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tune 500 Companies" sheetId="1" r:id="rId4"/>
    <sheet state="visible" name="Summary" sheetId="2" r:id="rId5"/>
    <sheet state="visible" name="Pivot Table 2" sheetId="3" r:id="rId6"/>
    <sheet state="visible" name="Rank1-5" sheetId="4" r:id="rId7"/>
    <sheet state="visible" name="Female CEO" sheetId="5" r:id="rId8"/>
    <sheet state="visible" name="Revenue" sheetId="6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<sst xmlns="http://schemas.openxmlformats.org/spreadsheetml/2006/main" count="71424" uniqueCount="2803">
  <si>
    <t>name</t>
  </si>
  <si>
    <t>rank</t>
  </si>
  <si>
    <t>year</t>
  </si>
  <si>
    <t>industry</t>
  </si>
  <si>
    <t>sector</t>
  </si>
  <si>
    <t>headquarters_state</t>
  </si>
  <si>
    <t>headquarters_city</t>
  </si>
  <si>
    <t>market_value_mil</t>
  </si>
  <si>
    <t>revenue_mil</t>
  </si>
  <si>
    <t>profit_mil</t>
  </si>
  <si>
    <t>asset_mil</t>
  </si>
  <si>
    <t>employees</t>
  </si>
  <si>
    <t>founder_is_ceo</t>
  </si>
  <si>
    <t>female_ceo</t>
  </si>
  <si>
    <t>newcomer_to_fortune_500</t>
  </si>
  <si>
    <t>global_500</t>
  </si>
  <si>
    <t xml:space="preserve"> </t>
  </si>
  <si>
    <t>Year + Ranking</t>
  </si>
  <si>
    <t>General Motors Corporation</t>
  </si>
  <si>
    <t>Motor Vehicles &amp; Parts</t>
  </si>
  <si>
    <t>MI</t>
  </si>
  <si>
    <t>Ford Motor Company</t>
  </si>
  <si>
    <t>Exxon Mobil</t>
  </si>
  <si>
    <t>Petroleum Refining</t>
  </si>
  <si>
    <t>TX</t>
  </si>
  <si>
    <t>Walmart</t>
  </si>
  <si>
    <t>General Merchandisers</t>
  </si>
  <si>
    <t>AR</t>
  </si>
  <si>
    <t>AT&amp;T Corp.</t>
  </si>
  <si>
    <t>Telecommunications</t>
  </si>
  <si>
    <t>NY</t>
  </si>
  <si>
    <t>International Business Machines Corporation</t>
  </si>
  <si>
    <t>Computers, Office Equipment</t>
  </si>
  <si>
    <t>General Electric Company</t>
  </si>
  <si>
    <t>Electronics, Electrical Equipment</t>
  </si>
  <si>
    <t>CT</t>
  </si>
  <si>
    <t>Mobil Corporation</t>
  </si>
  <si>
    <t>VA</t>
  </si>
  <si>
    <t>Chrysler Corporation</t>
  </si>
  <si>
    <t>Philip Morris Companies</t>
  </si>
  <si>
    <t>Tobacco</t>
  </si>
  <si>
    <t>Prudential Insurance Company of America</t>
  </si>
  <si>
    <t>Insurance: Life, Health (Mutual)</t>
  </si>
  <si>
    <t>NJ</t>
  </si>
  <si>
    <t>State Farm Group</t>
  </si>
  <si>
    <t>Insurance: Property and Casualty (Mutual)</t>
  </si>
  <si>
    <t>IL</t>
  </si>
  <si>
    <t>E.I. Du Pont de Nemours and Company, Inc.</t>
  </si>
  <si>
    <t>Chemicals</t>
  </si>
  <si>
    <t>DE</t>
  </si>
  <si>
    <t>Texaco, Inc.</t>
  </si>
  <si>
    <t>Sears, Roebuck &amp; Company</t>
  </si>
  <si>
    <t>Kmart Corporation</t>
  </si>
  <si>
    <t>The Procter &amp; Gamble Company</t>
  </si>
  <si>
    <t>Soaps, Cosmetics</t>
  </si>
  <si>
    <t>OH</t>
  </si>
  <si>
    <t>Chevron Corporation</t>
  </si>
  <si>
    <t>CA</t>
  </si>
  <si>
    <t>Citicorp</t>
  </si>
  <si>
    <t>Commercial Banks</t>
  </si>
  <si>
    <t>Hewlett-Packard Company</t>
  </si>
  <si>
    <t>PepsiCo, Inc.</t>
  </si>
  <si>
    <t>Food Services</t>
  </si>
  <si>
    <t>Metropolitan Life Insurance Co.</t>
  </si>
  <si>
    <t>Amoco Corporation</t>
  </si>
  <si>
    <t>Motorola, Inc.</t>
  </si>
  <si>
    <t>American International Group,Inc.</t>
  </si>
  <si>
    <t>Insurance: Property and Casualty (Stock)</t>
  </si>
  <si>
    <t>ConAgra, Inc.</t>
  </si>
  <si>
    <t>Food</t>
  </si>
  <si>
    <t>NE</t>
  </si>
  <si>
    <t>The Kroger Company</t>
  </si>
  <si>
    <t>Food &amp; Drug Stores</t>
  </si>
  <si>
    <t>Dayton Hudson Corporation</t>
  </si>
  <si>
    <t>MN</t>
  </si>
  <si>
    <t>Lockheed Martin Corporation</t>
  </si>
  <si>
    <t>Aerospace &amp; Defense</t>
  </si>
  <si>
    <t>MD</t>
  </si>
  <si>
    <t>United Technologies Corporation</t>
  </si>
  <si>
    <t>The Allstate Corporation</t>
  </si>
  <si>
    <t>Federal National Mortgage Association</t>
  </si>
  <si>
    <t>Diversified Financials</t>
  </si>
  <si>
    <t>DC</t>
  </si>
  <si>
    <t>Merrill Lynch &amp; Company, Inc.</t>
  </si>
  <si>
    <t>X Brokerage</t>
  </si>
  <si>
    <t>J.C. Penney Company, Inc.</t>
  </si>
  <si>
    <t>United Parcel Service of America, Inc.</t>
  </si>
  <si>
    <t>Mail, Package, and Freight Delivery</t>
  </si>
  <si>
    <t>GA</t>
  </si>
  <si>
    <t>The Dow Chemical Company</t>
  </si>
  <si>
    <t>BankAmerica Corporation</t>
  </si>
  <si>
    <t>GTE Corporation</t>
  </si>
  <si>
    <t>International Paper Company</t>
  </si>
  <si>
    <t>Forest and Paper Products</t>
  </si>
  <si>
    <t>The Boeing Company</t>
  </si>
  <si>
    <t>WA</t>
  </si>
  <si>
    <t>Xerox Corporation</t>
  </si>
  <si>
    <t>Scientific, Photographic and Control Equipment</t>
  </si>
  <si>
    <t>Cigna Corporation</t>
  </si>
  <si>
    <t>Insurance: Life, Health (Stock)</t>
  </si>
  <si>
    <t>PA</t>
  </si>
  <si>
    <t>Johnson &amp; Johnson</t>
  </si>
  <si>
    <t>Pharmaceuticals</t>
  </si>
  <si>
    <t>Loews Corporation</t>
  </si>
  <si>
    <t>American Stores Company</t>
  </si>
  <si>
    <t>UT</t>
  </si>
  <si>
    <t>Price/Costco, Inc.</t>
  </si>
  <si>
    <t>Specialty Retailers</t>
  </si>
  <si>
    <t>USX Corporation</t>
  </si>
  <si>
    <t>The Coca-Cola Company</t>
  </si>
  <si>
    <t>Beverages</t>
  </si>
  <si>
    <t>BellSouth Corporation</t>
  </si>
  <si>
    <t>Sara Lee Corporation</t>
  </si>
  <si>
    <t>Columbia/HCA Healthcare Corp.</t>
  </si>
  <si>
    <t>Health Care</t>
  </si>
  <si>
    <t>TN</t>
  </si>
  <si>
    <t>Fleming Companies, Inc.</t>
  </si>
  <si>
    <t>Wholesalers</t>
  </si>
  <si>
    <t>OK</t>
  </si>
  <si>
    <t>AMR Corporation</t>
  </si>
  <si>
    <t>Airlines</t>
  </si>
  <si>
    <t>Atlantic Richfield Company</t>
  </si>
  <si>
    <t>Merck &amp; Co., Inc.</t>
  </si>
  <si>
    <t>The Travelers Group</t>
  </si>
  <si>
    <t>Supervalu, Inc.</t>
  </si>
  <si>
    <t>Safeway, Inc.</t>
  </si>
  <si>
    <t>NationsBank Corporation</t>
  </si>
  <si>
    <t>NC</t>
  </si>
  <si>
    <t>Intel Corporation</t>
  </si>
  <si>
    <t>New York Life Insurance Company</t>
  </si>
  <si>
    <t>Minnesota Mining &amp; Manufacturing _x007f_Company</t>
  </si>
  <si>
    <t>Caterpillar, Inc.</t>
  </si>
  <si>
    <t>Industrial and Farm Equipment</t>
  </si>
  <si>
    <t>RJR Nabisco Holdings Corporation</t>
  </si>
  <si>
    <t>American Express Company</t>
  </si>
  <si>
    <t>The Home Depot, Inc.</t>
  </si>
  <si>
    <t>Eastman Kodak Company</t>
  </si>
  <si>
    <t>MCI Communications Corporation</t>
  </si>
  <si>
    <t>morg</t>
  </si>
  <si>
    <t>UAL Corporation</t>
  </si>
  <si>
    <t>Chemical Banking Corporation</t>
  </si>
  <si>
    <t>Compaq Computer Corporation</t>
  </si>
  <si>
    <t>AlliedSignal Inc.</t>
  </si>
  <si>
    <t>McDonnell Douglas Corporation</t>
  </si>
  <si>
    <t>MO</t>
  </si>
  <si>
    <t>Georgia-Pacific Corporation</t>
  </si>
  <si>
    <t>J.P. Morgan &amp; Co. Inc.</t>
  </si>
  <si>
    <t>Digital Equipment Corporation</t>
  </si>
  <si>
    <t>MA</t>
  </si>
  <si>
    <t>Kimberly-Clark Corporation</t>
  </si>
  <si>
    <t>Bristol-Myers Squibb Company</t>
  </si>
  <si>
    <t>Sprint Corporation</t>
  </si>
  <si>
    <t>KS</t>
  </si>
  <si>
    <t>Phillips Petroleum Company</t>
  </si>
  <si>
    <t>Lehman Brothers Holdings, Inc.</t>
  </si>
  <si>
    <t>Bell Atlantic Corporation</t>
  </si>
  <si>
    <t>Ameritech Corporation</t>
  </si>
  <si>
    <t>NYNEX Corporation</t>
  </si>
  <si>
    <t>American Home Products Corporation</t>
  </si>
  <si>
    <t>McKesson Corporation</t>
  </si>
  <si>
    <t>The Goodyear Tire &amp; Rubber Company</t>
  </si>
  <si>
    <t>Rubber and Plastic Products</t>
  </si>
  <si>
    <t>Texas Instruments, Inc.</t>
  </si>
  <si>
    <t>Rockwell International Corporation</t>
  </si>
  <si>
    <t>Aetna Life &amp; Casualty Co.</t>
  </si>
  <si>
    <t>Archer Daniels Midland Company</t>
  </si>
  <si>
    <t>IBP, Inc.</t>
  </si>
  <si>
    <t>Alcoa</t>
  </si>
  <si>
    <t>Metals</t>
  </si>
  <si>
    <t>SBC Communications Inc.</t>
  </si>
  <si>
    <t>ID</t>
  </si>
  <si>
    <t>Anheuser-Busch Companies, Inc.</t>
  </si>
  <si>
    <t>Delta Air Lines, Inc.</t>
  </si>
  <si>
    <t>The May Department Stores Company</t>
  </si>
  <si>
    <t>ITT Hartford Group, Inc.</t>
  </si>
  <si>
    <t>SYSCO Corporation</t>
  </si>
  <si>
    <t>The Walt Disney Company</t>
  </si>
  <si>
    <t>Entertainment</t>
  </si>
  <si>
    <t>Winn-Dixie Stores, Inc.</t>
  </si>
  <si>
    <t>FL</t>
  </si>
  <si>
    <t>Weyerhaeuser Company</t>
  </si>
  <si>
    <t>Viacom Inc.</t>
  </si>
  <si>
    <t>U S WEST, Inc.</t>
  </si>
  <si>
    <t>CO</t>
  </si>
  <si>
    <t>Raytheon Company</t>
  </si>
  <si>
    <t>Nationwide Insurance Enterprise</t>
  </si>
  <si>
    <t>Teachers Insurance &amp; Annuity Association of America</t>
  </si>
  <si>
    <t>Melville Corporation</t>
  </si>
  <si>
    <t>Northwestern Mutual Life Insurance Company</t>
  </si>
  <si>
    <t>WI</t>
  </si>
  <si>
    <t>Chase Manhattan Corporation</t>
  </si>
  <si>
    <t>Ashland, Inc.</t>
  </si>
  <si>
    <t>KY</t>
  </si>
  <si>
    <t>Apple Computer, Inc.</t>
  </si>
  <si>
    <t>WMX Technologies, Inc.</t>
  </si>
  <si>
    <t>Waste Management</t>
  </si>
  <si>
    <t>Morgan Stanley Group Inc.</t>
  </si>
  <si>
    <t>Federal Home Loan Mortgage Corporation</t>
  </si>
  <si>
    <t>First Chicago NBD Corporation</t>
  </si>
  <si>
    <t>First Union Corporation</t>
  </si>
  <si>
    <t>The Principal Mutual Life Insurance Company</t>
  </si>
  <si>
    <t>IA</t>
  </si>
  <si>
    <t>CSX Corporation</t>
  </si>
  <si>
    <t>Railroads</t>
  </si>
  <si>
    <t>Occidental Petroleum Corporation</t>
  </si>
  <si>
    <t>Walgreen Co.</t>
  </si>
  <si>
    <t>The Coastal Corporation</t>
  </si>
  <si>
    <t>TRW, Inc.</t>
  </si>
  <si>
    <t>Pfizer, Inc.</t>
  </si>
  <si>
    <t>Emerson Electric Company</t>
  </si>
  <si>
    <t>Abbott Laboratories</t>
  </si>
  <si>
    <t>Textron, Inc.</t>
  </si>
  <si>
    <t>RI</t>
  </si>
  <si>
    <t>Alco Standard Corp.</t>
  </si>
  <si>
    <t>Baxter International, Inc.</t>
  </si>
  <si>
    <t>Pacific Gas &amp; Electric Company</t>
  </si>
  <si>
    <t>Utilities: Gas and Electric</t>
  </si>
  <si>
    <t>Westinghouse Electric Corporation</t>
  </si>
  <si>
    <t>Publix Super Markets, Inc.</t>
  </si>
  <si>
    <t>Deere &amp; Company</t>
  </si>
  <si>
    <t>Federal Express Corporation</t>
  </si>
  <si>
    <t>Liberty Mutual Insurance Group</t>
  </si>
  <si>
    <t>Fluor Corporation</t>
  </si>
  <si>
    <t>Engineering &amp; Construction</t>
  </si>
  <si>
    <t>Enron Corp.</t>
  </si>
  <si>
    <t>Pipelines</t>
  </si>
  <si>
    <t>The Southern Company</t>
  </si>
  <si>
    <t>Northwest Airlines, Inc.</t>
  </si>
  <si>
    <t>Pacific Telesis Group</t>
  </si>
  <si>
    <t>Banc One Corporation</t>
  </si>
  <si>
    <t>Monsanto Company</t>
  </si>
  <si>
    <t>Marriott International</t>
  </si>
  <si>
    <t>Hotels, Casinos, Resorts</t>
  </si>
  <si>
    <t>Union Pacific Corporation</t>
  </si>
  <si>
    <t>Salomon, Inc.</t>
  </si>
  <si>
    <t>Tenneco, Inc.</t>
  </si>
  <si>
    <t>ITT Industries, Inc.</t>
  </si>
  <si>
    <t>Bankers Trust New York Corporation</t>
  </si>
  <si>
    <t>Bergen Brunswig Corporation</t>
  </si>
  <si>
    <t>CPC International, Inc.</t>
  </si>
  <si>
    <t>Edison International</t>
  </si>
  <si>
    <t>General Mills, Inc.</t>
  </si>
  <si>
    <t>Sun Company, Inc.</t>
  </si>
  <si>
    <t>Colgate-Palmolive Company</t>
  </si>
  <si>
    <t>Whirlpool Corporation</t>
  </si>
  <si>
    <t>Johnson Controls, Inc.</t>
  </si>
  <si>
    <t>Woolworth Corporation</t>
  </si>
  <si>
    <t>H.J. Heinz Company</t>
  </si>
  <si>
    <t>Time Warner Inc.</t>
  </si>
  <si>
    <t>College Retirement Equities Fund</t>
  </si>
  <si>
    <t>Dean Witter, Discover &amp; Co.</t>
  </si>
  <si>
    <t>Fleet Financial Group</t>
  </si>
  <si>
    <t>The Limited, Inc.</t>
  </si>
  <si>
    <t>Cardinal Health, Inc.</t>
  </si>
  <si>
    <t>Dana Corporation</t>
  </si>
  <si>
    <t>Norwest Corporation</t>
  </si>
  <si>
    <t>Eli Lilly &amp; Company</t>
  </si>
  <si>
    <t>IN</t>
  </si>
  <si>
    <t>Unocal Corporation</t>
  </si>
  <si>
    <t>Amerada Hess Corporation</t>
  </si>
  <si>
    <t>USAir Group, Inc.</t>
  </si>
  <si>
    <t>Stone Container Corporation</t>
  </si>
  <si>
    <t>Tosco Corporation</t>
  </si>
  <si>
    <t>Campbell Soup Company</t>
  </si>
  <si>
    <t>Farmland Industries, Inc.</t>
  </si>
  <si>
    <t>Ralston Purina Company</t>
  </si>
  <si>
    <t>General Re Corporation</t>
  </si>
  <si>
    <t>AFLAC, Inc.</t>
  </si>
  <si>
    <t>Pharmacia &amp; Upjohn, Inc.</t>
  </si>
  <si>
    <t>Reynolds Metals Company</t>
  </si>
  <si>
    <t>PPG Industries, Inc.</t>
  </si>
  <si>
    <t>Warner-Lambert Company</t>
  </si>
  <si>
    <t>Kellogg Company</t>
  </si>
  <si>
    <t>Champion International Corporation</t>
  </si>
  <si>
    <t>Unicom Corporation</t>
  </si>
  <si>
    <t>Tele-Communications, Inc.</t>
  </si>
  <si>
    <t>Eaton Corporation</t>
  </si>
  <si>
    <t>Northrop Grumman Corporation</t>
  </si>
  <si>
    <t>Massachusetts Mutual Life Insurance</t>
  </si>
  <si>
    <t>James River Corporation of Virginia</t>
  </si>
  <si>
    <t>The Gillette Company</t>
  </si>
  <si>
    <t>Metal Products</t>
  </si>
  <si>
    <t>Coca-Cola Enterprises, Inc.</t>
  </si>
  <si>
    <t>Honeywell, Inc.</t>
  </si>
  <si>
    <t>Levi Strauss Associates</t>
  </si>
  <si>
    <t>Apparel</t>
  </si>
  <si>
    <t>Lincoln National Corporation</t>
  </si>
  <si>
    <t>United Services Automobile Association</t>
  </si>
  <si>
    <t>R.R. Donnelley &amp; Sons</t>
  </si>
  <si>
    <t>Publishing, Printing</t>
  </si>
  <si>
    <t>American General Corporation</t>
  </si>
  <si>
    <t>Unisys Corporation</t>
  </si>
  <si>
    <t>Computer And Data Services</t>
  </si>
  <si>
    <t>Consolidated Edison Company of New York, Inc.</t>
  </si>
  <si>
    <t>PNC Bank Corp.</t>
  </si>
  <si>
    <t>The Quaker Oats Company</t>
  </si>
  <si>
    <t>ITT Corporation</t>
  </si>
  <si>
    <t>Navistar International Corporation</t>
  </si>
  <si>
    <t>Entergy Corporation</t>
  </si>
  <si>
    <t>LA</t>
  </si>
  <si>
    <t>Burlington Northern Santa Fe, Corp.</t>
  </si>
  <si>
    <t>Guardian Life Insurance Co. of America</t>
  </si>
  <si>
    <t>Public Service Enterprise Group, Inc.</t>
  </si>
  <si>
    <t>Transamerica Corporation</t>
  </si>
  <si>
    <t>Dillard Department Stores, Inc.</t>
  </si>
  <si>
    <t>Chubb Corporation</t>
  </si>
  <si>
    <t>KeyCorp</t>
  </si>
  <si>
    <t>Associated Insurance Companies,Inc.</t>
  </si>
  <si>
    <t>Halliburton Company</t>
  </si>
  <si>
    <t>Microsoft Corporation</t>
  </si>
  <si>
    <t>Arrow Electronics</t>
  </si>
  <si>
    <t>American Brands, Inc.</t>
  </si>
  <si>
    <t>Sun Microsystems, Inc.</t>
  </si>
  <si>
    <t>Union Carbide Corporation</t>
  </si>
  <si>
    <t>John Hancock Mutual Life Insurance Company</t>
  </si>
  <si>
    <t>Tandy Corporation</t>
  </si>
  <si>
    <t>Continental Airlines, Inc.</t>
  </si>
  <si>
    <t>Merisel, Inc.</t>
  </si>
  <si>
    <t>W.R. Grace &amp; Co.</t>
  </si>
  <si>
    <t>Browning-Ferris Industries, Inc.</t>
  </si>
  <si>
    <t>Ingersoll-Rand Company</t>
  </si>
  <si>
    <t>American Electric Power Company, Inc.</t>
  </si>
  <si>
    <t>United HealthCare Corporation</t>
  </si>
  <si>
    <t>Texas Utilities Company</t>
  </si>
  <si>
    <t>Dresser Industries, Inc.</t>
  </si>
  <si>
    <t>ARAMARK Corporation</t>
  </si>
  <si>
    <t>FPL Group, Inc.</t>
  </si>
  <si>
    <t>Circuit City Stores, Inc.</t>
  </si>
  <si>
    <t>The Black &amp; Decker Corporation</t>
  </si>
  <si>
    <t>Tyson Foods, Inc.</t>
  </si>
  <si>
    <t>Loral Corporation</t>
  </si>
  <si>
    <t>Manpower Inc.</t>
  </si>
  <si>
    <t>Temporary Help</t>
  </si>
  <si>
    <t>Dun &amp; Bradstreet Corporation (The)</t>
  </si>
  <si>
    <t>Bank of Boston Corporation</t>
  </si>
  <si>
    <t>The St. Paul Companies, Inc.</t>
  </si>
  <si>
    <t>Wells Fargo &amp; Company</t>
  </si>
  <si>
    <t>Corning, Inc.</t>
  </si>
  <si>
    <t>Building Materials, Glass</t>
  </si>
  <si>
    <t>The Bank of New York Company</t>
  </si>
  <si>
    <t>Paine Webber Group, Inc.</t>
  </si>
  <si>
    <t>Office Depot, Inc.</t>
  </si>
  <si>
    <t>Dell Computer Corporation</t>
  </si>
  <si>
    <t>Consolidated Freightways, Inc.</t>
  </si>
  <si>
    <t>Trucking</t>
  </si>
  <si>
    <t>Genuine Parts Company</t>
  </si>
  <si>
    <t>Cummins Engine Company, Inc.</t>
  </si>
  <si>
    <t>AMP , Inc.</t>
  </si>
  <si>
    <t>American Standard Companies, Inc.</t>
  </si>
  <si>
    <t>The Mead Corporation</t>
  </si>
  <si>
    <t>FoxMeyer Health Corporation</t>
  </si>
  <si>
    <t>Ryder System</t>
  </si>
  <si>
    <t>Automotive Retailing, Services</t>
  </si>
  <si>
    <t>Schering-Plough Corporation</t>
  </si>
  <si>
    <t>Household International, Inc.</t>
  </si>
  <si>
    <t>Case Corporation</t>
  </si>
  <si>
    <t>Best Buy Co. Inc.</t>
  </si>
  <si>
    <t>The Vons Companies, Inc.</t>
  </si>
  <si>
    <t>VF Corporation</t>
  </si>
  <si>
    <t>Boise Cascade Corporation</t>
  </si>
  <si>
    <t>Crown Cork &amp; Seal Company, Inc.</t>
  </si>
  <si>
    <t>Eastman Chemical Company</t>
  </si>
  <si>
    <t>Eckerd Corporation</t>
  </si>
  <si>
    <t>PanEnergy Corp.</t>
  </si>
  <si>
    <t>Lyondell Petrochemical Company</t>
  </si>
  <si>
    <t>Cooper Industries, Inc.</t>
  </si>
  <si>
    <t>Bethlehem Steel Corporation</t>
  </si>
  <si>
    <t>Paccar Inc.</t>
  </si>
  <si>
    <t>First Interstate Bancorp</t>
  </si>
  <si>
    <t>Inland Steel Industries, Inc.</t>
  </si>
  <si>
    <t>Masco</t>
  </si>
  <si>
    <t>Nike, Inc.</t>
  </si>
  <si>
    <t>OR</t>
  </si>
  <si>
    <t>Lear Seating Corporation</t>
  </si>
  <si>
    <t>Humana, Inc.</t>
  </si>
  <si>
    <t>Duke Power Company</t>
  </si>
  <si>
    <t>Bindley Western Industries</t>
  </si>
  <si>
    <t>AmeriSource Health Corporation</t>
  </si>
  <si>
    <t>Norfolk Southern Corporation</t>
  </si>
  <si>
    <t>Thrifty Payless Holdings, Inc.</t>
  </si>
  <si>
    <t>Dominion Resources, Inc.</t>
  </si>
  <si>
    <t>FMC Corporation</t>
  </si>
  <si>
    <t>Seagate Technology, Inc.</t>
  </si>
  <si>
    <t>Tyco International Ltd.</t>
  </si>
  <si>
    <t>NH</t>
  </si>
  <si>
    <t>Rite Aid Corporation</t>
  </si>
  <si>
    <t>Mellon Bank Corporation</t>
  </si>
  <si>
    <t>Avon Products, Inc.</t>
  </si>
  <si>
    <t>Berkshire Hathaway, Inc.</t>
  </si>
  <si>
    <t>The TJX Companies, Inc.</t>
  </si>
  <si>
    <t>Revco D.S., Inc.</t>
  </si>
  <si>
    <t>H.F. Ahmanson</t>
  </si>
  <si>
    <t>Savings Institutions</t>
  </si>
  <si>
    <t>The Gap, Inc.</t>
  </si>
  <si>
    <t>Houston Industries Incorporated</t>
  </si>
  <si>
    <t>Avnet</t>
  </si>
  <si>
    <t>The LTV Corporation</t>
  </si>
  <si>
    <t>Union Camp Corporation</t>
  </si>
  <si>
    <t>PECO Energy Company</t>
  </si>
  <si>
    <t>Phelps Dodge Corporation</t>
  </si>
  <si>
    <t>AZ</t>
  </si>
  <si>
    <t>Supermarkets General Holdings Corporation</t>
  </si>
  <si>
    <t>Dole Food Company, Inc.</t>
  </si>
  <si>
    <t>Illinois Tool Works, Inc.</t>
  </si>
  <si>
    <t>Mutual of Omaha Insurance Companies</t>
  </si>
  <si>
    <t>Unum Corp.</t>
  </si>
  <si>
    <t>ME</t>
  </si>
  <si>
    <t>The Stop &amp; Shop Companies, Inc.</t>
  </si>
  <si>
    <t>Nordstrom, Inc.</t>
  </si>
  <si>
    <t>Jefferson Smurfit Corporation</t>
  </si>
  <si>
    <t>First Data Corporation</t>
  </si>
  <si>
    <t>Chiquita Brands International, Inc.</t>
  </si>
  <si>
    <t>Service Merchandise Company, Inc.</t>
  </si>
  <si>
    <t>Gannett Company, Inc.</t>
  </si>
  <si>
    <t>Waban, Inc.</t>
  </si>
  <si>
    <t>Niagara Mohawk Power Corporation</t>
  </si>
  <si>
    <t>Student Loan Marketing Association</t>
  </si>
  <si>
    <t>FHP International Corporation</t>
  </si>
  <si>
    <t>Air Products &amp; Chemicals, Inc.</t>
  </si>
  <si>
    <t>CMS Energy Corporation</t>
  </si>
  <si>
    <t>Rohm &amp; Haas Company</t>
  </si>
  <si>
    <t>Willamette Industries, Inc.</t>
  </si>
  <si>
    <t>Pitney Bowes, Inc.</t>
  </si>
  <si>
    <t>General Public Utilities Corporation</t>
  </si>
  <si>
    <t>Marsh &amp; McLennan Companies, Inc.</t>
  </si>
  <si>
    <t>Owens-Illinois, Inc.</t>
  </si>
  <si>
    <t>Wachovia Corporation</t>
  </si>
  <si>
    <t>The Bear Stearns Companies, Inc.</t>
  </si>
  <si>
    <t>Northeast Utilities Service Company</t>
  </si>
  <si>
    <t>Dover Corporation</t>
  </si>
  <si>
    <t>SunTrust Banks, Inc.</t>
  </si>
  <si>
    <t>Central &amp; South West Corporation</t>
  </si>
  <si>
    <t>PacifiCare Health Systems, Inc.</t>
  </si>
  <si>
    <t>Safeco Corporation</t>
  </si>
  <si>
    <t>Giant Food, Inc.</t>
  </si>
  <si>
    <t>Hershey Foods Corporation</t>
  </si>
  <si>
    <t>Conrail Inc.</t>
  </si>
  <si>
    <t>Barnett Banks, Inc.</t>
  </si>
  <si>
    <t>Gateway 2000, Inc.</t>
  </si>
  <si>
    <t>SD</t>
  </si>
  <si>
    <t>NGC Corporation</t>
  </si>
  <si>
    <t>WorldCom, Inc.</t>
  </si>
  <si>
    <t>MS</t>
  </si>
  <si>
    <t>Mattel, Inc.</t>
  </si>
  <si>
    <t>Toys, Sporting Goods</t>
  </si>
  <si>
    <t>DTE Energy Company</t>
  </si>
  <si>
    <t>American Financial Group</t>
  </si>
  <si>
    <t>Owens-Corning</t>
  </si>
  <si>
    <t>The Dial Corp.</t>
  </si>
  <si>
    <t>Premark International, Inc.</t>
  </si>
  <si>
    <t>The Circle K Corporation</t>
  </si>
  <si>
    <t>Great Western Financial Corporation</t>
  </si>
  <si>
    <t>General Dynamics Corporation</t>
  </si>
  <si>
    <t>The Penn Traffic Company</t>
  </si>
  <si>
    <t>U.S. Healthcare, Inc.</t>
  </si>
  <si>
    <t>Food 4 Less Holdings, Inc.</t>
  </si>
  <si>
    <t>The Times Mirror Company</t>
  </si>
  <si>
    <t>Reebok International Ltd.</t>
  </si>
  <si>
    <t>Harris Corporation</t>
  </si>
  <si>
    <t>Intelligent Electronics, Inc.</t>
  </si>
  <si>
    <t>Aon Corporation</t>
  </si>
  <si>
    <t>Nucor Corporation</t>
  </si>
  <si>
    <t>Temple-Inland, Inc.</t>
  </si>
  <si>
    <t>USF&amp;G Corporation</t>
  </si>
  <si>
    <t>National City Corporation</t>
  </si>
  <si>
    <t>Turner Broadcasting System, Inc.</t>
  </si>
  <si>
    <t>Fred Meyer, Inc.</t>
  </si>
  <si>
    <t>PacifiCorp</t>
  </si>
  <si>
    <t>Providian Corporation</t>
  </si>
  <si>
    <t>Computer Sciences Corporation</t>
  </si>
  <si>
    <t>Quantum Corporation</t>
  </si>
  <si>
    <t>Comcast Corporation</t>
  </si>
  <si>
    <t>Morton International, Inc.</t>
  </si>
  <si>
    <t>First Bank System, Inc.</t>
  </si>
  <si>
    <t>Litton Industries, Inc.</t>
  </si>
  <si>
    <t>Tenet Healthcare Corp.</t>
  </si>
  <si>
    <t>Trans World Airlines, Inc.</t>
  </si>
  <si>
    <t>MAPCO, Inc.</t>
  </si>
  <si>
    <t>Consolidated Natural Gas Company</t>
  </si>
  <si>
    <t>Westvaco Corporation</t>
  </si>
  <si>
    <t>The Turner Corporation</t>
  </si>
  <si>
    <t>Universal Corporation</t>
  </si>
  <si>
    <t>Centex Corporation</t>
  </si>
  <si>
    <t>W.W. Grainger, Inc.</t>
  </si>
  <si>
    <t>The Sherwin-Williams Company</t>
  </si>
  <si>
    <t>Harcourt General, Inc.</t>
  </si>
  <si>
    <t>Allmerica Financial</t>
  </si>
  <si>
    <t>Beverly Enterprises, Inc.</t>
  </si>
  <si>
    <t>Parker Hannifin Corporation</t>
  </si>
  <si>
    <t>Cyprus Amax Minerals Company</t>
  </si>
  <si>
    <t>Mining, Crude-Oil Production</t>
  </si>
  <si>
    <t>ServiceMaster</t>
  </si>
  <si>
    <t>zMiscellaneous</t>
  </si>
  <si>
    <t>Asarco, Inc.</t>
  </si>
  <si>
    <t>Pacific Mutual Life Insurance</t>
  </si>
  <si>
    <t>Southern Pacific Rail Corporation</t>
  </si>
  <si>
    <t>Praxair, Inc.</t>
  </si>
  <si>
    <t>Avery Dennison Corporation</t>
  </si>
  <si>
    <t>Comerica, Inc.</t>
  </si>
  <si>
    <t>ALLTEL Corporation</t>
  </si>
  <si>
    <t>WellPoint Health Networks, Inc.</t>
  </si>
  <si>
    <t>Tech Data Corporation</t>
  </si>
  <si>
    <t>Olin Corporation</t>
  </si>
  <si>
    <t>Foster Wheeler Corporation</t>
  </si>
  <si>
    <t>Long Island Lighting Company</t>
  </si>
  <si>
    <t>Brunswick Corporation</t>
  </si>
  <si>
    <t>Staples, Inc.</t>
  </si>
  <si>
    <t>Applied Materials, Inc.</t>
  </si>
  <si>
    <t>Yellow Corporation</t>
  </si>
  <si>
    <t>Florida Progress Corporation</t>
  </si>
  <si>
    <t>GEICO Corporation</t>
  </si>
  <si>
    <t>Hormel Foods Corporation</t>
  </si>
  <si>
    <t>Maytag Corporation</t>
  </si>
  <si>
    <t>CINergy Corp.</t>
  </si>
  <si>
    <t>Valero Energy Corporation</t>
  </si>
  <si>
    <t>Carolina Power &amp; Light Company</t>
  </si>
  <si>
    <t>The Progressive Corporation</t>
  </si>
  <si>
    <t>Owens &amp; Minor, Inc.</t>
  </si>
  <si>
    <t>Oracle Corporation</t>
  </si>
  <si>
    <t>Diamond Shamrock, Inc.</t>
  </si>
  <si>
    <t>Micron Technology, Inc.</t>
  </si>
  <si>
    <t>Whitman Corporation</t>
  </si>
  <si>
    <t>Mercantile Stores Company, Inc.</t>
  </si>
  <si>
    <t>MicroAge, Inc.</t>
  </si>
  <si>
    <t>The McGraw-Hill Companies, Inc.</t>
  </si>
  <si>
    <t>Baltimore Gas &amp; Electric Company</t>
  </si>
  <si>
    <t>York International Corporation</t>
  </si>
  <si>
    <t>Alumax, Inc.</t>
  </si>
  <si>
    <t>The Pittston Company</t>
  </si>
  <si>
    <t>U.S. Industries, Inc.</t>
  </si>
  <si>
    <t>Reliance Group Holdings ,Inc.</t>
  </si>
  <si>
    <t>Kerr-McGee Corporation</t>
  </si>
  <si>
    <t>The Est_e Lauder Companies Inc.</t>
  </si>
  <si>
    <t>U.S. Bancorp</t>
  </si>
  <si>
    <t>American President Companies, Ltd.</t>
  </si>
  <si>
    <t>Marine services</t>
  </si>
  <si>
    <t>Flagstar Companies, Inc.</t>
  </si>
  <si>
    <t>SC</t>
  </si>
  <si>
    <t>Automatic Data Processing, Inc.</t>
  </si>
  <si>
    <t>Nash Finch Company</t>
  </si>
  <si>
    <t>Southwest Airlines Co.</t>
  </si>
  <si>
    <t>Shaw Industries, Inc.</t>
  </si>
  <si>
    <t>Textiles</t>
  </si>
  <si>
    <t>Bruno's, Inc.</t>
  </si>
  <si>
    <t>AL</t>
  </si>
  <si>
    <t>CoreStates Financial Corporation</t>
  </si>
  <si>
    <t>Tribune Company</t>
  </si>
  <si>
    <t>NorAm Energy Corp.</t>
  </si>
  <si>
    <t>Conseco, Inc.</t>
  </si>
  <si>
    <t>Republic New York Corporation</t>
  </si>
  <si>
    <t>Hasbro, Inc.</t>
  </si>
  <si>
    <t>The Williams Companies, Inc.</t>
  </si>
  <si>
    <t>Fleetwood Enterprises, Inc.</t>
  </si>
  <si>
    <t>Louisiana-Pacific Corporation</t>
  </si>
  <si>
    <t>Engelhard Corporation</t>
  </si>
  <si>
    <t>CompUSA Inc.</t>
  </si>
  <si>
    <t>UtiliCorp United Inc.</t>
  </si>
  <si>
    <t>Aid Association for Lutherans</t>
  </si>
  <si>
    <t>Graybar Electric Company, Inc.</t>
  </si>
  <si>
    <t>The Caldor Corp.</t>
  </si>
  <si>
    <t>Knight-Ridder, Inc.</t>
  </si>
  <si>
    <t>Manville Corporation</t>
  </si>
  <si>
    <t>Health Systems International, Inc.</t>
  </si>
  <si>
    <t>Echlin, Inc.</t>
  </si>
  <si>
    <t>Ultramar Corporation</t>
  </si>
  <si>
    <t>Becton, Dickinson and Company</t>
  </si>
  <si>
    <t>Sonoco Products Company</t>
  </si>
  <si>
    <t>Kelly Services, Inc.</t>
  </si>
  <si>
    <t>Payless Cashways, Inc.</t>
  </si>
  <si>
    <t>SCI Systems, Inc.</t>
  </si>
  <si>
    <t>PP&amp;L Resources</t>
  </si>
  <si>
    <t>Allegheny Power System, Inc.</t>
  </si>
  <si>
    <t>Longs Drug Stores Corporation</t>
  </si>
  <si>
    <t>Baker Hughes, Incorporated</t>
  </si>
  <si>
    <t>The Columbia Gas System, Inc.</t>
  </si>
  <si>
    <t>Armstrong World Industries, Inc.</t>
  </si>
  <si>
    <t>Dean Foods Company</t>
  </si>
  <si>
    <t>The Stanley Works</t>
  </si>
  <si>
    <t>Computer Associates International</t>
  </si>
  <si>
    <t>Ball Corporation</t>
  </si>
  <si>
    <t>Northern States Power Company</t>
  </si>
  <si>
    <t>Hannaford Bros. Company</t>
  </si>
  <si>
    <t>Teledyne, Inc.</t>
  </si>
  <si>
    <t>MBNA Corporation</t>
  </si>
  <si>
    <t>Maxxam, Inc.</t>
  </si>
  <si>
    <t>Caliber Systems, Inc.</t>
  </si>
  <si>
    <t>OfficeMax, Inc.</t>
  </si>
  <si>
    <t>Morrison Knudsen Corporation</t>
  </si>
  <si>
    <t>The Olsten Corporation</t>
  </si>
  <si>
    <t>Centerior Energy Corporation</t>
  </si>
  <si>
    <t>Spartan Stores, Inc.</t>
  </si>
  <si>
    <t>Newell Company</t>
  </si>
  <si>
    <t>Pennzoil Company</t>
  </si>
  <si>
    <t>Provident Companies, Inc.</t>
  </si>
  <si>
    <t>Golden West Financial Corporation</t>
  </si>
  <si>
    <t>AST Research, Inc.</t>
  </si>
  <si>
    <t>Ohio Edison Company</t>
  </si>
  <si>
    <t>Foundation Health Corporation</t>
  </si>
  <si>
    <t>State Street Boston Corporation</t>
  </si>
  <si>
    <t>USG Corporation</t>
  </si>
  <si>
    <t>Cotter &amp; Co.</t>
  </si>
  <si>
    <t>Ace Hardware Corporation</t>
  </si>
  <si>
    <t>General Instrument Corporation</t>
  </si>
  <si>
    <t>Advanced Micro Devices, Inc.</t>
  </si>
  <si>
    <t>Philip Morris Companies Inc.</t>
  </si>
  <si>
    <t>Texaco Inc.</t>
  </si>
  <si>
    <t>State Farm Insurance Companies</t>
  </si>
  <si>
    <t>E.I. du Pont de Nemours and Company, Inc.</t>
  </si>
  <si>
    <t>The Chase Manhattan Corporation</t>
  </si>
  <si>
    <t>Fannie Mae</t>
  </si>
  <si>
    <t>Merrill Lynch &amp; Co., Inc.</t>
  </si>
  <si>
    <t>Securities</t>
  </si>
  <si>
    <t>Travelers Group Inc.</t>
  </si>
  <si>
    <t>Semiconductors</t>
  </si>
  <si>
    <t>Costco Companies, Inc.</t>
  </si>
  <si>
    <t>CIGNA Corporation</t>
  </si>
  <si>
    <t>Safeway Inc.</t>
  </si>
  <si>
    <t>Aetna, Inc.</t>
  </si>
  <si>
    <t>J.P. Morgan &amp; Co. Incorporated</t>
  </si>
  <si>
    <t>Federated Depart_x0004_ment Stores, Inc.</t>
  </si>
  <si>
    <t>Morgan Stanley Group</t>
  </si>
  <si>
    <t>Ashland Inc.</t>
  </si>
  <si>
    <t>Federal Home Loan Mortgage Corp.</t>
  </si>
  <si>
    <t>Ingram Micro, Inc.</t>
  </si>
  <si>
    <t>Texas Instruments Incorporated</t>
  </si>
  <si>
    <t>Pfizer Inc.</t>
  </si>
  <si>
    <t>Emerson Electric Co.</t>
  </si>
  <si>
    <t>Ikon Office Solutions, Inc.</t>
  </si>
  <si>
    <t>Berkshire Hathaway Inc.</t>
  </si>
  <si>
    <t>Southern Company</t>
  </si>
  <si>
    <t>TRW Inc.</t>
  </si>
  <si>
    <t>Marriott International, Inc.</t>
  </si>
  <si>
    <t>First Chicago NBD Corp.</t>
  </si>
  <si>
    <t>CPC International Inc.</t>
  </si>
  <si>
    <t>Gillette Company</t>
  </si>
  <si>
    <t>PG&amp;E Corp.</t>
  </si>
  <si>
    <t>The Principal Financial Group</t>
  </si>
  <si>
    <t>Textron Inc.</t>
  </si>
  <si>
    <t>Computer Software</t>
  </si>
  <si>
    <t>Computer Peripherals</t>
  </si>
  <si>
    <t>CVS Corporation</t>
  </si>
  <si>
    <t>Ultramar Diamond Shamrock Corporation</t>
  </si>
  <si>
    <t>Burlington Northern Santa Fe_x007f_ Corp.</t>
  </si>
  <si>
    <t>US Airways Group, Inc.</t>
  </si>
  <si>
    <t>Fleet Financial Group, Inc.</t>
  </si>
  <si>
    <t>Circuit City Group, Inc.</t>
  </si>
  <si>
    <t>Humana Inc.</t>
  </si>
  <si>
    <t>R.R. Donnelley &amp; Sons Company</t>
  </si>
  <si>
    <t>Anthem Insurance Companies,Inc.</t>
  </si>
  <si>
    <t>Lear Corporation</t>
  </si>
  <si>
    <t>American Brands, Inc._x007f_</t>
  </si>
  <si>
    <t>Borden, Inc.</t>
  </si>
  <si>
    <t>Paine Webber Group Inc.</t>
  </si>
  <si>
    <t>Tenet Healthcare Corporation</t>
  </si>
  <si>
    <t>Ryder System, Inc.</t>
  </si>
  <si>
    <t>Avatex Corporation</t>
  </si>
  <si>
    <t>AMP Inc.</t>
  </si>
  <si>
    <t>Baxter International Inc.</t>
  </si>
  <si>
    <t>Food 4 Less Holdings</t>
  </si>
  <si>
    <t>Bindley Western Industries, Inc.</t>
  </si>
  <si>
    <t>Avnet, Inc.</t>
  </si>
  <si>
    <t>Millennium Chemicals Inc.</t>
  </si>
  <si>
    <t>MedPartners_x007f_, Inc.</t>
  </si>
  <si>
    <t>Gannett Co., Inc.</t>
  </si>
  <si>
    <t>Allegiance Corporation</t>
  </si>
  <si>
    <t>PacifiCorp, Inc.</t>
  </si>
  <si>
    <t>Corning Inc.</t>
  </si>
  <si>
    <t>American Financial Group, Inc.</t>
  </si>
  <si>
    <t>Cisco Systems, Inc.</t>
  </si>
  <si>
    <t>Network Communications</t>
  </si>
  <si>
    <t>Unum Corporation</t>
  </si>
  <si>
    <t>SAFECO Corporation</t>
  </si>
  <si>
    <t>Hilton Hotels Corporation</t>
  </si>
  <si>
    <t>GPU, Inc.</t>
  </si>
  <si>
    <t>Allegheny Teledyne Incorporated</t>
  </si>
  <si>
    <t>H.F. Ahmanson &amp; Company</t>
  </si>
  <si>
    <t>CNF Transportation Inc.</t>
  </si>
  <si>
    <t>LG&amp;E Energy Corporation</t>
  </si>
  <si>
    <t>Computer Associates International, Inc.</t>
  </si>
  <si>
    <t>Temple-Inland Inc.</t>
  </si>
  <si>
    <t>The ServiceMaster Company L.P.</t>
  </si>
  <si>
    <t>Washington Mutual, Inc.</t>
  </si>
  <si>
    <t>Sonat Inc.</t>
  </si>
  <si>
    <t>American Family Insurance Group</t>
  </si>
  <si>
    <t>Allmerica Financial Corporation</t>
  </si>
  <si>
    <t>Richfood Holdings, Inc.</t>
  </si>
  <si>
    <t>Masco Corporation</t>
  </si>
  <si>
    <t>Darden Restaurants, Inc.</t>
  </si>
  <si>
    <t>Transportation Equipment</t>
  </si>
  <si>
    <t>Echlin Inc.</t>
  </si>
  <si>
    <t>InaCom Corp.</t>
  </si>
  <si>
    <t>The Reader's Digest Association, Inc.</t>
  </si>
  <si>
    <t>Reliance Group Holdings, Inc.</t>
  </si>
  <si>
    <t>Oxford Health Plans, Inc.</t>
  </si>
  <si>
    <t>Baker Hughes Incorporated</t>
  </si>
  <si>
    <t>El Paso Natural Gas Company</t>
  </si>
  <si>
    <t>IMC Global Inc.</t>
  </si>
  <si>
    <t>Hannaford Bros. Co.</t>
  </si>
  <si>
    <t>Thermo Electron Corporation</t>
  </si>
  <si>
    <t>Silicon Graphics, Inc.</t>
  </si>
  <si>
    <t>Harnischfeger Industries, Inc.</t>
  </si>
  <si>
    <t>Interstate Bakeries Corporation</t>
  </si>
  <si>
    <t>Western Digital Corporation</t>
  </si>
  <si>
    <t>Hughes Supply, Inc.</t>
  </si>
  <si>
    <t>Solectron Corporation</t>
  </si>
  <si>
    <t>Knight-Ridder Inc.</t>
  </si>
  <si>
    <t>Beneficial Corporation</t>
  </si>
  <si>
    <t>State Street Corp.</t>
  </si>
  <si>
    <t>General American Life Insurance</t>
  </si>
  <si>
    <t>APL Limited</t>
  </si>
  <si>
    <t>Phoenix Home Life Mutual Insurance</t>
  </si>
  <si>
    <t>Caliber System, Inc.</t>
  </si>
  <si>
    <t>Lutheran Brotherhood</t>
  </si>
  <si>
    <t>The Caldor Corporation</t>
  </si>
  <si>
    <t>Boston Scientific Corporation</t>
  </si>
  <si>
    <t>Consolidated Stores Corporation</t>
  </si>
  <si>
    <t>Omnicom Group Inc.</t>
  </si>
  <si>
    <t>Advertising, Marketing</t>
  </si>
  <si>
    <t>The New York Times Company</t>
  </si>
  <si>
    <t>Witco Corporation</t>
  </si>
  <si>
    <t>Pacific Enterprises</t>
  </si>
  <si>
    <t>National Semiconductor Corporation</t>
  </si>
  <si>
    <t>Western Atlas Inc.</t>
  </si>
  <si>
    <t>Vencor, Inc.</t>
  </si>
  <si>
    <t>Sears, Roebuck and Co.</t>
  </si>
  <si>
    <t>Amoco</t>
  </si>
  <si>
    <t>Teachers Insurance and Annuity Association College Retiremen</t>
  </si>
  <si>
    <t>Morgan Stanley, Dean Witter, Discover &amp; Co.</t>
  </si>
  <si>
    <t>Lucent Technologies</t>
  </si>
  <si>
    <t>SBC Communications, Inc.</t>
  </si>
  <si>
    <t>Enron</t>
  </si>
  <si>
    <t>Duke Energy Corporation</t>
  </si>
  <si>
    <t>PG&amp;E Corporation</t>
  </si>
  <si>
    <t>Electronic Data Systems Corporation</t>
  </si>
  <si>
    <t>Minnesota Mining and Manufacturing Company</t>
  </si>
  <si>
    <t>Di Giorgio Corporation</t>
  </si>
  <si>
    <t>Sysco Corporation</t>
  </si>
  <si>
    <t>Aluminum Company of America</t>
  </si>
  <si>
    <t>Hartford Financial Services Group Inc.</t>
  </si>
  <si>
    <t>The Goodyear Tire &amp; Rubber Company and Subsidiaries</t>
  </si>
  <si>
    <t>Rockwell International</t>
  </si>
  <si>
    <t>FDX Corporation</t>
  </si>
  <si>
    <t>Cordant Technologies Inc.</t>
  </si>
  <si>
    <t>GenCorp</t>
  </si>
  <si>
    <t>Union Pacific</t>
  </si>
  <si>
    <t>Republic Industries_x007f__x007f_, Inc.</t>
  </si>
  <si>
    <t>Herman Miller</t>
  </si>
  <si>
    <t>Bestfoods</t>
  </si>
  <si>
    <t>CBS Corporation</t>
  </si>
  <si>
    <t>Waste Management, Inc.</t>
  </si>
  <si>
    <t>Sun Company Inc.</t>
  </si>
  <si>
    <t>Fort James Corp</t>
  </si>
  <si>
    <t>Foundation Health Systems, Inc.</t>
  </si>
  <si>
    <t>Consolidated Edison, Inc.</t>
  </si>
  <si>
    <t>Unisource Worldwide, Inc.</t>
  </si>
  <si>
    <t>Fortune Brands, Inc._x007f_</t>
  </si>
  <si>
    <t>BankBoston Corp.</t>
  </si>
  <si>
    <t>Tyco International</t>
  </si>
  <si>
    <t>NCR Corporation</t>
  </si>
  <si>
    <t>Diversified Outsourcing Services</t>
  </si>
  <si>
    <t>The Bank of New York Company, Inc.</t>
  </si>
  <si>
    <t>Cendant Corporation</t>
  </si>
  <si>
    <t>Columbia Energy Group</t>
  </si>
  <si>
    <t>CHS Electronics, Inc.</t>
  </si>
  <si>
    <t>Air Products &amp; Chemicals</t>
  </si>
  <si>
    <t>Owens Corning</t>
  </si>
  <si>
    <t>CInergy Corp.</t>
  </si>
  <si>
    <t>Universal Forest Products,Inc.</t>
  </si>
  <si>
    <t>.</t>
  </si>
  <si>
    <t>Pacific Life Insurance Company</t>
  </si>
  <si>
    <t>le</t>
  </si>
  <si>
    <t>Premcor</t>
  </si>
  <si>
    <t>ProSource</t>
  </si>
  <si>
    <t>Giant Food Inc.</t>
  </si>
  <si>
    <t>Smithfield Foods, Inc.</t>
  </si>
  <si>
    <t>SLM Holding Corp</t>
  </si>
  <si>
    <t>Mapco Inc.</t>
  </si>
  <si>
    <t>American Family Mutual Insurance Company</t>
  </si>
  <si>
    <t>AirTouch Communications, Inc.</t>
  </si>
  <si>
    <t>Borden, Inc. and Affiliates</t>
  </si>
  <si>
    <t>Rykoff-Sexton, Inc.</t>
  </si>
  <si>
    <t>The BFGoodrich Company</t>
  </si>
  <si>
    <t>Richfood Holdings</t>
  </si>
  <si>
    <t>New Century Energies, Inc.</t>
  </si>
  <si>
    <t>_x007f_TruServ Corporation</t>
  </si>
  <si>
    <t>BJ's Wholesale Club, Inc.</t>
  </si>
  <si>
    <t>AGCO Corporation</t>
  </si>
  <si>
    <t>Corporate Express, Inc.</t>
  </si>
  <si>
    <t>Ameren Corporation</t>
  </si>
  <si>
    <t>Comerica Incorporated</t>
  </si>
  <si>
    <t>GenAmerica Corporation</t>
  </si>
  <si>
    <t>3Com Corporation</t>
  </si>
  <si>
    <t>Interpublic Group</t>
  </si>
  <si>
    <t>HEALTHSOUTH Corporation</t>
  </si>
  <si>
    <t>IMC Global, Inc.</t>
  </si>
  <si>
    <t>EMC Corporation</t>
  </si>
  <si>
    <t>Airborne Freight Corporation</t>
  </si>
  <si>
    <t>Leggett &amp; Platt, Inc.</t>
  </si>
  <si>
    <t>Furniture</t>
  </si>
  <si>
    <t>U.S. Office Products Company</t>
  </si>
  <si>
    <t>FirstEnergy Corporation</t>
  </si>
  <si>
    <t>Comdisco, Inc.</t>
  </si>
  <si>
    <t>Anixter International Inc.</t>
  </si>
  <si>
    <t>Barnes &amp; Noble Inc.</t>
  </si>
  <si>
    <t>Citigroup, Inc.</t>
  </si>
  <si>
    <t>Chase Manhattan Corp</t>
  </si>
  <si>
    <t>Morgan Stanley Dean Witter &amp; Co.</t>
  </si>
  <si>
    <t>Bank One Corporation</t>
  </si>
  <si>
    <t>McKesson HBOC Inc.</t>
  </si>
  <si>
    <t>Wells Fargo &amp; Co.</t>
  </si>
  <si>
    <t>Freddie Mac</t>
  </si>
  <si>
    <t>MCI WorldCom, Inc.</t>
  </si>
  <si>
    <t>AutoNation, Inc.</t>
  </si>
  <si>
    <t>United Health Care Corporation</t>
  </si>
  <si>
    <t>Supervalu Inc.</t>
  </si>
  <si>
    <t>Alcoa, Inc.</t>
  </si>
  <si>
    <t>Dynegy Inc.</t>
  </si>
  <si>
    <t>Waste Management Inc.</t>
  </si>
  <si>
    <t>McDonald's Corporation</t>
  </si>
  <si>
    <t>U S West Inc.</t>
  </si>
  <si>
    <t>Bankers Trust Corporation</t>
  </si>
  <si>
    <t>Tricon Global Restaurants</t>
  </si>
  <si>
    <t>Principal Financial Group</t>
  </si>
  <si>
    <t>Nebco Evans Holding Company</t>
  </si>
  <si>
    <t>Sunoco Inc.</t>
  </si>
  <si>
    <t>Sodexho Marriott Services, Inc.</t>
  </si>
  <si>
    <t>Medical Products and Equipment</t>
  </si>
  <si>
    <t>Saks, Inc.</t>
  </si>
  <si>
    <t>Cendant</t>
  </si>
  <si>
    <t>Mellon Bank Corp.</t>
  </si>
  <si>
    <t>El Paso Energy Corporation</t>
  </si>
  <si>
    <t>Venator</t>
  </si>
  <si>
    <t>Sempra Energy</t>
  </si>
  <si>
    <t>U.S. Foodservice, Inc.</t>
  </si>
  <si>
    <t>Cooper Industries</t>
  </si>
  <si>
    <t>Starwood Hotels &amp; Resorts Worldwide, Inc.</t>
  </si>
  <si>
    <t>Science Applications International Corporation</t>
  </si>
  <si>
    <t>Federal-Mogul Corporation</t>
  </si>
  <si>
    <t>K N ENERGY, Inc.</t>
  </si>
  <si>
    <t>GPU</t>
  </si>
  <si>
    <t>Ryerson Tull, Inc.</t>
  </si>
  <si>
    <t>MarketSpan Corporation</t>
  </si>
  <si>
    <t>Meritor Automotive Inc.</t>
  </si>
  <si>
    <t>Niagara Mohawk Power</t>
  </si>
  <si>
    <t>Smurfit-Stone Container Corporation</t>
  </si>
  <si>
    <t>PP&amp;L Resources, Inc.</t>
  </si>
  <si>
    <t>Flowers Industries, Inc.</t>
  </si>
  <si>
    <t>Avista Corp.</t>
  </si>
  <si>
    <t>Clark USA _x007f_</t>
  </si>
  <si>
    <t>Host Marriott Corporation</t>
  </si>
  <si>
    <t>Firstar Corporation</t>
  </si>
  <si>
    <t>Autoliv, Inc.</t>
  </si>
  <si>
    <t>Hechinger Co.</t>
  </si>
  <si>
    <t>The Charles Schwab Corporation</t>
  </si>
  <si>
    <t>Qualcomm</t>
  </si>
  <si>
    <t>Suiza Foods Corp</t>
  </si>
  <si>
    <t>Darden Restaurants</t>
  </si>
  <si>
    <t>Cablevision Systems Corp.</t>
  </si>
  <si>
    <t>AutoZone, Inc.</t>
  </si>
  <si>
    <t>United States Filter Corporation</t>
  </si>
  <si>
    <t>Dollar General Corporation</t>
  </si>
  <si>
    <t>Sun Healthcare Group,Inc.</t>
  </si>
  <si>
    <t>NM</t>
  </si>
  <si>
    <t>Regions Financial</t>
  </si>
  <si>
    <t>Conectiv</t>
  </si>
  <si>
    <t>United Stationers Inc.</t>
  </si>
  <si>
    <t>United Auto Group, Inc.</t>
  </si>
  <si>
    <t>Golden State Bancorp</t>
  </si>
  <si>
    <t>Wesco International, Inc.</t>
  </si>
  <si>
    <t>Lexmark International Group, Inc.</t>
  </si>
  <si>
    <t>BB&amp;T Corp</t>
  </si>
  <si>
    <t>Shopko Stores, Inc.</t>
  </si>
  <si>
    <t>Integrated Health Services, Inc.</t>
  </si>
  <si>
    <t>SouthTrust Corporation</t>
  </si>
  <si>
    <t>Mercantile Bancorporation, Inc.</t>
  </si>
  <si>
    <t>NIPSCO Industries, Inc.</t>
  </si>
  <si>
    <t>Danaher Corporation</t>
  </si>
  <si>
    <t>Bank of America Corporation</t>
  </si>
  <si>
    <t>Target</t>
  </si>
  <si>
    <t>Costco Wholesale Corporation</t>
  </si>
  <si>
    <t>Goldman Sachs Group, Inc.</t>
  </si>
  <si>
    <t>ConAgra</t>
  </si>
  <si>
    <t>Honeywell International Inc.</t>
  </si>
  <si>
    <t>Conoco</t>
  </si>
  <si>
    <t>FleetBoston Financial</t>
  </si>
  <si>
    <t>UnitedHealth Group, Incorporated</t>
  </si>
  <si>
    <t>FedEx Corporation</t>
  </si>
  <si>
    <t>Reliant Energy, Incorporated</t>
  </si>
  <si>
    <t>U S West, Inc.</t>
  </si>
  <si>
    <t>Associates First Capital Corp.</t>
  </si>
  <si>
    <t>R. J. Reynolds Tobacco Holdings, Inc.</t>
  </si>
  <si>
    <t>Northwest Airlines Corporation</t>
  </si>
  <si>
    <t>UnumProvident Corporation</t>
  </si>
  <si>
    <t>Gateway, Inc.</t>
  </si>
  <si>
    <t>Continental Airlines</t>
  </si>
  <si>
    <t>Sunoco, Inc.</t>
  </si>
  <si>
    <t>Nabisco Group Holdings Corp.</t>
  </si>
  <si>
    <t>Tricon Global Restaurants, inc.</t>
  </si>
  <si>
    <t>PNC Financial Services Group</t>
  </si>
  <si>
    <t>John Hancock Financial Services Inc.</t>
  </si>
  <si>
    <t>Cenex Harvest States Cooperatives</t>
  </si>
  <si>
    <t>Saks, Incorporated</t>
  </si>
  <si>
    <t>Newell Rubbermaid Inc.</t>
  </si>
  <si>
    <t>U.S. Foodservice</t>
  </si>
  <si>
    <t>Mellon Financial Corp.</t>
  </si>
  <si>
    <t>Kinder Morgan, Inc.</t>
  </si>
  <si>
    <t>TruServ Corporation</t>
  </si>
  <si>
    <t>3Com</t>
  </si>
  <si>
    <t>The ServiceMaster Company</t>
  </si>
  <si>
    <t>Rohm and Haas Company</t>
  </si>
  <si>
    <t>America Online, Inc.</t>
  </si>
  <si>
    <t>GPUInc.</t>
  </si>
  <si>
    <t>State Street Corporation</t>
  </si>
  <si>
    <t>PPL Corporation</t>
  </si>
  <si>
    <t>Interpublic Group of Companies, Inc.</t>
  </si>
  <si>
    <t>Suiza Foods Corporation</t>
  </si>
  <si>
    <t>Northeast Utilities</t>
  </si>
  <si>
    <t>Meritor Automotive, Inc.</t>
  </si>
  <si>
    <t>Crestline Capital Corporation</t>
  </si>
  <si>
    <t>Caremark Rx, Inc.</t>
  </si>
  <si>
    <t>MidAmerican Energy Holdings Company</t>
  </si>
  <si>
    <t>Energy</t>
  </si>
  <si>
    <t>AK Steel Holding</t>
  </si>
  <si>
    <t>Express Scripts Inc</t>
  </si>
  <si>
    <t>Medtronic, Inc.</t>
  </si>
  <si>
    <t>Niagara Mohawk Holdings, Inc.</t>
  </si>
  <si>
    <t>Providian Financial Corporation</t>
  </si>
  <si>
    <t>The Clorox Company</t>
  </si>
  <si>
    <t>Adams Resources &amp; Energy, Inc.</t>
  </si>
  <si>
    <t>Countrywide Credit Industries, Inc.</t>
  </si>
  <si>
    <t>Capital One Financial Corporation</t>
  </si>
  <si>
    <t>Qwest Communications International Inc.</t>
  </si>
  <si>
    <t>Ames Department Stores, Inc.</t>
  </si>
  <si>
    <t>Kaufman &amp; Broad Home Corporation</t>
  </si>
  <si>
    <t>Constellation Energy Group, Inc.</t>
  </si>
  <si>
    <t>Amsouth Bancorporation</t>
  </si>
  <si>
    <t>Leggett &amp; Platt, Incorporated</t>
  </si>
  <si>
    <t>Pulte Corporation</t>
  </si>
  <si>
    <t>Lyondell Chemical Company</t>
  </si>
  <si>
    <t>Fifth Third Bancorp</t>
  </si>
  <si>
    <t>USG</t>
  </si>
  <si>
    <t>Allegheny Technologies Incorporated</t>
  </si>
  <si>
    <t>Sonic Automotive Inc.</t>
  </si>
  <si>
    <t>Allied Waste Industries, Inc.</t>
  </si>
  <si>
    <t>Amgen, Inc.</t>
  </si>
  <si>
    <t>Avis Rent A Car, Inc.</t>
  </si>
  <si>
    <t>Nextel Communications, Inc.</t>
  </si>
  <si>
    <t>Service Corporation International</t>
  </si>
  <si>
    <t>Tenneco Automotive</t>
  </si>
  <si>
    <t>AES Corporation</t>
  </si>
  <si>
    <t>Hercules Incorporated</t>
  </si>
  <si>
    <t>USA Networks, Inc.</t>
  </si>
  <si>
    <t>Ace Hardware</t>
  </si>
  <si>
    <t>Plains Resources, Inc.</t>
  </si>
  <si>
    <t>Park Place Entertainment Corp.</t>
  </si>
  <si>
    <t>NV</t>
  </si>
  <si>
    <t>Interim Services Inc.</t>
  </si>
  <si>
    <t>Jones Apparel Group, Inc.</t>
  </si>
  <si>
    <t>NiSource Inc.</t>
  </si>
  <si>
    <t>D.R. Horton</t>
  </si>
  <si>
    <t>Lennar Corporation</t>
  </si>
  <si>
    <t>Arvin Industries, Inc.</t>
  </si>
  <si>
    <t>Mohawk Industries, Inc.</t>
  </si>
  <si>
    <t>Budget Group, Inc.</t>
  </si>
  <si>
    <t>Tesoro Petroleum Corporation</t>
  </si>
  <si>
    <t>Transmontaigne Inc.</t>
  </si>
  <si>
    <t>ReliaStar Financial Corp.</t>
  </si>
  <si>
    <t>Verizon Communications Inc.</t>
  </si>
  <si>
    <t>J.P. Morgan Chase &amp; Co.</t>
  </si>
  <si>
    <t>State Farm Insurance Cos.</t>
  </si>
  <si>
    <t>Lucent Technologies Inc.</t>
  </si>
  <si>
    <t>Network and Other Communications Equipment</t>
  </si>
  <si>
    <t>Sears Roebuck and Company</t>
  </si>
  <si>
    <t>Wholesalers: Health Care</t>
  </si>
  <si>
    <t>Target Corporation</t>
  </si>
  <si>
    <t>Semiconductors and Other Electronic Components</t>
  </si>
  <si>
    <t>MetLife Inc.</t>
  </si>
  <si>
    <t>Wholesalers: Electronics and Office Equipment</t>
  </si>
  <si>
    <t>Delphi Automotive Systems Corporation</t>
  </si>
  <si>
    <t>Aetna</t>
  </si>
  <si>
    <t>ConAgra Foods, Incorporated</t>
  </si>
  <si>
    <t>Food Consumer Products</t>
  </si>
  <si>
    <t>Dow Chemical</t>
  </si>
  <si>
    <t>FleetBoston Financial Corporation</t>
  </si>
  <si>
    <t>TXU Corp.</t>
  </si>
  <si>
    <t>El Paso _x007f_Corporation</t>
  </si>
  <si>
    <t>Wholesalers: Food and Grocery</t>
  </si>
  <si>
    <t>Pharmacia Corporation</t>
  </si>
  <si>
    <t>Food Production</t>
  </si>
  <si>
    <t>HCA</t>
  </si>
  <si>
    <t>Halliburton</t>
  </si>
  <si>
    <t>Anheuser-Busch</t>
  </si>
  <si>
    <t>Xcel Energy Inc.</t>
  </si>
  <si>
    <t>PacifiCare Health Systems Inc.</t>
  </si>
  <si>
    <t>Massachusetts Mutual Life Insurance Company</t>
  </si>
  <si>
    <t>WellPoint Health Networks Inc.</t>
  </si>
  <si>
    <t>Health Net Inc.</t>
  </si>
  <si>
    <t>Dillard's, Inc.</t>
  </si>
  <si>
    <t>PPG Industies, Inc.</t>
  </si>
  <si>
    <t>Wholesalers: Diversified</t>
  </si>
  <si>
    <t>The Pepsi Bottling Group, Inc.</t>
  </si>
  <si>
    <t>PNC Financial Services Group Inc.</t>
  </si>
  <si>
    <t>Exelon Corporation</t>
  </si>
  <si>
    <t>Premcor Inc.</t>
  </si>
  <si>
    <t>NorthWestern Corporation</t>
  </si>
  <si>
    <t>Tricon Global Restaurants, Inc.</t>
  </si>
  <si>
    <t>America Online</t>
  </si>
  <si>
    <t>Express Scripts</t>
  </si>
  <si>
    <t>ONEOK Inc.</t>
  </si>
  <si>
    <t>Campbell Soup Co.</t>
  </si>
  <si>
    <t>CNF Transportation</t>
  </si>
  <si>
    <t>Trucking, Truck Leasing</t>
  </si>
  <si>
    <t>CIT Group, Inc.</t>
  </si>
  <si>
    <t>Sonic Automotive, Inc.</t>
  </si>
  <si>
    <t>Anadarko Petroleum Corp.</t>
  </si>
  <si>
    <t>Southwest Airlines Company</t>
  </si>
  <si>
    <t>Nortstrom, Inc.</t>
  </si>
  <si>
    <t>fo</t>
  </si>
  <si>
    <t>coms</t>
  </si>
  <si>
    <t>Parker-_x007f__x007f_Hannifin Corporation</t>
  </si>
  <si>
    <t>Clear Channel Communications, Inc.</t>
  </si>
  <si>
    <t>ArvinMeritor, Inc.</t>
  </si>
  <si>
    <t>Smithfield Foods</t>
  </si>
  <si>
    <t>Keyspan Corporation</t>
  </si>
  <si>
    <t>TransMontaigne Inc.</t>
  </si>
  <si>
    <t>Park Place Entertainment</t>
  </si>
  <si>
    <t>Crestline Capital</t>
  </si>
  <si>
    <t>RadioShack Corporation</t>
  </si>
  <si>
    <t>Venator Group, Inc.</t>
  </si>
  <si>
    <t>Murphy Oil Corporation</t>
  </si>
  <si>
    <t>AK Steel Holding Corporation</t>
  </si>
  <si>
    <t>Cooper Industries, Incorporated</t>
  </si>
  <si>
    <t>USA Education, Inc.</t>
  </si>
  <si>
    <t>Kerr-McGee</t>
  </si>
  <si>
    <t>Progress Energy, Inc.</t>
  </si>
  <si>
    <t>Encompass Services Corporation</t>
  </si>
  <si>
    <t>Allegheny Energy Incorporated</t>
  </si>
  <si>
    <t>KB Home</t>
  </si>
  <si>
    <t>Sanmina Corporation</t>
  </si>
  <si>
    <t>CDW Computer Centers, Inc.</t>
  </si>
  <si>
    <t>Regions Financial Corporation</t>
  </si>
  <si>
    <t>Lexmark International, Inc.</t>
  </si>
  <si>
    <t>Pathmark Stores, Inc.</t>
  </si>
  <si>
    <t>Spherion Corporation</t>
  </si>
  <si>
    <t>Administaff Inc</t>
  </si>
  <si>
    <t>Pinnacle West Capital Corporation</t>
  </si>
  <si>
    <t>D.R. Horton, Inc.</t>
  </si>
  <si>
    <t>Amgen Inc.</t>
  </si>
  <si>
    <t>Group 1 Automotive Inc.</t>
  </si>
  <si>
    <t>Jabil Circuit, Inc.</t>
  </si>
  <si>
    <t>Northern Trust Corporation</t>
  </si>
  <si>
    <t>Cox Communications, Inc.</t>
  </si>
  <si>
    <t>Cooper Tire &amp; Rubber Company</t>
  </si>
  <si>
    <t>Tenneco Automotive Inc.</t>
  </si>
  <si>
    <t>Emcor Group, Inc.</t>
  </si>
  <si>
    <t>Puget Energy, Inc.</t>
  </si>
  <si>
    <t>SCANA Corporation</t>
  </si>
  <si>
    <t>Quest Diagnostics Incorporated</t>
  </si>
  <si>
    <t>Jacobs Engineering Group Inc.</t>
  </si>
  <si>
    <t>Tellabs, Inc.</t>
  </si>
  <si>
    <t>Wisconsin Energy Corporation</t>
  </si>
  <si>
    <t>Steelcase Inc.</t>
  </si>
  <si>
    <t>OGE Energy Corp</t>
  </si>
  <si>
    <t>Borders Group, Inc.</t>
  </si>
  <si>
    <t>ADC Telecommunications Inc.</t>
  </si>
  <si>
    <t>Western Gas Resources, Inc.</t>
  </si>
  <si>
    <t>Airborne Freight</t>
  </si>
  <si>
    <t>Armstrong Holdings, Inc.</t>
  </si>
  <si>
    <t>Charter Communications, Inc.</t>
  </si>
  <si>
    <t>Lennox International, Inc.</t>
  </si>
  <si>
    <t>Summit Bancorp</t>
  </si>
  <si>
    <t>Jefferson-Pilot Corporation</t>
  </si>
  <si>
    <t>MGM Mirage</t>
  </si>
  <si>
    <t>Pennzoil-Quaker State Company</t>
  </si>
  <si>
    <t>Qualcomm Incorporated</t>
  </si>
  <si>
    <t>ChevronTexaco Corporation</t>
  </si>
  <si>
    <t>El Paso Corporation</t>
  </si>
  <si>
    <t>Aquila, Inc.</t>
  </si>
  <si>
    <t>Household and Personal Products</t>
  </si>
  <si>
    <t>AOL Time Warner</t>
  </si>
  <si>
    <t>Marathon Oil Corporation</t>
  </si>
  <si>
    <t>Conoco Inc.</t>
  </si>
  <si>
    <t>Mirant Corp.</t>
  </si>
  <si>
    <t>United Parcel Service, Inc.</t>
  </si>
  <si>
    <t>Prudential Financial, Inc.</t>
  </si>
  <si>
    <t>Intel</t>
  </si>
  <si>
    <t>Delphi Corporation</t>
  </si>
  <si>
    <t>E.I. du Pont de Nemours</t>
  </si>
  <si>
    <t>Georgia-Pacific Group</t>
  </si>
  <si>
    <t>Wachovia Corp.</t>
  </si>
  <si>
    <t>HCA, Inc</t>
  </si>
  <si>
    <t>Visteon Corporation</t>
  </si>
  <si>
    <t>AmerisourceBergen Corp.</t>
  </si>
  <si>
    <t>Nationwide Mutual Insurance Co.</t>
  </si>
  <si>
    <t>Valero Energy Corp</t>
  </si>
  <si>
    <t>Wyeth</t>
  </si>
  <si>
    <t>Oil and Gas Equipment, Services</t>
  </si>
  <si>
    <t>Eli Lilly and Company</t>
  </si>
  <si>
    <t>Anthem,Inc.</t>
  </si>
  <si>
    <t>Arrow Electronics, Inc</t>
  </si>
  <si>
    <t>Express Scripts, Inc.</t>
  </si>
  <si>
    <t>Burlington Northern Santa Fe Corp.</t>
  </si>
  <si>
    <t>Agilent Technologies Inc.</t>
  </si>
  <si>
    <t>Principal Financial Group, Inc.</t>
  </si>
  <si>
    <t>Packaging, Containers</t>
  </si>
  <si>
    <t>Home Equipment, Furnishings</t>
  </si>
  <si>
    <t>CSX</t>
  </si>
  <si>
    <t>Aramark Corporation</t>
  </si>
  <si>
    <t>Calpine Corporation</t>
  </si>
  <si>
    <t>AdvancePCS, Inc.</t>
  </si>
  <si>
    <t>Plains All American Pipeline, L.P.</t>
  </si>
  <si>
    <t>Avaya Inc.</t>
  </si>
  <si>
    <t>Homebuilders</t>
  </si>
  <si>
    <t>BB&amp;T Corp.</t>
  </si>
  <si>
    <t>Lennar Corp.</t>
  </si>
  <si>
    <t>Parker-Hannifin Corporation</t>
  </si>
  <si>
    <t>Air Products &amp; Chemicals, Inc</t>
  </si>
  <si>
    <t>Cummins</t>
  </si>
  <si>
    <t>Idacorp, Inc.</t>
  </si>
  <si>
    <t>Allied Waste Industries</t>
  </si>
  <si>
    <t>Pulte Homes, Inc.</t>
  </si>
  <si>
    <t>Fortune Brands, Inc.</t>
  </si>
  <si>
    <t>Goodrich Corporation</t>
  </si>
  <si>
    <t>CNF Inc.</t>
  </si>
  <si>
    <t>Pitney Bowes Inc.</t>
  </si>
  <si>
    <t>Park Place Entertainment Corporation</t>
  </si>
  <si>
    <t>Sierra Pacific Resources</t>
  </si>
  <si>
    <t>Foot Locker, Inc.</t>
  </si>
  <si>
    <t>Rockwell Automation Inc.</t>
  </si>
  <si>
    <t>Levi Strauss &amp; Company</t>
  </si>
  <si>
    <t>SPX Corporation</t>
  </si>
  <si>
    <t>co</t>
  </si>
  <si>
    <t>Amgen</t>
  </si>
  <si>
    <t>Echostar Communications Corporation</t>
  </si>
  <si>
    <t>MeadWestvaco Corporation</t>
  </si>
  <si>
    <t>Fidelity National Financial, Inc.</t>
  </si>
  <si>
    <t>Maxtor Corporation</t>
  </si>
  <si>
    <t>Energy East Corporation</t>
  </si>
  <si>
    <t>NTL Incorporated</t>
  </si>
  <si>
    <t>Real Estate</t>
  </si>
  <si>
    <t>The First American Corporation</t>
  </si>
  <si>
    <t>Pacific LifeCorp</t>
  </si>
  <si>
    <t>Family Dollar Stores, Inc.</t>
  </si>
  <si>
    <t>Smith International, Inc.</t>
  </si>
  <si>
    <t>Liz Claiborne, Inc.</t>
  </si>
  <si>
    <t>Adelphia Communications Corporation</t>
  </si>
  <si>
    <t>Big Lots, Inc.</t>
  </si>
  <si>
    <t>Core-Mark International, Inc.</t>
  </si>
  <si>
    <t>Foster Wheeler Ltd.</t>
  </si>
  <si>
    <t>AmSouth Bancorporation</t>
  </si>
  <si>
    <t>Harley-Davidson, Inc.</t>
  </si>
  <si>
    <t>Burlington Resources Inc.</t>
  </si>
  <si>
    <t>Performance Food Group Company</t>
  </si>
  <si>
    <t>JDS Uniphase Corporation</t>
  </si>
  <si>
    <t>Airborne Inc.</t>
  </si>
  <si>
    <t>NSTAR</t>
  </si>
  <si>
    <t>Staff Leasing, Inc.</t>
  </si>
  <si>
    <t>Enterprise Products Partners,, L.P.</t>
  </si>
  <si>
    <t>PepsiAmericas, Inc.</t>
  </si>
  <si>
    <t>Coventry Health Care Inc.</t>
  </si>
  <si>
    <t>Union Planters Corporation</t>
  </si>
  <si>
    <t>Equity Office Properties Trust</t>
  </si>
  <si>
    <t>Amazon.Com Inc.</t>
  </si>
  <si>
    <t>American Axle &amp; Manufacturing Holdings, Inc.</t>
  </si>
  <si>
    <t>C. H. Robinson Worldwide, Inc.</t>
  </si>
  <si>
    <t>Transportation and Logistics</t>
  </si>
  <si>
    <t>Kindred Healthcare, Inc.</t>
  </si>
  <si>
    <t>Devon Energy Corporation</t>
  </si>
  <si>
    <t>Sealed Air Corporation</t>
  </si>
  <si>
    <t>Altria Group, Inc.</t>
  </si>
  <si>
    <t>ConocoPhillips</t>
  </si>
  <si>
    <t>AT&amp;T</t>
  </si>
  <si>
    <t>AOL Time Warner Inc.</t>
  </si>
  <si>
    <t>Albertson's, Inc.</t>
  </si>
  <si>
    <t>Morgan Stanley</t>
  </si>
  <si>
    <t>Lowe's Companies, Inc.</t>
  </si>
  <si>
    <t>Aetna Inc.</t>
  </si>
  <si>
    <t>3M Company</t>
  </si>
  <si>
    <t>AT&amp;T Wireless Services, Inc.</t>
  </si>
  <si>
    <t>Goodyear Tire &amp; Rubber</t>
  </si>
  <si>
    <t>Reliant Resources, Inc.</t>
  </si>
  <si>
    <t>Toys "R" Us, Inc.</t>
  </si>
  <si>
    <t>Limited Brands, Inc.</t>
  </si>
  <si>
    <t>Kohl's Corporation</t>
  </si>
  <si>
    <t>Countrywide Financial Corporation</t>
  </si>
  <si>
    <t>Sanmina-SCI Corporation</t>
  </si>
  <si>
    <t>Dillard's Inc.</t>
  </si>
  <si>
    <t>CenterPoint Energy, Inc.</t>
  </si>
  <si>
    <t>Yum! Brands, Inc.</t>
  </si>
  <si>
    <t>Payroll Services</t>
  </si>
  <si>
    <t>United States Steel Corporation</t>
  </si>
  <si>
    <t>Crown Holdings, Inc.</t>
  </si>
  <si>
    <t>Thrivent Financial for Lutherans</t>
  </si>
  <si>
    <t>Amgen, Inc</t>
  </si>
  <si>
    <t>universal</t>
  </si>
  <si>
    <t>Fortune Brands</t>
  </si>
  <si>
    <t>Eastman Chemical</t>
  </si>
  <si>
    <t>USA Interactive, Inc.</t>
  </si>
  <si>
    <t>WellChoice Inc.</t>
  </si>
  <si>
    <t>OM Group, Inc.</t>
  </si>
  <si>
    <t>Nucor</t>
  </si>
  <si>
    <t>The Estee Lauder Companies Inc.</t>
  </si>
  <si>
    <t>Asbury Automotive Group, Inc.</t>
  </si>
  <si>
    <t>Pepco Holdings, Inc.</t>
  </si>
  <si>
    <t>CDW Computer Centers</t>
  </si>
  <si>
    <t>Harrah's Entertainment, Inc.</t>
  </si>
  <si>
    <t>Levi Strauss &amp; Co.</t>
  </si>
  <si>
    <t>L-3 Communications Holdings, Inc.</t>
  </si>
  <si>
    <t>NTL Europe, Inc.</t>
  </si>
  <si>
    <t>Collins &amp; Aikman Corporation</t>
  </si>
  <si>
    <t>Adolph Coors Company</t>
  </si>
  <si>
    <t>Peter Kiewit Sons', Inc.</t>
  </si>
  <si>
    <t>Washington Group International, Inc.</t>
  </si>
  <si>
    <t>Roundy's, Inc.</t>
  </si>
  <si>
    <t>Triad Hospitals, Inc.</t>
  </si>
  <si>
    <t>Ross Stores, Inc.</t>
  </si>
  <si>
    <t>Auto-Owners Insurance Group</t>
  </si>
  <si>
    <t>Erie Insurance Group</t>
  </si>
  <si>
    <t>Ecolab Inc.</t>
  </si>
  <si>
    <t>H&amp;R Block, Inc.</t>
  </si>
  <si>
    <t>Starbucks Corporation</t>
  </si>
  <si>
    <t>Advance Auto Parts, Inc.</t>
  </si>
  <si>
    <t>mar</t>
  </si>
  <si>
    <t>Universal Health Services, Inc.</t>
  </si>
  <si>
    <t>ShopKo Stores, Inc.</t>
  </si>
  <si>
    <t>Guidant Corporation</t>
  </si>
  <si>
    <t>Fisher Scientific International Inc.</t>
  </si>
  <si>
    <t>SLM Corporation</t>
  </si>
  <si>
    <t>Roadway Corporation</t>
  </si>
  <si>
    <t>Aquila</t>
  </si>
  <si>
    <t>The Shaw Group, Inc.</t>
  </si>
  <si>
    <t>Level 3 Communications, Inc.</t>
  </si>
  <si>
    <t>NVR, Inc.</t>
  </si>
  <si>
    <t>Affiliated Computer Services, Inc.</t>
  </si>
  <si>
    <t>Stryker Corporation</t>
  </si>
  <si>
    <t>Telephone and Data Systems, Inc.</t>
  </si>
  <si>
    <t>The Neiman Marcus Group, Inc.</t>
  </si>
  <si>
    <t>Dell Inc.</t>
  </si>
  <si>
    <t>Medco Health Solutions</t>
  </si>
  <si>
    <t>Wells Fargo</t>
  </si>
  <si>
    <t>Archer-Daniels-Midland Company</t>
  </si>
  <si>
    <t>Kmart Holding Corporation</t>
  </si>
  <si>
    <t>Duke Energy</t>
  </si>
  <si>
    <t>Electronic Data Systems</t>
  </si>
  <si>
    <t>3M</t>
  </si>
  <si>
    <t>Travelers Property Casualty Corp.</t>
  </si>
  <si>
    <t>Goodyear Tire &amp; Rubber Company</t>
  </si>
  <si>
    <t>AFLAC</t>
  </si>
  <si>
    <t>The AES Corporation</t>
  </si>
  <si>
    <t>CHS Inc.</t>
  </si>
  <si>
    <t>Baxter International</t>
  </si>
  <si>
    <t>Fluor</t>
  </si>
  <si>
    <t>Sonic Automotive</t>
  </si>
  <si>
    <t>Kinder Morgan Energy Partners, L.P.</t>
  </si>
  <si>
    <t>InterActive Corp.</t>
  </si>
  <si>
    <t>Owens-Illinois, Inc</t>
  </si>
  <si>
    <t>Land O'Lakes, Inc.</t>
  </si>
  <si>
    <t>American Family Ins. Group</t>
  </si>
  <si>
    <t>WellChoice, Inc.</t>
  </si>
  <si>
    <t>Enterprise Products Partners, L.P.</t>
  </si>
  <si>
    <t>Danaher</t>
  </si>
  <si>
    <t>Caesars Entertainment</t>
  </si>
  <si>
    <t>CDW Corporation</t>
  </si>
  <si>
    <t>Laidlaw International, Inc.</t>
  </si>
  <si>
    <t>WPS Resources Corporation</t>
  </si>
  <si>
    <t>bo</t>
  </si>
  <si>
    <t>Cablevision Systems</t>
  </si>
  <si>
    <t>Apache Corporation</t>
  </si>
  <si>
    <t>International Steel Group, Inc.</t>
  </si>
  <si>
    <t>CarMax, Inc.</t>
  </si>
  <si>
    <t>Terex Corporation</t>
  </si>
  <si>
    <t>Hilton Hotels</t>
  </si>
  <si>
    <t>Lyondell Chemical</t>
  </si>
  <si>
    <t>Western &amp; Southern Mutual Holding Company</t>
  </si>
  <si>
    <t>The Timken Company</t>
  </si>
  <si>
    <t>Bed Bath &amp; Beyond, Inc.</t>
  </si>
  <si>
    <t>NTL</t>
  </si>
  <si>
    <t>W.R. Berkey</t>
  </si>
  <si>
    <t>Omnicare, Inc.</t>
  </si>
  <si>
    <t>The Ryland Group, Inc.</t>
  </si>
  <si>
    <t>LandAmerica Financial Group, Inc.</t>
  </si>
  <si>
    <t>_x0004_American Financial Group, Inc.</t>
  </si>
  <si>
    <t>Henry Schein Inc.</t>
  </si>
  <si>
    <t>Old Republic International Corporation</t>
  </si>
  <si>
    <t>Brinker International, Inc.</t>
  </si>
  <si>
    <t>Newmont Mining Corporation</t>
  </si>
  <si>
    <t>Boeing</t>
  </si>
  <si>
    <t>Albertson's</t>
  </si>
  <si>
    <t>MetLife, Inc.</t>
  </si>
  <si>
    <t>Health Care: Insurance and Managed Care</t>
  </si>
  <si>
    <t>Sears, Roebuck and Company</t>
  </si>
  <si>
    <t>Medco Health Solutions, Inc.</t>
  </si>
  <si>
    <t>Health Care: Pharmacy and Other Services</t>
  </si>
  <si>
    <t>The Goldman Sachs Group, Inc.</t>
  </si>
  <si>
    <t>HCA Inc</t>
  </si>
  <si>
    <t>Health Care: Medical Facilities</t>
  </si>
  <si>
    <t>The St. Paul Travelers Companies, Inc.</t>
  </si>
  <si>
    <t>The Hartford Financial Services Group Inc.</t>
  </si>
  <si>
    <t>MCI, Inc.</t>
  </si>
  <si>
    <t>WellPoint, Inc.</t>
  </si>
  <si>
    <t>News Corporation</t>
  </si>
  <si>
    <t>Autonation, Inc.</t>
  </si>
  <si>
    <t>American electric Power Company</t>
  </si>
  <si>
    <t>AFLAC Incorporated</t>
  </si>
  <si>
    <t>OfficeMax Incorporated</t>
  </si>
  <si>
    <t>The Chubb Corporation</t>
  </si>
  <si>
    <t>FirstEnergy Corp.</t>
  </si>
  <si>
    <t>Tesoro Corporation</t>
  </si>
  <si>
    <t>TRW Automotive Holdings Corp.</t>
  </si>
  <si>
    <t>The DirecTV Group, Inc.</t>
  </si>
  <si>
    <t>Health Net, Inc.</t>
  </si>
  <si>
    <t>Reliant Energy, Inc.</t>
  </si>
  <si>
    <t>Guardian Life Ins. Co. of America</t>
  </si>
  <si>
    <t>Liberty Media Corporation</t>
  </si>
  <si>
    <t>Sonic Automotive, INC.</t>
  </si>
  <si>
    <t>Assurant, Inc.</t>
  </si>
  <si>
    <t>Owens-Illinois</t>
  </si>
  <si>
    <t>Yellow Roadway Corporation</t>
  </si>
  <si>
    <t>BB&amp;T Corporation</t>
  </si>
  <si>
    <t>Reynolds American Inc.</t>
  </si>
  <si>
    <t>IAC/INTERACTIVECORP</t>
  </si>
  <si>
    <t>V.F. Corporation</t>
  </si>
  <si>
    <t>Oneok, Inc.</t>
  </si>
  <si>
    <t>World Fuel Services Corporation</t>
  </si>
  <si>
    <t>Group 1 Automotive, Inc.</t>
  </si>
  <si>
    <t>Pilgrim's Pride Corporation</t>
  </si>
  <si>
    <t>WPS Resources Corp.</t>
  </si>
  <si>
    <t>Cablevision Systems Corporation</t>
  </si>
  <si>
    <t>Qualcomm, Inc.</t>
  </si>
  <si>
    <t>Commercial Metals Company</t>
  </si>
  <si>
    <t>Mirant Corporation</t>
  </si>
  <si>
    <t>W.R. Berkley Corporation</t>
  </si>
  <si>
    <t>Molson Coors Brewing Company</t>
  </si>
  <si>
    <t>Enbridge Energy Partners, L.P.</t>
  </si>
  <si>
    <t>Hovnanian Enterprises, Inc.</t>
  </si>
  <si>
    <t>M.D.C. Holdings, Inc.</t>
  </si>
  <si>
    <t>Beazer Homes USA, Inc.</t>
  </si>
  <si>
    <t>Toll Brothers, Inc.</t>
  </si>
  <si>
    <t>Whole Foods Market, Inc.</t>
  </si>
  <si>
    <t>UGI Corporation</t>
  </si>
  <si>
    <t>The ServiceMaster</t>
  </si>
  <si>
    <t>Stater Bros. Holdings Inc.</t>
  </si>
  <si>
    <t>Gateway</t>
  </si>
  <si>
    <t>Wm. Wrigley Jr. Company</t>
  </si>
  <si>
    <t>Peabody Energy Corporation</t>
  </si>
  <si>
    <t>Wendy's International, Inc.</t>
  </si>
  <si>
    <t>Cincinnati Financial Corporation</t>
  </si>
  <si>
    <t>Sears Holdings Corporation</t>
  </si>
  <si>
    <t>UnitedHealth Group Incorporated</t>
  </si>
  <si>
    <t>AT&amp;T Inc.</t>
  </si>
  <si>
    <t>Sprint Nextel Corporation</t>
  </si>
  <si>
    <t>Ingram Micro Inc.</t>
  </si>
  <si>
    <t>Federated Department Stores, Inc.</t>
  </si>
  <si>
    <t>Massachusetts Financial Group</t>
  </si>
  <si>
    <t>Information Technology Services</t>
  </si>
  <si>
    <t>Huntsman Corporation</t>
  </si>
  <si>
    <t>Illinois Tool Works Inc.</t>
  </si>
  <si>
    <t>American Electric Power Company</t>
  </si>
  <si>
    <t>Toys 'R' Us, Inc.</t>
  </si>
  <si>
    <t>Genworth Financial , Inc.</t>
  </si>
  <si>
    <t>Financial Data Services</t>
  </si>
  <si>
    <t>Viacom, Inc.</t>
  </si>
  <si>
    <t>YRC Worldwide Inc.</t>
  </si>
  <si>
    <t>TEPPCO Partners, L.P.</t>
  </si>
  <si>
    <t>Internet Services and Retailing</t>
  </si>
  <si>
    <t>The PNC Financial Services Group Inc.</t>
  </si>
  <si>
    <t>Agilent Technologies, Inc.</t>
  </si>
  <si>
    <t>Energy Transfer Partners, L.P.</t>
  </si>
  <si>
    <t>The Interpublic Group of Companies, Inc.</t>
  </si>
  <si>
    <t>Google Inc.</t>
  </si>
  <si>
    <t>Celanese Corporation</t>
  </si>
  <si>
    <t>Blockbuster Inc.</t>
  </si>
  <si>
    <t>Freescale Semiconductor, Inc.</t>
  </si>
  <si>
    <t>Ryerson, Inc.</t>
  </si>
  <si>
    <t>Mellon Financial Corporation</t>
  </si>
  <si>
    <t>BlueLinx Holdings Inc.</t>
  </si>
  <si>
    <t>The Brink's Company</t>
  </si>
  <si>
    <t>Liberty Global, Inc.</t>
  </si>
  <si>
    <t>Yahoo! Inc.</t>
  </si>
  <si>
    <t>Atmos Energy Corporation</t>
  </si>
  <si>
    <t>Pacific Life</t>
  </si>
  <si>
    <t>The Hershey Company</t>
  </si>
  <si>
    <t>Chesapeake Energy Corporation</t>
  </si>
  <si>
    <t>National Oilwell Varco, Inc.</t>
  </si>
  <si>
    <t>Nash-Finch Company</t>
  </si>
  <si>
    <t>eBay Inc.</t>
  </si>
  <si>
    <t>Hexion Specialty Chemicals, Inc.</t>
  </si>
  <si>
    <t>Tenneco Inc.</t>
  </si>
  <si>
    <t>WESCO International, Inc.</t>
  </si>
  <si>
    <t>The Mosaic Company</t>
  </si>
  <si>
    <t>Franklin Resources, Inc.</t>
  </si>
  <si>
    <t>BorgWarner, Inc.</t>
  </si>
  <si>
    <t>Freeport-McMoRan Copper &amp; Gold, Inc.</t>
  </si>
  <si>
    <t>The Lubrizol Corporation</t>
  </si>
  <si>
    <t>Constellation Brands, Inc.</t>
  </si>
  <si>
    <t>Fiserv Inc.</t>
  </si>
  <si>
    <t>Standard Pacific Corp.</t>
  </si>
  <si>
    <t>SunGard Data Systems, Inc.</t>
  </si>
  <si>
    <t>Frontier Oil Corporation</t>
  </si>
  <si>
    <t>Marshall &amp; Ilsley Corporation</t>
  </si>
  <si>
    <t>Bentonville</t>
  </si>
  <si>
    <t>Irving</t>
  </si>
  <si>
    <t>Detroit</t>
  </si>
  <si>
    <t>San Ramon</t>
  </si>
  <si>
    <t>Houston</t>
  </si>
  <si>
    <t>Fairfield</t>
  </si>
  <si>
    <t>Dearborn</t>
  </si>
  <si>
    <t>New York</t>
  </si>
  <si>
    <t>Charlotte</t>
  </si>
  <si>
    <t>Omaha</t>
  </si>
  <si>
    <t>Palo Alto</t>
  </si>
  <si>
    <t>Armonk</t>
  </si>
  <si>
    <t>San Antonio</t>
  </si>
  <si>
    <t>Atlanta</t>
  </si>
  <si>
    <t>San Francisco</t>
  </si>
  <si>
    <t>Dublin</t>
  </si>
  <si>
    <t>Minnetonka</t>
  </si>
  <si>
    <t>Cincinnati</t>
  </si>
  <si>
    <t>Chicago</t>
  </si>
  <si>
    <t>Chesterbrook</t>
  </si>
  <si>
    <t>Bloomington</t>
  </si>
  <si>
    <t>Issaquah</t>
  </si>
  <si>
    <t>Minneapolis</t>
  </si>
  <si>
    <t>Round Rock</t>
  </si>
  <si>
    <t>Indianapolis</t>
  </si>
  <si>
    <t>New Brunswick</t>
  </si>
  <si>
    <t>Hoffman Estates</t>
  </si>
  <si>
    <t>Midland</t>
  </si>
  <si>
    <t>Hartford</t>
  </si>
  <si>
    <t>Deerfield</t>
  </si>
  <si>
    <t>Mooresville</t>
  </si>
  <si>
    <t>Redmond</t>
  </si>
  <si>
    <t>McLean</t>
  </si>
  <si>
    <t>CVS/Caremark Corporation</t>
  </si>
  <si>
    <t>Woonsocket</t>
  </si>
  <si>
    <t>Schaumburg</t>
  </si>
  <si>
    <t>Reston</t>
  </si>
  <si>
    <t>Franklin Lakes</t>
  </si>
  <si>
    <t>Peoria</t>
  </si>
  <si>
    <t>Pleasanton</t>
  </si>
  <si>
    <t>Bethesda</t>
  </si>
  <si>
    <t>Nashville</t>
  </si>
  <si>
    <t>Decatur</t>
  </si>
  <si>
    <t>Philadelphia</t>
  </si>
  <si>
    <t>Northbrook</t>
  </si>
  <si>
    <t>Santa Clara</t>
  </si>
  <si>
    <t>Purchase</t>
  </si>
  <si>
    <t>Burbank</t>
  </si>
  <si>
    <t>Newark</t>
  </si>
  <si>
    <t>Milwaukee</t>
  </si>
  <si>
    <t>Memphis</t>
  </si>
  <si>
    <t>Morristown</t>
  </si>
  <si>
    <t>Santa Ana</t>
  </si>
  <si>
    <t>Richfield</t>
  </si>
  <si>
    <t>Los Angeles</t>
  </si>
  <si>
    <t>Wilmington</t>
  </si>
  <si>
    <t>Hess Corp.</t>
  </si>
  <si>
    <t>San Jose</t>
  </si>
  <si>
    <t>Seattle</t>
  </si>
  <si>
    <t>Troy</t>
  </si>
  <si>
    <t>Springdale</t>
  </si>
  <si>
    <t>The Travelers Companies, Inc.</t>
  </si>
  <si>
    <t>St. Paul</t>
  </si>
  <si>
    <t>Springfield</t>
  </si>
  <si>
    <t>Calabasas</t>
  </si>
  <si>
    <t>Falls Church</t>
  </si>
  <si>
    <t>Boston</t>
  </si>
  <si>
    <t>Waltham</t>
  </si>
  <si>
    <t>Moline</t>
  </si>
  <si>
    <t>Whitehouse Station</t>
  </si>
  <si>
    <t>Fort Worth</t>
  </si>
  <si>
    <t>Abbott Park</t>
  </si>
  <si>
    <t>Columbus</t>
  </si>
  <si>
    <t>Federal Way</t>
  </si>
  <si>
    <t>Lakeland</t>
  </si>
  <si>
    <t>Oak Brook</t>
  </si>
  <si>
    <t>Clearwater</t>
  </si>
  <si>
    <t>Louisville</t>
  </si>
  <si>
    <t>Plano</t>
  </si>
  <si>
    <t>Madison</t>
  </si>
  <si>
    <t>Akron</t>
  </si>
  <si>
    <t>St. Louis</t>
  </si>
  <si>
    <t>Eden Prairie</t>
  </si>
  <si>
    <t>Coca-Cola Enterprises Inc.</t>
  </si>
  <si>
    <t>Baltimore</t>
  </si>
  <si>
    <t>Elk Grove Township</t>
  </si>
  <si>
    <t>Apple , Inc.</t>
  </si>
  <si>
    <t>Cupertino</t>
  </si>
  <si>
    <t>Fort Lauderdale</t>
  </si>
  <si>
    <t>Downers Grove</t>
  </si>
  <si>
    <t>Framingham</t>
  </si>
  <si>
    <t>Benton Harbor</t>
  </si>
  <si>
    <t>Southfield</t>
  </si>
  <si>
    <t>Maryland Heights</t>
  </si>
  <si>
    <t>Camp Hill</t>
  </si>
  <si>
    <t>Richmond</t>
  </si>
  <si>
    <t>PACCAR Inc</t>
  </si>
  <si>
    <t>Bellevue</t>
  </si>
  <si>
    <t>Miami</t>
  </si>
  <si>
    <t>Stamford</t>
  </si>
  <si>
    <t>Pittsburgh</t>
  </si>
  <si>
    <t>Juno Beach</t>
  </si>
  <si>
    <t>Menomonee Falls</t>
  </si>
  <si>
    <t>Dallas</t>
  </si>
  <si>
    <t>Delray Beach</t>
  </si>
  <si>
    <t>Beaverton</t>
  </si>
  <si>
    <t>Mayfield Village</t>
  </si>
  <si>
    <t>El Segundo</t>
  </si>
  <si>
    <t>Inver Grove Heights</t>
  </si>
  <si>
    <t>Redwood City</t>
  </si>
  <si>
    <t>El Dorado</t>
  </si>
  <si>
    <t>Bloomfield Hills</t>
  </si>
  <si>
    <t>Thousand Oaks</t>
  </si>
  <si>
    <t>Phoenix</t>
  </si>
  <si>
    <t>Glenview</t>
  </si>
  <si>
    <t>Warren</t>
  </si>
  <si>
    <t>Enterprise GP Holdings, L.P.</t>
  </si>
  <si>
    <t>Denver</t>
  </si>
  <si>
    <t>Melville</t>
  </si>
  <si>
    <t>Rochester</t>
  </si>
  <si>
    <t>Salt Lake City</t>
  </si>
  <si>
    <t>Livonia</t>
  </si>
  <si>
    <t>Cleveland</t>
  </si>
  <si>
    <t>Woodland Hills</t>
  </si>
  <si>
    <t>Taylor</t>
  </si>
  <si>
    <t>Somers</t>
  </si>
  <si>
    <t>Rosemead</t>
  </si>
  <si>
    <t>Providence</t>
  </si>
  <si>
    <t>Eagan</t>
  </si>
  <si>
    <t>Wayne</t>
  </si>
  <si>
    <t>Tulsa</t>
  </si>
  <si>
    <t>San Diego</t>
  </si>
  <si>
    <t>Tempe</t>
  </si>
  <si>
    <t>Smithfield</t>
  </si>
  <si>
    <t>Van Buren Township</t>
  </si>
  <si>
    <t>Piscataway</t>
  </si>
  <si>
    <t>Hopkinton</t>
  </si>
  <si>
    <t>New Orleans</t>
  </si>
  <si>
    <t>Battle Creek</t>
  </si>
  <si>
    <t>The Woodlands</t>
  </si>
  <si>
    <t>Unum Group</t>
  </si>
  <si>
    <t>Chattanooga</t>
  </si>
  <si>
    <t>Raleigh</t>
  </si>
  <si>
    <t>Oklahoma City</t>
  </si>
  <si>
    <t>Mountain View</t>
  </si>
  <si>
    <t>Kenilworth</t>
  </si>
  <si>
    <t>Milpitas</t>
  </si>
  <si>
    <t>Covington</t>
  </si>
  <si>
    <t>Overland Park</t>
  </si>
  <si>
    <t>Des Moines</t>
  </si>
  <si>
    <t>Englewood</t>
  </si>
  <si>
    <t>Las Vegas</t>
  </si>
  <si>
    <t>Toledo</t>
  </si>
  <si>
    <t>Little Rock</t>
  </si>
  <si>
    <t>Washington</t>
  </si>
  <si>
    <t>Jacksonville</t>
  </si>
  <si>
    <t>Winston-Salem</t>
  </si>
  <si>
    <t>Norfolk</t>
  </si>
  <si>
    <t>S&amp;C Holdco 3, Inc.</t>
  </si>
  <si>
    <t>Greeley</t>
  </si>
  <si>
    <t>Roseland</t>
  </si>
  <si>
    <t>Goodlettsville</t>
  </si>
  <si>
    <t>Allentown</t>
  </si>
  <si>
    <t>Naperville</t>
  </si>
  <si>
    <t>Murray Hill</t>
  </si>
  <si>
    <t>Natick</t>
  </si>
  <si>
    <t>Danbury</t>
  </si>
  <si>
    <t>White Plains</t>
  </si>
  <si>
    <t>Beverly Hills</t>
  </si>
  <si>
    <t>Ameriprise Financial, Inc.</t>
  </si>
  <si>
    <t>SAIC, Inc.</t>
  </si>
  <si>
    <t>Hertz Global Holdings, Inc.</t>
  </si>
  <si>
    <t>Park Ridge</t>
  </si>
  <si>
    <t>Calhoun</t>
  </si>
  <si>
    <t>Energy Transfer Equity, L.P.</t>
  </si>
  <si>
    <t>Camden</t>
  </si>
  <si>
    <t>Birmingham</t>
  </si>
  <si>
    <t>Westport</t>
  </si>
  <si>
    <t>MGM MIRAGE</t>
  </si>
  <si>
    <t>Perrysburg</t>
  </si>
  <si>
    <t>Merrillville</t>
  </si>
  <si>
    <t>Kingsport</t>
  </si>
  <si>
    <t>Pasadena</t>
  </si>
  <si>
    <t>Brooklyn</t>
  </si>
  <si>
    <t>Arden Hills</t>
  </si>
  <si>
    <t>Greenwood Village</t>
  </si>
  <si>
    <t>Greensboro</t>
  </si>
  <si>
    <t>Integrys Energy Group, Inc.</t>
  </si>
  <si>
    <t>Berlin</t>
  </si>
  <si>
    <t>Jackson</t>
  </si>
  <si>
    <t>Vernon Hills</t>
  </si>
  <si>
    <t>Virgin Media Inc.</t>
  </si>
  <si>
    <t>Broomfield</t>
  </si>
  <si>
    <t>Glen Allen</t>
  </si>
  <si>
    <t>Realogy Corporation</t>
  </si>
  <si>
    <t>Parsippany</t>
  </si>
  <si>
    <t>Towson</t>
  </si>
  <si>
    <t>Sunnyvale</t>
  </si>
  <si>
    <t>Matthews</t>
  </si>
  <si>
    <t>Synnex Corp.</t>
  </si>
  <si>
    <t>Fremont</t>
  </si>
  <si>
    <t>Lyndhurst</t>
  </si>
  <si>
    <t>Westlake Village</t>
  </si>
  <si>
    <t>Red Bank</t>
  </si>
  <si>
    <t>Dayton</t>
  </si>
  <si>
    <t>Horsham</t>
  </si>
  <si>
    <t>Auburn Hills</t>
  </si>
  <si>
    <t>Middletown</t>
  </si>
  <si>
    <t>Bethpage</t>
  </si>
  <si>
    <t>Lake Forest</t>
  </si>
  <si>
    <t>Ryerson Inc.</t>
  </si>
  <si>
    <t>NRG Energy, Inc.</t>
  </si>
  <si>
    <t>Princeton</t>
  </si>
  <si>
    <t>Union</t>
  </si>
  <si>
    <t>Boise Cascade Holdings, L.L.C.</t>
  </si>
  <si>
    <t>Boise</t>
  </si>
  <si>
    <t>Blue Bell</t>
  </si>
  <si>
    <t>Reliance Steel &amp; Aluminum Co.</t>
  </si>
  <si>
    <t>Austin</t>
  </si>
  <si>
    <t>Orlando</t>
  </si>
  <si>
    <t>Avis Budget Group, Inc.</t>
  </si>
  <si>
    <t>Mechanicsville</t>
  </si>
  <si>
    <t>Carthage</t>
  </si>
  <si>
    <t>Duluth</t>
  </si>
  <si>
    <t>Kalamazoo</t>
  </si>
  <si>
    <t>Greenwich</t>
  </si>
  <si>
    <t>GameStop Corp.</t>
  </si>
  <si>
    <t>Grapevine</t>
  </si>
  <si>
    <t>Plymouth</t>
  </si>
  <si>
    <t>Canton</t>
  </si>
  <si>
    <t>Pittsburg</t>
  </si>
  <si>
    <t>New Gloucester</t>
  </si>
  <si>
    <t>King of Prussia</t>
  </si>
  <si>
    <t>The Pantry, Inc.</t>
  </si>
  <si>
    <t>Sanford</t>
  </si>
  <si>
    <t>Newport Beach</t>
  </si>
  <si>
    <t>Henry Schein, Inc.</t>
  </si>
  <si>
    <t>Corning</t>
  </si>
  <si>
    <t>Basking Ridge</t>
  </si>
  <si>
    <t>Lexington</t>
  </si>
  <si>
    <t>Walnut Creek</t>
  </si>
  <si>
    <t>Lansing</t>
  </si>
  <si>
    <t>San Mateo</t>
  </si>
  <si>
    <t>Norwalk</t>
  </si>
  <si>
    <t>Host Hotels &amp; Resorts, Inc.</t>
  </si>
  <si>
    <t>Hershey</t>
  </si>
  <si>
    <t>Allegheny Technologies Inc.</t>
  </si>
  <si>
    <t>DaVita</t>
  </si>
  <si>
    <t>Kansas City</t>
  </si>
  <si>
    <t>Erie</t>
  </si>
  <si>
    <t>Baton Rouge</t>
  </si>
  <si>
    <t>Aleris International, Inc.</t>
  </si>
  <si>
    <t>Beachwood</t>
  </si>
  <si>
    <t>Oakland</t>
  </si>
  <si>
    <t>Expeditors International of Washington, Inc.</t>
  </si>
  <si>
    <t>Roanoke</t>
  </si>
  <si>
    <t>Sovereign Bancorp, Inc.</t>
  </si>
  <si>
    <t>Fairport</t>
  </si>
  <si>
    <t>XTO Energy Inc.</t>
  </si>
  <si>
    <t>Columbia</t>
  </si>
  <si>
    <t>Brookfield</t>
  </si>
  <si>
    <t>Global Partners LP</t>
  </si>
  <si>
    <t>The Western Union Company</t>
  </si>
  <si>
    <t>Carmel</t>
  </si>
  <si>
    <t>Community Health Systems, Inc.</t>
  </si>
  <si>
    <t>Franklin</t>
  </si>
  <si>
    <t>BJ Services Company</t>
  </si>
  <si>
    <t>M&amp;T Bank Corporation</t>
  </si>
  <si>
    <t>Buffalo</t>
  </si>
  <si>
    <t>Elmwood Park</t>
  </si>
  <si>
    <t>CVS Caremark Corporation</t>
  </si>
  <si>
    <t>Kraft Foods Inc.</t>
  </si>
  <si>
    <t>Northfield</t>
  </si>
  <si>
    <t>Morris Township</t>
  </si>
  <si>
    <t>GMAC LLC</t>
  </si>
  <si>
    <t>E.I. du Pont de Nemours and Company</t>
  </si>
  <si>
    <t>Macy's, Inc.</t>
  </si>
  <si>
    <t>Liberty Mutual Holding Company Inc.</t>
  </si>
  <si>
    <t>The Bank of New York Mellon Corporation</t>
  </si>
  <si>
    <t>Arlington</t>
  </si>
  <si>
    <t>Penske Automotive Group, Inc.</t>
  </si>
  <si>
    <t>St. Petersburg</t>
  </si>
  <si>
    <t>Knight, Inc.</t>
  </si>
  <si>
    <t>DISH Network Corporation</t>
  </si>
  <si>
    <t>Trane Inc.</t>
  </si>
  <si>
    <t>Radnor</t>
  </si>
  <si>
    <t>Thermo Fisher Scientific Inc.</t>
  </si>
  <si>
    <t>Dana Holding Corporation</t>
  </si>
  <si>
    <t>KBR, Inc.</t>
  </si>
  <si>
    <t>Energy Future Holdings Corp.</t>
  </si>
  <si>
    <t>Western Refining, Inc.</t>
  </si>
  <si>
    <t>El Paso</t>
  </si>
  <si>
    <t>Targa Resources, Inc.</t>
  </si>
  <si>
    <t>West Chester</t>
  </si>
  <si>
    <t>The Great Atlantic &amp; Pacific Tea Company, Inc.</t>
  </si>
  <si>
    <t>Montvale</t>
  </si>
  <si>
    <t>Embarq Corporation</t>
  </si>
  <si>
    <t>Oshkosh Corporation</t>
  </si>
  <si>
    <t>Oshkosh</t>
  </si>
  <si>
    <t>ProLogis</t>
  </si>
  <si>
    <t>TravelCenters of America LLC</t>
  </si>
  <si>
    <t>Westlake</t>
  </si>
  <si>
    <t>CB Richard Ellis Group, Inc.</t>
  </si>
  <si>
    <t>XTO Energy, Inc.</t>
  </si>
  <si>
    <t>Precision Castparts Corporation</t>
  </si>
  <si>
    <t>Portland</t>
  </si>
  <si>
    <t>URS Corporation</t>
  </si>
  <si>
    <t>DaVita, Inc.</t>
  </si>
  <si>
    <t>Symantec Corporation</t>
  </si>
  <si>
    <t>BlackRock, Inc.</t>
  </si>
  <si>
    <t>Insight Enterprises, Inc.</t>
  </si>
  <si>
    <t>Fidelity National Information Services, Inc.</t>
  </si>
  <si>
    <t>Holly Corporation</t>
  </si>
  <si>
    <t>Spectra Energy Corp</t>
  </si>
  <si>
    <t>PetSmart, Inc.</t>
  </si>
  <si>
    <t>Cameron International Corporation</t>
  </si>
  <si>
    <t>Jarden Corporation</t>
  </si>
  <si>
    <t>Rye</t>
  </si>
  <si>
    <t>Robert Half International Inc.</t>
  </si>
  <si>
    <t>Menlo Park</t>
  </si>
  <si>
    <t>FMC Technologies, Inc.</t>
  </si>
  <si>
    <t>Perini Corporation</t>
  </si>
  <si>
    <t>Caterpillar Inc.</t>
  </si>
  <si>
    <t>Construction and Farm Machinery</t>
  </si>
  <si>
    <t>Hess Corporation</t>
  </si>
  <si>
    <t>Philip Morris International Inc.</t>
  </si>
  <si>
    <t>International Assets Holding Corporation</t>
  </si>
  <si>
    <t>Altamonte Springs</t>
  </si>
  <si>
    <t>Industrial Machinery</t>
  </si>
  <si>
    <t>Warrenville</t>
  </si>
  <si>
    <t>Boca Raton</t>
  </si>
  <si>
    <t>Cummins Inc.</t>
  </si>
  <si>
    <t>Toys " R " Us, Inc.</t>
  </si>
  <si>
    <t>Steel Dynamics, Inc.</t>
  </si>
  <si>
    <t>Fort Wayne</t>
  </si>
  <si>
    <t>EOG Resources, Inc</t>
  </si>
  <si>
    <t>Discover Financial Services</t>
  </si>
  <si>
    <t>Riverwoods</t>
  </si>
  <si>
    <t>CC Media Holdings, Inc.</t>
  </si>
  <si>
    <t>AbitibiBowater Inc.</t>
  </si>
  <si>
    <t>Greenville</t>
  </si>
  <si>
    <t>WellCare Health Plans, Inc.</t>
  </si>
  <si>
    <t>Tampa</t>
  </si>
  <si>
    <t>Domtar Corporation</t>
  </si>
  <si>
    <t>Fort Mill</t>
  </si>
  <si>
    <t>Visa, Inc.</t>
  </si>
  <si>
    <t>General Cable Corporation</t>
  </si>
  <si>
    <t>Highland Heights</t>
  </si>
  <si>
    <t>Dr Pepper Snapple Group, Inc.</t>
  </si>
  <si>
    <t>DaVita Inc.</t>
  </si>
  <si>
    <t>CH2M Hill Companies, Ltd.</t>
  </si>
  <si>
    <t>Gilead Sciences, Inc.</t>
  </si>
  <si>
    <t>Foster City</t>
  </si>
  <si>
    <t>Melbourne</t>
  </si>
  <si>
    <t>BorgWarner Inc.</t>
  </si>
  <si>
    <t>AECOM Technology Corporation</t>
  </si>
  <si>
    <t>Mylan Inc.</t>
  </si>
  <si>
    <t>Canonsburg</t>
  </si>
  <si>
    <t>Icahn Enterprises L.P.</t>
  </si>
  <si>
    <t>Con-way Incorporated</t>
  </si>
  <si>
    <t>Wickliffe</t>
  </si>
  <si>
    <t>CVR Energy, Inc.</t>
  </si>
  <si>
    <t>Sugar Land</t>
  </si>
  <si>
    <t>MDU Resources Group, Inc.</t>
  </si>
  <si>
    <t>ND</t>
  </si>
  <si>
    <t>Bismarck</t>
  </si>
  <si>
    <t>MasterCard Incorporated</t>
  </si>
  <si>
    <t>NYSE Euronext</t>
  </si>
  <si>
    <t>Crosstex Energy, Inc.</t>
  </si>
  <si>
    <t>The Manitowoc Company, Inc.</t>
  </si>
  <si>
    <t>Manitowoc</t>
  </si>
  <si>
    <t>Polo Ralph Lauren Corporation</t>
  </si>
  <si>
    <t>NuStar Energy L.P.</t>
  </si>
  <si>
    <t>Rockwell Collins, Inc.</t>
  </si>
  <si>
    <t>Cedar Rapids</t>
  </si>
  <si>
    <t>Universal American Corp.</t>
  </si>
  <si>
    <t>Rye Brook</t>
  </si>
  <si>
    <t>Broadcom Corporation</t>
  </si>
  <si>
    <t>Irvine</t>
  </si>
  <si>
    <t>Brightpoint, Inc</t>
  </si>
  <si>
    <t>Consol Energy, Inc.</t>
  </si>
  <si>
    <t>Dollar Tree, Inc.</t>
  </si>
  <si>
    <t>Chesapeake</t>
  </si>
  <si>
    <t>Legg Mason, Inc.</t>
  </si>
  <si>
    <t>Amazon.com Inc.</t>
  </si>
  <si>
    <t>GMAC Inc.</t>
  </si>
  <si>
    <t>Time Warner Cable Inc.</t>
  </si>
  <si>
    <t>Republic Services, Inc.</t>
  </si>
  <si>
    <t>Synnex Corporation</t>
  </si>
  <si>
    <t>Estee Lauder</t>
  </si>
  <si>
    <t>Reinsurance Group of America, Inc.</t>
  </si>
  <si>
    <t>Chesterfield</t>
  </si>
  <si>
    <t>SunGard Data Systems Inc.</t>
  </si>
  <si>
    <t>Cary</t>
  </si>
  <si>
    <t>Maumee</t>
  </si>
  <si>
    <t>Amerigroup Corporation</t>
  </si>
  <si>
    <t>Virginia Beach</t>
  </si>
  <si>
    <t>Tutor Perini Corp.</t>
  </si>
  <si>
    <t>Sylmar</t>
  </si>
  <si>
    <t>Core-Mark Holding Company, Inc.</t>
  </si>
  <si>
    <t>South San Francisco</t>
  </si>
  <si>
    <t>CenturyTel, Inc.</t>
  </si>
  <si>
    <t>Monroe</t>
  </si>
  <si>
    <t>O'Reilly Automotive, Inc.</t>
  </si>
  <si>
    <t>Laboratory Corporation of America Holdings</t>
  </si>
  <si>
    <t>Burlington</t>
  </si>
  <si>
    <t>Health Management Associates, Inc.</t>
  </si>
  <si>
    <t>Naples</t>
  </si>
  <si>
    <t>St. Jude Medical, Inc.</t>
  </si>
  <si>
    <t>Alliant Techsystems Inc.</t>
  </si>
  <si>
    <t>The Washington Post Company</t>
  </si>
  <si>
    <t>Education</t>
  </si>
  <si>
    <t>Las Vegas Sands Corp.</t>
  </si>
  <si>
    <t>Genzyme Corporation</t>
  </si>
  <si>
    <t>Cambridge</t>
  </si>
  <si>
    <t>Allergan, Inc.</t>
  </si>
  <si>
    <t>Dick's Sporting Goods, Inc.</t>
  </si>
  <si>
    <t>Coraopolis</t>
  </si>
  <si>
    <t>NII Holdings, Inc.</t>
  </si>
  <si>
    <t>Biogen Idec Inc.</t>
  </si>
  <si>
    <t>Flowserve Corporation</t>
  </si>
  <si>
    <t>Airgas, Inc.</t>
  </si>
  <si>
    <t>Spectrum Group International, Inc.</t>
  </si>
  <si>
    <t>CA, Inc.</t>
  </si>
  <si>
    <t>Islandia</t>
  </si>
  <si>
    <t>Casey's General Stores, Inc.</t>
  </si>
  <si>
    <t>Ankeny</t>
  </si>
  <si>
    <t>Centene Corporation</t>
  </si>
  <si>
    <t>Cayce</t>
  </si>
  <si>
    <t>Live Nation Entertainment, Inc.</t>
  </si>
  <si>
    <t>Electronic Arts, Inc.</t>
  </si>
  <si>
    <t>Specialty Retailers: Other</t>
  </si>
  <si>
    <t>Apple, Inc.</t>
  </si>
  <si>
    <t>INTL FCStone Inc.</t>
  </si>
  <si>
    <t>Chrysler Group LLC</t>
  </si>
  <si>
    <t>HCA Holdings, Inc.</t>
  </si>
  <si>
    <t>DIRECTV</t>
  </si>
  <si>
    <t>United Continental Holdings, Inc.</t>
  </si>
  <si>
    <t>Motorola Solutions, Inc.</t>
  </si>
  <si>
    <t>Specialty Retailers: Apparel</t>
  </si>
  <si>
    <t>Aflac Incorporated</t>
  </si>
  <si>
    <t>Freeport-McMoRan Copper &amp; Gold Inc.</t>
  </si>
  <si>
    <t>Ally Financial Inc.</t>
  </si>
  <si>
    <t>NextEra Energy, Inc.</t>
  </si>
  <si>
    <t>ConAgra Foods, Inc.</t>
  </si>
  <si>
    <t>Coventry Health Care, Inc.</t>
  </si>
  <si>
    <t>Westborough</t>
  </si>
  <si>
    <t>Anadarko Petroleum Corporation</t>
  </si>
  <si>
    <t>KKR &amp; Co. L.P.</t>
  </si>
  <si>
    <t>Caesars Entertainment Corporation</t>
  </si>
  <si>
    <t>Stanley Black &amp; Decker</t>
  </si>
  <si>
    <t>New Britain</t>
  </si>
  <si>
    <t>Visa Inc.</t>
  </si>
  <si>
    <t>CenturyLink, Inc.</t>
  </si>
  <si>
    <t>The Shaw Group Inc.</t>
  </si>
  <si>
    <t>Corning Incorporated</t>
  </si>
  <si>
    <t>EOG Resources, Inc.</t>
  </si>
  <si>
    <t>MGM Resorts International</t>
  </si>
  <si>
    <t>Barnes &amp; Noble, Inc.</t>
  </si>
  <si>
    <t>AMERIGROUP Corporation</t>
  </si>
  <si>
    <t>Precision Castparts Corp.</t>
  </si>
  <si>
    <t>Targa Resources Corporation</t>
  </si>
  <si>
    <t>CH2M HILL Companies, Ltd.</t>
  </si>
  <si>
    <t>CONSOL Energy Inc.</t>
  </si>
  <si>
    <t>Momentive Specialty Chemicals Inc.</t>
  </si>
  <si>
    <t>Booz Allen Hamilton Holding Corp.</t>
  </si>
  <si>
    <t>EMCOR Group, Inc.</t>
  </si>
  <si>
    <t>Apollo Group, Inc.</t>
  </si>
  <si>
    <t>Con-way Inc.</t>
  </si>
  <si>
    <t>Ann Arbor</t>
  </si>
  <si>
    <t>Bemis Company, Inc.</t>
  </si>
  <si>
    <t>Neenah</t>
  </si>
  <si>
    <t>Meritor Inc.</t>
  </si>
  <si>
    <t>Rockwell Automation, Inc.</t>
  </si>
  <si>
    <t>SanDisk Corporation</t>
  </si>
  <si>
    <t>Weston</t>
  </si>
  <si>
    <t>Cliffs Natural Resources Inc.</t>
  </si>
  <si>
    <t>Phillips-Van Heusen Corporation</t>
  </si>
  <si>
    <t>The J.M. Smucker Company</t>
  </si>
  <si>
    <t>Orrville</t>
  </si>
  <si>
    <t>Cognizant Technology Solutions Corporation</t>
  </si>
  <si>
    <t>Teaneck</t>
  </si>
  <si>
    <t>PulteGroup, Inc.</t>
  </si>
  <si>
    <t>Ruddick Corporation</t>
  </si>
  <si>
    <t>Seaboard Corporation</t>
  </si>
  <si>
    <t>Shawnee Mission</t>
  </si>
  <si>
    <t>General Motors Company</t>
  </si>
  <si>
    <t>Citigroup Inc.</t>
  </si>
  <si>
    <t>Marathon Petroleum Corporation</t>
  </si>
  <si>
    <t>Findlay</t>
  </si>
  <si>
    <t>Best Buy Co., Inc.</t>
  </si>
  <si>
    <t>Amazon.com, Inc.</t>
  </si>
  <si>
    <t>Express Scripts Holding Company</t>
  </si>
  <si>
    <t>Enterprise Products Partners L.P.</t>
  </si>
  <si>
    <t>Alcoa Inc.</t>
  </si>
  <si>
    <t>Northwestern Mutual Life Insurance Company,Inc.</t>
  </si>
  <si>
    <t>Bloomfield</t>
  </si>
  <si>
    <t>The PNC Financial Services Group, Inc.</t>
  </si>
  <si>
    <t>HollyFrontier Corporation</t>
  </si>
  <si>
    <t>Lisle</t>
  </si>
  <si>
    <t>Motorola Mobility Holdings, Inc.</t>
  </si>
  <si>
    <t>Libertyville</t>
  </si>
  <si>
    <t>Liberty Interactive Corporation</t>
  </si>
  <si>
    <t>Public Service Enterprise Group Inc.</t>
  </si>
  <si>
    <t>Stanley Black &amp; Decker, Inc.</t>
  </si>
  <si>
    <t>Reinsurance Group of America, Incorporated</t>
  </si>
  <si>
    <t>Bed Bath &amp; Beyond Inc.</t>
  </si>
  <si>
    <t>Alpha Natural Resources, Inc.</t>
  </si>
  <si>
    <t>Bristol</t>
  </si>
  <si>
    <t>Targa Resources Corp.</t>
  </si>
  <si>
    <t>Corn Products International, Inc.</t>
  </si>
  <si>
    <t>Westchester</t>
  </si>
  <si>
    <t>CF Industries Holdings, Inc.</t>
  </si>
  <si>
    <t>Mutual of Omaha Insurance Company</t>
  </si>
  <si>
    <t>CBRE Group, Inc.</t>
  </si>
  <si>
    <t>PVH Corp.</t>
  </si>
  <si>
    <t>Exelis Inc.</t>
  </si>
  <si>
    <t>Ralph Lauren Corporation</t>
  </si>
  <si>
    <t>Rock-Tenn Company</t>
  </si>
  <si>
    <t>Norcross</t>
  </si>
  <si>
    <t>Catalyst Health Solutions, Inc.</t>
  </si>
  <si>
    <t>Rockville</t>
  </si>
  <si>
    <t>Wynn Resorts, Limited</t>
  </si>
  <si>
    <t>BrightPoint, Inc.</t>
  </si>
  <si>
    <t>Frontier Communications Corporation</t>
  </si>
  <si>
    <t>NetApp, Inc.</t>
  </si>
  <si>
    <t>Vanguard Health Systems, Inc.</t>
  </si>
  <si>
    <t>Susser Holdings Corporation</t>
  </si>
  <si>
    <t>Corpus Christi</t>
  </si>
  <si>
    <t>CIT Group Inc.</t>
  </si>
  <si>
    <t>MetroPCS Communications, Inc.</t>
  </si>
  <si>
    <t>Richardson</t>
  </si>
  <si>
    <t>Celgene Corporation</t>
  </si>
  <si>
    <t>Summit</t>
  </si>
  <si>
    <t>MRC Global, Inc.</t>
  </si>
  <si>
    <t>Aleris Corporation</t>
  </si>
  <si>
    <t>Molina Healthcare, Inc.</t>
  </si>
  <si>
    <t>Long Beach</t>
  </si>
  <si>
    <t>Phillips 66</t>
  </si>
  <si>
    <t>American International Group, Inc.</t>
  </si>
  <si>
    <t>Mondelez International, Inc.</t>
  </si>
  <si>
    <t>The Hartford Financial Services Group, Inc.</t>
  </si>
  <si>
    <t>ManpowerGroup Inc.</t>
  </si>
  <si>
    <t>PBF Energy Inc.</t>
  </si>
  <si>
    <t>Kraft Foods Group, Inc.</t>
  </si>
  <si>
    <t>L Brands, Inc.</t>
  </si>
  <si>
    <t>Public Service Enterprise Group Incorporated</t>
  </si>
  <si>
    <t>Hillshire Brands Company</t>
  </si>
  <si>
    <t>Leucadia National Corporation</t>
  </si>
  <si>
    <t>DaVita HealthCare Partners Inc.</t>
  </si>
  <si>
    <t>HD Supply, Inc.</t>
  </si>
  <si>
    <t>Huntington Ingalls Industries, Inc.</t>
  </si>
  <si>
    <t>Ingredion Incorporated</t>
  </si>
  <si>
    <t>Quanta Services, Inc.</t>
  </si>
  <si>
    <t>Windstream Corporation</t>
  </si>
  <si>
    <t>Sanmina</t>
  </si>
  <si>
    <t>Actavis, Inc.</t>
  </si>
  <si>
    <t>Joy Global Inc.</t>
  </si>
  <si>
    <t>MRC Global Inc.</t>
  </si>
  <si>
    <t>The Andersons, Inc.</t>
  </si>
  <si>
    <t>priceline.com Incorporated</t>
  </si>
  <si>
    <t>United Natural Foods, Inc.</t>
  </si>
  <si>
    <t>Facebook, Inc.</t>
  </si>
  <si>
    <t>J.B. Hunt Transport Services, Inc.</t>
  </si>
  <si>
    <t>The Jones Financial Companies,L.L.L.P.</t>
  </si>
  <si>
    <t>JetBlue Airways Corporation</t>
  </si>
  <si>
    <t>Simon Property Group, Inc.</t>
  </si>
  <si>
    <t>Chevron</t>
  </si>
  <si>
    <t>Berkshire Hathaway</t>
  </si>
  <si>
    <t>Apple</t>
  </si>
  <si>
    <t>General Motors</t>
  </si>
  <si>
    <t>Ford Motor</t>
  </si>
  <si>
    <t>General Electric</t>
  </si>
  <si>
    <t>Valero Energy</t>
  </si>
  <si>
    <t>CVS Caremark</t>
  </si>
  <si>
    <t>UnitedHealth Group</t>
  </si>
  <si>
    <t>McKesson</t>
  </si>
  <si>
    <t>Verizon Communications</t>
  </si>
  <si>
    <t>Hewlett-Packard</t>
  </si>
  <si>
    <t>Costco Wholesale</t>
  </si>
  <si>
    <t>Express Scripts Holding</t>
  </si>
  <si>
    <t>Bank of America</t>
  </si>
  <si>
    <t>Cardinal Health</t>
  </si>
  <si>
    <t>International Business Machines</t>
  </si>
  <si>
    <t>Kroger</t>
  </si>
  <si>
    <t>Marathon Petroleum</t>
  </si>
  <si>
    <t>Citigroup</t>
  </si>
  <si>
    <t>Archer Daniels Midland</t>
  </si>
  <si>
    <t>AmerisourceBergen</t>
  </si>
  <si>
    <t>Procter &amp; Gamble</t>
  </si>
  <si>
    <t>Home Depot</t>
  </si>
  <si>
    <t>Microsoft</t>
  </si>
  <si>
    <t>Amazon.com</t>
  </si>
  <si>
    <t>WellPoint</t>
  </si>
  <si>
    <t>American International Group</t>
  </si>
  <si>
    <t>MetLife</t>
  </si>
  <si>
    <t>PepsiCo</t>
  </si>
  <si>
    <t>Comcast</t>
  </si>
  <si>
    <t>United Technologies</t>
  </si>
  <si>
    <t>Google</t>
  </si>
  <si>
    <t>Caterpillar</t>
  </si>
  <si>
    <t>United Parcel Service</t>
  </si>
  <si>
    <t>Pfizer</t>
  </si>
  <si>
    <t>Lowe's Companies</t>
  </si>
  <si>
    <t>Plains GP Holdings, L.P.</t>
  </si>
  <si>
    <t>Twenty-First Century Fox, Inc.</t>
  </si>
  <si>
    <t>TIAA-CREF</t>
  </si>
  <si>
    <t>American Airlines Group Inc.</t>
  </si>
  <si>
    <t>US Foods, Inc.</t>
  </si>
  <si>
    <t>AbbVie Inc.</t>
  </si>
  <si>
    <t>Murphy USA Inc.</t>
  </si>
  <si>
    <t>ONEOK, Inc.</t>
  </si>
  <si>
    <t>Aramark Holdings Corporation</t>
  </si>
  <si>
    <t>CST Brands, Inc.</t>
  </si>
  <si>
    <t>The EstÃ©e Lauder Companies Inc.</t>
  </si>
  <si>
    <t>Hilton Worldwide Holdings Inc.</t>
  </si>
  <si>
    <t>Genworth Financial, Inc.</t>
  </si>
  <si>
    <t>HD Supply Holdings, Inc.</t>
  </si>
  <si>
    <t>Oaktree Capital Group, LLC</t>
  </si>
  <si>
    <t>The Priceline Group Inc.</t>
  </si>
  <si>
    <t>The Blackstone Group L.P.</t>
  </si>
  <si>
    <t>Windstream Holdings, Inc.</t>
  </si>
  <si>
    <t>Leidos Holdings Inc.</t>
  </si>
  <si>
    <t>Harbinger Group Inc.</t>
  </si>
  <si>
    <t>Discovery Communications, Inc.</t>
  </si>
  <si>
    <t>Calumet Specialty Products Partners, L.P.</t>
  </si>
  <si>
    <t>Realogy Holdings Corp.</t>
  </si>
  <si>
    <t>Tractor Supply Company</t>
  </si>
  <si>
    <t>Alaska Air Group, Inc.</t>
  </si>
  <si>
    <t>McGraw Hill Financial, Inc.</t>
  </si>
  <si>
    <t>Buckeye Partners, L.P.</t>
  </si>
  <si>
    <t>Quintiles Transnational Holdings Inc.</t>
  </si>
  <si>
    <t>Coach, Inc.</t>
  </si>
  <si>
    <t>LKQ Corporation</t>
  </si>
  <si>
    <t>Noble Energy, Inc.</t>
  </si>
  <si>
    <t>Wyndham Worldwide Corporation</t>
  </si>
  <si>
    <t>Lorillard, Inc.</t>
  </si>
  <si>
    <t>Alleghany Corporation</t>
  </si>
  <si>
    <t>First American Financial Corporation</t>
  </si>
  <si>
    <t>United Rentals, Inc.</t>
  </si>
  <si>
    <t>Retailing</t>
  </si>
  <si>
    <t>no</t>
  </si>
  <si>
    <t>Financials</t>
  </si>
  <si>
    <t>Technology</t>
  </si>
  <si>
    <t>yes</t>
  </si>
  <si>
    <t>CVS Health</t>
  </si>
  <si>
    <t>Verizon</t>
  </si>
  <si>
    <t>Costco</t>
  </si>
  <si>
    <t>HP</t>
  </si>
  <si>
    <t>JP Morgan Chase</t>
  </si>
  <si>
    <t>Bank of America Corp.</t>
  </si>
  <si>
    <t>IBM</t>
  </si>
  <si>
    <t>Household Products</t>
  </si>
  <si>
    <t>Food, Beverages &amp; Tobacco</t>
  </si>
  <si>
    <t>Walgreens</t>
  </si>
  <si>
    <t>Anthem</t>
  </si>
  <si>
    <t>Alphabet</t>
  </si>
  <si>
    <t>AIG</t>
  </si>
  <si>
    <t>UPS</t>
  </si>
  <si>
    <t>Transportation</t>
  </si>
  <si>
    <t>Lowe's</t>
  </si>
  <si>
    <t>Energy Transfer Equity</t>
  </si>
  <si>
    <t>Industrials</t>
  </si>
  <si>
    <t>Prudential Financial</t>
  </si>
  <si>
    <t>Walt Disney</t>
  </si>
  <si>
    <t>Media</t>
  </si>
  <si>
    <t>Humana</t>
  </si>
  <si>
    <t>Enterprise Products Partners</t>
  </si>
  <si>
    <t>Cisco Systems</t>
  </si>
  <si>
    <t>Sysco</t>
  </si>
  <si>
    <t>Ingram Micro</t>
  </si>
  <si>
    <t>Coca-Cola</t>
  </si>
  <si>
    <t>Lockheed Martin</t>
  </si>
  <si>
    <t>FedEx</t>
  </si>
  <si>
    <t>Johnson Controls</t>
  </si>
  <si>
    <t>Plains GP Holdings</t>
  </si>
  <si>
    <t>World Fuel Services</t>
  </si>
  <si>
    <t>CHS</t>
  </si>
  <si>
    <t>American Airlines Group</t>
  </si>
  <si>
    <t>Merck</t>
  </si>
  <si>
    <t>Best Buy</t>
  </si>
  <si>
    <t>Delta Air Lines</t>
  </si>
  <si>
    <t>Honeywell International</t>
  </si>
  <si>
    <t>HCA Holdings</t>
  </si>
  <si>
    <t>Goldman Sachs Group</t>
  </si>
  <si>
    <t>Tesoro</t>
  </si>
  <si>
    <t>United Continental Holdings</t>
  </si>
  <si>
    <t>New York Life Insurance</t>
  </si>
  <si>
    <t>Oracle</t>
  </si>
  <si>
    <t>Tyson Foods</t>
  </si>
  <si>
    <t>Safeway</t>
  </si>
  <si>
    <t>Nationwide</t>
  </si>
  <si>
    <t>Deere</t>
  </si>
  <si>
    <t>DuPont</t>
  </si>
  <si>
    <t>American Express</t>
  </si>
  <si>
    <t>Allstate</t>
  </si>
  <si>
    <t>Cigna</t>
  </si>
  <si>
    <t>Mondelez International</t>
  </si>
  <si>
    <t>INTL FCStone</t>
  </si>
  <si>
    <t>DirecTV</t>
  </si>
  <si>
    <t>Twenty-First Century Fox</t>
  </si>
  <si>
    <t>Sears Holdings</t>
  </si>
  <si>
    <t>General Dynamics</t>
  </si>
  <si>
    <t>Publix Super Markets</t>
  </si>
  <si>
    <t>Philip Morris International</t>
  </si>
  <si>
    <t>TJX</t>
  </si>
  <si>
    <t>Time Warner</t>
  </si>
  <si>
    <t>Macy's</t>
  </si>
  <si>
    <t>Nike</t>
  </si>
  <si>
    <t>Tech Data</t>
  </si>
  <si>
    <t>Northwestern Mutual</t>
  </si>
  <si>
    <t>McDonald's</t>
  </si>
  <si>
    <t>Hotels, Restaurants &amp; Leisure</t>
  </si>
  <si>
    <t>Exelon</t>
  </si>
  <si>
    <t>Travelers Cos.</t>
  </si>
  <si>
    <t>International Paper</t>
  </si>
  <si>
    <t>Materials</t>
  </si>
  <si>
    <t>Occidental Petroleum</t>
  </si>
  <si>
    <t>Rite Aid</t>
  </si>
  <si>
    <t>Gilead Sciences</t>
  </si>
  <si>
    <t>Baker Hughes</t>
  </si>
  <si>
    <t>Emerson Electric</t>
  </si>
  <si>
    <t>EMC</t>
  </si>
  <si>
    <t>USAA</t>
  </si>
  <si>
    <t>Northrop Grumman</t>
  </si>
  <si>
    <t>Capital One Financial</t>
  </si>
  <si>
    <t>National Oilwell Varco</t>
  </si>
  <si>
    <t>US Foods</t>
  </si>
  <si>
    <t>Rosemont</t>
  </si>
  <si>
    <t>Raytheon</t>
  </si>
  <si>
    <t>Time Warner Cable</t>
  </si>
  <si>
    <t>Centennial</t>
  </si>
  <si>
    <t>Aflac</t>
  </si>
  <si>
    <t>Staples</t>
  </si>
  <si>
    <t>Community Health Systems</t>
  </si>
  <si>
    <t>Freeport-McMoRan</t>
  </si>
  <si>
    <t>Kimberly-Clark</t>
  </si>
  <si>
    <t>Hess</t>
  </si>
  <si>
    <t>Chesapeake Energy</t>
  </si>
  <si>
    <t>Xerox</t>
  </si>
  <si>
    <t>ManpowerGroup</t>
  </si>
  <si>
    <t>Business Services</t>
  </si>
  <si>
    <t>AbbVie</t>
  </si>
  <si>
    <t>North Chicago</t>
  </si>
  <si>
    <t>Whirlpool</t>
  </si>
  <si>
    <t>PBF Energy</t>
  </si>
  <si>
    <t>HollyFrontier</t>
  </si>
  <si>
    <t>Eli Lilly</t>
  </si>
  <si>
    <t>Devon Energy</t>
  </si>
  <si>
    <t>Progressive</t>
  </si>
  <si>
    <t>Icahn Enterprises</t>
  </si>
  <si>
    <t>AutoNation</t>
  </si>
  <si>
    <t>Kohl's</t>
  </si>
  <si>
    <t>Paccar</t>
  </si>
  <si>
    <t>Dollar General</t>
  </si>
  <si>
    <t>Hartford Financial Services Group</t>
  </si>
  <si>
    <t>Southwest Airlines</t>
  </si>
  <si>
    <t>Anadarko Petroleum</t>
  </si>
  <si>
    <t>Southern</t>
  </si>
  <si>
    <t>Supervalu</t>
  </si>
  <si>
    <t>Kraft Foods Group</t>
  </si>
  <si>
    <t>EOG Resources</t>
  </si>
  <si>
    <t>CenturyLink</t>
  </si>
  <si>
    <t>Altria Group</t>
  </si>
  <si>
    <t>Tenet Healthcare</t>
  </si>
  <si>
    <t>General Mills</t>
  </si>
  <si>
    <t>eBay</t>
  </si>
  <si>
    <t>ConAgra Foods</t>
  </si>
  <si>
    <t>Lear</t>
  </si>
  <si>
    <t>TRW Automotive Holdings</t>
  </si>
  <si>
    <t>United States Steel</t>
  </si>
  <si>
    <t>Penske Automotive Group</t>
  </si>
  <si>
    <t>AES</t>
  </si>
  <si>
    <t>Colgate-Palmolive</t>
  </si>
  <si>
    <t>Global Partners</t>
  </si>
  <si>
    <t>Thermo Fisher Scientific</t>
  </si>
  <si>
    <t>NextEra Energy</t>
  </si>
  <si>
    <t>American Electric Power</t>
  </si>
  <si>
    <t>Centene</t>
  </si>
  <si>
    <t>Starbucks</t>
  </si>
  <si>
    <t>Gap</t>
  </si>
  <si>
    <t>Bank of New York Mellon Corp.</t>
  </si>
  <si>
    <t>Micron Technology</t>
  </si>
  <si>
    <t>Jabil Circuit</t>
  </si>
  <si>
    <t>Kinder Morgan</t>
  </si>
  <si>
    <t>Office Depot</t>
  </si>
  <si>
    <t>Bristol-Myers Squibb</t>
  </si>
  <si>
    <t>NRG Energy</t>
  </si>
  <si>
    <t>Monsanto</t>
  </si>
  <si>
    <t>PPG Industries</t>
  </si>
  <si>
    <t>Genuine Parts</t>
  </si>
  <si>
    <t>Omnicom Group</t>
  </si>
  <si>
    <t>Illinois Tool Works</t>
  </si>
  <si>
    <t>Murphy USA</t>
  </si>
  <si>
    <t>Land O'Lakes</t>
  </si>
  <si>
    <t>Western Refining</t>
  </si>
  <si>
    <t>Western Digital</t>
  </si>
  <si>
    <t>FirstEnergy</t>
  </si>
  <si>
    <t>Aramark</t>
  </si>
  <si>
    <t>DISH Network</t>
  </si>
  <si>
    <t>Las Vegas Sands</t>
  </si>
  <si>
    <t>Kellogg</t>
  </si>
  <si>
    <t>Loews</t>
  </si>
  <si>
    <t>CBS</t>
  </si>
  <si>
    <t>Ecolab</t>
  </si>
  <si>
    <t>Whole Foods Market</t>
  </si>
  <si>
    <t>Chubb</t>
  </si>
  <si>
    <t>Health Net</t>
  </si>
  <si>
    <t>Apache</t>
  </si>
  <si>
    <t>Textron</t>
  </si>
  <si>
    <t>Synnex</t>
  </si>
  <si>
    <t>Viacom</t>
  </si>
  <si>
    <t>Lincoln National</t>
  </si>
  <si>
    <t>Nordstrom</t>
  </si>
  <si>
    <t>C.H. Robinson Worldwide</t>
  </si>
  <si>
    <t>Marathon Oil</t>
  </si>
  <si>
    <t>Yum Brands</t>
  </si>
  <si>
    <t>Computer Sciences</t>
  </si>
  <si>
    <t>Parker-Hannifin</t>
  </si>
  <si>
    <t>DaVita HealthCare Partners</t>
  </si>
  <si>
    <t>CarMax</t>
  </si>
  <si>
    <t>Texas Instruments</t>
  </si>
  <si>
    <t>WellCare Health Plans</t>
  </si>
  <si>
    <t>Marsh &amp; McLennan</t>
  </si>
  <si>
    <t>Consolidated Edison</t>
  </si>
  <si>
    <t>Oneok</t>
  </si>
  <si>
    <t>Visa</t>
  </si>
  <si>
    <t>Jacobs Engineering Group</t>
  </si>
  <si>
    <t>Entergy</t>
  </si>
  <si>
    <t>Facebook</t>
  </si>
  <si>
    <t>Dominion Resources</t>
  </si>
  <si>
    <t>Leucadia National</t>
  </si>
  <si>
    <t>Toys "R" Us</t>
  </si>
  <si>
    <t>DTE Energy</t>
  </si>
  <si>
    <t>Ameriprise Financial</t>
  </si>
  <si>
    <t>VF</t>
  </si>
  <si>
    <t>Praxair</t>
  </si>
  <si>
    <t>J.C. Penney</t>
  </si>
  <si>
    <t>Automatic Data Processing</t>
  </si>
  <si>
    <t>L-3 Communications</t>
  </si>
  <si>
    <t>CDW</t>
  </si>
  <si>
    <t>Xcel Energy</t>
  </si>
  <si>
    <t>Norfolk Southern</t>
  </si>
  <si>
    <t>PPL</t>
  </si>
  <si>
    <t>Huntsman</t>
  </si>
  <si>
    <t>Bed Bath &amp; Beyond</t>
  </si>
  <si>
    <t>L Brands</t>
  </si>
  <si>
    <t>Liberty Interactive</t>
  </si>
  <si>
    <t>Farmers Insurance Exchange</t>
  </si>
  <si>
    <t>First Data</t>
  </si>
  <si>
    <t>Sherwin-Williams</t>
  </si>
  <si>
    <t>BlackRock</t>
  </si>
  <si>
    <t>Voya Financial</t>
  </si>
  <si>
    <t>Ross Stores</t>
  </si>
  <si>
    <t>H.J. Heinz</t>
  </si>
  <si>
    <t>Reinsurance Group of America</t>
  </si>
  <si>
    <t>Public Service Enterprise Group</t>
  </si>
  <si>
    <t>Cameron International</t>
  </si>
  <si>
    <t>Navistar International</t>
  </si>
  <si>
    <t>CST Brands</t>
  </si>
  <si>
    <t>Hilton Worldwide Holdings</t>
  </si>
  <si>
    <t>Family Dollar Stores</t>
  </si>
  <si>
    <t>Principal Financial</t>
  </si>
  <si>
    <t>Reliance Steel &amp; Aluminum</t>
  </si>
  <si>
    <t>Assurant</t>
  </si>
  <si>
    <t>Peter Kiewit Sons'</t>
  </si>
  <si>
    <t>Henry Schein</t>
  </si>
  <si>
    <t>Cognizant Technology Solutions</t>
  </si>
  <si>
    <t>W.W. Grainger</t>
  </si>
  <si>
    <t>Group 1 Automotive</t>
  </si>
  <si>
    <t>WestRock</t>
  </si>
  <si>
    <t>Advance Auto Parts</t>
  </si>
  <si>
    <t>Ally Financial</t>
  </si>
  <si>
    <t>AGCO</t>
  </si>
  <si>
    <t>Biogen</t>
  </si>
  <si>
    <t>NGL Energy Partners</t>
  </si>
  <si>
    <t>Stryker</t>
  </si>
  <si>
    <t>Molina Healthcare</t>
  </si>
  <si>
    <t>Precision Castparts</t>
  </si>
  <si>
    <t>Genworth Financial</t>
  </si>
  <si>
    <t>Dean Foods</t>
  </si>
  <si>
    <t>AutoZone</t>
  </si>
  <si>
    <t>MasterCard</t>
  </si>
  <si>
    <t>Owens &amp; Minor</t>
  </si>
  <si>
    <t>Hormel Foods</t>
  </si>
  <si>
    <t>GameStop</t>
  </si>
  <si>
    <t>Autoliv</t>
  </si>
  <si>
    <t>CenterPoint Energy</t>
  </si>
  <si>
    <t>Fidelity National Financial</t>
  </si>
  <si>
    <t>HD Supply Holdings</t>
  </si>
  <si>
    <t>Charter Communications</t>
  </si>
  <si>
    <t>Crown Holdings</t>
  </si>
  <si>
    <t>Applied Materials</t>
  </si>
  <si>
    <t>Mosaic</t>
  </si>
  <si>
    <t>CBRE Group</t>
  </si>
  <si>
    <t>Avon Products</t>
  </si>
  <si>
    <t>Republic Services</t>
  </si>
  <si>
    <t>Universal Health Services</t>
  </si>
  <si>
    <t>Steel Dynamics</t>
  </si>
  <si>
    <t>SunTrust Banks</t>
  </si>
  <si>
    <t>Targa Resources</t>
  </si>
  <si>
    <t>Dollar Tree</t>
  </si>
  <si>
    <t>News Corp.</t>
  </si>
  <si>
    <t>Ball</t>
  </si>
  <si>
    <t>Franklin Resources</t>
  </si>
  <si>
    <t>Avis Budget Group</t>
  </si>
  <si>
    <t>Reynolds American</t>
  </si>
  <si>
    <t>Becton Dickinson</t>
  </si>
  <si>
    <t>Priceline Group</t>
  </si>
  <si>
    <t>Broadcom</t>
  </si>
  <si>
    <t>Tenneco</t>
  </si>
  <si>
    <t>Campbell Soup</t>
  </si>
  <si>
    <t>AECOM</t>
  </si>
  <si>
    <t>Visteon</t>
  </si>
  <si>
    <t>Delek US Holdings</t>
  </si>
  <si>
    <t>Brentwood</t>
  </si>
  <si>
    <t>Dover</t>
  </si>
  <si>
    <t>BorgWarner</t>
  </si>
  <si>
    <t>Jarden</t>
  </si>
  <si>
    <t>UGI</t>
  </si>
  <si>
    <t>Murphy Oil</t>
  </si>
  <si>
    <t>PVH</t>
  </si>
  <si>
    <t>Core-Mark Holding</t>
  </si>
  <si>
    <t>Calpine</t>
  </si>
  <si>
    <t>Weyerhaeuser</t>
  </si>
  <si>
    <t>KKR</t>
  </si>
  <si>
    <t>FMC Technologies</t>
  </si>
  <si>
    <t>SpartanNash</t>
  </si>
  <si>
    <t>Grand Rapids</t>
  </si>
  <si>
    <t>WESCO International</t>
  </si>
  <si>
    <t>Quanta Services</t>
  </si>
  <si>
    <t>Mohawk Industries</t>
  </si>
  <si>
    <t>Motorola Solutions</t>
  </si>
  <si>
    <t>Lennar</t>
  </si>
  <si>
    <t>TravelCenters of America</t>
  </si>
  <si>
    <t>Sealed Air</t>
  </si>
  <si>
    <t>Eversource Energy</t>
  </si>
  <si>
    <t>Coca-Cola Enterprises</t>
  </si>
  <si>
    <t>Celgene</t>
  </si>
  <si>
    <t>Williams</t>
  </si>
  <si>
    <t>Ashland</t>
  </si>
  <si>
    <t>Blackstone Group</t>
  </si>
  <si>
    <t>Ralph Lauren</t>
  </si>
  <si>
    <t>Quest Diagnostics</t>
  </si>
  <si>
    <t>Terex</t>
  </si>
  <si>
    <t>Boston Scientific</t>
  </si>
  <si>
    <t>Marlborough</t>
  </si>
  <si>
    <t>Newmont Mining</t>
  </si>
  <si>
    <t>Allergan</t>
  </si>
  <si>
    <t>O'Reilly Automotive</t>
  </si>
  <si>
    <t>Casey's General Stores</t>
  </si>
  <si>
    <t>CMS Energy</t>
  </si>
  <si>
    <t>Foot Locker</t>
  </si>
  <si>
    <t>W.R. Berkley</t>
  </si>
  <si>
    <t>PetSmart</t>
  </si>
  <si>
    <t>Commercial Metals</t>
  </si>
  <si>
    <t>Agilent Technologies</t>
  </si>
  <si>
    <t>Huntington Ingalls Industries</t>
  </si>
  <si>
    <t>Newport News</t>
  </si>
  <si>
    <t>Mutual of Omaha Insurance</t>
  </si>
  <si>
    <t>Live Nation Entertainment</t>
  </si>
  <si>
    <t>Dick's Sporting Goods</t>
  </si>
  <si>
    <t>Celanese</t>
  </si>
  <si>
    <t>Spirit AeroSystems Holdings</t>
  </si>
  <si>
    <t>Wichita</t>
  </si>
  <si>
    <t>United Natural Foods</t>
  </si>
  <si>
    <t>Peabody Energy</t>
  </si>
  <si>
    <t>Dillard's</t>
  </si>
  <si>
    <t>Level 3 Communications</t>
  </si>
  <si>
    <t>Pantry</t>
  </si>
  <si>
    <t>LKQ</t>
  </si>
  <si>
    <t>Integrys Energy Group</t>
  </si>
  <si>
    <t>Symantec</t>
  </si>
  <si>
    <t>Buckeye Partners</t>
  </si>
  <si>
    <t>SanDisk</t>
  </si>
  <si>
    <t>Rockwell Automation</t>
  </si>
  <si>
    <t>Dana Holding</t>
  </si>
  <si>
    <t>Lansing Trade Group</t>
  </si>
  <si>
    <t>NCR</t>
  </si>
  <si>
    <t>Expeditors International of Washington</t>
  </si>
  <si>
    <t>Omnicare</t>
  </si>
  <si>
    <t>Seaboard</t>
  </si>
  <si>
    <t>NiSource</t>
  </si>
  <si>
    <t>Anixter International</t>
  </si>
  <si>
    <t>EMCOR Group</t>
  </si>
  <si>
    <t>Fidelity National Information Services</t>
  </si>
  <si>
    <t>Barnes &amp; Noble</t>
  </si>
  <si>
    <t>KBR</t>
  </si>
  <si>
    <t>Auto-Owners Insurance</t>
  </si>
  <si>
    <t>Jones Financial</t>
  </si>
  <si>
    <t>Des Peres</t>
  </si>
  <si>
    <t>Avery Dennison</t>
  </si>
  <si>
    <t>Glendale</t>
  </si>
  <si>
    <t>NetApp</t>
  </si>
  <si>
    <t>iHeartMedia</t>
  </si>
  <si>
    <t>Discovery Communications</t>
  </si>
  <si>
    <t>Silver Spring</t>
  </si>
  <si>
    <t>Harley-Davidson</t>
  </si>
  <si>
    <t>Trinity Industries</t>
  </si>
  <si>
    <t>J.B. Hunt Transport Services</t>
  </si>
  <si>
    <t>Lowell</t>
  </si>
  <si>
    <t>Charles Schwab</t>
  </si>
  <si>
    <t>Dr Pepper Snapple Group</t>
  </si>
  <si>
    <t>Ameren</t>
  </si>
  <si>
    <t>Mattel</t>
  </si>
  <si>
    <t>Laboratory Corp. of America</t>
  </si>
  <si>
    <t>TEGNA</t>
  </si>
  <si>
    <t>Starwood Hotels &amp; Resorts</t>
  </si>
  <si>
    <t>General Cable</t>
  </si>
  <si>
    <t>A-Mark Precious Metals</t>
  </si>
  <si>
    <t>Santa Monica</t>
  </si>
  <si>
    <t>Graybar Electric</t>
  </si>
  <si>
    <t>Energy Future Holdings</t>
  </si>
  <si>
    <t>HRG Group</t>
  </si>
  <si>
    <t>MRC Global</t>
  </si>
  <si>
    <t>Spectra Energy</t>
  </si>
  <si>
    <t>Asbury Automotive Group</t>
  </si>
  <si>
    <t>Packaging Corp. of America</t>
  </si>
  <si>
    <t>Windstream Holdings</t>
  </si>
  <si>
    <t>PulteGroup</t>
  </si>
  <si>
    <t>JetBlue Airways</t>
  </si>
  <si>
    <t>Long Island City</t>
  </si>
  <si>
    <t>Newell Brands</t>
  </si>
  <si>
    <t>Con-way</t>
  </si>
  <si>
    <t>Calumet Specialty Products Partners</t>
  </si>
  <si>
    <t>Expedia</t>
  </si>
  <si>
    <t>Tractor Supply</t>
  </si>
  <si>
    <t>United Rentals</t>
  </si>
  <si>
    <t>Miscellaneous</t>
  </si>
  <si>
    <t>Ingredion</t>
  </si>
  <si>
    <t>Navient</t>
  </si>
  <si>
    <t>MeadWestvaco</t>
  </si>
  <si>
    <t>AGL Resources</t>
  </si>
  <si>
    <t>St. Jude Medical</t>
  </si>
  <si>
    <t>J.M. Smucker</t>
  </si>
  <si>
    <t>Western Union</t>
  </si>
  <si>
    <t>Clorox</t>
  </si>
  <si>
    <t>Domtar</t>
  </si>
  <si>
    <t>Kelly Services</t>
  </si>
  <si>
    <t>Old Republic International</t>
  </si>
  <si>
    <t>Advanced Micro Devices</t>
  </si>
  <si>
    <t>Netflix</t>
  </si>
  <si>
    <t>Los Gatos</t>
  </si>
  <si>
    <t>Booz Allen Hamilton Holding</t>
  </si>
  <si>
    <t>Quintiles Transnational Holdings</t>
  </si>
  <si>
    <t>Durham</t>
  </si>
  <si>
    <t>Wynn Resorts</t>
  </si>
  <si>
    <t>Jones Lang LaSalle</t>
  </si>
  <si>
    <t>CH2M Hill</t>
  </si>
  <si>
    <t>Western &amp; Southern Financial Group</t>
  </si>
  <si>
    <t>Lithia Motors</t>
  </si>
  <si>
    <t>Medford</t>
  </si>
  <si>
    <t>salesforce.com</t>
  </si>
  <si>
    <t>Alaska Air Group</t>
  </si>
  <si>
    <t>Host Hotels &amp; Resorts</t>
  </si>
  <si>
    <t>Harman International Industries</t>
  </si>
  <si>
    <t>Amphenol</t>
  </si>
  <si>
    <t>Wallingford</t>
  </si>
  <si>
    <t>Realogy Holdings</t>
  </si>
  <si>
    <t>Essendant</t>
  </si>
  <si>
    <t>Hanesbrands</t>
  </si>
  <si>
    <t>Kindred Healthcare</t>
  </si>
  <si>
    <t>ARRIS Group</t>
  </si>
  <si>
    <t>Suwanee</t>
  </si>
  <si>
    <t>Insight Enterprises</t>
  </si>
  <si>
    <t>Alliance Data Systems</t>
  </si>
  <si>
    <t>LifePoint Health</t>
  </si>
  <si>
    <t>Pioneer Natural Resources</t>
  </si>
  <si>
    <t>Wyndham Worldwide</t>
  </si>
  <si>
    <t>Alleghany</t>
  </si>
  <si>
    <t>McGraw Hill Financial</t>
  </si>
  <si>
    <t>Walgreens Boots Alliance</t>
  </si>
  <si>
    <t>J.P. Morgan Chase</t>
  </si>
  <si>
    <t>Farmington</t>
  </si>
  <si>
    <t>Disney</t>
  </si>
  <si>
    <t>Morris Plains</t>
  </si>
  <si>
    <t>TIAA</t>
  </si>
  <si>
    <t>US Foods Holding</t>
  </si>
  <si>
    <t>Arconic</t>
  </si>
  <si>
    <t>Kraft Heinz</t>
  </si>
  <si>
    <t>Performance Food Group</t>
  </si>
  <si>
    <t>Lincolnshire</t>
  </si>
  <si>
    <t>ADP</t>
  </si>
  <si>
    <t>Hertz Global Holdings</t>
  </si>
  <si>
    <t>Estero</t>
  </si>
  <si>
    <t>PayPal Holdings</t>
  </si>
  <si>
    <t>Univar</t>
  </si>
  <si>
    <t>Veritiv</t>
  </si>
  <si>
    <t>Byron Center</t>
  </si>
  <si>
    <t>XPO Logistics</t>
  </si>
  <si>
    <t>Coca-Cola European Partners</t>
  </si>
  <si>
    <t>Baxalta</t>
  </si>
  <si>
    <t>Bannockburn</t>
  </si>
  <si>
    <t>Constellation Brands</t>
  </si>
  <si>
    <t>Victor</t>
  </si>
  <si>
    <t>Zimmer Biomet Holdings</t>
  </si>
  <si>
    <t>Warsaw</t>
  </si>
  <si>
    <t>WEC Energy Group</t>
  </si>
  <si>
    <t>Quintiles IMS Holdings</t>
  </si>
  <si>
    <t>Genesis Healthcare</t>
  </si>
  <si>
    <t>Kennett Square</t>
  </si>
  <si>
    <t>Merriam</t>
  </si>
  <si>
    <t>Frontier Communications</t>
  </si>
  <si>
    <t>Envision Healthcare Holdings</t>
  </si>
  <si>
    <t>Arthur J. Gallagher</t>
  </si>
  <si>
    <t>Itasca</t>
  </si>
  <si>
    <t>Markel</t>
  </si>
  <si>
    <t>S&amp;P Global</t>
  </si>
  <si>
    <t>Raymond James Financial</t>
  </si>
  <si>
    <t>Airgas</t>
  </si>
  <si>
    <t>ABM Industries</t>
  </si>
  <si>
    <t>Citizens Financial Group</t>
  </si>
  <si>
    <t>Simon Property Group</t>
  </si>
  <si>
    <t>Rockwell Collins</t>
  </si>
  <si>
    <t>Lam Research</t>
  </si>
  <si>
    <t>Fiserv</t>
  </si>
  <si>
    <t>Big Lots</t>
  </si>
  <si>
    <t>Telephone &amp; Data Systems</t>
  </si>
  <si>
    <t>First American Financial</t>
  </si>
  <si>
    <t>NVR</t>
  </si>
  <si>
    <t>Cincinnati Financial</t>
  </si>
  <si>
    <t>Burlington Stores</t>
  </si>
  <si>
    <t>Dell Technologies</t>
  </si>
  <si>
    <t>Albertsons Cos.</t>
  </si>
  <si>
    <t>Hewlett Packard Enterprise</t>
  </si>
  <si>
    <t>Andeavor</t>
  </si>
  <si>
    <t>Jabil</t>
  </si>
  <si>
    <t>PG&amp;E</t>
  </si>
  <si>
    <t>Bank of New York Mellon</t>
  </si>
  <si>
    <t>Synchrony Financial</t>
  </si>
  <si>
    <t>Conagra Brands</t>
  </si>
  <si>
    <t>Hoboken</t>
  </si>
  <si>
    <t>Dominion Energy</t>
  </si>
  <si>
    <t>Mastercard</t>
  </si>
  <si>
    <t>L3 Technologies</t>
  </si>
  <si>
    <t>Harris</t>
  </si>
  <si>
    <t>Tysons</t>
  </si>
  <si>
    <t>Leidos Holdings</t>
  </si>
  <si>
    <t>Tesla</t>
  </si>
  <si>
    <t>Ascena Retail Group</t>
  </si>
  <si>
    <t>Mahwah</t>
  </si>
  <si>
    <t>Nvidia</t>
  </si>
  <si>
    <t>Yum China Holdings</t>
  </si>
  <si>
    <t>Jones Financial (Edward Jones)</t>
  </si>
  <si>
    <t>Activision Blizzard</t>
  </si>
  <si>
    <t>Berry Global Group</t>
  </si>
  <si>
    <t>Evansville</t>
  </si>
  <si>
    <t>CalAtlantic Group</t>
  </si>
  <si>
    <t>Builders FirstSource</t>
  </si>
  <si>
    <t>TreeHouse Foods</t>
  </si>
  <si>
    <t>Intercontinental Exchange</t>
  </si>
  <si>
    <t>Adobe Systems</t>
  </si>
  <si>
    <t>Dana</t>
  </si>
  <si>
    <t>American Tower</t>
  </si>
  <si>
    <t>M&amp;T Bank Corp.</t>
  </si>
  <si>
    <t>Patterson</t>
  </si>
  <si>
    <t>Olin</t>
  </si>
  <si>
    <t>Clayton</t>
  </si>
  <si>
    <t>AmTrust Financial Services</t>
  </si>
  <si>
    <t>Chemours</t>
  </si>
  <si>
    <t>Liberty Media</t>
  </si>
  <si>
    <t>Robert Half International</t>
  </si>
  <si>
    <t>Michaels Cos.</t>
  </si>
  <si>
    <t>Toll Brothers</t>
  </si>
  <si>
    <t>Yahoo</t>
  </si>
  <si>
    <t>Vistra Energy</t>
  </si>
  <si>
    <t>JPMorgan Chase</t>
  </si>
  <si>
    <t>DowDuPont</t>
  </si>
  <si>
    <t>HCA Healthcare</t>
  </si>
  <si>
    <t>Hartford Financial Services</t>
  </si>
  <si>
    <t>PNC Financial Services</t>
  </si>
  <si>
    <t>Envision Healthcare</t>
  </si>
  <si>
    <t>Booking Holdings</t>
  </si>
  <si>
    <t>Jefferies Financial Group</t>
  </si>
  <si>
    <t>Molson Coors Brewing</t>
  </si>
  <si>
    <t>Qurate Retail</t>
  </si>
  <si>
    <t>Expedia Group</t>
  </si>
  <si>
    <t>IQVIA Holdings</t>
  </si>
  <si>
    <t>DCP Midstream</t>
  </si>
  <si>
    <t>Westlake Chemical</t>
  </si>
  <si>
    <t>Secaucus</t>
  </si>
  <si>
    <t>Coty</t>
  </si>
  <si>
    <t>DXC Technology</t>
  </si>
  <si>
    <t>Thor Industries</t>
  </si>
  <si>
    <t>Elkhart</t>
  </si>
  <si>
    <t>Expeditors Intl. of Washington</t>
  </si>
  <si>
    <t>Discovery</t>
  </si>
  <si>
    <t>Fortive</t>
  </si>
  <si>
    <t>Everett</t>
  </si>
  <si>
    <t>Spectrum Brands Holdings</t>
  </si>
  <si>
    <t>MasTec</t>
  </si>
  <si>
    <t>Coral Gables</t>
  </si>
  <si>
    <t>American Axle &amp; Manufacturing</t>
  </si>
  <si>
    <t>Rolling Meadows</t>
  </si>
  <si>
    <t>Securian Financial Group</t>
  </si>
  <si>
    <t>Conduent</t>
  </si>
  <si>
    <t>Florham Park</t>
  </si>
  <si>
    <t>Ulta Beauty</t>
  </si>
  <si>
    <t>Bolingbrook</t>
  </si>
  <si>
    <t>Regeneron Pharmaceuticals</t>
  </si>
  <si>
    <t>Tarrytown</t>
  </si>
  <si>
    <t>Magellan Health</t>
  </si>
  <si>
    <t>Scottsdale</t>
  </si>
  <si>
    <t>Western &amp; Southern Financial</t>
  </si>
  <si>
    <t>Wyndham Destinations</t>
  </si>
  <si>
    <t>Booz Allen Hamilton</t>
  </si>
  <si>
    <t>Northern Trust</t>
  </si>
  <si>
    <t>Cheniere Energy</t>
  </si>
  <si>
    <t>ON Semiconductor</t>
  </si>
  <si>
    <t>Polaris Industries</t>
  </si>
  <si>
    <t>Medina</t>
  </si>
  <si>
    <t>Cintas</t>
  </si>
  <si>
    <t>DuPont de Nemours</t>
  </si>
  <si>
    <t>State Farm Insurance</t>
  </si>
  <si>
    <t>Albertsons</t>
  </si>
  <si>
    <t>Energy Transfer</t>
  </si>
  <si>
    <t>Travelers</t>
  </si>
  <si>
    <t>BJ's Wholesale Club</t>
  </si>
  <si>
    <t>Yardley</t>
  </si>
  <si>
    <t>Altice USA</t>
  </si>
  <si>
    <t>Adobe</t>
  </si>
  <si>
    <t>Brighthouse Financial</t>
  </si>
  <si>
    <t>West Palm Beach</t>
  </si>
  <si>
    <t>Equipment Leasing</t>
  </si>
  <si>
    <t>EnLink Midstream</t>
  </si>
  <si>
    <t>Keurig Dr Pepper</t>
  </si>
  <si>
    <t>Newmont Goldcorp</t>
  </si>
  <si>
    <t>Wayfair</t>
  </si>
  <si>
    <t>Beacon Roofing Supply</t>
  </si>
  <si>
    <t>Herndon</t>
  </si>
  <si>
    <t>Post Holdings</t>
  </si>
  <si>
    <t>Analog Devices</t>
  </si>
  <si>
    <t>Norwood</t>
  </si>
  <si>
    <t>L3Harris Technologies</t>
  </si>
  <si>
    <t>Graphic Packaging Holding</t>
  </si>
  <si>
    <t>Intuit</t>
  </si>
  <si>
    <t>Tapestry</t>
  </si>
  <si>
    <t>Zoetis</t>
  </si>
  <si>
    <t>Williams-Sonoma</t>
  </si>
  <si>
    <t>Levi Strauss</t>
  </si>
  <si>
    <t>Amazon</t>
  </si>
  <si>
    <t>Elevance Health</t>
  </si>
  <si>
    <t>Raytheon Technologies</t>
  </si>
  <si>
    <t>Meta Platforms</t>
  </si>
  <si>
    <t>United Airlines Holdings</t>
  </si>
  <si>
    <t>Dow</t>
  </si>
  <si>
    <t>StoneX Group</t>
  </si>
  <si>
    <t>Paramount Global</t>
  </si>
  <si>
    <t>TD Synnex</t>
  </si>
  <si>
    <t>Lumen Technologies</t>
  </si>
  <si>
    <t>HF Sinclair</t>
  </si>
  <si>
    <t>Salesforce</t>
  </si>
  <si>
    <t>XPO</t>
  </si>
  <si>
    <t>Jacobs Solutions</t>
  </si>
  <si>
    <t>Truist Financial</t>
  </si>
  <si>
    <t>Howmet Aerospace</t>
  </si>
  <si>
    <t>Uber Technologies</t>
  </si>
  <si>
    <t>Corteva</t>
  </si>
  <si>
    <t>State Street</t>
  </si>
  <si>
    <t>Bath &amp; Body Works</t>
  </si>
  <si>
    <t>Sempra</t>
  </si>
  <si>
    <t>Vistra</t>
  </si>
  <si>
    <t>Fox</t>
  </si>
  <si>
    <t>Warner Bros. Discovery</t>
  </si>
  <si>
    <t>ODP</t>
  </si>
  <si>
    <t>Molson Coors Beverage</t>
  </si>
  <si>
    <t>Newmont</t>
  </si>
  <si>
    <t>Equitable Holdings</t>
  </si>
  <si>
    <t>Univar Solutions</t>
  </si>
  <si>
    <t>Xerox Holdings</t>
  </si>
  <si>
    <t>Caesars Holdings</t>
  </si>
  <si>
    <t>NOV</t>
  </si>
  <si>
    <t>CommScope Holding</t>
  </si>
  <si>
    <t>Hickory</t>
  </si>
  <si>
    <t>Westinghouse Air Brake Technologies</t>
  </si>
  <si>
    <t>Andersons</t>
  </si>
  <si>
    <t>Blackstone</t>
  </si>
  <si>
    <t>M&amp;T Bank</t>
  </si>
  <si>
    <t>Polaris</t>
  </si>
  <si>
    <t>FM Global</t>
  </si>
  <si>
    <t>Johnston</t>
  </si>
  <si>
    <t>Ovintiv</t>
  </si>
  <si>
    <t>O-I Glass</t>
  </si>
  <si>
    <t>Bread Financial Holdings</t>
  </si>
  <si>
    <t>APA</t>
  </si>
  <si>
    <t>Science Applications International</t>
  </si>
  <si>
    <t>Mahwah Bergen Retail Group</t>
  </si>
  <si>
    <t>Avantor</t>
  </si>
  <si>
    <t>TD Ameritrade Holding</t>
  </si>
  <si>
    <t>Anywhere Real Estate</t>
  </si>
  <si>
    <t>Rush Enterprises</t>
  </si>
  <si>
    <t>New Braunfels</t>
  </si>
  <si>
    <t>Fortune Brands Innovations</t>
  </si>
  <si>
    <t>Crown Castle</t>
  </si>
  <si>
    <t>Cerner</t>
  </si>
  <si>
    <t>North Kansas City</t>
  </si>
  <si>
    <t>Huntington Bancshares</t>
  </si>
  <si>
    <t>Carrier Global</t>
  </si>
  <si>
    <t>Palm Beach Gardens</t>
  </si>
  <si>
    <t>Rocket Companies</t>
  </si>
  <si>
    <t>Otis Worldwide</t>
  </si>
  <si>
    <t>Viatris</t>
  </si>
  <si>
    <t>Westminster</t>
  </si>
  <si>
    <t>Block</t>
  </si>
  <si>
    <t>Global Payments</t>
  </si>
  <si>
    <t>Chewy</t>
  </si>
  <si>
    <t>Dania Beach</t>
  </si>
  <si>
    <t>Fort Washington</t>
  </si>
  <si>
    <t>Sprouts Farmers Market</t>
  </si>
  <si>
    <t>T. Rowe Price</t>
  </si>
  <si>
    <t>Vertex Pharmaceuticals</t>
  </si>
  <si>
    <t>Taylor Morrison Home</t>
  </si>
  <si>
    <t>Sunny Isles Beach</t>
  </si>
  <si>
    <t>Alexion Pharmaceuticals</t>
  </si>
  <si>
    <t>Equinix</t>
  </si>
  <si>
    <t>Chipotle Mexican Grill</t>
  </si>
  <si>
    <t>Sinclair Broadcast Group</t>
  </si>
  <si>
    <t>Hunt Valley</t>
  </si>
  <si>
    <t>LPL Financial Holdings</t>
  </si>
  <si>
    <t>KLA</t>
  </si>
  <si>
    <t>CACI International</t>
  </si>
  <si>
    <t>Academy Sports and Outdoors</t>
  </si>
  <si>
    <t>Katy</t>
  </si>
  <si>
    <t>Fastenal</t>
  </si>
  <si>
    <t>Winona</t>
  </si>
  <si>
    <t>Nasdaq</t>
  </si>
  <si>
    <t>McCormick</t>
  </si>
  <si>
    <t>Carvana</t>
  </si>
  <si>
    <t>Electronic Arts</t>
  </si>
  <si>
    <t>MDU Resources Group</t>
  </si>
  <si>
    <t>Select Medical Holdings</t>
  </si>
  <si>
    <t>Mechanicsburg</t>
  </si>
  <si>
    <t>Roper Technologies</t>
  </si>
  <si>
    <t>Sarasota</t>
  </si>
  <si>
    <t>RPM International</t>
  </si>
  <si>
    <t>Boise Cascade</t>
  </si>
  <si>
    <t>Hasbro</t>
  </si>
  <si>
    <t>Pawtucket</t>
  </si>
  <si>
    <t>Camping World Holdings</t>
  </si>
  <si>
    <t>Moody's</t>
  </si>
  <si>
    <t>Conshohocken</t>
  </si>
  <si>
    <t>Cleveland-Cliffs</t>
  </si>
  <si>
    <t>Moderna</t>
  </si>
  <si>
    <t>International Flavors &amp; Fragrances</t>
  </si>
  <si>
    <t>Reno</t>
  </si>
  <si>
    <t>Apollo Global Management</t>
  </si>
  <si>
    <t>Jackson Financial</t>
  </si>
  <si>
    <t>Carlyle Group</t>
  </si>
  <si>
    <t>UFP Industries</t>
  </si>
  <si>
    <t>Zillow Group</t>
  </si>
  <si>
    <t>Opendoor Technologies</t>
  </si>
  <si>
    <t>GXO Logistics</t>
  </si>
  <si>
    <t>Coinbase Global</t>
  </si>
  <si>
    <t>Diamondback Energy</t>
  </si>
  <si>
    <t>Victoria's Secret</t>
  </si>
  <si>
    <t>Reynoldsburg</t>
  </si>
  <si>
    <t>Southwestern Energy</t>
  </si>
  <si>
    <t>Spring</t>
  </si>
  <si>
    <t>Landstar System</t>
  </si>
  <si>
    <t>CF Industries Holdings</t>
  </si>
  <si>
    <t>Compass</t>
  </si>
  <si>
    <t>ARKO</t>
  </si>
  <si>
    <t>Rahway</t>
  </si>
  <si>
    <t>Constellation Energy</t>
  </si>
  <si>
    <t>Coupang</t>
  </si>
  <si>
    <t>Kyndryl Holdings</t>
  </si>
  <si>
    <t>Ashburn</t>
  </si>
  <si>
    <t>VMware</t>
  </si>
  <si>
    <t>Mutual of Omaha</t>
  </si>
  <si>
    <t>Chandler</t>
  </si>
  <si>
    <t>Plantation</t>
  </si>
  <si>
    <t>Continental Resources</t>
  </si>
  <si>
    <t>Coterra Energy</t>
  </si>
  <si>
    <t>Mentor</t>
  </si>
  <si>
    <t>Airbnb</t>
  </si>
  <si>
    <t>Lululemon athletica</t>
  </si>
  <si>
    <t>Sumner</t>
  </si>
  <si>
    <t>EQT</t>
  </si>
  <si>
    <t>Skechers U.S.A.</t>
  </si>
  <si>
    <t>Manhattan Beach</t>
  </si>
  <si>
    <t>Knight-Swift Transportation Holdings</t>
  </si>
  <si>
    <t>SVB Financial Group</t>
  </si>
  <si>
    <t>Par Pacific Holdings</t>
  </si>
  <si>
    <t>Albemarle</t>
  </si>
  <si>
    <t>Vulcan Materials</t>
  </si>
  <si>
    <t>Watsco</t>
  </si>
  <si>
    <t>Sonoco Products</t>
  </si>
  <si>
    <t>Hartsville</t>
  </si>
  <si>
    <t>ServiceNow</t>
  </si>
  <si>
    <t>COUNTA of name</t>
  </si>
  <si>
    <t>Grand Total</t>
  </si>
  <si>
    <t>Who rank 1-5 year 1996 - 2023</t>
  </si>
  <si>
    <t>Rank _1</t>
  </si>
  <si>
    <t>Rank_2</t>
  </si>
  <si>
    <t>Rank_3</t>
  </si>
  <si>
    <t>Rank_4</t>
  </si>
  <si>
    <t>Rank_5</t>
  </si>
  <si>
    <t>Count</t>
  </si>
  <si>
    <t>Rank 1st # year</t>
  </si>
  <si>
    <t>Caompanies with Female CEO</t>
  </si>
  <si>
    <t>Percentage Work Female Ceo</t>
  </si>
  <si>
    <t>YEAR</t>
  </si>
  <si>
    <t>% OF CEO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</si>
</sst>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%"/>
    <numFmt numFmtId="165" formatCode="&quot;$&quot;#,##0.00"/>
  </numFmts>
  <fonts count="7">
    <font>
      <sz val="10.0"/>
      <color rgb="FF000000"/>
      <name val="Arial"/>
      <scheme val="minor"/>
    </font>
    <font>
      <b/>
      <color theme="1"/>
      <name val="Lato"/>
    </font>
    <font>
      <color theme="1"/>
      <name val="Arial"/>
      <scheme val="minor"/>
    </font>
    <font>
      <u/>
      <color rgb="FF0000FF"/>
    </font>
    <font>
      <color theme="1"/>
      <name val="Lato"/>
    </font>
    <font>
      <b/>
      <color theme="1"/>
      <name val="Arial"/>
      <scheme val="minor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</fills>
  <borders count="13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FFFFFF"/>
      </left>
      <right style="thin">
        <color rgb="FFFFFFFF"/>
      </right>
    </border>
    <border>
      <left style="dotted">
        <color rgb="FFFFFFFF"/>
      </left>
      <right style="dotted">
        <color rgb="FFFFFFFF"/>
      </right>
      <top style="dotted">
        <color rgb="FFFFFFFF"/>
      </top>
    </border>
    <border>
      <left style="dotted">
        <color rgb="FFFFFFFF"/>
      </left>
      <right style="dotted">
        <color rgb="FFFFFFFF"/>
      </right>
      <top style="dotted">
        <color rgb="FFFFFFFF"/>
      </top>
      <bottom style="dotted">
        <color rgb="FFFFFFFF"/>
      </bottom>
    </border>
    <border>
      <right style="dotted">
        <color rgb="FFFFFFFF"/>
      </right>
      <top style="dotted">
        <color rgb="FFFFFFFF"/>
      </top>
      <bottom style="dotted">
        <color rgb="FFFFFFFF"/>
      </bottom>
    </border>
    <border>
      <left style="dotted">
        <color rgb="FFFFFFFF"/>
      </left>
      <top style="dotted">
        <color rgb="FFFFFFFF"/>
      </top>
      <bottom style="dotted">
        <color rgb="FFFFFFFF"/>
      </bottom>
    </border>
    <border>
      <left style="dotted">
        <color rgb="FFFFFFFF"/>
      </left>
      <right style="dotted">
        <color rgb="FFFFFFFF"/>
      </right>
      <bottom style="dotted">
        <color rgb="FFFFFFFF"/>
      </bottom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0" xfId="0" applyAlignment="1" applyFont="1">
      <alignment horizontal="center"/>
    </xf>
    <xf borderId="0" fillId="3" fontId="1" numFmtId="0" xfId="0" applyAlignment="1" applyFill="1" applyFont="1">
      <alignment horizontal="center" readingOrder="0"/>
    </xf>
    <xf borderId="0" fillId="0" fontId="2" numFmtId="0" xfId="0" applyAlignment="1" applyFont="1">
      <alignment readingOrder="0"/>
    </xf>
    <xf borderId="0" fillId="3" fontId="2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2" numFmtId="11" xfId="0" applyAlignment="1" applyFont="1" applyNumberFormat="1">
      <alignment readingOrder="0"/>
    </xf>
    <xf borderId="0" fillId="0" fontId="4" numFmtId="11" xfId="0" applyAlignment="1" applyFont="1" applyNumberFormat="1">
      <alignment readingOrder="0"/>
    </xf>
    <xf borderId="1" fillId="0" fontId="2" numFmtId="0" xfId="0" applyBorder="1" applyFont="1"/>
    <xf borderId="0" fillId="0" fontId="2" numFmtId="0" xfId="0" applyFont="1"/>
    <xf borderId="2" fillId="0" fontId="2" numFmtId="0" xfId="0" applyAlignment="1" applyBorder="1" applyFont="1">
      <alignment readingOrder="0"/>
    </xf>
    <xf borderId="2" fillId="0" fontId="2" numFmtId="0" xfId="0" applyAlignment="1" applyBorder="1" applyFont="1">
      <alignment horizontal="center"/>
    </xf>
    <xf borderId="2" fillId="0" fontId="2" numFmtId="0" xfId="0" applyBorder="1" applyFont="1"/>
    <xf borderId="3" fillId="4" fontId="5" numFmtId="0" xfId="0" applyAlignment="1" applyBorder="1" applyFill="1" applyFont="1">
      <alignment horizontal="center"/>
    </xf>
    <xf borderId="3" fillId="4" fontId="5" numFmtId="0" xfId="0" applyAlignment="1" applyBorder="1" applyFont="1">
      <alignment horizontal="center" readingOrder="0"/>
    </xf>
    <xf borderId="4" fillId="0" fontId="2" numFmtId="0" xfId="0" applyBorder="1" applyFont="1"/>
    <xf borderId="1" fillId="0" fontId="2" numFmtId="0" xfId="0" applyAlignment="1" applyBorder="1" applyFont="1">
      <alignment horizontal="center"/>
    </xf>
    <xf borderId="5" fillId="0" fontId="2" numFmtId="0" xfId="0" applyBorder="1" applyFont="1"/>
    <xf borderId="1" fillId="0" fontId="6" numFmtId="0" xfId="0" applyBorder="1" applyFont="1"/>
    <xf borderId="6" fillId="0" fontId="2" numFmtId="0" xfId="0" applyAlignment="1" applyBorder="1" applyFont="1">
      <alignment horizontal="center"/>
    </xf>
    <xf borderId="6" fillId="0" fontId="2" numFmtId="0" xfId="0" applyBorder="1" applyFont="1"/>
    <xf borderId="3" fillId="0" fontId="2" numFmtId="0" xfId="0" applyBorder="1" applyFont="1"/>
    <xf borderId="4" fillId="0" fontId="2" numFmtId="0" xfId="0" applyAlignment="1" applyBorder="1" applyFont="1">
      <alignment horizontal="center"/>
    </xf>
    <xf borderId="7" fillId="0" fontId="2" numFmtId="0" xfId="0" applyBorder="1" applyFont="1"/>
    <xf borderId="1" fillId="0" fontId="5" numFmtId="0" xfId="0" applyAlignment="1" applyBorder="1" applyFont="1">
      <alignment horizontal="center" readingOrder="0"/>
    </xf>
    <xf borderId="8" fillId="0" fontId="2" numFmtId="0" xfId="0" applyAlignment="1" applyBorder="1" applyFont="1">
      <alignment horizontal="left"/>
    </xf>
    <xf borderId="9" fillId="0" fontId="2" numFmtId="0" xfId="0" applyBorder="1" applyFont="1"/>
    <xf borderId="8" fillId="0" fontId="2" numFmtId="0" xfId="0" applyBorder="1" applyFont="1"/>
    <xf borderId="1" fillId="0" fontId="5" numFmtId="0" xfId="0" applyAlignment="1" applyBorder="1" applyFont="1">
      <alignment horizontal="left" readingOrder="0"/>
    </xf>
    <xf borderId="10" fillId="0" fontId="2" numFmtId="0" xfId="0" applyAlignment="1" applyBorder="1" applyFont="1">
      <alignment readingOrder="0"/>
    </xf>
    <xf borderId="11" fillId="0" fontId="2" numFmtId="0" xfId="0" applyBorder="1" applyFont="1"/>
    <xf borderId="10" fillId="0" fontId="5" numFmtId="0" xfId="0" applyAlignment="1" applyBorder="1" applyFont="1">
      <alignment horizontal="center"/>
    </xf>
    <xf borderId="1" fillId="0" fontId="2" numFmtId="0" xfId="0" applyAlignment="1" applyBorder="1" applyFont="1">
      <alignment horizontal="left"/>
    </xf>
    <xf borderId="10" fillId="0" fontId="2" numFmtId="164" xfId="0" applyBorder="1" applyFont="1" applyNumberFormat="1"/>
    <xf borderId="9" fillId="0" fontId="5" numFmtId="10" xfId="0" applyAlignment="1" applyBorder="1" applyFont="1" applyNumberFormat="1">
      <alignment horizontal="center"/>
    </xf>
    <xf borderId="1" fillId="0" fontId="2" numFmtId="10" xfId="0" applyBorder="1" applyFont="1" applyNumberFormat="1"/>
    <xf borderId="10" fillId="0" fontId="2" numFmtId="0" xfId="0" applyBorder="1" applyFont="1"/>
    <xf borderId="9" fillId="0" fontId="5" numFmtId="0" xfId="0" applyAlignment="1" applyBorder="1" applyFont="1">
      <alignment horizontal="center" readingOrder="0"/>
    </xf>
    <xf borderId="9" fillId="0" fontId="5" numFmtId="0" xfId="0" applyAlignment="1" applyBorder="1" applyFont="1">
      <alignment horizontal="center"/>
    </xf>
    <xf borderId="12" fillId="0" fontId="2" numFmtId="0" xfId="0" applyBorder="1" applyFont="1"/>
    <xf borderId="12" fillId="0" fontId="2" numFmtId="0" xfId="0" applyAlignment="1" applyBorder="1" applyFont="1">
      <alignment horizontal="left"/>
    </xf>
    <xf borderId="9" fillId="0" fontId="2" numFmtId="0" xfId="0" applyAlignment="1" applyBorder="1" applyFont="1">
      <alignment horizontal="left"/>
    </xf>
    <xf borderId="1" fillId="0" fontId="5" numFmtId="0" xfId="0" applyAlignment="1" applyBorder="1" applyFont="1">
      <alignment horizontal="center"/>
    </xf>
    <xf borderId="1" fillId="0" fontId="2" numFmtId="165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Arial"/>
              </a:defRPr>
            </a:pPr>
            <a:r>
              <a:rPr b="1" sz="2000">
                <a:solidFill>
                  <a:srgbClr val="000000"/>
                </a:solidFill>
                <a:latin typeface="Arial"/>
              </a:rPr>
              <a:t>Aggregate F500 Revenue / Year</a:t>
            </a:r>
          </a:p>
        </c:rich>
      </c:tx>
      <c:layout>
        <c:manualLayout>
          <c:xMode val="edge"/>
          <c:yMode val="edge"/>
          <c:x val="0.24924999999999997"/>
          <c:y val="0.05808625336927224"/>
        </c:manualLayout>
      </c:layout>
      <c:overlay val="0"/>
    </c:title>
    <c:plotArea>
      <c:layout/>
      <c:lineChart>
        <c:varyColors val="0"/>
        <c:ser>
          <c:idx val="0"/>
          <c:order val="0"/>
          <c:tx>
            <c:strRef>
              <c:f>Revenue!$C$3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Revenue!$A$4:$A$31</c:f>
            </c:strRef>
          </c:cat>
          <c:val>
            <c:numRef>
              <c:f>Revenue!$C$4:$C$31</c:f>
              <c:numCache/>
            </c:numRef>
          </c:val>
          <c:smooth val="0"/>
        </c:ser>
        <c:axId val="1176929942"/>
        <c:axId val="1800058312"/>
      </c:lineChart>
      <c:catAx>
        <c:axId val="11769299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0058312"/>
      </c:catAx>
      <c:valAx>
        <c:axId val="18000583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69299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% OF CEO vs. YEAR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'Female CEO'!$P$2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'Female CEO'!$O$3:$O$11</c:f>
            </c:strRef>
          </c:cat>
          <c:val>
            <c:numRef>
              <c:f>'Female CEO'!$P$3:$P$11</c:f>
              <c:numCache/>
            </c:numRef>
          </c:val>
          <c:smooth val="0"/>
        </c:ser>
        <c:axId val="1213569059"/>
        <c:axId val="1535565484"/>
      </c:lineChart>
      <c:catAx>
        <c:axId val="12135690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5565484"/>
      </c:catAx>
      <c:valAx>
        <c:axId val="15355654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% OF CEO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35690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% OF CEO vs. YEAR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'Female CEO'!$P$2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10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percentage"/>
            <c:noEndCap val="0"/>
            <c:val val="10.0"/>
          </c:errBars>
          <c:cat>
            <c:strRef>
              <c:f>'Female CEO'!$O$3:$O$11</c:f>
            </c:strRef>
          </c:cat>
          <c:val>
            <c:numRef>
              <c:f>'Female CEO'!$P$3:$P$11</c:f>
              <c:numCache/>
            </c:numRef>
          </c:val>
          <c:smooth val="0"/>
        </c:ser>
        <c:axId val="1354435240"/>
        <c:axId val="7762171"/>
      </c:lineChart>
      <c:catAx>
        <c:axId val="1354435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762171"/>
      </c:catAx>
      <c:valAx>
        <c:axId val="77621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% OF CEO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44352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2000">
                <a:solidFill>
                  <a:srgbClr val="000000"/>
                </a:solidFill>
                <a:latin typeface="Arial"/>
              </a:defRPr>
            </a:pPr>
            <a:r>
              <a:rPr b="1" sz="2000">
                <a:solidFill>
                  <a:srgbClr val="000000"/>
                </a:solidFill>
                <a:latin typeface="Arial"/>
              </a:rPr>
              <a:t>Aggregate F500 Revenue / Year</a:t>
            </a:r>
          </a:p>
        </c:rich>
      </c:tx>
      <c:layout>
        <c:manualLayout>
          <c:xMode val="edge"/>
          <c:yMode val="edge"/>
          <c:x val="0.24924999999999997"/>
          <c:y val="0.05808625336927224"/>
        </c:manualLayout>
      </c:layout>
      <c:overlay val="0"/>
    </c:title>
    <c:plotArea>
      <c:layout/>
      <c:lineChart>
        <c:varyColors val="0"/>
        <c:ser>
          <c:idx val="0"/>
          <c:order val="0"/>
          <c:tx>
            <c:strRef>
              <c:f>Revenue!$C$3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trendline>
            <c:name/>
            <c:spPr>
              <a:ln w="19050">
                <a:solidFill>
                  <a:srgbClr val="000000"/>
                </a:solidFill>
              </a:ln>
            </c:spPr>
            <c:trendlineType val="linear"/>
            <c:dispRSqr val="0"/>
            <c:dispEq val="0"/>
          </c:trendline>
          <c:cat>
            <c:strRef>
              <c:f>Revenue!$A$4:$A$31</c:f>
            </c:strRef>
          </c:cat>
          <c:val>
            <c:numRef>
              <c:f>Revenue!$C$4:$C$31</c:f>
              <c:numCache/>
            </c:numRef>
          </c:val>
          <c:smooth val="0"/>
        </c:ser>
        <c:axId val="1601451157"/>
        <c:axId val="2074310005"/>
      </c:lineChart>
      <c:catAx>
        <c:axId val="16014511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year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74310005"/>
      </c:catAx>
      <c:valAx>
        <c:axId val="20743100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14511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11</xdr:row>
      <xdr:rowOff>180975</xdr:rowOff>
    </xdr:from>
    <xdr:ext cx="5743575" cy="20955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25</xdr:row>
      <xdr:rowOff>152400</xdr:rowOff>
    </xdr:from>
    <xdr:ext cx="6257925" cy="30194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47625</xdr:colOff>
      <xdr:row>11</xdr:row>
      <xdr:rowOff>152400</xdr:rowOff>
    </xdr:from>
    <xdr:ext cx="6257925" cy="30194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3</xdr:row>
      <xdr:rowOff>171450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R13941" sheet="Fortune 500 Companies"/></cacheSource><cacheFields><cacheField name="name"><sharedItems containsMixedTypes="1" containsNumber="1" containsInteger="1"><s v="General Motors Corporation"/><s v="Ford Motor Company"/><s v="Exxon Mobil"/><s v="Walmart"/><s v="AT&amp;T Corp."/><s v="International Business Machines Corporation"/><s v="General Electric Company"/><s v="Mobil Corporation"/><s v="Chrysler Corporation"/><s v="Philip Morris Companies"/><s v="Prudential Insurance Company of America"/><s v="State Farm Group"/><s v="E.I. Du Pont de Nemours and Company, Inc."/><s v="Texaco, Inc."/><s v="Sears, Roebuck &amp; Company"/><s v="Kmart Corporation"/><s v="The Procter &amp; Gamble Company"/><s v="Chevron Corporation"/><s v="Citicorp"/><s v="Hewlett-Packard Company"/><s v="PepsiCo, Inc."/><s v="Metropolitan Life Insurance Co."/><s v="Amoco Corporation"/><s v="Motorola, Inc."/><s v="American International Group,Inc."/><s v="ConAgra, Inc."/><s v="The Kroger Company"/><s v="Dayton Hudson Corporation"/><s v="Lockheed Martin Corporation"/><s v="United Technologies Corporation"/><s v="The Allstate Corporation"/><s v="Federal National Mortgage Association"/><s v="Merrill Lynch &amp; Company, Inc."/><s v="J.C. Penney Company, Inc."/><s v="United Parcel Service of America, Inc."/><s v="The Dow Chemical Company"/><s v="BankAmerica Corporation"/><s v="GTE Corporation"/><s v="International Paper Company"/><s v="The Boeing Company"/><s v="Xerox Corporation"/><s v="Cigna Corporation"/><s v="Johnson &amp; Johnson"/><s v="Loews Corporation"/><s v="American Stores Company"/><s v="Price/Costco, Inc."/><s v="USX Corporation"/><s v="The Coca-Cola Company"/><s v="BellSouth Corporation"/><s v="Sara Lee Corporation"/><s v="Columbia/HCA Healthcare Corp."/><s v="Fleming Companies, Inc."/><s v="AMR Corporation"/><s v="Atlantic Richfield Company"/><s v="Merck &amp; Co., Inc."/><s v="The Travelers Group"/><s v="Supervalu, Inc."/><s v="Safeway, Inc."/><s v="NationsBank Corporation"/><s v="Intel Corporation"/><s v="New York Life Insurance Company"/><s v="Minnesota Mining &amp; Manufacturing Company"/><s v="Caterpillar, Inc."/><s v="RJR Nabisco Holdings Corporation"/><s v="American Express Company"/><s v="The Home Depot, Inc."/><s v="Eastman Kodak Company"/><s v="MCI Communications Corporation"/><s v="morg"/><s v="UAL Corporation"/><s v="Chemical Banking Corporation"/><s v="Compaq Computer Corporation"/><s v="AlliedSignal Inc."/><s v="McDonnell Douglas Corporation"/><s v="Georgia-Pacific Corporation"/><s v="J.P. Morgan &amp; Co. Inc."/><s v="Digital Equipment Corporation"/><s v="Kimberly-Clark Corporation"/><s v="Bristol-Myers Squibb Company"/><s v="Sprint Corporation"/><s v="Phillips Petroleum Company"/><s v="Lehman Brothers Holdings, Inc."/><s v="Bell Atlantic Corporation"/><s v="Ameritech Corporation"/><s v="NYNEX Corporation"/><s v="American Home Products Corporation"/><s v="McKesson Corporation"/><s v="The Goodyear Tire &amp; Rubber Company"/><s v="Texas Instruments, Inc."/><s v="Rockwell International Corporation"/><s v="Aetna Life &amp; Casualty Co."/><s v="Archer Daniels Midland Company"/><s v="IBP, Inc."/><s v="Alcoa"/><s v="SBC Communications Inc."/><s v="Anheuser-Busch Companies, Inc."/><s v="Delta Air Lines, Inc."/><s v="The May Department Stores Company"/><s v="ITT Hartford Group, Inc."/><s v="SYSCO Corporation"/><s v="The Walt Disney Company"/><s v="Winn-Dixie Stores, Inc."/><s v="Weyerhaeuser Company"/><s v="Viacom Inc."/><s v="U S WEST, Inc."/><s v="Raytheon Company"/><s v="Nationwide Insurance Enterprise"/><s v="Teachers Insurance &amp; Annuity Association of America"/><s v="Melville Corporation"/><s v="Northwestern Mutual Life Insurance Company"/><s v="Chase Manhattan Corporation"/><s v="Ashland, Inc."/><s v="Apple Computer, Inc."/><s v="WMX Technologies, Inc."/><s v="Morgan Stanley Group Inc."/><s v="Federal Home Loan Mortgage Corporation"/><s v="First Chicago NBD Corporation"/><s v="First Union Corporation"/><s v="The Principal Mutual Life Insurance Company"/><s v="CSX Corporation"/><s v="Occidental Petroleum Corporation"/><s v="Walgreen Co."/><s v="The Coastal Corporation"/><s v="TRW, Inc."/><s v="Pfizer, Inc."/><s v="Emerson Electric Company"/><s v="Abbott Laboratories"/><s v="Textron, Inc."/><s v="Alco Standard Corp."/><s v="Baxter International, Inc."/><s v="Pacific Gas &amp; Electric Company"/><s v="Westinghouse Electric Corporation"/><s v="Publix Super Markets, Inc."/><s v="Deere &amp; Company"/><s v="Federal Express Corporation"/><s v="Liberty Mutual Insurance Group"/><s v="Fluor Corporation"/><s v="Enron Corp."/><s v="The Southern Company"/><s v="Northwest Airlines, Inc."/><s v="Pacific Telesis Group"/><s v="Banc One Corporation"/><s v="Monsanto Company"/><s v="Marriott International"/><s v="Union Pacific Corporation"/><s v="Salomon, Inc."/><s v="Tenneco, Inc."/><s v="ITT Industries, Inc."/><s v="Bankers Trust New York Corporation"/><s v="Bergen Brunswig Corporation"/><s v="CPC International, Inc."/><s v="Edison International"/><s v="General Mills, Inc."/><s v="Sun Company, Inc."/><s v="Colgate-Palmolive Company"/><s v="Whirlpool Corporation"/><s v="Johnson Controls, Inc."/><s v="Woolworth Corporation"/><s v="H.J. Heinz Company"/><s v="Time Warner Inc."/><s v="College Retirement Equities Fund"/><s v="Dean Witter, Discover &amp; Co."/><s v="Fleet Financial Group"/><s v="The Limited, Inc."/><s v="Cardinal Health, Inc."/><s v="Dana Corporation"/><s v="Norwest Corporation"/><s v="Eli Lilly &amp; Company"/><s v="Unocal Corporation"/><s v="Amerada Hess Corporation"/><s v="USAir Group, Inc."/><s v="Stone Container Corporation"/><s v="Tosco Corporation"/><s v="Campbell Soup Company"/><s v="Farmland Industries, Inc."/><s v="Ralston Purina Company"/><s v="General Re Corporation"/><s v="AFLAC, Inc."/><s v="Pharmacia &amp; Upjohn, Inc."/><s v="Reynolds Metals Company"/><s v="PPG Industries, Inc."/><s v="Warner-Lambert Company"/><s v="Kellogg Company"/><s v="Champion International Corporation"/><s v="Unicom Corporation"/><s v="Tele-Communications, Inc."/><s v="Eaton Corporation"/><s v="Northrop Grumman Corporation"/><s v="Massachusetts Mutual Life Insurance"/><s v="James River Corporation of Virginia"/><s v="The Gillette Company"/><s v="Coca-Cola Enterprises, Inc."/><s v="Honeywell, Inc."/><s v="Levi Strauss Associates"/><s v="Lincoln National Corporation"/><s v="United Services Automobile Association"/><s v="R.R. Donnelley &amp; Sons"/><s v="American General Corporation"/><s v="Unisys Corporation"/><s v="Consolidated Edison Company of New York, Inc."/><s v="PNC Bank Corp."/><s v="The Quaker Oats Company"/><s v="ITT Corporation"/><s v="Navistar International Corporation"/><s v="Entergy Corporation"/><s v="Burlington Northern Santa Fe, Corp."/><s v="Guardian Life Insurance Co. of America"/><s v="Public Service Enterprise Group, Inc."/><s v="Transamerica Corporation"/><s v="Dillard Department Stores, Inc."/><s v="Chubb Corporation"/><s v="KeyCorp"/><s v="Associated Insurance Companies,Inc."/><s v="Halliburton Company"/><s v="Microsoft Corporation"/><s v="Arrow Electronics"/><s v="American Brands, Inc."/><s v="Sun Microsystems, Inc."/><s v="Union Carbide Corporation"/><s v="John Hancock Mutual Life Insurance Company"/><s v="Tandy Corporation"/><s v="Continental Airlines, Inc."/><s v="Merisel, Inc."/><s v="W.R. Grace &amp; Co."/><s v="Browning-Ferris Industries, Inc."/><s v="Ingersoll-Rand Company"/><s v="American Electric Power Company, Inc."/><s v="United HealthCare Corporation"/><s v="Texas Utilities Company"/><s v="Dresser Industries, Inc."/><s v="ARAMARK Corporation"/><s v="FPL Group, Inc."/><s v="Circuit City Stores, Inc."/><s v="The Black &amp; Decker Corporation"/><s v="Tyson Foods, Inc."/><s v="Loral Corporation"/><s v="Manpower Inc."/><s v="Dun &amp; Bradstreet Corporation (The)"/><s v="Bank of Boston Corporation"/><s v="The St. Paul Companies, Inc."/><s v="Wells Fargo &amp; Company"/><s v="Corning, Inc."/><s v="The Bank of New York Company"/><s v="Paine Webber Group, Inc."/><s v="Office Depot, Inc."/><s v="Dell Computer Corporation"/><s v="Consolidated Freightways, Inc."/><s v="Genuine Parts Company"/><s v="Cummins Engine Company, Inc."/><s v="AMP , Inc."/><s v="American Standard Companies, Inc."/><s v="The Mead Corporation"/><s v="FoxMeyer Health Corporation"/><s v="Ryder System"/><s v="Schering-Plough Corporation"/><s v="Household International, Inc."/><s v="Case Corporation"/><s v="Best Buy Co. Inc."/><s v="The Vons Companies, Inc."/><s v="VF Corporation"/><s v="Boise Cascade Corporation"/><s v="Crown Cork &amp; Seal Company, Inc."/><s v="Eastman Chemical Company"/><s v="Eckerd Corporation"/><s v="PanEnergy Corp."/><s v="Lyondell Petrochemical Company"/><s v="Cooper Industries, Inc."/><s v="Bethlehem Steel Corporation"/><s v="Paccar Inc."/><s v="First Interstate Bancorp"/><s v="Inland Steel Industries, Inc."/><s v="Masco"/><s v="Nike, Inc."/><s v="Lear Seating Corporation"/><s v="Humana, Inc."/><s v="Duke Power Company"/><s v="Bindley Western Industries"/><s v="AmeriSource Health Corporation"/><s v="Norfolk Southern Corporation"/><s v="Thrifty Payless Holdings, Inc."/><s v="Dominion Resources, Inc."/><s v="FMC Corporation"/><s v="Seagate Technology, Inc."/><s v="Tyco International Ltd."/><s v="Rite Aid Corporation"/><s v="Mellon Bank Corporation"/><s v="Avon Products, Inc."/><s v="Berkshire Hathaway, Inc."/><s v="The TJX Companies, Inc."/><s v="Revco D.S., Inc."/><s v="H.F. Ahmanson"/><s v="The Gap, Inc."/><s v="Houston Industries Incorporated"/><s v="Avnet"/><s v="The LTV Corporation"/><s v="Union Camp Corporation"/><s v="PECO Energy Company"/><s v="Phelps Dodge Corporation"/><s v="Supermarkets General Holdings Corporation"/><s v="Dole Food Company, Inc."/><s v="Illinois Tool Works, Inc."/><s v="Mutual of Omaha Insurance Companies"/><s v="Unum Corp."/><s v="The Stop &amp; Shop Companies, Inc."/><s v="Nordstrom, Inc."/><s v="Jefferson Smurfit Corporation"/><s v="First Data Corporation"/><s v="Chiquita Brands International, Inc."/><s v="Service Merchandise Company, Inc."/><s v="Gannett Company, Inc."/><s v="Waban, Inc."/><s v="Niagara Mohawk Power Corporation"/><s v="Student Loan Marketing Association"/><s v="FHP International Corporation"/><s v="Air Products &amp; Chemicals, Inc."/><s v="CMS Energy Corporation"/><s v="Rohm &amp; Haas Company"/><s v="Willamette Industries, Inc."/><s v="Pitney Bowes, Inc."/><s v="General Public Utilities Corporation"/><s v="Marsh &amp; McLennan Companies, Inc."/><s v="Owens-Illinois, Inc."/><s v="Wachovia Corporation"/><s v="The Bear Stearns Companies, Inc."/><s v="Northeast Utilities Service Company"/><s v="Dover Corporation"/><s v="SunTrust Banks, Inc."/><s v="Central &amp; South West Corporation"/><s v="PacifiCare Health Systems, Inc."/><s v="Safeco Corporation"/><s v="Giant Food, Inc."/><s v="Hershey Foods Corporation"/><s v="Conrail Inc."/><s v="Barnett Banks, Inc."/><s v="Gateway 2000, Inc."/><s v="NGC Corporation"/><s v="WorldCom, Inc."/><s v="Mattel, Inc."/><s v="DTE Energy Company"/><s v="American Financial Group"/><s v="Owens-Corning"/><s v="The Dial Corp."/><s v="Premark International, Inc."/><s v="The Circle K Corporation"/><s v="Great Western Financial Corporation"/><s v="General Dynamics Corporation"/><s v="The Penn Traffic Company"/><s v="U.S. Healthcare, Inc."/><s v="Food 4 Less Holdings, Inc."/><s v="The Times Mirror Company"/><s v="Reebok International Ltd."/><s v="Harris Corporation"/><s v="Intelligent Electronics, Inc."/><s v="Aon Corporation"/><s v="Nucor Corporation"/><s v="Temple-Inland, Inc."/><s v="USF&amp;G Corporation"/><s v="National City Corporation"/><s v="Turner Broadcasting System, Inc."/><s v="Fred Meyer, Inc."/><s v="PacifiCorp"/><s v="Providian Corporation"/><s v="Computer Sciences Corporation"/><s v="Quantum Corporation"/><s v="Comcast Corporation"/><s v="Morton International, Inc."/><s v="First Bank System, Inc."/><s v="Litton Industries, Inc."/><s v="Tenet Healthcare Corp."/><s v="Trans World Airlines, Inc."/><s v="MAPCO, Inc."/><s v="Consolidated Natural Gas Company"/><s v="Westvaco Corporation"/><s v="The Turner Corporation"/><s v="Universal Corporation"/><s v="Centex Corporation"/><s v="W.W. Grainger, Inc."/><s v="The Sherwin-Williams Company"/><s v="Harcourt General, Inc."/><s v="Allmerica Financial"/><s v="Beverly Enterprises, Inc."/><s v="Parker Hannifin Corporation"/><s v="Cyprus Amax Minerals Company"/><s v="ServiceMaster"/><s v="Asarco, Inc."/><s v="Pacific Mutual Life Insurance"/><s v="Southern Pacific Rail Corporation"/><s v="Praxair, Inc."/><s v="Avery Dennison Corporation"/><s v="Comerica, Inc."/><s v="ALLTEL Corporation"/><s v="WellPoint Health Networks, Inc."/><s v="Tech Data Corporation"/><s v="Olin Corporation"/><s v="Foster Wheeler Corporation"/><s v="Long Island Lighting Company"/><s v="Brunswick Corporation"/><s v="Staples, Inc."/><s v="Applied Materials, Inc."/><s v="Yellow Corporation"/><s v="Florida Progress Corporation"/><s v="GEICO Corporation"/><s v="Hormel Foods Corporation"/><s v="Maytag Corporation"/><s v="CINergy Corp."/><s v="Valero Energy Corporation"/><s v="Carolina Power &amp; Light Company"/><s v="The Progressive Corporation"/><s v="Owens &amp; Minor, Inc."/><s v="Oracle Corporation"/><s v="Diamond Shamrock, Inc."/><s v="Micron Technology, Inc."/><s v="Whitman Corporation"/><s v="Mercantile Stores Company, Inc."/><s v="MicroAge, Inc."/><s v="The McGraw-Hill Companies, Inc."/><s v="Baltimore Gas &amp; Electric Company"/><s v="York International Corporation"/><s v="Alumax, Inc."/><s v="The Pittston Company"/><s v="U.S. Industries, Inc."/><s v="Reliance Group Holdings ,Inc."/><s v="Kerr-McGee Corporation"/><s v="The Est_e Lauder Companies Inc."/><s v="U.S. Bancorp"/><s v="American President Companies, Ltd."/><s v="Flagstar Companies, Inc."/><s v="Automatic Data Processing, Inc."/><s v="Nash Finch Company"/><s v="Southwest Airlines Co."/><s v="Shaw Industries, Inc."/><s v="Bruno's, Inc."/><s v="CoreStates Financial Corporation"/><s v="Tribune Company"/><s v="NorAm Energy Corp."/><s v="Conseco, Inc."/><s v="Republic New York Corporation"/><s v="Hasbro, Inc."/><s v="The Williams Companies, Inc."/><s v="Fleetwood Enterprises, Inc."/><s v="Louisiana-Pacific Corporation"/><s v="Engelhard Corporation"/><s v="CompUSA Inc."/><s v="UtiliCorp United Inc."/><s v="Aid Association for Lutherans"/><s v="Graybar Electric Company, Inc."/><s v="The Caldor Corp."/><s v="Knight-Ridder, Inc."/><s v="Manville Corporation"/><s v="Health Systems International, Inc."/><s v="Echlin, Inc."/><s v="Ultramar Corporation"/><s v="Becton, Dickinson and Company"/><s v="Sonoco Products Company"/><s v="Kelly Services, Inc."/><s v="Payless Cashways, Inc."/><s v="SCI Systems, Inc."/><s v="PP&amp;L Resources"/><s v="Allegheny Power System, Inc."/><s v="Longs Drug Stores Corporation"/><s v="Baker Hughes, Incorporated"/><s v="The Columbia Gas System, Inc."/><s v="Armstrong World Industries, Inc."/><s v="Dean Foods Company"/><s v="The Stanley Works"/><s v="Computer Associates International"/><s v="Ball Corporation"/><s v="Northern States Power Company"/><s v="Hannaford Bros. Company"/><s v="Teledyne, Inc."/><s v="MBNA Corporation"/><s v="Maxxam, Inc."/><s v="Caliber Systems, Inc."/><s v="OfficeMax, Inc."/><s v="Morrison Knudsen Corporation"/><s v="The Olsten Corporation"/><s v="Centerior Energy Corporation"/><s v="Spartan Stores, Inc."/><s v="Newell Company"/><s v="Pennzoil Company"/><s v="Provident Companies, Inc."/><s v="Golden West Financial Corporation"/><s v="AST Research, Inc."/><s v="Ohio Edison Company"/><s v="Foundation Health Corporation"/><s v="State Street Boston Corporation"/><s v="USG Corporation"/><s v="Cotter &amp; Co."/><s v="Ace Hardware Corporation"/><s v="General Instrument Corporation"/><s v="Advanced Micro Devices, Inc."/><s v="Philip Morris Companies Inc."/><s v="Texaco Inc."/><s v="State Farm Insurance Companies"/><s v="The Chase Manhattan Corporation"/><s v="Fannie Mae"/><s v="Merrill Lynch &amp; Co., Inc."/><s v="Travelers Group Inc."/><s v="Costco Companies, Inc."/><s v="Safeway Inc."/><s v="Aetna, Inc."/><s v="J.P. Morgan &amp; Co. Incorporated"/><s v="Federated Department Stores, Inc."/><s v="Morgan Stanley Group"/><s v="Ashland Inc."/><s v="Federal Home Loan Mortgage Corp."/><s v="Ingram Micro, Inc."/><s v="Texas Instruments Incorporated"/><s v="Pfizer Inc."/><s v="Emerson Electric Co."/><s v="Ikon Office Solutions, Inc."/><s v="Berkshire Hathaway Inc."/><s v="Southern Company"/><s v="TRW Inc."/><s v="Marriott International, Inc."/><s v="First Chicago NBD Corp."/><s v="CPC International Inc."/><s v="Gillette Company"/><s v="PG&amp;E Corp."/><s v="The Principal Financial Group"/><s v="Textron Inc."/><s v="CVS Corporation"/><s v="Ultramar Diamond Shamrock Corporation"/><s v="Burlington Northern Santa Fe Corp."/><s v="US Airways Group, Inc."/><s v="Fleet Financial Group, Inc."/><s v="Circuit City Group, Inc."/><s v="Humana Inc."/><s v="R.R. Donnelley &amp; Sons Company"/><s v="Anthem Insurance Companies,Inc."/><s v="Lear Corporation"/><s v="American Brands, Inc."/><s v="Borden, Inc."/><s v="Paine Webber Group Inc."/><s v="Tenet Healthcare Corporation"/><s v="Ryder System, Inc."/><s v="Avatex Corporation"/><s v="AMP Inc."/><s v="Baxter International Inc."/><s v="Food 4 Less Holdings"/><s v="Bindley Western Industries, Inc."/><s v="Avnet, Inc."/><s v="Millennium Chemicals Inc."/><s v="MedPartners, Inc."/><s v="Gannett Co., Inc."/><s v="Allegiance Corporation"/><s v="PacifiCorp, Inc."/><s v="Corning Inc."/><s v="American Financial Group, Inc."/><s v="Cisco Systems, Inc."/><s v="Unum Corporation"/><s v="Hilton Hotels Corporation"/><s v="GPU, Inc."/><s v="Allegheny Teledyne Incorporated"/><s v="H.F. Ahmanson &amp; Company"/><s v="CNF Transportation Inc."/><s v="LG&amp;E Energy Corporation"/><s v="Computer Associates International, Inc."/><s v="Temple-Inland Inc."/><s v="The ServiceMaster Company L.P."/><s v="Washington Mutual, Inc."/><s v="Sonat Inc."/><s v="American Family Insurance Group"/><s v="Allmerica Financial Corporation"/><s v="Richfood Holdings, Inc."/><s v="Masco Corporation"/><s v="Darden Restaurants, Inc."/><s v="Echlin Inc."/><s v="InaCom Corp."/><s v="The Reader's Digest Association, Inc."/><s v="Reliance Group Holdings, Inc."/><s v="Oxford Health Plans, Inc."/><s v="Baker Hughes Incorporated"/><s v="El Paso Natural Gas Company"/><s v="IMC Global Inc."/><s v="Hannaford Bros. Co."/><s v="Thermo Electron Corporation"/><s v="Silicon Graphics, Inc."/><s v="Harnischfeger Industries, Inc."/><s v="Interstate Bakeries Corporation"/><s v="Western Digital Corporation"/><s v="Hughes Supply, Inc."/><s v="Solectron Corporation"/><s v="Knight-Ridder Inc."/><s v="Beneficial Corporation"/><s v="State Street Corp."/><s v="General American Life Insurance"/><s v="APL Limited"/><s v="Phoenix Home Life Mutual Insurance"/><s v="Caliber System, Inc."/><s v="Lutheran Brotherhood"/><s v="The Caldor Corporation"/><s v="Boston Scientific Corporation"/><s v="Consolidated Stores Corporation"/><s v="Omnicom Group Inc."/><s v="The New York Times Company"/><s v="Witco Corporation"/><s v="Pacific Enterprises"/><s v="National Semiconductor Corporation"/><s v="Western Atlas Inc."/><s v="Vencor, Inc."/><s v="Sears, Roebuck and Co."/><s v="Amoco"/><s v="Teachers Insurance and Annuity Association College Retiremen"/><s v="Morgan Stanley, Dean Witter, Discover &amp; Co."/><s v="Lucent Technologies"/><s v="SBC Communications, Inc."/><s v="Enron"/><s v="Duke Energy Corporation"/><s v="PG&amp;E Corporation"/><s v="Electronic Data Systems Corporation"/><s v="Minnesota Mining and Manufacturing Company"/><s v="Di Giorgio Corporation"/><s v="Aluminum Company of America"/><s v="Hartford Financial Services Group Inc."/><s v="The Goodyear Tire &amp; Rubber Company and Subsidiaries"/><s v="Rockwell International"/><s v="FDX Corporation"/><s v="Cordant Technologies Inc."/><s v="GenCorp"/><s v="Union Pacific"/><s v="Republic Industries, Inc."/><s v="Herman Miller"/><s v="Bestfoods"/><s v="CBS Corporation"/><s v="Waste Management, Inc."/><s v="Sun Company Inc."/><s v="Fort James Corp"/><s v="Foundation Health Systems, Inc."/><s v="Consolidated Edison, Inc."/><s v="Unisource Worldwide, Inc."/><s v="Fortune Brands, Inc."/><s v="BankBoston Corp."/><s v="Tyco International"/><s v="NCR Corporation"/><s v="The Bank of New York Company, Inc."/><s v="Cendant Corporation"/><s v="Columbia Energy Group"/><s v="CHS Electronics, Inc."/><s v="Air Products &amp; Chemicals"/><s v="Owens Corning"/><s v="Universal Forest Products,Inc."/><s v="."/><s v="Pacific Life Insurance Company"/><s v="le"/><s v="Premcor"/><s v="ProSource"/><s v="Giant Food Inc."/><s v="Smithfield Foods, Inc."/><s v="SLM Holding Corp"/><s v="Mapco Inc."/><s v="American Family Mutual Insurance Company"/><s v="AirTouch Communications, Inc."/><s v="Borden, Inc. and Affiliates"/><s v="Rykoff-Sexton, Inc."/><s v="The BFGoodrich Company"/><s v="Richfood Holdings"/><s v="New Century Energies, Inc."/><s v="TruServ Corporation"/><s v="BJ's Wholesale Club, Inc."/><s v="AGCO Corporation"/><s v="Corporate Express, Inc."/><s v="Ameren Corporation"/><s v="Comerica Incorporated"/><s v="GenAmerica Corporation"/><s v="3Com Corporation"/><s v="Interpublic Group"/><s v="HEALTHSOUTH Corporation"/><s v="IMC Global, Inc."/><s v="EMC Corporation"/><s v="Airborne Freight Corporation"/><s v="Leggett &amp; Platt, Inc."/><s v="U.S. Office Products Company"/><s v="FirstEnergy Corporation"/><s v="Comdisco, Inc."/><s v="Anixter International Inc."/><s v="Barnes &amp; Noble Inc."/><s v="Citigroup, Inc."/><s v="Chase Manhattan Corp"/><s v="Morgan Stanley Dean Witter &amp; Co."/><s v="Bank One Corporation"/><s v="McKesson HBOC Inc."/><s v="Wells Fargo &amp; Co."/><s v="Freddie Mac"/><s v="MCI WorldCom, Inc."/><s v="AutoNation, Inc."/><s v="United Health Care Corporation"/><s v="Supervalu Inc."/><s v="Alcoa, Inc."/><s v="Dynegy Inc."/><s v="Waste Management Inc."/><s v="McDonald's Corporation"/><s v="U S West Inc."/><s v="Bankers Trust Corporation"/><s v="Tricon Global Restaurants"/><s v="Principal Financial Group"/><s v="Nebco Evans Holding Company"/><s v="Sunoco Inc."/><s v="Sodexho Marriott Services, Inc."/><s v="Saks, Inc."/><s v="Cendant"/><s v="Mellon Bank Corp."/><s v="El Paso Energy Corporation"/><s v="Venator"/><s v="Sempra Energy"/><s v="U.S. Foodservice, Inc."/><s v="Cooper Industries"/><s v="Starwood Hotels &amp; Resorts Worldwide, Inc."/><s v="Science Applications International Corporation"/><s v="Federal-Mogul Corporation"/><s v="K N ENERGY, Inc."/><s v="GPU"/><s v="Ryerson Tull, Inc."/><s v="MarketSpan Corporation"/><s v="Meritor Automotive Inc."/><s v="Niagara Mohawk Power"/><s v="Smurfit-Stone Container Corporation"/><s v="PP&amp;L Resources, Inc."/><s v="Flowers Industries, Inc."/><s v="Avista Corp."/><s v="Clark USA "/><s v="Host Marriott Corporation"/><s v="Firstar Corporation"/><s v="Autoliv, Inc."/><s v="Hechinger Co."/><s v="The Charles Schwab Corporation"/><s v="Qualcomm"/><s v="Suiza Foods Corp"/><s v="Darden Restaurants"/><s v="Cablevision Systems Corp."/><s v="AutoZone, Inc."/><s v="United States Filter Corporation"/><s v="Dollar General Corporation"/><s v="Sun Healthcare Group,Inc."/><s v="Regions Financial"/><s v="Conectiv"/><s v="United Stationers Inc."/><s v="United Auto Group, Inc."/><s v="Golden State Bancorp"/><s v="Wesco International, Inc."/><s v="Lexmark International Group, Inc."/><s v="BB&amp;T Corp"/><s v="Shopko Stores, Inc."/><s v="Integrated Health Services, Inc."/><s v="SouthTrust Corporation"/><s v="Mercantile Bancorporation, Inc."/><s v="NIPSCO Industries, Inc."/><s v="Danaher Corporation"/><s v="Bank of America Corporation"/><s v="Target"/><s v="Costco Wholesale Corporation"/><s v="Goldman Sachs Group, Inc."/><s v="ConAgra"/><s v="Honeywell International Inc."/><s v="Conoco"/><s v="FleetBoston Financial"/><s v="UnitedHealth Group, Incorporated"/><s v="FedEx Corporation"/><s v="Reliant Energy, Incorporated"/><s v="Associates First Capital Corp."/><s v="R. J. Reynolds Tobacco Holdings, Inc."/><s v="Northwest Airlines Corporation"/><s v="UnumProvident Corporation"/><s v="Gateway, Inc."/><s v="Continental Airlines"/><s v="Sunoco, Inc."/><s v="Nabisco Group Holdings Corp."/><s v="Tricon Global Restaurants, inc."/><s v="PNC Financial Services Group"/><s v="John Hancock Financial Services Inc."/><s v="Cenex Harvest States Cooperatives"/><s v="Saks, Incorporated"/><s v="Newell Rubbermaid Inc."/><s v="U.S. Foodservice"/><s v="Mellon Financial Corp."/><s v="Kinder Morgan, Inc."/><s v="TruServ Corporation"/><s v="3Com"/><s v="The ServiceMaster Company"/><s v="Rohm and Haas Company"/><s v="America Online, Inc."/><s v="GPUInc."/><s v="State Street Corporation"/><s v="PPL Corporation"/><s v="Interpublic Group of Companies, Inc."/><s v="Suiza Foods Corporation"/><s v="Northeast Utilities"/><s v="Meritor Automotive, Inc."/><s v="Crestline Capital Corporation"/><s v="Caremark Rx, Inc."/><s v="MidAmerican Energy Holdings Company"/><s v="AK Steel Holding"/><s v="Express Scripts Inc"/><s v="Medtronic, Inc."/><s v="Niagara Mohawk Holdings, Inc."/><s v="Providian Financial Corporation"/><n v="1.0"/><s v="The Clorox Company"/><s v="Adams Resources &amp; Energy, Inc."/><s v="Countrywide Credit Industries, Inc."/><s v="Capital One Financial Corporation"/><s v="Qwest Communications International Inc."/><s v="Ames Department Stores, Inc."/><s v="Kaufman &amp; Broad Home Corporation"/><s v="Constellation Energy Group, Inc."/><s v="Amsouth Bancorporation"/><s v="Leggett &amp; Platt, Incorporated"/><s v="Pulte Corporation"/><s v="Lyondell Chemical Company"/><s v="Fifth Third Bancorp"/><s v="USG"/><s v="Allegheny Technologies Incorporated"/><s v="Sonic Automotive Inc."/><s v="Allied Waste Industries, Inc."/><s v="Amgen, Inc."/><s v="Avis Rent A Car, Inc."/><s v="Nextel Communications, Inc."/><s v="Service Corporation International"/><s v="Tenneco Automotive"/><s v="AES Corporation"/><s v="Hercules Incorporated"/><s v="USA Networks, Inc."/><s v="Ace Hardware"/><s v="Plains Resources, Inc."/><s v="Park Place Entertainment Corp."/><s v="Interim Services Inc."/><s v="Jones Apparel Group, Inc."/><s v="NiSource Inc."/><s v="D.R. Horton"/><s v="Lennar Corporation"/><s v="Arvin Industries, Inc."/><s v="Mohawk Industries, Inc."/><s v="Budget Group, Inc."/><s v="Tesoro Petroleum Corporation"/><s v="Transmontaigne Inc."/><s v="ReliaStar Financial Corp."/><s v="Verizon Communications Inc."/><s v="J.P. Morgan Chase &amp; Co."/><s v="State Farm Insurance Cos."/><s v="Lucent Technologies Inc."/><s v="Sears Roebuck and Company"/><s v="Target Corporation"/><s v="MetLife Inc."/><s v="Delphi Automotive Systems Corporation"/><s v="Aetna"/><s v="ConAgra Foods, Incorporated"/><s v="Dow Chemical"/><s v="FleetBoston Financial Corporation"/><s v="TXU Corp."/><s v="El Paso Corporation"/><s v="Pharmacia Corporation"/><s v="HCA"/><s v="Halliburton"/><s v="Anheuser-Busch"/><s v="Xcel Energy Inc."/><s v="PacifiCare Health Systems Inc."/><s v="Massachusetts Mutual Life Insurance Company"/><s v="WellPoint Health Networks Inc."/><s v="Health Net Inc."/><s v="Dillard's, Inc."/><s v="PPG Industies, Inc."/><s v="The Pepsi Bottling Group, Inc."/><s v="PNC Financial Services Group Inc."/><s v="Exelon Corporation"/><s v="Premcor Inc."/><s v="NorthWestern Corporation"/><s v="America Online"/><s v="Express Scripts"/><s v="ONEOK Inc."/><s v="Campbell Soup Co."/><s v="CNF Transportation"/><s v="CIT Group, Inc."/><s v="Sonic Automotive, Inc."/><s v="Anadarko Petroleum Corp."/><s v="Southwest Airlines Company"/><s v="Nortstrom, Inc."/><s v="fo"/><s v="coms"/><s v="Parker-Hannifin Corporation"/><s v="Clear Channel Communications, Inc."/><s v="ArvinMeritor, Inc."/><s v="Smithfield Foods"/><s v="Keyspan Corporation"/><s v="Park Place Entertainment"/><s v="Crestline Capital"/><s v="RadioShack Corporation"/><s v="Venator Group, Inc."/><s v="Murphy Oil Corporation"/><s v="AK Steel Holding Corporation"/><s v="Cooper Industries, Incorporated"/><s v="USA Education, Inc."/><s v="Kerr-McGee"/><s v="Progress Energy, Inc."/><s v="Encompass Services Corporation"/><s v="Allegheny Energy Incorporated"/><s v="KB Home"/><s v="Sanmina Corporation"/><s v="CDW Computer Centers, Inc."/><s v="Regions Financial Corporation"/><s v="Lexmark International, Inc."/><s v="Pathmark Stores, Inc."/><s v="Spherion Corporation"/><s v="Administaff Inc"/><s v="Pinnacle West Capital Corporation"/><s v="D.R. Horton, Inc."/><s v="Amgen Inc."/><s v="Group 1 Automotive Inc."/><s v="Jabil Circuit, Inc."/><s v="Northern Trust Corporation"/><s v="Cox Communications, Inc."/><s v="Cooper Tire &amp; Rubber Company"/><s v="Tenneco Automotive Inc."/><s v="Emcor Group, Inc."/><s v="Puget Energy, Inc."/><s v="SCANA Corporation"/><s v="Quest Diagnostics Incorporated"/><s v="Jacobs Engineering Group Inc."/><s v="Tellabs, Inc."/><s v="Wisconsin Energy Corporation"/><s v="Steelcase Inc."/><s v="OGE Energy Corp"/><s v="Borders Group, Inc."/><s v="ADC Telecommunications Inc."/><s v="Western Gas Resources, Inc."/><s v="Airborne Freight"/><s v="Armstrong Holdings, Inc."/><s v="Charter Communications, Inc."/><s v="Lennox International, Inc."/><s v="Summit Bancorp"/><s v="Jefferson-Pilot Corporation"/><s v="MGM Mirage"/><s v="Pennzoil-Quaker State Company"/><s v="Qualcomm Incorporated"/><s v="ChevronTexaco Corporation"/><s v="El Paso Corporation"/><s v="Aquila, Inc."/><s v="AOL Time Warner"/><s v="Marathon Oil Corporation"/><s v="Conoco Inc."/><s v="Mirant Corp."/><s v="United Parcel Service, Inc."/><s v="Prudential Financial, Inc."/><s v="Intel"/><s v="Delphi Corporation"/><s v="E.I. du Pont de Nemours"/><s v="Georgia-Pacific Group"/><s v="Wachovia Corp."/><s v="HCA, Inc"/><s v="Visteon Corporation"/><s v="AmerisourceBergen Corp."/><s v="Nationwide Mutual Insurance Co."/><s v="Valero Energy Corp"/><s v="Wyeth"/><s v="Eli Lilly and Company"/><s v="Anthem,Inc."/><s v="Arrow Electronics, Inc"/><s v="Express Scripts, Inc."/><s v="Burlington Northern Santa Fe Corp."/><s v="Agilent Technologies Inc."/><s v="Principal Financial Group, Inc."/><s v="CSX"/><s v="Calpine Corporation"/><s v="AdvancePCS, Inc."/><s v="Plains All American Pipeline, L.P."/><s v="Avaya Inc."/><s v="BB&amp;T Corp."/><s v="Lennar Corp."/><s v="Parker-Hannifin Corporation"/><s v="Air Products &amp; Chemicals, Inc"/><s v="Cummins"/><s v="Idacorp, Inc."/><s v="Allied Waste Industries"/><s v="Pulte Homes, Inc."/><s v="Fortune Brands, Inc."/><s v="Goodrich Corporation"/><s v="CNF Inc."/><s v="Pitney Bowes Inc."/><s v="Park Place Entertainment Corporation"/><s v="Sierra Pacific Resources"/><s v="Foot Locker, Inc."/><s v="Rockwell Automation Inc."/><s v="Levi Strauss &amp; Company"/><s v="SPX Corporation"/><s v="co"/><s v="Amgen"/><s v="Echostar Communications Corporation"/><s v="MeadWestvaco Corporation"/><s v="Fidelity National Financial, Inc."/><s v="Maxtor Corporation"/><s v="Energy East Corporation"/><s v="NTL Incorporated"/><s v="The First American Corporation"/><s v="Pacific LifeCorp"/><s v="Family Dollar Stores, Inc."/><s v="Smith International, Inc."/><s v="Liz Claiborne, Inc."/><s v="Adelphia Communications Corporation"/><s v="Big Lots, Inc."/><s v="Core-Mark International, Inc."/><s v="Foster Wheeler Ltd."/><s v="Harley-Davidson, Inc."/><s v="Burlington Resources Inc."/><s v="Performance Food Group Company"/><s v="JDS Uniphase Corporation"/><s v="Airborne Inc."/><s v="NSTAR"/><s v="Staff Leasing, Inc."/><s v="Enterprise Products Partners,, L.P."/><s v="PepsiAmericas, Inc."/><s v="Coventry Health Care Inc."/><s v="Union Planters Corporation"/><s v="Equity Office Properties Trust"/><s v="Amazon.Com Inc."/><s v="American Axle &amp; Manufacturing Holdings, Inc."/><s v="C. H. Robinson Worldwide, Inc."/><s v="Kindred Healthcare, Inc."/><s v="Devon Energy Corporation"/><s v="Sealed Air Corporation"/><s v="Altria Group, Inc."/><s v="ConocoPhillips"/><s v="AT&amp;T"/><s v="AOL Time Warner Inc."/><s v="Albertson's, Inc."/><s v="Morgan Stanley"/><s v="Lowe's Companies, Inc."/><s v="Aetna Inc."/><s v="3M Company"/><s v="AT&amp;T Wireless Services, Inc."/><s v="Goodyear Tire &amp; Rubber"/><s v="Reliant Resources, Inc."/><s v="Toys &quot;R&quot; Us, Inc."/><s v="Limited Brands, Inc."/><s v="Kohl's Corporation"/><s v="Countrywide Financial Corporation"/><s v="Sanmina-SCI Corporation"/><s v="Dillard's Inc."/><s v="CenterPoint Energy, Inc."/><s v="Yum! Brands, Inc."/><s v="United States Steel Corporation"/><s v="Crown Holdings, Inc."/><s v="Thrivent Financial for Lutherans"/><s v="Amgen, Inc"/><s v="universal"/><s v="Fortune Brands"/><s v="Eastman Chemical"/><s v="USA Interactive, Inc."/><s v="WellChoice Inc."/><s v="OM Group, Inc."/><s v="Nucor"/><s v="The Estee Lauder Companies Inc."/><s v="Asbury Automotive Group, Inc."/><s v="Pepco Holdings, Inc."/><s v="CDW Computer Centers"/><s v="Harrah's Entertainment, Inc."/><s v="Levi Strauss &amp; Co."/><s v="L-3 Communications Holdings, Inc."/><s v="NTL Europe, Inc."/><s v="Collins &amp; Aikman Corporation"/><n v="53.0"/><s v="Adolph Coors Company"/><s v="Peter Kiewit Sons', Inc."/><s v="Washington Group International, Inc."/><s v="Roundy's, Inc."/><s v="Triad Hospitals, Inc."/><s v="Ross Stores, Inc."/><s v="Auto-Owners Insurance Group"/><s v="Erie Insurance Group"/><s v="Ecolab Inc."/><s v="H&amp;R Block, Inc."/><s v="Starbucks Corporation"/><s v="Advance Auto Parts, Inc."/><s v="mar"/><s v="Universal Health Services, Inc."/><s v="Guidant Corporation"/><s v="Fisher Scientific International Inc."/><s v="SLM Corporation"/><s v="Roadway Corporation"/><s v="Aquila"/><s v="The Shaw Group, Inc."/><s v="Level 3 Communications, Inc."/><s v="NVR, Inc."/><s v="Affiliated Computer Services, Inc."/><s v="Stryker Corporation"/><s v="Telephone and Data Systems, Inc."/><s v="The Neiman Marcus Group, Inc."/><s v="Dell Inc."/><s v="Medco Health Solutions"/><s v="Wells Fargo"/><s v="Archer-Daniels-Midland Company"/><s v="Kmart Holding Corporation"/><s v="Duke Energy"/><s v="Electronic Data Systems"/><s v="3M"/><s v="Travelers Property Casualty Corp."/><s v="Goodyear Tire &amp; Rubber Company"/><s v="AFLAC"/><s v="The AES Corporation"/><s v="CHS Inc."/><s v="Baxter International"/><s v="Fluor"/><s v="Sonic Automotive"/><s v="Kinder Morgan Energy Partners, L.P."/><s v="InterActive Corp."/><s v="Owens-Illinois, Inc"/><s v="Land O'Lakes, Inc."/><s v="American Family Ins. Group"/><s v="WellChoice, Inc."/><s v="Enterprise Products Partners, L.P."/><s v="Danaher"/><s v="Caesars Entertainment"/><s v="CDW Corporation"/><s v="Laidlaw International, Inc."/><s v="WPS Resources Corporation"/><s v="bo"/><s v="Cablevision Systems"/><s v="Apache Corporation"/><s v="International Steel Group, Inc."/><s v="CarMax, Inc."/><s v="Terex Corporation"/><s v="Hilton Hotels"/><s v="Lyondell Chemical"/><s v="Western &amp; Southern Mutual Holding Company"/><s v="The Timken Company"/><s v="Bed Bath &amp; Beyond, Inc."/><s v="NTL"/><s v="W.R. Berkey"/><s v="Omnicare, Inc."/><s v="The Ryland Group, Inc."/><s v="LandAmerica Financial Group, Inc."/><s v="American Financial Group, Inc."/><s v="Henry Schein Inc."/><s v="Old Republic International Corporation"/><s v="Brinker International, Inc."/><s v="Newmont Mining Corporation"/><s v="Boeing"/><s v="Albertson's"/><s v="MetLife, Inc."/><s v="Sears, Roebuck and Company"/><s v="Medco Health Solutions, Inc."/><s v="The Goldman Sachs Group, Inc."/><s v="HCA Inc"/><s v="The St. Paul Travelers Companies, Inc."/><s v="The Hartford Financial Services Group Inc."/><s v="MCI, Inc."/><s v="WellPoint, Inc."/><s v="News Corporation"/><s v="American electric Power Company"/><s v="AFLAC Incorporated"/><s v="OfficeMax Incorporated"/><s v="The Chubb Corporation"/><s v="FirstEnergy Corp."/><s v="Tesoro Corporation"/><s v="TRW Automotive Holdings Corp."/><s v="The DirecTV Group, Inc."/><s v="Health Net, Inc."/><s v="Reliant Energy, Inc."/><s v="Guardian Life Ins. Co. of America"/><s v="Liberty Media Corporation"/><s v="Assurant, Inc."/><s v="Owens-Illinois"/><s v="Yellow Roadway Corporation"/><s v="BB&amp;T Corporation"/><s v="Reynolds American Inc."/><s v="IAC/INTERACTIVECORP"/><s v="V.F. Corporation"/><s v="Oneok, Inc."/><s v="World Fuel Services Corporation"/><s v="Group 1 Automotive, Inc."/><s v="Pilgrim's Pride Corporation"/><s v="WPS Resources Corp."/><s v="Cablevision Systems Corporation"/><s v="Qualcomm, Inc."/><s v="Commercial Metals Company"/><s v="Mirant Corporation"/><s v="W.R. Berkley Corporation"/><s v="Molson Coors Brewing Company"/><s v="Enbridge Energy Partners, L.P."/><s v="Hovnanian Enterprises, Inc."/><s v="M.D.C. Holdings, Inc."/><s v="Beazer Homes USA, Inc."/><s v="Toll Brothers, Inc."/><s v="Whole Foods Market, Inc."/><s v="UGI Corporation"/><s v="The ServiceMaster"/><s v="Stater Bros. Holdings Inc."/><s v="Gateway"/><s v="Wm. Wrigley Jr. Company"/><s v="Peabody Energy Corporation"/><s v="Wendy's International, Inc."/><s v="Cincinnati Financial Corporation"/><s v="Sears Holdings Corporation"/><s v="UnitedHealth Group Incorporated"/><s v="AT&amp;T Inc."/><s v="Sprint Nextel Corporation"/><s v="Ingram Micro Inc."/><s v="Federated Department Stores, Inc."/><s v="Massachusetts Financial Group"/><s v="Huntsman Corporation"/><s v="Illinois Tool Works Inc."/><s v="Toys 'R' Us, Inc."/><s v="Genworth Financial , Inc."/><s v="Viacom, Inc."/><s v="YRC Worldwide Inc."/><s v="TEPPCO Partners, L.P."/><s v="The PNC Financial Services Group Inc."/><s v="Agilent Technologies, Inc."/><s v="Energy Transfer Partners, L.P."/><s v="The Interpublic Group of Companies, Inc."/><s v="Google Inc."/><s v="Celanese Corporation"/><s v="Blockbuster Inc."/><s v="Freescale Semiconductor, Inc."/><s v="Ryerson, Inc."/><s v="Mellon Financial Corporation"/><s v="BlueLinx Holdings Inc."/><s v="The Brink's Company"/><s v="Liberty Global, Inc."/><s v="Yahoo! Inc."/><s v="Atmos Energy Corporation"/><s v="Pacific Life"/><s v="The Hershey Company"/><s v="Chesapeake Energy Corporation"/><s v="National Oilwell Varco, Inc."/><s v="Nash-Finch Company"/><s v="eBay Inc."/><s v="Hexion Specialty Chemicals, Inc."/><s v="Tenneco Inc."/><s v="The Mosaic Company"/><s v="Franklin Resources, Inc."/><s v="BorgWarner, Inc."/><s v="Freeport-McMoRan Copper &amp; Gold, Inc."/><s v="The Lubrizol Corporation"/><s v="Constellation Brands, Inc."/><s v="Fiserv Inc."/><s v="Standard Pacific Corp."/><s v="SunGard Data Systems, Inc."/><s v="Frontier Oil Corporation"/><s v="Marshall &amp; Ilsley Corporation"/><s v="CVS/Caremark Corporation"/><s v="Hess Corp."/><s v="The Travelers Companies, Inc."/><s v="Coca-Cola Enterprises Inc."/><s v="Apple , Inc."/><s v="PACCAR Inc"/><s v="Enterprise GP Holdings, L.P."/><s v="Unum Group"/><s v="S&amp;C Holdco 3, Inc."/><s v="Ameriprise Financial, Inc."/><s v="SAIC, Inc."/><s v="Hertz Global Holdings, Inc."/><s v="Energy Transfer Equity, L.P."/><s v="Integrys Energy Group, Inc."/><s v="Virgin Media Inc."/><s v="Realogy Corporation"/><s v="Synnex Corp."/><s v="Ryerson Inc."/><s v="NRG Energy, Inc."/><s v="Boise Cascade Holdings, L.L.C."/><s v="Reliance Steel &amp; Aluminum Co."/><s v="Avis Budget Group, Inc."/><s v="GameStop Corp."/><s v="The Pantry, Inc."/><s v="Henry Schein, Inc."/><s v="Host Hotels &amp; Resorts, Inc."/><s v="Allegheny Technologies Inc."/><s v="DaVita"/><s v="Aleris International, Inc."/><s v="Expeditors International of Washington, Inc."/><s v="Sovereign Bancorp, Inc."/><s v="XTO Energy Inc."/><s v="Global Partners LP"/><s v="The Western Union Company"/><s v="Community Health Systems, Inc."/><s v="BJ Services Company"/><s v="M&amp;T Bank Corporation"/><s v="CVS Caremark Corporation"/><s v="Kraft Foods Inc."/><s v="GMAC LLC"/><s v="E.I. du Pont de Nemours and Company"/><s v="Macy's, Inc."/><s v="Liberty Mutual Holding Company Inc."/><s v="The Bank of New York Mellon Corporation"/><s v="Penske Automotive Group, Inc."/><s v="Knight, Inc."/><s v="DISH Network Corporation"/><s v="Trane Inc."/><s v="Thermo Fisher Scientific Inc."/><s v="Dana Holding Corporation"/><s v="KBR, Inc."/><s v="Energy Future Holdings Corp."/><s v="Western Refining, Inc."/><s v="Targa Resources, Inc."/><s v="The Great Atlantic &amp; Pacific Tea Company, Inc."/><s v="Embarq Corporation"/><s v="Oshkosh Corporation"/><s v="ProLogis"/><s v="TravelCenters of America LLC"/><s v="CB Richard Ellis Group, Inc."/><s v="XTO Energy, Inc."/><s v="Precision Castparts Corporation"/><s v="URS Corporation"/><s v="DaVita, Inc."/><s v="Symantec Corporation"/><s v="BlackRock, Inc."/><s v="Insight Enterprises, Inc."/><s v="Fidelity National Information Services, Inc."/><s v="Holly Corporation"/><s v="Spectra Energy Corp"/><s v="PetSmart, Inc."/><s v="Cameron International Corporation"/><s v="Jarden Corporation"/><s v="Robert Half International Inc."/><s v="FMC Technologies, Inc."/><s v="Perini Corporation"/><s v="Caterpillar Inc."/><s v="Hess Corporation"/><s v="Philip Morris International Inc."/><s v="International Assets Holding Corporation"/><s v="Cummins Inc."/><s v="Toys &quot; R &quot; Us, Inc."/><s v="Steel Dynamics, Inc."/><s v="EOG Resources, Inc"/><s v="Discover Financial Services"/><s v="CC Media Holdings, Inc."/><s v="AbitibiBowater Inc."/><s v="WellCare Health Plans, Inc."/><s v="Domtar Corporation"/><s v="Visa, Inc."/><s v="General Cable Corporation"/><s v="Dr Pepper Snapple Group, Inc."/><s v="DaVita Inc."/><s v="CH2M Hill Companies, Ltd."/><s v="Gilead Sciences, Inc."/><s v="BorgWarner Inc."/><s v="AECOM Technology Corporation"/><s v="Mylan Inc."/><s v="Icahn Enterprises L.P."/><s v="Con-way Incorporated"/><s v="CVR Energy, Inc."/><s v="MDU Resources Group, Inc."/><s v="MasterCard Incorporated"/><s v="NYSE Euronext"/><s v="Crosstex Energy, Inc."/><s v="The Manitowoc Company, Inc."/><s v="Polo Ralph Lauren Corporation"/><s v="NuStar Energy L.P."/><s v="Rockwell Collins, Inc."/><s v="Universal American Corp."/><s v="Broadcom Corporation"/><s v="Brightpoint, Inc"/><s v="Consol Energy, Inc."/><s v="Dollar Tree, Inc."/><s v="Legg Mason, Inc."/><s v="GMAC Inc."/><s v="Time Warner Cable Inc."/><s v="Republic Services, Inc."/><s v="Synnex Corporation"/><s v="Estee Lauder"/><s v="Reinsurance Group of America, Inc."/><s v="SunGard Data Systems Inc."/><s v="Amerigroup Corporation"/><s v="Tutor Perini Corp."/><s v="Core-Mark Holding Company, Inc."/><s v="CenturyTel, Inc."/><s v="O'Reilly Automotive, Inc."/><s v="Laboratory Corporation of America Holdings"/><s v="Health Management Associates, Inc."/><s v="St. Jude Medical, Inc."/><s v="Alliant Techsystems Inc."/><s v="The Washington Post Company"/><s v="Las Vegas Sands Corp."/><s v="Genzyme Corporation"/><s v="Allergan, Inc."/><s v="Dick's Sporting Goods, Inc."/><s v="NII Holdings, Inc."/><s v="Biogen Idec Inc."/><s v="Flowserve Corporation"/><s v="Airgas, Inc."/><s v="Spectrum Group International, Inc."/><s v="CA, Inc."/><s v="Casey's General Stores, Inc."/><s v="Centene Corporation"/><s v="Live Nation Entertainment, Inc."/><s v="Electronic Arts, Inc."/><s v="Apple, Inc."/><s v="INTL FCStone Inc."/><s v="Chrysler Group LLC"/><s v="HCA Holdings, Inc."/><s v="DIRECTV"/><s v="United Continental Holdings, Inc."/><s v="Motorola Solutions, Inc."/><s v="Freeport-McMoRan Copper &amp; Gold Inc."/><s v="Ally Financial Inc."/><s v="NextEra Energy, Inc."/><s v="ConAgra Foods, Inc."/><s v="Coventry Health Care, Inc."/><s v="Anadarko Petroleum Corporation"/><s v="KKR &amp; Co. L.P."/><s v="Caesars Entertainment Corporation"/><s v="Stanley Black &amp; Decker"/><s v="Visa Inc."/><s v="CenturyLink, Inc."/><s v="The Shaw Group Inc."/><s v="Corning Incorporated"/><s v="EOG Resources, Inc."/><s v="MGM Resorts International"/><s v="Barnes &amp; Noble, Inc."/><s v="Precision Castparts Corp."/><s v="Targa Resources Corporation"/><s v="CONSOL Energy Inc."/><s v="Momentive Specialty Chemicals Inc."/><s v="Booz Allen Hamilton Holding Corp."/><s v="Apollo Group, Inc."/><s v="Con-way Inc."/><s v="Bemis Company, Inc."/><s v="Meritor Inc."/><s v="Rockwell Automation, Inc."/><s v="SanDisk Corporation"/><s v="Cliffs Natural Resources Inc."/><s v="Phillips-Van Heusen Corporation"/><s v="The J.M. Smucker Company"/><s v="Cognizant Technology Solutions Corporation"/><s v="PulteGroup, Inc."/><s v="Ruddick Corporation"/><s v="Seaboard Corporation"/><s v="General Motors Company"/><s v="Citigroup Inc."/><s v="Marathon Petroleum Corporation"/><s v="Best Buy Co., Inc."/><s v="Amazon.com, Inc."/><s v="Express Scripts Holding Company"/><s v="Enterprise Products Partners L.P."/><s v="Alcoa Inc."/><s v="Northwestern Mutual Life Insurance Company,Inc."/><s v="The PNC Financial Services Group, Inc."/><s v="HollyFrontier Corporation"/><s v="Motorola Mobility Holdings, Inc."/><s v="Liberty Interactive Corporation"/><s v="Public Service Enterprise Group Inc."/><s v="Stanley Black &amp; Decker, Inc."/><s v="Reinsurance Group of America, Incorporated"/><s v="Bed Bath &amp; Beyond Inc."/><s v="Alpha Natural Resources, Inc."/><s v="Targa Resources Corp."/><s v="Corn Products International, Inc."/><s v="CF Industries Holdings, Inc."/><s v="Mutual of Omaha Insurance Company"/><s v="CBRE Group, Inc."/><s v="PVH Corp."/><s v="Exelis Inc."/><s v="Ralph Lauren Corporation"/><s v="Rock-Tenn Company"/><s v="Catalyst Health Solutions, Inc."/><s v="Wynn Resorts, Limited"/><s v="BrightPoint, Inc."/><s v="Frontier Communications Corporation"/><s v="NetApp, Inc."/><s v="Vanguard Health Systems, Inc."/><s v="Susser Holdings Corporation"/><s v="CIT Group Inc."/><s v="MetroPCS Communications, Inc."/><s v="Celgene Corporation"/><s v="MRC Global, Inc."/><s v="Aleris Corporation"/><s v="Molina Healthcare, Inc."/><s v="Phillips 66"/><s v="American International Group, Inc."/><s v="Mondelez International, Inc."/><s v="The Hartford Financial Services Group, Inc."/><s v="ManpowerGroup Inc."/><s v="PBF Energy Inc."/><s v="Kraft Foods Group, Inc."/><s v="L Brands, Inc."/><s v="Public Service Enterprise Group Incorporated"/><s v="Hillshire Brands Company"/><s v="Leucadia National Corporation"/><s v="DaVita HealthCare Partners Inc."/><s v="HD Supply, Inc."/><s v="Huntington Ingalls Industries, Inc."/><s v="Ingredion Incorporated"/><s v="Quanta Services, Inc."/><s v="Windstream Corporation"/><s v="Sanmina"/><s v="Actavis, Inc."/><s v="Joy Global Inc."/><s v="MRC Global Inc."/><s v="The Andersons, Inc."/><s v="priceline.com Incorporated"/><s v="United Natural Foods, Inc."/><s v="Facebook, Inc."/><s v="J.B. Hunt Transport Services, Inc."/><s v="The Jones Financial Companies,L.L.L.P."/><s v="JetBlue Airways Corporation"/><s v="Simon Property Group, Inc."/><s v="Chevron"/><s v="Berkshire Hathaway"/><s v="Apple"/><s v="General Motors"/><s v="Ford Motor"/><s v="General Electric"/><s v="Valero Energy"/><s v="CVS Caremark"/><s v="UnitedHealth Group"/><s v="McKesson"/><s v="Verizon Communications"/><s v="Hewlett-Packard"/><s v="Costco Wholesale"/><s v="Express Scripts Holding"/><s v="Bank of America"/><s v="Cardinal Health"/><s v="International Business Machines"/><s v="Kroger"/><s v="Marathon Petroleum"/><s v="Citigroup"/><s v="Archer Daniels Midland"/><s v="AmerisourceBergen"/><s v="Procter &amp; Gamble"/><s v="Home Depot"/><s v="Microsoft"/><s v="Amazon.com"/><s v="WellPoint"/><s v="American International Group"/><s v="MetLife"/><s v="PepsiCo"/><s v="Comcast"/><s v="United Technologies"/><s v="Google"/><s v="Caterpillar"/><s v="United Parcel Service"/><s v="Pfizer"/><s v="Lowe's Companies"/><s v="Plains GP Holdings, L.P."/><s v="Twenty-First Century Fox, Inc."/><s v="TIAA-CREF"/><s v="American Airlines Group Inc."/><s v="US Foods, Inc."/><s v="AbbVie Inc."/><s v="Murphy USA Inc."/><s v="Aramark Holdings Corporation"/><s v="CST Brands, Inc."/><s v="The EstÃ©e Lauder Companies Inc."/><s v="Hilton Worldwide Holdings Inc."/><s v="Genworth Financial, Inc."/><s v="HD Supply Holdings, Inc."/><s v="Oaktree Capital Group, LLC"/><s v="The Priceline Group Inc."/><s v="The Blackstone Group L.P."/><s v="Windstream Holdings, Inc."/><s v="Leidos Holdings Inc."/><s v="Harbinger Group Inc."/><s v="Discovery Communications, Inc."/><s v="Calumet Specialty Products Partners, L.P."/><s v="Realogy Holdings Corp."/><s v="Tractor Supply Company"/><s v="Alaska Air Group, Inc."/><s v="McGraw Hill Financial, Inc."/><s v="Buckeye Partners, L.P."/><s v="Quintiles Transnational Holdings Inc."/><s v="Coach, Inc."/><s v="LKQ Corporation"/><s v="Noble Energy, Inc."/><s v="Wyndham Worldwide Corporation"/><s v="Lorillard, Inc."/><s v="Alleghany Corporation"/><s v="First American Financial Corporation"/><s v="United Rentals, Inc."/><s v="CVS Health"/><s v="Verizon"/><s v="Costco"/><s v="HP"/><s v="JP Morgan Chase"/><s v="Bank of America Corp."/><s v="IBM"/><s v="Walgreens"/><s v="Anthem"/><s v="Alphabet"/><s v="AIG"/><s v="UPS"/><s v="Lowe's"/><s v="Energy Transfer Equity"/><s v="Prudential Financial"/><s v="Walt Disney"/><s v="Humana"/><s v="Enterprise Products Partners"/><s v="Cisco Systems"/><s v="Sysco"/><s v="Ingram Micro"/><s v="Coca-Cola"/><s v="Lockheed Martin"/><s v="FedEx"/><s v="Johnson Controls"/><s v="Plains GP Holdings"/><s v="World Fuel Services"/><s v="CHS"/><s v="American Airlines Group"/><s v="Merck"/><s v="Best Buy"/><s v="Delta Air Lines"/><s v="Honeywell International"/><s v="HCA Holdings"/><s v="Goldman Sachs Group"/><s v="Tesoro"/><s v="United Continental Holdings"/><s v="New York Life Insurance"/><s v="Oracle"/><s v="Tyson Foods"/><s v="Safeway"/><s v="Nationwide"/><s v="Deere"/><s v="DuPont"/><s v="American Express"/><s v="Allstate"/><s v="Cigna"/><s v="Mondelez International"/><s v="INTL FCStone"/><s v="Twenty-First Century Fox"/><s v="Sears Holdings"/><s v="General Dynamics"/><s v="Publix Super Markets"/><s v="Philip Morris International"/><s v="TJX"/><s v="Time Warner"/><s v="Macy's"/><s v="Nike"/><s v="Tech Data"/><s v="Northwestern Mutual"/><s v="McDonald's"/><s v="Exelon"/><s v="Travelers Cos."/><s v="International Paper"/><s v="Occidental Petroleum"/><s v="Rite Aid"/><s v="Gilead Sciences"/><s v="Baker Hughes"/><s v="Emerson Electric"/><s v="EMC"/><s v="USAA"/><s v="Northrop Grumman"/><s v="Capital One Financial"/><s v="National Oilwell Varco"/><s v="US Foods"/><s v="Raytheon"/><s v="Time Warner Cable"/><s v="Staples"/><s v="Community Health Systems"/><s v="Freeport-McMoRan"/><s v="Kimberly-Clark"/><s v="Hess"/><s v="Chesapeake Energy"/><s v="Xerox"/><s v="ManpowerGroup"/><s v="AbbVie"/><s v="Whirlpool"/><s v="PBF Energy"/><s v="HollyFrontier"/><s v="Eli Lilly"/><s v="Devon Energy"/><s v="Progressive"/><s v="Icahn Enterprises"/><s v="AutoNation"/><s v="Kohl's"/><s v="Paccar"/><s v="Dollar General"/><s v="Hartford Financial Services Group"/><s v="Southwest Airlines"/><s v="Anadarko Petroleum"/><s v="Southern"/><s v="Supervalu"/><s v="Kraft Foods Group"/><s v="EOG Resources"/><s v="CenturyLink"/><s v="Altria Group"/><s v="Tenet Healthcare"/><s v="General Mills"/><s v="eBay"/><s v="ConAgra Foods"/><s v="Lear"/><s v="TRW Automotive Holdings"/><s v="United States Steel"/><s v="Penske Automotive Group"/><s v="AES"/><s v="Colgate-Palmolive"/><s v="Global Partners"/><s v="Thermo Fisher Scientific"/><s v="NextEra Energy"/><s v="American Electric Power"/><s v="Centene"/><s v="Starbucks"/><s v="Gap"/><s v="Bank of New York Mellon Corp."/><s v="Micron Technology"/><s v="Jabil Circuit"/><s v="Kinder Morgan"/><s v="Office Depot"/><s v="Bristol-Myers Squibb"/><s v="NRG Energy"/><s v="Monsanto"/><s v="PPG Industries"/><s v="Genuine Parts"/><s v="Omnicom Group"/><s v="Illinois Tool Works"/><s v="Murphy USA"/><s v="Land O'Lakes"/><s v="Western Refining"/><s v="Western Digital"/><s v="FirstEnergy"/><s v="Aramark"/><s v="DISH Network"/><s v="Las Vegas Sands"/><s v="Kellogg"/><s v="Loews"/><s v="CBS"/><s v="Ecolab"/><s v="Whole Foods Market"/><s v="Chubb"/><s v="Health Net"/><s v="Waste Management"/><s v="Apache"/><s v="Textron"/><s v="Synnex"/><s v="Viacom"/><s v="Lincoln National"/><s v="Nordstrom"/><s v="C.H. Robinson Worldwide"/><s v="Marathon Oil"/><s v="Yum Brands"/><s v="Computer Sciences"/><s v="Parker-Hannifin"/><s v="DaVita HealthCare Partners"/><s v="CarMax"/><s v="Texas Instruments"/><s v="WellCare Health Plans"/><s v="Marsh &amp; McLennan"/><s v="Consolidated Edison"/><s v="Oneok"/><s v="Visa"/><s v="Jacobs Engineering Group"/><s v="Entergy"/><s v="Facebook"/><s v="Dominion Resources"/><s v="Leucadia National"/><s v="Toys &quot;R&quot; Us"/><s v="DTE Energy"/><s v="Ameriprise Financial"/><s v="VF"/><s v="Praxair"/><s v="J.C. Penney"/><s v="Automatic Data Processing"/><s v="L-3 Communications"/><s v="CDW"/><s v="Xcel Energy"/><s v="Norfolk Southern"/><s v="PPL"/><s v="Huntsman"/><s v="Bed Bath &amp; Beyond"/><s v="L Brands"/><s v="Liberty Interactive"/><s v="Farmers Insurance Exchange"/><s v="First Data"/><s v="Sherwin-Williams"/><s v="BlackRock"/><s v="Voya Financial"/><s v="Ross Stores"/><s v="H.J. Heinz"/><s v="Reinsurance Group of America"/><s v="Public Service Enterprise Group"/><s v="Cameron International"/><s v="Navistar International"/><s v="CST Brands"/><s v="Hilton Worldwide Holdings"/><s v="Family Dollar Stores"/><s v="Principal Financial"/><s v="Reliance Steel &amp; Aluminum"/><s v="Assurant"/><s v="Peter Kiewit Sons'"/><s v="Henry Schein"/><s v="Cognizant Technology Solutions"/><s v="W.W. Grainger"/><s v="Group 1 Automotive"/><s v="WestRock"/><s v="Advance Auto Parts"/><s v="Ally Financial"/><s v="AGCO"/><s v="Corning"/><s v="Biogen"/><s v="NGL Energy Partners"/><s v="Stryker"/><s v="Molina Healthcare"/><s v="Precision Castparts"/><s v="Genworth Financial"/><s v="Dean Foods"/><s v="AutoZone"/><s v="MasterCard"/><s v="Owens &amp; Minor"/><s v="Hormel Foods"/><s v="GameStop"/><s v="Autoliv"/><s v="CenterPoint Energy"/><s v="Fidelity National Financial"/><s v="HD Supply Holdings"/><s v="Charter Communications"/><s v="Crown Holdings"/><s v="Applied Materials"/><s v="Mosaic"/><s v="CBRE Group"/><s v="Avon Products"/><s v="Republic Services"/><s v="Universal Health Services"/><s v="Steel Dynamics"/><s v="SunTrust Banks"/><s v="Targa Resources"/><s v="Dollar Tree"/><s v="News Corp."/><s v="Ball"/><s v="Franklin Resources"/><s v="Avis Budget Group"/><s v="Reynolds American"/><s v="Becton Dickinson"/><s v="Priceline Group"/><s v="Broadcom"/><s v="Tenneco"/><s v="Campbell Soup"/><s v="AECOM"/><s v="Visteon"/><s v="Delek US Holdings"/><s v="Dover"/><s v="BorgWarner"/><s v="Jarden"/><s v="UGI"/><s v="Murphy Oil"/><s v="PVH"/><s v="Core-Mark Holding"/><s v="Calpine"/><s v="Weyerhaeuser"/><s v="KKR"/><s v="FMC Technologies"/><s v="SpartanNash"/><s v="WESCO International"/><s v="Quanta Services"/><s v="Mohawk Industries"/><s v="Motorola Solutions"/><s v="Lennar"/><s v="TravelCenters of America"/><s v="Sealed Air"/><s v="Eversource Energy"/><s v="Coca-Cola Enterprises"/><s v="Celgene"/><s v="Williams"/><s v="Ashland"/><s v="Blackstone Group"/><s v="Ralph Lauren"/><s v="Quest Diagnostics"/><s v="Hershey"/><s v="Terex"/><s v="Boston Scientific"/><s v="Newmont Mining"/><s v="Allergan"/><s v="O'Reilly Automotive"/><s v="Casey's General Stores"/><s v="CMS Energy"/><s v="Foot Locker"/><s v="W.R. Berkley"/><s v="PetSmart"/><s v="Commercial Metals"/><s v="Agilent Technologies"/><s v="Huntington Ingalls Industries"/><s v="Mutual of Omaha Insurance"/><s v="Live Nation Entertainment"/><s v="Dick's Sporting Goods"/><s v="Oshkosh"/><s v="Celanese"/><s v="Spirit AeroSystems Holdings"/><s v="United Natural Foods"/><s v="Peabody Energy"/><s v="Dillard's"/><s v="Level 3 Communications"/><s v="Pantry"/><s v="LKQ"/><s v="Integrys Energy Group"/><s v="Symantec"/><s v="Buckeye Partners"/><s v="SanDisk"/><s v="Rockwell Automation"/><s v="Dana Holding"/><s v="Lansing Trade Group"/><s v="NCR"/><s v="Expeditors International of Washington"/><s v="Omnicare"/><s v="Seaboard"/><s v="NiSource"/><s v="Anixter International"/><s v="EMCOR Group"/><s v="Fidelity National Information Services"/><s v="Barnes &amp; Noble"/><s v="KBR"/><s v="Auto-Owners Insurance"/><s v="Jones Financial"/><s v="Avery Dennison"/><s v="NetApp"/><s v="iHeartMedia"/><s v="Discovery Communications"/><s v="Harley-Davidson"/><s v="Trinity Industries"/><s v="J.B. Hunt Transport Services"/><s v="Charles Schwab"/><s v="Dr Pepper Snapple Group"/><s v="Ameren"/><s v="Mattel"/><s v="Laboratory Corp. of America"/><s v="TEGNA"/><s v="Starwood Hotels &amp; Resorts"/><s v="General Cable"/><s v="A-Mark Precious Metals"/><s v="Graybar Electric"/><s v="Energy Future Holdings"/><s v="HRG Group"/><s v="MRC Global"/><s v="Spectra Energy"/><s v="Asbury Automotive Group"/><s v="Packaging Corp. of America"/><s v="Windstream Holdings"/><s v="PulteGroup"/><s v="JetBlue Airways"/><s v="Newell Brands"/><s v="Con-way"/><s v="Calumet Specialty Products Partners"/><s v="Expedia"/><s v="Tractor Supply"/><s v="United Rentals"/><s v="Ingredion"/><s v="Navient"/><s v="MeadWestvaco"/><s v="AGL Resources"/><s v="St. Jude Medical"/><s v="J.M. Smucker"/><s v="Western Union"/><s v="Clorox"/><s v="Domtar"/><s v="Kelly Services"/><s v="Old Republic International"/><s v="Advanced Micro Devices"/><s v="Netflix"/><s v="Booz Allen Hamilton Holding"/><s v="Quintiles Transnational Holdings"/><s v="Wynn Resorts"/><s v="Jones Lang LaSalle"/><s v="CH2M Hill"/><s v="Western &amp; Southern Financial Group"/><s v="Lithia Motors"/><s v="salesforce.com"/><s v="Alaska Air Group"/><s v="Host Hotels &amp; Resorts"/><s v="Harman International Industries"/><s v="Amphenol"/><s v="Realogy Holdings"/><s v="Essendant"/><s v="Hanesbrands"/><s v="Kindred Healthcare"/><s v="ARRIS Group"/><s v="Insight Enterprises"/><s v="Alliance Data Systems"/><s v="LifePoint Health"/><s v="Pioneer Natural Resources"/><s v="Wyndham Worldwide"/><s v="Alleghany"/><s v="McGraw Hill Financial"/><s v="Walgreens Boots Alliance"/><s v="J.P. Morgan Chase"/><s v="Disney"/><s v="TIAA"/><s v="US Foods Holding"/><s v="Arconic"/><s v="Kraft Heinz"/><s v="Performance Food Group"/><s v="ADP"/><s v="Hertz Global Holdings"/><s v="PayPal Holdings"/><s v="Univar"/><s v="Veritiv"/><s v="XPO Logistics"/><s v="Coca-Cola European Partners"/><s v="Baxalta"/><s v="Constellation Brands"/><s v="Zimmer Biomet Holdings"/><s v="WEC Energy Group"/><s v="Quintiles IMS Holdings"/><s v="Genesis Healthcare"/><s v="Frontier Communications"/><s v="Envision Healthcare Holdings"/><s v="Arthur J. Gallagher"/><s v="Markel"/><s v="S&amp;P Global"/><s v="Raymond James Financial"/><s v="Airgas"/><s v="ABM Industries"/><s v="Citizens Financial Group"/><s v="Simon Property Group"/><s v="Rockwell Collins"/><s v="Lam Research"/><s v="Fiserv"/><s v="Big Lots"/><s v="Telephone &amp; Data Systems"/><s v="First American Financial"/><s v="NVR"/><s v="Cincinnati Financial"/><s v="Burlington Stores"/><s v="Dell Technologies"/><s v="Albertsons Cos."/><s v="Hewlett Packard Enterprise"/><s v="Andeavor"/><s v="Jabil"/><s v="PG&amp;E"/><s v="Bank of New York Mellon"/><s v="Synchrony Financial"/><s v="Conagra Brands"/><s v="Dominion Energy"/><s v="L3 Technologies"/><s v="Harris"/><s v="Leidos Holdings"/><s v="Tesla"/><s v="Ascena Retail Group"/><s v="Nvidia"/><s v="Yum China Holdings"/><s v="Jones Financial (Edward Jones)"/><s v="Activision Blizzard"/><s v="Berry Global Group"/><s v="CalAtlantic Group"/><s v="Builders FirstSource"/><s v="TreeHouse Foods"/><s v="Intercontinental Exchange"/><s v="Adobe Systems"/><s v="Dana"/><s v="American Tower"/><s v="M&amp;T Bank Corp."/><s v="Patterson"/><s v="Olin"/><s v="AmTrust Financial Services"/><s v="Chemours"/><s v="Liberty Media"/><s v="Robert Half International"/><s v="Michaels Cos."/><s v="Toll Brothers"/><s v="Yahoo"/><s v="Vistra Energy"/><s v="JPMorgan Chase"/><s v="DowDuPont"/><s v="HCA Healthcare"/><s v="Hartford Financial Services"/><s v="PNC Financial Services"/><s v="Envision Healthcare"/><s v="Booking Holdings"/><s v="Jefferies Financial Group"/><s v="Molson Coors Brewing"/><s v="Qurate Retail"/><s v="Expedia Group"/><s v="IQVIA Holdings"/><s v="DCP Midstream"/><s v="Westlake Chemical"/><s v="Coty"/><s v="DXC Technology"/><s v="Thor Industries"/><s v="Expeditors Intl. of Washington"/><s v="Discovery"/><s v="Fortive"/><s v="Spectrum Brands Holdings"/><s v="MasTec"/><s v="American Axle &amp; Manufacturing"/><s v="Securian Financial Group"/><s v="Conduent"/><s v="Ulta Beauty"/><s v="Regeneron Pharmaceuticals"/><s v="Magellan Health"/><s v="Western &amp; Southern Financial"/><s v="Wyndham Destinations"/><s v="Booz Allen Hamilton"/><s v="Northern Trust"/><s v="Cheniere Energy"/><s v="ON Semiconductor"/><s v="Polaris Industries"/><s v="Cintas"/><s v="DuPont de Nemours"/><s v="State Farm Insurance"/><s v="Albertsons"/><s v="Energy Transfer"/><s v="Travelers"/><s v="BJ's Wholesale Club"/><s v="Altice USA"/><s v="Adobe"/><s v="Brighthouse Financial"/><s v="EnLink Midstream"/><s v="Keurig Dr Pepper"/><s v="Newmont Goldcorp"/><s v="Wayfair"/><s v="Beacon Roofing Supply"/><s v="Post Holdings"/><s v="Analog Devices"/><s v="L3Harris Technologies"/><s v="Graphic Packaging Holding"/><s v="Intuit"/><s v="Tapestry"/><s v="Zoetis"/><s v="Williams-Sonoma"/><s v="Levi Strauss"/><s v="Amazon"/><s v="Elevance Health"/><s v="Raytheon Technologies"/><s v="Meta Platforms"/><s v="United Airlines Holdings"/><s v="Dow"/><s v="StoneX Group"/><s v="Paramount Global"/><s v="TD Synnex"/><s v="Lumen Technologies"/><s v="HF Sinclair"/><s v="Salesforce"/><s v="XPO"/><s v="Jacobs Solutions"/><s v="Truist Financial"/><s v="Howmet Aerospace"/><s v="Uber Technologies"/><s v="Corteva"/><s v="State Street"/><s v="Bath &amp; Body Works"/><s v="Sempra"/><s v="Vistra"/><s v="Fox"/><s v="Warner Bros. Discovery"/><s v="ODP"/><s v="Molson Coors Beverage"/><s v="Newmont"/><s v="Equitable Holdings"/><s v="Univar Solutions"/><s v="Xerox Holdings"/><s v="Caesars Holdings"/><s v="NOV"/><s v="CommScope Holding"/><s v="Westinghouse Air Brake Technologies"/><s v="Andersons"/><s v="Westlake"/><s v="Blackstone"/><s v="M&amp;T Bank"/><s v="Polaris"/><s v="FM Global"/><s v="Ovintiv"/><s v="O-I Glass"/><s v="Bread Financial Holdings"/><s v="APA"/><s v="Science Applications International"/><s v="Mahwah Bergen Retail Group"/><s v="Avantor"/><s v="TD Ameritrade Holding"/><s v="Anywhere Real Estate"/><s v="Rush Enterprises"/><s v="Fortune Brands Innovations"/><s v="Crown Castle"/><s v="Cerner"/><s v="Huntington Bancshares"/><s v="Carrier Global"/><s v="Rocket Companies"/><s v="Otis Worldwide"/><s v="Viatris"/><s v="Block"/><s v="Global Payments"/><s v="Chewy"/><s v="Sprouts Farmers Market"/><s v="T. Rowe Price"/><s v="Vertex Pharmaceuticals"/><s v="Taylor Morrison Home"/><s v="Alexion Pharmaceuticals"/><s v="Equinix"/><s v="Chipotle Mexican Grill"/><s v="Sinclair Broadcast Group"/><s v="LPL Financial Holdings"/><s v="KLA"/><s v="CACI International"/><s v="Academy Sports and Outdoors"/><s v="Fastenal"/><s v="Nasdaq"/><s v="McCormick"/><s v="Carvana"/><s v="Electronic Arts"/><s v="MDU Resources Group"/><s v="Select Medical Holdings"/><s v="Roper Technologies"/><s v="RPM International"/><s v="Boise Cascade"/><s v="Hasbro"/><s v="Camping World Holdings"/><s v="Moody's"/><s v="Cleveland-Cliffs"/><s v="Moderna"/><s v="International Flavors &amp; Fragrances"/><s v="Apollo Global Management"/><s v="Jackson Financial"/><s v="Carlyle Group"/><s v="UFP Industries"/><s v="Zillow Group"/><s v="Opendoor Technologies"/><s v="GXO Logistics"/><s v="Coinbase Global"/><s v="Diamondback Energy"/><s v="Victoria's Secret"/><s v="Southwestern Energy"/><s v="Landstar System"/><s v="CF Industries Holdings"/><s v="Compass"/><s v="ARKO"/><s v="Constellation Energy"/><s v="Coupang"/><s v="Kyndryl Holdings"/><s v="VMware"/><s v="Mutual of Omaha"/><s v="Continental Resources"/><s v="Coterra Energy"/><s v="Airbnb"/><s v="Lululemon athletica"/><s v="EQT"/><s v="Skechers U.S.A."/><s v="Knight-Swift Transportation Holdings"/><s v="SVB Financial Group"/><s v="Par Pacific Holdings"/><s v="Albemarle"/><s v="Vulcan Materials"/><s v="Watsco"/><s v="Sonoco Products"/><s v="ServiceNow"/></sharedItems></cacheField><cacheField name="rank" numFmtId="0"><sharedItems containsSemiMixedTypes="0" containsString="0" containsNumber="1" containsInteger="1"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5.0"/><n v="126.0"/><n v="127.0"/><n v="128.0"/><n v="129.0"/><n v="130.0"/><n v="131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3.0"/><n v="394.0"/><n v="395.0"/><n v="396.0"/><n v="397.0"/><n v="398.0"/><n v="399.0"/><n v="400.0"/><n v="402.0"/><n v="403.0"/><n v="404.0"/><n v="405.0"/><n v="406.0"/><n v="407.0"/><n v="408.0"/><n v="409.0"/><n v="410.0"/><n v="411.0"/><n v="412.0"/><n v="414.0"/><n v="415.0"/><n v="416.0"/><n v="417.0"/><n v="418.0"/><n v="419.0"/><n v="420.0"/><n v="421.0"/><n v="422.0"/><n v="423.0"/><n v="424.0"/><n v="425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2.0"/><n v="483.0"/><n v="484.0"/><n v="485.0"/><n v="486.0"/><n v="487.0"/><n v="488.0"/><n v="489.0"/><n v="490.0"/><n v="491.0"/><n v="492.0"/><n v="493.0"/><n v="494.0"/><n v="495.0"/><n v="496.0"/><n v="497.0"/><n v="498.0"/><n v="499.0"/><n v="500.0"/><n v="93.0"/><n v="124.0"/><n v="132.0"/><n v="179.0"/><n v="392.0"/><n v="401.0"/><n v="413.0"/><n v="426.0"/><n v="481.0"/></sharedItems></cacheField><cacheField name="year" numFmtId="0"><sharedItems containsSemiMixedTypes="0" containsString="0" containsNumber="1" containsInteger="1"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/sharedItems></cacheField><cacheField name="industry" numFmtId="0"><sharedItems><s v="Motor Vehicles &amp; Parts"/><s v="Petroleum Refining"/><s v="General Merchandisers"/><s v="Telecommunications"/><s v="Computers, Office Equipment"/><s v="Electronics, Electrical Equipment"/><s v="Tobacco"/><s v="Insurance: Life, Health (Mutual)"/><s v="Insurance: Property and Casualty (Mutual)"/><s v="Chemicals"/><s v="Soaps, Cosmetics"/><s v="Commercial Banks"/><s v="Food Services"/><s v="Insurance: Property and Casualty (Stock)"/><s v="Food"/><s v="Food &amp; Drug Stores"/><s v="Aerospace &amp; Defense"/><s v="Diversified Financials"/><s v="X Brokerage"/><s v="Mail, Package, and Freight Delivery"/><s v="Forest and Paper Products"/><s v="Scientific, Photographic and Control Equipment"/><s v="Insurance: Life, Health (Stock)"/><s v="Pharmaceuticals"/><s v="Specialty Retailers"/><s v="Beverages"/><s v="Health Care"/><s v="Wholesalers"/><s v="Airlines"/><s v="Industrial and Farm Equipment"/><s v="Rubber and Plastic Products"/><s v="Metals"/><s v="Entertainment"/><s v="Waste Management"/><s v="Railroads"/><s v="Utilities: Gas and Electric"/><s v="Engineering &amp; Construction"/><s v="Pipelines"/><s v="Hotels, Casinos, Resorts"/><s v="Metal Products"/><s v="Apparel"/><s v="Publishing, Printing"/><s v="Computer And Data Services"/><s v="Temporary Help"/><s v="Building Materials, Glass"/><s v="Trucking"/><s v="Automotive Retailing, Services"/><s v="Savings Institutions"/><s v="Toys, Sporting Goods"/><s v="Mining, Crude-Oil Production"/><s v="zMiscellaneous"/><s v="Marine services"/><s v="Textiles"/><s v="Securities"/><s v="Semiconductors"/><s v="Computer Software"/><s v="Computer Peripherals"/><s v="Network Communications"/><s v="Transportation Equipment"/><s v="Advertising, Marketing"/><s v="Diversified Outsourcing Services"/><s v="Furniture"/><s v="Medical Products and Equipment"/><s v="Energy"/><s v="Network and Other Communications Equipment"/><s v="Wholesalers: Health Care"/><s v="Semiconductors and Other Electronic Components"/><s v="Wholesalers: Electronics and Office Equipment"/><s v="Food Consumer Products"/><s v="Wholesalers: Food and Grocery"/><s v="Food Production"/><s v="Wholesalers: Diversified"/><s v="Trucking, Truck Leasing"/><s v="Household and Personal Products"/><s v="Oil and Gas Equipment, Services"/><s v="Packaging, Containers"/><s v="Home Equipment, Furnishings"/><s v="Homebuilders"/><s v="Real Estate"/><s v="Transportation and Logistics"/><s v="Payroll Services"/><s v="Health Care: Insurance and Managed Care"/><s v="Health Care: Pharmacy and Other Services"/><s v="Health Care: Medical Facilities"/><s v="Information Technology Services"/><s v="Financial Data Services"/><s v="Internet Services and Retailing"/><s v="Construction and Farm Machinery"/><s v="Industrial Machinery"/><s v="Education"/><s v="Specialty Retailers: Other"/><s v="Specialty Retailers: Apparel"/><s v="Miscellaneous"/><s v="Equipment Leasing"/></sharedItems></cacheField><cacheField name="sector" numFmtId="0"><sharedItems containsBlank="1"><m/><s v="Retailing"/><s v="Energy"/><s v="Financials"/><s v="Technology"/><s v="Motor Vehicles &amp; Parts"/><s v="Food &amp; Drug Stores"/><s v="Wholesalers"/><s v="Telecommunications"/><s v="Health Care"/><s v="Aerospace &amp; Defense"/><s v="Household Products"/><s v="Food, Beverages &amp; Tobacco"/><s v="Transportation"/><s v="Chemicals"/><s v="Industrials"/><s v="Media"/><s v="Apparel"/><s v="Hotels, Restaurants &amp; Leisure"/><s v="Materials"/><s v="Engineering &amp; Construction"/><s v="Business Services"/></sharedItems></cacheField><cacheField name="headquarters_state" numFmtId="0"><sharedItems><s v="MI"/><s v="TX"/><s v="AR"/><s v="NY"/><s v="CT"/><s v="VA"/><s v="NJ"/><s v="IL"/><s v="DE"/><s v="OH"/><s v="CA"/><s v="NE"/><s v="MN"/><s v="MD"/><s v="DC"/><s v="GA"/><s v="WA"/><s v="PA"/><s v="UT"/><s v="TN"/><s v="OK"/><s v="NC"/><s v="MO"/><s v="MA"/><s v="KS"/><s v="ID"/><s v="FL"/><s v="CO"/><s v="WI"/><s v="KY"/><s v="IA"/><s v="RI"/><s v="IN"/><s v="LA"/><s v="OR"/><s v="NH"/><s v="AZ"/><s v="ME"/><s v="SD"/><s v="MS"/><s v="SC"/><s v="AL"/><s v="NM"/><s v="NV"/><s v="ND"/></sharedItems></cacheField><cacheField name="headquarters_city" numFmtId="0"><sharedItems containsBlank="1"><m/><s v="Bentonville"/><s v="Irving"/><s v="Detroit"/><s v="San Ramon"/><s v="Houston"/><s v="Fairfield"/><s v="Dearborn"/><s v="New York"/><s v="Charlotte"/><s v="Omaha"/><s v="Palo Alto"/><s v="Armonk"/><s v="San Antonio"/><s v="Atlanta"/><s v="San Francisco"/><s v="Dublin"/><s v="Minnetonka"/><s v="Cincinnati"/><s v="Chicago"/><s v="Chesterbrook"/><s v="Bloomington"/><s v="Issaquah"/><s v="Minneapolis"/><s v="Round Rock"/><s v="Indianapolis"/><s v="New Brunswick"/><s v="Hoffman Estates"/><s v="Midland"/><s v="Hartford"/><s v="Deerfield"/><s v="Mooresville"/><s v="Redmond"/><s v="McLean"/><s v="Woonsocket"/><s v="Schaumburg"/><s v="Reston"/><s v="Franklin Lakes"/><s v="Peoria"/><s v="Pleasanton"/><s v="Bethesda"/><s v="Nashville"/><s v="Decatur"/><s v="Philadelphia"/><s v="Northbrook"/><s v="Santa Clara"/><s v="Purchase"/><s v="Burbank"/><s v="Newark"/><s v="Milwaukee"/><s v="Memphis"/><s v="Morristown"/><s v="Santa Ana"/><s v="Richfield"/><s v="Los Angeles"/><s v="Wilmington"/><s v="San Jose"/><s v="Seattle"/><s v="Troy"/><s v="Springdale"/><s v="St. Paul"/><s v="Springfield"/><s v="Calabasas"/><s v="Falls Church"/><s v="Boston"/><s v="Waltham"/><s v="Moline"/><s v="Whitehouse Station"/><s v="Fort Worth"/><s v="Abbott Park"/><s v="Columbus"/><s v="Federal Way"/><s v="Lakeland"/><s v="Oak Brook"/><s v="Clearwater"/><s v="Louisville"/><s v="Plano"/><s v="Madison"/><s v="Akron"/><s v="St. Louis"/><s v="Eden Prairie"/><s v="Baltimore"/><s v="Elk Grove Township"/><s v="Cupertino"/><s v="Fort Lauderdale"/><s v="Downers Grove"/><s v="Framingham"/><s v="Benton Harbor"/><s v="Southfield"/><s v="Maryland Heights"/><s v="Camp Hill"/><s v="Richmond"/><s v="Bellevue"/><s v="Miami"/><s v="Stamford"/><s v="Pittsburgh"/><s v="Juno Beach"/><s v="Menomonee Falls"/><s v="Dallas"/><s v="Delray Beach"/><s v="Beaverton"/><s v="Mayfield Village"/><s v="El Segundo"/><s v="Inver Grove Heights"/><s v="Redwood City"/><s v="El Dorado"/><s v="Bloomfield Hills"/><s v="Thousand Oaks"/><s v="Phoenix"/><s v="Glenview"/><s v="Warren"/><s v="Denver"/><s v="Melville"/><s v="Rochester"/><s v="Salt Lake City"/><s v="Livonia"/><s v="Cleveland"/><s v="Woodland Hills"/><s v="Taylor"/><s v="Somers"/><s v="Rosemead"/><s v="Providence"/><s v="Eagan"/><s v="Wayne"/><s v="Tulsa"/><s v="San Diego"/><s v="Tempe"/><s v="Smithfield"/><s v="Van Buren Township"/><s v="Piscataway"/><s v="Hopkinton"/><s v="New Orleans"/><s v="Battle Creek"/><s v="The Woodlands"/><s v="Chattanooga"/><s v="Raleigh"/><s v="Oklahoma City"/><s v="Mountain View"/><s v="Kenilworth"/><s v="Milpitas"/><s v="Covington"/><s v="Overland Park"/><s v="Des Moines"/><s v="Englewood"/><s v="Las Vegas"/><s v="Toledo"/><s v="Little Rock"/><s v="Washington"/><s v="Jacksonville"/><s v="Winston-Salem"/><s v="Norfolk"/><s v="Greeley"/><s v="Roseland"/><s v="Goodlettsville"/><s v="Allentown"/><s v="Naperville"/><s v="Murray Hill"/><s v="Natick"/><s v="Danbury"/><s v="White Plains"/><s v="Beverly Hills"/><s v="Park Ridge"/><s v="Calhoun"/><s v="Camden"/><s v="Birmingham"/><s v="Westport"/><s v="Perrysburg"/><s v="Merrillville"/><s v="Kingsport"/><s v="Pasadena"/><s v="Brooklyn"/><s v="Arden Hills"/><s v="Greenwood Village"/><s v="Greensboro"/><s v="Berlin"/><s v="Jackson"/><s v="Vernon Hills"/><s v="Broomfield"/><s v="Glen Allen"/><s v="Parsippany"/><s v="Towson"/><s v="Sunnyvale"/><s v="Matthews"/><s v="Fremont"/><s v="Lyndhurst"/><s v="Westlake Village"/><s v="Red Bank"/><s v="Dayton"/><s v="Horsham"/><s v="Auburn Hills"/><s v="Middletown"/><s v="Bethpage"/><s v="Lake Forest"/><s v="Princeton"/><s v="Union"/><s v="Boise"/><s v="Blue Bell"/><s v="Austin"/><s v="Orlando"/><s v="Mechanicsville"/><s v="Carthage"/><s v="Duluth"/><s v="Kalamazoo"/><s v="Greenwich"/><s v="Grapevine"/><s v="Plymouth"/><s v="Canton"/><s v="Pittsburg"/><s v="New Gloucester"/><s v="King of Prussia"/><s v="Sanford"/><s v="Newport Beach"/><s v="Corning"/><s v="Basking Ridge"/><s v="Lexington"/><s v="Walnut Creek"/><s v="Lansing"/><s v="San Mateo"/><s v="Norwalk"/><s v="Hershey"/><s v="Kansas City"/><s v="Erie"/><s v="Baton Rouge"/><s v="Beachwood"/><s v="Oakland"/><s v="Roanoke"/><s v="Fairport"/><s v="Columbia"/><s v="Brookfield"/><s v="Carmel"/><s v="Franklin"/><s v="Buffalo"/><s v="Elmwood Park"/><s v="Northfield"/><s v="Morris Township"/><s v="Arlington"/><s v="St. Petersburg"/><s v="Radnor"/><s v="El Paso"/><s v="West Chester"/><s v="Montvale"/><s v="Oshkosh"/><s v="Westlake"/><s v="Portland"/><s v="Rye"/><s v="Menlo Park"/><s v="Altamonte Springs"/><s v="Warrenville"/><s v="Boca Raton"/><s v="Fort Wayne"/><s v="Riverwoods"/><s v="Greenville"/><s v="Tampa"/><s v="Fort Mill"/><s v="Highland Heights"/><s v="Foster City"/><s v="Melbourne"/><s v="Canonsburg"/><s v="Wickliffe"/><s v="Sugar Land"/><s v="Bismarck"/><s v="Manitowoc"/><s v="Cedar Rapids"/><s v="Rye Brook"/><s v="Irvine"/><s v="Chesapeake"/><s v="Chesterfield"/><s v="Cary"/><s v="Maumee"/><s v="Virginia Beach"/><s v="Sylmar"/><s v="South San Francisco"/><s v="Monroe"/><s v="Burlington"/><s v="Naples"/><s v="Cambridge"/><s v="Coraopolis"/><s v="Islandia"/><s v="Ankeny"/><s v="Cayce"/><s v="Westborough"/><s v="New Britain"/><s v="Ann Arbor"/><s v="Neenah"/><s v="Weston"/><s v="Orrville"/><s v="Teaneck"/><s v="Shawnee Mission"/><s v="Findlay"/><s v="Bloomfield"/><s v="Lisle"/><s v="Libertyville"/><s v="Bristol"/><s v="Westchester"/><s v="Norcross"/><s v="Rockville"/><s v="Corpus Christi"/><s v="Richardson"/><s v="Summit"/><s v="Long Beach"/><s v="Rosemont"/><s v="Centennial"/><s v="North Chicago"/><s v="Brentwood"/><s v="Grand Rapids"/><s v="Marlborough"/><s v="Newport News"/><s v="Wichita"/><s v="Des Peres"/><s v="Glendale"/><s v="Silver Spring"/><s v="Lowell"/><s v="Santa Monica"/><s v="Long Island City"/><s v="Los Gatos"/><s v="Durham"/><s v="Medford"/><s v="Wallingford"/><s v="Suwanee"/><s v="Farmington"/><s v="Morris Plains"/><s v="Lincolnshire"/><s v="Estero"/><s v="Byron Center"/><s v="Bannockburn"/><s v="Victor"/><s v="Warsaw"/><s v="Kennett Square"/><s v="Merriam"/><s v="Itasca"/><s v="Hoboken"/><s v="Tysons"/><s v="Mahwah"/><s v="Evansville"/><s v="Clayton"/><s v="Secaucus"/><s v="Elkhart"/><s v="Everett"/><s v="Coral Gables"/><s v="Rolling Meadows"/><s v="Florham Park"/><s v="Bolingbrook"/><s v="Tarrytown"/><s v="Scottsdale"/><s v="Medina"/><s v="Yardley"/><s v="West Palm Beach"/><s v="Herndon"/><s v="Norwood"/><s v="Hickory"/><s v="Johnston"/><s v="New Braunfels"/><s v="North Kansas City"/><s v="Palm Beach Gardens"/><s v="Westminster"/><s v="Dania Beach"/><s v="Fort Washington"/><s v="Sunny Isles Beach"/><s v="Hunt Valley"/><s v="Katy"/><s v="Winona"/><s v="Mechanicsburg"/><s v="Sarasota"/><s v="Pawtucket"/><s v="Conshohocken"/><s v="Reno"/><s v="Reynoldsburg"/><s v="Spring"/><s v="Rahway"/><s v="Ashburn"/><s v="Chandler"/><s v="Plantation"/><s v="Mentor"/><s v="Sumner"/><s v="Manhattan Beach"/><s v="Hartsville"/></sharedItems></cacheField><cacheField name="market_value_mil" numFmtId="0"><sharedItems containsString="0" containsBlank="1" containsNumber="1"><m/><n v="246373.5"/><n v="403733.3"/><n v="230831.4"/><n v="43487.0"/><n v="256768.0"/><n v="415683.3"/><n v="38014.5"/><n v="240408.0"/><n v="25152.9"/><n v="51577.6"/><n v="201487.2"/><n v="793.3"/><n v="67703.4"/><n v="25142.7"/><n v="46345.4"/><n v="140484.2"/><n v="58636.0"/><n v="181651.6"/><n v="14186.6"/><n v="237724.9"/><n v="131790.9"/><n v="46303.4"/><n v="17261.4"/><n v="47161.9"/><n v="194969.9"/><n v="134434.7"/><n v="22214.3"/><n v="210501.0"/><n v="27312.4"/><n v="64916.8"/><n v="440.1"/><n v="11842.4"/><n v="29696.5"/><n v="103659.4"/><n v="239602.5"/><n v="43903.0"/><n v="45176.1"/><n v="57310.8"/><n v="332.4"/><n v="41578.3"/><n v="227902.4"/><n v="56969.6"/><n v="122049.5"/><n v="73381.7"/><n v="110805.9"/><n v="20136.2"/><n v="207476.3"/><n v="121133.3"/><n v="85641.7"/><n v="25037.7"/><n v="38347.0"/><n v="81901.4"/><n v="107995.9"/><n v="261814.6"/><n v="41276.4"/><n v="180229.7"/><n v="133588.6"/><n v="31135.7"/><n v="111411.6"/><n v="7503.8"/><n v="6313.5"/><n v="31116.5"/><n v="54461.6"/><n v="20609.3"/><n v="102548.8"/><n v="23999.1"/><n v="68498.8"/><n v="55476.3"/><n v="5316.1"/><n v="45929.6"/><n v="10944.0"/><n v="2867.9"/><n v="24456.8"/><n v="2961.6"/><n v="18985.9"/><n v="59058.4"/><n v="10647.7"/><n v="152295.6"/><n v="18023.9"/><n v="14059.8"/><n v="16770.6"/><n v="33494.0"/><n v="1075.8"/><n v="18696.9"/><n v="54442.3"/><n v="74519.8"/><n v="70943.6"/><n v="23428.3"/><n v="8799.5"/><n v="8046.2"/><n v="43108.4"/><n v="24921.3"/><n v="152766.5"/><n v="7335.29"/><n v="3243.28"/><n v="178.35"/><n v="1215.12"/><n v="5386.26"/><n v="3765.46"/><n v="2055.15"/><n v="1628.86"/><n v="1077.92"/><n v="9996.83"/><n v="1126.42"/><n v="171.73"/><n v="3384.24"/><n v="318.2"/><n v="495.89"/><n v="2433.18"/><n v="172.15"/><n v="1663.44"/><n v="139.14"/><n v="896.93"/><n v="4034.22"/><n v="1918.64"/><n v="6312.82"/><n v="5273.22"/><n v="3199.46"/><n v="911.07"/><n v="2948.11"/><n v="6442.32"/><n v="105.25"/><n v="6322.46"/><n v="5027.48"/><n v="2838.71"/><n v="2050.43"/><n v="3797.92"/><n v="309.33"/><n v="6683.28"/><n v="435.97"/><n v="430.63"/><n v="87.77"/><n v="1047.26"/><n v="3018.48"/><n v="5115.08"/><n v="1466.09"/><n v="281.35"/><n v="1024.13"/><n v="11501.16"/><n v="2198.52"/><n v="3057.65"/><n v="4289.88"/><n v="937.42"/><n v="930.42"/><n v="2751.05"/><n v="3142.95"/><n v="98.34"/><n v="6744.26"/><n v="6911.89"/><n v="2198.59"/><n v="1637.22"/><n v="7672.16"/><n v="373.56"/><n v="981.47"/><n v="5520.22"/><n v="1526.11"/><n v="3022.81"/><n v="1787.14"/><n v="3178.81"/><n v="351.41"/><n v="4077.21"/><n v="4760.83"/><n v="656.11"/><n v="238.64"/><n v="1654.43"/><n v="75.56"/><n v="529.32"/><n v="588.85"/><n v="1647.19"/><n v="325.23"/><n v="1764.87"/><n v="1913.28"/><n v="1921.19"/><n v="436.76"/><n v="2361.81"/><n v="2937.55"/><n v="525.13"/><n v="1727.04"/><n v="1716.71"/><n v="329.26"/><n v="1539.68"/><n v="2331.66"/><n v="3965.63"/><n v="633.05"/><n v="7029.69"/><n v="727.45"/><n v="3043.01"/><n v="276.44"/><n v="1824.05"/><n v="3242.55"/><n v="2284.32"/><n v="301.25"/><n v="565.98"/><n v="4377.45"/><n v="4267.26"/><n v="1492.58"/><n v="3352.97"/><n v="1365.99"/><n v="1639.48"/><n v="367.45"/><n v="1207.97"/><n v="332.05"/><n v="276.96"/><n v="337.07"/><n v="3919.79"/><n v="977.21"/><n v="2735.47"/><n v="1210.31"/><n v="1362.51"/><n v="1824.89"/><n v="809.47"/><n v="1787.43"/><n v="1081.91"/><n v="2082.17"/><n v="2364.95"/><n v="1319.03"/><n v="2514.22"/><n v="1607.75"/><n v="3480.26"/><n v="2317.35"/><n v="885.24"/><n v="226.82"/><n v="957.63"/><n v="1552.69"/><n v="46.33"/><n v="445.88"/><n v="3303.69"/><n v="4645.56"/><n v="1297.55"/><n v="2537.54"/><n v="2424.29"/><n v="365.16"/><n v="73.31"/><n v="1849.16"/><n v="2196.75"/><n v="896.12"/><n v="112.21"/><n v="3154.07"/><n v="1884.36"/><n v="762.18"/><n v="1287.07"/><n v="951.47"/><n v="13645.13"/><n v="1126.26"/><n v="137.85"/><n v="1498.57"/><n v="217.31"/><n v="4005.97"/><n v="145.02"/><n v="2699.71"/><n v="496.19"/><n v="1157.54"/><n v="492.71"/><n v="505.75"/><n v="1808.83"/><n v="2060.31"/><n v="441.14"/><n v="1737.46"/><n v="504.13"/><n v="1333.75"/><n v="247.57"/><n v="7450.59"/><n v="1937.75"/><n v="1746.36"/><n v="310.31"/><n v="2290.65"/><n v="1456.77"/><n v="4365.96"/><n v="683.83"/><n v="432.12"/><n v="99.83"/><n v="998.45"/><n v="66.66"/><n v="643.44"/><n v="938.62"/><n v="2230.81"/><n v="1564.12"/><n v="810.49"/><n v="206.06"/><n v="329.59"/><n v="1179.18"/><n v="198.82"/><n v="711.03"/><n v="1617.66"/><n v="230.48"/><n v="1767.12"/><n v="2482.46"/><n v="1431.57"/><n v="123.28"/><n v="1273.06"/><n v="354.72"/><n v="1616.01"/><n v="1251.12"/><n v="595.86"/><n v="542.75"/><n v="856.07"/><n v="570.27"/><n v="2460.07"/><n v="660.39"/><n v="1019.23"/><n v="1094.45"/><n v="343.57"/><n v="586.82"/><n v="371.21"/><n v="1196.57"/><n v="1075.69"/><n v="1962.71"/><n v="1973.24"/><n v="670.87"/><n v="28.32"/><n v="6.69"/><n v="1854.46"/><n v="469.17"/><n v="473.55"/><n v="184.67"/><n v="722.05"/><n v="62.42"/><n v="1425.09"/><n v="1030.69"/><n v="1054.08"/><n v="893.31"/><n v="2553.02"/><n v="136.54"/><n v="102.47"/><n v="250.48"/><n v="1087.69"/><n v="29.44"/><n v="6643.49"/><n v="238.02"/><n v="298.53"/><n v="381.03"/><n v="2312.28"/><n v="576.75"/><n v="349.43"/><n v="2777.03"/><n v="26.36"/><n v="1060.15"/><n v="894.36"/><n v="299.61"/><n v="98.51"/><n v="1427.58"/><n v="3205.14"/><n v="170.79"/><n v="437.26"/><n v="181.21"/><n v="539.32"/><n v="100.87"/><n v="59.01"/><n v="1535.92"/><n v="1457.03"/><n v="97.22"/><n v="849.71"/><n v="1145.32"/><n v="431.16"/><n v="331.07"/><n v="637.54"/><n v="371.51"/><n v="1700.92"/><n v="264.55"/><n v="766.18"/><n v="396.14"/><n v="505.19"/><n v="1961.44"/><n v="320.12"/><n v="558.79"/><n v="83.49"/><n v="434.49"/><n v="415.44"/><n v="1462.41"/><n v="115.24"/><n v="223.46"/><n v="1507.93"/><n v="703.27"/><n v="598.28"/><n v="444.05"/><n v="283.94"/><n v="1234.57"/><n v="1157.57"/><n v="1366.11"/><n v="1207.21"/><n v="307.58"/><n v="225.95"/><n v="743.02"/><n v="26.59"/><n v="1231.15"/><n v="608.76"/><n v="5.61"/><n v="33.53"/><n v="114.02"/><n v="514.04"/><n v="468.25"/><n v="426.09"/><n v="1291.65"/><n v="929.35"/><n v="1199.41"/><n v="93.82"/><n v="74.24"/><n v="864.13"/><n v="139.39"/><n v="27.09"/><n v="182.07"/><n v="956.05"/><n v="737.82"/><n v="522.95"/><n v="45.11"/><n v="37.1"/><n v="1177.46"/><n v="74.75"/><n v="1166.77"/><n v="287.68"/><n v="185.92"/><n v="581.84"/><n v="603.51"/><n v="235.95"/><n v="3327.51"/><n v="451.16"/><n v="784.22"/><n v="839.76"/><n v="855.43"/><n v="632.14"/><n v="637.67"/><n v="1205.91"/><n v="197.17"/><n v="334.45"/><n v="1063.57"/><n v="205.06"/><n v="455.18"/><n v="4853.67"/><n v="1143.93"/><n v="265.21"/><n v="939.85"/><n v="108.79"/><n v="1159.41"/><n v="69.44"/><n v="767.67"/><n v="182.09"/><n v="204.36"/><n v="502.19"/><n v="227.63"/><n v="1270.99"/><n v="92.02"/><n v="100.08"/><n v="3431.92"/><n v="242.55"/><n v="2054.51"/><n v="466.35"/><n v="126.39"/><n v="41.57"/><n v="913.03"/><n v="40.1"/><n v="609.35"/><n v="492.36"/><n v="156.11"/><n v="422.37"/><n v="875.51"/><n v="1329.19"/><n v="2260.76"/><n v="29.92"/><n v="34.08"/><n v="398.31"/><n v="542.81"/><n v="2591.24"/><n v="193.72"/><n v="329.81"/><n v="4973.59"/><n v="6.88"/><n v="1148.02"/><n v="24.23"/><n v="246805.0"/><n v="422098.0"/><n v="227014.0"/><n v="308003.0"/><n v="479069.0"/><n v="45282.0"/><n v="54720.0"/><n v="61523.0"/><n v="259547.0"/><n v="28276.0"/><n v="182604.0"/><n v="88516.0"/><n v="4516.0"/><n v="81103.0"/><n v="40633.0"/><n v="196994.0"/><n v="61326.0"/><n v="229792.0"/><n v="49125.0"/><n v="58272.0"/><n v="181086.0"/><n v="23995.0"/><n v="200447.0"/><n v="22294.0"/><n v="25490.0"/><n v="144627.0"/><n v="28453.0"/><n v="15033.0"/><n v="261217.0"/><n v="93289.0"/><n v="218539.0"/><n v="2509.0"/><n v="109306.0"/><n v="340246.0"/><n v="154480.0"/><n v="38313.0"/><n v="62739.0"/><n v="28118.0"/><n v="277883.0"/><n v="73218.0"/><n v="59322.0"/><n v="128267.0"/><n v="130431.0"/><n v="106936.0"/><n v="375416.0"/><n v="86256.0"/><n v="59077.0"/><n v="63380.0"/><n v="89525.0"/><n v="205360.0"/><n v="49818.0"/><n v="128347.0"/><n v="26097.0"/><n v="115466.0"/><n v="64898.0"/><n v="27191.0"/><n v="170331.0"/><n v="52470.0"/><n v="9165.0"/><n v="140287.0"/><n v="21134.0"/><n v="39173.0"/><n v="166939.0"/><n v="3587.0"/><n v="8507.0"/><n v="31421.0"/><n v="4568.0"/><n v="3800.0"/><n v="3170.0"/><n v="39190.0"/><n v="17362.0"/><n v="73646.0"/><n v="6667.0"/><n v="72537.0"/><n v="16582.0"/><n v="23297.0"/><n v="33568.0"/><n v="29431.0"/><n v="182413.0"/><n v="61581.0"/><n v="26962.0"/><n v="72148.0"/><n v="61482.0"/><n v="5083.0"/><n v="58768.0"/><n v="95663.0"/><n v="25296.0"/><n v="14976.0"/><n v="1776.0"/><n v="22727.0"/><n v="38933.0"/><n v="37478.0"/><n v="129779.0"/><n v="89900.0"/><n v="58317.0"/><n v="50107.0"/><n v="20132.0"/><n v="97038.0"/><n v="21879.0"/><n v="42678.0"/><n v="12463.0"/><n v="2327.0"/><n v="17257.0"/><n v="15742.0"/><n v="29983.0"/><n v="65401.0"/><n v="75731.0"/><n v="6436.0"/><n v="6060.0"/><n v="28775.0"/><n v="133358.0"/><n v="46959.0"/><n v="26741.0"/><n v="50313.0"/><n v="44198.0"/><n v="28734.0"/><n v="31070.0"/><n v="7379.0"/><n v="55522.0"/><n v="65906.0"/><n v="13869.0"/><n v="33369.0"/><n v="28360.0"/><n v="38060.0"/><n v="85396.0"/><n v="59423.0"/><n v="13389.0"/><n v="5933.0"/><n v="41829.0"/><n v="78007.0"/><n v="34320.0"/><n v="12009.0"/><n v="6271.0"/><n v="9467.0"/><n v="1002.0"/><n v="6481.0"/><n v="2499.0"/><n v="52386.0"/><n v="16090.0"/><n v="11846.0"/><n v="81649.0"/><n v="11577.0"/><n v="93122.0"/><n v="3712.0"/><n v="33453.0"/><n v="14417.0"/><n v="18980.0"/><n v="31843.0"/><n v="16574.0"/><n v="74592.0"/><n v="6338.0"/><n v="17068.0"/><n v="17398.0"/><n v="9329.0"/><n v="3994.0"/><n v="59611.0"/><n v="27813.0"/><n v="23900.0"/><n v="39016.0"/><n v="34554.0"/><n v="46463.0"/><n v="61590.0"/><n v="10337.0"/><n v="1897.0"/><n v="85729.0"/><n v="6761.0"/><n v="17906.0"/><n v="32664.0"/><n v="69980.0"/><n v="40055.0"/><n v="36670.0"/><n v="19771.0"/><n v="13045.0"/><n v="8861.0"/><n v="24710.0"/><n v="21693.0"/><n v="24755.0"/><n v="39802.0"/><n v="26796.0"/><n v="41631.0"/><n v="4443.0"/><n v="17065.0"/><n v="3858.0"/><n v="14249.0"/><n v="55467.0"/><n v="59715.0"/><n v="22524.0"/><n v="12313.0"/><n v="18745.0"/><n v="42699.0"/><n v="53577.0"/><n v="28513.0"/><n v="13351.0"/><n v="33486.0"/><n v="19555.0"/><n v="21931.0"/><n v="6658.0"/><n v="37230.0"/><n v="65639.0"/><n v="41279.0"/><n v="32479.0"/><n v="47109.0"/><n v="33392.0"/><n v="17852.0"/><n v="18862.0"/><n v="16516.0"/><n v="7777.0"/><n v="10142.0"/><n v="18444.0"/><n v="15714.0"/><n v="27034.0"/><n v="51131.0"/><n v="11099.0"/><n v="4152.0"/><n v="14678.0"/><n v="29189.0"/><n v="13361.0"/><n v="38501.0"/><n v="20902.0"/><n v="2626.0"/><n v="8375.0"/><n v="136772.0"/><n v="10446.0"/><n v="27251.0"/><n v="11937.0"/><n v="37225.0"/><n v="10341.0"/><n v="14377.0"/><n v="30095.0"/><n v="2198.0"/><n v="21009.0"/><n v="109000.0"/><n v="3586.0"/><n v="10195.0"/><n v="5906.0"/><n v="2721.0"/><n v="12641.0"/><n v="3394.0"/><n v="15128.0"/><n v="14649.0"/><n v="2753.0"/><n v="2369.0"/><n v="5167.0"/><n v="16520.0"/><n v="11926.0"/><n v="4718.0"/><n v="2361.0"/><n v="23714.0"/><n v="3540.0"/><n v="28556.0"/><n v="27267.0"/><n v="6599.0"/><n v="9161.0"/><n v="5637.0"/><n v="30020.0"/><n v="25197.0"/><n v="15242.0"/><n v="25899.0"/><n v="52678.0"/><n v="3077.0"/><n v="6353.0"/><n v="19942.0"/><n v="19305.0"/><n v="1467.0"/><n v="13390.0"/><n v="12682.0"/><n v="6860.0"/><n v="21897.0"/><n v="13155.0"/><n v="8782.0"/><n v="10199.0"/><n v="7554.0"/><n v="2780.0"/><n v="17382.0"/><n v="27401.0"/><n v="13144.0"/><n v="13591.0"/><n v="5481.0"/><n v="17845.0"/><n v="13899.0"/><n v="25100.0"/><n v="2210.0"/><n v="4653.0"/><n v="4739.0"/><n v="30785.0"/><n v="1591.0"/><n v="30735.0"/><n v="1180.0"/><n v="9468.0"/><n v="13006.0"/><n v="16321.0"/><n v="6191.0"/><n v="21274.0"/><n v="14080.0"/><n v="8687.0"/><n v="5077.0"/><n v="2607.0"/><n v="6696.0"/><n v="17135.0"/><n v="7703.0"/><n v="36707.0"/><n v="7915.0"/><n v="8093.0"/><n v="12318.0"/><n v="88634.0"/><n v="11561.0"/><n v="18284.0"/><n v="28683.0"/><n v="10256.0"/><n v="13077.0"/><n v="3186.0"/><n v="10159.0"/><n v="22598.0"/><n v="34179.0"/><n v="3537.0"/><n v="3067.0"/><n v="5208.0"/><n v="154449.0"/><n v="10760.0"/><n v="28984.0"/><n v="7740.0"/><n v="6449.0"/><n v="8373.0"/><n v="4952.0"/><n v="12104.0"/><n v="3693.0"/><n v="24583.0"/><n v="4280.0"/><n v="14011.0"/><n v="19.0"/><n v="2530.0"/><n v="3967.0"/><n v="7960.0"/><n v="9886.0"/><n v="4904.0"/><n v="14352.0"/><n v="3952.0"/><n v="19545.0"/><n v="5234.0"/><n v="9105.0"/><n v="8358.0"/><n v="4433.0"/><n v="23365.0"/><n v="17903.0"/><n v="12341.0"/><n v="7268.0"/><n v="2214.0"/><n v="360.0"/><n v="5573.0"/><n v="72305.0"/><n v="6798.0"/><n v="18160.0"/><n v="13810.0"/><n v="9996.0"/><n v="27773.0"/><n v="1251.0"/><n v="5039.0"/><n v="62147.0"/><n v="18644.0"/><n v="3674.0"/><n v="4059.0"/><n v="3114.0"/><n v="2601.0"/><n v="15783.0"/><n v="19219.0"/><n v="1726.0"/><n v="7823.0"/><n v="4185.0"/><n v="7872.0"/><n v="4515.0"/><n v="4864.0"/><n v="8711.0"/><n v="6842.0"/><n v="56680.0"/><n v="9225.0"/><n v="13651.0"/><n v="4352.0"/><n v="1261.0"/><n v="4240.0"/><n v="3131.0"/><n v="38172.0"/><n v="5349.0"/><n v="17285.0"/><n v="12224.0"/><n v="5071.0"/><n v="9207.0"/><n v="8843.0"/><n v="5954.0"/><n v="10494.0"/><n v="7005.0"/><n v="5941.0"/><n v="3305.0"/><n v="6763.0"/><n v="18309.0"/><n v="6092.0"/><n v="15277.0"/><n v="8031.0"/><n v="15536.0"/><n v="3519.0"/><n v="4911.0"/><n v="10743.0"/><n v="8098.0"/><n v="1444.0"/><n v="14657.0"/><n v="9155.0"/><n v="10082.0"/><n v="8339.0"/><n v="1339.0"/><n v="8377.0"/><n v="1267.0"/><n v="2796.0"/><n v="3178.0"/><n v="3132.0"/><n v="7317.0"/><n v="15315.0"/><n v="11156.0"/><n v="4769.0"/><n v="11433.0"/><n v="22484.0"/><n v="1681.0"/><n v="8432.0"/><n v="9869.0"/><n v="6570.0"/><n v="8964.0"/><n v="35489.0"/><n v="19361.0"/><n v="24756.0"/><n v="18558.0"/><n v="14456.0"/><n v="2338.0"/><n v="4271.0"/><n v="2569.0"/><n v="1791.0"/><n v="888.0"/><n v="3638.0"/><n v="11279.0"/><n v="7813.0"/><n v="1706.0"/><n v="2202.0"/><n v="3053.0"/><n v="5087.0"/><n v="6349.0"/><n v="15316.0"/><n v="2747.0"/><n v="51538.0"/><n v="9857.0"/><n v="6275.0"/><n v="6409.0"/><n v="1042.0"/><n v="20677.0"/><n v="8647.0"/><n v="6592.0"/><n v="5168.0"/><n v="1627.0"/><n v="13784.0"/><n v="7941.0"/><n v="25567.0"/><n v="3990.0"/><n v="5807.0"/><n v="9383.0"/><n v="2048.0"/><n v="19588.0"/><n v="6807.0"/><n v="7877.0"/><n v="2818.0"/><n v="8850.0"/><n v="265344.0"/><n v="356549.0"/><n v="197381.0"/><n v="357344.0"/><n v="724773.0"/><n v="60389.0"/><n v="42627.0"/><n v="249775.0"/><n v="64154.0"/><n v="117171.0"/><n v="52669.0"/><n v="169459.0"/><n v="32703.0"/><n v="112813.0"/><n v="198410.0"/><n v="24963.0"/><n v="2722.0"/><n v="66654.0"/><n v="56635.0"/><n v="37648.0"/><n v="225861.0"/><n v="63237.0"/><n v="161896.0"/><n v="158642.0"/><n v="27959.0"/><n v="29801.0"/><n v="105032.0"/><n v="156304.0"/><n v="172797.0"/><n v="279920.0"/><n v="333525.0"/><n v="221280.0"/><n v="148533.0"/><n v="29812.0"/><n v="92365.0"/><n v="52668.0"/><n v="279717.0"/><n v="41195.0"/><n v="56578.0"/><n v="377542.0"/><n v="1482.0"/><n v="143494.0"/><n v="141744.0"/><n v="106470.0"/><n v="74184.0"/><n v="87492.0"/><n v="55546.0"/><n v="37147.0"/><n v="70797.0"/><n v="76671.0"/><n v="148095.0"/><n v="34137.0"/><n v="48512.0"/><n v="36461.0"/><n v="213622.0"/><n v="178267.0"/><n v="26633.0"/><n v="67355.0"/><n v="140508.0"/><n v="22349.0"/><n v="3925.0"/><n v="177142.0"/><n v="64193.0"/><n v="46948.0"/><n v="33154.0"/><n v="17361.0"/><n v="4144.0"/><n v="36769.0"/><n v="163139.0"/><n v="13309.0"/><n v="37059.0"/><n v="81427.0"/><n v="31559.0"/><n v="81884.0"/><n v="11479.0"/><n v="25839.0"/><n v="188439.0"/><n v="70545.0"/><n v="15565.0"/><n v="29770.0"/><n v="64710.0"/><n v="79618.0"/><n v="29637.0"/><n v="59181.0"/><n v="561.0"/><n v="42788.0"/><n v="37284.0"/><n v="71948.0"/><n v="104796.0"/><n v="4409.0"/><n v="44816.0"/><n v="116693.0"/><n v="47877.0"/><n v="70129.0"/><n v="22143.0"/><n v="86679.0"/><n v="2116.0"/><n v="6069.0"/><n v="93651.0"/><n v="28899.0"/><n v="34750.0"/><n v="114381.0"/><n v="23464.0"/><n v="56250.0"/><n v="54362.0"/><n v="8532.0"/><n v="145533.0"/><n v="27627.0"/><n v="38796.0"/><n v="50816.0"/><n v="95452.0"/><n v="31935.0"/><n v="15791.0"/><n v="43308.0"/><n v="20493.0"/><n v="33575.0"/><n v="42101.0"/><n v="5849.0"/><n v="28062.0"/><n v="10430.0"/><n v="69911.0"/><n v="6104.0"/><n v="8427.0"/><n v="19705.0"/><n v="77851.0"/><n v="15164.0"/><n v="39117.0"/><n v="19400.0"/><n v="9417.0"/><n v="14292.0"/><n v="6746.0"/><n v="121304.0"/><n v="93204.0"/><n v="60034.0"/><n v="15781.0"/><n v="3092.0"/><n v="7879.0"/><n v="80722.0"/><n v="24793.0"/><n v="15982.0"/><n v="25136.0"/><n v="11038.0"/><n v="7307.0"/><n v="15869.0"/><n v="22384.0"/><n v="22872.0"/><n v="17604.0"/><n v="29947.0"/><n v="42687.0"/><n v="40289.0"/><n v="3039.0"/><n v="51223.0"/><n v="7305.0"/><n v="50287.0"/><n v="19572.0"/><n v="98505.0"/><n v="4909.0"/><n v="33739.0"/><n v="69946.0"/><n v="15600.0"/><n v="8554.0"/><n v="12055.0"/><n v="3554.0"/><n v="4651.0"/><n v="9036.0"/><n v="62897.0"/><n v="1079.0"/><n v="53304.0"/><n v="25371.0"/><n v="46211.0"/><n v="27529.0"/><n v="37232.0"/><n v="8399.0"/><n v="71006.0"/><n v="18145.0"/><n v="44853.0"/><n v="29228.0"/><n v="4518.0"/><n v="48549.0"/><n v="90623.0"/><n v="5004.0"/><n v="107500.0"/><n v="8493.0"/><n v="54389.0"/><n v="30763.0"/><n v="14230.0"/><n v="19239.0"/><n v="36265.0"/><n v="3296.0"/><n v="4715.0"/><n v="21026.0"/><n v="14767.0"/><n v="7496.0"/><n v="32356.0"/><n v="43950.0"/><n v="23491.0"/><n v="15237.0"/><n v="30150.0"/><n v="34011.0"/><n v="18789.0"/><n v="23306.0"/><n v="4652.0"/><n v="24815.0"/><n v="22734.0"/><n v="12280.0"/><n v="3052.0"/><n v="22212.0"/><n v="27714.0"/><n v="14732.0"/><n v="15293.0"/><n v="10826.0"/><n v="20353.0"/><n v="17623.0"/><n v="34117.0"/><n v="9208.0"/><n v="16921.0"/><n v="17540.0"/><n v="14493.0"/><n v="59881.0"/><n v="4020.0"/><n v="30199.0"/><n v="17866.0"/><n v="10053.0"/><n v="160621.0"/><n v="5794.0"/><n v="32842.0"/><n v="13988.0"/><n v="230121.0"/><n v="41681.0"/><n v="8173.0"/><n v="14466.0"/><n v="23854.0"/><n v="32044.0"/><n v="34847.0"/><n v="2566.0"/><n v="40692.0"/><n v="10415.0"/><n v="6425.0"/><n v="17613.0"/><n v="31527.0"/><n v="22461.0"/><n v="3834.0"/><n v="5440.0"/><n v="14250.0"/><n v="14615.0"/><n v="27570.0"/><n v="13848.0"/><n v="27047.0"/><n v="60512.0"/><n v="9842.0"/><n v="21861.0"/><n v="26961.0"/><n v="31440.0"/><n v="6410.0"/><n v="21219.0"/><n v="8702.0"/><n v="2404.0"/><n v="3381.0"/><n v="30315.0"/><n v="8481.0"/><n v="29248.0"/><n v="9069.0"/><n v="15108.0"/><n v="4737.0"/><n v="32415.0"/><n v="4209.0"/><n v="11700.0"/><n v="38034.0"/><n v="10332.0"/><n v="15835.0"/><n v="2093.0"/><n v="28104.0"/><n v="9025.0"/><n v="10948.0"/><n v="10102.0"/><n v="4212.0"/><n v="28776.0"/><n v="99064.0"/><n v="2748.0"/><n v="34961.0"/><n v="3359.0"/><n v="29771.0"/><n v="25140.0"/><n v="3633.0"/><n v="10318.0"/><n v="1556.0"/><n v="21640.0"/><n v="99215.0"/><n v="2137.0"/><n v="15012.0"/><n v="4091.0"/><n v="10400.0"/><n v="8772.0"/><n v="10290.0"/><n v="1268.0"/><n v="6146.0"/><n v="21647.0"/><n v="7516.0"/><n v="27719.0"/><n v="12891.0"/><n v="3472.0"/><n v="14320.0"/><n v="11647.0"/><n v="8722.0"/><n v="4857.0"/><n v="21564.0"/><n v="1524.0"/><n v="5365.0"/><n v="16696.0"/><n v="9297.0"/><n v="9713.0"/><n v="9333.0"/><n v="31912.0"/><n v="6264.0"/><n v="36661.0"/><n v="60465.0"/><n v="25953.0"/><n v="14514.0"/><n v="4792.0"/><n v="4284.0"/><n v="2277.0"/><n v="11083.0"/><n v="13727.0"/><n v="10205.0"/><n v="5631.0"/><n v="8293.0"/><n v="8794.0"/><n v="1490.0"/><n v="8583.0"/><n v="10407.0"/><n v="17404.0"/><n v="9889.0"/><n v="8566.0"/><n v="1194.0"/><n v="3115.0"/><n v="5824.0"/><n v="13562.0"/><n v="14086.0"/><n v="10632.0"/><n v="669.0"/><n v="9575.0"/><n v="16035.0"/><n v="10297.0"/><n v="92292.0"/><n v="37836.0"/><n v="8818.0"/><n v="9121.0"/><n v="23426.0"/><n v="11482.0"/><n v="11090.0"/><n v="22133.0"/><n v="2824.0"/><n v="23771.0"/><n v="10830.0"/><n v="22014.0"/><n v="3501.0"/><n v="9644.0"/><n v="8798.0"/><n v="6355.0"/><n v="1874.0"/><n v="13953.0"/><n v="6845.0"/><n v="5084.0"/><n v="6770.0"/><n v="3813.0"/><n v="8692.0"/><n v="7251.0"/><n v="1367.0"/><n v="3830.0"/><n v="5624.0"/><n v="18604.0"/><n v="7772.0"/><n v="5759.0"/><n v="15944.0"/><n v="9609.0"/><n v="5055.0"/><n v="13552.0"/><n v="15710.0"/><n v="3479.0"/><n v="4978.0"/><n v="9239.0"/><n v="7484.0"/><n v="795.0"/><n v="15367.0"/><n v="4837.0"/><n v="13964.0"/><n v="5018.0"/><n v="2502.0"/><n v="2927.0"/><n v="19402.0"/><n v="1518.0"/><n v="2088.0"/><n v="4788.0"/><n v="11055.0"/><n v="422.0"/><n v="13382.0"/><n v="12816.0"/><n v="2012.0"/><n v="5528.0"/><n v="9950.0"/><n v="39968.0"/><n v="15125.0"/><n v="10239.0"/><n v="7729.0"/><n v="12647.0"/><n v="8447.0"/><n v="14336.0"/><n v="845.0"/><n v="74.0"/><n v="2515.0"/><n v="1213.0"/><n v="24273.0"/><n v="2375.0"/><n v="7691.0"/><n v="4477.0"/><n v="8144.0"/><n v="5984.0"/><n v="10490.0"/><n v="2546.0"/><n v="1822.0"/><n v="11928.0"/><n v="5633.0"/><n v="11609.0"/><n v="8835.0"/><n v="5565.0"/><n v="8162.0"/><n v="8350.0"/><n v="5948.0"/><n v="18320.0"/><n v="13849.0"/><n v="10851.0"/><n v="14481.0"/><n v="2947.0"/><n v="658.0"/><n v="3899.0"/><n v="2084.0"/><n v="25209.0"/><n v="4334.0"/><n v="12780.0"/><n v="7640.0"/><n v="12690.0"/><n v="2610.0"/><n v="43467.0"/><n v="8661.0"/><n v="15287.0"/><n v="9171.0"/><n v="18280.0"/><n v="6664.0"/><n v="1581.0"/><n v="13431.0"/><n v="1885.0"/><n v="4194.0"/><n v="1134.0"/><n v="18606.0"/><n v="3246.0"/><n v="24357.0"/><n v="10907.0"/><n v="5132.0"/><n v="7794.0"/><n v="28340.0"/><n v="215356.0"/><n v="347129.0"/><n v="604304.0"/><n v="350279.0"/><n v="35945.0"/><n v="122542.0"/><n v="113947.0"/><n v="48543.0"/><n v="53758.0"/><n v="240943.0"/><n v="295174.0"/><n v="19511.0"/><n v="220646.0"/><n v="179653.0"/><n v="69183.0"/><n v="1621.0"/><n v="36815.0"/><n v="279511.0"/><n v="90874.0"/><n v="21272.0"/><n v="26989.0"/><n v="217353.0"/><n v="82645.0"/><n v="436831.0"/><n v="139603.0"/><n v="244568.0"/><n v="167181.0"/><n v="122796.0"/><n v="45566.0"/><n v="145525.0"/><n v="30132.0"/><n v="36325.0"/><n v="222613.0"/><n v="525119.0"/><n v="149182.0"/><n v="49367.0"/><n v="298563.0"/><n v="48188.0"/><n v="21320.0"/><n v="19677.0"/><n v="871.0"/><n v="149753.0"/><n v="83727.0"/><n v="39278.0"/><n v="67981.0"/><n v="93277.0"/><n v="61283.0"/><n v="32086.0"/><n v="152821.0"/><n v="27263.0"/><n v="162031.0"/><n v="143265.0"/><n v="183298.0"/><n v="56816.0"/><n v="26384.0"/><n v="43678.0"/><n v="44571.0"/><n v="67508.0"/><n v="200845.0"/><n v="30890.0"/><n v="5328.0"/><n v="7449.0"/><n v="26331.0"/><n v="24730.0"/><n v="37898.0"/><n v="25262.0"/><n v="10489.0"/><n v="146839.0"/><n v="69253.0"/><n v="85308.0"/><n v="169771.0"/><n v="48984.0"/><n v="35101.0"/><n v="21519.0"/><n v="25486.0"/><n v="503.0"/><n v="58842.0"/><n v="124437.0"/><n v="40286.0"/><n v="51914.0"/><n v="49869.0"/><n v="104693.0"/><n v="3440.0"/><n v="100946.0"/><n v="62472.0"/><n v="33052.0"/><n v="53473.0"/><n v="24277.0"/><n v="10311.0"/><n v="57326.0"/><n v="55289.0"/><n v="5815.0"/><n v="13746.0"/><n v="49764.0"/><n v="34427.0"/><n v="152193.0"/><n v="8529.0"/><n v="2694.0"/><n v="113314.0"/><n v="76449.0"/><n v="1635.0"/><n v="35977.0"/><n v="51889.0"/><n v="55572.0"/><n v="57963.0"/><n v="30660.0"/><n v="35809.0"/><n v="5902.0"/><n v="36666.0"/><n v="5423.0"/><n v="92405.0"/><n v="10464.0"/><n v="2087.0"/><n v="12596.0"/><n v="16874.0"/><n v="34973.0"/><n v="67332.0"/><n v="112761.0"/><n v="70518.0"/><n v="7123.0"/><n v="65184.0"/><n v="13945.0"/><n v="26458.0"/><n v="4813.0"/><n v="20487.0"/><n v="61626.0"/><n v="24522.0"/><n v="2871.0"/><n v="79535.0"/><n v="28586.0"/><n v="3269.0"/><n v="5878.0"/><n v="8631.0"/><n v="88243.0"/><n v="19216.0"/><n v="18728.0"/><n v="122684.0"/><n v="11304.0"/><n v="48545.0"/><n v="18279.0"/><n v="95465.0"/><n v="8157.0"/><n v="7476.0"/><n v="4699.0"/><n v="324761.0"/><n v="3672.0"/><n v="1532.0"/><n v="37655.0"/><n v="47222.0"/><n v="54606.0"/><n v="56107.0"/><n v="32606.0"/><n v="29432.0"/><n v="805.0"/><n v="106848.0"/><n v="8813.0"/><n v="15039.0"/><n v="42379.0"/><n v="10862.0"/><n v="63072.0"/><n v="12944.0"/><n v="19371.0"/><n v="11676.0"/><n v="19191.0"/><n v="39622.0"/><n v="19393.0"/><n v="10099.0"/><n v="29742.0"/><n v="14856.0"/><n v="8290.0"/><n v="2396.0"/><n v="19941.0"/><n v="21474.0"/><n v="15239.0"/><n v="38637.0"/><n v="7785.0"/><n v="10002.0"/><n v="11687.0"/><n v="4110.0"/><n v="10996.0"/><n v="18043.0"/><n v="3898.0"/><n v="9893.0"/><n v="39856.0"/><n v="8012.0"/><n v="15124.0"/><n v="3649.0"/><n v="4092.0"/><n v="25316.0"/><n v="183663.0"/><n v="9446.0"/><n v="32746.0"/><n v="26964.0"/><n v="10633.0"/><n v="9809.0"/><n v="12970.0"/><n v="37264.0"/><n v="16342.0"/><n v="6235.0"/><n v="14376.0"/><n v="3412.0"/><n v="57722.0"/><n v="6886.0"/><n v="26234.0"/><n v="31685.0"/><n v="2804.0"/><n v="15007.0"/><n v="52270.0"/><n v="22495.0"/><n v="38192.0"/><n v="27422.0"/><n v="15823.0"/><n v="4748.0"/><n v="5337.0"/><n v="11505.0"/><n v="23235.0"/><n v="8121.0"/><n v="24651.0"/><n v="41070.0"/><n v="5858.0"/><n v="44826.0"/><n v="2350.0"/><n v="9186.0"/><n v="23423.0"/><n v="14219.0"/><n v="41038.0"/><n v="11669.0"/><n v="56356.0"/><n v="9908.0"/><n v="6200.0"/><n v="26267.0"/><n v="22289.0"/><n v="3424.0"/><n v="15771.0"/><n v="21226.0"/><n v="2457.0"/><n v="9633.0"/><n v="11178.0"/><n v="34760.0"/><n v="32649.0"/><n v="56925.0"/><n v="23409.0"/><n v="7385.0"/><n v="71852.0"/><n v="1375.0"/><n v="14146.0"/><n v="4469.0"/><n v="24659.0"/><n v="6277.0"/><n v="23874.0"/><n v="25966.0"/><n v="16271.0"/><n v="4900.0"/><n v="459.0"/><n v="3168.0"/><n v="32158.0"/><n v="25931.0"/><n v="23788.0"/><n v="1022.0"/><n v="21091.0"/><n v="12308.0"/><n v="14373.0"/><n v="22601.0"/><n v="40040.0"/><n v="31064.0"/><n v="2654.0"/><n v="12181.0"/><n v="2540.0"/><n v="22761.0"/><n v="11757.0"/><n v="104965.0"/><n v="23949.0"/><n v="10686.0"/><n v="851.0"/><n v="9043.0"/><n v="2895.0"/><n v="10372.0"/><n v="4972.0"/><n v="22914.0"/><n v="78237.0"/><n v="1359.0"/><n v="47195.0"/><n v="63954.0"/><n v="12111.0"/><n v="10448.0"/><n v="9341.0"/><n v="16433.0"/><n v="22974.0"/><n v="2370.0"/><n v="9518.0"/><n v="1888.0"/><n v="12847.0"/><n v="6633.0"/><n v="6923.0"/><n v="39911.0"/><n v="596.0"/><n v="24029.0"/><n v="11912.0"/><n v="7412.0"/><n v="12899.0"/><n v="18220.0"/><n v="18859.0"/><n v="2963.0"/><n v="2028.0"/><n v="1588.0"/><n v="19721.0"/><n v="14118.0"/><n v="8379.0"/><n v="8051.0"/><n v="10058.0"/><n v="26553.0"/><n v="18505.0"/><n v="23143.0"/><n v="10469.0"/><n v="2246.0"/><n v="6600.0"/><n v="6270.0"/><n v="14065.0"/><n v="25727.0"/><n v="1130.0"/><n v="3605.0"/><n v="3366.0"/><n v="8087.0"/><n v="9229.0"/><n v="5480.0"/><n v="2307.0"/><n v="10200.0"/><n v="25473.0"/><n v="4098.0"/><n v="8778.0"/><n v="19797.0"/><n v="9009.0"/><n v="12054.0"/><n v="5373.0"/><n v="4517.0"/><n v="6889.0"/><n v="9777.0"/><n v="2095.0"/><n v="8502.0"/><n v="1035.0"/><n v="24455.0"/><n v="4425.0"/><n v="9410.0"/><n v="13082.0"/><n v="9979.0"/><n v="6471.0"/><n v="43763.0"/><n v="3050.0"/><n v="2948.0"/><n v="737.0"/><n v="6926.0"/><n v="16236.0"/><n v="49533.0"/><n v="4795.0"/><n v="18475.0"/><n v="6026.0"/><n v="8911.0"/><n v="1718.0"/><n v="20564.0"/><n v="1494.0"/><n v="16676.0"/><n v="3478.0"/><n v="2702.0"/><n v="11547.0"/><n v="9130.0"/><n v="11988.0"/><n v="37026.0"/><n v="5447.0"/><n v="11797.0"/><n v="13049.0"/><n v="6802.0"/><n v="11733.0"/><n v="2799.0"/><n v="1805.0"/><n v="3984.0"/><n v="6208.0"/><n v="14949.0"/><n v="16753.0"/><n v="99.0"/><n v="12060.0"/><n v="9500.0"/><n v="1944.0"/><n v="6335.0"/><n v="27522.0"/><n v="6094.0"/><n v="7889.0"/><n v="2988.0"/><n v="12156.0"/><n v="139.0"/><n v="923.0"/><n v="2097.0"/><n v="30103.0"/><n v="2987.0"/><n v="21202.0"/><n v="11873.0"/><n v="5289.0"/><n v="18961.0"/><n v="9399.0"/><n v="263.0"/><n v="5599.0"/><n v="2794.0"/><n v="4790.0"/><n v="703.0"/><n v="947.0"/><n v="5693.0"/><n v="7780.0"/><n v="10997.0"/><n v="5308.0"/><n v="11431.0"/><n v="13224.0"/><n v="15540.0"/><n v="10025.0"/><n v="9655.0"/><n v="16318.0"/><n v="7677.0"/><n v="356.0"/><n v="43.0"/><n v="10230.0"/><n v="3515.0"/><n v="6552.0"/><n v="17811.0"/><n v="15599.0"/><n v="8576.0"/><n v="726.0"/><n v="9560.0"/><n v="3816.0"/><n v="3093.0"/><n v="7878.0"/><n v="12563.0"/><n v="6952.0"/><n v="1063.0"/><n v="12454.0"/><n v="1191.0"/><n v="26277.0"/><n v="6726.0"/><n v="7533.0"/><n v="10259.0"/><n v="1812.0"/><n v="11058.0"/><n v="4505.0"/><n v="65384.0"/><n v="2538.0"/><n v="12092.0"/><n v="13125.0"/><n v="22869.0"/><n v="20560.0"/><n v="4104.0"/><n v="2250.0"/><n v="3276.0"/><n v="4164.0"/><n v="6724.0"/><n v="10741.0"/><n v="4053.0"/><n v="218619.0"/><n v="411035.0"/><n v="753718.0"/><n v="340056.0"/><n v="31439.0"/><n v="157793.0"/><n v="81310.0"/><n v="52968.0"/><n v="255679.0"/><n v="46349.0"/><n v="19229.0"/><n v="423031.0"/><n v="259520.0"/><n v="198900.0"/><n v="25725.0"/><n v="73606.0"/><n v="89645.0"/><n v="203263.0"/><n v="3011.0"/><n v="313761.0"/><n v="39567.0"/><n v="176368.0"/><n v="107546.0"/><n v="278516.0"/><n v="236182.0"/><n v="579426.0"/><n v="508935.0"/><n v="43813.0"/><n v="165394.0"/><n v="178258.0"/><n v="164251.0"/><n v="40954.0"/><n v="337642.0"/><n v="229700.0"/><n v="29746.0"/><n v="30502.0"/><n v="1612.0"/><n v="70481.0"/><n v="57429.0"/><n v="44859.0"/><n v="159763.0"/><n v="26274.0"/><n v="93276.0"/><n v="170539.0"/><n v="45912.0"/><n v="89957.0"/><n v="26679.0"/><n v="179298.0"/><n v="29743.0"/><n v="203725.0"/><n v="61154.0"/><n v="77557.0"/><n v="28048.0"/><n v="52178.0"/><n v="39288.0"/><n v="169266.0"/><n v="30231.0"/><n v="77460.0"/><n v="32966.0"/><n v="182153.0"/><n v="12271.0"/><n v="21326.0"/><n v="174454.0"/><n v="37604.0"/><n v="33586.0"/><n v="15193.0"/><n v="94991.0"/><n v="54402.0"/><n v="79947.0"/><n v="91380.0"/><n v="21292.0"/><n v="183556.0"/><n v="22028.0"/><n v="22225.0"/><n v="29754.0"/><n v="71193.0"/><n v="51053.0"/><n v="92204.0"/><n v="33309.0"/><n v="56791.0"/><n v="4473.0"/><n v="88788.0"/><n v="114338.0"/><n v="75660.0"/><n v="100595.0"/><n v="410522.0"/><n v="33689.0"/><n v="41831.0"/><n v="59949.0"/><n v="2535.0"/><n v="175349.0"/><n v="34648.0"/><n v="110528.0"/><n v="3569.0"/><n v="5898.0"/><n v="65676.0"/><n v="9046.0"/><n v="103838.0"/><n v="106150.0"/><n v="69451.0"/><n v="41577.0"/><n v="61692.0"/><n v="44664.0"/><n v="9515.0"/><n v="6546.0"/><n v="84694.0"/><n v="22760.0"/><n v="57397.0"/><n v="58522.0"/><n v="120830.0"/><n v="6207.0"/><n v="87201.0"/><n v="29053.0"/><n v="1231.0"/><n v="19182.0"/><n v="4268.0"/><n v="1010.0"/><n v="85092.0"/><n v="92803.0"/><n v="20884.0"/><n v="1777.0"/><n v="76740.0"/><n v="18540.0"/><n v="12762.0"/><n v="33076.0"/><n v="38614.0"/><n v="5723.0"/><n v="9127.0"/><n v="4001.0"/><n v="85911.0"/><n v="59359.0"/><n v="49335.0"/><n v="6938.0"/><n v="89591.0"/><n v="138513.0"/><n v="7353.0"/><n v="6862.0"/><n v="9726.0"/><n v="5270.0"/><n v="17795.0"/><n v="59964.0"/><n v="46828.0"/><n v="33696.0"/><n v="1033.0"/><n v="25397.0"/><n v="12883.0"/><n v="7462.0"/><n v="36124.0"/><n v="23604.0"/><n v="33998.0"/><n v="58455.0"/><n v="33009.0"/><n v="7989.0"/><n v="19051.0"/><n v="60099.0"/><n v="2464.0"/><n v="2431.0"/><n v="42662.0"/><n v="11081.0"/><n v="19310.0"/><n v="48913.0"/><n v="9712.0"/><n v="20219.0"/><n v="13712.0"/><n v="13227.0"/><n v="64715.0"/><n v="26970.0"/><n v="9070.0"/><n v="27810.0"/><n v="29547.0"/><n v="206242.0"/><n v="7770.0"/><n v="708.0"/><n v="13029.0"/><n v="5338.0"/><n v="9081.0"/><n v="28405.0"/><n v="7371.0"/><n v="6212.0"/><n v="17557.0"/><n v="9197.0"/><n v="12851.0"/><n v="32216.0"/><n v="45791.0"/><n v="2402.0"/><n v="49644.0"/><n v="36226.0"/><n v="80531.0"/><n v="14760.0"/><n v="22787.0"/><n v="38078.0"/><n v="36356.0"/><n v="10958.0"/><n v="15747.0"/><n v="11753.0"/><n v="48533.0"/><n v="25417.0"/><n v="23775.0"/><n v="25814.0"/><n v="13426.0"/><n v="1901.0"/><n v="89862.0"/><n v="18503.0"/><n v="39041.0"/><n v="31972.0"/><n v="18143.0"/><n v="11604.0"/><n v="5911.0"/><n v="22786.0"/><n v="21886.0"/><n v="12438.0"/><n v="5931.0"/><n v="23708.0"/><n v="25938.0"/><n v="28891.0"/><n v="2686.0"/><n v="48732.0"/><n v="19953.0"/><n v="45963.0"/><n v="19276.0"/><n v="14224.0"/><n v="13461.0"/><n v="36141.0"/><n v="8169.0"/><n v="1445.0"/><n v="59046.0"/><n v="45313.0"/><n v="20280.0"/><n v="21370.0"/><n v="49115.0"/><n v="31068.0"/><n v="96802.0"/><n v="62225.0"/><n v="22546.0"/><n v="43126.0"/><n v="10749.0"/><n v="6693.0"/><n v="12002.0"/><n v="1584.0"/><n v="9355.0"/><n v="13685.0"/><n v="51650.0"/><n v="42005.0"/><n v="7191.0"/><n v="121234.0"/><n v="87522.0"/><n v="9101.0"/><n v="20540.0"/><n v="30406.0"/><n v="18317.0"/><n v="12859.0"/><n v="5048.0"/><n v="33834.0"/><n v="12022.0"/><n v="26255.0"/><n v="48444.0"/><n v="5893.0"/><n v="27692.0"/><n v="28106.0"/><n v="13668.0"/><n v="9032.0"/><n v="32515.0"/><n v="25444.0"/><n v="9437.0"/><n v="900.0"/><n v="2114.0"/><n v="5880.0"/><n v="14696.0"/><n v="2706.0"/><n v="10600.0"/><n v="29438.0"/><n v="18316.0"/><n v="1456.0"/><n v="15733.0"/><n v="25030.0"/><n v="21312.0"/><n v="6337.0"/><n v="26178.0"/><n v="27175.0"/><n v="9021.0"/><n v="8895.0"/><n v="13000.0"/><n v="3645.0"/><n v="22451.0"/><n v="11783.0"/><n v="36232.0"/><n v="17025.0"/><n v="11684.0"/><n v="2521.0"/><n v="63619.0"/><n v="18901.0"/><n v="2156.0"/><n v="2528.0"/><n v="5830.0"/><n v="2282.0"/><n v="3390.0"/><n v="2187.0"/><n v="58362.0"/><n v="34046.0"/><n v="17518.0"/><n v="2056.0"/><n v="6219.0"/><n v="813.0"/><n v="7559.0"/><n v="7367.0"/><n v="663.0"/><n v="8092.0"/><n v="20638.0"/><n v="2416.0"/><n v="4293.0"/><n v="17423.0"/><n v="5489.0"/><n v="25451.0"/><n v="5394.0"/><n v="34640.0"/><n v="9648.0"/><n v="15263.0"/><n v="8425.0"/><n v="9818.0"/><n v="3812.0"/><n v="1313.0"/><n v="1786.0"/><n v="24571.0"/><n v="7466.0"/><n v="8561.0"/><n v="5386.0"/><n v="56302.0"/><n v="54555.0"/><n v="18627.0"/><n v="3756.0"/><n v="5298.0"/><n v="11882.0"/><n v="8296.0"/><n v="25448.0"/><n v="13501.0"/><n v="24436.0"/><n v="19134.0"/><n v="23236.0"/><n v="4783.0"/><n v="6710.0"/><n v="10888.0"/><n v="3389.0"/><n v="2616.0"/><n v="15183.0"/><n v="711.0"/><n v="10242.0"/><n v="13925.0"/><n v="9746.0"/><n v="9265.0"/><n v="7696.0"/><n v="45390.0"/><n v="830.0"/><n v="10389.0"/><n v="64160.0"/><n v="846.0"/><n v="19066.0"/><n v="18999.0"/><n v="5043.0"/><n v="12502.0"/><n v="6900.0"/><n v="3992.0"/><n v="120.0"/><n v="8960.0"/><n v="10453.0"/><n v="3989.0"/><n v="3316.0"/><n v="11743.0"/><n v="6875.0"/><n v="23823.0"/><n v="37487.0"/><n v="10212.0"/><n v="31775.0"/><n v="5620.0"/><n v="1271.0"/><n v="8303.0"/><n v="11306.0"/><n v="6256.0"/><n v="3016.0"/><n v="4291.0"/><n v="17997.0"/><n v="1645.0"/><n v="3869.0"/><n v="12528.0"/><n v="1669.0"/><n v="22611.0"/><n v="4400.0"/><n v="5118.0"/><n v="330.0"/><n v="9476.0"/><n v="10208.0"/><n v="7157.0"/><n v="13245.0"/><n v="7733.0"/><n v="14131.0"/><n v="10626.0"/><n v="17512.0"/><n v="35530.0"/><n v="11407.0"/><n v="5382.0"/><n v="20903.0"/><n v="2263.0"/><n v="20024.0"/><n v="64375.0"/><n v="1933.0"/><n v="3250.0"/><n v="7851.0"/><n v="2783.0"/><n v="4173.0"/><n v="51921.0"/><n v="17597.0"/><n v="10561.0"/><n v="17294.0"/><n v="408.0"/><n v="23792.0"/><n v="8646.0"/><n v="8543.0"/><n v="6910.0"/><n v="33805.0"/><n v="13623.0"/><n v="8829.0"/><n v="10148.0"/><n v="6836.0"/><n v="4332.0"/><n v="18986.0"/><n v="4393.0"/><n v="5444.0"/><n v="11339.0"/><n v="241.0"/><n v="24741.0"/><n v="13794.0"/><n v="1458.0"/><n v="8770.0"/><n v="3158.0"/><n v="11911.0"/><n v="53732.0"/><n v="9691.0"/><n v="19238.0"/><n v="1504.0"/><n v="5307.0"/><n v="7080.0"/><n v="12643.0"/><n v="1038.0"/><n v="4881.0"/><n v="568.0"/><n v="19547.0"/><n v="836.0"/><n v="13055.0"/><n v="12711.0"/><n v="6240.0"/><n v="2180.0"/><n v="4229.0"/><n v="5872.0"/><n v="44391.0"/><n v="6968.0"/><n v="2428.0"/><n v="263563.0"/><n v="316157.0"/><n v="492008.0"/><n v="851318.0"/><n v="207080.0"/><n v="29067.0"/><n v="63114.0"/><n v="700668.0"/><n v="218946.0"/><n v="50972.0"/><n v="44244.0"/><n v="18938.0"/><n v="217845.0"/><n v="19726.0"/><n v="82687.0"/><n v="197497.0"/><n v="20828.0"/><n v="117054.0"/><n v="64924.0"/><n v="375043.0"/><n v="1633.0"/><n v="719124.0"/><n v="206272.0"/><n v="306618.0"/><n v="38791.0"/><n v="255556.0"/><n v="192539.0"/><n v="44730.0"/><n v="56182.0"/><n v="702760.0"/><n v="39977.0"/><n v="172822.0"/><n v="158703.0"/><n v="141335.0"/><n v="343780.0"/><n v="878.0"/><n v="37409.0"/><n v="72812.0"/><n v="34683.0"/><n v="199865.0"/><n v="47572.0"/><n v="90156.0"/><n v="154933.0"/><n v="243109.0"/><n v="148186.0"/><n v="24238.0"/><n v="55229.0"/><n v="64161.0"/><n v="100667.0"/><n v="43686.0"/><n v="31294.0"/><n v="151029.0"/><n v="37122.0"/><n v="211115.0"/><n v="35893.0"/><n v="96589.0"/><n v="49145.0"/><n v="18704.0"/><n v="206623.0"/><n v="34165.0"/><n v="15335.0"/><n v="88078.0"/><n v="96688.0"/><n v="95463.0"/><n v="24584.0"/><n v="20460.0"/><n v="40735.0"/><n v="80954.0"/><n v="38746.0"/><n v="464190.0"/><n v="108149.0"/><n v="146862.0"/><n v="33478.0"/><n v="29233.0"/><n v="19778.0"/><n v="186766.0"/><n v="3249.0"/><n v="51571.0"/><n v="80234.0"/><n v="185207.0"/><n v="108094.0"/><n v="15386.0"/><n v="1661.0"/><n v="37644.0"/><n v="1793.0"/><n v="69641.0"/><n v="130550.0"/><n v="73758.0"/><n v="65845.0"/><n v="46584.0"/><n v="50291.0"/><n v="804.0"/><n v="52904.0"/><n v="37691.0"/><n v="27243.0"/><n v="154514.0"/><n v="67969.0"/><n v="150180.0"/><n v="104640.0"/><n v="35478.0"/><n v="6750.0"/><n v="75920.0"/><n v="6328.0"/><n v="98297.0"/><n v="62066.0"/><n v="60778.0"/><n v="62265.0"/><n v="9065.0"/><n v="7065.0"/><n v="83367.0"/><n v="25141.0"/><n v="22063.0"/><n v="54276.0"/><n v="45024.0"/><n v="48531.0"/><n v="5009.0"/><n v="84542.0"/><n v="122842.0"/><n v="124244.0"/><n v="81370.0"/><n v="82027.0"/><n v="22523.0"/><n v="3752.0"/><n v="9901.0"/><n v="34038.0"/><n v="4296.0"/><n v="3817.0"/><n v="10824.0"/><n v="104261.0"/><n v="33678.0"/><n v="7614.0"/><n v="82952.0"/><n v="103415.0"/><n v="41068.0"/><n v="2452.0"/><n v="12453.0"/><n v="26757.0"/><n v="60470.0"/><n v="19432.0"/><n v="4867.0"/><n v="8006.0"/><n v="118436.0"/><n v="23298.0"/><n v="18392.0"/><n v="11021.0"/><n v="27456.0"/><n v="5035.0"/><n v="454.0"/><n v="270222.0"/><n v="68385.0"/><n v="38553.0"/><n v="5671.0"/><n v="71323.0"/><n v="17578.0"/><n v="76895.0"/><n v="22664.0"/><n v="4702.0"/><n v="8622.0"/><n v="3104.0"/><n v="288.0"/><n v="11202.0"/><n v="51919.0"/><n v="25439.0"/><n v="13183.0"/><n v="43359.0"/><n v="12001.0"/><n v="585.0"/><n v="12147.0"/><n v="26716.0"/><n v="8123.0"/><n v="62607.0"/><n v="33766.0"/><n v="12210.0"/><n v="6392.0"/><n v="16734.0"/><n v="10717.0"/><n v="36899.0"/><n v="27824.0"/><n v="102135.0"/><n v="13153.0"/><n v="16372.0"/><n v="47338.0"/><n v="12363.0"/><n v="19668.0"/><n v="4647.0"/><n v="51444.0"/><n v="9725.0"/><n v="58429.0"/><n v="36372.0"/><n v="17682.0"/><n v="53142.0"/><n v="15946.0"/><n v="8650.0"/><n v="16042.0"/><n v="29800.0"/><n v="17643.0"/><n v="16480.0"/><n v="41924.0"/><n v="16725.0"/><n v="7510.0"/><n v="39524.0"/><n v="16134.0"/><n v="33223.0"/><n v="16175.0"/><n v="49738.0"/><n v="12919.0"/><n v="91056.0"/><n v="1332.0"/><n v="67102.0"/><n v="11124.0"/><n v="22532.0"/><n v="56721.0"/><n v="23610.0"/><n v="100459.0"/><n v="18738.0"/><n v="10655.0"/><n v="18760.0"/><n v="45344.0"/><n v="9930.0"/><n v="943.0"/><n v="184161.0"/><n v="87065.0"/><n v="10330.0"/><n v="60041.0"/><n v="29403.0"/><n v="50302.0"/><n v="20741.0"/><n v="57930.0"/><n v="981.0"/><n v="2989.0"/><n v="23373.0"/><n v="40454.0"/><n v="57695.0"/><n v="21613.0"/><n v="14865.0"/><n v="24192.0"/><n v="22755.0"/><n v="31131.0"/><n v="55064.0"/><n v="36688.0"/><n v="44955.0"/><n v="128167.0"/><n v="8372.0"/><n v="25431.0"/><n v="41434.0"/><n v="49428.0"/><n v="23107.0"/><n v="10530.0"/><n v="11163.0"/><n v="9698.0"/><n v="60913.0"/><n v="29351.0"/><n v="1366.0"/><n v="14298.0"/><n v="16238.0"/><n v="16283.0"/><n v="13920.0"/><n v="17450.0"/><n v="2440.0"/><n v="19844.0"/><n v="1195.0"/><n v="7090.0"/><n v="34979.0"/><n v="41226.0"/><n v="85074.0"/><n v="16482.0"/><n v="12587.0"/><n v="12710.0"/><n v="7330.0"/><n v="9918.0"/><n v="23677.0"/><n v="16764.0"/><n v="21832.0"/><n v="8380.0"/><n v="11767.0"/><n v="11750.0"/><n v="10586.0"/><n v="10983.0"/><n v="31863.0"/><n v="20433.0"/><n v="6244.0"/><n v="140112.0"/><n v="8686.0"/><n v="11822.0"/><n v="40726.0"/><n v="15073.0"/><n v="10444.0"/><n v="2746.0"/><n v="17283.0"/><n v="5281.0"/><n v="961.0"/><n v="2165.0"/><n v="2822.0"/><n v="14776.0"/><n v="1279.0"/><n v="18174.0"/><n v="24957.0"/><n v="582.0"/><n v="31893.0"/><n v="25359.0"/><n v="37688.0"/><n v="20607.0"/><n v="70313.0"/><n v="522.0"/><n v="11649.0"/><n v="3792.0"/><n v="9629.0"/><n v="1662.0"/><n v="6816.0"/><n v="3765.0"/><n v="8439.0"/><n v="3451.0"/><n v="5033.0"/><n v="34818.0"/><n v="617.0"/><n v="5157.0"/><n v="1413.0"/><n v="3920.0"/><n v="9272.0"/><n v="620.0"/><n v="14385.0"/><n v="20567.0"/><n v="33105.0"/><n v="7646.0"/><n v="7930.0"/><n v="2522.0"/><n v="13021.0"/><n v="8854.0"/><n v="22151.0"/><n v="787.0"/><n v="5379.0"/><n v="18671.0"/><n v="11806.0"/><n v="21812.0"/><n v="13619.0"/><n v="4549.0"/><n v="8836.0"/><n v="2920.0"/><n v="13723.0"/><n v="19784.0"/><n v="12590.0"/><n v="28720.0"/><n v="13816.0"/><n v="20774.0"/><n v="19635.0"/><n v="11539.0"/><n v="9358.0"/><n v="14087.0"/><n v="3416.0"/><n v="20853.0"/><n v="44379.0"/><n v="3867.0"/><n v="13993.0"/><n v="106413.0"/><n v="1832.0"/><n v="7807.0"/><n v="3741.0"/><n v="26463.0"/><n v="12858.0"/><n v="10531.0"/><n v="16009.0"/><n v="21058.0"/><n v="2264.0"/><n v="51177.0"/><n v="6540.0"/><n v="26311.0"/><n v="86.0"/><n v="9595.0"/><n v="612.0"/><n v="19149.0"/><n v="11087.0"/><n v="3538.0"/><n v="1863.0"/><n v="20570.0"/><n v="9923.0"/><n v="5768.0"/><n v="22108.0"/><n v="1252.0"/><n v="21278.0"/><n v="64073.0"/><n v="26979.0"/><n v="9088.0"/><n v="3328.0"/><n v="394.0"/><n v="14537.0"/><n v="4120.0"/><n v="9361.0"/><n v="3874.0"/><n v="12793.0"/><n v="7040.0"/><n v="13019.0"/><n v="3737.0"/><n v="6638.0"/><n v="1412.0"/><n v="20474.0"/><n v="9460.0"/><n v="2289.0"/><n v="4803.0"/><n v="19133.0"/><n v="8982.0"/><n v="17027.0"/><n v="10262.0"/><n v="22260.0"/><n v="2159.0"/><n v="5081.0"/><n v="1699.0"/><n v="5778.0"/><n v="8840.0"/><n v="39.0"/><n v="13740.0"/><n v="12512.0"/><n v="13611.0"/><n v="7162.0"/><n v="7685.0"/><n v="3568.0"/><n v="9018.0"/><n v="20861.0"/><n v="1428.0"/><n v="47643.0"/><n v="16264.0"/><n v="144.0"/><n v="3923.0"/><n v="27379.0"/><n v="17225.0"/><n v="9882.0"/><n v="12459.0"/><n v="28307.0"/><n v="37087.0"/><n v="289.0"/><n v="2605.0"/><n v="42132.0"/><n v="9313.0"/><n v="11411.0"/><n v="6566.0"/><n v="4992.0"/><n v="5617.0"/><n v="6511.0"/><n v="12185.0"/><n v="23264.0"/><n v="29466.0"/><n v="7198.0"/><n v="12703.0"/><n v="2104.0"/><n v="4649.0"/><n v="10406.0"/><n v="47861.0"/><n v="8857.0"/><n v="16528.0"/><n v="7224.0"/><n v="29254.0"/><n v="2200.0"/><n v="8925.0"/><n v="18165.0"/><n v="279880.0"/><n v="342172.0"/><n v="895667.0"/><n v="493870.0"/><n v="874710.0"/><n v="237256.0"/><n v="22455.0"/><n v="69952.0"/><n v="228445.0"/><n v="16786.0"/><n v="234050.0"/><n v="35028.0"/><n v="52292.0"/><n v="106513.0"/><n v="816824.0"/><n v="14350.0"/><n v="59692.0"/><n v="331452.0"/><n v="244328.0"/><n v="19631.0"/><n v="87009.0"/><n v="3243.0"/><n v="43241.0"/><n v="35426.0"/><n v="265939.0"/><n v="904861.0"/><n v="211828.0"/><n v="215305.0"/><n v="219467.0"/><n v="145625.0"/><n v="40258.0"/><n v="180948.0"/><n v="73827.0"/><n v="42171.0"/><n v="120201.0"/><n v="372229.0"/><n v="125560.0"/><n v="41441.0"/><n v="1749.0"/><n v="96116.0"/><n v="87686.0"/><n v="241489.0"/><n v="40751.0"/><n v="260289.0"/><n v="111146.0"/><n v="47271.0"/><n v="172095.0"/><n v="24157.0"/><n v="37518.0"/><n v="21940.0"/><n v="199590.0"/><n v="34279.0"/><n v="29796.0"/><n v="36080.0"/><n v="475732.0"/><n v="77980.0"/><n v="40260.0"/><n v="84888.0"/><n v="235785.0"/><n v="70415.0"/><n v="72111.0"/><n v="237666.0"/><n v="61059.0"/><n v="37440.0"/><n v="44787.0"/><n v="14262.0"/><n v="35068.0"/><n v="85923.0"/><n v="91675.0"/><n v="19030.0"/><n v="214680.0"/><n v="115753.0"/><n v="21280.0"/><n v="25361.0"/><n v="183562.0"/><n v="31264.0"/><n v="1941.0"/><n v="65616.0"/><n v="75710.0"/><n v="50908.0"/><n v="3779.0"/><n v="63580.0"/><n v="132530.0"/><n v="48883.0"/><n v="48624.0"/><n v="3974.0"/><n v="119660.0"/><n v="119125.0"/><n v="38341.0"/><n v="42100.0"/><n v="200334.0"/><n v="21145.0"/><n v="140412.0"/><n v="45739.0"/><n v="36127.0"/><n v="686.0"/><n v="45821.0"/><n v="6564.0"/><n v="137517.0"/><n v="740.0"/><n v="3732.0"/><n v="51390.0"/><n v="39815.0"/><n v="72172.0"/><n v="77117.0"/><n v="7388.0"/><n v="30961.0"/><n v="17784.0"/><n v="92449.0"/><n v="17253.0"/><n v="134356.0"/><n v="109215.0"/><n v="7598.0"/><n v="65488.0"/><n v="25566.0"/><n v="24839.0"/><n v="118220.0"/><n v="23630.0"/><n v="53466.0"/><n v="12947.0"/><n v="18519.0"/><n v="120865.0"/><n v="25021.0"/><n v="3757.0"/><n v="69024.0"/><n v="77895.0"/><n v="82881.0"/><n v="4114.0"/><n v="4965.0"/><n v="28690.0"/><n v="37443.0"/><n v="48338.0"/><n v="3217.0"/><n v="16607.0"/><n v="8470.0"/><n v="8455.0"/><n v="145334.0"/><n v="119035.0"/><n v="42117.0"/><n v="13978.0"/><n v="343774.0"/><n v="15514.0"/><n v="13569.0"/><n v="11221.0"/><n v="4631.0"/><n v="4885.0"/><n v="55640.0"/><n v="94486.0"/><n v="17873.0"/><n v="107649.0"/><n v="48153.0"/><n v="5138.0"/><n v="4703.0"/><n v="13875.0"/><n v="49510.0"/><n v="8891.0"/><n v="16350.0"/><n v="18678.0"/><n v="42635.0"/><n v="2969.0"/><n v="22645.0"/><n v="11690.0"/><n v="8414.0"/><n v="4170.0"/><n v="39919.0"/><n v="42083.0"/><n v="1740.0"/><n v="5868.0"/><n v="55210.0"/><n v="37653.0"/><n v="9391.0"/><n v="92439.0"/><n v="11949.0"/><n v="9912.0"/><n v="11992.0"/><n v="9034.0"/><n v="7034.0"/><n v="9794.0"/><n v="14172.0"/><n v="41313.0"/><n v="41666.0"/><n v="15452.0"/><n v="67193.0"/><n v="6879.0"/><n v="155674.0"/><n v="7278.0"/><n v="99559.0"/><n v="30987.0"/><n v="58931.0"/><n v="4216.0"/><n v="121826.0"/><n v="26649.0"/><n v="16327.0"/><n v="66242.0"/><n v="34502.0"/><n v="47660.0"/><n v="241550.0"/><n v="44129.0"/><n v="46923.0"/><n v="78543.0"/><n v="17727.0"/><n v="22202.0"/><n v="13969.0"/><n v="22854.0"/><n v="67538.0"/><n v="3379.0"/><n v="434.0"/><n v="45295.0"/><n v="6962.0"/><n v="14921.0"/><n v="8658.0"/><n v="20610.0"/><n v="11847.0"/><n v="47247.0"/><n v="59791.0"/><n v="14828.0"/><n v="73696.0"/><n v="19723.0"/><n v="46498.0"/><n v="5224.0"/><n v="22828.0"/><n v="61282.0"/><n v="69588.0"/><n v="122103.0"/><n v="7590.0"/><n v="6490.0"/><n v="3777.0"/><n v="35541.0"/><n v="24920.0"/><n v="11531.0"/><n v="17345.0"/><n v="1703.0"/><n v="8922.0"/><n v="34382.0"/><n v="23215.0"/><n v="668.0"/><n v="20174.0"/><n v="28747.0"/><n v="2756.0"/><n v="2336.0"/><n v="27231.0"/><n v="60805.0"/><n v="471.0"/><n v="8926.0"/><n v="22060.0"/><n v="7863.0"/><n v="2147.0"/><n v="13777.0"/><n v="108813.0"/><n v="34509.0"/><n v="19335.0"/><n v="1187.0"/><n v="7261.0"/><n v="28904.0"/><n v="6055.0"/><n v="5252.0"/><n v="49860.0"/><n v="15096.0"/><n v="25991.0"/><n v="17516.0"/><n v="25488.0"/><n v="16733.0"/><n v="5336.0"/><n v="1972.0"/><n v="41559.0"/><n v="27316.0"/><n v="18215.0"/><n v="57051.0"/><n v="16368.0"/><n v="11851.0"/><n v="13401.0"/><n v="12144.0"/><n v="12958.0"/><n v="33979.0"/><n v="11975.0"/><n v="13833.0"/><n v="15394.0"/><n v="13633.0"/><n v="7974.0"/><n v="9646.0"/><n v="11025.0"/><n v="26263.0"/><n v="28281.0"/><n v="3200.0"/><n v="5058.0"/><n v="672.0"/><n v="9205.0"/><n v="7758.0"/><n v="25852.0"/><n v="9122.0"/><n v="637.0"/><n v="258.0"/><n v="7308.0"/><n v="53367.0"/><n v="6413.0"/><n v="30002.0"/><n v="9164.0"/><n v="10527.0"/><n v="12222.0"/><n v="14708.0"/><n v="23977.0"/><n v="30438.0"/><n v="24767.0"/><n v="25639.0"/><n v="8640.0"/><n v="5335.0"/><n v="12648.0"/><n v="2646.0"/><n v="130034.0"/><n v="7287.0"/><n v="4230.0"/><n v="7291.0"/><n v="41941.0"/><n v="24293.0"/><n v="1036.0"/><n v="419.0"/><n v="34801.0"/><n v="8718.0"/><n v="3761.0"/><n v="11014.0"/><n v="210.0"/><n v="10215.0"/><n v="22513.0"/><n v="3545.0"/><n v="1919.0"/><n v="36547.0"/><n v="17019.0"/><n v="3303.0"/><n v="1879.0"/><n v="11569.0"/><n v="3434.0"/><n v="6937.0"/><n v="28151.0"/><n v="5687.0"/><n v="2545.0"/><n v="13044.0"/><n v="15003.0"/><n v="571.0"/><n v="5854.0"/><n v="9002.0"/><n v="12350.0"/><n v="19447.0"/><n v="6841.0"/><n v="13472.0"/><n v="26125.0"/><n v="11840.0"/><n v="7025.0"/><n v="9274.0"/><n v="23944.0"/><n v="22883.0"/><n v="278.0"/><n v="1539.0"/><n v="5263.0"/><n v="24946.0"/><n v="5015.0"/><n v="9634.0"/><n v="84.0"/><n v="10063.0"/><n v="33210.0"/><n v="12073.0"/><n v="34777.0"/><n v="19663.0"/><n v="11341.0"/><n v="4717.0"/><n v="39328.0"/><n v="86930.0"/><n v="13012.0"/><n v="13621.0"/><n v="15888.0"/><n v="13252.0"/><n v="14963.0"/><n v="23090.0"/><n v="1577.0"/><n v="1599.0"/><n v="19054.0"/><n v="9672.0"/><n v="28072.0"/><n v="10037.0"/><n v="9489.0"/><n v="12607.0"/><n v="8593.0"/><n v="5283.0"/><n v="1974.0"/><n v="1955.0"/><n v="5163.0"/><n v="166.0"/><n v="3657.0"/><n v="8855.0"/><n v="2916.0"/><n v="1353.0"/><n v="15760.0"/><n v="13813.0"/><n v="23031.0"/><n v="870.0"/><n v="6463.0"/><n v="333.0"/><n v="13524.0"/><n v="14401.0"/><n v="12844.0"/><n v="20684.0"/><n v="44871.0"/><n v="10510.0"/><n v="20975.0"/><n v="19754.0"/><n v="6179.0"/><n v="5002.0"/><n v="13677.0"/><n v="213.0"/><n v="1898.0"/><n v="21208.0"/><n v="27602.0"/><n v="18252.0"/><n v="21741.0"/><n v="2408.0"/><n v="2201.0"/><n v="97.0"/><n v="16885.0"/><n v="18051.0"/><n v="43074.0"/><n v="51812.0"/><n v="7275.0"/><n v="38772.0"/><n v="10196.0"/><n v="18840.0"/><n v="5153.0"/><n v="20565.0"/><n v="1302.0"/><n v="7402.0"/><n v="3733.0"/><n v="6334.0"/><n v="67724.0"/><n v="17125.0"/><n v="9421.0"/><n v="8475.0"/><n v="6313.0"/><n v="48198.0"/><n v="34603.0"/><n v="3614.0"/><n v="7759.0"/><n v="5765.0"/><n v="13.0"/><n v="30583.0"/><n v="4435.0"/><n v="2829.0"/><n v="3066.0"/><n v="321803.0"/><n v="970680.0"/><n v="160696.0"/><n v="1112641.0"/><n v="77376.0"/><n v="442897.0"/><n v="236555.0"/><n v="21845.0"/><n v="209388.0"/><n v="18221.0"/><n v="798905.0"/><n v="19151.0"/><n v="65897.0"/><n v="125908.0"/><n v="136176.0"/><n v="276750.0"/><n v="29695.0"/><n v="40528.0"/><n v="222220.0"/><n v="1199550.0"/><n v="15353.0"/><n v="24114.0"/><n v="1841.0"/><n v="185227.0"/><n v="200665.0"/><n v="23490.0"/><n v="156533.0"/><n v="57245.0"/><n v="117366.0"/><n v="88377.0"/><n v="18532.0"/><n v="69406.0"/><n v="29246.0"/><n v="345705.0"/><n v="46574.0"/><n v="98551.0"/><n v="81705.0"/><n v="84149.0"/><n v="909.0"/><n v="34862.0"/><n v="80196.0"/><n v="64963.0"/><n v="231662.0"/><n v="475455.0"/><n v="31679.0"/><n v="27997.0"/><n v="174405.0"/><n v="271640.0"/><n v="166848.0"/><n v="41490.0"/><n v="20650.0"/><n v="19603.0"/><n v="23203.0"/><n v="95539.0"/><n v="24821.0"/><n v="12374.0"/><n v="55417.0"/><n v="52102.0"/><n v="63832.0"/><n v="166709.0"/><n v="181075.0"/><n v="30411.0"/><n v="20886.0"/><n v="68983.0"/><n v="18262.0"/><n v="195141.0"/><n v="5194.0"/><n v="111924.0"/><n v="29071.0"/><n v="14647.0"/><n v="21716.0"/><n v="21125.0"/><n v="57262.0"/><n v="152413.0"/><n v="38398.0"/><n v="43330.0"/><n v="128857.0"/><n v="43218.0"/><n v="189983.0"/><n v="4645.0"/><n v="1647.0"/><n v="94628.0"/><n v="33167.0"/><n v="35850.0"/><n v="50719.0"/><n v="23063.0"/><n v="112508.0"/><n v="700.0"/><n v="31306.0"/><n v="78529.0"/><n v="139153.0"/><n v="25337.0"/><n v="113606.0"/><n v="36518.0"/><n v="12510.0"/><n v="4183.0"/><n v="38046.0"/><n v="52408.0"/><n v="77179.0"/><n v="126110.0"/><n v="71762.0"/><n v="21175.0"/><n v="113108.0"/><n v="1520.0"/><n v="3738.0"/><n v="30226.0"/><n v="59368.0"/><n v="96473.0"/><n v="848.0"/><n v="77327.0"/><n v="334.0"/><n v="12625.0"/><n v="10827.0"/><n v="3719.0"/><n v="17399.0"/><n v="20044.0"/><n v="492.0"/><n v="46779.0"/><n v="119572.0"/><n v="2265.0"/><n v="316199.0"/><n v="94791.0"/><n v="10847.0"/><n v="94124.0"/><n v="18421.0"/><n v="6027.0"/><n v="10307.0"/><n v="12207.0"/><n v="132760.0"/><n v="24739.0"/><n v="11591.0"/><n v="10367.0"/><n v="97355.0"/><n v="822.0"/><n v="25213.0"/><n v="57076.0"/><n v="2511.0"/><n v="3311.0"/><n v="123260.0"/><n v="24255.0"/><n v="3109.0"/><n v="29809.0"/><n v="96457.0"/><n v="5378.0"/><n v="4735.0"/><n v="164772.0"/><n v="4913.0"/><n v="71863.0"/><n v="2897.0"/><n v="2506.0"/><n v="9871.0"/><n v="9789.0"/><n v="117655.0"/><n v="8795.0"/><n v="1502.0"/><n v="43663.0"/><n v="29154.0"/><n v="7304.0"/><n v="13316.0"/><n v="5207.0"/><n v="42186.0"/><n v="969.0"/><n v="112299.0"/><n v="12456.0"/><n v="3968.0"/><n v="292.0"/><n v="20907.0"/><n v="62308.0"/><n v="5142.0"/><n v="4763.0"/><n v="128862.0"/><n v="242794.0"/><n v="31986.0"/><n v="8501.0"/><n v="25495.0"/><n v="43567.0"/><n v="4502.0"/><n v="60515.0"/><n v="12442.0"/><n v="2614.0"/><n v="5038.0"/><n v="8609.0"/><n v="30952.0"/><n v="56900.0"/><n v="39577.0"/><n v="2398.0"/><n v="10547.0"/><n v="39211.0"/><n v="8695.0"/><n v="19722.0"/><n v="55241.0"/><n v="11906.0"/><n v="10023.0"/><n v="45061.0"/><n v="62405.0"/><n v="57289.0"/><n v="1354.0"/><n v="41480.0"/><n v="42077.0"/><n v="68120.0"/><n v="15403.0"/><n v="93303.0"/><n v="55070.0"/><n v="16653.0"/><n v="5186.0"/><n v="7001.0"/><n v="59012.0"/><n v="48226.0"/><n v="45126.0"/><n v="9553.0"/><n v="10924.0"/><n v="21347.0"/><n v="17608.0"/><n v="32434.0"/><n v="6071.0"/><n v="20547.0"/><n v="1295.0"/><n v="31530.0"/><n v="3496.0"/><n v="18876.0"/><n v="12602.0"/><n v="300.0"/><n v="1074.0"/><n v="3197.0"/><n v="5814.0"/><n v="39067.0"/><n v="10456.0"/><n v="1910.0"/><n v="18290.0"/><n v="26035.0"/><n v="6311.0"/><n v="33037.0"/><n v="19868.0"/><n v="7765.0"/><n v="4537.0"/><n v="2557.0"/><n v="535.0"/><n v="3047.0"/><n v="44162.0"/><n v="19756.0"/><n v="7795.0"/><n v="43278.0"/><n v="7876.0"/><n v="5403.0"/><n v="12298.0"/><n v="9753.0"/><n v="31638.0"/><n v="15664.0"/><n v="13338.0"/><n v="21065.0"/><n v="14143.0"/><n v="41180.0"/><n v="37537.0"/><n v="1641.0"/><n v="153328.0"/><n v="116.0"/><n v="9503.0"/><n v="34148.0"/><n v="20797.0"/><n v="5856.0"/><n v="161451.0"/><n v="18871.0"/><n v="21666.0"/><n v="23930.0"/><n v="45656.0"/><n v="868.0"/><n v="8441.0"/><n v="4794.0"/><n v="567.0"/><n v="1145.0"/><n v="74969.0"/><n v="7244.0"/><n v="23956.0"/><n v="9972.0"/><n v="6279.0"/><n v="6015.0"/><n v="9041.0"/><n v="64508.0"/><n v="5037.0"/><n v="9015.0"/><n v="22353.0"/><n v="6218.0"/><n v="5949.0"/><n v="22685.0"/><n v="5280.0"/><n v="5464.0"/><n v="13929.0"/><n v="6830.0"/><n v="10560.0"/><n v="14110.0"/><n v="36577.0"/><n v="8512.0"/><n v="6461.0"/><n v="34932.0"/><n v="577.0"/><n v="6707.0"/><n v="14291.0"/><n v="12787.0"/><n v="25082.0"/><n v="18933.0"/><n v="1810.0"/><n v="7623.0"/><n v="11625.0"/><n v="1190.0"/><n v="6330.0"/><n v="3450.0"/><n v="967.0"/><n v="9800.0"/><n v="4030.0"/><n v="19913.0"/><n v="3546.0"/><n v="7924.0"/><n v="10366.0"/><n v="5366.0"/><n v="1381.0"/><n v="44050.0"/><n v="7420.0"/><n v="4463.0"/><n v="2973.0"/><n v="3490.0"/><n v="16033.0"/><n v="1848.0"/><n v="4612.0"/><n v="1676.0"/><n v="1611.0"/><n v="3924.0"/><n v="1128.0"/><n v="4017.0"/><n v="521.0"/><n v="25835.0"/><n v="6580.0"/><n v="338.0"/><n v="3794.0"/><n v="6854.0"/><n v="4394.0"/><n v="4875.0"/><n v="957.0"/><n v="9810.0"/><n v="1779.0"/><n v="6331.0"/><n v="9118.0"/><n v="1927.0"/><n v="21726.0"/><n v="17166.0"/><n v="9227.0"/><n v="11208.0"/><n v="629.0"/><n v="4901.0"/><n v="27601.0"/><n v="40.0"/><n v="2526.0"/><n v="8040.0"/><n v="8803.0"/><n v="2297.0"/><n v="27792.0"/><n v="20891.0"/><n v="12242.0"/><n v="9569.0"/><n v="22803.0"/><n v="2328.0"/><n v="53722.0"/><n v="2507.0"/><n v="12658.0"/><n v="18950.0"/><n v="1486.0"/><n v="10716.0"/><n v="127.0"/><n v="96444.0"/><n v="27799.0"/><n v="9475.0"/><n v="9894.0"/><n v="30696.0"/><n v="10.0"/><n v="18567.0"/><n v="5562.0"/><n v="10441.0"/><n v="1420.0"/><n v="4635.0"/><n v="1065.0"/><n v="15455.0"/><n v="4201.0"/><n v="1188.0"/><n v="12094.0"/><n v="1138.0"/><n v="8485.0"/><n v="2817.0"/><n v="8236.0"/><n v="13441.0"/><n v="2287.0"/><n v="18024.0"/><n v="2959.0"/><n v="16697.0"/><n v="3274.0"/><n v="59913.0"/><n v="8588.0"/><n v="53250.0"/><n v="702.0"/><n v="9624.0"/><n v="59042.0"/><n v="17533.0"/><n v="1109.0"/><n v="1603.0"/><n v="12637.0"/><n v="44343.0"/><n v="10164.0"/><n v="1623.0"/><n v="45753.0"/><n v="226.0"/><n v="4317.0"/><n v="864.0"/><n v="4928.0"/><n v="8775.0"/><n v="68.0"/><n v="55895.0"/><n v="14.0"/><n v="21674.0"/><n v="5050.0"/><n v="4791.0"/><n v="3542.0"/><n v="4605.0"/><n v="9221.0"/><n v="81.0"/><n v="1842.0"/><n v="4346.0"/><n v="537.0"/><n v="7156.0"/><n v="3575.0"/><n v="18739.0"/><n v="33011.0"/><n v="17970.0"/><n v="3282.0"/><n v="347.0"/><n v="1880.0"/><n v="1146.0"/><n v="6042.0"/><n v="4961.0"/><n v="60179.0"/><n v="16835.0"/><n v="19164.0"/><n v="5732.0"/><n v="382643.0"/><n v="1558070.0"/><n v="2050666.0"/><n v="98653.0"/><n v="351725.0"/><n v="587823.0"/><n v="31044.0"/><n v="24170.0"/><n v="1392562.0"/><n v="236355.0"/><n v="215879.0"/><n v="155984.0"/><n v="83976.0"/><n v="17840.0"/><n v="1778228.0"/><n v="47455.0"/><n v="27064.0"/><n v="328775.0"/><n v="464531.0"/><n v="240633.0"/><n v="48739.0"/><n v="82795.0"/><n v="87909.0"/><n v="37170.0"/><n v="2397.0"/><n v="247859.0"/><n v="201865.0"/><n v="67229.0"/><n v="333788.0"/><n v="98761.0"/><n v="136408.0"/><n v="34874.0"/><n v="151806.0"/><n v="838724.0"/><n v="147792.0"/><n v="432685.0"/><n v="161521.0"/><n v="115343.0"/><n v="260630.0"/><n v="54088.0"/><n v="119080.0"/><n v="333493.0"/><n v="195208.0"/><n v="75368.0"/><n v="53763.0"/><n v="1333.0"/><n v="35704.0"/><n v="102984.0"/><n v="334953.0"/><n v="31835.0"/><n v="8878.0"/><n v="29267.0"/><n v="148665.0"/><n v="36022.0"/><n v="39580.0"/><n v="117144.0"/><n v="1284.0"/><n v="116903.0"/><n v="40190.0"/><n v="146162.0"/><n v="63459.0"/><n v="218309.0"/><n v="128966.0"/><n v="195062.0"/><n v="28708.0"/><n v="190989.0"/><n v="34800.0"/><n v="39849.0"/><n v="27100.0"/><n v="55947.0"/><n v="141028.0"/><n v="202097.0"/><n v="126440.0"/><n v="202338.0"/><n v="20755.0"/><n v="47650.0"/><n v="113636.0"/><n v="51482.0"/><n v="209500.0"/><n v="53957.0"/><n v="117270.0"/><n v="212300.0"/><n v="48480.0"/><n v="42724.0"/><n v="227144.0"/><n v="150972.0"/><n v="179719.0"/><n v="111642.0"/><n v="79775.0"/><n v="37933.0"/><n v="58097.0"/><n v="641115.0"/><n v="138302.0"/><n v="8268.0"/><n v="7833.0"/><n v="48039.0"/><n v="20480.0"/><n v="1854.0"/><n v="82651.0"/><n v="28853.0"/><n v="48925.0"/><n v="26717.0"/><n v="143704.0"/><n v="83107.0"/><n v="7705.0"/><n v="231041.0"/><n v="81373.0"/><n v="5875.0"/><n v="179159.0"/><n v="78409.0"/><n v="74377.0"/><n v="189314.0"/><n v="26549.0"/><n v="150622.0"/><n v="128644.0"/><n v="74253.0"/><n v="1825.0"/><n v="8428.0"/><n v="30893.0"/><n v="160497.0"/><n v="35191.0"/><n v="452525.0"/><n v="284408.0"/><n v="98678.0"/><n v="21563.0"/><n v="195132.0"/><n v="95091.0"/><n v="14643.0"/><n v="21241.0"/><n v="23863.0"/><n v="6486.0"/><n v="41308.0"/><n v="7683.0"/><n v="65679.0"/><n v="2222.0"/><n v="32413.0"/><n v="23976.0"/><n v="37971.0"/><n v="264.0"/><n v="7959.0"/><n v="146948.0"/><n v="13832.0"/><n v="13647.0"/><n v="71623.0"/><n v="167113.0"/><n v="47000.0"/><n v="32256.0"/><n v="23241.0"/><n v="23292.0"/><n v="65837.0"/><n v="41664.0"/><n v="5028.0"/><n v="5434.0"/><n v="148305.0"/><n v="5537.0"/><n v="4128.0"/><n v="37403.0"/><n v="13716.0"/><n v="36701.0"/><n v="11953.0"/><n v="16692.0"/><n v="15329.0"/><n v="62055.0"/><n v="122600.0"/><n v="70650.0"/><n v="30810.0"/><n v="10896.0"/><n v="41471.0"/><n v="54135.0"/><n v="20432.0"/><n v="24849.0"/><n v="331037.0"/><n v="41452.0"/><n v="9151.0"/><n v="23741.0"/><n v="66810.0"/><n v="9470.0"/><n v="12515.0"/><n v="115080.0"/><n v="61224.0"/><n v="9394.0"/><n v="3252.0"/><n v="19048.0"/><n v="6157.0"/><n v="876.0"/><n v="18325.0"/><n v="353687.0"/><n v="54452.0"/><n v="1700.0"/><n v="42067.0"/><n v="79693.0"/><n v="16346.0"/><n v="8568.0"/><n v="80654.0"/><n v="32152.0"/><n v="174439.0"/><n v="19070.0"/><n v="91665.0"/><n v="105509.0"/><n v="34529.0"/><n v="48028.0"/><n v="32645.0"/><n v="24891.0"/><n v="35604.0"/><n v="11165.0"/><n v="21545.0"/><n v="40716.0"/><n v="1747.0"/><n v="16816.0"/><n v="22229.0"/><n v="42616.0"/><n v="5670.0"/><n v="10467.0"/><n v="29100.0"/><n v="227227.0"/><n v="29418.0"/><n v="61241.0"/><n v="30946.0"/><n v="13698.0"/><n v="70107.0"/><n v="87337.0"/><n v="42751.0"/><n v="14208.0"/><n v="4341.0"/><n v="4099.0"/><n v="21022.0"/><n v="13609.0"/><n v="25613.0"/><n v="25793.0"/><n v="122691.0"/><n v="29554.0"/><n v="27104.0"/><n v="16863.0"/><n v="40133.0"/><n v="17248.0"/><n v="20985.0"/><n v="1752.0"/><n v="27801.0"/><n v="8221.0"/><n v="37703.0"/><n v="42657.0"/><n v="12726.0"/><n v="12801.0"/><n v="48368.0"/><n v="35461.0"/><n v="13092.0"/><n v="11351.0"/><n v="11790.0"/><n v="35759.0"/><n v="48283.0"/><n v="37034.0"/><n v="41671.0"/><n v="33466.0"/><n v="12173.0"/><n v="5811.0"/><n v="3533.0"/><n v="101438.0"/><n v="18371.0"/><n v="42332.0"/><n v="2855.0"/><n v="16876.0"/><n v="11839.0"/><n v="5975.0"/><n v="19356.0"/><n v="20577.0"/><n v="73231.0"/><n v="48220.0"/><n v="18872.0"/><n v="31683.0"/><n v="9851.0"/><n v="18167.0"/><n v="20000.0"/><n v="12006.0"/><n v="8209.0"/><n v="85065.0"/><n v="54903.0"/><n v="67418.0"/><n v="2038.0"/><n v="95347.0"/><n v="15700.0"/><n v="2317.0"/><n v="18180.0"/><n v="11118.0"/><n v="17766.0"/><n v="42353.0"/><n v="25808.0"/><n v="30412.0"/><n v="10722.0"/><n v="6799.0"/><n v="13505.0"/><n v="3901.0"/><n v="103220.0"/><n v="17128.0"/><n v="11390.0"/><n v="14919.0"/><n v="18257.0"/><n v="709.0"/><n v="6054.0"/><n v="10816.0"/><n v="9232.0"/><n v="11408.0"/><n v="15232.0"/><n v="36067.0"/><n v="14629.0"/><n v="29728.0"/><n v="8750.0"/><n v="62254.0"/><n v="12493.0"/><n v="9686.0"/><n v="2763.0"/><n v="11983.0"/><n v="1679.0"/><n v="39526.0"/><n v="9572.0"/><n v="22543.0"/><n v="23819.0"/><n v="50688.0"/><n v="3124.0"/><n v="4072.0"/><n v="26629.0"/><n v="44248.0"/><n v="3350.0"/><n v="3651.0"/><n v="24892.0"/><n v="7260.0"/><n v="62844.0"/><n v="922.0"/><n v="16878.0"/><n v="7460.0"/><n v="32765.0"/><n v="7988.0"/><n v="13364.0"/><n v="72052.0"/><n v="106235.0"/><n v="9858.0"/><n v="18507.0"/><n v="13866.0"/><n v="28778.0"/><n v="104897.0"/><n v="18768.0"/><n v="22178.0"/><n v="17318.0"/><n v="14953.0"/><n v="5809.0"/><n v="16602.0"/><n v="26655.0"/><n v="11350.0"/><n v="4391.0"/><n v="2421.0"/><n v="8113.0"/><n v="85002.0"/><n v="59484.0"/><n v="31786.0"/><n v="1609.0"/><n v="15209.0"/><n v="29522.0"/><n v="6650.0"/><n v="29.0"/><n v="35177.0"/><n v="7523.0"/><n v="3798.0"/><n v="4283.0"/><n v="8179.0"/><n v="3529.0"/><n v="6217.0"/><n v="35851.0"/><n v="6985.0"/><n v="4854.0"/><n v="9663.0"/><n v="33347.0"/><n v="4821.0"/><n v="24353.0"/><n v="15247.0"/><n v="2687.0"/><n v="7525.0"/><n v="3631.0"/><n v="8115.0"/><n v="95434.0"/><n v="13654.0"/><n v="6909.0"/><n v="24263.0"/><n v="34397.0"/><n v="19727.0"/><n v="17719.0"/><n v="74829.0"/><n v="6865.0"/><n v="12775.0"/><n v="19848.0"/><n v="4862.0"/><n v="8553.0"/><n v="3140.0"/><n v="16631.0"/><n v="680.0"/><n v="30832.0"/><n v="6953.0"/><n v="4513.0"/><n v="21854.0"/><n v="19502.0"/><n v="1767.0"/><n v="4943.0"/><n v="39031.0"/><n v="55863.0"/><n v="2394.0"/><n v="9005.0"/><n v="17377.0"/><n v="3969.0"/><n v="12965.0"/><n v="50967.0"/><n v="13264.0"/><n v="5326.0"/><n v="6220.0"/><n v="33596.0"/><n v="6390.0"/><n v="60679.0"/><n v="3422.0"/><n v="6035.0"/><n v="39988.0"/><n v="2167.0"/><n v="11359.0"/><n v="74392.0"/><n v="50906.0"/><n v="20780.0"/><n v="5407.0"/><n v="19836.0"/><n v="6024.0"/><n v="6224.0"/><n v="6805.0"/><n v="2459.0"/><n v="2793.0"/><n v="17105.0"/><n v="32460.0"/><n v="28878.0"/><n v="24301.0"/><n v="57208.0"/><n v="23809.0"/><n v="45475.0"/><n v="14960.0"/><n v="38936.0"/><n v="6360.0"/><n v="4598.0"/><n v="42326.0"/><n v="11950.0"/><n v="22016.0"/><n v="3088.0"/><n v="3717.0"/><n v="2353.0"/><n v="13202.0"/><n v="3453.0"/><n v="16176.0"/><n v="5068.0"/><n v="290.0"/><n v="55885.0"/><n v="409795.0"/><n v="1658807.0"/><n v="2849538.0"/><n v="132839.0"/><n v="479830.0"/><n v="349652.0"/><n v="779542.0"/><n v="1842326.0"/><n v="45858.0"/><n v="255231.0"/><n v="76286.0"/><n v="169262.0"/><n v="2311359.0"/><n v="15709.0"/><n v="317120.0"/><n v="309313.0"/><n v="38671.0"/><n v="47758.0"/><n v="118534.0"/><n v="41496.0"/><n v="67958.0"/><n v="213837.0"/><n v="402527.0"/><n v="63555.0"/><n v="49072.0"/><n v="605251.0"/><n v="212246.0"/><n v="41561.0"/><n v="41572.0"/><n v="38164.0"/><n v="98134.0"/><n v="186817.0"/><n v="133761.0"/><n v="332433.0"/><n v="466047.0"/><n v="50769.0"/><n v="59971.0"/><n v="55155.0"/><n v="184225.0"/><n v="292385.0"/><n v="105330.0"/><n v="231528.0"/><n v="202636.0"/><n v="366272.0"/><n v="100810.0"/><n v="116928.0"/><n v="57987.0"/><n v="44482.0"/><n v="16064.0"/><n v="249718.0"/><n v="34497.0"/><n v="117648.0"/><n v="510.0"/><n v="117668.0"/><n v="147641.0"/><n v="38237.0"/><n v="113059.0"/><n v="155686.0"/><n v="75692.0"/><n v="286332.0"/><n v="46840.0"/><n v="1113708.0"/><n v="38554.0"/><n v="50608.0"/><n v="20473.0"/><n v="112803.0"/><n v="41433.0"/><n v="207401.0"/><n v="119407.0"/><n v="231636.0"/><n v="71195.0"/><n v="129605.0"/><n v="66670.0"/><n v="32488.0"/><n v="155204.0"/><n v="212779.0"/><n v="127457.0"/><n v="141613.0"/><n v="208726.0"/><n v="2243.0"/><n v="56172.0"/><n v="220737.0"/><n v="231057.0"/><n v="268770.0"/><n v="67081.0"/><n v="39954.0"/><n v="46684.0"/><n v="69812.0"/><n v="84738.0"/><n v="7951.0"/><n v="133381.0"/><n v="50953.0"/><n v="172228.0"/><n v="53260.0"/><n v="9854.0"/><n v="145615.0"/><n v="1716.0"/><n v="7881.0"/><n v="25322.0"/><n v="166304.0"/><n v="24629.0"/><n v="8392.0"/><n v="209993.0"/><n v="104643.0"/><n v="87159.0"/><n v="272724.0"/><n v="21725.0"/><n v="26403.0"/><n v="19573.0"/><n v="30414.0"/><n v="86977.0"/><n v="257087.0"/><n v="74657.0"/><n v="2933.0"/><n v="23413.0"/><n v="2409.0"/><n v="9289.0"/><n v="684879.0"/><n v="53160.0"/><n v="210197.0"/><n v="36051.0"/><n v="51543.0"/><n v="48249.0"/><n v="134701.0"/><n v="6111.0"/><n v="7197.0"/><n v="134733.0"/><n v="85967.0"/><n v="15050.0"/><n v="480023.0"/><n v="488.0"/><n v="29141.0"/><n v="78930.0"/><n v="30620.0"/><n v="183874.0"/><n v="76877.0"/><n v="13856.0"/><n v="75354.0"/><n v="116431.0"/><n v="72361.0"/><n v="8910.0"/><n v="88907.0"/><n v="23816.0"/><n v="41813.0"/><n v="10101.0"/><n v="171682.0"/><n v="17301.0"/><n v="94952.0"/><n v="24140.0"/><n v="5026.0"/><n v="29434.0"/><n v="39127.0"/><n v="37410.0"/><n v="16891.0"/><n v="9832.0"/><n v="75749.0"/><n v="65038.0"/><n v="11409.0"/><n v="85681.0"/><n v="77203.0"/><n v="11533.0"/><n v="9388.0"/><n v="7775.0"/><n v="116186.0"/><n v="11946.0"/><n v="8513.0"/><n v="11272.0"/><n v="159676.0"/><n v="31742.0"/><n v="349331.0"/><n v="17888.0"/><n v="12379.0"/><n v="69796.0"/><n v="47035.0"/><n v="69424.0"/><n v="15812.0"/><n v="8896.0"/><n v="169330.0"/><n v="58242.0"/><n v="40782.0"/><n v="1523.0"/><n v="65803.0"/><n v="13160.0"/><n v="16743.0"/><n v="47970.0"/><n v="7977.0"/><n v="78656.0"/><n v="4029.0"/><n v="69753.0"/><n v="63742.0"/><n v="22843.0"/><n v="37740.0"/><n v="100978.0"/><n v="166264.0"/><n v="17244.0"/><n v="50339.0"/><n v="9147.0"/><n v="7355.0"/><n v="42878.0"/><n v="31516.0"/><n v="17269.0"/><n v="177936.0"/><n v="66133.0"/><n v="97672.0"/><n v="40057.0"/><n v="24626.0"/><n v="75806.0"/><n v="35272.0"/><n v="27129.0"/><n v="215281.0"/><n v="18146.0"/><n v="41775.0"/><n v="13850.0"/><n v="25615.0"/><n v="4889.0"/><n v="34029.0"/><n v="95577.0"/><n v="26694.0"/><n v="9335.0"/><n v="4321.0"/><n v="15971.0"/><n v="60728.0"/><n v="40583.0"/><n v="74997.0"/><n v="65312.0"/><n v="36457.0"/><n v="32701.0"/><n v="17566.0"/><n v="19177.0"/><n v="68883.0"/><n v="21890.0"/><n v="4052.0"/><n v="10857.0"/><n v="11314.0"/><n v="17807.0"/><n v="31213.0"/><n v="1807.0"/><n v="10116.0"/><n v="61215.0"/><n v="44141.0"/><n v="57515.0"/><n v="7832.0"/><n v="28909.0"/><n v="2860.0"/><n v="14728.0"/><n v="11642.0"/><n v="33525.0"/><n v="33213.0"/><n v="39276.0"/><n v="45410.0"/><n v="927.0"/><n v="31077.0"/><n v="21906.0"/><n v="12941.0"/><n v="26358.0"/><n v="18780.0"/><n v="15461.0"/><n v="21423.0"/><n v="53088.0"/><n v="20038.0"/><n v="19550.0"/><n v="8357.0"/><n v="39018.0"/><n v="50548.0"/><n v="26172.0"/><n v="1708.0"/><n v="53748.0"/><n v="10843.0"/><n v="81588.0"/><n v="11960.0"/><n v="1729.0"/><n v="33642.0"/><n v="16091.0"/><n v="24493.0"/><n v="4331.0"/><n v="7987.0"/><n v="62968.0"/><n v="39274.0"/><n v="12701.0"/><n v="21053.0"/><n v="16603.0"/><n v="9656.0"/><n v="10435.0"/><n v="31892.0"/><n v="6383.0"/><n v="11396.0"/><n v="63310.0"/><n v="15785.0"/><n v="23760.0"/><n v="33456.0"/><n v="10893.0"/><n v="10493.0"/><n v="28089.0"/><n v="41842.0"/><n v="8082.0"/><n v="16104.0"/><n v="68389.0"/><n v="17172.0"/><n v="10885.0"/><n v="16565.0"/><n v="12041.0"/><n v="12645.0"/><n v="30950.0"/><n v="96023.0"/><n v="45130.0"/><n v="16349.0"/><n v="26182.0"/><n v="6993.0"/><n v="14412.0"/><n v="1500.0"/><n v="40670.0"/><n v="8902.0"/><n v="14450.0"/><n v="55409.0"/><n v="11632.0"/><n v="13966.0"/><n v="28315.0"/><n v="5674.0"/><n v="22818.0"/><n v="5932.0"/><n v="30403.0"/><n v="17679.0"/><n v="3715.0"/><n v="3376.0"/><n v="35146.0"/><n v="25643.0"/><n v="18258.0"/><n v="4055.0"/><n v="135988.0"/><n v="21813.0"/><n v="5460.0"/><n v="7991.0"/><n v="17659.0"/><n v="3745.0"/><n v="13128.0"/><n v="114527.0"/><n v="7973.0"/><n v="12113.0"/><n v="14157.0"/><n v="22113.0"/><n v="2171.0"/><n v="4882.0"/><n v="7087.0"/><n v="74045.0"/><n v="5210.0"/><n v="37194.0"/><n v="7934.0"/><n v="44462.0"/><n v="15011.0"/><n v="2850.0"/><n v="2544.0"/><n v="1185.0"/><n v="8062.0"/><n v="17147.0"/><n v="3895.0"/><n v="62560.0"/><n v="5515.0"/><n v="17428.0"/><n v="20838.0"/><n v="43764.0"/><n v="30477.0"/><n v="1630.0"/><n v="15434.0"/><n v="38546.0"/><n v="13447.0"/><n v="8047.0"/><n v="14019.0"/><n v="14327.0"/><n v="12063.0"/><n v="19286.0"/><n v="29511.0"/><n v="31484.0"/><n v="142344.0"/><n v="10376.0"/><n v="6691.0"/><n v="36599.0"/><n v="40556.0"/><n v="12287.0"/><n v="5364.0"/><n v="14686.0"/><n v="1852.0"/><n v="6704.0"/><n v="6657.0"/><n v="8193.0"/><n v="14332.0"/><n v="2740.0"/><n v="22610.0"/><n v="1918.0"/><n v="11420.0"/><n v="11705.0"/><n v="41670.0"/><n v="26772.0"/><n v="17819.0"/><n v="89009.0"/><n v="14628.0"/><n v="14609.0"/><n v="34443.0"/><n v="9831.0"/><n v="7354.0"/><n v="891.0"/><n v="33155.0"/><n v="66437.0"/><n v="20593.0"/><n v="44347.0"/><n v="20292.0"/><n v="2691.0"/><n v="3302.0"/><n v="12368.0"/><n v="7599.0"/><n v="5166.0"/><n v="20629.0"/><n v="5191.0"/><n v="17109.0"/><n v="7635.0"/><n v="638.0"/><n v="9509.0"/><n v="86441.0"/><n v="16981.0"/><n v="6154.0"/><n v="5475.0"/><n v="3959.0"/><n v="21002.0"/><n v="3123.0"/><n v="32538.0"/><n v="19136.0"/><n v="55171.0"/><n v="2665.0"/><n v="2008.0"/><n v="4176.0"/><n v="24320.0"/><n v="4330.0"/><n v="27079.0"/><n v="5057.0"/><n v="4671.0"/><n v="7990.0"/><n v="67281.0"/><n v="34253.0"/><n v="5600.0"/><n v="21551.0"/><n v="24215.0"/><n v="12638.0"/><n v="11384.0"/><n v="24199.0"/><n v="397475.0"/><n v="1058440.0"/><n v="446424.0"/><n v="2609039.0"/><n v="440854.0"/><n v="95422.0"/><n v="675657.0"/><n v="1330201.0"/><n v="48757.0"/><n v="311093.0"/><n v="32384.0"/><n v="220354.0"/><n v="2146049.0"/><n v="19452.0"/><n v="75901.0"/><n v="59544.0"/><n v="46727.0"/><n v="51351.0"/><n v="50400.0"/><n v="299534.0"/><n v="51155.0"/><n v="109098.0"/><n v="383549.0"/><n v="35421.0"/><n v="34810.0"/><n v="163333.0"/><n v="29836.0"/><n v="475.0"/><n v="159831.0"/><n v="137250.0"/><n v="549484.0"/><n v="228780.0"/><n v="76250.0"/><n v="29402.0"/><n v="43530.0"/><n v="91270.0"/><n v="166189.0"/><n v="230292.0"/><n v="119253.0"/><n v="483576.0"/><n v="57431.0"/><n v="60719.0"/><n v="38590.0"/><n v="266.0"/><n v="251085.0"/><n v="141188.0"/><n v="182920.0"/><n v="120777.0"/><n v="656425.0"/><n v="350781.0"/><n v="104231.0"/><n v="11132.0"/><n v="44867.0"/><n v="113964.0"/><n v="39202.0"/><n v="143292.0"/><n v="127283.0"/><n v="2138.0"/><n v="120319.0"/><n v="147674.0"/><n v="136268.0"/><n v="28919.0"/><n v="9061.0"/><n v="118913.0"/><n v="73107.0"/><n v="30363.0"/><n v="118161.0"/><n v="270081.0"/><n v="1585.0"/><n v="56224.0"/><n v="281151.0"/><n v="2551.0"/><n v="38812.0"/><n v="36948.0"/><n v="122734.0"/><n v="60477.0"/><n v="21096.0"/><n v="122346.0"/><n v="214109.0"/><n v="29180.0"/><n v="22392.0"/><n v="90315.0"/><n v="83743.0"/><n v="9422.0"/><n v="5589.0"/><n v="190161.0"/><n v="17066.0"/><n v="145780.0"/><n v="14474.0"/><n v="222150.0"/><n v="142252.0"/><n v="175984.0"/><n v="268361.0"/><n v="250866.0"/><n v="38917.0"/><n v="62692.0"/><n v="36776.0"/><n v="9492.0"/><n v="46114.0"/><n v="56069.0"/><n v="39783.0"/><n v="70203.0"/><n v="127695.0"/><n v="57965.0"/><n v="36778.0"/><n v="29726.0"/><n v="33546.0"/><n v="38408.0"/><n v="267473.0"/><n v="10158.0"/><n v="119677.0"/><n v="15586.0"/><n v="63840.0"/><n v="150946.0"/><n v="153858.0"/><n v="7965.0"/><n v="95050.0"/><n v="183764.0"/><n v="199780.0"/><n v="22563.0"/><n v="66036.0"/><n v="475307.0"/><n v="75948.0"/><n v="1565.0"/><n v="38251.0"/><n v="74344.0"/><n v="326351.0"/><n v="20643.0"/><n v="31757.0"/><n v="33811.0"/><n v="9795.0"/><n v="85917.0"/><n v="55221.0"/><n v="103614.0"/><n v="6301.0"/><n v="686092.0"/><n v="47448.0"/><n v="129089.0"/><n v="103806.0"/><n v="67371.0"/><n v="45290.0"/><n v="4747.0"/><n v="123146.0"/><n v="11417.0"/><n v="25712.0"/><n v="4130.0"/><n v="47997.0"/><n v="19338.0"/><n v="26337.0"/><n v="157738.0"/><n v="50800.0"/><n v="204534.0"/><n v="9436.0"/><n v="58530.0"/><n v="12253.0"/><n v="28416.0"/><n v="21817.0"/><n v="95264.0"/><n v="346418.0"/><n v="58090.0"/><n v="23559.0"/><n v="32154.0"/><n v="7897.0"/><n v="5621.0"/><n v="12598.0"/><n v="29386.0"/><n v="5930.0"/><n v="153196.0"/><n v="16507.0"/><n v="8248.0"/><n v="3122.0"/><n v="51287.0"/><n v="82371.0"/><n v="79672.0"/><n v="28388.0"/><n v="38199.0"/><n v="28605.0"/><n v="1538.0"/><n v="45293.0"/><n v="168775.0"/><n v="36736.0"/><n v="4191.0"/><n v="66372.0"/><n v="46806.0"/><n v="49792.0"/><n v="39467.0"/><n v="31031.0"/><n v="70277.0"/><n v="10186.0"/><n v="59232.0"/><n v="22577.0"/><n v="39363.0"/><n v="6077.0"/><n v="33099.0"/><n v="15438.0"/><n v="41651.0"/><n v="50195.0"/><n v="1055.0"/><n v="12029.0"/><n v="3802.0"/><n v="36302.0"/><n v="108228.0"/><n v="3358.0"/><n v="12333.0"/><n v="62535.0"/><n v="100526.0"/><n v="70997.0"/><n v="88041.0"/><n v="176769.0"/><n v="41329.0"/><n v="12709.0"/><n v="18068.0"/><n v="42977.0"/><n v="1396.0"/><n v="71532.0"/><n v="27010.0"/><n v="46699.0"/><n v="99859.0"/><n v="23996.0"/><n v="17009.0"/><n v="37277.0"/><n v="15142.0"/><n v="16211.0"/><n v="4956.0"/><n v="32895.0"/><n v="92247.0"/><n v="3194.0"/><n v="9326.0"/><n v="4262.0"/><n v="5820.0"/><n v="11513.0"/><n v="8876.0"/><n v="45224.0"/><n v="13073.0"/><n v="74209.0"/><n v="43112.0"/><n v="11481.0"/><n v="14812.0"/><n v="33967.0"/><n v="1131.0"/><n v="2606.0"/><n v="4557.0"/><n v="17326.0"/><n v="22945.0"/><n v="37082.0"/><n v="34622.0"/><n v="25635.0"/><n v="20504.0"/><n v="5506.0"/><n v="8701.0"/><n v="14890.0"/><n v="20304.0"/><n v="61330.0"/><n v="18208.0"/><n v="3078.0"/><n v="32160.0"/><n v="7151.0"/><n v="47563.0"/><n v="37022.0"/><n v="52269.0"/><n v="12630.0"/><n v="32228.0"/><n v="19001.0"/><n v="25830.0"/><n v="29890.0"/><n v="47121.0"/><n v="18283.0"/><n v="49620.0"/><n v="13395.0"/><n v="1930.0"/><n v="17551.0"/><n v="22851.0"/><n v="4392.0"/><n v="26074.0"/><n v="35015.0"/><n v="1761.0"/><n v="42763.0"/><n v="11716.0"/><n v="53496.0"/><n v="16564.0"/><n v="8066.0"/><n v="9934.0"/><n v="15171.0"/><n v="48257.0"/><n v="125076.0"/><n v="63784.0"/><n v="71910.0"/><n v="10119.0"/><n v="10705.0"/><n v="48591.0"/><n v="16110.0"/><n v="21796.0"/><n v="7591.0"/><n v="23456.0"/><n v="12148.0"/><n v="27287.0"/><n v="3796.0"/><n v="670.0"/><n v="7668.0"/><n v="89830.0"/><n v="11213.0"/><n v="406.0"/><n v="22924.0"/><n v="99764.0"/><n v="4147.0"/><n v="7689.0"/><n v="7805.0"/><n v="38947.0"/><n v="8904.0"/><n v="10244.0"/><n v="6368.0"/><n v="17094.0"/><n v="14879.0"/><n v="10503.0"/><n v="27460.0"/><n v="36042.0"/><n v="7332.0"/><n v="40520.0"/><n v="9508.0"/><n v="17902.0"/><n v="5521.0"/><n v="20086.0"/><n v="4376.0"/><n v="14206.0"/><n v="113066.0"/><n v="16402.0"/><n v="7208.0"/><n v="7754.0"/><n v="36394.0"/><n v="14341.0"/><n v="1306.0"/><n v="95150.0"/><n v="11360.0"/><n v="8265.0"/><n v="18096.0"/><n v="10048.0"/><n v="4833.0"/><n v="51909.0"/><n v="6647.0"/><n v="27390.0"/><n v="6354.0"/><n v="22082.0"/><n v="40171.0"/><n v="2172.0"/><n v="7284.0"/><n v="15959.0"/><n v="15750.0"/><n v="31148.0"/><n v="23821.0"/><n v="7441.0"/><n v="8697.0"/><n v="12068.0"/><n v="1560.0"/><n v="5348.0"/><n v="24816.0"/><n v="58372.0"/><n v="18884.0"/><n v="4964.0"/><n v="29900.0"/><n v="26517.0"/><n v="5102.0"/><n v="5145.0"/><n v="7829.0"/><n v="7263.0"/><n v="18589.0"/><n v="1336.0"/><n v="55277.0"/><n v="2383.0"/><n v="47917.0"/><n v="14709.0"/><n v="18786.0"/><n v="14513.0"/><n v="5592.0"/><n v="5993.0"/><n v="6304.0"/><n v="27761.0"/><n v="81002.0"/><n v="5727.0"/><n v="8013.0"/><n v="41688.0"/><n v="37535.0"/><n v="3708.0"/><n v="5025.0"/><n v="13123.0"/><n v="11207.0"/><n v="8057.0"/><n v="47186.0"/><n v="20093.0"/><n v="15914.0"/><n v="16465.0"/><n v="40955.0"/><n v="62048.0"/><n v="21237.0"/><n v="1806.0"/><n v="12479.0"/><n v="2986.0"/><n v="3781.0"/><n v="79682.0"/><n v="12261.0"/><n v="18226.0"/><n v="35560.0"/><n v="5445.0"/><n v="13480.0"/><n v="815.0"/><n v="11579.0"/><n v="1020.0"/><n v="46312.0"/><n v="7399.0"/><n v="77053.0"/><n v="15087.0"/><n v="16781.0"/><n v="381.0"/><n v="6711.0"/><n v="7457.0"/><n v="20472.0"/><n v="3559.0"/><n v="183.0"/><n v="47042.0"/><n v="3304.0"/><n v="2971.0"/><n v="33683.0"/><n v="3685.0"/><n v="5871.0"/><n v="22675.0"/><n v="5750.0"/><n v="8368.0"/><n v="17346.0"/><n v="67126.0"/><n v="14271.0"/><n v="2477.0"/><n v="11499.0"/><n v="6457.0"/><n v="9106.0"/><n v="54.0"/><n v="1773.0"/><n v="25928.0"/><n v="22827.0"/><n v="12354.0"/><n v="45225.0"/><n v="66873.0"/><n v="94338.0"/><n v="8677.0"/></sharedItems></cacheField><cacheField name="revenue_mil" numFmtId="0"><sharedItems containsSemiMixedTypes="0" containsString="0" containsNumber="1"><n v="168828.6"/><n v="137137.0"/><n v="110009.0"/><n v="93627.0"/><n v="79609.0"/><n v="71940.0"/><n v="70028.0"/><n v="66724.0"/><n v="53195.0"/><n v="53139.0"/><n v="41330.0"/><n v="40809.9"/><n v="37607.0"/><n v="36787.0"/><n v="35181.0"/><n v="34654.0"/><n v="33434.0"/><n v="32094.0"/><n v="31690.0"/><n v="31519.0"/><n v="30421.0"/><n v="27977.0"/><n v="27665.0"/><n v="27037.0"/><n v="25874.0"/><n v="24108.9"/><n v="23937.8"/><n v="23516.0"/><n v="22853.0"/><n v="22802.0"/><n v="22793.0"/><n v="22246.0"/><n v="21513.0"/><n v="21419.0"/><n v="21045.0"/><n v="20957.0"/><n v="20386.0"/><n v="19957.0"/><n v="19797.0"/><n v="19515.0"/><n v="18963.0"/><n v="18955.0"/><n v="18842.0"/><n v="18770.0"/><n v="18308.9"/><n v="18247.3"/><n v="18214.0"/><n v="18018.0"/><n v="17886.0"/><n v="17719.0"/><n v="17695.0"/><n v="17501.6"/><n v="16910.0"/><n v="16739.0"/><n v="16681.1"/><n v="16583.0"/><n v="16563.8"/><n v="16397.5"/><n v="16298.0"/><n v="16202.0"/><n v="16201.7"/><n v="16105.0"/><n v="16072.0"/><n v="16008.0"/><n v="15841.0"/><n v="15470.4"/><n v="15269.0"/><n v="15265.0"/><n v="15048.5"/><n v="14943.0"/><n v="14884.0"/><n v="14755.0"/><n v="14346.0"/><n v="14332.0"/><n v="14292.0"/><n v="13838.0"/><n v="13813.1"/><n v="13788.6"/><n v="13767.0"/><n v="13599.5"/><n v="13521.0"/><n v="13476.0"/><n v="13429.5"/><n v="13427.8"/><n v="13406.9"/><n v="13376.1"/><n v="13325.5"/><n v="13165.9"/><n v="13128.0"/><n v="13009.0"/><n v="12978.0"/><n v="12671.9"/><n v="12667.6"/><n v="12654.9"/><n v="12585.0"/><n v="12325.5"/><n v="12194.0"/><n v="12187.0"/><n v="12150.0"/><n v="12118.0"/><n v="12112.1"/><n v="11787.8"/><n v="11787.7"/><n v="11780.2"/><n v="11746.0"/><n v="11716.0"/><n v="11702.4"/><n v="11646.2"/><n v="11516.4"/><n v="11483.3"/><n v="11336.0"/><n v="11251.1"/><n v="11062.0"/><n v="10979.3"/><n v="10949.0"/><n v="10915.0"/><n v="10681.0"/><n v="10582.9"/><n v="10561.0"/><n v="10504.0"/><n v="10423.0"/><n v="10395.1"/><n v="10223.4"/><n v="10172.4"/><n v="10021.4"/><n v="10012.9"/><n v="10012.2"/><n v="9973.0"/><n v="9891.8"/><n v="9730.0"/><n v="9621.8"/><n v="9605.0"/><n v="9470.7"/><n v="9426.9"/><n v="9392.1"/><n v="9308.0"/><n v="9301.4"/><n v="9189.0"/><n v="9180.0"/><n v="9084.9"/><n v="9042.0"/><n v="8970.9"/><n v="8962.0"/><n v="8960.7"/><n v="8942.0"/><n v="8933.0"/><n v="8899.0"/><n v="8884.0"/><n v="8600.0"/><n v="8447.6"/><n v="8431.5"/><n v="8405.0"/><n v="8393.6"/><n v="8370.0"/><n v="8358.2"/><n v="8347.0"/><n v="8330.3"/><n v="8224.0"/><n v="8086.8"/><n v="8067.0"/><n v="7950.6"/><n v="7934.4"/><n v="7919.4"/><n v="7881.4"/><n v="7806.1"/><n v="7794.5"/><n v="7582.3"/><n v="7535.4"/><n v="7527.0"/><n v="7524.8"/><n v="7474.3"/><n v="7351.2"/><n v="7284.1"/><n v="7278.0"/><n v="7256.9"/><n v="7210.3"/><n v="7210.2"/><n v="7190.6"/><n v="7094.6"/><n v="7075.4"/><n v="7057.7"/><n v="7039.8"/><n v="7003.7"/><n v="6972.0"/><n v="6910.0"/><n v="6851.0"/><n v="6821.7"/><n v="6818.0"/><n v="6804.1"/><n v="6799.5"/><n v="6794.7"/><n v="6773.0"/><n v="6731.3"/><n v="6707.6"/><n v="6633.3"/><n v="6610.9"/><n v="6511.8"/><n v="6495.0"/><n v="6460.4"/><n v="6401.5"/><n v="6389.5"/><n v="6365.2"/><n v="6346.0"/><n v="6342.0"/><n v="6274.4"/><n v="6183.0"/><n v="6172.3"/><n v="6164.2"/><n v="6101.1"/><n v="6097.1"/><n v="6089.2"/><n v="6054.0"/><n v="6037.5"/><n v="5951.3"/><n v="5937.0"/><n v="5919.4"/><n v="5904.9"/><n v="5901.9"/><n v="5888.0"/><n v="5845.5"/><n v="5839.1"/><n v="5825.0"/><n v="5801.8"/><n v="5784.2"/><n v="5779.4"/><n v="5729.0"/><n v="5670.3"/><n v="5670.0"/><n v="5638.7"/><n v="5628.7"/><n v="5600.6"/><n v="5592.5"/><n v="5582.9"/><n v="5566.2"/><n v="5511.2"/><n v="5484.4"/><n v="5484.2"/><n v="5415.1"/><n v="5410.6"/><n v="5409.6"/><n v="5409.0"/><n v="5346.1"/><n v="5327.0"/><n v="5320.1"/><n v="5313.2"/><n v="5296.0"/><n v="5281.1"/><n v="5261.9"/><n v="5245.0"/><n v="5227.2"/><n v="5221.5"/><n v="5179.4"/><n v="5177.1"/><n v="5167.4"/><n v="5150.6"/><n v="5144.4"/><n v="5105.0"/><n v="5079.6"/><n v="5070.7"/><n v="5062.3"/><n v="5057.7"/><n v="5053.8"/><n v="5040.0"/><n v="4997.1"/><n v="4967.5"/><n v="4936.0"/><n v="4885.9"/><n v="4867.5"/><n v="4848.2"/><n v="4827.5"/><n v="4781.5"/><n v="4779.0"/><n v="4760.8"/><n v="4714.4"/><n v="4702.0"/><n v="4676.7"/><n v="4672.5"/><n v="4668.9"/><n v="4668.0"/><n v="4658.8"/><n v="4651.7"/><n v="4566.6"/><n v="4539.6"/><n v="4534.7"/><n v="4533.9"/><n v="4514.0"/><n v="4492.1"/><n v="4487.7"/><n v="4447.5"/><n v="4431.9"/><n v="4397.5"/><n v="4395.3"/><n v="4388.4"/><n v="4300.0"/><n v="4283.2"/><n v="4211.7"/><n v="4186.2"/><n v="4185.4"/><n v="4182.1"/><n v="4152.8"/><n v="4152.2"/><n v="4134.3"/><n v="4122.9"/><n v="4116.1"/><n v="4113.5"/><n v="4093.0"/><n v="4081.2"/><n v="4026.6"/><n v="4018.5"/><n v="4006.7"/><n v="3978.4"/><n v="3917.3"/><n v="3916.6"/><n v="3909.4"/><n v="3891.0"/><n v="3890.0"/><n v="3884.0"/><n v="3873.6"/><n v="3861.2"/><n v="3804.7"/><n v="3770.3"/><n v="3763.2"/><n v="3755.4"/><n v="3753.6"/><n v="3749.0"/><n v="3745.9"/><n v="3740.3"/><n v="3735.0"/><n v="3731.0"/><n v="3722.7"/><n v="3695.6"/><n v="3690.7"/><n v="3686.0"/><n v="3680.0"/><n v="3676.3"/><n v="3665.9"/><n v="3640.0"/><n v="3638.8"/><n v="3635.5"/><n v="3629.6"/><n v="3612.0"/><n v="3575.1"/><n v="3573.6"/><n v="3565.6"/><n v="3556.4"/><n v="3544.0"/><n v="3536.6"/><n v="3517.8"/><n v="3494.0"/><n v="3491.0"/><n v="3481.5"/><n v="3480.9"/><n v="3474.6"/><n v="3465.7"/><n v="3462.0"/><n v="3460.0"/><n v="3458.8"/><n v="3449.9"/><n v="3437.0"/><n v="3428.7"/><n v="3400.9"/><n v="3388.0"/><n v="3372.5"/><n v="3368.0"/><n v="3362.9"/><n v="3354.9"/><n v="3328.3"/><n v="3319.7"/><n v="3318.0"/><n v="3316.8"/><n v="3310.0"/><n v="3307.3"/><n v="3302.7"/><n v="3281.5"/><n v="3280.9"/><n v="3277.5"/><n v="3276.9"/><n v="3273.8"/><n v="3241.9"/><n v="3238.9"/><n v="3228.6"/><n v="3214.4"/><n v="3207.0"/><n v="3202.5"/><n v="3197.8"/><n v="3160.5"/><n v="3151.3"/><n v="3146.0"/><n v="3113.9"/><n v="3112.6"/><n v="3109.7"/><n v="3107.1"/><n v="3086.6"/><n v="3083.7"/><n v="3081.9"/><n v="3075.1"/><n v="3068.5"/><n v="3068.1"/><n v="3061.9"/><n v="3056.6"/><n v="3055.6"/><n v="3054.0"/><n v="3046.2"/><n v="3039.5"/><n v="3031.4"/><n v="3019.8"/><n v="3006.6"/><n v="2996.1"/><n v="2976.5"/><n v="2966.9"/><n v="2956.7"/><n v="2952.7"/><n v="2946.5"/><n v="2944.3"/><n v="2941.1"/><n v="2935.3"/><n v="2934.8"/><n v="2929.9"/><n v="2926.1"/><n v="2908.4"/><n v="2906.0"/><n v="2902.0"/><n v="2899.1"/><n v="2897.3"/><n v="2896.0"/><n v="2893.8"/><n v="2893.7"/><n v="2888.8"/><n v="2872.8"/><n v="2869.8"/><n v="2869.6"/><n v="2868.0"/><n v="2863.6"/><n v="2862.1"/><n v="2860.7"/><n v="2859.6"/><n v="2858.2"/><n v="2855.7"/><n v="2843.2"/><n v="2840.1"/><n v="2813.1"/><n v="2798.5"/><n v="2795.8"/><n v="2774.4"/><n v="2764.5"/><n v="2751.8"/><n v="2733.8"/><n v="2732.1"/><n v="2717.9"/><n v="2714.4"/><n v="2712.5"/><n v="2706.2"/><n v="2689.8"/><n v="2685.7"/><n v="2673.8"/><n v="2650.0"/><n v="2647.8"/><n v="2644.4"/><n v="2637.5"/><n v="2635.2"/><n v="2635.1"/><n v="2630.2"/><n v="2624.3"/><n v="2623.0"/><n v="2591.7"/><n v="2568.6"/><n v="2568.1"/><n v="2567.8"/><n v="2565.4"/><n v="2565.2"/><n v="2547.6"/><n v="2542.5"/><n v="2530.9"/><n v="2518.9"/><n v="2515.5"/><n v="2512.4"/><n v="2498.4"/><n v="2490.0"/><n v="2488.2"/><n v="2470.0"/><n v="2467.8"/><n v="2465.8"/><n v="2459.9"/><n v="2445.7"/><n v="2444.0"/><n v="2437.0"/><n v="2436.0"/><n v="2432.0"/><n v="2429.7"/><n v="168369.0"/><n v="146991.0"/><n v="119434.0"/><n v="106147.0"/><n v="79179.0"/><n v="75947.0"/><n v="74525.0"/><n v="72267.0"/><n v="61397.0"/><n v="54553.0"/><n v="44561.0"/><n v="42781.2"/><n v="40175.0"/><n v="39689.0"/><n v="38691.0"/><n v="38420.0"/><n v="38236.0"/><n v="35284.0"/><n v="32726.0"/><n v="32605.0"/><n v="31645.0"/><n v="31437.0"/><n v="28205.3"/><n v="27973.0"/><n v="27421.0"/><n v="26875.0"/><n v="25371.0"/><n v="25170.9"/><n v="25054.0"/><n v="25011.0"/><n v="24821.6"/><n v="24299.0"/><n v="23649.0"/><n v="23512.0"/><n v="23000.0"/><n v="22681.0"/><n v="22368.0"/><n v="22071.0"/><n v="21620.0"/><n v="21345.4"/><n v="21339.2"/><n v="21076.0"/><n v="20847.0"/><n v="20143.0"/><n v="20053.0"/><n v="19964.8"/><n v="19909.0"/><n v="19828.7"/><n v="19566.5"/><n v="19535.5"/><n v="19521.0"/><n v="19168.5"/><n v="19040.0"/><n v="18950.0"/><n v="18739.0"/><n v="18678.1"/><n v="18624.0"/><n v="18546.0"/><n v="18494.0"/><n v="18109.0"/><n v="17753.0"/><n v="17509.0"/><n v="17347.0"/><n v="17280.0"/><n v="17269.0"/><n v="17063.0"/><n v="16900.2"/><n v="16522.0"/><n v="16486.7"/><n v="16486.3"/><n v="16362.0"/><n v="15968.0"/><n v="15866.0"/><n v="15807.0"/><n v="15229.0"/><n v="15065.0"/><n v="14917.0"/><n v="14562.8"/><n v="14343.0"/><n v="14260.0"/><n v="14236.0"/><n v="14234.9"/><n v="14088.3"/><n v="13898.2"/><n v="13864.6"/><n v="13834.0"/><n v="13828.1"/><n v="13776.7"/><n v="13718.8"/><n v="13453.8"/><n v="13395.1"/><n v="13314.0"/><n v="13289.0"/><n v="13149.1"/><n v="13144.0"/><n v="13128.4"/><n v="13112.8"/><n v="13081.4"/><n v="13024.0"/><n v="12955.5"/><n v="12911.0"/><n v="12601.0"/><n v="12538.8"/><n v="12473.0"/><n v="12455.0"/><n v="12358.3"/><n v="12330.5"/><n v="12300.7"/><n v="12116.0"/><n v="12110.0"/><n v="12084.2"/><n v="12023.5"/><n v="11985.0"/><n v="11920.2"/><n v="11778.4"/><n v="11713.0"/><n v="11306.0"/><n v="11229.4"/><n v="11149.9"/><n v="11122.6"/><n v="11114.0"/><n v="11013.5"/><n v="10982.0"/><n v="10967.0"/><n v="10883.7"/><n v="10686.5"/><n v="10557.0"/><n v="10536.0"/><n v="10526.0"/><n v="10500.3"/><n v="10358.0"/><n v="10321.6"/><n v="10310.1"/><n v="10272.4"/><n v="10172.0"/><n v="10117.0"/><n v="10073.8"/><n v="10064.0"/><n v="10051.0"/><n v="10009.4"/><n v="9942.7"/><n v="9932.4"/><n v="9922.6"/><n v="9880.5"/><n v="9875.0"/><n v="9844.3"/><n v="9833.0"/><n v="9788.6"/><n v="9697.7"/><n v="9610.0"/><n v="9588.0"/><n v="9565.0"/><n v="9401.0"/><n v="9387.0"/><n v="9274.0"/><n v="9262.0"/><n v="9230.0"/><n v="9112.3"/><n v="9028.6"/><n v="9002.0"/><n v="8929.7"/><n v="8882.9"/><n v="8862.4"/><n v="8749.0"/><n v="8743.5"/><n v="8723.0"/><n v="8696.0"/><n v="8671.0"/><n v="8664.8"/><n v="8588.4"/><n v="8587.5"/><n v="8545.0"/><n v="8345.9"/><n v="8331.9"/><n v="8295.7"/><n v="8208.4"/><n v="8187.0"/><n v="8142.4"/><n v="8092.4"/><n v="8071.0"/><n v="8043.0"/><n v="8022.0"/><n v="7921.0"/><n v="7890.7"/><n v="7759.0"/><n v="7678.0"/><n v="7536.8"/><n v="7385.1"/><n v="7346.6"/><n v="7311.6"/><n v="7286.0"/><n v="7260.2"/><n v="7231.4"/><n v="7218.1"/><n v="7217.4"/><n v="7163.5"/><n v="7100.2"/><n v="7094.8"/><n v="7029.1"/><n v="7016.0"/><n v="6979.0"/><n v="6961.0"/><n v="6959.7"/><n v="6937.0"/><n v="6904.1"/><n v="6882.8"/><n v="6831.1"/><n v="6788.0"/><n v="6702.9"/><n v="6689.4"/><n v="6676.6"/><n v="6599.0"/><n v="6597.0"/><n v="6561.5"/><n v="6550.9"/><n v="6534.6"/><n v="6497.4"/><n v="6470.6"/><n v="6453.8"/><n v="6412.1"/><n v="6370.5"/><n v="6360.0"/><n v="6333.8"/><n v="6285.5"/><n v="6277.6"/><n v="6269.6"/><n v="6249.1"/><n v="6237.0"/><n v="6169.6"/><n v="6122.5"/><n v="6114.3"/><n v="6106.0"/><n v="6095.2"/><n v="6079.9"/><n v="6068.6"/><n v="6038.0"/><n v="6036.8"/><n v="5880.4"/><n v="5849.2"/><n v="5804.6"/><n v="6805.9"/><n v="5779.3"/><n v="5776.3"/><n v="5765.1"/><n v="5754.0"/><n v="5720.5"/><n v="5713.0"/><n v="5706.0"/><n v="5690.5"/><n v="5655.8"/><n v="5559.0"/><n v="5551.7"/><n v="5522.8"/><n v="5519.4"/><n v="5517.0"/><n v="5502.3"/><n v="5468.0"/><n v="5446.0"/><n v="5438.0"/><n v="5416.0"/><n v="5407.4"/><n v="5342.7"/><n v="5318.9"/><n v="5284.4"/><n v="5283.7"/><n v="5262.4"/><n v="5257.0"/><n v="5207.8"/><n v="5199.0"/><n v="5141.8"/><n v="5137.2"/><n v="5122.7"/><n v="5121.9"/><n v="5089.8"/><n v="5087.7"/><n v="5082.0"/><n v="5058.8"/><n v="5057.0"/><n v="5035.2"/><n v="4996.7"/><n v="4990.7"/><n v="4963.9"/><n v="4938.1"/><n v="4928.4"/><n v="4914.4"/><n v="4842.3"/><n v="4814.2"/><n v="4813.5"/><n v="4798.9"/><n v="4788.5"/><n v="4782.0"/><n v="4770.0"/><n v="4762.0"/><n v="4758.0"/><n v="4706.5"/><n v="4679.0"/><n v="4665.1"/><n v="4637.3"/><n v="4598.9"/><n v="4584.7"/><n v="4584.1"/><n v="4485.1"/><n v="4453.1"/><n v="4449.0"/><n v="4422.7"/><n v="4387.2"/><n v="4375.5"/><n v="4333.0"/><n v="4332.3"/><n v="4293.8"/><n v="4283.7"/><n v="4242.4"/><n v="4223.3"/><n v="4199.5"/><n v="4199.1"/><n v="4197.3"/><n v="4191.2"/><n v="4179.3"/><n v="4169.8"/><n v="4149.0"/><n v="4144.8"/><n v="4134.5"/><n v="4132.9"/><n v="4115.4"/><n v="4096.0"/><n v="4095.3"/><n v="4076.3"/><n v="4065.9"/><n v="4064.0"/><n v="4042.7"/><n v="4040.6"/><n v="4038.4"/><n v="4033.0"/><n v="4015.0"/><n v="4013.2"/><n v="3990.7"/><n v="3989.3"/><n v="3982.0"/><n v="3977.3"/><n v="3976.2"/><n v="3967.7"/><n v="3955.0"/><n v="3940.0"/><n v="3918.1"/><n v="3860.6"/><n v="3858.6"/><n v="3840.3"/><n v="3839.6"/><n v="3832.0"/><n v="3829.8"/><n v="3816.3"/><n v="3815.6"/><n v="3794.3"/><n v="3792.1"/><n v="3786.6"/><n v="3786.0"/><n v="3766.6"/><n v="3724.8"/><n v="3714.0"/><n v="3686.2"/><n v="3662.2"/><n v="3659.3"/><n v="3653.8"/><n v="3647.0"/><n v="3645.4"/><n v="3622.2"/><n v="3611.5"/><n v="3609.0"/><n v="3590.1"/><n v="3589.5"/><n v="3586.4"/><n v="3570.2"/><n v="3566.6"/><n v="3565.8"/><n v="3561.4"/><n v="3554.4"/><n v="3547.8"/><n v="3537.2"/><n v="3531.2"/><n v="3516.4"/><n v="3504.6"/><n v="3497.4"/><n v="3482.9"/><n v="3478.4"/><n v="3474.0"/><n v="3458.3"/><n v="3454.2"/><n v="3410.0"/><n v="3408.5"/><n v="3406.2"/><n v="3401.0"/><n v="3394.9"/><n v="3377.7"/><n v="3328.0"/><n v="3322.7"/><n v="3317.8"/><n v="3302.3"/><n v="3296.5"/><n v="3289.9"/><n v="3281.0"/><n v="3279.2"/><n v="3274.7"/><n v="3269.8"/><n v="3250.9"/><n v="3242.7"/><n v="3237.0"/><n v="3222.5"/><n v="3221.1"/><n v="3218.5"/><n v="3204.2"/><n v="3201.0"/><n v="3552.2"/><n v="3194.5"/><n v="3192.4"/><n v="3191.8"/><n v="3184.4"/><n v="3179.3"/><n v="3160.3"/><n v="3159.3"/><n v="3153.2"/><n v="3150.7"/><n v="3128.7"/><n v="3111.3"/><n v="3109.0"/><n v="3106.6"/><n v="3103.0"/><n v="3102.1"/><n v="3098.7"/><n v="3098.1"/><n v="3090.6"/><n v="3075.0"/><n v="3074.7"/><n v="3074.5"/><n v="3072.6"/><n v="3069.7"/><n v="3065.4"/><n v="3030.8"/><n v="3027.7"/><n v="3019.0"/><n v="3010.1"/><n v="3001.7"/><n v="3001.0"/><n v="2995.7"/><n v="2981.0"/><n v="2958.6"/><n v="2932.6"/><n v="2924.1"/><n v="2921.3"/><n v="2890.0"/><n v="2887.6"/><n v="2879.4"/><n v="2878.2"/><n v="2865.2"/><n v="3060.1"/><n v="2861.5"/><n v="2843.0"/><n v="2828.3"/><n v="2817.2"/><n v="2814.3"/><n v="2805.0"/><n v="2788.1"/><n v="2774.8"/><n v="2771.9"/><n v="2769.8"/><n v="2744.4"/><n v="2742.5"/><n v="2740.5"/><n v="2739.1"/><n v="2725.0"/><n v="2718.1"/><n v="2713.2"/><n v="2698.4"/><n v="2696.7"/><n v="2689.7"/><n v="2670.8"/><n v="2656.5"/><n v="2654.2"/><n v="2650.9"/><n v="2839.0"/><n v="2647.5"/><n v="2641.7"/><n v="2615.0"/><n v="2596.3"/><n v="2590.0"/><n v="2588.0"/><n v="2583.5"/><n v="2582.8"/><n v="2577.8"/><n v="178174.0"/><n v="153627.0"/><n v="122379.0"/><n v="119299.0"/><n v="90840.0"/><n v="78508.0"/><n v="61147.0"/><n v="59978.0"/><n v="56114.0"/><n v="53261.0"/><n v="45800.0"/><n v="45187.0"/><n v="43957.0"/><n v="42895.0"/><n v="41304.0"/><n v="41296.0"/><n v="37609.0"/><n v="37073.0"/><n v="36376.0"/><n v="35764.0"/><n v="34697.0"/><n v="32836.0"/><n v="32183.0"/><n v="31731.0"/><n v="30546.0"/><n v="30519.5"/><n v="30381.0"/><n v="30193.9"/><n v="29794.0"/><n v="29348.4"/><n v="29292.0"/><n v="28069.0"/><n v="27776.9"/><n v="27132.0"/><n v="26567.3"/><n v="26360.0"/><n v="25070.0"/><n v="24949.0"/><n v="24856.0"/><n v="24713.0"/><n v="24584.0"/><n v="24374.0"/><n v="24155.7"/><n v="24002.1"/><n v="23636.9"/><n v="23585.0"/><n v="23260.0"/><n v="22629.0"/><n v="22483.8"/><n v="22473.0"/><n v="22458.0"/><n v="21874.4"/><n v="21734.0"/><n v="21057.0"/><n v="20561.0"/><n v="20273.0"/><n v="20038.0"/><n v="20018.0"/><n v="19734.0"/><n v="19653.0"/><n v="19647.8"/><n v="19272.0"/><n v="19138.9"/><n v="18925.0"/><n v="18899.3"/><n v="18868.0"/><n v="18819.0"/><n v="18570.0"/><n v="18540.2"/><n v="18166.0"/><n v="17760.0"/><n v="17701.0"/><n v="17378.0"/><n v="17057.0"/><n v="16883.0"/><n v="16701.2"/><n v="16581.5"/><n v="16551.9"/><n v="16308.9"/><n v="15998.0"/><n v="15668.3"/><n v="15399.9"/><n v="15372.7"/><n v="15352.0"/><n v="15235.6"/><n v="15070.0"/><n v="14873.9"/><n v="14713.0"/><n v="14689.5"/><n v="16005.1"/><n v="14472.0"/><n v="14454.6"/><n v="14399.0"/><n v="14329.0"/><n v="14298.5"/><n v="14196.0"/><n v="13853.3"/><n v="13673.5"/><n v="13590.0"/><n v="13567.0"/><n v="13504.5"/><n v="13481.7"/><n v="13478.8"/><n v="13429.9"/><n v="13378.4"/><n v="13363.0"/><n v="13305.0"/><n v="13294.0"/><n v="13281.6"/><n v="13258.8"/><n v="13219.1"/><n v="13218.7"/><n v="13155.1"/><n v="13094.0"/><n v="13086.5"/><n v="13046.8"/><n v="12791.4"/><n v="12685.0"/><n v="12644.4"/><n v="12611.0"/><n v="12546.6"/><n v="12504.0"/><n v="12327.0"/><n v="12298.6"/><n v="12176.0"/><n v="12034.0"/><n v="11883.5"/><n v="11794.0"/><n v="11759.0"/><n v="11670.0"/><n v="11660.5"/><n v="11519.8"/><n v="11408.8"/><n v="11387.4"/><n v="11358.0"/><n v="11278.0"/><n v="11224.4"/><n v="11210.0"/><n v="11066.2"/><n v="11061.0"/><n v="11037.8"/><n v="11014.0"/><n v="10968.0"/><n v="10831.3"/><n v="10621.0"/><n v="10562.0"/><n v="10544.0"/><n v="10430.0"/><n v="10305.6"/><n v="10225.8"/><n v="10136.9"/><n v="10098.0"/><n v="10062.1"/><n v="9818.4"/><n v="9659.7"/><n v="9653.1"/><n v="9632.0"/><n v="9608.0"/><n v="9561.7"/><n v="9551.2"/><n v="9457.0"/><n v="9357.0"/><n v="9273.4"/><n v="9235.1"/><n v="9188.8"/><n v="9186.5"/><n v="9153.0"/><n v="9147.5"/><n v="9056.7"/><n v="8982.7"/><n v="8968.0"/><n v="8940.0"/><n v="8927.0"/><n v="8926.3"/><n v="8818.6"/><n v="8776.5"/><n v="8770.3"/><n v="8691.0"/><n v="8666.0"/><n v="8617.0"/><n v="8606.5"/><n v="8598.3"/><n v="8517.6"/><n v="8513.8"/><n v="8494.6"/><n v="8412.0"/><n v="8246.6"/><n v="8233.7"/><n v="8207.0"/><n v="8179.8"/><n v="8095.0"/><n v="8027.5"/><n v="7964.0"/><n v="7945.6"/><n v="7880.0"/><n v="7815.9"/><n v="7770.7"/><n v="7763.9"/><n v="7677.6"/><n v="7663.8"/><n v="7570.0"/><n v="7563.0"/><n v="7524.4"/><n v="7457.9"/><n v="7454.2"/><n v="7389.1"/><n v="7379.0"/><n v="7351.4"/><n v="7342.9"/><n v="7311.8"/><n v="7259.0"/><n v="7258.5"/><n v="7250.7"/><n v="7235.0"/><n v="7220.0"/><n v="7213.0"/><n v="7121.3"/><n v="7108.4"/><n v="7103.3"/><n v="7083.0"/><n v="7081.0"/><n v="7056.6"/><n v="7000.8"/><n v="6983.8"/><n v="6970.2"/><n v="6908.8"/><n v="6900.0"/><n v="6873.4"/><n v="6831.7"/><n v="6830.1"/><n v="6817.0"/><n v="6800.4"/><n v="6778.0"/><n v="6763.7"/><n v="6727.2"/><n v="6717.5"/><n v="6710.0"/><n v="6664.0"/><n v="6658.0"/><n v="6657.0"/><n v="6636.0"/><n v="6624.0"/><n v="6597.6"/><n v="6589.0"/><n v="6568.0"/><n v="6507.8"/><n v="6502.0"/><n v="6485.9"/><n v="6440.2"/><n v="6437.0"/><n v="6396.2"/><n v="6371.0"/><n v="6370.0"/><n v="6369.0"/><n v="6355.7"/><n v="6331.2"/><n v="6310.4"/><n v="6293.7"/><n v="6219.3"/><n v="6161.4"/><n v="6138.0"/><n v="6077.3"/><n v="6064.0"/><n v="6024.0"/><n v="6008.6"/><n v="6005.2"/><n v="5826.4"/><n v="5783.0"/><n v="5762.7"/><n v="5750.6"/><n v="5745.2"/><n v="5735.5"/><n v="5710.0"/><n v="5697.0"/><n v="5684.3"/><n v="5638.0"/><n v="5625.0"/><n v="5616.0"/><n v="5609.3"/><n v="5599.1"/><n v="5568.4"/><n v="5503.1"/><n v="5493.1"/><n v="5481.1"/><n v="5390.6"/><n v="5372.2"/><n v="5351.0"/><n v="5319.5"/><n v="5316.0"/><n v="5314.7"/><n v="5288.8"/><n v="5269.6"/><n v="5268.0"/><n v="5234.5"/><n v="5231.5"/><n v="5222.2"/><n v="5220.4"/><n v="5181.0"/><n v="5164.5"/><n v="5152.1"/><n v="5134.0"/><n v="5128.4"/><n v="5079.4"/><n v="5077.4"/><n v="5046.8"/><n v="5015.7"/><n v="4999.9"/><n v="4940.5"/><n v="4912.6"/><n v="4881.1"/><n v="4851.6"/><n v="4849.1"/><n v="4834.6"/><n v="4787.0"/><n v="4756.4"/><n v="4735.0"/><n v="4729.5"/><n v="4709.3"/><n v="4680.1"/><n v="4678.0"/><n v="4662.0"/><n v="4631.2"/><n v="4617.9"/><n v="4610.5"/><n v="4608.2"/><n v="4585.0"/><n v="4547.7"/><n v="4523.9"/><n v="4476.8"/><n v="4446.3"/><n v="4446.0"/><n v="4409.6"/><n v="4391.6"/><n v="4385.1"/><n v="4378.7"/><n v="4373.0"/><n v="4352.8"/><n v="4350.8"/><n v="4336.1"/><n v="4302.2"/><n v="4266.8"/><n v="4263.8"/><n v="4240.1"/><n v="4184.5"/><n v="4177.9"/><n v="4175.5"/><n v="4174.6"/><n v="4172.0"/><n v="4143.4"/><n v="4136.6"/><n v="4129.1"/><n v="4113.0"/><n v="4112.7"/><n v="4112.2"/><n v="4101.6"/><n v="4100.5"/><n v="4091.1"/><n v="4076.7"/><n v="4074.3"/><n v="4065.4"/><n v="4062.0"/><n v="4055.3"/><n v="4049.0"/><n v="4040.0"/><n v="4020.7"/><n v="3999.0"/><n v="3966.4"/><n v="3961.5"/><n v="3925.3"/><n v="3914.3"/><n v="3901.2"/><n v="3896.3"/><n v="3881.0"/><n v="3870.6"/><n v="3852.9"/><n v="3834.8"/><n v="3834.6"/><n v="3816.8"/><n v="3785.0"/><n v="3784.7"/><n v="3765.4"/><n v="3764.5"/><n v="3760.0"/><n v="3745.1"/><n v="3738.2"/><n v="3732.9"/><n v="3710.7"/><n v="3694.4"/><n v="3691.6"/><n v="3689.7"/><n v="3689.4"/><n v="3685.4"/><n v="3662.8"/><n v="3662.6"/><n v="3657.4"/><n v="3639.8"/><n v="3637.4"/><n v="3636.5"/><n v="3625.4"/><n v="3594.0"/><n v="3575.8"/><n v="3568.6"/><n v="3558.3"/><n v="3553.1"/><n v="3544.7"/><n v="3534.1"/><n v="3515.5"/><n v="3481.6"/><n v="3477.5"/><n v="3471.0"/><n v="3442.6"/><n v="3438.7"/><n v="3428.0"/><n v="3411.6"/><n v="3407.9"/><n v="3403.9"/><n v="3395.6"/><n v="3394.4"/><n v="3381.6"/><n v="3358.0"/><n v="3348.9"/><n v="3346.0"/><n v="3345.7"/><n v="3342.5"/><n v="3338.0"/><n v="3332.0"/><n v="3318.5"/><n v="3315.6"/><n v="3307.6"/><n v="3263.6"/><n v="3256.6"/><n v="3250.1"/><n v="3238.0"/><n v="3234.3"/><n v="3230.3"/><n v="3226.5"/><n v="3226.4"/><n v="3224.4"/><n v="3212.4"/><n v="3196.1"/><n v="3195.3"/><n v="3193.7"/><n v="3188.6"/><n v="3175.4"/><n v="3171.8"/><n v="3154.0"/><n v="3147.7"/><n v="3147.1"/><n v="3143.8"/><n v="3139.1"/><n v="3129.9"/><n v="3125.8"/><n v="3124.8"/><n v="3118.2"/><n v="3116.8"/><n v="3116.0"/><n v="3074.4"/><n v="3048.7"/><n v="3048.0"/><n v="3024.1"/><n v="3018.4"/><n v="3017.3"/><n v="3011.0"/><n v="2988.6"/><n v="2988.3"/><n v="2955.7"/><n v="2952.9"/><n v="2937.9"/><n v="2930.9"/><n v="2913.8"/><n v="2912.4"/><n v="2909.2"/><n v="2907.3"/><n v="2900.3"/><n v="2878.0"/><n v="2874.4"/><n v="2874.0"/><n v="2866.4"/><n v="2859.3"/><n v="2847.8"/><n v="2835.9"/><n v="2821.4"/><n v="2819.0"/><n v="2810.5"/><n v="2805.2"/><n v="2796.9"/><n v="2777.0"/><n v="2733.7"/><n v="2729.1"/><n v="2721.0"/><n v="161315.0"/><n v="144416.0"/><n v="139208.0"/><n v="100697.0"/><n v="100469.0"/><n v="81667.0"/><n v="76431.0"/><n v="57813.0"/><n v="56154.0"/><n v="53588.0"/><n v="50777.0"/><n v="47678.0"/><n v="47061.0"/><n v="44620.9"/><n v="41322.0"/><n v="39130.0"/><n v="37154.0"/><n v="35889.1"/><n v="35853.0"/><n v="34427.0"/><n v="33674.0"/><n v="33296.0"/><n v="32379.0"/><n v="31707.0"/><n v="31565.9"/><n v="31498.8"/><n v="31260.0"/><n v="31169.0"/><n v="31131.0"/><n v="30951.0"/><n v="30678.0"/><n v="30219.0"/><n v="30147.0"/><n v="29398.0"/><n v="28777.0"/><n v="28203.3"/><n v="26898.2"/><n v="26801.0"/><n v="26735.0"/><n v="26273.0"/><n v="26266.0"/><n v="25879.0"/><n v="25715.0"/><n v="25595.0"/><n v="25473.0"/><n v="24788.0"/><n v="24754.0"/><n v="24484.2"/><n v="24269.9"/><n v="23840.5"/><n v="23657.0"/><n v="23123.0"/><n v="22976.0"/><n v="22348.0"/><n v="22034.0"/><n v="21543.0"/><n v="21437.0"/><n v="20977.0"/><n v="20857.3"/><n v="20713.0"/><n v="20604.1"/><n v="20482.0"/><n v="20019.0"/><n v="20011.0"/><n v="19942.0"/><n v="19894.0"/><n v="19866.7"/><n v="19848.9"/><n v="19681.0"/><n v="19530.0"/><n v="19500.0"/><n v="19205.0"/><n v="19132.0"/><n v="18813.0"/><n v="18441.0"/><n v="18425.0"/><n v="18283.6"/><n v="18243.0"/><n v="18048.0"/><n v="17678.0"/><n v="17610.0"/><n v="17561.0"/><n v="17487.3"/><n v="17355.0"/><n v="17353.1"/><n v="17201.4"/><n v="17154.0"/><n v="17134.3"/><n v="17037.0"/><n v="16891.0"/><n v="16108.6"/><n v="15918.1"/><n v="15872.8"/><n v="15833.0"/><n v="15489.4"/><n v="15327.5"/><n v="15307.0"/><n v="15273.6"/><n v="15128.0"/><n v="15069.3"/><n v="15022.0"/><n v="15021.0"/><n v="14878.8"/><n v="14736.0"/><n v="14704.0"/><n v="14644.9"/><n v="14582.0"/><n v="14484.0"/><n v="14258.0"/><n v="14138.0"/><n v="13832.0"/><n v="13821.5"/><n v="13720.0"/><n v="13617.5"/><n v="13504.8"/><n v="13462.7"/><n v="13447.2"/><n v="13414.0"/><n v="13413.0"/><n v="13406.0"/><n v="13223.0"/><n v="13195.0"/><n v="13166.0"/><n v="13105.0"/><n v="12848.6"/><n v="12838.7"/><n v="12745.6"/><n v="12703.5"/><n v="12648.7"/><n v="12586.8"/><n v="12563.4"/><n v="12477.8"/><n v="12421.4"/><n v="12378.0"/><n v="12297.8"/><n v="12096.1"/><n v="12067.1"/><n v="12048.0"/><n v="12021.5"/><n v="11886.0"/><n v="11845.0"/><n v="11549.0"/><n v="11529.0"/><n v="11494.8"/><n v="11488.5"/><n v="11403.0"/><n v="11375.1"/><n v="11200.0"/><n v="10766.0"/><n v="10668.1"/><n v="10553.0"/><n v="10323.0"/><n v="10251.0"/><n v="10213.7"/><n v="10208.0"/><n v="10056.0"/><n v="10051.3"/><n v="10002.0"/><n v="9898.0"/><n v="9895.0"/><n v="9790.8"/><n v="9781.0"/><n v="9553.1"/><n v="9521.5"/><n v="9442.5"/><n v="9346.9"/><n v="9209.3"/><n v="9108.4"/><n v="9061.0"/><n v="9059.4"/><n v="9054.5"/><n v="9044.8"/><n v="8997.7"/><n v="8971.6"/><n v="8941.0"/><n v="8911.7"/><n v="8902.0"/><n v="8896.1"/><n v="8870.8"/><n v="8814.3"/><n v="8775.0"/><n v="8707.6"/><n v="8688.0"/><n v="8648.0"/><n v="8575.4"/><n v="8545.8"/><n v="8468.0"/><n v="8460.0"/><n v="8458.8"/><n v="8426.7"/><n v="8374.0"/><n v="8346.5"/><n v="8344.7"/><n v="8300.0"/><n v="8291.5"/><n v="8077.0"/><n v="8025.0"/><n v="8012.0"/><n v="7979.9"/><n v="7973.8"/><n v="7968.0"/><n v="7951.0"/><n v="7949.1"/><n v="7936.0"/><n v="7894.8"/><n v="7885.0"/><n v="7716.0"/><n v="7697.4"/><n v="7687.4"/><n v="7664.0"/><n v="7658.3"/><n v="7623.1"/><n v="7609.0"/><n v="7605.0"/><n v="7523.1"/><n v="7510.0"/><n v="7505.0"/><n v="7467.9"/><n v="7421.0"/><n v="7417.3"/><n v="7414.1"/><n v="7392.1"/><n v="7351.0"/><n v="7301.1"/><n v="7249.6"/><n v="7208.4"/><n v="7190.0"/><n v="7151.3"/><n v="7143.9"/><n v="7125.2"/><n v="7123.2"/><n v="7104.2"/><n v="7100.0"/><n v="7093.0"/><n v="7024.0"/><n v="7003.6"/><n v="6933.0"/><n v="6893.0"/><n v="6819.0"/><n v="6762.1"/><n v="6704.0"/><n v="6661.0"/><n v="6653.9"/><n v="6625.0"/><n v="6617.5"/><n v="6614.0"/><n v="6596.0"/><n v="6573.0"/><n v="6568.2"/><n v="6505.0"/><n v="6452.1"/><n v="6428.6"/><n v="6377.3"/><n v="6349.8"/><n v="6345.9"/><n v="6311.9"/><n v="6266.0"/><n v="6219.9"/><n v="6162.1"/><n v="6149.0"/><n v="6087.1"/><n v="6086.2"/><n v="6033.0"/><n v="5941.0"/><n v="5931.0"/><n v="5916.3"/><n v="5899.9"/><n v="5878.2"/><n v="5876.3"/><n v="5861.3"/><n v="5859.0"/><n v="5832.0"/><n v="5814.0"/><n v="5805.2"/><n v="5793.0"/><n v="5782.0"/><n v="5698.0"/><n v="5659.0"/><n v="5653.0"/><n v="5647.9"/><n v="5590.5"/><n v="5577.0"/><n v="5539.3"/><n v="5528.7"/><n v="5525.0"/><n v="5520.0"/><n v="5506.9"/><n v="5482.0"/><n v="5478.8"/><n v="5449.9"/><n v="5420.4"/><n v="5379.0"/><n v="5292.4"/><n v="5288.3"/><n v="5286.0"/><n v="5212.7"/><n v="5210.5"/><n v="5195.1"/><n v="5194.0"/><n v="5188.7"/><n v="5141.0"/><n v="5121.3"/><n v="5117.6"/><n v="5100.6"/><n v="5027.9"/><n v="5009.0"/><n v="4970.0"/><n v="4941.5"/><n v="4934.4"/><n v="4933.8"/><n v="4876.7"/><n v="4842.5"/><n v="4833.0"/><n v="4832.0"/><n v="4798.1"/><n v="4797.2"/><n v="4787.9"/><n v="4781.9"/><n v="4745.7"/><n v="4724.1"/><n v="4719.4"/><n v="4719.0"/><n v="4633.0"/><n v="4630.8"/><n v="4602.8"/><n v="4597.0"/><n v="4579.2"/><n v="4574.4"/><n v="4559.9"/><n v="4553.0"/><n v="4502.9"/><n v="4481.0"/><n v="4477.8"/><n v="4474.6"/><n v="4468.7"/><n v="4435.6"/><n v="4428.0"/><n v="4424.2"/><n v="4399.9"/><n v="4387.8"/><n v="4378.4"/><n v="4345.0"/><n v="4341.3"/><n v="4337.8"/><n v="4334.4"/><n v="4328.2"/><n v="4287.2"/><n v="4273.0"/><n v="4258.4"/><n v="4248.8"/><n v="4235.3"/><n v="4234.0"/><n v="4230.6"/><n v="4221.0"/><n v="4193.7"/><n v="4164.0"/><n v="4160.0"/><n v="4152.9"/><n v="4151.2"/><n v="4129.7"/><n v="4092.7"/><n v="4092.3"/><n v="4092.0"/><n v="4069.3"/><n v="4050.0"/><n v="4041.7"/><n v="4006.1"/><n v="4002.6"/><n v="3975.5"/><n v="3973.7"/><n v="3968.7"/><n v="3950.8"/><n v="3945.2"/><n v="3939.1"/><n v="3923.4"/><n v="3913.9"/><n v="3904.0"/><n v="3867.6"/><n v="3867.4"/><n v="3836.1"/><n v="3836.0"/><n v="3826.4"/><n v="3820.1"/><n v="3794.0"/><n v="3776.5"/><n v="3746.9"/><n v="3744.1"/><n v="3729.1"/><n v="3720.0"/><n v="3709.8"/><n v="3700.3"/><n v="3688.9"/><n v="3684.0"/><n v="3681.8"/><n v="3668.2"/><n v="3655.2"/><n v="3620.3"/><n v="3618.0"/><n v="3610.9"/><n v="3604.3"/><n v="3553.0"/><n v="3542.2"/><n v="3541.5"/><n v="3522.6"/><n v="3519.0"/><n v="3501.6"/><n v="3488.7"/><n v="3483.2"/><n v="3449.2"/><n v="3434.7"/><n v="3432.5"/><n v="3403.0"/><n v="3388.1"/><n v="3370.4"/><n v="3369.1"/><n v="3362.0"/><n v="3358.1"/><n v="3347.9"/><n v="3327.3"/><n v="3323.6"/><n v="3320.9"/><n v="3318.2"/><n v="3304.5"/><n v="3291.5"/><n v="3289.2"/><n v="3287.0"/><n v="3269.1"/><n v="3266.9"/><n v="3265.8"/><n v="3265.1"/><n v="3261.0"/><n v="3259.1"/><n v="3243.0"/><n v="3242.9"/><n v="3234.6"/><n v="3224.6"/><n v="3221.0"/><n v="3219.9"/><n v="3217.9"/><n v="3203.7"/><n v="3142.1"/><n v="3132.4"/><n v="3130.0"/><n v="3120.4"/><n v="3116.9"/><n v="3112.1"/><n v="3100.6"/><n v="3100.2"/><n v="3099.6"/><n v="3082.1"/><n v="3072.5"/><n v="3071.6"/><n v="3064.6"/><n v="3063.4"/><n v="3059.2"/><n v="3050.6"/><n v="3045.3"/><n v="3026.6"/><n v="3025.8"/><n v="3025.4"/><n v="3020.6"/><n v="3011.9"/><n v="3009.2"/><n v="3005.6"/><n v="2993.8"/><n v="2980.9"/><n v="2972.6"/><n v="2943.3"/><n v="2941.4"/><n v="2936.7"/><n v="2934.0"/><n v="2932.8"/><n v="2910.0"/><n v="2904.7"/><n v="2896.4"/><n v="189058.0"/><n v="166809.0"/><n v="163881.0"/><n v="162558.0"/><n v="111630.0"/><n v="87548.0"/><n v="82005.0"/><n v="62391.0"/><n v="61751.0"/><n v="57993.0"/><n v="51392.0"/><n v="49489.0"/><n v="45351.6"/><n v="44637.2"/><n v="41071.0"/><n v="40656.1"/><n v="40112.0"/><n v="39410.2"/><n v="38525.0"/><n v="38434.0"/><n v="38303.0"/><n v="38125.0"/><n v="37478.1"/><n v="37120.0"/><n v="36968.6"/><n v="35925.0"/><n v="35690.0"/><n v="34879.0"/><n v="33928.0"/><n v="33710.0"/><n v="33702.0"/><n v="33174.0"/><n v="32714.0"/><n v="32676.0"/><n v="32510.0"/><n v="30931.0"/><n v="30382.3"/><n v="29389.0"/><n v="28859.9"/><n v="28068.6"/><n v="27892.0"/><n v="27471.0"/><n v="27456.0"/><n v="27333.0"/><n v="27052.0"/><n v="26959.0"/><n v="26618.0"/><n v="26452.7"/><n v="25986.0"/><n v="25610.0"/><n v="25530.0"/><n v="25426.0"/><n v="25363.0"/><n v="25336.2"/><n v="25265.0"/><n v="25242.0"/><n v="25224.0"/><n v="25033.6"/><n v="24594.3"/><n v="24573.0"/><n v="24268.0"/><n v="24206.6"/><n v="24028.0"/><n v="23735.0"/><n v="23402.0"/><n v="22084.0"/><n v="21795.0"/><n v="21742.0"/><n v="21679.3"/><n v="21278.0"/><n v="20952.6"/><n v="20820.0"/><n v="20817.0"/><n v="20644.0"/><n v="20367.0"/><n v="20262.0"/><n v="20222.0"/><n v="20012.0"/><n v="20000.0"/><n v="19930.0"/><n v="19841.0"/><n v="19805.0"/><n v="19747.0"/><n v="19702.0"/><n v="19562.0"/><n v="19228.0"/><n v="18989.0"/><n v="18929.0"/><n v="18621.5"/><n v="18534.2"/><n v="18110.0"/><n v="18098.3"/><n v="18027.0"/><n v="17838.8"/><n v="17796.0"/><n v="17716.0"/><n v="17422.8"/><n v="17420.5"/><n v="17244.9"/><n v="16991.8"/><n v="16969.0"/><n v="16773.5"/><n v="16657.0"/><n v="16446.4"/><n v="16204.0"/><n v="16139.4"/><n v="15905.6"/><n v="15659.0"/><n v="15499.0"/><n v="15430.0"/><n v="15306.3"/><n v="15302.8"/><n v="14898.0"/><n v="14711.0"/><n v="14645.6"/><n v="14406.0"/><n v="14362.1"/><n v="14283.3"/><n v="14269.5"/><n v="14224.0"/><n v="14136.5"/><n v="14089.0"/><n v="14075.2"/><n v="13852.0"/><n v="13571.2"/><n v="13554.9"/><n v="13528.0"/><n v="13353.0"/><n v="13259.3"/><n v="13257.4"/><n v="13182.0"/><n v="13177.6"/><n v="13176.0"/><n v="13068.9"/><n v="13006.8"/><n v="12928.9"/><n v="12880.6"/><n v="12858.8"/><n v="12731.9"/><n v="12428.0"/><n v="12262.0"/><n v="12154.0"/><n v="12131.2"/><n v="11862.0"/><n v="11750.9"/><n v="11726.3"/><n v="11703.7"/><n v="11635.4"/><n v="11585.0"/><n v="11579.0"/><n v="11394.0"/><n v="11273.0"/><n v="11079.2"/><n v="10880.0"/><n v="10811.0"/><n v="10804.4"/><n v="10709.1"/><n v="10679.0"/><n v="10581.0"/><n v="10511.0"/><n v="10276.0"/><n v="10263.3"/><n v="10126.0"/><n v="10113.0"/><n v="10077.9"/><n v="10002.9"/><n v="9989.1"/><n v="9897.0"/><n v="9841.0"/><n v="9770.1"/><n v="9760.1"/><n v="9737.4"/><n v="9723.3"/><n v="9670.0"/><n v="9499.1"/><n v="9468.0"/><n v="9312.6"/><n v="9299.6"/><n v="9242.5"/><n v="9176.0"/><n v="9157.0"/><n v="9118.2"/><n v="9100.0"/><n v="9021.0"/><n v="8995.0"/><n v="8959.0"/><n v="8936.8"/><n v="8921.0"/><n v="8861.7"/><n v="8827.3"/><n v="8795.3"/><n v="8776.9"/><n v="8773.2"/><n v="8744.2"/><n v="8739.0"/><n v="8706.2"/><n v="8647.0"/><n v="8645.6"/><n v="8641.0"/><n v="8640.0"/><n v="8639.0"/><n v="8637.0"/><n v="8595.0"/><n v="8509.5"/><n v="8504.6"/><n v="8485.0"/><n v="8435.4"/><n v="8402.0"/><n v="8391.4"/><n v="8364.1"/><n v="8339.1"/><n v="8319.1"/><n v="8293.4"/><n v="8268.0"/><n v="8197.2"/><n v="7989.0"/><n v="7981.7"/><n v="7905.0"/><n v="7882.0"/><n v="7822.8"/><n v="7822.0"/><n v="7757.0"/><n v="7731.8"/><n v="7691.2"/><n v="7666.0"/><n v="7660.0"/><n v="7659.2"/><n v="7654.7"/><n v="7620.2"/><n v="7610.0"/><n v="7544.6"/><n v="7491.3"/><n v="7485.4"/><n v="7386.0"/><n v="7362.9"/><n v="7287.2"/><n v="7252.6"/><n v="7251.0"/><n v="7157.9"/><n v="7151.0"/><n v="7070.0"/><n v="7039.1"/><n v="6984.2"/><n v="6966.0"/><n v="6952.7"/><n v="6915.7"/><n v="6848.0"/><n v="6803.7"/><n v="6802.0"/><n v="6729.6"/><n v="6718.4"/><n v="6717.1"/><n v="6715.6"/><n v="6710.8"/><n v="6639.0"/><n v="6497.0"/><n v="6487.5"/><n v="6470.1"/><n v="6438.0"/><n v="6434.5"/><n v="6424.3"/><n v="6424.0"/><n v="6423.8"/><n v="6413.1"/><n v="6350.0"/><n v="6321.4"/><n v="6319.6"/><n v="6307.0"/><n v="6302.3"/><n v="6287.8"/><n v="6270.1"/><n v="6246.1"/><n v="6209.2"/><n v="6198.4"/><n v="6198.0"/><n v="6196.0"/><n v="6149.6"/><n v="6134.0"/><n v="6124.2"/><n v="6103.0"/><n v="5986.0"/><n v="5937.9"/><n v="5927.2"/><n v="5901.4"/><n v="5870.0"/><n v="5786.7"/><n v="6152.0"/><n v="5772.1"/><n v="5703.5"/><n v="5592.8"/><n v="5551.6"/><n v="5540.1"/><n v="5539.8"/><n v="5537.5"/><n v="5536.6"/><n v="5522.1"/><n v="5518.2"/><n v="5515.0"/><n v="5436.8"/><n v="5435.0"/><n v="5402.0"/><n v="5363.9"/><n v="5339.0"/><n v="5292.0"/><n v="5289.1"/><n v="5280.1"/><n v="5253.0"/><n v="5195.0"/><n v="5154.8"/><n v="5130.5"/><n v="5124.2"/><n v="5122.9"/><n v="5060.6"/><n v="5048.0"/><n v="5039.8"/><n v="5005.6"/><n v="5003.8"/><n v="4970.6"/><n v="4958.8"/><n v="4936.5"/><n v="4902.1"/><n v="4859.1"/><n v="4842.7"/><n v="4812.5"/><n v="4796.0"/><n v="4786.9"/><n v="4777.0"/><n v="4757.1"/><n v="4735.6"/><n v="4728.0"/><n v="4725.2"/><n v="4720.5"/><n v="4713.2"/><n v="4700.2"/><n v="4692.0"/><n v="4647.0"/><n v="4639.0"/><n v="4632.2"/><n v="4590.0"/><n v="4561.5"/><n v="4557.1"/><n v="4548.9"/><n v="4547.5"/><n v="4520.5"/><n v="4502.0"/><n v="4482.0"/><n v="4471.3"/><n v="4450.0"/><n v="4447.1"/><n v="4446.4"/><n v="4407.8"/><n v="4404.9"/><n v="4402.0"/><n v="4398.8"/><n v="4323.7"/><n v="4303.8"/><n v="4299.9"/><n v="4284.8"/><n v="4283.8"/><n v="4269.1"/><n v="4236.0"/><n v="4232.3"/><n v="4206.2"/><n v="4197.8"/><n v="4191.6"/><n v="4159.0"/><n v="4134.1"/><n v="4126.2"/><n v="4123.2"/><n v="4120.0"/><n v="4116.4"/><n v="4110.6"/><n v="4107.7"/><n v="4089.2"/><n v="4084.2"/><n v="4078.0"/><n v="4072.1"/><n v="4071.1"/><n v="4063.0"/><n v="4036.8"/><n v="4022.5"/><n v="4012.6"/><n v="4009.3"/><n v="4004.9"/><n v="4003.0"/><n v="3995.5"/><n v="3992.0"/><n v="3976.4"/><n v="3970.9"/><n v="3968.2"/><n v="3965.8"/><n v="3944.1"/><n v="3943.0"/><n v="3937.3"/><n v="3927.6"/><n v="3919.5"/><n v="3914.8"/><n v="3911.9"/><n v="3894.9"/><n v="3888.0"/><n v="3878.5"/><n v="3877.1"/><n v="3868.9"/><n v="3866.6"/><n v="3845.1"/><n v="3836.3"/><n v="3812.2"/><n v="3799.5"/><n v="3786.2"/><n v="3780.3"/><n v="3779.0"/><n v="3775.9"/><n v="3775.0"/><n v="3768.2"/><n v="3764.0"/><n v="3744.9"/><n v="3730.3"/><n v="3698.1"/><n v="3693.0"/><n v="3672.4"/><n v="3615.0"/><n v="3600.0"/><n v="3584.2"/><n v="3523.6"/><n v="3512.2"/><n v="3506.0"/><n v="3490.2"/><n v="3486.0"/><n v="3471.8"/><n v="3462.9"/><n v="3459.4"/><n v="3458.1"/><n v="3452.3"/><n v="3443.8"/><n v="3420.1"/><n v="3418.4"/><n v="3393.0"/><n v="3391.8"/><n v="3390.7"/><n v="3389.6"/><n v="3375.4"/><n v="3366.2"/><n v="3357.8"/><n v="3357.6"/><n v="3350.8"/><n v="3350.0"/><n v="3341.1"/><n v="3340.1"/><n v="3334.5"/><n v="3332.7"/><n v="3326.0"/><n v="3321.8"/><n v="3308.7"/><n v="3279.0"/><n v="3259.4"/><n v="3253.0"/><n v="3248.0"/><n v="3235.8"/><n v="3228.2"/><n v="3226.8"/><n v="3221.9"/><n v="3215.8"/><n v="3197.2"/><n v="3193.0"/><n v="3189.2"/><n v="3186.4"/><n v="3181.8"/><n v="3177.0"/><n v="3176.0"/><n v="3168.0"/><n v="3153.3"/><n v="3144.6"/><n v="3140.2"/><n v="3130.6"/><n v="3119.0"/><n v="3118.5"/><n v="3114.4"/><n v="3100.5"/><n v="3083.3"/><n v="3065.7"/><n v="3047.1"/><n v="3037.3"/><n v="210392.0"/><n v="193295.0"/><n v="184632.0"/><n v="180598.0"/><n v="129853.0"/><n v="111826.0"/><n v="100789.0"/><n v="88396.0"/><n v="65981.0"/><n v="64707.0"/><n v="63276.0"/><n v="60065.0"/><n v="57747.0"/><n v="51476.0"/><n v="51321.0"/><n v="51130.0"/><n v="49318.0"/><n v="49000.4"/><n v="48782.0"/><n v="48069.0"/><n v="47863.1"/><n v="45972.0"/><n v="45738.0"/><n v="45413.0"/><n v="44872.0"/><n v="44088.9"/><n v="42383.0"/><n v="41420.0"/><n v="40937.0"/><n v="40363.2"/><n v="39951.0"/><n v="38063.5"/><n v="37580.0"/><n v="37100.5"/><n v="37028.0"/><n v="36903.0"/><n v="36762.0"/><n v="35570.0"/><n v="33976.0"/><n v="33726.0"/><n v="33000.0"/><n v="32965.0"/><n v="32513.0"/><n v="32164.3"/><n v="31976.9"/><n v="31947.0"/><n v="31888.0"/><n v="30715.1"/><n v="30000.0"/><n v="29870.6"/><n v="29771.0"/><n v="29574.0"/><n v="29444.9"/><n v="29339.0"/><n v="29202.0"/><n v="29139.0"/><n v="29134.0"/><n v="28974.9"/><n v="28180.0"/><n v="27568.0"/><n v="26818.9"/><n v="26583.0"/><n v="26447.0"/><n v="26151.0"/><n v="25402.0"/><n v="25385.8"/><n v="25329.0"/><n v="25168.0"/><n v="25023.0"/><n v="24545.0"/><n v="24246.0"/><n v="23675.0"/><n v="23613.0"/><n v="23381.0"/><n v="23090.0"/><n v="23008.0"/><n v="22956.0"/><n v="22759.9"/><n v="22608.0"/><n v="22483.0"/><n v="22330.8"/><n v="22218.0"/><n v="22009.0"/><n v="21950.0"/><n v="21450.4"/><n v="21331.0"/><n v="21227.0"/><n v="21206.9"/><n v="21122.0"/><n v="20669.9"/><n v="20458.0"/><n v="20438.0"/><n v="20427.7"/><n v="20414.0"/><n v="20339.1"/><n v="20245.0"/><n v="20175.0"/><n v="20087.5"/><n v="20043.7"/><n v="19994.0"/><n v="19352.0"/><n v="19303.3"/><n v="19226.8"/><n v="18928.0"/><n v="18778.6"/><n v="18632.0"/><n v="18407.0"/><n v="18321.0"/><n v="18256.9"/><n v="18150.0"/><n v="17231.1"/><n v="17154.6"/><n v="16973.8"/><n v="16949.6"/><n v="16724.0"/><n v="16670.0"/><n v="16610.0"/><n v="16438.0"/><n v="15980.0"/><n v="15888.0"/><n v="15766.6"/><n v="15721.0"/><n v="15544.8"/><n v="14762.1"/><n v="14750.0"/><n v="14703.0"/><n v="14681.4"/><n v="14575.0"/><n v="14543.0"/><n v="14511.0"/><n v="14443.8"/><n v="14417.1"/><n v="14292.4"/><n v="14243.0"/><n v="14137.5"/><n v="14072.8"/><n v="13994.0"/><n v="13982.0"/><n v="13809.5"/><n v="13745.9"/><n v="13697.5"/><n v="13694.0"/><n v="13344.0"/><n v="13136.8"/><n v="13090.0"/><n v="12959.3"/><n v="12876.8"/><n v="12691.0"/><n v="12664.0"/><n v="12614.4"/><n v="12494.0"/><n v="12492.0"/><n v="12277.0"/><n v="12261.8"/><n v="12239.0"/><n v="11960.9"/><n v="11878.0"/><n v="11875.0"/><n v="11635.0"/><n v="11610.0"/><n v="11591.8"/><n v="11569.7"/><n v="11467.9"/><n v="11415.0"/><n v="11414.0"/><n v="11332.0"/><n v="11274.8"/><n v="11063.0"/><n v="11056.0"/><n v="10862.2"/><n v="10842.8"/><n v="10673.7"/><n v="10514.0"/><n v="10359.0"/><n v="10325.0"/><n v="10276.6"/><n v="10157.0"/><n v="10130.1"/><n v="10104.6"/><n v="10017.0"/><n v="10016.1"/><n v="9986.0"/><n v="9983.6"/><n v="9965.5"/><n v="9899.0"/><n v="9815.0"/><n v="9720.0"/><n v="9600.6"/><n v="9579.0"/><n v="9564.4"/><n v="9457.8"/><n v="9446.9"/><n v="9407.9"/><n v="9370.7"/><n v="9357.9"/><n v="9269.0"/><n v="9260.0"/><n v="9229.0"/><n v="9220.0"/><n v="9205.0"/><n v="9202.0"/><n v="9172.2"/><n v="9076.6"/><n v="9050.8"/><n v="8998.0"/><n v="8995.1"/><n v="8988.0"/><n v="8967.6"/><n v="8884.9"/><n v="8872.8"/><n v="8839.0"/><n v="8818.0"/><n v="8771.1"/><n v="8629.0"/><n v="8619.0"/><n v="8607.6"/><n v="8571.4"/><n v="8551.0"/><n v="8526.3"/><n v="8471.0"/><n v="8451.0"/><n v="8422.0"/><n v="8369.9"/><n v="8342.6"/><n v="8296.4"/><n v="8287.0"/><n v="8218.6"/><n v="8190.0"/><n v="8167.0"/><n v="7983.0"/><n v="7982.0"/><n v="7911.5"/><n v="7868.9"/><n v="7806.7"/><n v="7623.0"/><n v="7598.0"/><n v="7506.4"/><n v="7499.0"/><n v="7486.0"/><n v="7375.0"/><n v="7336.3"/><n v="7301.7"/><n v="7289.0"/><n v="7276.6"/><n v="7262.9"/><n v="7251.5"/><n v="7243.0"/><n v="7158.0"/><n v="7148.0"/><n v="7143.0"/><n v="7132.0"/><n v="7118.4"/><n v="7082.0"/><n v="7067.0"/><n v="7029.0"/><n v="7022.2"/><n v="6997.8"/><n v="6954.7"/><n v="6934.7"/><n v="6886.0"/><n v="6885.0"/><n v="6879.0"/><n v="6851.5"/><n v="6786.9"/><n v="6771.0"/><n v="6700.2"/><n v="6691.0"/><n v="6726.8"/><n v="6642.9"/><n v="6630.6"/><n v="6581.2"/><n v="6526.0"/><n v="6448.0"/><n v="6287.5"/><n v="6267.0"/><n v="6244.4"/><n v="6166.3"/><n v="6160.4"/><n v="6159.0"/><n v="6154.2"/><n v="6135.4"/><n v="6091.7"/><n v="6052.5"/><n v="6013.2"/><n v="5979.0"/><n v="5970.6"/><n v="5959.0"/><n v="5956.4"/><n v="5948.2"/><n v="5921.0"/><n v="5901.2"/><n v="5814.8"/><n v="5764.3"/><n v="5756.3"/><n v="5747.9"/><n v="5714.6"/><n v="5714.0"/><n v="5707.5"/><n v="5705.2"/><n v="5686.0"/><n v="5683.0"/><n v="5649.6"/><n v="5597.0"/><n v="5589.5"/><n v="5588.2"/><n v="5542.6"/><n v="5531.5"/><n v="5528.5"/><n v="5495.5"/><n v="5491.8"/><n v="5446.9"/><n v="5424.3"/><n v="5400.7"/><n v="5391.5"/><n v="5355.3"/><n v="5345.3"/><n v="5338.2"/><n v="5336.8"/><n v="5233.8"/><n v="5213.9"/><n v="5211.6"/><n v="5196.3"/><n v="5156.4"/><n v="5153.0"/><n v="5150.5"/><n v="5121.5"/><n v="5102.5"/><n v="5071.4"/><n v="5043.0"/><n v="5041.0"/><n v="5029.1"/><n v="5014.6"/><n v="4977.0"/><n v="4934.0"/><n v="4932.1"/><n v="4897.1"/><n v="4896.0"/><n v="4884.0"/><n v="4817.2"/><n v="4794.7"/><n v="4771.4"/><n v="4763.1"/><n v="4734.0"/><n v="4727.2"/><n v="4707.0"/><n v="4691.0"/><n v="4673.0"/><n v="4651.8"/><n v="4640.7"/><n v="4621.2"/><n v="4611.5"/><n v="4586.1"/><n v="4560.8"/><n v="4551.5"/><n v="4546.6"/><n v="4539.3"/><n v="4525.1"/><n v="4522.1"/><n v="4507.2"/><n v="4487.3"/><n v="4482.7"/><n v="4459.9"/><n v="4411.0"/><n v="4376.9"/><n v="4368.1"/><n v="4366.8"/><n v="4286.0"/><n v="4281.0"/><n v="4276.3"/><n v="4276.1"/><n v="4274.2"/><n v="4247.5"/><n v="4243.7"/><n v="4235.2"/><n v="4196.6"/><n v="4195.1"/><n v="4166.3"/><n v="4159.1"/><n v="4143.0"/><n v="4121.0"/><n v="4118.9"/><n v="4111.8"/><n v="4099.4"/><n v="4095.1"/><n v="4087.5"/><n v="4083.0"/><n v="4065.6"/><n v="4036.0"/><n v="4027.1"/><n v="4015.5"/><n v="4011.9"/><n v="4000.0"/><n v="3981.0"/><n v="3969.4"/><n v="3957.4"/><n v="3951.4"/><n v="3944.9"/><n v="3891.8"/><n v="3930.9"/><n v="3925.5"/><n v="3911.6"/><n v="3871.0"/><n v="3899.8"/><n v="3893.5"/><n v="3888.2"/><n v="3886.4"/><n v="3881.1"/><n v="3855.8"/><n v="3842.5"/><n v="3835.5"/><n v="3807.0"/><n v="3787.2"/><n v="3786.1"/><n v="3781.0"/><n v="3777.8"/><n v="3741.9"/><n v="3740.8"/><n v="3739.9"/><n v="3730.9"/><n v="3719.9"/><n v="3713.0"/><n v="3708.5"/><n v="3701.3"/><n v="3690.2"/><n v="3682.8"/><n v="3451.5"/><n v="3675.1"/><n v="3664.7"/><n v="3653.7"/><n v="3629.4"/><n v="3618.3"/><n v="3588.1"/><n v="3586.1"/><n v="3562.3"/><n v="3548.1"/><n v="3538.3"/><n v="3522.9"/><n v="3514.4"/><n v="3506.9"/><n v="3503.6"/><n v="3489.5"/><n v="3472.4"/><n v="3471.2"/><n v="3460.2"/><n v="3451.0"/><n v="3441.7"/><n v="3433.0"/><n v="3421.2"/><n v="3418.9"/><n v="3417.2"/><n v="3402.0"/><n v="3387.4"/><n v="3354.7"/><n v="3316.1"/><n v="3310.2"/><n v="3298.7"/><n v="3295.6"/><n v="3294.4"/><n v="3287.9"/><n v="3282.0"/><n v="3277.1"/><n v="3276.0"/><n v="3271.7"/><n v="3255.8"/><n v="3249.2"/><n v="3247.4"/><n v="3245.0"/><n v="3237.5"/><n v="3232.6"/><n v="3220.6"/><n v="3216.3"/><n v="3211.8"/><n v="3196.8"/><n v="219812.0"/><n v="191581.0"/><n v="177260.0"/><n v="162412.0"/><n v="138718.0"/><n v="125913.0"/><n v="112022.0"/><n v="99699.0"/><n v="85866.0"/><n v="72944.0"/><n v="67190.0"/><n v="62402.0"/><n v="61257.0"/><n v="59503.0"/><n v="59142.0"/><n v="58198.0"/><n v="57475.0"/><n v="53553.0"/><n v="52641.0"/><n v="50803.0"/><n v="50429.0"/><n v="50098.0"/><n v="47947.6"/><n v="47715.7"/><n v="46705.2"/><n v="46225.8"/><n v="45908.0"/><n v="45226.0"/><n v="43727.0"/><n v="42010.0"/><n v="41078.0"/><n v="40376.8"/><n v="39888.0"/><n v="39244.0"/><n v="38793.0"/><n v="38234.0"/><n v="37931.0"/><n v="37668.0"/><n v="36910.0"/><n v="35523.0"/><n v="35179.0"/><n v="35041.0"/><n v="34797.0"/><n v="34301.0"/><n v="33554.0"/><n v="33004.0"/><n v="32795.0"/><n v="32259.0"/><n v="32004.0"/><n v="31928.0"/><n v="31502.0"/><n v="31168.0"/><n v="31138.0"/><n v="30646.0"/><n v="30004.0"/><n v="28865.0"/><n v="27927.0"/><n v="27897.0"/><n v="27805.0"/><n v="27194.2"/><n v="27177.0"/><n v="26935.0"/><n v="26891.0"/><n v="26539.0"/><n v="26363.0"/><n v="26088.0"/><n v="26071.0"/><n v="25678.2"/><n v="25370.0"/><n v="25309.0"/><n v="25296.0"/><n v="25269.0"/><n v="25190.8"/><n v="25186.9"/><n v="25132.0"/><n v="24793.0"/><n v="24623.0"/><n v="24527.0"/><n v="24230.6"/><n v="24189.0"/><n v="23652.0"/><n v="23454.0"/><n v="23222.8"/><n v="23194.3"/><n v="22959.0"/><n v="22859.0"/><n v="22582.0"/><n v="22396.0"/><n v="22392.0"/><n v="22293.0"/><n v="22241.4"/><n v="22111.1"/><n v="21784.5"/><n v="21717.0"/><n v="20450.0"/><n v="20092.0"/><n v="20051.4"/><n v="19989.3"/><n v="19743.0"/><n v="19629.0"/><n v="19339.6"/><n v="19299.0"/><n v="19190.0"/><n v="19115.0"/><n v="18799.1"/><n v="18692.3"/><n v="18427.2"/><n v="18250.0"/><n v="17953.0"/><n v="17843.0"/><n v="17747.0"/><n v="17692.0"/><n v="17197.5"/><n v="16895.0"/><n v="16867.0"/><n v="16502.0"/><n v="16443.0"/><n v="16383.0"/><n v="16285.2"/><n v="16211.8"/><n v="16138.0"/><n v="16079.0"/><n v="15822.6"/><n v="15700.0"/><n v="15627.7"/><n v="15479.6"/><n v="15296.6"/><n v="15284.2"/><n v="15147.0"/><n v="15140.0"/><n v="15118.3"/><n v="15028.2"/><n v="14988.3"/><n v="14870.0"/><n v="14545.0"/><n v="14524.4"/><n v="14256.0"/><n v="14175.0"/><n v="14147.2"/><n v="14128.5"/><n v="14126.0"/><n v="13915.7"/><n v="13879.0"/><n v="13847.9"/><n v="13624.7"/><n v="13558.0"/><n v="13405.0"/><n v="13292.9"/><n v="13234.0"/><n v="12977.0"/><n v="12959.0"/><n v="12922.5"/><n v="12911.5"/><n v="12903.4"/><n v="12814.0"/><n v="12428.6"/><n v="12402.0"/><n v="12321.0"/><n v="12163.0"/><n v="12053.0"/><n v="11973.0"/><n v="11844.0"/><n v="11763.4"/><n v="11542.5"/><n v="11322.0"/><n v="11154.1"/><n v="11055.3"/><n v="11019.0"/><n v="10859.7"/><n v="10750.9"/><n v="10744.4"/><n v="10709.0"/><n v="10558.0"/><n v="10524.0"/><n v="10483.8"/><n v="10469.0"/><n v="10444.7"/><n v="10378.9"/><n v="10343.0"/><n v="10194.9"/><n v="10155.0"/><n v="10152.0"/><n v="10144.7"/><n v="10127.6"/><n v="10064.5"/><n v="9943.0"/><n v="9905.0"/><n v="9802.0"/><n v="9697.9"/><n v="9674.2"/><n v="9634.0"/><n v="9620.9"/><n v="9614.0"/><n v="9598.0"/><n v="9488.8"/><n v="9435.4"/><n v="9430.4"/><n v="9427.8"/><n v="9363.0"/><n v="9361.3"/><n v="9328.8"/><n v="9208.0"/><n v="9161.0"/><n v="9092.6"/><n v="8972.2"/><n v="8970.7"/><n v="8969.0"/><n v="8950.0"/><n v="8943.0"/><n v="8906.9"/><n v="8853.3"/><n v="8817.5"/><n v="8713.9"/><n v="8701.0"/><n v="8585.0"/><n v="8547.0"/><n v="8475.0"/><n v="8461.5"/><n v="8443.0"/><n v="8388.0"/><n v="8377.0"/><n v="8369.0"/><n v="8358.0"/><n v="8288.0"/><n v="8220.7"/><n v="8201.0"/><n v="8169.0"/><n v="8110.0"/><n v="8108.0"/><n v="8084.0"/><n v="8029.0"/><n v="7970.0"/><n v="7875.2"/><n v="7848.6"/><n v="7788.7"/><n v="7676.0"/><n v="7663.0"/><n v="7599.6"/><n v="7598.9"/><n v="7590.0"/><n v="7574.0"/><n v="7488.7"/><n v="7488.2"/><n v="7465.0"/><n v="7422.2"/><n v="7352.0"/><n v="7343.2"/><n v="7299.0"/><n v="7254.3"/><n v="7192.0"/><n v="7187.0"/><n v="7090.6"/><n v="7077.7"/><n v="7024.3"/><n v="7017.6"/><n v="6953.0"/><n v="6921.0"/><n v="6909.3"/><n v="6899.9"/><n v="6889.4"/><n v="6873.8"/><n v="6868.2"/><n v="6805.0"/><n v="6803.1"/><n v="6793.0"/><n v="6752.0"/><n v="6722.0"/><n v="6710.7"/><n v="6506.3"/><n v="6450.8"/><n v="6417.5"/><n v="6411.4"/><n v="6344.2"/><n v="6337.4"/><n v="6272.0"/><n v="6230.1"/><n v="6228.2"/><n v="6220.7"/><n v="6170.0"/><n v="6162.5"/><n v="6088.8"/><n v="6079.5"/><n v="6070.6"/><n v="6029.3"/><n v="6021.3"/><n v="6018.1"/><n v="6013.3"/><n v="5994.5"/><n v="5979.6"/><n v="5917.0"/><n v="5896.0"/><n v="5835.7"/><n v="5810.6"/><n v="5725.0"/><n v="5722.7"/><n v="5681.0"/><n v="5648.0"/><n v="5637.0"/><n v="5634.1"/><n v="5614.0"/><n v="5565.3"/><n v="5555.2"/><n v="5551.8"/><n v="5529.9"/><n v="5518.8"/><n v="5457.0"/><n v="5384.0"/><n v="5382.2"/><n v="5381.9"/><n v="5363.0"/><n v="5322.9"/><n v="5297.8"/><n v="5284.8"/><n v="5281.0"/><n v="5279.7"/><n v="5273.5"/><n v="5253.4"/><n v="5223.2"/><n v="5217.8"/><n v="5158.0"/><n v="5109.0"/><n v="5096.9"/><n v="5066.0"/><n v="5013.4"/><n v="5006.1"/><n v="4873.8"/><n v="4870.4"/><n v="4828.5"/><n v="4819.0"/><n v="4818.2"/><n v="4804.1"/><n v="4775.7"/><n v="4754.3"/><n v="4717.2"/><n v="4690.5"/><n v="4688.3"/><n v="4675.7"/><n v="4646.7"/><n v="4645.5"/><n v="4636.0"/><n v="4631.0"/><n v="4611.7"/><n v="4608.1"/><n v="4563.6"/><n v="4557.2"/><n v="4551.4"/><n v="4528.0"/><n v="4515.7"/><n v="4505.9"/><n v="4478.5"/><n v="4455.5"/><n v="4453.9"/><n v="4452.3"/><n v="4421.2"/><n v="4404.5"/><n v="4380.5"/><n v="4379.0"/><n v="4373.2"/><n v="4333.1"/><n v="4330.7"/><n v="4327.6"/><n v="4323.0"/><n v="4319.6"/><n v="4304.7"/><n v="4258.7"/><n v="4256.9"/><n v="4237.8"/><n v="4209.5"/><n v="4198.0"/><n v="4196.9"/><n v="4142.8"/><n v="4139.2"/><n v="4124.1"/><n v="4114.3"/><n v="4113.8"/><n v="4107.4"/><n v="4073.1"/><n v="4059.2"/><n v="4055.0"/><n v="4054.0"/><n v="4037.5"/><n v="4021.2"/><n v="4016.8"/><n v="4015.7"/><n v="4009.6"/><n v="4008.2"/><n v="4002.4"/><n v="4001.1"/><n v="3996.4"/><n v="3994.1"/><n v="3991.0"/><n v="3983.6"/><n v="3980.5"/><n v="3967.0"/><n v="3957.0"/><n v="3953.1"/><n v="3947.6"/><n v="3930.7"/><n v="3928.5"/><n v="3928.0"/><n v="3925.9"/><n v="3903.0"/><n v="3885.8"/><n v="3874.1"/><n v="3870.9"/><n v="3815.0"/><n v="3797.0"/><n v="3782.4"/><n v="3759.8"/><n v="3754.9"/><n v="3754.3"/><n v="3754.0"/><n v="3750.7"/><n v="3741.8"/><n v="3734.5"/><n v="3709.0"/><n v="3686.1"/><n v="3665.4"/><n v="3658.0"/><n v="3648.2"/><n v="3638.0"/><n v="3627.8"/><n v="3551.2"/><n v="3519.5"/><n v="3515.1"/><n v="3496.5"/><n v="3448.5"/><n v="3445.9"/><n v="3434.8"/><n v="3433.3"/><n v="3425.0"/><n v="3419.9"/><n v="3396.8"/><n v="3387.9"/><n v="3387.0"/><n v="3382.8"/><n v="3374.0"/><n v="3364.0"/><n v="3363.4"/><n v="3355.0"/><n v="3332.3"/><n v="3311.8"/><n v="3296.0"/><n v="3276.7"/><n v="3261.5"/><n v="3257.8"/><n v="3237.2"/><n v="3232.8"/><n v="3226.0"/><n v="3211.1"/><n v="3202.0"/><n v="3182.4"/><n v="3180.0"/><n v="3179.7"/><n v="3170.7"/><n v="3154.7"/><n v="3147.2"/><n v="3144.2"/><n v="3135.4"/><n v="3130.1"/><n v="3122.4"/><n v="3119.7"/><n v="3107.2"/><n v="3090.1"/><n v="3081.4"/><n v="3067.5"/><n v="3050.0"/><n v="3042.5"/><n v="246525.0"/><n v="186763.0"/><n v="182466.0"/><n v="163630.0"/><n v="131698.0"/><n v="92043.0"/><n v="83132.0"/><n v="67722.8"/><n v="67625.0"/><n v="62182.0"/><n v="58394.0"/><n v="58247.0"/><n v="56588.0"/><n v="54069.0"/><n v="52901.1"/><n v="51790.3"/><n v="51759.5"/><n v="51135.7"/><n v="50006.0"/><n v="49653.7"/><n v="46727.0"/><n v="45732.0"/><n v="45234.8"/><n v="43917.0"/><n v="43372.0"/><n v="43138.0"/><n v="42353.0"/><n v="41780.0"/><n v="41366.0"/><n v="40238.0"/><n v="39663.0"/><n v="38762.5"/><n v="36298.0"/><n v="35916.0"/><n v="35404.0"/><n v="35281.0"/><n v="34055.0"/><n v="32765.0"/><n v="32415.0"/><n v="32399.2"/><n v="32347.0"/><n v="31272.0"/><n v="29579.0"/><n v="28681.1"/><n v="28473.0"/><n v="28365.0"/><n v="28253.0"/><n v="28212.0"/><n v="27629.6"/><n v="27609.0"/><n v="27470.0"/><n v="27427.0"/><n v="27180.0"/><n v="26976.3"/><n v="26806.0"/><n v="26797.0"/><n v="26764.0"/><n v="26679.0"/><n v="26490.9"/><n v="25112.0"/><n v="25020.0"/><n v="24976.0"/><n v="24720.7"/><n v="24605.7"/><n v="24522.0"/><n v="24181.5"/><n v="23807.0"/><n v="23591.0"/><n v="23453.6"/><n v="23367.0"/><n v="23350.5"/><n v="23271.0"/><n v="22854.0"/><n v="22459.3"/><n v="22440.0"/><n v="22274.0"/><n v="22171.0"/><n v="21782.0"/><n v="20908.5"/><n v="20618.0"/><n v="20607.0"/><n v="20247.1"/><n v="20152.0"/><n v="20103.4"/><n v="19915.0"/><n v="19878.7"/><n v="19791.0"/><n v="19729.0"/><n v="19597.0"/><n v="19564.0"/><n v="19478.5"/><n v="19037.0"/><n v="18915.0"/><n v="18521.0"/><n v="18395.0"/><n v="18119.0"/><n v="17837.0"/><n v="17684.7"/><n v="17628.0"/><n v="17561.5"/><n v="17338.5"/><n v="17299.0"/><n v="16962.0"/><n v="16929.0"/><n v="16898.0"/><n v="16889.0"/><n v="16781.0"/><n v="16332.0"/><n v="15949.3"/><n v="15930.6"/><n v="15916.4"/><n v="15907.0"/><n v="15868.0"/><n v="15849.0"/><n v="15738.9"/><n v="15663.0"/><n v="15632.0"/><n v="15583.0"/><n v="15487.0"/><n v="15435.0"/><n v="15422.3"/><n v="15405.7"/><n v="15171.1"/><n v="14955.0"/><n v="14671.6"/><n v="14584.0"/><n v="14544.0"/><n v="14454.7"/><n v="14424.6"/><n v="14286.0"/><n v="14086.0"/><n v="13947.0"/><n v="13913.0"/><n v="13863.0"/><n v="13824.0"/><n v="13792.2"/><n v="13784.0"/><n v="13568.0"/><n v="13566.4"/><n v="13566.3"/><n v="13491.0"/><n v="13282.3"/><n v="13187.4"/><n v="13107.3"/><n v="12942.9"/><n v="12841.0"/><n v="12791.5"/><n v="12616.0"/><n v="12572.0"/><n v="12550.0"/><n v="12496.0"/><n v="12491.0"/><n v="12460.0"/><n v="12276.2"/><n v="12152.0"/><n v="11990.1"/><n v="11981.2"/><n v="11932.0"/><n v="11838.0"/><n v="11653.7"/><n v="11596.1"/><n v="11437.5"/><n v="11426.0"/><n v="11305.0"/><n v="11261.2"/><n v="11156.5"/><n v="11142.0"/><n v="11077.5"/><n v="11016.0"/><n v="10658.0"/><n v="10619.0"/><n v="10610.9"/><n v="10549.0"/><n v="10440.0"/><n v="10430.9"/><n v="10341.0"/><n v="10332.0"/><n v="10283.0"/><n v="10257.0"/><n v="10218.0"/><n v="10201.5"/><n v="10190.0"/><n v="10180.0"/><n v="9893.0"/><n v="9812.2"/><n v="9673.0"/><n v="9647.6"/><n v="9560.4"/><n v="9489.0"/><n v="9431.0"/><n v="9419.4"/><n v="9390.8"/><n v="9294.4"/><n v="9294.3"/><n v="9221.9"/><n v="9216.0"/><n v="9213.4"/><n v="9152.9"/><n v="9140.3"/><n v="9120.3"/><n v="8979.0"/><n v="8920.2"/><n v="8917.7"/><n v="8910.7"/><n v="8875.2"/><n v="8868.3"/><n v="8829.0"/><n v="8822.0"/><n v="8769.8"/><n v="8761.6"/><n v="8727.9"/><n v="8721.0"/><n v="8481.9"/><n v="8453.0"/><n v="8421.1"/><n v="8384.2"/><n v="8384.0"/><n v="8383.0"/><n v="8305.0"/><n v="8304.1"/><n v="8280.0"/><n v="8258.9"/><n v="8244.9"/><n v="8233.9"/><n v="8209.0"/><n v="8152.0"/><n v="8136.1"/><n v="7983.4"/><n v="7949.0"/><n v="7922.5"/><n v="7845.2"/><n v="7795.4"/><n v="7792.0"/><n v="7748.4"/><n v="7636.2"/><n v="7580.2"/><n v="7576.5"/><n v="7570.7"/><n v="7551.4"/><n v="7536.3"/><n v="7526.9"/><n v="7489.0"/><n v="7471.8"/><n v="7453.9"/><n v="7429.0"/><n v="7414.6"/><n v="7412.3"/><n v="7356.1"/><n v="7319.8"/><n v="7218.6"/><n v="7209.0"/><n v="7125.0"/><n v="7065.1"/><n v="7004.3"/><n v="6977.0"/><n v="6952.3"/><n v="6949.0"/><n v="6890.8"/><n v="6882.0"/><n v="6805.3"/><n v="6792.0"/><n v="6772.8"/><n v="6749.0"/><n v="6738.8"/><n v="6676.0"/><n v="6525.0"/><n v="6513.0"/><n v="6422.2"/><n v="6410.8"/><n v="6323.5"/><n v="6270.0"/><n v="6228.3"/><n v="6211.0"/><n v="6203.6"/><n v="6149.1"/><n v="6147.8"/><n v="6135.0"/><n v="6133.0"/><n v="6126.5"/><n v="6104.4"/><n v="6086.8"/><n v="6020.0"/><n v="6010.0"/><n v="5975.1"/><n v="5911.1"/><n v="5901.8"/><n v="5853.0"/><n v="5847.0"/><n v="5760.1"/><n v="5756.0"/><n v="5742.0"/><n v="5727.0"/><n v="5618.0"/><n v="5607.4"/><n v="5585.0"/><n v="5523.0"/><n v="5521.8"/><n v="5517.3"/><n v="5438.4"/><n v="5429.0"/><n v="5422.4"/><n v="5401.2"/><n v="5384.4"/><n v="5366.6"/><n v="5325.5"/><n v="5320.0"/><n v="5297.0"/><n v="5275.1"/><n v="5269.3"/><n v="5214.7"/><n v="5207.5"/><n v="5184.8"/><n v="5181.5"/><n v="5144.7"/><n v="5128.0"/><n v="5105.6"/><n v="5082.6"/><n v="5045.8"/><n v="5038.6"/><n v="5034.9"/><n v="5034.4"/><n v="5030.8"/><n v="4985.3"/><n v="4963.4"/><n v="4956.0"/><n v="4950.0"/><n v="4885.3"/><n v="4872.0"/><n v="4824.0"/><n v="4820.8"/><n v="4801.8"/><n v="4787.7"/><n v="4778.5"/><n v="4776.3"/><n v="4775.6"/><n v="4762.1"/><n v="4754.9"/><n v="4743.7"/><n v="4737.0"/><n v="4704.2"/><n v="4703.0"/><n v="4660.0"/><n v="4652.0"/><n v="4643.9"/><n v="4635.5"/><n v="4577.2"/><n v="4555.7"/><n v="4539.9"/><n v="4522.3"/><n v="4509.0"/><n v="4480.0"/><n v="4443.4"/><n v="4438.4"/><n v="4426.3"/><n v="4409.8"/><n v="4396.0"/><n v="4394.0"/><n v="4392.1"/><n v="4368.7"/><n v="4356.4"/><n v="4352.9"/><n v="4340.9"/><n v="4340.4"/><n v="4324.5"/><n v="4323.5"/><n v="4310.8"/><n v="4271.8"/><n v="4264.6"/><n v="4251.0"/><n v="4214.4"/><n v="4206.9"/><n v="4199.7"/><n v="4172.1"/><n v="4171.3"/><n v="4162.7"/><n v="4120.3"/><n v="4108.1"/><n v="4091.0"/><n v="4072.6"/><n v="4061.0"/><n v="4043.2"/><n v="4033.1"/><n v="4031.3"/><n v="4011.2"/><n v="4008.9"/><n v="4003.4"/><n v="3987.0"/><n v="3975.7"/><n v="3969.5"/><n v="3968.1"/><n v="3959.8"/><n v="3938.1"/><n v="3932.9"/><n v="3910.3"/><n v="3909.0"/><n v="3900.0"/><n v="3879.0"/><n v="3868.6"/><n v="3860.0"/><n v="3858.9"/><n v="3847.0"/><n v="3843.4"/><n v="3841.0"/><n v="3816.0"/><n v="3795.9"/><n v="3779.5"/><n v="3776.3"/><n v="3749.6"/><n v="3744.0"/><n v="3736.0"/><n v="3722.0"/><n v="3717.5"/><n v="3711.9"/><n v="3701.6"/><n v="3699.0"/><n v="3697.0"/><n v="3661.5"/><n v="3637.9"/><n v="3628.0"/><n v="3623.8"/><n v="3576.9"/><n v="3572.4"/><n v="3545.5"/><n v="3541.1"/><n v="3532.4"/><n v="3531.3"/><n v="3514.1"/><n v="3513.0"/><n v="3510.4"/><n v="3506.1"/><n v="3486.3"/><n v="3480.2"/><n v="3480.0"/><n v="3468.0"/><n v="3459.0"/><n v="3439.8"/><n v="3432.0"/><n v="3419.2"/><n v="3403.6"/><n v="3343.7"/><n v="3330.0"/><n v="3326.4"/><n v="3325.8"/><n v="3317.7"/><n v="3299.1"/><n v="3294.5"/><n v="3288.9"/><n v="3262.0"/><n v="3258.9"/><n v="3252.8"/><n v="3239.8"/><n v="3239.6"/><n v="3238.4"/><n v="3205.3"/><n v="3204.3"/><n v="3172.3"/><n v="3170.1"/><n v="3148.0"/><n v="3136.3"/><n v="3127.9"/><n v="3103.4"/><n v="3089.5"/><n v="3079.0"/><n v="3066.3"/><n v="3062.9"/><n v="3039.6"/><n v="3029.0"/><n v="3024.6"/><n v="3011.6"/><n v="2991.7"/><n v="2985.4"/><n v="2964.8"/><n v="2964.0"/><n v="2954.0"/><n v="2948.3"/><n v="258681.0"/><n v="213199.0"/><n v="195645.2"/><n v="164496.0"/><n v="134187.0"/><n v="112937.0"/><n v="99468.0"/><n v="94713.0"/><n v="89131.0"/><n v="81300.0"/><n v="73061.0"/><n v="67752.0"/><n v="64816.0"/><n v="63859.0"/><n v="60704.0"/><n v="57129.2"/><n v="56829.5"/><n v="56064.6"/><n v="53790.8"/><n v="53766.9"/><n v="50485.0"/><n v="49657.3"/><n v="48163.0"/><n v="48065.0"/><n v="45950.0"/><n v="44363.0"/><n v="43877.0"/><n v="43377.0"/><n v="42545.6"/><n v="41862.0"/><n v="41444.0"/><n v="41124.0"/><n v="40843.0"/><n v="37968.6"/><n v="37137.0"/><n v="36261.0"/><n v="35552.7"/><n v="35436.0"/><n v="34933.0"/><n v="34529.0"/><n v="34264.5"/><n v="33485.0"/><n v="32923.0"/><n v="32632.0"/><n v="32505.4"/><n v="32187.0"/><n v="32149.0"/><n v="31844.0"/><n v="31800.0"/><n v="31263.0"/><n v="31034.0"/><n v="30708.0"/><n v="30141.0"/><n v="28823.0"/><n v="28686.0"/><n v="28096.0"/><n v="27907.0"/><n v="27745.0"/><n v="27730.0"/><n v="27061.0"/><n v="27058.0"/><n v="26971.0"/><n v="26588.0"/><n v="26585.3"/><n v="26202.0"/><n v="26140.3"/><n v="26032.0"/><n v="26016.2"/><n v="25866.0"/><n v="25699.7"/><n v="25200.0"/><n v="24549.0"/><n v="24474.0"/><n v="23623.0"/><n v="23483.0"/><n v="23103.0"/><n v="22763.0"/><n v="22673.0"/><n v="22646.0"/><n v="22635.0"/><n v="22613.0"/><n v="22487.0"/><n v="22485.9"/><n v="22052.5"/><n v="21808.0"/><n v="21728.0"/><n v="21596.0"/><n v="21454.0"/><n v="21263.0"/><n v="21075.8"/><n v="21044.0"/><n v="20671.0"/><n v="20359.7"/><n v="20255.0"/><n v="19873.0"/><n v="19680.6"/><n v="19381.1"/><n v="19245.7"/><n v="19160.4"/><n v="18878.0"/><n v="18808.0"/><n v="18733.0"/><n v="18629.0"/><n v="18291.0"/><n v="18232.0"/><n v="18192.0"/><n v="17976.4"/><n v="17660.0"/><n v="17440.0"/><n v="17406.3"/><n v="17330.0"/><n v="17287.0"/><n v="17140.5"/><n v="17059.7"/><n v="16914.0"/><n v="16848.3"/><n v="16803.0"/><n v="16771.4"/><n v="16695.0"/><n v="16617.0"/><n v="16271.0"/><n v="15930.0"/><n v="15853.8"/><n v="15850.6"/><n v="15812.0"/><n v="15809.6"/><n v="15800.9"/><n v="15746.7"/><n v="15701.0"/><n v="15534.6"/><n v="15441.0"/><n v="15354.4"/><n v="15264.0"/><n v="15139.2"/><n v="14936.0"/><n v="14740.7"/><n v="14408.0"/><n v="14362.0"/><n v="14348.0"/><n v="14146.7"/><n v="14110.9"/><n v="13999.0"/><n v="13724.0"/><n v="13659.5"/><n v="13343.0"/><n v="13327.9"/><n v="13317.0"/><n v="13303.0"/><n v="13181.2"/><n v="12792.0"/><n v="12653.0"/><n v="12589.8"/><n v="12582.5"/><n v="12358.6"/><n v="12317.7"/><n v="12226.3"/><n v="12184.5"/><n v="12168.4"/><n v="12156.0"/><n v="12078.0"/><n v="11892.0"/><n v="11707.3"/><n v="11700.4"/><n v="11684.4"/><n v="11588.0"/><n v="11574.0"/><n v="11447.0"/><n v="11434.0"/><n v="11346.5"/><n v="11340.0"/><n v="11325.0"/><n v="11251.0"/><n v="11221.0"/><n v="11134.0"/><n v="11062.5"/><n v="11008.5"/><n v="10820.0"/><n v="10697.0"/><n v="10592.7"/><n v="10506.0"/><n v="10399.7"/><n v="10361.4"/><n v="10282.1"/><n v="10265.0"/><n v="10137.8"/><n v="10071.3"/><n v="10071.0"/><n v="10028.0"/><n v="9953.5"/><n v="9903.4"/><n v="9834.0"/><n v="9827.0"/><n v="9823.0"/><n v="9783.6"/><n v="9772.1"/><n v="9712.1"/><n v="9703.0"/><n v="9649.0"/><n v="9630.0"/><n v="9593.8"/><n v="9510.0"/><n v="9475.0"/><n v="9458.0"/><n v="9413.0"/><n v="9404.2"/><n v="9398.5"/><n v="9328.1"/><n v="9326.0"/><n v="9252.0"/><n v="9198.0"/><n v="9194.9"/><n v="9184.6"/><n v="9117.2"/><n v="9087.0"/><n v="9067.3"/><n v="9048.9"/><n v="9048.4"/><n v="9027.0"/><n v="9021.7"/><n v="8997.4"/><n v="8958.0"/><n v="8934.1"/><n v="8930.9"/><n v="8907.6"/><n v="8870.0"/><n v="8835.8"/><n v="8811.5"/><n v="8803.9"/><n v="8756.0"/><n v="8717.7"/><n v="8679.3"/><n v="8621.4"/><n v="8567.6"/><n v="8552.1"/><n v="8543.5"/><n v="8470.0"/><n v="8449.3"/><n v="8380.0"/><n v="8356.0"/><n v="8334.0"/><n v="8245.1"/><n v="8241.0"/><n v="8194.9"/><n v="8190.2"/><n v="8080.0"/><n v="8061.0"/><n v="7938.5"/><n v="7914.0"/><n v="7904.5"/><n v="7887.0"/><n v="7863.7"/><n v="7793.0"/><n v="7788.0"/><n v="7750.0"/><n v="7715.2"/><n v="7665.2"/><n v="7598.4"/><n v="7553.0"/><n v="7395.4"/><n v="7358.1"/><n v="7340.0"/><n v="7271.3"/><n v="7147.0"/><n v="7071.2"/><n v="7062.0"/><n v="6915.2"/><n v="6876.0"/><n v="6846.0"/><n v="6724.2"/><n v="6711.1"/><n v="6703.1"/><n v="6678.0"/><n v="6665.1"/><n v="6630.0"/><n v="6624.3"/><n v="6575.2"/><n v="6539.0"/><n v="6491.7"/><n v="6486.0"/><n v="6468.0"/><n v="6456.5"/><n v="6421.0"/><n v="6410.6"/><n v="6401.3"/><n v="6337.6"/><n v="6336.0"/><n v="6297.3"/><n v="6296.0"/><n v="6265.8"/><n v="6243.9"/><n v="6236.8"/><n v="6213.7"/><n v="6207.0"/><n v="6158.2"/><n v="6113.5"/><n v="6064.8"/><n v="6056.0"/><n v="6055.1"/><n v="6017.0"/><n v="5978.1"/><n v="5969.0"/><n v="5912.5"/><n v="5911.2"/><n v="5894.6"/><n v="5863.0"/><n v="5850.6"/><n v="5813.0"/><n v="5800.0"/><n v="5758.9"/><n v="5730.0"/><n v="5626.6"/><n v="5613.0"/><n v="5598.0"/><n v="5594.8"/><n v="5587.0"/><n v="5582.7"/><n v="5550.7"/><n v="5546.0"/><n v="5519.8"/><n v="5463.0"/><n v="5457.1"/><n v="5452.4"/><n v="5407.8"/><n v="5391.2"/><n v="5382.6"/><n v="5346.4"/><n v="5300.8"/><n v="5293.9"/><n v="5283.9"/><n v="5267.0"/><n v="5263.7"/><n v="5129.8"/><n v="5122.0"/><n v="5104.3"/><n v="5061.6"/><n v="5005.1"/><n v="4996.0"/><n v="4960.1"/><n v="4918.8"/><n v="4903.7"/><n v="4839.0"/><n v="4835.1"/><n v="4806.7"/><n v="4802.3"/><n v="4791.9"/><n v="4787.2"/><n v="4754.7"/><n v="4750.2"/><n v="4738.0"/><n v="4716.6"/><n v="4710.9"/><n v="4709.7"/><n v="4677.1"/><n v="4671.0"/><n v="4669.0"/><n v="4668.7"/><n v="4667.0"/><n v="4664.6"/><n v="4655.0"/><n v="4649.3"/><n v="4615.6"/><n v="4607.8"/><n v="4602.0"/><n v="4593.0"/><n v="4559.4"/><n v="4550.0"/><n v="4535.1"/><n v="4534.6"/><n v="4527.9"/><n v="4526.5"/><n v="4518.6"/><n v="4482.8"/><n v="4477.3"/><n v="4415.9"/><n v="4407.2"/><n v="4402.5"/><n v="4393.4"/><n v="4388.2"/><n v="4383.3"/><n v="4375.3"/><n v="4363.9"/><n v="4338.0"/><n v="4328.0"/><n v="4325.2"/><n v="4311.0"/><n v="4296.7"/><n v="4244.1"/><n v="4241.1"/><n v="4211.3"/><n v="4208.0"/><n v="4205.9"/><n v="4200.3"/><n v="4190.9"/><n v="4190.3"/><n v="4174.4"/><n v="4171.0"/><n v="4160.2"/><n v="4142.7"/><n v="4139.8"/><n v="4128.7"/><n v="4104.0"/><n v="4090.7"/><n v="4086.4"/><n v="4076.1"/><n v="4075.5"/><n v="4070.0"/><n v="4054.3"/><n v="4050.5"/><n v="4026.0"/><n v="4000.1"/><n v="3983.7"/><n v="3980.9"/><n v="3971.5"/><n v="3970.6"/><n v="3969.9"/><n v="3966.1"/><n v="3897.1"/><n v="3853.0"/><n v="3847.7"/><n v="3841.7"/><n v="3801.0"/><n v="3795.3"/><n v="3788.1"/><n v="3786.8"/><n v="3786.4"/><n v="3782.9"/><n v="3779.8"/><n v="3766.0"/><n v="3761.8"/><n v="3717.0"/><n v="3714.5"/><n v="3712.0"/><n v="3687.2"/><n v="3682.7"/><n v="3666.0"/><n v="3665.2"/><n v="3650.3"/><n v="3645.2"/><n v="3643.6"/><n v="3633.6"/><n v="3630.1"/><n v="3625.3"/><n v="3617.9"/><n v="3613.6"/><n v="3594.8"/><n v="3564.4"/><n v="3546.2"/><n v="3531.9"/><n v="3525.8"/><n v="3519.2"/><n v="3499.2"/><n v="3495.3"/><n v="3485.3"/><n v="3476.0"/><n v="3455.7"/><n v="3445.2"/><n v="3444.1"/><n v="3416.0"/><n v="3406.0"/><n v="3402.4"/><n v="3375.0"/><n v="3365.7"/><n v="3353.8"/><n v="3306.8"/><n v="3299.0"/><n v="3286.8"/><n v="3285.8"/><n v="3285.4"/><n v="3279.5"/><n v="3259.0"/><n v="3256.0"/><n v="3253.4"/><n v="3236.8"/><n v="3227.2"/><n v="3214.1"/><n v="288189.0"/><n v="270772.0"/><n v="193517.0"/><n v="172233.0"/><n v="152363.0"/><n v="147967.0"/><n v="121663.0"/><n v="108276.0"/><n v="98610.0"/><n v="96293.0"/><n v="79905.0"/><n v="74382.0"/><n v="73094.0"/><n v="71563.3"/><n v="69506.1"/><n v="65130.6"/><n v="64440.0"/><n v="63324.0"/><n v="58818.9"/><n v="56931.0"/><n v="56434.4"/><n v="53918.6"/><n v="53179.0"/><n v="52921.0"/><n v="52553.0"/><n v="51407.0"/><n v="49934.0"/><n v="49205.0"/><n v="48107.0"/><n v="47348.0"/><n v="45444.0"/><n v="42869.0"/><n v="41098.0"/><n v="40161.0"/><n v="40052.0"/><n v="39549.0"/><n v="39535.0"/><n v="37508.2"/><n v="37445.0"/><n v="37218.0"/><n v="36835.0"/><n v="36582.0"/><n v="36151.4"/><n v="36099.0"/><n v="35822.9"/><n v="35526.0"/><n v="35351.9"/><n v="35349.0"/><n v="34209.0"/><n v="33936.0"/><n v="33876.0"/><n v="32467.0"/><n v="30752.0"/><n v="30594.3"/><n v="30537.0"/><n v="30251.0"/><n v="29868.0"/><n v="29839.0"/><n v="29335.4"/><n v="29261.0"/><n v="29115.0"/><n v="28700.0"/><n v="28348.0"/><n v="28067.0"/><n v="27995.0"/><n v="27428.0"/><n v="27175.5"/><n v="27054.8"/><n v="26722.0"/><n v="26553.4"/><n v="26441.0"/><n v="25801.1"/><n v="25678.0"/><n v="25601.0"/><n v="25462.1"/><n v="24901.0"/><n v="24710.0"/><n v="23960.0"/><n v="23502.0"/><n v="23411.3"/><n v="23226.0"/><n v="23159.2"/><n v="22938.6"/><n v="22934.0"/><n v="22779.0"/><n v="22729.0"/><n v="22693.0"/><n v="22665.0"/><n v="22615.0"/><n v="22045.0"/><n v="21962.0"/><n v="21886.0"/><n v="21250.0"/><n v="21033.0"/><n v="20975.5"/><n v="20815.1"/><n v="20802.0"/><n v="20558.0"/><n v="20473.1"/><n v="20466.0"/><n v="20307.0"/><n v="20209.7"/><n v="19986.1"/><n v="19979.0"/><n v="19904.1"/><n v="19876.0"/><n v="19790.3"/><n v="19754.0"/><n v="19734.1"/><n v="19701.0"/><n v="19566.0"/><n v="19552.0"/><n v="19064.7"/><n v="18686.4"/><n v="18657.0"/><n v="18645.0"/><n v="18370.4"/><n v="18178.7"/><n v="18176.0"/><n v="18158.0"/><n v="17806.3"/><n v="17358.0"/><n v="17126.0"/><n v="16960.0"/><n v="16600.4"/><n v="16391.0"/><n v="16267.0"/><n v="15962.0"/><n v="15722.0"/><n v="15630.0"/><n v="15615.0"/><n v="15400.9"/><n v="15334.8"/><n v="15114.7"/><n v="15002.0"/><n v="14934.2"/><n v="14930.0"/><n v="14913.5"/><n v="14767.6"/><n v="14705.7"/><n v="14584.2"/><n v="14515.0"/><n v="14448.4"/><n v="14441.0"/><n v="14357.0"/><n v="14108.0"/><n v="14050.7"/><n v="13980.0"/><n v="13857.9"/><n v="13829.0"/><n v="13809.0"/><n v="13782.1"/><n v="13564.7"/><n v="13368.0"/><n v="13281.0"/><n v="13270.2"/><n v="13220.0"/><n v="13177.2"/><n v="13104.3"/><n v="12949.0"/><n v="12903.2"/><n v="12814.7"/><n v="12580.0"/><n v="12549.7"/><n v="12516.0"/><n v="12431.0"/><n v="12276.8"/><n v="12253.1"/><n v="12215.0"/><n v="12204.6"/><n v="12159.0"/><n v="12139.2"/><n v="12011.0"/><n v="11904.9"/><n v="11902.0"/><n v="11735.8"/><n v="11732.9"/><n v="11731.4"/><n v="11700.6"/><n v="11646.4"/><n v="11611.0"/><n v="11396.3"/><n v="11376.8"/><n v="11279.0"/><n v="11272.8"/><n v="11231.0"/><n v="11215.4"/><n v="11185.0"/><n v="11161.0"/><n v="11080.0"/><n v="11070.0"/><n v="11050.6"/><n v="11034.0"/><n v="10946.0"/><n v="10939.0"/><n v="10906.0"/><n v="10840.8"/><n v="10825.3"/><n v="10822.3"/><n v="10694.6"/><n v="10646.1"/><n v="10611.1"/><n v="10610.4"/><n v="10584.2"/><n v="10559.9"/><n v="10550.0"/><n v="10522.0"/><n v="10504.9"/><n v="10477.0"/><n v="10312.0"/><n v="10244.7"/><n v="10205.0"/><n v="10192.2"/><n v="10156.0"/><n v="10123.7"/><n v="10107.3"/><n v="10101.3"/><n v="10099.0"/><n v="10010.8"/><n v="9887.0"/><n v="9817.0"/><n v="9791.0"/><n v="9772.0"/><n v="9747.2"/><n v="9745.4"/><n v="9744.0"/><n v="9724.0"/><n v="9613.9"/><n v="9611.0"/><n v="9513.0"/><n v="9509.0"/><n v="9508.8"/><n v="9418.5"/><n v="9408.3"/><n v="9380.3"/><n v="9264.9"/><n v="9114.0"/><n v="9097.3"/><n v="9087.2"/><n v="9045.0"/><n v="9015.9"/><n v="9011.0"/><n v="8916.5"/><n v="8892.8"/><n v="8781.0"/><n v="8755.6"/><n v="8638.0"/><n v="8634.4"/><n v="8506.7"/><n v="8438.0"/><n v="8421.9"/><n v="8414.5"/><n v="8321.2"/><n v="8296.0"/><n v="8291.0"/><n v="8279.0"/><n v="8272.0"/><n v="8246.1"/><n v="8229.5"/><n v="8227.0"/><n v="8217.0"/><n v="8013.1"/><n v="7932.9"/><n v="7886.0"/><n v="7816.3"/><n v="7790.5"/><n v="7761.0"/><n v="7754.9"/><n v="7747.8"/><n v="7742.2"/><n v="7660.9"/><n v="7411.4"/><n v="7403.5"/><n v="7381.3"/><n v="7375.3"/><n v="7335.9"/><n v="7312.0"/><n v="7300.0"/><n v="7221.8"/><n v="7199.0"/><n v="7181.0"/><n v="7151.2"/><n v="7146.4"/><n v="7144.0"/><n v="7131.4"/><n v="7117.0"/><n v="7114.0"/><n v="7109.0"/><n v="7089.3"/><n v="7052.7"/><n v="7021.2"/><n v="6989.1"/><n v="6921.1"/><n v="6919.6"/><n v="6897.0"/><n v="6889.3"/><n v="6767.5"/><n v="6764.1"/><n v="6722.3"/><n v="6686.7"/><n v="6666.2"/><n v="6666.0"/><n v="6654.6"/><n v="6640.0"/><n v="6594.0"/><n v="6580.0"/><n v="6579.0"/><n v="6530.0"/><n v="6445.2"/><n v="6437.3"/><n v="6425.0"/><n v="6315.0"/><n v="6252.9"/><n v="6192.7"/><n v="6184.1"/><n v="6153.0"/><n v="6148.9"/><n v="6143.9"/><n v="6134.8"/><n v="6113.8"/><n v="6077.4"/><n v="6067.0"/><n v="6054.5"/><n v="6007.7"/><n v="5988.1"/><n v="5984.0"/><n v="5968.0"/><n v="5902.2"/><n v="5861.0"/><n v="5827.0"/><n v="5820.7"/><n v="5812.0"/><n v="5795.6"/><n v="5790.4"/><n v="5737.8"/><n v="5726.2"/><n v="5675.0"/><n v="5635.4"/><n v="5624.0"/><n v="5573.2"/><n v="5564.0"/><n v="5483.0"/><n v="5478.0"/><n v="5468.2"/><n v="5464.6"/><n v="5440.2"/><n v="5375.4"/><n v="5371.3"/><n v="5363.7"/><n v="5355.0"/><n v="5340.9"/><n v="5332.6"/><n v="5320.5"/><n v="5316.2"/><n v="5313.8"/><n v="5312.0"/><n v="5294.2"/><n v="5281.9"/><n v="5273.3"/><n v="5254.4"/><n v="5243.1"/><n v="5229.3"/><n v="5217.5"/><n v="5178.7"/><n v="5160.0"/><n v="5150.3"/><n v="5126.6"/><n v="5102.8"/><n v="5085.5"/><n v="5049.8"/><n v="5003.4"/><n v="5001.4"/><n v="4995.3"/><n v="4984.1"/><n v="4960.0"/><n v="4957.4"/><n v="4950.8"/><n v="4932.9"/><n v="4930.0"/><n v="4928.0"/><n v="4927.4"/><n v="4916.0"/><n v="4841.2"/><n v="4818.5"/><n v="4805.0"/><n v="4779.9"/><n v="4777.3"/><n v="4768.3"/><n v="4767.0"/><n v="4736.8"/><n v="4724.5"/><n v="4723.7"/><n v="4721.5"/><n v="4705.0"/><n v="4688.0"/><n v="4676.3"/><n v="4662.7"/><n v="4649.8"/><n v="4649.7"/><n v="4646.3"/><n v="4632.8"/><n v="4631.4"/><n v="4610.0"/><n v="4607.9"/><n v="4597.7"/><n v="4594.2"/><n v="4572.0"/><n v="4555.2"/><n v="4533.5"/><n v="4524.2"/><n v="4516.6"/><n v="4513.7"/><n v="4512.2"/><n v="4510.1"/><n v="4478.0"/><n v="4472.8"/><n v="4429.2"/><n v="4422.6"/><n v="4419.0"/><n v="4404.2"/><n v="4385.0"/><n v="4375.1"/><n v="4341.5"/><n v="4330.0"/><n v="4327.7"/><n v="4324.0"/><n v="4309.1"/><n v="4305.8"/><n v="4291.7"/><n v="4283.1"/><n v="4262.3"/><n v="4245.0"/><n v="4240.0"/><n v="4213.0"/><n v="4205.6"/><n v="4184.9"/><n v="4166.4"/><n v="4160.4"/><n v="4157.9"/><n v="4119.9"/><n v="4106.4"/><n v="4102.1"/><n v="4093.5"/><n v="4080.2"/><n v="4072.5"/><n v="4060.3"/><n v="4009.1"/><n v="3994.2"/><n v="3991.2"/><n v="3951.8"/><n v="3933.6"/><n v="3912.1"/><n v="3911.7"/><n v="3907.1"/><n v="3893.1"/><n v="3885.0"/><n v="3865.0"/><n v="3854.0"/><n v="3798.1"/><n v="3796.3"/><n v="3785.3"/><n v="3775.2"/><n v="3773.0"/><n v="3759.6"/><n v="3741.3"/><n v="3720.4"/><n v="3707.5"/><n v="3704.9"/><n v="3694.5"/><n v="3649.7"/><n v="3648.6"/><n v="3631.6"/><n v="3630.4"/><n v="3616.6"/><n v="3614.0"/><n v="339938.0"/><n v="315654.0"/><n v="192604.0"/><n v="189481.0"/><n v="177210.0"/><n v="166683.0"/><n v="157153.0"/><n v="131045.0"/><n v="108905.0"/><n v="91134.0"/><n v="86696.0"/><n v="83980.0"/><n v="81663.0"/><n v="81511.0"/><n v="81362.0"/><n v="80514.6"/><n v="79902.0"/><n v="75111.9"/><n v="74915.1"/><n v="69148.0"/><n v="60552.9"/><n v="59223.9"/><n v="58958.0"/><n v="56741.0"/><n v="55908.0"/><n v="54848.0"/><n v="54589.6"/><n v="52935.2"/><n v="52620.0"/><n v="52498.0"/><n v="51353.0"/><n v="50514.0"/><n v="49124.0"/><n v="47783.0"/><n v="46983.0"/><n v="46307.0"/><n v="45365.0"/><n v="45136.0"/><n v="43862.0"/><n v="43652.0"/><n v="43391.0"/><n v="43243.0"/><n v="42725.0"/><n v="42581.0"/><n v="42201.6"/><n v="40407.0"/><n v="40397.0"/><n v="39788.0"/><n v="38826.0"/><n v="38416.0"/><n v="37870.9"/><n v="37213.0"/><n v="37006.2"/><n v="36843.0"/><n v="36339.0"/><n v="35943.8"/><n v="35908.0"/><n v="35383.0"/><n v="34680.0"/><n v="32991.3"/><n v="32562.0"/><n v="32420.0"/><n v="31944.0"/><n v="31708.0"/><n v="31177.3"/><n v="31176.0"/><n v="30721.0"/><n v="30281.9"/><n v="30080.0"/><n v="29363.0"/><n v="28862.0"/><n v="28808.3"/><n v="28491.0"/><n v="28051.0"/><n v="28019.5"/><n v="27433.0"/><n v="27201.0"/><n v="27083.0"/><n v="26601.0"/><n v="26014.0"/><n v="25916.8"/><n v="25797.0"/><n v="24801.0"/><n v="24455.0"/><n v="24365.0"/><n v="23859.0"/><n v="23347.0"/><n v="23255.0"/><n v="23104.0"/><n v="22885.0"/><n v="22798.8"/><n v="22337.8"/><n v="22255.0"/><n v="22011.9"/><n v="21930.5"/><n v="21894.0"/><n v="21832.0"/><n v="21326.0"/><n v="21290.0"/><n v="21167.0"/><n v="21161.0"/><n v="20994.0"/><n v="20744.8"/><n v="20712.0"/><n v="20613.0"/><n v="20542.1"/><n v="20537.0"/><n v="20460.2"/><n v="19727.0"/><n v="19723.0"/><n v="19543.2"/><n v="19471.0"/><n v="19468.0"/><n v="19220.8"/><n v="18944.0"/><n v="18781.0"/><n v="18755.8"/><n v="18706.0"/><n v="18606.0"/><n v="18536.9"/><n v="18041.0"/><n v="17379.0"/><n v="17374.8"/><n v="17305.0"/><n v="17089.2"/><n v="16976.0"/><n v="16816.4"/><n v="16684.0"/><n v="16596.0"/><n v="16473.0"/><n v="16286.0"/><n v="16266.0"/><n v="16191.0"/><n v="16080.4"/><n v="16078.9"/><n v="16057.9"/><n v="16023.0"/><n v="15902.6"/><n v="15849.1"/><n v="15515.7"/><n v="15405.0"/><n v="15363.3"/><n v="15035.7"/><n v="14895.5"/><n v="14645.3"/><n v="14536.4"/><n v="14418.1"/><n v="14363.0"/><n v="14317.0"/><n v="14303.4"/><n v="14278.9"/><n v="14268.0"/><n v="14082.3"/><n v="14057.4"/><n v="14039.0"/><n v="13931.0"/><n v="13903.0"/><n v="13870.3"/><n v="13863.7"/><n v="13739.7"/><n v="13578.0"/><n v="13554.0"/><n v="13402.2"/><n v="13392.0"/><n v="13164.5"/><n v="13161.1"/><n v="13074.0"/><n v="12987.0"/><n v="12986.0"/><n v="12921.8"/><n v="12884.0"/><n v="12859.7"/><n v="12811.4"/><n v="12701.0"/><n v="12661.0"/><n v="12643.0"/><n v="12583.6"/><n v="12430.0"/><n v="12286.0"/><n v="12257.0"/><n v="12195.0"/><n v="12117.0"/><n v="12109.0"/><n v="12085.0"/><n v="11984.6"/><n v="11980.4"/><n v="11979.0"/><n v="11940.5"/><n v="11885.0"/><n v="11877.2"/><n v="11852.0"/><n v="11846.0"/><n v="11799.0"/><n v="11737.0"/><n v="11734.7"/><n v="11732.0"/><n v="11703.0"/><n v="11696.0"/><n v="11552.4"/><n v="11550.0"/><n v="11396.9"/><n v="11354.2"/><n v="11244.0"/><n v="11208.0"/><n v="11194.0"/><n v="11164.2"/><n v="11115.0"/><n v="11066.8"/><n v="11036.1"/><n v="10985.0"/><n v="10963.4"/><n v="10900.3"/><n v="10886.4"/><n v="10760.6"/><n v="10741.0"/><n v="10708.0"/><n v="10692.0"/><n v="10646.0"/><n v="10490.4"/><n v="10481.1"/><n v="10472.4"/><n v="10456.3"/><n v="10449.0"/><n v="10437.2"/><n v="10264.4"/><n v="10209.8"/><n v="10201.0"/><n v="10177.2"/><n v="10092.0"/><n v="10054.6"/><n v="10052.0"/><n v="10030.0"/><n v="9918.0"/><n v="9860.0"/><n v="9849.0"/><n v="9817.6"/><n v="9816.0"/><n v="9787.1"/><n v="9784.0"/><n v="9783.1"/><n v="9699.0"/><n v="9695.3"/><n v="9668.9"/><n v="9664.0"/><n v="9508.0"/><n v="9487.0"/><n v="9468.9"/><n v="9444.7"/><n v="9441.7"/><n v="9441.0"/><n v="9377.4"/><n v="9349.0"/><n v="9157.7"/><n v="9040.0"/><n v="9030.4"/><n v="9009.9"/><n v="8912.3"/><n v="8741.6"/><n v="8733.9"/><n v="8651.4"/><n v="8632.0"/><n v="8618.5"/><n v="8582.2"/><n v="8549.4"/><n v="8527.0"/><n v="8499.1"/><n v="8490.0"/><n v="8425.5"/><n v="8396.0"/><n v="8384.7"/><n v="8377.6"/><n v="8350.0"/><n v="8312.0"/><n v="8270.6"/><n v="8256.0"/><n v="8149.6"/><n v="8143.5"/><n v="8065.5"/><n v="8061.8"/><n v="7994.0"/><n v="7984.7"/><n v="7949.9"/><n v="7904.2"/><n v="7896.0"/><n v="7844.7"/><n v="7831.5"/><n v="7722.9"/><n v="7708.0"/><n v="7695.8"/><n v="7665.9"/><n v="7656.0"/><n v="7587.0"/><n v="7584.2"/><n v="7584.0"/><n v="7567.4"/><n v="7548.0"/><n v="7513.7"/><n v="7498.5"/><n v="7497.7"/><n v="7496.0"/><n v="7495.0"/><n v="7411.1"/><n v="7218.0"/><n v="7190.7"/><n v="7189.7"/><n v="7118.8"/><n v="7059.0"/><n v="7054.3"/><n v="6991.8"/><n v="6962.7"/><n v="6935.0"/><n v="6908.0"/><n v="6864.0"/><n v="6780.0"/><n v="6695.0"/><n v="6662.0"/><n v="6620.1"/><n v="6611.2"/><n v="6592.7"/><n v="6583.8"/><n v="6515.4"/><n v="6502.4"/><n v="6482.0"/><n v="6476.9"/><n v="6439.0"/><n v="6369.3"/><n v="6351.1"/><n v="6336.3"/><n v="6323.0"/><n v="6291.8"/><n v="6288.0"/><n v="6286.0"/><n v="6283.0"/><n v="6274.3"/><n v="6232.4"/><n v="6219.0"/><n v="6204.9"/><n v="6189.5"/><n v="6138.6"/><n v="6123.8"/><n v="6117.0"/><n v="6070.0"/><n v="6028.0"/><n v="6017.5"/><n v="6003.6"/><n v="5977.0"/><n v="5969.6"/><n v="5953.4"/><n v="5923.8"/><n v="5874.2"/><n v="5870.6"/><n v="5864.4"/><n v="5847.6"/><n v="5843.0"/><n v="5824.8"/><n v="5793.4"/><n v="5758.7"/><n v="5751.6"/><n v="5751.2"/><n v="5740.8"/><n v="5734.8"/><n v="5728.0"/><n v="5710.9"/><n v="5688.9"/><n v="5673.8"/><n v="5673.0"/><n v="5666.3"/><n v="5652.6"/><n v="5647.4"/><n v="5635.0"/><n v="5622.1"/><n v="5595.6"/><n v="5589.8"/><n v="5579.0"/><n v="5526.6"/><n v="5503.7"/><n v="5496.3"/><n v="5492.2"/><n v="5488.4"/><n v="5487.9"/><n v="5464.4"/><n v="5463.8"/><n v="5449.7"/><n v="5437.7"/><n v="5414.0"/><n v="5404.5"/><n v="5348.4"/><n v="5299.3"/><n v="5298.5"/><n v="5292.8"/><n v="5289.8"/><n v="5284.7"/><n v="5278.1"/><n v="5260.3"/><n v="5257.7"/><n v="5254.0"/><n v="5224.7"/><n v="5179.0"/><n v="5168.4"/><n v="5151.0"/><n v="5147.7"/><n v="5139.0"/><n v="5103.7"/><n v="5103.0"/><n v="5081.7"/><n v="5077.0"/><n v="5074.2"/><n v="5014.0"/><n v="5003.2"/><n v="4996.8"/><n v="4995.4"/><n v="4973.3"/><n v="4944.2"/><n v="4916.6"/><n v="4910.0"/><n v="4902.0"/><n v="4901.1"/><n v="4888.7"/><n v="4884.2"/><n v="4880.2"/><n v="4871.5"/><n v="4847.8"/><n v="4840.4"/><n v="4836.0"/><n v="4822.4"/><n v="4817.6"/><n v="4788.7"/><n v="4786.8"/><n v="4730.7"/><n v="4701.3"/><n v="4670.3"/><n v="4665.3"/><n v="4644.5"/><n v="4618.1"/><n v="4596.0"/><n v="4579.0"/><n v="4555.5"/><n v="4552.4"/><n v="4534.8"/><n v="4475.0"/><n v="4474.0"/><n v="4470.0"/><n v="4441.0"/><n v="4437.0"/><n v="4429.9"/><n v="4421.1"/><n v="4420.0"/><n v="4408.5"/><n v="4397.9"/><n v="4396.7"/><n v="4351.2"/><n v="4326.5"/><n v="4313.9"/><n v="4310.1"/><n v="4288.0"/><n v="4265.0"/><n v="4219.7"/><n v="4209.0"/><n v="4179.1"/><n v="4169.6"/><n v="4159.3"/><n v="4145.0"/><n v="4125.2"/><n v="4101.4"/><n v="4098.9"/><n v="4087.6"/><n v="4085.9"/><n v="4085.1"/><n v="4079.2"/><n v="4051.2"/><n v="4038.3"/><n v="4011.4"/><n v="4004.4"/><n v="4002.0"/><n v="4001.2"/><n v="3978.9"/><n v="3962.9"/><n v="3959.6"/><n v="351139.0"/><n v="347254.0"/><n v="207349.0"/><n v="200567.0"/><n v="172451.0"/><n v="168307.0"/><n v="160126.0"/><n v="146777.0"/><n v="117017.0"/><n v="113194.0"/><n v="99973.0"/><n v="98539.0"/><n v="93221.0"/><n v="91658.0"/><n v="91424.0"/><n v="91051.0"/><n v="90837.0"/><n v="88050.0"/><n v="81895.1"/><n v="76688.0"/><n v="71542.0"/><n v="70591.0"/><n v="70324.0"/><n v="69353.0"/><n v="68222.0"/><n v="66111.2"/><n v="63055.0"/><n v="61530.0"/><n v="61203.1"/><n v="60643.0"/><n v="60528.0"/><n v="60151.2"/><n v="59490.0"/><n v="57095.0"/><n v="56953.0"/><n v="53324.0"/><n v="53275.0"/><n v="53012.0"/><n v="52415.0"/><n v="47979.0"/><n v="47829.0"/><n v="47547.0"/><n v="47409.0"/><n v="46927.0"/><n v="46810.0"/><n v="46709.0"/><n v="44788.0"/><n v="44282.0"/><n v="44002.0"/><n v="43813.8"/><n v="43739.0"/><n v="43531.0"/><n v="42543.7"/><n v="41517.0"/><n v="40185.0"/><n v="39620.0"/><n v="36750.2"/><n v="36596.1"/><n v="36081.0"/><n v="35796.0"/><n v="35382.0"/><n v="35137.0"/><n v="34285.0"/><n v="32628.4"/><n v="32488.0"/><n v="32413.0"/><n v="32294.0"/><n v="31367.0"/><n v="31357.5"/><n v="30896.0"/><n v="30848.0"/><n v="30304.0"/><n v="28982.0"/><n v="28720.0"/><n v="28711.0"/><n v="28484.0"/><n v="28365.1"/><n v="27145.0"/><n v="26756.8"/><n v="26561.0"/><n v="26500.0"/><n v="26392.0"/><n v="25700.0"/><n v="25568.6"/><n v="25559.0"/><n v="25477.0"/><n v="25327.0"/><n v="25090.0"/><n v="24863.4"/><n v="24444.6"/><n v="24212.0"/><n v="24186.0"/><n v="24088.0"/><n v="23520.0"/><n v="23274.0"/><n v="22923.0"/><n v="22768.9"/><n v="22636.0"/><n v="22576.0"/><n v="22563.0"/><n v="22476.3"/><n v="22444.4"/><n v="22253.0"/><n v="22250.0"/><n v="22228.0"/><n v="21819.7"/><n v="21586.4"/><n v="21446.1"/><n v="21416.5"/><n v="21337.0"/><n v="20726.2"/><n v="20350.7"/><n v="20258.0"/><n v="20133.0"/><n v="19903.0"/><n v="19863.6"/><n v="19804.0"/><n v="19446.1"/><n v="19340.0"/><n v="19315.0"/><n v="19314.4"/><n v="19109.0"/><n v="19029.0"/><n v="18539.0"/><n v="18160.8"/><n v="18080.0"/><n v="18002.0"/><n v="17914.0"/><n v="17838.9"/><n v="17786.5"/><n v="17516.4"/><n v="17271.0"/><n v="17227.6"/><n v="17171.0"/><n v="16746.9"/><n v="16551.4"/><n v="16547.0"/><n v="16524.0"/><n v="16454.1"/><n v="16266.7"/><n v="15967.0"/><n v="15943.0"/><n v="15895.0"/><n v="15717.1"/><n v="15715.0"/><n v="15710.0"/><n v="15691.0"/><n v="15654.0"/><n v="15578.0"/><n v="15544.2"/><n v="15465.1"/><n v="15191.0"/><n v="15051.3"/><n v="15010.8"/><n v="14985.0"/><n v="14954.9"/><n v="14786.4"/><n v="14755.5"/><n v="14751.3"/><n v="14630.0"/><n v="14623.6"/><n v="14616.0"/><n v="14479.1"/><n v="14383.8"/><n v="14380.0"/><n v="14356.0"/><n v="14307.4"/><n v="14274.4"/><n v="14253.6"/><n v="14171.9"/><n v="14078.5"/><n v="14055.0"/><n v="14003.0"/><n v="13991.0"/><n v="13923.0"/><n v="13577.1"/><n v="13416.4"/><n v="13274.0"/><n v="13260.4"/><n v="13148.2"/><n v="13068.0"/><n v="12952.7"/><n v="12908.4"/><n v="12833.0"/><n v="12730.0"/><n v="12622.0"/><n v="12591.0"/><n v="12568.0"/><n v="12539.0"/><n v="12476.9"/><n v="12370.0"/><n v="12288.0"/><n v="12237.7"/><n v="12208.0"/><n v="12206.0"/><n v="12160.0"/><n v="12137.0"/><n v="12109.9"/><n v="12090.2"/><n v="12069.0"/><n v="11906.8"/><n v="11891.0"/><n v="11850.0"/><n v="11812.9"/><n v="11726.0"/><n v="11640.0"/><n v="11621.2"/><n v="11597.7"/><n v="11557.0"/><n v="11506.8"/><n v="11466.5"/><n v="11418.0"/><n v="11376.9"/><n v="11362.0"/><n v="11292.0"/><n v="11208.2"/><n v="11155.1"/><n v="11066.6"/><n v="11037.0"/><n v="11029.0"/><n v="11003.8"/><n v="10985.4"/><n v="10955.4"/><n v="10906.7"/><n v="10904.0"/><n v="10856.0"/><n v="10785.1"/><n v="10718.8"/><n v="10711.0"/><n v="10702.0"/><n v="10696.0"/><n v="10670.6"/><n v="10604.9"/><n v="10594.0"/><n v="10560.7"/><n v="10457.9"/><n v="10378.0"/><n v="10339.0"/><n v="10311.0"/><n v="10007.0"/><n v="9918.7"/><n v="9870.0"/><n v="9847.8"/><n v="9818.5"/><n v="9810.0"/><n v="9780.7"/><n v="9693.7"/><n v="9622.0"/><n v="9612.2"/><n v="9596.4"/><n v="9566.0"/><n v="9561.0"/><n v="9525.0"/><n v="9436.1"/><n v="9414.8"/><n v="9407.6"/><n v="9407.0"/><n v="9350.0"/><n v="9331.4"/><n v="9319.0"/><n v="9316.6"/><n v="9263.2"/><n v="9169.8"/><n v="9167.0"/><n v="9158.8"/><n v="9086.0"/><n v="9062.9"/><n v="9034.1"/><n v="9024.0"/><n v="8965.7"/><n v="8948.0"/><n v="8796.0"/><n v="8763.9"/><n v="8751.2"/><n v="8706.4"/><n v="8560.7"/><n v="8524.2"/><n v="8510.0"/><n v="8362.9"/><n v="8324.0"/><n v="8308.0"/><n v="8288.8"/><n v="8255.0"/><n v="8185.9"/><n v="8162.0"/><n v="8140.0"/><n v="8127.0"/><n v="8070.6"/><n v="8058.4"/><n v="8033.4"/><n v="7944.0"/><n v="7905.8"/><n v="7878.2"/><n v="7859.1"/><n v="7849.4"/><n v="7821.0"/><n v="7809.8"/><n v="7786.9"/><n v="7778.0"/><n v="7756.4"/><n v="7733.8"/><n v="7647.6"/><n v="7588.0"/><n v="7555.9"/><n v="7526.0"/><n v="7523.5"/><n v="7507.0"/><n v="7495.9"/><n v="7450.0"/><n v="7421.3"/><n v="7344.0"/><n v="7333.6"/><n v="7325.6"/><n v="7181.6"/><n v="7179.6"/><n v="7140.0"/><n v="7102.3"/><n v="7099.4"/><n v="7076.4"/><n v="7033.5"/><n v="7025.8"/><n v="6979.2"/><n v="6927.7"/><n v="6904.0"/><n v="6897.4"/><n v="6893.1"/><n v="6880.0"/><n v="6812.9"/><n v="6810.0"/><n v="6785.5"/><n v="6709.5"/><n v="6705.8"/><n v="6684.2"/><n v="6637.4"/><n v="6621.5"/><n v="6556.2"/><n v="6509.0"/><n v="6508.9"/><n v="6493.0"/><n v="6492.0"/><n v="6461.0"/><n v="6447.3"/><n v="6425.7"/><n v="6395.0"/><n v="6394.8"/><n v="6343.5"/><n v="6326.4"/><n v="6306.6"/><n v="6289.9"/><n v="6272.3"/><n v="6260.0"/><n v="6255.1"/><n v="6190.8"/><n v="6185.6"/><n v="6164.6"/><n v="6156.8"/><n v="6152.4"/><n v="6148.2"/><n v="6142.0"/><n v="6123.5"/><n v="6118.0"/><n v="6083.5"/><n v="6069.0"/><n v="6028.8"/><n v="6006.7"/><n v="5971.3"/><n v="5969.7"/><n v="5948.4"/><n v="5908.9"/><n v="5902.8"/><n v="5891.0"/><n v="5883.7"/><n v="5880.0"/><n v="5878.3"/><n v="5863.1"/><n v="5834.8"/><n v="5826.7"/><n v="5811.2"/><n v="5810.0"/><n v="5809.6"/><n v="5790.5"/><n v="5779.9"/><n v="5757.2"/><n v="5750.0"/><n v="5748.4"/><n v="5745.5"/><n v="5720.6"/><n v="5689.0"/><n v="5650.2"/><n v="5649.0"/><n v="5639.0"/><n v="5611.3"/><n v="5583.1"/><n v="5582.6"/><n v="5581.0"/><n v="5570.2"/><n v="5561.4"/><n v="5537.9"/><n v="5533.7"/><n v="5505.4"/><n v="5462.0"/><n v="5405.6"/><n v="5394.8"/><n v="5353.7"/><n v="5320.6"/><n v="5305.8"/><n v="5301.5"/><n v="5272.0"/><n v="5261.3"/><n v="5256.3"/><n v="5235.6"/><n v="5233.0"/><n v="5230.7"/><n v="5221.0"/><n v="5211.2"/><n v="5201.9"/><n v="5191.0"/><n v="5174.0"/><n v="5148.0"/><n v="5127.9"/><n v="5108.1"/><n v="5097.1"/><n v="5090.1"/><n v="5050.7"/><n v="5049.0"/><n v="5039.0"/><n v="5021.0"/><n v="5011.0"/><n v="5009.1"/><n v="4994.3"/><n v="4958.0"/><n v="4938.6"/><n v="4936.6"/><n v="4899.4"/><n v="4895.8"/><n v="4880.7"/><n v="4872.8"/><n v="4838.1"/><n v="4801.7"/><n v="4785.5"/><n v="4781.4"/><n v="4778.0"/><n v="4777.5"/><n v="4757.2"/><n v="4748.8"/><n v="4743.0"/><n v="4742.8"/><n v="4723.0"/><n v="4686.0"/><n v="4685.0"/><n v="4684.0"/><n v="4631.6"/><n v="4626.0"/><n v="4616.5"/><n v="4612.0"/><n v="4603.4"/><n v="4585.4"/><n v="4576.0"/><n v="4563.0"/><n v="4546.9"/><n v="4544.2"/><n v="4539.0"/><n v="4499.1"/><n v="4497.6"/><n v="4473.0"/><n v="4472.4"/><n v="4470.2"/><n v="4467.4"/><n v="4369.9"/><n v="4367.9"/><n v="4359.9"/><n v="4355.9"/><n v="4327.9"/><n v="378799.0"/><n v="372824.0"/><n v="210783.0"/><n v="182347.0"/><n v="178558.0"/><n v="176656.0"/><n v="172468.0"/><n v="159229.0"/><n v="119190.0"/><n v="118928.0"/><n v="118245.0"/><n v="116353.0"/><n v="110064.0"/><n v="104286.0"/><n v="98786.0"/><n v="96758.0"/><n v="93775.0"/><n v="93574.0"/><n v="88363.9"/><n v="87968.0"/><n v="87879.0"/><n v="84740.0"/><n v="76476.0"/><n v="76329.5"/><n v="75431.0"/><n v="70234.7"/><n v="66387.0"/><n v="66074.3"/><n v="64400.2"/><n v="64217.0"/><n v="63367.0"/><n v="61611.6"/><n v="61134.3"/><n v="61133.0"/><n v="61095.0"/><n v="60044.0"/><n v="59003.0"/><n v="55528.0"/><n v="54759.0"/><n v="53762.0"/><n v="53593.0"/><n v="53513.0"/><n v="53150.0"/><n v="51122.0"/><n v="50703.0"/><n v="49692.0"/><n v="48418.0"/><n v="48283.0"/><n v="46615.0"/><n v="44958.0"/><n v="44506.2"/><n v="44018.0"/><n v="43355.0"/><n v="43104.0"/><n v="42286.0"/><n v="42101.0"/><n v="40146.0"/><n v="39474.0"/><n v="38334.0"/><n v="38051.0"/><n v="37406.0"/><n v="37241.0"/><n v="36769.0"/><n v="36622.0"/><n v="35934.0"/><n v="35882.0"/><n v="35214.0"/><n v="35047.1"/><n v="35042.1"/><n v="34922.0"/><n v="34678.0"/><n v="34589.0"/><n v="34401.0"/><n v="32316.0"/><n v="32032.0"/><n v="31924.0"/><n v="31490.0"/><n v="30895.0"/><n v="30748.0"/><n v="30653.0"/><n v="29279.6"/><n v="28857.0"/><n v="28655.0"/><n v="27599.6"/><n v="27526.0"/><n v="27294.0"/><n v="26900.0"/><n v="26858.0"/><n v="26713.8"/><n v="26340.0"/><n v="26160.0"/><n v="26017.0"/><n v="25961.0"/><n v="25916.0"/><n v="25914.2"/><n v="25531.0"/><n v="25290.0"/><n v="25268.2"/><n v="24462.0"/><n v="24197.7"/><n v="24082.2"/><n v="24006.0"/><n v="23442.1"/><n v="23423.1"/><n v="23230.7"/><n v="23193.6"/><n v="22962.0"/><n v="22935.0"/><n v="22596.6"/><n v="22572.0"/><n v="22426.0"/><n v="22399.8"/><n v="22284.0"/><n v="22135.0"/><n v="21675.0"/><n v="21193.2"/><n v="20936.0"/><n v="20538.0"/><n v="20500.3"/><n v="20394.0"/><n v="20308.0"/><n v="20206.0"/><n v="19977.0"/><n v="19860.0"/><n v="19451.0"/><n v="19372.7"/><n v="19154.0"/><n v="18965.5"/><n v="18647.1"/><n v="18633.5"/><n v="18439.1"/><n v="18377.8"/><n v="18266.0"/><n v="17996.0"/><n v="17950.6"/><n v="17920.0"/><n v="17876.0"/><n v="17623.0"/><n v="17507.7"/><n v="17246.0"/><n v="17228.0"/><n v="17216.0"/><n v="16873.0"/><n v="16871.0"/><n v="16691.0"/><n v="16685.7"/><n v="16594.0"/><n v="16593.0"/><n v="16473.7"/><n v="16325.9"/><n v="16283.0"/><n v="16278.9"/><n v="16151.0"/><n v="15995.0"/><n v="15985.0"/><n v="15916.0"/><n v="15802.0"/><n v="15790.0"/><n v="15779.0"/><n v="15681.1"/><n v="15527.5"/><n v="15393.0"/><n v="15353.0"/><n v="15263.0"/><n v="15221.7"/><n v="14856.6"/><n v="14835.0"/><n v="14798.0"/><n v="14771.0"/><n v="14702.0"/><n v="14686.8"/><n v="14417.9"/><n v="14292.7"/><n v="14232.0"/><n v="14108.3"/><n v="14107.0"/><n v="14072.9"/><n v="13960.5"/><n v="13896.0"/><n v="13873.0"/><n v="13835.0"/><n v="13789.7"/><n v="13778.0"/><n v="13729.6"/><n v="13646.0"/><n v="13591.0"/><n v="13495.5"/><n v="13477.4"/><n v="13464.6"/><n v="13448.6"/><n v="13388.0"/><n v="13380.0"/><n v="13342.0"/><n v="13336.0"/><n v="13310.0"/><n v="13237.0"/><n v="13230.2"/><n v="13225.0"/><n v="13179.0"/><n v="13134.0"/><n v="13113.0"/><n v="13048.0"/><n v="13033.0"/><n v="12994.0"/><n v="12802.0"/><n v="12755.8"/><n v="12694.0"/><n v="12690.0"/><n v="12528.0"/><n v="12442.0"/><n v="12429.8"/><n v="12384.3"/><n v="12299.0"/><n v="12290.6"/><n v="12148.0"/><n v="12143.0"/><n v="11932.6"/><n v="11833.0"/><n v="11821.9"/><n v="11818.0"/><n v="11791.3"/><n v="11776.0"/><n v="11700.0"/><n v="11587.1"/><n v="11505.7"/><n v="11484.4"/><n v="11448.0"/><n v="11443.0"/><n v="11316.0"/><n v="11296.5"/><n v="11263.0"/><n v="11208.7"/><n v="11203.0"/><n v="11107.1"/><n v="11090.4"/><n v="10915.1"/><n v="10906.8"/><n v="10843.2"/><n v="10825.4"/><n v="10753.8"/><n v="10738.0"/><n v="10718.1"/><n v="10714.0"/><n v="10713.4"/><n v="10668.0"/><n v="10567.1"/><n v="10428.2"/><n v="10416.0"/><n v="10408.1"/><n v="10384.3"/><n v="10186.8"/><n v="10134.2"/><n v="10125.0"/><n v="10070.7"/><n v="10034.2"/><n v="9977.9"/><n v="9956.0"/><n v="9938.7"/><n v="9879.5"/><n v="9861.0"/><n v="9789.0"/><n v="9746.4"/><n v="9734.9"/><n v="9623.0"/><n v="9621.3"/><n v="9575.0"/><n v="9495.2"/><n v="9482.0"/><n v="9432.0"/><n v="9411.5"/><n v="9402.0"/><n v="9366.4"/><n v="9358.0"/><n v="9318.7"/><n v="9263.1"/><n v="9194.0"/><n v="9181.1"/><n v="9171.1"/><n v="9137.7"/><n v="9082.0"/><n v="9041.0"/><n v="9023.0"/><n v="9005.0"/><n v="9003.3"/><n v="9001.6"/><n v="8924.9"/><n v="8911.0"/><n v="8909.0"/><n v="8871.0"/><n v="8849.1"/><n v="8828.0"/><n v="8811.3"/><n v="8778.0"/><n v="8764.3"/><n v="8685.6"/><n v="8607.0"/><n v="8605.0"/><n v="8494.0"/><n v="8474.0"/><n v="8453.5"/><n v="8357.0"/><n v="8291.4"/><n v="8195.6"/><n v="8152.5"/><n v="8134.1"/><n v="8051.4"/><n v="8005.3"/><n v="7992.0"/><n v="7941.5"/><n v="7883.0"/><n v="7873.0"/><n v="7834.0"/><n v="7820.3"/><n v="7800.0"/><n v="7727.0"/><n v="7672.3"/><n v="7598.6"/><n v="7586.0"/><n v="7546.0"/><n v="7545.2"/><n v="7487.2"/><n v="7480.5"/><n v="7465.7"/><n v="7420.0"/><n v="7415.5"/><n v="7389.7"/><n v="7372.0"/><n v="7363.5"/><n v="7328.4"/><n v="7316.2"/><n v="7305.0"/><n v="7282.6"/><n v="7269.7"/><n v="7265.6"/><n v="7245.0"/><n v="7225.3"/><n v="7094.0"/><n v="7037.5"/><n v="7004.1"/><n v="7003.0"/><n v="6969.4"/><n v="6969.3"/><n v="6944.6"/><n v="6913.9"/><n v="6906.0"/><n v="6850.3"/><n v="6834.3"/><n v="6828.1"/><n v="6800.5"/><n v="6772.3"/><n v="6769.0"/><n v="6757.8"/><n v="6704.9"/><n v="6699.0"/><n v="6641.0"/><n v="6617.4"/><n v="6591.8"/><n v="6566.1"/><n v="6566.0"/><n v="6563.2"/><n v="6554.2"/><n v="6538.4"/><n v="6535.8"/><n v="6528.5"/><n v="6418.0"/><n v="6410.9"/><n v="6393.0"/><n v="6392.8"/><n v="6365.0"/><n v="6307.8"/><n v="6307.3"/><n v="6304.9"/><n v="6220.0"/><n v="6216.8"/><n v="6208.8"/><n v="6205.8"/><n v="6193.0"/><n v="6190.6"/><n v="6184.0"/><n v="6169.8"/><n v="6166.2"/><n v="6143.0"/><n v="6132.6"/><n v="6129.8"/><n v="6118.1"/><n v="6107.9"/><n v="6063.0"/><n v="6039.0"/><n v="6036.4"/><n v="6015.1"/><n v="6013.0"/><n v="6006.2"/><n v="6003.5"/><n v="6002.0"/><n v="6001.3"/><n v="5975.2"/><n v="5970.1"/><n v="5967.0"/><n v="5925.0"/><n v="5898.4"/><n v="5860.0"/><n v="5852.9"/><n v="5823.5"/><n v="5775.9"/><n v="5773.7"/><n v="5772.5"/><n v="5770.9"/><n v="5723.7"/><n v="5688.0"/><n v="5682.4"/><n v="5652.5"/><n v="5645.0"/><n v="5604.0"/><n v="5599.2"/><n v="5553.6"/><n v="5544.4"/><n v="5524.0"/><n v="5513.0"/><n v="5476.9"/><n v="5469.6"/><n v="5461.0"/><n v="5452.5"/><n v="5437.0"/><n v="5420.0"/><n v="5414.1"/><n v="5413.5"/><n v="5410.8"/><n v="5395.1"/><n v="5389.1"/><n v="5383.0"/><n v="5344.6"/><n v="5328.6"/><n v="5325.0"/><n v="5297.9"/><n v="5264.2"/><n v="5258.3"/><n v="5248.9"/><n v="5236.0"/><n v="5235.2"/><n v="5216.4"/><n v="5202.0"/><n v="5199.4"/><n v="5178.1"/><n v="5129.1"/><n v="5118.1"/><n v="5112.4"/><n v="5021.7"/><n v="5010.7"/><n v="4973.9"/><n v="4946.7"/><n v="4901.0"/><n v="4900.2"/><n v="4847.0"/><n v="4844.7"/><n v="4844.4"/><n v="4830.6"/><n v="4829.0"/><n v="4824.5"/><n v="4810.7"/><n v="4810.6"/><n v="4802.4"/><n v="4791.7"/><n v="4751.0"/><n v="4749.0"/><n v="4742.0"/><n v="4736.5"/><n v="4672.7"/><n v="4666.4"/><n v="4662.8"/><n v="4660.1"/><n v="4656.3"/><n v="4651.2"/><n v="4646.4"/><n v="4645.7"/><n v="4638.6"/><n v="4628.4"/><n v="4621.0"/><n v="442851.0"/><n v="405607.0"/><n v="263159.0"/><n v="230764.0"/><n v="183207.0"/><n v="148979.0"/><n v="146277.0"/><n v="124028.0"/><n v="118364.0"/><n v="118298.0"/><n v="113106.0"/><n v="112372.0"/><n v="107786.0"/><n v="103630.0"/><n v="101703.0"/><n v="101491.0"/><n v="97354.0"/><n v="91091.4"/><n v="87471.9"/><n v="83503.0"/><n v="81186.0"/><n v="76000.0"/><n v="73504.0"/><n v="72483.0"/><n v="71288.0"/><n v="70593.5"/><n v="69816.0"/><n v="64948.0"/><n v="63747.0"/><n v="62262.0"/><n v="61343.4"/><n v="61251.1"/><n v="61101.0"/><n v="60909.0"/><n v="60420.0"/><n v="59034.0"/><n v="58681.0"/><n v="57514.0"/><n v="55085.0"/><n v="53579.0"/><n v="51652.0"/><n v="51486.0"/><n v="51324.0"/><n v="51258.0"/><n v="48296.0"/><n v="48230.0"/><n v="46984.0"/><n v="46770.0"/><n v="44104.0"/><n v="44048.0"/><n v="43251.0"/><n v="42867.0"/><n v="42731.0"/><n v="41094.0"/><n v="40023.0"/><n v="39540.0"/><n v="38062.0"/><n v="37953.0"/><n v="37843.0"/><n v="37586.0"/><n v="37522.1"/><n v="36556.0"/><n v="35635.0"/><n v="35469.6"/><n v="35445.0"/><n v="34362.2"/><n v="34256.0"/><n v="33940.0"/><n v="32996.0"/><n v="32479.0"/><n v="32167.5"/><n v="31877.0"/><n v="31836.0"/><n v="31416.2"/><n v="30950.7"/><n v="30146.0"/><n v="30061.0"/><n v="29527.6"/><n v="29394.0"/><n v="29362.5"/><n v="29302.0"/><n v="29275.0"/><n v="28946.4"/><n v="28855.0"/><n v="28437.6"/><n v="28374.0"/><n v="28130.0"/><n v="28119.0"/><n v="28031.0"/><n v="27512.5"/><n v="25705.0"/><n v="25281.0"/><n v="24892.0"/><n v="24829.0"/><n v="24480.0"/><n v="24477.0"/><n v="24417.7"/><n v="24109.6"/><n v="24080.5"/><n v="23850.3"/><n v="23766.0"/><n v="23754.0"/><n v="23663.3"/><n v="23522.4"/><n v="23174.0"/><n v="23083.8"/><n v="22833.9"/><n v="22697.0"/><n v="22652.0"/><n v="22430.0"/><n v="22325.9"/><n v="22022.7"/><n v="21807.0"/><n v="21795.6"/><n v="21734.4"/><n v="21552.8"/><n v="21366.0"/><n v="20383.0"/><n v="20378.0"/><n v="20194.0"/><n v="19848.0"/><n v="19818.3"/><n v="19693.0"/><n v="19488.0"/><n v="19415.0"/><n v="19229.0"/><n v="19166.0"/><n v="19147.5"/><n v="19101.0"/><n v="18907.0"/><n v="18859.0"/><n v="18744.6"/><n v="18627.0"/><n v="18509.4"/><n v="18502.0"/><n v="18486.0"/><n v="18358.9"/><n v="18279.0"/><n v="17970.0"/><n v="17952.7"/><n v="17868.5"/><n v="17608.0"/><n v="17217.9"/><n v="17127.0"/><n v="16784.0"/><n v="16761.0"/><n v="16554.0"/><n v="16499.5"/><n v="16410.0"/><n v="16389.0"/><n v="16355.0"/><n v="16290.0"/><n v="16170.0"/><n v="16157.4"/><n v="15957.0"/><n v="15723.0"/><n v="15560.0"/><n v="15376.0"/><n v="15366.6"/><n v="15329.9"/><n v="15241.0"/><n v="15003.0"/><n v="14995.0"/><n v="14972.5"/><n v="14901.0"/><n v="14876.2"/><n v="14806.0"/><n v="14733.0"/><n v="14724.0"/><n v="14628.0"/><n v="14625.0"/><n v="14526.0"/><n v="14495.5"/><n v="14442.0"/><n v="14342.0"/><n v="14288.0"/><n v="14264.1"/><n v="14112.0"/><n v="14047.8"/><n v="13950.4"/><n v="13880.0"/><n v="13808.7"/><n v="13796.0"/><n v="13741.0"/><n v="13725.9"/><n v="13652.1"/><n v="13627.0"/><n v="13570.5"/><n v="13515.0"/><n v="13475.0"/><n v="13470.2"/><n v="13450.0"/><n v="13431.4"/><n v="13359.9"/><n v="13221.0"/><n v="13212.0"/><n v="13093.8"/><n v="12922.0"/><n v="12912.0"/><n v="12880.0"/><n v="12840.1"/><n v="12822.0"/><n v="12800.8"/><n v="12779.7"/><n v="12697.5"/><n v="12553.2"/><n v="12501.0"/><n v="12454.6"/><n v="12389.8"/><n v="12357.0"/><n v="12348.0"/><n v="12302.0"/><n v="12145.6"/><n v="12094.8"/><n v="12039.3"/><n v="11917.7"/><n v="11913.6"/><n v="11864.0"/><n v="11743.7"/><n v="11702.5"/><n v="11629.0"/><n v="11617.2"/><n v="11587.0"/><n v="11581.6"/><n v="11581.0"/><n v="11401.0"/><n v="11364.0"/><n v="11255.0"/><n v="11252.2"/><n v="11203.2"/><n v="11156.4"/><n v="11104.0"/><n v="11023.0"/><n v="11015.3"/><n v="10938.6"/><n v="10796.0"/><n v="10770.8"/><n v="10764.6"/><n v="10758.0"/><n v="10725.6"/><n v="10700.0"/><n v="10690.1"/><n v="10661.0"/><n v="10561.1"/><n v="10498.0"/><n v="10457.7"/><n v="10404.0"/><n v="10383.0"/><n v="10215.0"/><n v="10127.0"/><n v="10086.3"/><n v="10084.0"/><n v="10078.0"/><n v="10070.8"/><n v="10060.0"/><n v="10027.4"/><n v="9982.3"/><n v="9948.0"/><n v="9937.0"/><n v="9935.9"/><n v="9889.6"/><n v="9812.6"/><n v="9700.0"/><n v="9680.0"/><n v="9675.0"/><n v="9636.6"/><n v="9544.0"/><n v="9494.0"/><n v="9416.0"/><n v="9336.0"/><n v="9293.4"/><n v="9219.0"/><n v="9186.0"/><n v="9069.5"/><n v="9043.0"/><n v="9019.1"/><n v="9004.9"/><n v="8940.4"/><n v="8845.0"/><n v="8805.9"/><n v="8718.8"/><n v="8601.2"/><n v="8578.6"/><n v="8573.0"/><n v="8554.0"/><n v="8541.3"/><n v="8525.1"/><n v="8424.6"/><n v="8406.0"/><n v="8405.7"/><n v="8391.0"/><n v="8381.0"/><n v="8318.8"/><n v="8267.0"/><n v="8206.0"/><n v="8129.2"/><n v="8101.0"/><n v="8088.6"/><n v="8080.5"/><n v="8074.0"/><n v="8050.0"/><n v="7979.7"/><n v="7970.2"/><n v="7910.8"/><n v="7884.7"/><n v="7839.0"/><n v="7768.2"/><n v="7732.4"/><n v="7695.0"/><n v="7689.4"/><n v="7658.4"/><n v="7653.0"/><n v="7644.3"/><n v="7642.6"/><n v="7561.5"/><n v="7488.0"/><n v="7439.9"/><n v="7337.6"/><n v="7281.4"/><n v="7249.4"/><n v="7230.1"/><n v="7221.3"/><n v="7208.8"/><n v="7208.5"/><n v="7174.0"/><n v="7158.5"/><n v="7149.0"/><n v="7138.3"/><n v="7127.1"/><n v="7105.1"/><n v="7088.0"/><n v="7074.0"/><n v="7061.7"/><n v="7048.9"/><n v="7042.0"/><n v="6998.0"/><n v="6988.4"/><n v="6983.6"/><n v="6963.8"/><n v="6916.4"/><n v="6905.0"/><n v="6895.0"/><n v="6890.0"/><n v="6850.0"/><n v="6826.3"/><n v="6823.0"/><n v="6821.0"/><n v="6785.2"/><n v="6767.7"/><n v="6764.8"/><n v="6754.9"/><n v="6747.2"/><n v="6718.2"/><n v="6710.4"/><n v="6648.2"/><n v="6646.1"/><n v="6645.1"/><n v="6522.7"/><n v="6521.9"/><n v="6499.0"/><n v="6498.8"/><n v="6486.1"/><n v="6479.0"/><n v="6473.2"/><n v="6431.3"/><n v="6407.6"/><n v="6394.0"/><n v="6355.1"/><n v="6310.6"/><n v="6289.5"/><n v="6263.0"/><n v="6262.3"/><n v="6228.9"/><n v="6213.8"/><n v="6203.7"/><n v="6199.0"/><n v="6160.6"/><n v="6144.0"/><n v="6137.5"/><n v="6136.6"/><n v="6124.0"/><n v="6110.8"/><n v="6093.0"/><n v="6086.1"/><n v="6060.6"/><n v="6032.4"/><n v="5968.2"/><n v="5948.0"/><n v="5918.0"/><n v="5916.0"/><n v="5907.0"/><n v="5881.0"/><n v="5874.4"/><n v="5867.7"/><n v="5848.9"/><n v="5841.0"/><n v="5800.1"/><n v="5774.0"/><n v="5772.8"/><n v="5703.3"/><n v="5697.8"/><n v="5677.9"/><n v="5663.7"/><n v="5660.3"/><n v="5660.2"/><n v="5633.9"/><n v="5596.0"/><n v="5589.9"/><n v="5426.3"/><n v="5400.2"/><n v="5393.0"/><n v="5391.7"/><n v="5383.3"/><n v="5335.8"/><n v="5319.0"/><n v="5315.0"/><n v="5311.0"/><n v="5309.7"/><n v="5294.0"/><n v="5287.9"/><n v="5282.0"/><n v="5273.0"/><n v="5263.9"/><n v="5237.0"/><n v="5235.3"/><n v="5233.2"/><n v="5226.0"/><n v="5216.2"/><n v="5184.0"/><n v="5163.4"/><n v="5142.3"/><n v="5137.6"/><n v="5132.8"/><n v="5130.1"/><n v="5092.0"/><n v="5088.0"/><n v="5080.9"/><n v="5065.3"/><n v="5063.9"/><n v="5036.8"/><n v="5027.8"/><n v="5016.1"/><n v="5003.3"/><n v="4991.6"/><n v="4986.9"/><n v="4951.8"/><n v="4951.0"/><n v="4937.2"/><n v="4915.6"/><n v="4884.3"/><n v="4880.1"/><n v="4873.0"/><n v="4843.5"/><n v="4834.4"/><n v="4828.8"/><n v="4785.0"/><n v="4774.3"/><n v="4769.0"/><n v="4725.0"/><n v="4708.8"/><n v="4708.7"/><n v="4703.7"/><n v="4664.7"/><n v="4659.2"/><n v="4658.1"/><n v="4658.0"/><n v="4652.4"/><n v="4645.3"/><n v="4644.9"/><n v="4634.1"/><n v="408214.0"/><n v="284650.0"/><n v="163527.0"/><n v="156779.0"/><n v="150450.0"/><n v="139515.0"/><n v="123018.0"/><n v="118308.0"/><n v="115632.0"/><n v="114552.0"/><n v="112493.0"/><n v="108785.0"/><n v="107808.0"/><n v="106632.0"/><n v="104589.0"/><n v="103189.0"/><n v="99612.9"/><n v="98729.0"/><n v="98636.0"/><n v="95758.0"/><n v="87138.0"/><n v="79697.0"/><n v="76733.2"/><n v="71789.0"/><n v="71422.0"/><n v="70035.0"/><n v="69207.0"/><n v="68281.0"/><n v="66176.0"/><n v="65357.0"/><n v="65028.1"/><n v="63335.0"/><n v="61897.0"/><n v="61479.6"/><n v="59804.2"/><n v="58437.0"/><n v="52920.0"/><n v="52902.0"/><n v="51673.0"/><n v="50009.0"/><n v="49403.0"/><n v="47220.0"/><n v="45297.0"/><n v="45189.0"/><n v="45015.0"/><n v="44945.0"/><n v="44564.0"/><n v="44043.0"/><n v="43604.4"/><n v="43232.0"/><n v="40850.7"/><n v="40386.0"/><n v="37614.0"/><n v="36853.3"/><n v="36537.0"/><n v="36149.0"/><n v="36117.0"/><n v="35756.0"/><n v="35497.0"/><n v="35291.0"/><n v="35127.0"/><n v="34764.1"/><n v="34014.3"/><n v="32688.0"/><n v="32396.0"/><n v="32260.0"/><n v="32013.0"/><n v="31981.0"/><n v="31515.0"/><n v="31094.0"/><n v="30990.0"/><n v="30960.4"/><n v="30908.0"/><n v="30764.7"/><n v="30423.0"/><n v="30052.0"/><n v="29630.0"/><n v="29569.0"/><n v="29515.4"/><n v="29065.0"/><n v="28842.0"/><n v="28497.0"/><n v="28063.0"/><n v="27428.3"/><n v="27328.0"/><n v="27165.0"/><n v="26730.0"/><n v="26289.5"/><n v="26278.0"/><n v="25729.9"/><n v="25510.9"/><n v="25423.6"/><n v="25035.0"/><n v="24881.0"/><n v="24748.9"/><n v="24701.0"/><n v="24680.0"/><n v="24515.0"/><n v="24509.0"/><n v="24275.5"/><n v="23650.6"/><n v="23489.0"/><n v="23366.0"/><n v="23252.0"/><n v="23112.4"/><n v="22744.7"/><n v="22099.9"/><n v="22063.0"/><n v="21990.3"/><n v="21836.0"/><n v="21645.0"/><n v="21634.0"/><n v="21602.6"/><n v="21565.0"/><n v="20915.0"/><n v="20751.0"/><n v="20288.4"/><n v="19917.0"/><n v="19490.0"/><n v="19403.0"/><n v="19231.0"/><n v="19176.1"/><n v="19138.0"/><n v="18745.0"/><n v="18520.0"/><n v="18414.0"/><n v="18254.4"/><n v="17868.0"/><n v="17557.6"/><n v="17556.0"/><n v="17318.0"/><n v="17178.0"/><n v="17099.0"/><n v="16824.0"/><n v="16739.9"/><n v="16589.0"/><n v="16335.0"/><n v="16301.0"/><n v="16229.9"/><n v="16038.7"/><n v="15980.1"/><n v="15743.0"/><n v="15713.2"/><n v="15643.0"/><n v="15598.8"/><n v="15531.0"/><n v="15327.0"/><n v="15179.0"/><n v="15131.0"/><n v="15040.0"/><n v="14691.3"/><n v="14690.0"/><n v="14684.1"/><n v="14675.0"/><n v="14642.0"/><n v="14599.0"/><n v="14563.6"/><n v="14197.0"/><n v="14190.5"/><n v="14143.0"/><n v="14123.0"/><n v="14025.9"/><n v="14016.0"/><n v="13993.3"/><n v="13903.6"/><n v="13619.0"/><n v="13489.0"/><n v="13399.0"/><n v="13219.0"/><n v="13031.6"/><n v="13016.0"/><n v="13014.6"/><n v="12980.8"/><n v="12967.0"/><n v="12881.0"/><n v="12731.0"/><n v="12712.0"/><n v="12586.0"/><n v="12575.0"/><n v="12562.0"/><n v="12406.0"/><n v="12361.0"/><n v="12311.0"/><n v="12297.9"/><n v="12149.7"/><n v="12144.5"/><n v="12105.0"/><n v="11873.0"/><n v="11796.4"/><n v="11791.0"/><n v="11740.0"/><n v="11720.7"/><n v="11684.5"/><n v="11664.2"/><n v="11614.0"/><n v="11569.0"/><n v="11467.4"/><n v="11449.0"/><n v="11295.2"/><n v="11190.3"/><n v="11184.9"/><n v="11158.4"/><n v="11111.7"/><n v="11110.4"/><n v="11048.0"/><n v="11015.6"/><n v="10908.0"/><n v="10904.5"/><n v="10847.0"/><n v="10836.0"/><n v="10818.0"/><n v="10800.0"/><n v="10745.7"/><n v="10548.0"/><n v="10493.0"/><n v="10458.0"/><n v="10427.0"/><n v="10420.0"/><n v="10408.5"/><n v="10398.0"/><n v="10382.8"/><n v="10350.0"/><n v="10309.0"/><n v="10298.0"/><n v="10187.0"/><n v="10148.1"/><n v="10109.7"/><n v="10091.0"/><n v="10057.5"/><n v="10040.9"/><n v="9985.0"/><n v="9885.0"/><n v="9857.4"/><n v="9774.6"/><n v="9739.6"/><n v="9644.3"/><n v="9558.1"/><n v="9546.0"/><n v="9516.2"/><n v="9450.0"/><n v="9362.0"/><n v="9313.8"/><n v="9259.0"/><n v="9249.1"/><n v="9215.0"/><n v="9087.1"/><n v="9078.0"/><n v="9071.8"/><n v="9069.0"/><n v="9064.0"/><n v="9000.0"/><n v="8960.0"/><n v="8956.0"/><n v="8952.0"/><n v="8907.4"/><n v="8867.1"/><n v="8727.4"/><n v="8700.5"/><n v="8632.5"/><n v="8627.0"/><n v="8614.8"/><n v="8419.0"/><n v="8381.4"/><n v="8345.0"/><n v="8281.0"/><n v="8199.1"/><n v="8188.0"/><n v="8106.0"/><n v="8086.5"/><n v="8037.6"/><n v="8031.6"/><n v="8014.0"/><n v="7985.7"/><n v="7969.0"/><n v="7946.0"/><n v="7938.0"/><n v="7865.0"/><n v="7858.0"/><n v="7773.3"/><n v="7763.0"/><n v="7756.3"/><n v="7737.0"/><n v="7701.9"/><n v="7606.0"/><n v="7595.0"/><n v="7585.0"/><n v="7577.2"/><n v="7499.8"/><n v="7455.2"/><n v="7453.0"/><n v="7400.6"/><n v="7367.0"/><n v="7345.3"/><n v="7323.8"/><n v="7279.7"/><n v="7220.3"/><n v="7217.5"/><n v="7216.7"/><n v="7212.1"/><n v="7208.3"/><n v="7185.2"/><n v="7184.2"/><n v="7113.8"/><n v="7101.5"/><n v="7094.2"/><n v="7090.0"/><n v="7066.8"/><n v="7066.5"/><n v="7028.3"/><n v="7011.4"/><n v="6913.8"/><n v="6911.0"/><n v="6883.4"/><n v="6878.2"/><n v="6816.8"/><n v="6807.4"/><n v="6782.7"/><n v="6755.0"/><n v="6723.1"/><n v="6685.6"/><n v="6685.0"/><n v="6652.9"/><n v="6630.4"/><n v="6564.0"/><n v="6546.3"/><n v="6533.7"/><n v="6523.2"/><n v="6514.8"/><n v="6460.3"/><n v="6453.4"/><n v="6349.7"/><n v="6313.9"/><n v="6242.7"/><n v="6226.6"/><n v="6222.0"/><n v="6212.0"/><n v="6205.4"/><n v="6192.4"/><n v="6149.9"/><n v="6144.7"/><n v="6108.8"/><n v="6068.0"/><n v="6049.0"/><n v="6027.6"/><n v="6013.6"/><n v="5978.6"/><n v="5972.8"/><n v="5952.7"/><n v="5951.8"/><n v="5905.4"/><n v="5900.6"/><n v="5857.7"/><n v="5831.0"/><n v="5818.4"/><n v="5599.6"/><n v="5596.3"/><n v="5577.6"/><n v="5574.0"/><n v="5569.2"/><n v="5551.9"/><n v="5547.9"/><n v="5531.0"/><n v="5528.0"/><n v="5508.0"/><n v="5499.3"/><n v="5472.0"/><n v="5465.0"/><n v="5450.0"/><n v="5439.4"/><n v="5433.3"/><n v="5430.8"/><n v="5417.3"/><n v="5412.6"/><n v="5403.0"/><n v="5395.0"/><n v="5344.0"/><n v="5336.4"/><n v="5318.1"/><n v="5298.7"/><n v="5282.8"/><n v="5231.2"/><n v="5228.0"/><n v="5211.0"/><n v="5205.0"/><n v="5202.4"/><n v="5188.1"/><n v="5177.5"/><n v="5152.6"/><n v="5152.0"/><n v="5149.6"/><n v="5131.0"/><n v="5120.7"/><n v="5098.7"/><n v="5092.8"/><n v="5083.6"/><n v="5047.0"/><n v="5020.7"/><n v="5018.9"/><n v="5017.1"/><n v="5015.6"/><n v="5014.4"/><n v="5013.6"/><n v="4982.4"/><n v="4974.2"/><n v="4969.1"/><n v="4963.5"/><n v="4957.6"/><n v="4935.9"/><n v="4854.0"/><n v="4847.1"/><n v="4838.6"/><n v="4834.3"/><n v="4803.0"/><n v="4775.1"/><n v="4726.8"/><n v="4712.0"/><n v="4710.3"/><n v="4699.8"/><n v="4699.3"/><n v="4694.7"/><n v="4687.3"/><n v="4687.0"/><n v="4681.3"/><n v="4649.0"/><n v="4624.0"/><n v="4621.9"/><n v="4617.0"/><n v="4586.3"/><n v="4583.2"/><n v="4569.7"/><n v="4563.1"/><n v="4525.7"/><n v="4515.5"/><n v="4503.6"/><n v="4490.3"/><n v="4431.2"/><n v="4421.3"/><n v="4414.0"/><n v="4412.8"/><n v="4405.4"/><n v="4397.6"/><n v="4385.2"/><n v="4377.9"/><n v="4377.3"/><n v="4366.0"/><n v="4365.3"/><n v="4349.5"/><n v="4341.4"/><n v="4332.5"/><n v="4326.3"/><n v="4320.6"/><n v="4314.8"/><n v="4293.3"/><n v="4276.0"/><n v="4271.0"/><n v="4269.2"/><n v="4255.4"/><n v="4251.5"/><n v="4248.0"/><n v="4242.8"/><n v="4237.2"/><n v="4237.0"/><n v="4232.0"/><n v="4224.0"/><n v="4216.0"/><n v="4213.4"/><n v="4212.0"/><n v="4194.1"/><n v="4193.2"/><n v="4193.1"/><n v="4176.5"/><n v="4165.8"/><n v="4161.8"/><n v="421849.0"/><n v="354674.0"/><n v="196337.0"/><n v="184966.0"/><n v="153825.0"/><n v="151628.0"/><n v="136185.0"/><n v="135592.0"/><n v="134194.0"/><n v="128954.0"/><n v="126033.0"/><n v="124629.0"/><n v="115475.0"/><n v="111055.0"/><n v="108702.0"/><n v="106565.0"/><n v="104417.0"/><n v="99870.0"/><n v="98601.9"/><n v="98368.0"/><n v="96413.0"/><n v="94155.0"/><n v="93249.0"/><n v="86034.0"/><n v="82189.4"/><n v="79689.0"/><n v="77954.0"/><n v="77946.0"/><n v="68413.0"/><n v="67997.0"/><n v="67809.0"/><n v="67420.0"/><n v="67390.0"/><n v="65968.3"/><n v="65225.0"/><n v="64306.0"/><n v="63176.7"/><n v="62484.0"/><n v="61682.0"/><n v="61587.0"/><n v="61494.0"/><n v="58801.8"/><n v="57838.0"/><n v="54326.0"/><n v="53674.0"/><n v="52717.0"/><n v="49694.0"/><n v="49545.0"/><n v="49542.0"/><n v="48815.0"/><n v="46940.3"/><n v="46890.0"/><n v="45987.0"/><n v="45967.0"/><n v="44989.7"/><n v="43623.0"/><n v="43326.0"/><n v="42588.0"/><n v="41946.0"/><n v="41050.0"/><n v="40597.0"/><n v="40040.0"/><n v="39320.0"/><n v="38414.0"/><n v="38063.0"/><n v="37937.0"/><n v="37243.5"/><n v="35453.0"/><n v="35166.7"/><n v="35119.0"/><n v="34947.2"/><n v="34757.0"/><n v="34734.0"/><n v="34613.0"/><n v="34305.0"/><n v="34246.0"/><n v="34204.0"/><n v="33868.2"/><n v="33739.3"/><n v="33370.0"/><n v="33193.0"/><n v="32778.0"/><n v="32733.0"/><n v="32563.0"/><n v="32466.0"/><n v="32224.9"/><n v="31755.0"/><n v="31400.0"/><n v="30683.0"/><n v="30242.0"/><n v="29321.0"/><n v="28430.0"/><n v="27208.0"/><n v="26888.0"/><n v="26820.0"/><n v="26662.0"/><n v="26004.6"/><n v="25893.0"/><n v="25669.1"/><n v="25647.1"/><n v="25328.1"/><n v="25267.9"/><n v="25183.0"/><n v="25179.0"/><n v="25003.0"/><n v="24545.1"/><n v="24376.0"/><n v="24102.0"/><n v="24074.6"/><n v="23384.3"/><n v="23345.1"/><n v="23229.0"/><n v="23076.0"/><n v="22823.0"/><n v="22383.0"/><n v="22170.0"/><n v="21942.2"/><n v="21866.0"/><n v="21633.0"/><n v="21253.0"/><n v="21013.0"/><n v="20849.3"/><n v="20732.0"/><n v="20518.0"/><n v="20265.0"/><n v="20253.0"/><n v="19857.0"/><n v="19746.0"/><n v="19484.0"/><n v="19160.2"/><n v="19131.1"/><n v="19067.0"/><n v="19014.0"/><n v="18982.0"/><n v="18866.5"/><n v="18832.0"/><n v="18744.7"/><n v="18644.0"/><n v="18391.0"/><n v="18366.0"/><n v="17973.0"/><n v="17946.1"/><n v="17759.0"/><n v="17456.0"/><n v="17374.0"/><n v="17373.0"/><n v="17138.0"/><n v="17096.0"/><n v="17015.1"/><n v="16965.0"/><n v="16892.0"/><n v="16128.0"/><n v="15870.4"/><n v="15844.6"/><n v="15817.0"/><n v="15680.0"/><n v="15564.0"/><n v="15317.0"/><n v="15053.0"/><n v="14963.3"/><n v="14929.0"/><n v="14796.5"/><n v="14664.0"/><n v="14621.0"/><n v="14427.0"/><n v="14414.0"/><n v="14383.0"/><n v="14340.0"/><n v="14272.0"/><n v="14059.8"/><n v="13966.0"/><n v="13864.0"/><n v="13841.0"/><n v="13715.0"/><n v="13619.9"/><n v="13497.0"/><n v="13423.0"/><n v="13409.4"/><n v="13339.0"/><n v="13325.0"/><n v="13319.0"/><n v="13226.0"/><n v="13202.6"/><n v="13035.0"/><n v="13030.1"/><n v="12986.5"/><n v="12919.0"/><n v="12843.0"/><n v="12640.7"/><n v="12571.7"/><n v="12542.5"/><n v="12515.0"/><n v="12501.5"/><n v="12409.0"/><n v="12397.0"/><n v="12370.2"/><n v="12149.2"/><n v="12145.0"/><n v="12104.0"/><n v="12092.0"/><n v="11954.6"/><n v="11908.0"/><n v="11730.0"/><n v="11691.0"/><n v="11633.1"/><n v="11587.9"/><n v="11487.6"/><n v="11343.0"/><n v="11207.6"/><n v="11202.6"/><n v="11155.0"/><n v="11146.4"/><n v="11117.0"/><n v="11072.0"/><n v="11024.8"/><n v="10991.0"/><n v="10984.0"/><n v="10931.0"/><n v="10862.8"/><n v="10788.7"/><n v="10734.4"/><n v="10707.4"/><n v="10636.0"/><n v="10633.0"/><n v="10525.0"/><n v="10502.0"/><n v="10410.5"/><n v="10380.4"/><n v="10310.9"/><n v="10292.9"/><n v="10193.2"/><n v="10116.0"/><n v="10089.0"/><n v="10071.7"/><n v="10050.5"/><n v="10046.0"/><n v="10018.9"/><n v="9993.2"/><n v="9938.0"/><n v="9915.5"/><n v="9850.0"/><n v="9842.4"/><n v="9716.0"/><n v="9667.7"/><n v="9667.6"/><n v="9616.0"/><n v="9613.3"/><n v="9548.7"/><n v="9540.0"/><n v="9516.0"/><n v="9473.7"/><n v="9366.0"/><n v="9302.0"/><n v="9274.3"/><n v="9233.0"/><n v="9177.1"/><n v="9158.6"/><n v="9156.3"/><n v="9119.0"/><n v="9026.0"/><n v="9012.0"/><n v="9005.8"/><n v="9003.0"/><n v="8944.9"/><n v="8849.0"/><n v="8813.6"/><n v="8785.0"/><n v="8617.1"/><n v="8612.0"/><n v="8557.0"/><n v="8527.7"/><n v="8512.0"/><n v="8482.0"/><n v="8409.6"/><n v="8322.9"/><n v="8261.7"/><n v="8241.2"/><n v="8235.0"/><n v="8220.0"/><n v="8190.6"/><n v="8123.6"/><n v="8106.6"/><n v="8065.0"/><n v="7965.1"/><n v="7949.4"/><n v="7948.5"/><n v="7941.0"/><n v="7867.0"/><n v="7866.1"/><n v="7806.0"/><n v="7801.6"/><n v="7795.8"/><n v="7776.4"/><n v="7736.1"/><n v="7702.6"/><n v="7690.3"/><n v="7638.0"/><n v="7592.0"/><n v="7562.5"/><n v="7540.1"/><n v="7526.8"/><n v="7470.5"/><n v="7466.0"/><n v="7368.9"/><n v="7362.6"/><n v="7320.0"/><n v="7247.8"/><n v="7220.7"/><n v="7182.2"/><n v="7170.6"/><n v="7150.0"/><n v="7142.0"/><n v="7113.1"/><n v="7041.5"/><n v="7039.0"/><n v="6966.9"/><n v="6944.2"/><n v="6935.9"/><n v="6896.6"/><n v="6894.0"/><n v="6853.2"/><n v="6818.3"/><n v="6776.3"/><n v="6762.0"/><n v="6759.1"/><n v="6714.0"/><n v="6637.0"/><n v="6632.0"/><n v="6598.1"/><n v="6570.5"/><n v="6559.4"/><n v="6552.0"/><n v="6531.9"/><n v="6512.7"/><n v="6494.0"/><n v="6491.8"/><n v="6447.4"/><n v="6442.0"/><n v="6429.1"/><n v="6422.7"/><n v="6367.8"/><n v="6362.5"/><n v="6324.7"/><n v="6318.7"/><n v="6312.8"/><n v="6300.9"/><n v="6253.5"/><n v="6199.5"/><n v="6168.3"/><n v="6168.0"/><n v="6138.2"/><n v="6109.0"/><n v="6099.9"/><n v="6089.7"/><n v="6022.7"/><n v="6019.2"/><n v="6012.4"/><n v="5985.0"/><n v="5968.3"/><n v="5967.6"/><n v="5962.5"/><n v="5925.2"/><n v="5884.9"/><n v="5882.4"/><n v="5865.7"/><n v="5856.2"/><n v="5850.0"/><n v="5806.3"/><n v="5759.2"/><n v="5740.3"/><n v="5724.2"/><n v="5693.8"/><n v="5687.2"/><n v="5671.0"/><n v="5652.8"/><n v="5636.0"/><n v="5603.0"/><n v="5601.3"/><n v="5591.4"/><n v="5572.3"/><n v="5539.6"/><n v="5539.0"/><n v="5534.0"/><n v="5510.3"/><n v="5509.2"/><n v="5472.1"/><n v="5471.4"/><n v="5469.2"/><n v="5458.0"/><n v="5450.5"/><n v="5444.0"/><n v="5425.3"/><n v="5422.8"/><n v="5417.8"/><n v="5397.5"/><n v="5395.8"/><n v="5331.0"/><n v="5319.1"/><n v="5206.1"/><n v="5203.2"/><n v="5192.7"/><n v="5185.0"/><n v="5172.0"/><n v="5169.0"/><n v="5164.8"/><n v="5136.4"/><n v="5122.6"/><n v="5119.2"/><n v="5071.0"/><n v="5063.7"/><n v="5060.0"/><n v="5003.9"/><n v="4997.0"/><n v="4992.0"/><n v="4986.8"/><n v="4978.9"/><n v="4958.1"/><n v="4952.2"/><n v="4952.0"/><n v="4950.3"/><n v="4921.1"/><n v="4919.4"/><n v="4907.9"/><n v="4898.2"/><n v="4892.7"/><n v="4890.0"/><n v="4882.0"/><n v="4864.9"/><n v="4857.0"/><n v="4832.2"/><n v="4826.8"/><n v="4817.1"/><n v="4809.9"/><n v="4807.7"/><n v="4789.7"/><n v="4746.0"/><n v="4716.4"/><n v="4682.2"/><n v="4665.0"/><n v="4636.8"/><n v="4616.4"/><n v="4616.0"/><n v="4605.3"/><n v="4601.0"/><n v="4592.4"/><n v="4575.9"/><n v="4569.3"/><n v="4535.9"/><n v="4528.8"/><n v="4497.0"/><n v="4490.1"/><n v="4472.7"/><n v="4470.1"/><n v="4442.0"/><n v="4425.0"/><n v="4410.6"/><n v="4403.1"/><n v="4400.5"/><n v="4400.2"/><n v="4385.7"/><n v="452926.0"/><n v="446950.0"/><n v="245621.0"/><n v="237272.0"/><n v="150276.0"/><n v="147616.0"/><n v="143688.0"/><n v="137451.0"/><n v="136264.0"/><n v="127245.0"/><n v="126723.0"/><n v="125095.0"/><n v="115074.0"/><n v="112084.0"/><n v="110875.0"/><n v="110838.0"/><n v="108249.0"/><n v="107750.0"/><n v="106916.0"/><n v="102939.0"/><n v="102644.2"/><n v="101862.0"/><n v="90374.0"/><n v="88915.0"/><n v="88262.0"/><n v="87597.0"/><n v="82559.0"/><n v="80676.0"/><n v="80217.6"/><n v="75497.6"/><n v="73645.0"/><n v="72184.0"/><n v="71730.0"/><n v="70641.0"/><n v="70395.0"/><n v="70063.3"/><n v="69943.0"/><n v="69865.0"/><n v="68735.0"/><n v="67932.0"/><n v="66504.0"/><n v="65030.0"/><n v="64305.1"/><n v="62071.0"/><n v="60710.7"/><n v="60138.0"/><n v="59985.0"/><n v="58190.0"/><n v="55842.0"/><n v="54365.0"/><n v="53999.0"/><n v="53105.0"/><n v="50272.0"/><n v="50208.0"/><n v="49045.0"/><n v="48077.0"/><n v="48047.0"/><n v="46692.0"/><n v="46542.0"/><n v="46128.3"/><n v="45765.0"/><n v="44313.0"/><n v="43630.2"/><n v="43218.0"/><n v="41567.0"/><n v="40893.0"/><n v="40833.0"/><n v="39376.0"/><n v="39323.5"/><n v="39304.0"/><n v="38851.3"/><n v="38719.0"/><n v="37905.0"/><n v="37871.0"/><n v="37534.0"/><n v="37110.0"/><n v="37059.0"/><n v="36915.8"/><n v="36832.0"/><n v="36793.0"/><n v="36328.7"/><n v="35622.0"/><n v="35115.0"/><n v="34671.0"/><n v="34622.9"/><n v="34393.5"/><n v="34275.0"/><n v="34079.0"/><n v="33779.8"/><n v="33679.0"/><n v="33405.0"/><n v="32677.0"/><n v="32654.0"/><n v="32506.0"/><n v="32282.0"/><n v="32266.0"/><n v="32012.5"/><n v="31446.3"/><n v="31097.0"/><n v="30697.8"/><n v="29927.0"/><n v="29611.0"/><n v="28974.0"/><n v="28058.0"/><n v="27226.0"/><n v="27178.8"/><n v="27006.0"/><n v="26534.4"/><n v="26488.1"/><n v="26405.0"/><n v="26034.0"/><n v="25446.0"/><n v="25214.9"/><n v="25022.2"/><n v="24951.0"/><n v="24861.0"/><n v="24857.0"/><n v="24286.5"/><n v="24234.0"/><n v="24226.4"/><n v="24216.0"/><n v="23979.0"/><n v="23381.4"/><n v="23191.5"/><n v="22767.0"/><n v="22626.0"/><n v="22006.0"/><n v="21998.0"/><n v="21918.0"/><n v="21399.0"/><n v="21390.3"/><n v="21244.0"/><n v="20880.0"/><n v="20862.0"/><n v="20846.0"/><n v="20023.6"/><n v="20007.6"/><n v="19884.0"/><n v="19831.0"/><n v="19675.0"/><n v="19557.0"/><n v="19036.1"/><n v="18924.0"/><n v="18804.0"/><n v="18666.0"/><n v="18525.0"/><n v="18256.8"/><n v="17657.0"/><n v="17260.0"/><n v="16888.0"/><n v="16734.0"/><n v="16619.0"/><n v="16518.8"/><n v="16476.4"/><n v="16355.2"/><n v="16258.0"/><n v="16244.0"/><n v="16144.0"/><n v="16049.0"/><n v="15933.0"/><n v="15820.0"/><n v="15804.0"/><n v="15658.0"/><n v="15582.0"/><n v="15508.1"/><n v="15439.5"/><n v="15351.0"/><n v="15341.0"/><n v="15282.0"/><n v="15169.0"/><n v="15119.2"/><n v="15116.0"/><n v="14963.0"/><n v="14962.0"/><n v="14956.0"/><n v="14885.0"/><n v="14880.2"/><n v="14835.7"/><n v="14807.2"/><n v="14658.0"/><n v="14549.0"/><n v="14529.0"/><n v="14379.0"/><n v="14245.0"/><n v="14156.5"/><n v="14127.0"/><n v="14048.4"/><n v="13967.0"/><n v="13958.0"/><n v="13909.0"/><n v="13893.0"/><n v="13872.5"/><n v="13832.4"/><n v="13817.0"/><n v="13758.2"/><n v="13735.0"/><n v="13642.0"/><n v="13585.0"/><n v="13378.0"/><n v="13244.7"/><n v="13198.0"/><n v="13064.0"/><n v="13055.5"/><n v="13055.0"/><n v="12938.0"/><n v="12849.3"/><n v="12760.0"/><n v="12756.0"/><n v="12626.0"/><n v="12458.9"/><n v="12395.5"/><n v="12345.9"/><n v="12317.0"/><n v="12202.7"/><n v="12186.7"/><n v="12103.0"/><n v="11901.0"/><n v="11869.5"/><n v="11855.0"/><n v="11822.0"/><n v="11743.0"/><n v="11651.7"/><n v="11624.0"/><n v="11526.0"/><n v="11497.0"/><n v="11489.5"/><n v="11291.6"/><n v="11287.0"/><n v="11275.0"/><n v="11259.0"/><n v="11252.0"/><n v="11229.1"/><n v="11191.0"/><n v="11172.0"/><n v="10877.0"/><n v="10713.6"/><n v="10706.6"/><n v="10657.0"/><n v="10654.8"/><n v="10635.6"/><n v="10611.0"/><n v="10571.3"/><n v="10517.0"/><n v="10437.6"/><n v="10409.8"/><n v="10381.7"/><n v="10381.0"/><n v="10364.0"/><n v="10344.0"/><n v="10336.3"/><n v="10278.0"/><n v="10246.5"/><n v="10207.0"/><n v="10126.1"/><n v="10107.8"/><n v="10082.0"/><n v="10036.0"/><n v="9998.0"/><n v="9937.8"/><n v="9602.4"/><n v="9602.0"/><n v="9601.0"/><n v="9550.5"/><n v="9549.0"/><n v="9545.0"/><n v="9526.0"/><n v="9459.2"/><n v="9410.7"/><n v="9402.2"/><n v="9261.0"/><n v="9188.0"/><n v="9109.8"/><n v="9081.0"/><n v="9079.0"/><n v="9071.0"/><n v="8907.0"/><n v="8897.0"/><n v="8829.5"/><n v="8810.0"/><n v="8788.0"/><n v="8765.7"/><n v="8758.5"/><n v="8709.6"/><n v="8644.0"/><n v="8630.9"/><n v="8627.9"/><n v="8608.3"/><n v="8550.3"/><n v="8547.8"/><n v="8541.0"/><n v="8530.2"/><n v="8501.9"/><n v="8450.0"/><n v="8385.4"/><n v="8307.0"/><n v="8298.4"/><n v="8272.8"/><n v="8264.9"/><n v="8240.7"/><n v="8232.4"/><n v="8192.9"/><n v="8134.7"/><n v="8096.0"/><n v="8078.5"/><n v="8078.2"/><n v="8074.9"/><n v="8073.0"/><n v="8047.0"/><n v="8037.4"/><n v="7997.5"/><n v="7939.0"/><n v="7930.0"/><n v="7919.8"/><n v="7895.1"/><n v="7890.0"/><n v="7888.9"/><n v="7871.3"/><n v="7849.3"/><n v="7842.8"/><n v="7832.1"/><n v="7719.0"/><n v="7622.0"/><n v="7584.7"/><n v="7560.0"/><n v="7534.1"/><n v="7531.0"/><n v="7510.5"/><n v="7500.2"/><n v="7427.0"/><n v="7389.0"/><n v="7358.0"/><n v="7283.0"/><n v="7271.8"/><n v="7252.3"/><n v="7223.8"/><n v="7205.0"/><n v="7204.0"/><n v="7203.4"/><n v="7121.2"/><n v="7114.7"/><n v="7109.2"/><n v="7040.0"/><n v="7014.6"/><n v="6998.9"/><n v="6998.6"/><n v="6994.5"/><n v="6959.0"/><n v="6929.9"/><n v="6800.0"/><n v="6798.5"/><n v="6794.3"/><n v="6786.7"/><n v="6763.0"/><n v="6719.3"/><n v="6679.9"/><n v="6673.0"/><n v="6630.5"/><n v="6618.0"/><n v="6615.0"/><n v="6602.4"/><n v="6575.3"/><n v="6504.6"/><n v="6503.0"/><n v="6400.2"/><n v="6399.8"/><n v="6318.4"/><n v="6267.2"/><n v="6239.9"/><n v="6219.4"/><n v="6190.0"/><n v="6170.5"/><n v="6163.4"/><n v="6150.5"/><n v="6125.7"/><n v="6121.2"/><n v="6117.2"/><n v="6113.3"/><n v="6106.9"/><n v="6097.9"/><n v="6091.3"/><n v="6080.8"/><n v="6079.8"/><n v="6079.0"/><n v="6050.5"/><n v="6022.0"/><n v="6019.1"/><n v="6000.4"/><n v="5974.1"/><n v="5937.7"/><n v="5924.6"/><n v="5923.4"/><n v="5920.0"/><n v="5912.1"/><n v="5903.0"/><n v="5900.0"/><n v="5890.6"/><n v="5879.0"/><n v="5866.7"/><n v="5839.0"/><n v="5822.1"/><n v="5788.8"/><n v="5757.4"/><n v="5746.9"/><n v="5731.7"/><n v="5709.5"/><n v="5662.1"/><n v="5642.3"/><n v="5640.9"/><n v="5623.0"/><n v="5612.0"/><n v="5611.7"/><n v="5602.0"/><n v="5591.3"/><n v="5551.0"/><n v="5547.0"/><n v="5542.3"/><n v="5523.3"/><n v="5491.4"/><n v="5461.9"/><n v="5443.0"/><n v="5419.1"/><n v="5399.6"/><n v="5374.8"/><n v="5352.0"/><n v="5340.6"/><n v="5335.0"/><n v="5329.6"/><n v="5326.0"/><n v="5322.7"/><n v="5311.7"/><n v="5290.0"/><n v="5287.2"/><n v="5278.0"/><n v="5269.8"/><n v="5244.4"/><n v="5243.0"/><n v="5240.0"/><n v="5211.8"/><n v="5202.3"/><n v="5183.0"/><n v="5180.5"/><n v="5170.2"/><n v="5156.0"/><n v="5153.7"/><n v="5140.2"/><n v="5099.0"/><n v="5048.6"/><n v="5005.5"/><n v="5003.0"/><n v="4991.0"/><n v="4990.0"/><n v="4986.4"/><n v="4984.2"/><n v="4895.9"/><n v="4868.8"/><n v="4860.0"/><n v="4855.3"/><n v="4847.4"/><n v="4842.1"/><n v="4832.4"/><n v="4826.4"/><n v="4825.7"/><n v="4825.0"/><n v="4807.2"/><n v="4780.0"/><n v="4769.9"/><n v="469162.0"/><n v="449886.0"/><n v="233899.0"/><n v="169551.0"/><n v="162463.0"/><n v="156508.0"/><n v="152256.0"/><n v="146874.0"/><n v="138286.0"/><n v="134252.0"/><n v="127434.0"/><n v="127230.0"/><n v="123133.0"/><n v="122734.0"/><n v="120357.0"/><n v="115846.0"/><n v="110618.0"/><n v="108184.0"/><n v="107552.0"/><n v="104507.0"/><n v="100078.0"/><n v="99137.0"/><n v="96751.3"/><n v="94416.7"/><n v="91247.0"/><n v="90769.0"/><n v="89038.0"/><n v="85120.0"/><n v="84838.0"/><n v="81698.0"/><n v="80635.0"/><n v="79720.5"/><n v="76783.0"/><n v="74754.0"/><n v="73723.0"/><n v="73301.0"/><n v="71633.0"/><n v="70143.0"/><n v="69260.6"/><n v="68224.0"/><n v="67224.0"/><n v="65875.0"/><n v="65492.0"/><n v="65285.7"/><n v="63373.0"/><n v="62570.0"/><n v="61711.7"/><n v="61244.0"/><n v="61093.0"/><n v="59783.0"/><n v="56940.0"/><n v="56786.0"/><n v="54127.0"/><n v="53341.0"/><n v="52203.0"/><n v="50521.0"/><n v="48017.0"/><n v="47267.0"/><n v="47182.0"/><n v="46061.0"/><n v="45087.0"/><n v="44206.5"/><n v="42680.0"/><n v="42583.1"/><n v="42380.9"/><n v="42278.0"/><n v="41955.0"/><n v="41664.0"/><n v="40599.3"/><n v="39873.9"/><n v="39854.0"/><n v="39528.0"/><n v="39126.0"/><n v="38945.3"/><n v="38373.0"/><n v="37827.3"/><n v="37797.0"/><n v="37665.0"/><n v="37152.0"/><n v="37121.0"/><n v="36944.0"/><n v="36783.0"/><n v="36670.0"/><n v="36595.9"/><n v="36157.1"/><n v="36100.0"/><n v="35345.0"/><n v="35015.0"/><n v="34308.6"/><n v="33808.0"/><n v="33706.0"/><n v="33315.0"/><n v="33278.0"/><n v="32872.2"/><n v="32484.0"/><n v="32355.0"/><n v="32156.0"/><n v="31513.0"/><n v="31377.0"/><n v="30356.3"/><n v="299.04"/><n v="297.4"/><n v="291.19"/><n v="2877.64"/><n v="287.29"/><n v="285.03"/><n v="278.33"/><n v="2770.68"/><n v="276.86"/><n v="2757.71"/><n v="275.67"/><n v="264.12"/><n v="2612.12"/><n v="259.57"/><n v="2587.84"/><n v="257.4"/><n v="2570.75"/><n v="253.64"/><n v="253.61"/><n v="252.18"/><n v="248.55"/><n v="2467.19"/><n v="245.07"/><n v="244.14"/><n v="242.53"/><n v="241.28"/><n v="237.71"/><n v="237.0"/><n v="234.89"/><n v="2260.34"/><n v="223.9"/><n v="222.02"/><n v="2171.39"/><n v="213.86"/><n v="213.61"/><n v="210.63"/><n v="209.92"/><n v="209.26"/><n v="2072.86"/><n v="206.78"/><n v="2040.51"/><n v="2013.87"/><n v="2009.07"/><n v="200.41"/><n v="196.24"/><n v="1942.93"/><n v="193.28"/><n v="192.79"/><n v="191.21"/><n v="183.76"/><n v="183.39"/><n v="1827.03"/><n v="182.07"/><n v="181.43"/><n v="180.66"/><n v="180.1"/><n v="176.26"/><n v="176.21"/><n v="175.0"/><n v="173.34"/><n v="172.88"/><n v="172.65"/><n v="1715.19"/><n v="170.88"/><n v="170.85"/><n v="1708.39"/><n v="170.78"/><n v="1705.05"/><n v="1665.79"/><n v="166.06"/><n v="165.37"/><n v="165.07"/><n v="164.44"/><n v="162.21"/><n v="1602.21"/><n v="158.77"/><n v="1566.88"/><n v="156.54"/><n v="156.51"/><n v="154.93"/><n v="153.03"/><n v="152.0"/><n v="150.4"/><n v="1498.82"/><n v="149.45"/><n v="146.77"/><n v="145.67"/><n v="145.52"/><n v="1426.65"/><n v="142.56"/><n v="1421.94"/><n v="141.97"/><n v="141.9"/><n v="1411.62"/><n v="1411.34"/><n v="140.72"/><n v="140.57"/><n v="138.87"/><n v="138.31"/><n v="136.49"/><n v="136.33"/><n v="135.95"/><n v="1359.32"/><n v="135.43"/><n v="1350.54"/><n v="135.04"/><n v="134.11"/><n v="1329.95"/><n v="1326.31"/><n v="131.5"/><n v="1314.59"/><n v="131.04"/><n v="1309.43"/><n v="1301.39"/><n v="129.85"/><n v="129.48"/><n v="1290.06"/><n v="128.25"/><n v="1266.02"/><n v="126.57"/><n v="126.43"/><n v="124.78"/><n v="123.16"/><n v="122.86"/><n v="122.37"/><n v="121.88"/><n v="121.48"/><n v="119.24"/><n v="1183.87"/><n v="118.14"/><n v="117.56"/><n v="1169.88"/><n v="1168.26"/><n v="1164.91"/><n v="115.32"/><n v="1148.12"/><n v="1135.91"/><n v="1129.39"/><n v="112.4"/><n v="112.29"/><n v="112.24"/><n v="112.2"/><n v="1113.11"/><n v="1112.11"/><n v="1110.78"/><n v="110.4"/><n v="1097.25"/><n v="1089.38"/><n v="1087.99"/><n v="107.37"/><n v="1071.71"/><n v="1069.57"/><n v="1068.03"/><n v="1066.52"/><n v="1060.45"/><n v="1051.54"/><n v="1045.87"/><n v="1045.38"/><n v="104.21"/><n v="1030.21"/><n v="1028.55"/><n v="102.59"/><n v="1022.19"/><n v="102.0"/><n v="1012.82"/><n v="101.25"/><n v="100.58"/><n v="100.54"/><n v="100.23"/><n v="996.22"/><n v="986.97"/><n v="98.68"/><n v="984.09"/><n v="97.81"/><n v="973.96"/><n v="972.11"/><n v="971.36"/><n v="970.25"/><n v="96.47"/><n v="953.45"/><n v="950.31"/><n v="95.02"/><n v="949.99"/><n v="93.37"/><n v="93.31"/><n v="93.23"/><n v="929.39"/><n v="921.51"/><n v="920.76"/><n v="916.08"/><n v="902.08"/><n v="89.84"/><n v="89.5"/><n v="89.4"/><n v="890.81"/><n v="888.67"/><n v="88.46"/><n v="879.87"/><n v="873.57"/><n v="87.19"/><n v="870.36"/><n v="86.98"/><n v="86.57"/><n v="860.39"/><n v="854.84"/><n v="853.88"/><n v="850.83"/><n v="850.21"/><n v="848.95"/><n v="84.7"/><n v="844.23"/><n v="84.22"/><n v="830.66"/><n v="83.04"/><n v="826.67"/><n v="82.34"/><n v="823.07"/><n v="821.82"/><n v="82.06"/><n v="819.33"/><n v="811.83"/><n v="81.02"/><n v="801.84"/><n v="80.12"/><n v="80.06"/><n v="799.87"/><n v="799.57"/><n v="79.94"/><n v="797.48"/><n v="794.68"/><n v="792.16"/><n v="79.21"/><n v="78.59"/><n v="78.16"/><n v="778.33"/><n v="77.07"/><n v="75.62"/><n v="75.04"/><n v="749.95"/><n v="74.86"/><n v="747.61"/><n v="74.52"/><n v="74.09"/><n v="739.45"/><n v="739.36"/><n v="73.91"/><n v="73.63"/><n v="73.57"/><n v="734.84"/><n v="734.65"/><n v="732.61"/><n v="729.02"/><n v="727.83"/><n v="72.58"/><n v="72.49"/><n v="718.32"/><n v="71.54"/><n v="712.92"/><n v="71.06"/><n v="71.01"/><n v="70.59"/><n v="70.0"/><n v="697.49"/><n v="695.62"/><n v="692.04"/><n v="690.54"/><n v="68.74"/><n v="685.95"/><n v="68.58"/><n v="683.23"/><n v="68.28"/><n v="679.61"/><n v="676.16"/><n v="676.09"/><n v="675.82"/><n v="675.16"/><n v="67.3"/><n v="67.08"/><n v="670.61"/><n v="670.55"/><n v="669.61"/><n v="664.43"/><n v="657.93"/><n v="653.21"/><n v="651.98"/><n v="651.92"/><n v="651.68"/><n v="65.12"/><n v="648.84"/><n v="646.08"/><n v="645.68"/><n v="64.37"/><n v="642.09"/><n v="64.18"/><n v="641.35"/><n v="63.76"/><n v="634.67"/><n v="63.21"/><n v="62.75"/><n v="627.38"/><n v="625.94"/><n v="62.57"/><n v="625.31"/><n v="62.53"/><n v="624.69"/><n v="623.32"/><n v="62.05"/><n v="619.07"/><n v="618.91"/><n v="618.22"/><n v="61.82"/><n v="616.92"/><n v="616.06"/><n v="616.04"/><n v="615.14"/><n v="61.1"/><n v="61.04"/><n v="609.33"/><n v="608.65"/><n v="60.43"/><n v="602.88"/><n v="602.43"/><n v="601.43"/><n v="600.84"/><n v="59.95"/><n v="598.09"/><n v="59.64"/><n v="593.37"/><n v="592.52"/><n v="591.49"/><n v="590.27"/><n v="588.81"/><n v="588.57"/><n v="585.92"/><n v="583.61"/><n v="582.36"/><n v="58.19"/><n v="580.61"/><n v="57.92"/><n v="57.88"/><n v="574.77"/><n v="567.14"/><n v="566.48"/><n v="566.09"/><n v="56.36"/><n v="55.94"/><n v="558.05"/><n v="558.02"/><n v="557.09"/><n v="552.58"/><n v="55.22"/><n v="551.65"/><n v="55.12"/><n v="550.67"/><n v="55.03"/><n v="54.82"/><n v="54.78"/><n v="546.96"/><n v="54.68"/><n v="545.05"/><n v="543.03"/><n v="54.22"/><n v="541.33"/><n v="540.01"/><n v="535.32"/><n v="534.53"/><n v="53.23"/><n v="530.14"/><n v="529.37"/><n v="52.72"/><n v="52.61"/><n v="52.36"/><n v="51.74"/><n v="51.72"/><n v="51.71"/><n v="515.43"/><n v="513.92"/><n v="510.27"/><n v="510.13"/><n v="50.89"/><n v="50.81"/><n v="508.01"/><n v="50.62"/><n v="50.55"/><n v="505.25"/><n v="50.49"/><n v="503.92"/><n v="503.15"/><n v="502.74"/><n v="501.19"/><n v="49.87"/><n v="498.66"/><n v="49.82"/><n v="497.01"/><n v="488.01"/><n v="485.05"/><n v="48.29"/><n v="482.08"/><n v="476294.0"/><n v="407666.0"/><n v="220356.0"/><n v="182150.0"/><n v="170910.0"/><n v="161175.0"/><n v="155427.0"/><n v="146917.0"/><n v="146231.0"/><n v="137758.0"/><n v="128752.0"/><n v="126761.0"/><n v="125696.0"/><n v="122489.0"/><n v="122455.0"/><n v="120550.0"/><n v="112298.0"/><n v="106283.0"/><n v="105156.0"/><n v="104620.0"/><n v="101697.0"/><n v="101093.0"/><n v="99751.0"/><n v="98375.0"/><n v="93991.0"/><n v="93629.0"/><n v="89804.0"/><n v="89140.0"/><n v="88069.0"/><n v="86623.0"/><n v="84167.0"/><n v="81221.0"/><n v="78812.0"/><n v="77849.0"/><n v="74452.0"/><n v="72596.0"/><n v="72217.0"/><n v="71458.0"/><n v="71312.0"/><n v="68678.0"/><n v="68291.0"/><n v="68202.0"/><n v="66415.0"/><n v="64657.0"/><n v="62935.0"/><n v="60629.0"/><n v="59433.0"/><n v="57080.0"/><n v="55656.0"/><n v="55438.0"/><n v="53785.0"/><n v="53417.0"/><n v="52708.0"/><n v="48750.0"/><n v="48607.0"/><n v="47727.0"/><n v="47295.0"/><n v="46854.0"/><n v="45358.0"/><n v="45225.0"/><n v="45041.0"/><n v="44480.0"/><n v="44411.0"/><n v="44287.0"/><n v="44033.0"/><n v="43768.0"/><n v="42982.0"/><n v="42730.0"/><n v="42554.0"/><n v="42249.0"/><n v="41562.0"/><n v="41471.0"/><n v="41313.0"/><n v="40874.0"/><n v="39193.0"/><n v="39133.0"/><n v="39055.0"/><n v="38279.0"/><n v="38040.0"/><n v="37795.0"/><n v="37773.0"/><n v="37180.0"/><n v="36848.0"/><n v="36694.0"/><n v="36566.0"/><n v="36475.0"/><n v="36188.0"/><n v="36026.0"/><n v="35299.0"/><n v="34932.0"/><n v="34542.0"/><n v="34507.0"/><n v="34482.0"/><n v="34327.0"/><n v="33817.0"/><n v="33350.0"/><n v="32380.0"/><n v="31754.0"/><n v="31218.0"/><n v="31217.0"/><n v="30871.0"/><n v="29795.0"/><n v="29402.0"/><n v="29148.0"/><n v="29080.0"/><n v="28106.0"/><n v="27931.0"/><n v="27423.0"/><n v="27352.0"/><n v="26978.0"/><n v="26822.0"/><n v="26743.0"/><n v="26341.0"/><n v="26191.0"/><n v="25836.0"/><n v="25736.0"/><n v="25459.0"/><n v="25392.0"/><n v="24888.0"/><n v="24866.0"/><n v="24669.0"/><n v="24661.0"/><n v="24598.0"/><n v="24176.0"/><n v="23939.0"/><n v="23706.0"/><n v="23314.0"/><n v="23222.0"/><n v="23113.0"/><n v="23032.0"/><n v="22869.0"/><n v="22364.0"/><n v="22297.0"/><n v="22120.0"/><n v="21963.0"/><n v="21848.0"/><n v="21838.0"/><n v="21357.0"/><n v="21152.0"/><n v="21059.0"/><n v="20971.0"/><n v="20921.0"/><n v="20682.0"/><n v="20251.0"/><n v="20161.0"/><n v="19590.0"/><n v="19540.0"/><n v="19152.0"/><n v="19118.0"/><n v="19052.0"/><n v="19031.0"/><n v="18790.0"/><n v="18769.0"/><n v="18676.0"/><n v="18337.0"/><n v="18218.0"/><n v="18171.0"/><n v="18095.0"/><n v="17774.0"/><n v="17699.0"/><n v="17663.0"/><n v="17518.0"/><n v="17506.0"/><n v="17504.0"/><n v="17435.0"/><n v="17424.0"/><n v="17420.0"/><n v="17301.0"/><n v="17124.0"/><n v="17087.0"/><n v="16904.0"/><n v="16872.0"/><n v="16590.0"/><n v="16580.0"/><n v="16566.0"/><n v="16385.0"/><n v="16234.0"/><n v="16148.0"/><n v="16054.0"/><n v="16047.0"/><n v="15685.0"/><n v="15598.0"/><n v="15491.0"/><n v="15388.0"/><n v="15357.0"/><n v="15320.0"/><n v="15259.0"/><n v="15216.0"/><n v="15136.0"/><n v="15078.0"/><n v="14969.0"/><n v="14950.0"/><n v="14892.0"/><n v="14861.0"/><n v="14792.0"/><n v="14681.0"/><n v="14603.0"/><n v="14585.0"/><n v="14581.0"/><n v="14487.0"/><n v="14078.0"/><n v="14070.0"/><n v="13983.0"/><n v="13946.0"/><n v="13794.0"/><n v="13770.0"/><n v="13424.0"/><n v="13253.0"/><n v="13084.0"/><n v="12917.0"/><n v="12784.0"/><n v="12752.0"/><n v="12629.0"/><n v="12581.0"/><n v="12543.0"/><n v="12540.0"/><n v="12354.0"/><n v="12261.0"/><n v="12205.0"/><n v="12081.0"/><n v="12064.0"/><n v="12026.0"/><n v="11969.0"/><n v="11925.0"/><n v="11860.0"/><n v="11859.0"/><n v="11826.0"/><n v="11778.0"/><n v="11577.0"/><n v="11458.0"/><n v="11420.0"/><n v="11391.0"/><n v="11334.0"/><n v="11295.0"/><n v="11272.0"/><n v="11245.0"/><n v="11242.0"/><n v="11230.0"/><n v="11202.0"/><n v="11130.0"/><n v="11119.0"/><n v="11079.0"/><n v="11054.0"/><n v="11040.0"/><n v="10848.0"/><n v="10845.0"/><n v="10809.0"/><n v="10787.0"/><n v="10773.0"/><n v="10772.0"/><n v="10769.0"/><n v="10750.0"/><n v="10480.0"/><n v="10444.0"/><n v="10397.0"/><n v="10392.0"/><n v="10354.0"/><n v="10318.0"/><n v="10295.0"/><n v="10233.0"/><n v="10230.0"/><n v="10186.0"/><n v="10182.0"/><n v="10086.0"/><n v="10010.0"/><n v="9974.0"/><n v="9968.0"/><n v="9963.0"/><n v="9838.0"/><n v="9759.0"/><n v="9735.0"/><n v="9661.0"/><n v="9528.0"/><n v="9438.0"/><n v="9370.0"/><n v="9290.0"/><n v="9224.0"/><n v="9148.0"/><n v="9123.0"/><n v="9073.0"/><n v="9072.0"/><n v="9048.0"/><n v="8919.0"/><n v="8843.0"/><n v="8803.0"/><n v="8752.0"/><n v="8656.0"/><n v="8602.0"/><n v="8584.0"/><n v="8569.0"/><n v="8563.0"/><n v="8552.0"/><n v="8529.0"/><n v="8463.0"/><n v="8417.0"/><n v="8346.0"/><n v="8322.0"/><n v="8236.0"/><n v="8186.0"/><n v="8155.0"/><n v="8154.0"/><n v="7985.0"/><n v="7963.0"/><n v="7937.0"/><n v="7872.0"/><n v="7840.0"/><n v="7819.0"/><n v="7813.0"/><n v="7780.0"/><n v="7717.0"/><n v="7686.0"/><n v="7657.0"/><n v="7513.0"/><n v="7509.0"/><n v="7439.0"/><n v="7437.0"/><n v="7406.0"/><n v="7405.0"/><n v="7373.0"/><n v="7356.0"/><n v="7349.0"/><n v="7310.0"/><n v="7301.0"/><n v="7200.0"/><n v="7195.0"/><n v="7194.0"/><n v="7146.0"/><n v="7126.0"/><n v="7122.0"/><n v="7047.0"/><n v="7013.0"/><n v="6967.0"/><n v="6954.0"/><n v="6945.0"/><n v="6932.0"/><n v="6917.0"/><n v="6909.0"/><n v="6875.0"/><n v="6860.0"/><n v="6839.0"/><n v="6820.0"/><n v="6782.0"/><n v="6692.0"/><n v="6670.0"/><n v="6667.0"/><n v="6655.0"/><n v="6649.0"/><n v="6613.0"/><n v="6602.0"/><n v="6556.0"/><n v="6523.0"/><n v="6522.0"/><n v="6520.0"/><n v="6510.0"/><n v="6485.0"/><n v="6419.0"/><n v="6417.0"/><n v="6415.0"/><n v="6409.0"/><n v="6352.0"/><n v="6332.0"/><n v="6328.0"/><n v="6313.0"/><n v="6301.0"/><n v="6277.0"/><n v="6271.0"/><n v="6259.0"/><n v="6243.0"/><n v="6227.0"/><n v="6213.0"/><n v="6123.0"/><n v="6115.0"/><n v="6080.0"/><n v="6071.0"/><n v="6062.0"/><n v="6005.0"/><n v="5997.0"/><n v="5935.0"/><n v="5899.0"/><n v="5898.0"/><n v="5887.0"/><n v="5878.0"/><n v="5808.0"/><n v="5794.0"/><n v="5788.0"/><n v="5758.0"/><n v="5716.0"/><n v="5691.0"/><n v="5680.0"/><n v="5665.0"/><n v="5660.0"/><n v="5621.0"/><n v="5605.0"/><n v="5570.0"/><n v="5543.0"/><n v="5542.0"/><n v="5535.0"/><n v="5518.0"/><n v="5501.0"/><n v="5475.0"/><n v="5473.0"/><n v="5441.0"/><n v="5421.0"/><n v="5413.0"/><n v="5391.0"/><n v="5390.0"/><n v="5371.0"/><n v="5302.0"/><n v="5299.0"/><n v="5295.0"/><n v="5289.0"/><n v="5270.0"/><n v="5231.0"/><n v="5170.0"/><n v="5165.0"/><n v="5161.0"/><n v="5144.0"/><n v="5143.0"/><n v="5110.0"/><n v="5100.0"/><n v="5085.0"/><n v="5075.0"/><n v="5063.0"/><n v="5052.0"/><n v="5030.0"/><n v="5013.0"/><n v="4978.0"/><n v="4972.0"/><n v="4955.0"/><n v="485651.0"/><n v="382597.0"/><n v="203784.0"/><n v="194673.0"/><n v="182795.0"/><n v="155929.0"/><n v="149434.0"/><n v="148321.0"/><n v="144077.0"/><n v="139367.0"/><n v="138030.0"/><n v="132447.0"/><n v="130844.0"/><n v="130474.0"/><n v="127079.0"/><n v="119569.0"/><n v="116461.0"/><n v="112640.0"/><n v="111454.0"/><n v="108465.0"/><n v="102102.0"/><n v="100887.0"/><n v="95181.0"/><n v="94128.0"/><n v="91417.0"/><n v="91084.0"/><n v="90762.0"/><n v="90646.0"/><n v="88988.0"/><n v="88372.0"/><n v="86833.0"/><n v="84537.0"/><n v="83176.0"/><n v="81201.0"/><n v="76392.0"/><n v="74520.0"/><n v="74331.0"/><n v="73874.0"/><n v="73316.0"/><n v="71487.0"/><n v="71160.0"/><n v="69367.0"/><n v="68775.0"/><n v="66683.0"/><n v="65100.0"/><n v="64406.0"/><n v="58232.0"/><n v="58167.0"/><n v="58003.0"/><n v="56223.0"/><n v="55997.0"/><n v="55870.0"/><n v="55691.0"/><n v="55184.0"/><n v="54123.0"/><n v="49605.0"/><n v="48813.0"/><n v="48500.0"/><n v="47951.0"/><n v="47142.0"/><n v="46517.0"/><n v="46487.0"/><n v="45998.0"/><n v="45600.0"/><n v="45567.0"/><n v="43855.0"/><n v="43464.0"/><n v="43386.0"/><n v="42664.0"/><n v="42650.0"/><n v="42237.0"/><n v="41903.0"/><n v="40362.0"/><n v="40306.0"/><n v="40087.0"/><n v="40085.0"/><n v="39796.0"/><n v="38901.0"/><n v="38680.0"/><n v="38275.0"/><n v="36643.0"/><n v="36257.0"/><n v="36067.0"/><n v="36046.0"/><n v="35999.0"/><n v="35239.0"/><n v="34914.0"/><n v="34244.0"/><n v="34230.0"/><n v="34063.0"/><n v="33572.0"/><n v="33260.0"/><n v="32870.0"/><n v="31867.0"/><n v="31821.0"/><n v="31198.0"/><n v="30852.0"/><n v="30803.0"/><n v="29767.0"/><n v="29078.0"/><n v="28774.0"/><n v="28105.0"/><n v="27799.0"/><n v="27671.0"/><n v="27500.0"/><n v="27465.0"/><n v="27441.0"/><n v="27429.0"/><n v="27162.0"/><n v="26487.0"/><n v="26221.0"/><n v="25898.0"/><n v="25673.0"/><n v="25526.0"/><n v="24890.0"/><n v="24551.0"/><n v="24537.0"/><n v="24440.0"/><n v="24033.0"/><n v="23988.0"/><n v="23906.0"/><n v="23877.0"/><n v="23141.0"/><n v="23020.0"/><n v="22826.0"/><n v="22812.0"/><n v="22769.0"/><n v="22728.0"/><n v="22492.0"/><n v="22323.0"/><n v="21987.0"/><n v="21532.0"/><n v="21438.0"/><n v="21392.0"/><n v="21105.0"/><n v="21015.0"/><n v="20951.0"/><n v="20905.0"/><n v="20763.0"/><n v="20063.0"/><n v="19960.0"/><n v="19914.0"/><n v="19872.0"/><n v="19828.0"/><n v="19764.0"/><n v="19616.0"/><n v="19391.0"/><n v="19221.0"/><n v="19157.0"/><n v="19023.0"/><n v="18997.0"/><n v="18910.0"/><n v="18847.0"/><n v="18605.0"/><n v="18470.0"/><n v="18467.0"/><n v="18390.0"/><n v="18205.0"/><n v="18138.0"/><n v="18035.0"/><n v="18031.0"/><n v="17945.0"/><n v="17924.0"/><n v="17910.0"/><n v="17902.0"/><n v="17773.0"/><n v="17727.0"/><n v="17539.0"/><n v="17507.0"/><n v="17439.0"/><n v="17277.0"/><n v="17270.0"/><n v="17100.0"/><n v="17090.0"/><n v="17021.0"/><n v="17020.0"/><n v="16972.0"/><n v="16588.0"/><n v="16448.0"/><n v="16435.0"/><n v="16386.0"/><n v="16358.0"/><n v="16349.0"/><n v="16281.0"/><n v="16226.0"/><n v="16096.0"/><n v="15879.0"/><n v="15855.0"/><n v="15607.0"/><n v="15342.0"/><n v="15318.0"/><n v="15279.0"/><n v="15199.0"/><n v="15154.0"/><n v="15130.0"/><n v="15054.0"/><n v="14833.0"/><n v="14643.0"/><n v="14580.0"/><n v="14572.0"/><n v="14483.0"/><n v="14281.0"/><n v="14194.0"/><n v="14098.0"/><n v="14009.0"/><n v="13996.0"/><n v="13938.0"/><n v="13878.0"/><n v="13840.0"/><n v="13783.0"/><n v="13506.0"/><n v="13470.0"/><n v="13297.0"/><n v="13279.0"/><n v="13233.0"/><n v="13216.0"/><n v="13162.0"/><n v="13122.0"/><n v="13045.0"/><n v="12960.0"/><n v="12951.0"/><n v="12836.0"/><n v="12702.0"/><n v="12695.0"/><n v="12669.0"/><n v="12495.0"/><n v="12466.0"/><n v="12436.0"/><n v="12407.0"/><n v="12301.0"/><n v="12296.0"/><n v="12282.0"/><n v="12273.0"/><n v="12220.0"/><n v="12124.0"/><n v="12075.0"/><n v="11909.0"/><n v="11686.0"/><n v="11616.0"/><n v="11603.0"/><n v="11578.0"/><n v="11504.0"/><n v="11457.0"/><n v="11454.0"/><n v="11382.0"/><n v="11318.0"/><n v="11152.0"/><n v="11081.0"/><n v="11071.0"/><n v="11042.0"/><n v="11035.0"/><n v="10969.0"/><n v="10922.0"/><n v="10886.0"/><n v="10806.0"/><n v="10777.0"/><n v="10687.0"/><n v="10510.0"/><n v="10489.0"/><n v="10478.0"/><n v="10452.0"/><n v="10448.0"/><n v="10382.0"/><n v="10380.0"/><n v="10371.0"/><n v="10263.0"/><n v="9965.0"/><n v="9926.0"/><n v="9844.0"/><n v="9790.0"/><n v="9715.0"/><n v="9667.0"/><n v="9640.0"/><n v="9527.0"/><n v="9503.0"/><n v="9473.0"/><n v="9440.0"/><n v="9316.0"/><n v="9296.0"/><n v="9241.0"/><n v="9226.0"/><n v="9199.0"/><n v="9197.0"/><n v="9108.0"/><n v="9097.0"/><n v="9056.0"/><n v="9050.0"/><n v="8851.0"/><n v="8764.0"/><n v="8758.0"/><n v="8707.0"/><n v="8679.0"/><n v="8574.0"/><n v="8570.0"/><n v="8521.0"/><n v="8491.0"/><n v="8446.0"/><n v="8442.0"/><n v="8428.0"/><n v="8420.0"/><n v="8343.0"/><n v="8277.0"/><n v="8263.0"/><n v="8170.0"/><n v="8030.0"/><n v="7976.0"/><n v="7972.0"/><n v="7943.0"/><n v="7933.0"/><n v="7916.0"/><n v="7851.0"/><n v="7803.0"/><n v="7785.0"/><n v="7779.0"/><n v="7751.0"/><n v="7742.0"/><n v="7680.0"/><n v="7670.0"/><n v="7637.0"/><n v="7621.0"/><n v="7537.0"/><n v="7485.0"/><n v="7435.0"/><n v="7422.0"/><n v="7404.0"/><n v="7380.0"/><n v="7292.0"/><n v="7238.0"/><n v="7216.0"/><n v="7179.0"/><n v="7129.0"/><n v="7112.0"/><n v="7073.0"/><n v="7057.0"/><n v="6981.0"/><n v="6957.0"/><n v="6878.0"/><n v="6867.0"/><n v="6815.0"/><n v="6808.0"/><n v="6799.0"/><n v="6794.0"/><n v="6784.0"/><n v="6777.0"/><n v="6765.0"/><n v="6740.0"/><n v="6731.0"/><n v="6646.0"/><n v="6628.0"/><n v="6617.0"/><n v="6591.0"/><n v="6565.0"/><n v="6551.0"/><n v="6506.0"/><n v="6473.0"/><n v="6471.0"/><n v="6446.0"/><n v="6444.0"/><n v="6381.0"/><n v="6366.0"/><n v="6337.0"/><n v="6333.0"/><n v="6330.0"/><n v="6325.0"/><n v="6319.0"/><n v="6265.0"/><n v="6229.0"/><n v="6215.0"/><n v="6165.0"/><n v="6156.0"/><n v="6121.0"/><n v="6012.0"/><n v="6008.0"/><n v="5983.0"/><n v="5980.0"/><n v="5978.0"/><n v="5963.0"/><n v="5933.0"/><n v="5868.0"/><n v="5830.0"/><n v="5822.0"/><n v="5817.0"/><n v="5806.0"/><n v="5791.0"/><n v="5764.0"/><n v="5712.0"/><n v="5685.0"/><n v="5668.0"/><n v="5631.0"/><n v="5628.0"/><n v="5622.0"/><n v="5611.0"/><n v="5607.0"/><n v="5591.0"/><n v="5563.0"/><n v="5506.0"/><n v="5505.0"/><n v="5479.0"/><n v="5460.0"/><n v="5434.0"/><n v="5430.0"/><n v="5428.0"/><n v="5404.0"/><n v="5374.0"/><n v="5368.0"/><n v="5354.0"/><n v="5349.0"/><n v="5346.0"/><n v="5328.0"/><n v="5323.0"/><n v="5303.0"/><n v="5301.0"/><n v="5293.0"/><n v="5276.0"/><n v="5232.0"/><n v="5190.0"/><n v="482130.0"/><n v="246204.0"/><n v="233715.0"/><n v="210821.0"/><n v="181241.0"/><n v="157107.0"/><n v="153290.0"/><n v="152356.0"/><n v="149558.0"/><n v="146801.0"/><n v="140389.0"/><n v="135962.0"/><n v="131620.0"/><n v="131118.0"/><n v="116199.0"/><n v="110359.0"/><n v="109830.0"/><n v="107006.0"/><n v="103444.0"/><n v="103355.0"/><n v="102531.0"/><n v="101752.0"/><n v="101006.0"/><n v="96114.0"/><n v="93580.0"/><n v="93056.0"/><n v="90033.0"/><n v="88519.0"/><n v="88275.0"/><n v="87169.0"/><n v="82461.0"/><n v="81824.0"/><n v="79157.0"/><n v="78756.0"/><n v="75697.0"/><n v="74989.0"/><n v="74510.0"/><n v="73785.0"/><n v="70074.0"/><n v="69951.0"/><n v="67702.0"/><n v="64566.0"/><n v="63491.0"/><n v="63056.0"/><n v="61047.0"/><n v="60337.0"/><n v="59074.0"/><n v="58363.0"/><n v="58327.0"/><n v="57119.0"/><n v="55355.0"/><n v="54289.0"/><n v="52465.0"/><n v="49161.0"/><n v="48851.0"/><n v="48778.0"/><n v="48681.0"/><n v="47453.0"/><n v="47011.0"/><n v="46132.0"/><n v="45891.0"/><n v="44294.0"/><n v="43591.0"/><n v="43026.0"/><n v="42126.0"/><n v="41373.0"/><n v="40990.0"/><n v="40704.0"/><n v="40222.0"/><n v="40204.0"/><n v="39745.0"/><n v="39498.0"/><n v="39450.0"/><n v="39208.0"/><n v="38581.0"/><n v="38243.0"/><n v="38226.0"/><n v="37897.0"/><n v="37876.0"/><n v="37864.0"/><n v="35653.0"/><n v="34693.0"/><n v="34582.0"/><n v="34441.0"/><n v="32639.0"/><n v="32619.0"/><n v="31469.0"/><n v="30945.0"/><n v="30935.0"/><n v="30601.0"/><n v="30380.0"/><n v="30274.0"/><n v="29636.0"/><n v="29447.0"/><n v="28987.0"/><n v="28863.0"/><n v="28150.0"/><n v="28118.0"/><n v="28111.0"/><n v="27940.0"/><n v="27925.0"/><n v="27079.0"/><n v="27028.0"/><n v="26800.0"/><n v="26794.0"/><n v="26528.0"/><n v="26380.0"/><n v="25413.0"/><n v="25146.0"/><n v="25098.0"/><n v="24704.0"/><n v="24361.0"/><n v="24002.0"/><n v="23697.0"/><n v="23633.0"/><n v="23526.0"/><n v="23282.0"/><n v="23247.0"/><n v="23152.0"/><n v="23128.0"/><n v="22795.0"/><n v="22678.0"/><n v="22534.0"/><n v="22365.0"/><n v="22304.0"/><n v="21813.0"/><n v="21662.0"/><n v="21494.0"/><n v="20909.0"/><n v="20891.0"/><n v="20872.0"/><n v="20854.0"/><n v="20661.0"/><n v="20369.0"/><n v="20111.0"/><n v="19959.0"/><n v="19820.0"/><n v="19361.0"/><n v="19330.0"/><n v="19204.0"/><n v="19163.0"/><n v="19110.0"/><n v="18854.0"/><n v="18664.0"/><n v="18591.0"/><n v="18377.0"/><n v="18338.0"/><n v="18211.0"/><n v="18114.0"/><n v="17990.0"/><n v="17928.0"/><n v="17900.0"/><n v="17820.0"/><n v="17630.0"/><n v="17489.0"/><n v="17486.0"/><n v="16900.0"/><n v="16833.0"/><n v="16802.0"/><n v="16560.0"/><n v="16439.0"/><n v="16270.0"/><n v="16192.0"/><n v="16034.0"/><n v="15877.0"/><n v="15797.0"/><n v="15742.0"/><n v="15523.0"/><n v="15498.0"/><n v="15389.0"/><n v="15330.0"/><n v="15280.0"/><n v="15272.0"/><n v="15270.0"/><n v="15134.0"/><n v="15069.0"/><n v="15026.0"/><n v="15001.0"/><n v="14874.0"/><n v="14757.0"/><n v="14674.0"/><n v="14486.0"/><n v="14485.0"/><n v="14437.0"/><n v="14403.0"/><n v="14210.0"/><n v="14178.0"/><n v="13890.0"/><n v="13886.0"/><n v="13572.0"/><n v="13545.0"/><n v="13525.0"/><n v="13415.0"/><n v="13338.0"/><n v="13268.0"/><n v="13238.0"/><n v="13161.0"/><n v="13145.0"/><n v="13124.0"/><n v="13000.0"/><n v="12989.0"/><n v="12961.0"/><n v="12893.0"/><n v="12764.0"/><n v="12699.0"/><n v="12628.0"/><n v="12625.0"/><n v="12554.0"/><n v="12416.0"/><n v="12377.0"/><n v="12200.0"/><n v="12183.0"/><n v="12115.0"/><n v="11964.0"/><n v="11940.0"/><n v="11881.0"/><n v="11811.0"/><n v="11802.0"/><n v="11689.0"/><n v="11684.0"/><n v="11683.0"/><n v="11554.0"/><n v="11524.0"/><n v="11513.0"/><n v="11477.0"/><n v="11451.0"/><n v="11381.0"/><n v="11341.0"/><n v="11339.0"/><n v="11257.0"/><n v="11211.0"/><n v="11025.0"/><n v="10885.0"/><n v="10824.0"/><n v="10780.0"/><n v="10776.0"/><n v="10764.0"/><n v="10760.0"/><n v="10731.0"/><n v="10675.0"/><n v="10630.0"/><n v="10535.0"/><n v="10418.0"/><n v="10415.0"/><n v="10346.0"/><n v="10337.0"/><n v="10326.0"/><n v="10315.0"/><n v="10299.0"/><n v="10282.0"/><n v="10231.0"/><n v="10140.0"/><n v="9989.0"/><n v="9946.0"/><n v="9787.0"/><n v="9785.0"/><n v="9773.0"/><n v="9754.0"/><n v="9737.0"/><n v="9659.0"/><n v="9648.0"/><n v="9624.0"/><n v="9539.0"/><n v="9499.0"/><n v="9496.0"/><n v="9474.0"/><n v="9364.0"/><n v="9351.0"/><n v="9264.0"/><n v="9256.0"/><n v="9249.0"/><n v="9248.0"/><n v="9190.0"/><n v="9170.0"/><n v="9132.0"/><n v="9115.0"/><n v="9111.0"/><n v="8992.0"/><n v="8982.0"/><n v="8895.0"/><n v="8858.0"/><n v="8789.0"/><n v="8782.0"/><n v="8779.0"/><n v="8762.0"/><n v="8757.0"/><n v="8718.0"/><n v="8698.0"/><n v="8680.0"/><n v="8642.0"/><n v="8633.0"/><n v="8604.0"/><n v="8533.0"/><n v="8502.0"/><n v="8394.0"/><n v="8286.0"/><n v="8229.0"/><n v="8185.0"/><n v="8122.0"/><n v="8082.0"/><n v="8072.0"/><n v="8023.0"/><n v="8020.0"/><n v="7997.0"/><n v="7967.0"/><n v="7955.0"/><n v="7904.0"/><n v="7864.0"/><n v="7786.0"/><n v="7729.0"/><n v="7669.0"/><n v="7652.0"/><n v="7632.0"/><n v="7620.0"/><n v="7614.0"/><n v="7594.0"/><n v="7519.0"/><n v="7493.0"/><n v="7477.0"/><n v="7467.0"/><n v="7412.0"/><n v="7387.0"/><n v="7360.0"/><n v="7271.0"/><n v="7246.0"/><n v="7236.0"/><n v="7207.0"/><n v="7193.0"/><n v="7173.0"/><n v="7164.0"/><n v="7098.0"/><n v="7052.0"/><n v="7032.0"/><n v="7031.0"/><n v="7020.0"/><n v="6723.0"/><n v="6694.0"/><n v="6693.0"/><n v="6672.0"/><n v="6659.0"/><n v="6654.0"/><n v="6644.0"/><n v="6595.0"/><n v="6588.0"/><n v="6575.0"/><n v="6572.0"/><n v="6543.0"/><n v="6540.0"/><n v="6517.0"/><n v="6508.0"/><n v="6501.0"/><n v="6472.0"/><n v="6456.0"/><n v="6440.0"/><n v="6416.0"/><n v="6375.0"/><n v="6373.0"/><n v="6363.0"/><n v="6351.0"/><n v="6308.0"/><n v="6282.0"/><n v="6242.0"/><n v="6188.0"/><n v="6162.0"/><n v="6155.0"/><n v="6145.0"/><n v="6110.0"/><n v="6098.0"/><n v="6060.0"/><n v="6014.0"/><n v="5998.0"/><n v="5995.0"/><n v="5982.0"/><n v="5972.0"/><n v="5966.0"/><n v="5926.0"/><n v="5851.0"/><n v="5816.0"/><n v="5766.0"/><n v="5765.0"/><n v="5763.0"/><n v="5762.0"/><n v="5738.0"/><n v="5732.0"/><n v="5703.0"/><n v="5695.0"/><n v="5693.0"/><n v="5674.0"/><n v="5666.0"/><n v="5619.0"/><n v="5609.0"/><n v="5594.0"/><n v="5576.0"/><n v="5569.0"/><n v="5565.0"/><n v="5541.0"/><n v="5536.0"/><n v="5484.0"/><n v="5448.0"/><n v="5392.0"/><n v="5387.0"/><n v="5373.0"/><n v="5370.0"/><n v="5362.0"/><n v="5356.0"/><n v="5350.0"/><n v="5313.0"/><n v="5308.0"/><n v="5305.0"/><n v="5291.0"/><n v="5275.0"/><n v="5266.0"/><n v="5264.0"/><n v="5262.0"/><n v="5259.0"/><n v="5234.0"/><n v="5197.0"/><n v="5176.0"/><n v="5142.0"/><n v="5130.0"/><n v="485873.0"/><n v="223604.0"/><n v="215639.0"/><n v="205004.0"/><n v="192487.0"/><n v="184840.0"/><n v="177526.0"/><n v="166380.0"/><n v="163786.0"/><n v="151800.0"/><n v="146850.0"/><n v="135987.0"/><n v="126661.0"/><n v="125980.0"/><n v="121546.0"/><n v="118719.0"/><n v="117351.0"/><n v="115337.0"/><n v="107567.0"/><n v="107162.0"/><n v="105486.0"/><n v="100288.0"/><n v="94595.0"/><n v="94571.0"/><n v="94176.0"/><n v="93662.0"/><n v="90272.0"/><n v="85320.0"/><n v="84863.0"/><n v="82386.0"/><n v="80403.0"/><n v="79919.0"/><n v="76132.0"/><n v="72396.0"/><n v="71890.0"/><n v="71726.0"/><n v="70166.0"/><n v="69495.0"/><n v="65665.0"/><n v="65017.0"/><n v="64806.0"/><n v="63476.0"/><n v="63155.0"/><n v="62799.0"/><n v="62346.0"/><n v="60906.0"/><n v="59387.0"/><n v="58779.0"/><n v="58734.0"/><n v="57244.0"/><n v="55858.0"/><n v="55632.0"/><n v="54379.0"/><n v="52824.0"/><n v="52367.0"/><n v="50658.0"/><n v="50367.0"/><n v="50365.0"/><n v="50123.0"/><n v="49247.0"/><n v="48238.0"/><n v="48158.0"/><n v="44747.0"/><n v="41863.0"/><n v="40787.0"/><n v="40721.0"/><n v="40180.0"/><n v="40074.0"/><n v="39807.0"/><n v="39668.0"/><n v="39639.0"/><n v="39403.0"/><n v="39302.0"/><n v="38537.0"/><n v="38308.0"/><n v="37949.0"/><n v="37788.0"/><n v="37712.0"/><n v="37504.0"/><n v="37105.0"/><n v="37047.0"/><n v="36881.0"/><n v="36534.0"/><n v="34274.0"/><n v="33823.0"/><n v="33184.0"/><n v="32376.0"/><n v="31360.0"/><n v="31353.0"/><n v="30737.0"/><n v="30390.0"/><n v="30347.0"/><n v="30109.0"/><n v="29318.0"/><n v="29003.0"/><n v="28799.0"/><n v="27638.0"/><n v="27625.0"/><n v="27519.0"/><n v="27326.0"/><n v="27131.0"/><n v="27016.0"/><n v="26685.0"/><n v="26644.0"/><n v="26235.0"/><n v="26219.0"/><n v="25923.0"/><n v="25778.0"/><n v="25638.0"/><n v="24622.0"/><n v="24594.0"/><n v="24508.0"/><n v="24360.0"/><n v="24069.0"/><n v="24005.0"/><n v="23825.0"/><n v="23554.0"/><n v="23441.0"/><n v="23369.0"/><n v="23022.0"/><n v="22991.0"/><n v="22919.0"/><n v="22744.0"/><n v="22559.0"/><n v="22138.0"/><n v="21609.0"/><n v="21374.0"/><n v="21316.0"/><n v="21222.0"/><n v="21079.0"/><n v="21070.0"/><n v="20853.0"/><n v="20719.0"/><n v="20718.0"/><n v="20425.0"/><n v="20268.0"/><n v="20217.0"/><n v="20182.0"/><n v="19941.0"/><n v="19912.0"/><n v="19896.0"/><n v="19654.0"/><n v="19427.0"/><n v="19337.0"/><n v="18686.0"/><n v="18558.0"/><n v="18353.0"/><n v="18300.0"/><n v="18274.0"/><n v="18202.0"/><n v="17782.0"/><n v="17666.0"/><n v="17529.0"/><n v="17470.0"/><n v="17411.0"/><n v="17072.0"/><n v="17033.0"/><n v="16563.0"/><n v="16423.0"/><n v="16380.0"/><n v="16348.0"/><n v="16208.0"/><n v="16155.0"/><n v="15920.0"/><n v="15887.0"/><n v="15789.0"/><n v="15724.0"/><n v="15683.0"/><n v="15516.0"/><n v="15417.0"/><n v="15340.0"/><n v="15197.0"/><n v="15195.0"/><n v="15178.0"/><n v="15158.0"/><n v="15122.0"/><n v="15095.0"/><n v="15082.0"/><n v="14706.0"/><n v="14619.0"/><n v="14416.0"/><n v="14386.0"/><n v="14287.0"/><n v="14237.0"/><n v="14156.0"/><n v="14134.0"/><n v="14062.0"/><n v="13788.0"/><n v="13609.0"/><n v="13599.0"/><n v="13502.0"/><n v="13487.0"/><n v="13370.0"/><n v="13330.0"/><n v="13264.0"/><n v="13211.0"/><n v="13153.0"/><n v="13072.0"/><n v="13058.0"/><n v="13014.0"/><n v="12867.0"/><n v="12574.0"/><n v="12547.0"/><n v="12513.0"/><n v="12503.0"/><n v="12488.0"/><n v="12483.0"/><n v="12399.0"/><n v="12394.0"/><n v="12351.0"/><n v="12207.0"/><n v="12197.0"/><n v="12157.0"/><n v="11869.0"/><n v="11856.0"/><n v="11742.0"/><n v="11735.0"/><n v="11668.0"/><n v="11663.0"/><n v="11584.0"/><n v="11572.0"/><n v="11540.0"/><n v="11538.0"/><n v="11522.0"/><n v="11507.0"/><n v="11410.0"/><n v="11407.0"/><n v="11361.0"/><n v="11262.0"/><n v="11229.0"/><n v="11107.0"/><n v="11069.0"/><n v="11047.0"/><n v="10964.0"/><n v="10950.0"/><n v="10888.0"/><n v="10875.0"/><n v="10846.0"/><n v="10842.0"/><n v="10825.0"/><n v="10782.0"/><n v="10743.0"/><n v="10647.0"/><n v="10635.0"/><n v="10597.0"/><n v="10534.0"/><n v="10508.0"/><n v="10497.0"/><n v="10261.0"/><n v="10183.0"/><n v="10163.0"/><n v="10137.0"/><n v="10074.0"/><n v="9888.0"/><n v="9835.0"/><n v="9732.0"/><n v="9723.0"/><n v="9657.0"/><n v="9642.0"/><n v="9633.0"/><n v="9568.0"/><n v="9554.0"/><n v="9524.0"/><n v="9523.0"/><n v="9480.0"/><n v="9455.0"/><n v="9390.0"/><n v="9388.0"/><n v="9318.0"/><n v="9169.0"/><n v="9008.0"/><n v="8896.0"/><n v="8831.0"/><n v="8777.0"/><n v="8774.0"/><n v="8678.0"/><n v="8659.0"/><n v="8613.0"/><n v="8608.0"/><n v="8599.0"/><n v="8593.0"/><n v="8392.0"/><n v="8386.0"/><n v="8379.0"/><n v="8355.0"/><n v="8327.0"/><n v="8319.0"/><n v="8284.0"/><n v="8240.0"/><n v="8203.0"/><n v="8172.0"/><n v="8111.0"/><n v="7961.0"/><n v="7922.0"/><n v="7902.0"/><n v="7899.0"/><n v="7869.0"/><n v="7847.0"/><n v="7811.0"/><n v="7777.0"/><n v="7766.0"/><n v="7743.0"/><n v="7735.0"/><n v="7710.0"/><n v="7684.0"/><n v="7654.0"/><n v="7651.0"/><n v="7644.0"/><n v="7639.0"/><n v="7625.0"/><n v="7552.0"/><n v="7532.0"/><n v="7528.0"/><n v="7524.0"/><n v="7517.0"/><n v="7515.0"/><n v="7472.0"/><n v="7440.0"/><n v="7411.0"/><n v="7357.0"/><n v="7336.0"/><n v="7274.0"/><n v="7227.0"/><n v="7163.0"/><n v="7138.0"/><n v="7106.0"/><n v="7068.0"/><n v="7043.0"/><n v="7000.0"/><n v="6995.0"/><n v="6934.0"/><n v="6912.0"/><n v="6896.0"/><n v="6889.0"/><n v="6804.0"/><n v="6787.0"/><n v="6775.0"/><n v="6716.0"/><n v="6702.0"/><n v="6608.0"/><n v="6548.0"/><n v="6528.0"/><n v="6498.0"/><n v="6489.0"/><n v="6481.0"/><n v="6477.0"/><n v="6403.0"/><n v="6399.0"/><n v="6385.0"/><n v="6367.0"/><n v="6304.0"/><n v="6279.0"/><n v="6274.0"/><n v="6175.0"/><n v="6131.0"/><n v="6087.0"/><n v="6076.0"/><n v="6004.0"/><n v="5958.0"/><n v="5901.0"/><n v="5886.0"/><n v="5883.0"/><n v="5854.0"/><n v="5835.0"/><n v="5826.0"/><n v="5786.0"/><n v="5779.0"/><n v="5761.0"/><n v="5733.0"/><n v="5722.0"/><n v="5704.0"/><n v="5677.0"/><n v="5661.0"/><n v="5599.0"/><n v="5595.0"/><n v="5568.0"/><n v="5555.0"/><n v="5511.0"/><n v="5488.0"/><n v="5486.0"/><n v="5451.0"/><n v="5449.0"/><n v="5423.0"/><n v="5422.0"/><n v="5406.0"/><n v="5400.0"/><n v="5398.0"/><n v="5389.0"/><n v="5369.0"/><n v="5314.0"/><n v="5277.0"/><n v="5250.0"/><n v="5200.0"/><n v="5164.0"/><n v="5145.0"/><n v="500343.0"/><n v="244363.0"/><n v="242137.0"/><n v="229234.0"/><n v="201159.0"/><n v="198533.0"/><n v="184765.0"/><n v="177866.0"/><n v="160546.0"/><n v="157311.0"/><n v="156776.0"/><n v="153144.0"/><n v="134533.0"/><n v="129976.0"/><n v="129025.0"/><n v="126034.0"/><n v="122662.0"/><n v="122274.0"/><n v="118214.0"/><n v="113899.0"/><n v="112394.0"/><n v="110855.0"/><n v="100904.0"/><n v="100264.0"/><n v="100065.0"/><n v="97741.0"/><n v="93392.0"/><n v="91568.0"/><n v="90039.0"/><n v="89950.0"/><n v="88407.0"/><n v="87966.0"/><n v="84526.0"/><n v="79139.0"/><n v="78660.0"/><n v="78331.0"/><n v="76450.0"/><n v="74676.0"/><n v="71879.0"/><n v="68619.0"/><n v="67610.0"/><n v="66217.0"/><n v="66153.0"/><n v="65872.0"/><n v="63525.0"/><n v="62761.0"/><n v="62683.0"/><n v="60828.0"/><n v="60535.0"/><n v="60319.0"/><n v="59837.0"/><n v="59689.0"/><n v="59678.0"/><n v="55371.0"/><n v="55137.0"/><n v="53767.0"/><n v="52546.0"/><n v="52056.0"/><n v="51048.0"/><n v="49520.0"/><n v="48572.0"/><n v="48005.0"/><n v="47653.0"/><n v="47487.0"/><n v="45462.0"/><n v="43940.0"/><n v="43642.0"/><n v="42687.0"/><n v="42296.0"/><n v="42254.0"/><n v="42207.0"/><n v="42151.0"/><n v="41616.0"/><n v="41581.0"/><n v="41244.0"/><n v="40653.0"/><n v="40534.0"/><n v="40122.0"/><n v="38524.0"/><n v="38260.0"/><n v="37736.0"/><n v="37728.0"/><n v="36775.0"/><n v="36025.0"/><n v="35865.0"/><n v="35583.0"/><n v="35410.0"/><n v="34837.0"/><n v="34350.0"/><n v="33696.0"/><n v="33531.0"/><n v="33495.0"/><n v="32845.0"/><n v="32584.0"/><n v="31935.0"/><n v="31657.0"/><n v="31271.0"/><n v="30973.0"/><n v="30016.0"/><n v="29999.0"/><n v="29738.0"/><n v="29424.0"/><n v="29331.0"/><n v="29242.0"/><n v="28902.0"/><n v="28871.0"/><n v="28748.0"/><n v="28500.0"/><n v="28216.0"/><n v="27390.0"/><n v="26839.0"/><n v="26813.0"/><n v="26232.0"/><n v="26223.0"/><n v="26107.0"/><n v="25896.0"/><n v="25803.0"/><n v="25348.0"/><n v="24837.0"/><n v="24147.0"/><n v="23996.0"/><n v="23471.0"/><n v="23302.0"/><n v="23189.0"/><n v="23031.0"/><n v="22894.0"/><n v="22872.0"/><n v="22871.0"/><n v="22849.0"/><n v="22820.0"/><n v="22387.0"/><n v="22291.0"/><n v="21787.0"/><n v="21744.0"/><n v="21667.0"/><n v="21535.0"/><n v="21389.0"/><n v="21240.0"/><n v="21171.0"/><n v="21034.0"/><n v="20918.0"/><n v="20776.0"/><n v="20620.0"/><n v="20467.0"/><n v="20428.0"/><n v="20322.0"/><n v="20252.0"/><n v="19883.0"/><n v="19494.0"/><n v="19456.0"/><n v="19095.0"/><n v="19093.0"/><n v="19063.0"/><n v="18477.0"/><n v="18358.0"/><n v="18330.0"/><n v="18259.0"/><n v="18203.0"/><n v="17656.0"/><n v="17195.0"/><n v="17135.0"/><n v="17046.0"/><n v="17007.0"/><n v="16762.0"/><n v="16702.0"/><n v="16637.0"/><n v="16621.0"/><n v="16416.0"/><n v="16309.0"/><n v="16038.0"/><n v="16009.0"/><n v="15620.0"/><n v="15478.0"/><n v="15454.0"/><n v="15425.0"/><n v="15381.0"/><n v="15377.0"/><n v="15274.0"/><n v="15192.0"/><n v="14984.0"/><n v="14967.0"/><n v="14961.0"/><n v="14869.0"/><n v="14860.0"/><n v="14810.0"/><n v="14742.0"/><n v="14710.0"/><n v="14701.0"/><n v="14640.0"/><n v="14604.0"/><n v="14537.0"/><n v="14391.0"/><n v="14314.0"/><n v="14257.0"/><n v="14251.0"/><n v="14198.0"/><n v="14135.0"/><n v="14093.0"/><n v="14091.0"/><n v="14024.0"/><n v="13949.0"/><n v="13850.0"/><n v="13740.0"/><n v="13705.0"/><n v="13263.0"/><n v="13022.0"/><n v="13003.0"/><n v="12923.0"/><n v="12882.0"/><n v="12747.0"/><n v="12681.0"/><n v="12646.0"/><n v="12632.0"/><n v="12607.0"/><n v="12506.0"/><n v="12497.0"/><n v="12462.0"/><n v="12444.0"/><n v="12408.0"/><n v="12400.0"/><n v="12380.0"/><n v="12320.0"/><n v="12274.0"/><n v="12250.0"/><n v="12225.0"/><n v="12216.0"/><n v="12174.0"/><n v="12093.0"/><n v="12072.0"/><n v="12052.0"/><n v="12033.0"/><n v="12029.0"/><n v="11824.0"/><n v="11774.0"/><n v="11693.0"/><n v="11652.0"/><n v="11545.0"/><n v="11437.0"/><n v="11408.0"/><n v="11404.0"/><n v="11207.0"/><n v="11146.0"/><n v="11124.0"/><n v="11075.0"/><n v="11003.0"/><n v="11002.0"/><n v="10983.0"/><n v="10889.0"/><n v="10853.0"/><n v="10774.0"/><n v="10752.0"/><n v="10592.0"/><n v="10551.0"/><n v="10441.0"/><n v="10425.0"/><n v="10170.0"/><n v="10087.0"/><n v="10042.0"/><n v="10023.0"/><n v="9867.0"/><n v="9866.0"/><n v="9848.0"/><n v="9799.0"/><n v="9769.0"/><n v="9741.0"/><n v="9739.0"/><n v="9721.0"/><n v="9714.0"/><n v="9660.0"/><n v="9567.0"/><n v="9491.0"/><n v="9467.0"/><n v="9374.0"/><n v="9275.0"/><n v="9235.0"/><n v="9225.0"/><n v="9168.0"/><n v="9140.0"/><n v="9128.0"/><n v="9084.0"/><n v="8978.0"/><n v="8915.0"/><n v="8848.0"/><n v="8815.0"/><n v="8732.0"/><n v="8591.0"/><n v="8528.0"/><n v="8462.0"/><n v="8365.0"/><n v="8295.0"/><n v="8254.0"/><n v="8139.0"/><n v="8128.0"/><n v="8041.0"/><n v="8031.0"/><n v="7932.0"/><n v="7927.0"/><n v="7830.0"/><n v="7824.0"/><n v="7795.0"/><n v="7782.0"/><n v="7752.0"/><n v="7713.0"/><n v="7709.0"/><n v="7688.0"/><n v="7685.0"/><n v="7679.0"/><n v="7650.0"/><n v="7649.0"/><n v="7607.0"/><n v="7604.0"/><n v="7597.0"/><n v="7535.0"/><n v="7447.0"/><n v="7441.0"/><n v="7409.0"/><n v="7392.0"/><n v="7350.0"/><n v="7348.0"/><n v="7332.0"/><n v="7330.0"/><n v="7304.0"/><n v="7302.0"/><n v="7263.0"/><n v="7256.0"/><n v="7247.0"/><n v="7196.0"/><n v="7170.0"/><n v="7119.0"/><n v="7095.0"/><n v="7034.0"/><n v="7017.0"/><n v="7015.0"/><n v="7011.0"/><n v="6990.0"/><n v="6983.0"/><n v="6940.0"/><n v="6939.0"/><n v="6873.0"/><n v="6869.0"/><n v="6868.0"/><n v="6865.0"/><n v="6830.0"/><n v="6822.0"/><n v="6768.0"/><n v="6690.0"/><n v="6656.0"/><n v="6653.0"/><n v="6650.0"/><n v="6631.0"/><n v="6607.0"/><n v="6583.0"/><n v="6534.0"/><n v="6516.0"/><n v="6478.0"/><n v="6457.0"/><n v="6454.0"/><n v="6445.0"/><n v="6423.0"/><n v="6392.0"/><n v="6384.0"/><n v="6380.0"/><n v="6322.0"/><n v="6311.0"/><n v="6306.0"/><n v="6268.0"/><n v="6178.0"/><n v="6177.0"/><n v="6160.0"/><n v="6140.0"/><n v="6114.0"/><n v="6081.0"/><n v="6052.0"/><n v="6019.0"/><n v="5973.0"/><n v="5930.0"/><n v="5885.0"/><n v="5872.0"/><n v="5836.0"/><n v="5834.0"/><n v="5821.0"/><n v="5815.0"/><n v="5809.0"/><n v="5804.0"/><n v="5772.0"/><n v="5696.0"/><n v="5647.0"/><n v="5601.0"/><n v="5593.0"/><n v="5519.0"/><n v="5455.0"/><n v="5454.0"/><n v="514405.0"/><n v="290212.0"/><n v="265595.0"/><n v="247837.0"/><n v="232887.0"/><n v="226247.0"/><n v="208357.0"/><n v="194579.0"/><n v="170756.0"/><n v="167940.0"/><n v="166339.0"/><n v="160338.0"/><n v="147049.0"/><n v="141576.0"/><n v="136819.0"/><n v="136809.0"/><n v="131537.0"/><n v="131412.0"/><n v="130863.0"/><n v="121162.0"/><n v="120268.0"/><n v="120101.0"/><n v="114217.0"/><n v="111407.0"/><n v="110584.0"/><n v="110360.0"/><n v="108203.0"/><n v="101127.0"/><n v="101060.0"/><n v="97120.0"/><n v="97102.0"/><n v="94507.0"/><n v="92105.0"/><n v="90621.0"/><n v="85977.0"/><n v="81732.0"/><n v="81581.0"/><n v="79591.0"/><n v="75356.0"/><n v="73598.0"/><n v="71861.0"/><n v="71309.0"/><n v="70848.0"/><n v="67941.0"/><n v="66832.0"/><n v="66501.0"/><n v="65450.0"/><n v="64661.0"/><n v="64341.0"/><n v="62992.0"/><n v="60116.0"/><n v="59925.0"/><n v="59434.0"/><n v="58727.0"/><n v="58472.0"/><n v="56912.0"/><n v="55838.0"/><n v="54722.0"/><n v="54436.0"/><n v="53647.0"/><n v="52528.0"/><n v="50193.0"/><n v="49330.0"/><n v="48650.0"/><n v="47389.0"/><n v="46677.0"/><n v="44541.0"/><n v="44438.0"/><n v="43634.0"/><n v="43425.0"/><n v="43281.0"/><n v="43270.0"/><n v="42879.0"/><n v="42685.0"/><n v="42294.0"/><n v="41802.0"/><n v="41303.0"/><n v="41052.0"/><n v="39831.0"/><n v="39815.0"/><n v="39750.0"/><n v="39267.0"/><n v="38973.0"/><n v="38727.0"/><n v="37358.0"/><n v="37239.0"/><n v="36397.0"/><n v="36396.0"/><n v="36193.0"/><n v="35985.0"/><n v="32753.0"/><n v="32683.0"/><n v="32377.0"/><n v="31979.0"/><n v="31856.0"/><n v="31368.0"/><n v="30578.0"/><n v="30400.0"/><n v="30391.0"/><n v="30282.0"/><n v="30215.0"/><n v="30095.0"/><n v="29677.0"/><n v="29625.0"/><n v="29124.0"/><n v="27623.0"/><n v="27186.0"/><n v="26259.0"/><n v="25938.0"/><n v="25775.0"/><n v="25739.0"/><n v="25625.0"/><n v="25067.0"/><n v="24720.0"/><n v="24556.0"/><n v="24358.0"/><n v="24175.0"/><n v="24116.0"/><n v="23995.0"/><n v="23771.0"/><n v="23747.0"/><n v="23496.0"/><n v="23495.0"/><n v="23443.0"/><n v="23306.0"/><n v="22832.0"/><n v="22785.0"/><n v="22732.0"/><n v="22561.0"/><n v="22127.0"/><n v="22095.0"/><n v="21991.0"/><n v="21965.0"/><n v="21758.0"/><n v="21461.0"/><n v="21413.0"/><n v="21340.0"/><n v="21149.0"/><n v="21037.0"/><n v="21025.0"/><n v="20848.0"/><n v="20758.0"/><n v="20647.0"/><n v="20609.0"/><n v="20572.0"/><n v="20229.0"/><n v="20156.0"/><n v="20054.0"/><n v="19993.0"/><n v="19893.0"/><n v="19827.0"/><n v="19627.0"/><n v="19214.0"/><n v="19167.0"/><n v="18979.0"/><n v="18934.0"/><n v="18890.0"/><n v="18735.0"/><n v="18628.0"/><n v="18313.0"/><n v="18253.0"/><n v="17977.0"/><n v="17715.0"/><n v="17620.0"/><n v="17535.0"/><n v="17408.0"/><n v="17283.0"/><n v="17279.0"/><n v="17275.0"/><n v="17253.0"/><n v="16759.0"/><n v="16727.0"/><n v="16631.0"/><n v="16424.0"/><n v="16369.0"/><n v="16318.0"/><n v="16285.0"/><n v="16241.0"/><n v="16196.0"/><n v="16125.0"/><n v="16068.0"/><n v="15983.0"/><n v="15860.0"/><n v="15794.0"/><n v="15784.0"/><n v="15740.0"/><n v="15679.0"/><n v="15544.0"/><n v="15475.0"/><n v="15451.0"/><n v="15374.0"/><n v="15290.0"/><n v="15281.0"/><n v="14914.0"/><n v="14768.0"/><n v="14668.0"/><n v="14527.0"/><n v="14514.0"/><n v="14302.0"/><n v="14212.0"/><n v="14155.0"/><n v="14144.0"/><n v="14066.0"/><n v="14014.0"/><n v="13972.0"/><n v="13729.0"/><n v="13683.0"/><n v="13621.0"/><n v="13601.0"/><n v="13547.0"/><n v="13453.0"/><n v="13403.0"/><n v="13382.0"/><n v="13366.0"/><n v="13326.0"/><n v="13282.0"/><n v="13202.0"/><n v="13015.0"/><n v="13007.0"/><n v="12996.0"/><n v="12973.0"/><n v="12943.0"/><n v="12924.0"/><n v="12904.0"/><n v="12876.0"/><n v="12862.0"/><n v="12848.0"/><n v="12673.0"/><n v="12657.0"/><n v="12593.0"/><n v="12524.0"/><n v="12349.0"/><n v="12337.0"/><n v="12019.0"/><n v="11877.0"/><n v="11821.0"/><n v="11763.0"/><n v="11687.0"/><n v="11650.0"/><n v="11601.0"/><n v="11599.0"/><n v="11537.0"/><n v="11535.0"/><n v="11527.0"/><n v="11333.0"/><n v="11290.0"/><n v="11223.0"/><n v="11171.0"/><n v="11151.0"/><n v="11127.0"/><n v="11077.0"/><n v="11010.0"/><n v="10989.0"/><n v="10841.0"/><n v="10797.0"/><n v="10788.0"/><n v="10770.0"/><n v="10746.0"/><n v="10736.0"/><n v="10734.0"/><n v="10699.0"/><n v="10589.0"/><n v="10530.0"/><n v="10484.0"/><n v="10466.0"/><n v="10431.0"/><n v="10412.0"/><n v="10336.0"/><n v="10266.0"/><n v="10250.0"/><n v="10227.0"/><n v="10194.0"/><n v="10188.0"/><n v="10151.0"/><n v="10041.0"/><n v="9984.0"/><n v="9952.0"/><n v="9839.0"/><n v="9830.0"/><n v="9822.0"/><n v="9801.0"/><n v="9696.0"/><n v="9587.0"/><n v="9581.0"/><n v="9536.0"/><n v="9512.0"/><n v="9504.0"/><n v="9498.0"/><n v="9415.0"/><n v="9398.0"/><n v="9352.0"/><n v="9347.0"/><n v="9144.0"/><n v="9124.0"/><n v="9030.0"/><n v="9025.0"/><n v="8965.0"/><n v="8934.0"/><n v="8930.0"/><n v="8906.0"/><n v="8686.0"/><n v="8685.0"/><n v="8665.0"/><n v="8635.0"/><n v="8615.0"/><n v="8611.0"/><n v="8594.0"/><n v="8448.0"/><n v="8437.0"/><n v="8430.0"/><n v="8423.0"/><n v="8415.0"/><n v="8409.0"/><n v="8400.0"/><n v="8359.0"/><n v="8329.0"/><n v="8264.0"/><n v="8202.0"/><n v="8177.0"/><n v="8176.0"/><n v="8143.0"/><n v="8138.0"/><n v="8131.0"/><n v="8058.0"/><n v="8040.0"/><n v="7999.0"/><n v="7987.0"/><n v="7973.0"/><n v="7911.0"/><n v="7791.0"/><n v="7755.0"/><n v="7725.0"/><n v="7706.0"/><n v="7699.0"/><n v="7692.0"/><n v="7658.0"/><n v="7500.0"/><n v="7476.0"/><n v="7442.0"/><n v="7424.0"/><n v="7396.0"/><n v="7393.0"/><n v="7354.0"/><n v="7343.0"/><n v="7314.0"/><n v="7270.0"/><n v="7253.0"/><n v="7222.0"/><n v="7203.0"/><n v="7159.0"/><n v="7155.0"/><n v="7110.0"/><n v="7080.0"/><n v="6974.0"/><n v="6946.0"/><n v="6887.0"/><n v="6877.0"/><n v="6874.0"/><n v="6841.0"/><n v="6833.0"/><n v="6779.0"/><n v="6718.0"/><n v="6717.0"/><n v="6711.0"/><n v="6669.0"/><n v="6638.0"/><n v="6582.0"/><n v="6578.0"/><n v="6487.0"/><n v="6475.0"/><n v="6466.0"/><n v="6455.0"/><n v="6405.0"/><n v="6326.0"/><n v="6291.0"/><n v="6276.0"/><n v="6258.0"/><n v="6257.0"/><n v="6201.0"/><n v="6182.0"/><n v="6172.0"/><n v="6166.0"/><n v="6047.0"/><n v="6023.0"/><n v="5964.0"/><n v="5911.0"/><n v="5823.0"/><n v="5748.0"/><n v="5717.0"/><n v="5672.0"/><n v="5658.0"/><n v="5610.0"/><n v="5590.0"/><n v="5582.0"/><n v="5575.0"/><n v="523964.0"/><n v="280522.0"/><n v="264938.0"/><n v="260174.0"/><n v="256776.0"/><n v="254616.0"/><n v="242155.0"/><n v="214319.0"/><n v="181193.0"/><n v="179589.0"/><n v="161857.0"/><n v="155900.0"/><n v="153566.0"/><n v="152703.0"/><n v="146516.0"/><n v="145534.0"/><n v="142422.0"/><n v="137237.0"/><n v="136866.0"/><n v="131868.0"/><n v="125843.0"/><n v="124813.0"/><n v="122286.0"/><n v="120304.0"/><n v="113589.0"/><n v="110225.0"/><n v="109559.0"/><n v="108942.0"/><n v="104213.0"/><n v="103915.0"/><n v="103449.0"/><n v="102729.0"/><n v="95214.0"/><n v="92154.0"/><n v="82059.0"/><n v="79395.0"/><n v="78112.0"/><n v="77147.0"/><n v="77046.0"/><n v="76559.0"/><n v="75125.0"/><n v="74639.0"/><n v="74094.0"/><n v="72148.0"/><n v="71965.0"/><n v="70697.0"/><n v="69693.0"/><n v="69620.0"/><n v="69570.0"/><n v="67684.0"/><n v="67161.0"/><n v="64888.0"/><n v="64807.0"/><n v="64656.0"/><n v="60114.0"/><n v="59812.0"/><n v="58756.0"/><n v="54213.0"/><n v="53922.0"/><n v="53823.0"/><n v="53800.0"/><n v="51904.0"/><n v="51750.0"/><n v="51336.0"/><n v="49746.0"/><n v="47020.0"/><n v="47007.0"/><n v="46840.0"/><n v="45768.0"/><n v="45764.0"/><n v="44675.0"/><n v="44117.0"/><n v="43982.0"/><n v="43638.0"/><n v="43259.0"/><n v="43228.0"/><n v="42951.0"/><n v="42405.0"/><n v="41717.0"/><n v="40454.0"/><n v="39506.0"/><n v="39350.0"/><n v="39258.0"/><n v="39117.0"/><n v="39022.0"/><n v="38463.0"/><n v="37266.0"/><n v="37253.0"/><n v="36998.0"/><n v="36819.0"/><n v="36709.0"/><n v="35617.0"/><n v="34438.0"/><n v="33841.0"/><n v="33766.0"/><n v="33669.0"/><n v="33266.0"/><n v="32897.0"/><n v="32789.0"/><n v="32136.0"/><n v="31904.0"/><n v="31901.0"/><n v="31581.0"/><n v="29805.0"/><n v="29176.0"/><n v="29135.0"/><n v="28917.0"/><n v="27812.0"/><n v="27754.0"/><n v="27325.0"/><n v="26509.0"/><n v="26145.0"/><n v="25939.0"/><n v="25868.0"/><n v="25600.0"/><n v="25542.0"/><n v="25331.0"/><n v="25282.0"/><n v="24977.0"/><n v="24658.0"/><n v="24578.0"/><n v="24273.0"/><n v="23894.0"/><n v="23838.0"/><n v="23757.0"/><n v="23611.0"/><n v="23571.0"/><n v="23481.0"/><n v="23406.0"/><n v="23362.0"/><n v="23179.0"/><n v="22977.0"/><n v="22597.0"/><n v="22589.0"/><n v="22449.0"/><n v="22428.0"/><n v="22408.0"/><n v="22401.0"/><n v="22376.0"/><n v="22320.0"/><n v="22307.0"/><n v="22260.0"/><n v="21971.0"/><n v="21708.0"/><n v="21674.0"/><n v="21624.0"/><n v="21512.0"/><n v="21336.0"/><n v="21184.0"/><n v="21077.0"/><n v="20972.0"/><n v="20864.0"/><n v="20822.0"/><n v="20740.0"/><n v="20521.0"/><n v="20419.0"/><n v="20173.0"/><n v="19974.0"/><n v="19810.0"/><n v="19796.0"/><n v="19744.0"/><n v="19519.0"/><n v="19461.0"/><n v="19392.0"/><n v="19146.0"/><n v="18479.0"/><n v="18450.0"/><n v="18372.0"/><n v="18289.0"/><n v="18032.0"/><n v="17983.0"/><n v="17901.0"/><n v="17817.0"/><n v="17772.0"/><n v="17593.0"/><n v="17487.0"/><n v="17450.0"/><n v="17380.0"/><n v="17290.0"/><n v="17258.0"/><n v="17129.0"/><n v="17098.0"/><n v="16865.0"/><n v="16829.0"/><n v="16783.0"/><n v="16652.0"/><n v="16648.0"/><n v="16572.0"/><n v="16569.0"/><n v="16227.0"/><n v="16222.0"/><n v="16039.0"/><n v="15693.0"/><n v="15561.0"/><n v="15524.0"/><n v="15464.0"/><n v="15455.0"/><n v="15310.0"/><n v="15146.0"/><n v="15066.0"/><n v="14954.0"/><n v="14931.0"/><n v="14906.0"/><n v="14863.0"/><n v="14745.0"/><n v="14608.0"/><n v="14539.0"/><n v="14402.0"/><n v="14378.0"/><n v="14320.0"/><n v="14300.0"/><n v="14192.0"/><n v="14147.0"/><n v="14109.0"/><n v="14102.0"/><n v="13989.0"/><n v="13888.0"/><n v="13871.0"/><n v="13846.0"/><n v="13739.0"/><n v="13630.0"/><n v="13477.0"/><n v="13458.0"/><n v="13329.0"/><n v="13210.0"/><n v="13209.0"/><n v="13191.0"/><n v="13131.0"/><n v="13103.0"/><n v="13082.0"/><n v="12937.0"/><n v="12914.0"/><n v="12900.0"/><n v="12856.0"/><n v="12808.0"/><n v="12633.0"/><n v="12443.0"/><n v="12347.0"/><n v="12112.0"/><n v="12101.0"/><n v="12067.0"/><n v="12044.0"/><n v="11999.0"/><n v="11937.0"/><n v="11847.0"/><n v="11809.0"/><n v="11785.0"/><n v="11665.0"/><n v="11618.0"/><n v="11555.0"/><n v="11548.0"/><n v="11503.0"/><n v="11486.0"/><n v="11474.0"/><n v="11389.0"/><n v="11378.0"/><n v="11296.0"/><n v="11167.0"/><n v="11144.0"/><n v="11120.0"/><n v="11094.0"/><n v="11088.0"/><n v="10974.0"/><n v="10918.0"/><n v="10879.0"/><n v="10850.0"/><n v="10735.0"/><n v="10579.0"/><n v="10465.0"/><n v="10456.0"/><n v="10454.0"/><n v="10433.0"/><n v="10333.0"/><n v="10305.0"/><n v="10292.0"/><n v="10221.0"/><n v="10213.0"/><n v="10189.0"/><n v="10168.0"/><n v="10164.0"/><n v="10150.0"/><n v="10083.0"/><n v="10076.0"/><n v="10072.0"/><n v="9971.0"/><n v="9909.0"/><n v="9871.0"/><n v="9779.0"/><n v="9761.0"/><n v="9740.0"/><n v="9709.0"/><n v="9654.0"/><n v="9650.0"/><n v="9591.0"/><n v="9538.0"/><n v="9497.0"/><n v="9452.0"/><n v="9444.0"/><n v="9304.0"/><n v="9298.0"/><n v="9273.0"/><n v="9175.0"/><n v="9172.0"/><n v="9165.0"/><n v="9145.0"/><n v="9127.0"/><n v="9120.0"/><n v="8926.0"/><n v="8878.0"/><n v="8846.0"/><n v="8776.0"/><n v="8751.0"/><n v="8742.0"/><n v="8681.0"/><n v="8649.0"/><n v="8620.0"/><n v="8548.0"/><n v="8536.0"/><n v="8489.0"/><n v="8479.0"/><n v="8469.0"/><n v="8382.0"/><n v="8352.0"/><n v="8342.0"/><n v="8237.0"/><n v="8234.0"/><n v="8225.0"/><n v="8200.0"/><n v="8175.0"/><n v="8118.0"/><n v="8116.0"/><n v="8107.0"/><n v="8094.0"/><n v="8066.0"/><n v="8005.0"/><n v="7986.0"/><n v="7924.0"/><n v="7863.0"/><n v="7838.0"/><n v="7769.0"/><n v="7731.0"/><n v="7726.0"/><n v="7694.0"/><n v="7659.0"/><n v="7580.0"/><n v="7523.0"/><n v="7428.0"/><n v="7398.0"/><n v="7338.0"/><n v="7329.0"/><n v="7326.0"/><n v="7280.0"/><n v="7224.0"/><n v="7214.0"/><n v="7210.0"/><n v="7183.0"/><n v="7160.0"/><n v="7136.0"/><n v="7105.0"/><n v="6964.0"/><n v="6941.0"/><n v="6915.0"/><n v="6892.0"/><n v="6863.0"/><n v="6845.0"/><n v="6840.0"/><n v="6743.0"/><n v="6726.0"/><n v="6611.0"/><n v="6601.0"/><n v="6581.0"/><n v="6554.0"/><n v="6547.0"/><n v="6531.0"/><n v="6411.0"/><n v="6379.0"/><n v="6359.0"/><n v="6343.0"/><n v="6297.0"/><n v="6214.0"/><n v="6209.0"/><n v="6202.0"/><n v="6146.0"/><n v="6074.0"/><n v="6053.0"/><n v="6040.0"/><n v="6027.0"/><n v="6016.0"/><n v="5991.0"/><n v="5910.0"/><n v="5829.0"/><n v="5775.0"/><n v="5755.0"/><n v="5655.0"/><n v="559151.0"/><n v="386064.0"/><n v="274515.0"/><n v="268706.0"/><n v="257141.0"/><n v="245510.0"/><n v="231051.0"/><n v="189894.0"/><n v="182527.0"/><n v="181502.0"/><n v="171760.0"/><n v="166761.0"/><n v="160401.0"/><n v="152922.0"/><n v="143015.0"/><n v="139537.0"/><n v="132498.0"/><n v="132110.0"/><n v="129503.0"/><n v="128292.0"/><n v="127144.0"/><n v="122485.0"/><n v="121867.0"/><n v="111115.0"/><n v="106437.0"/><n v="103564.0"/><n v="94692.0"/><n v="94224.0"/><n v="93753.0"/><n v="93561.0"/><n v="89597.0"/><n v="88952.0"/><n v="88839.0"/><n v="85965.0"/><n v="84628.0"/><n v="82584.0"/><n v="80303.0"/><n v="79619.0"/><n v="78898.0"/><n v="77867.0"/><n v="77155.0"/><n v="73620.0"/><n v="70950.0"/><n v="70372.0"/><n v="69217.0"/><n v="67842.0"/><n v="66228.0"/><n v="65494.0"/><n v="65398.0"/><n v="65388.0"/><n v="64355.0"/><n v="62455.0"/><n v="60115.0"/><n v="58158.0"/><n v="57033.0"/><n v="56639.0"/><n v="56587.0"/><n v="54140.0"/><n v="53498.0"/><n v="52893.0"/><n v="52047.0"/><n v="51533.0"/><n v="49301.0"/><n v="48097.0"/><n v="47994.0"/><n v="47262.0"/><n v="46712.0"/><n v="45804.0"/><n v="45204.0"/><n v="44791.0"/><n v="43796.0"/><n v="43736.0"/><n v="43185.0"/><n v="42658.0"/><n v="42518.0"/><n v="41930.0"/><n v="41908.0"/><n v="41748.0"/><n v="41619.0"/><n v="39068.0"/><n v="38954.0"/><n v="38542.0"/><n v="38185.0"/><n v="37925.0"/><n v="37403.0"/><n v="36799.0"/><n v="36296.0"/><n v="35540.0"/><n v="34608.0"/><n v="33782.0"/><n v="33747.0"/><n v="33039.0"/><n v="33014.0"/><n v="32637.0"/><n v="32218.0"/><n v="32184.0"/><n v="32137.0"/><n v="31643.0"/><n v="31536.0"/><n v="28694.0"/><n v="28673.0"/><n v="28406.0"/><n v="27266.0"/><n v="27200.0"/><n v="26982.0"/><n v="26581.0"/><n v="26186.0"/><n v="26185.0"/><n v="25509.0"/><n v="25424.0"/><n v="25241.0"/><n v="25086.0"/><n v="24996.0"/><n v="24689.0"/><n v="24676.0"/><n v="24540.0"/><n v="24427.0"/><n v="24039.0"/><n v="23888.0"/><n v="23826.0"/><n v="23663.0"/><n v="23531.0"/><n v="23518.0"/><n v="23453.0"/><n v="23290.0"/><n v="22489.0"/><n v="22147.0"/><n v="21928.0"/><n v="21846.0"/><n v="21435.0"/><n v="21424.0"/><n v="21252.0"/><n v="20841.0"/><n v="20705.0"/><n v="20580.0"/><n v="20523.0"/><n v="20444.0"/><n v="20397.0"/><n v="20390.0"/><n v="20375.0"/><n v="20358.0"/><n v="20311.0"/><n v="20140.0"/><n v="19811.0"/><n v="19771.0"/><n v="19577.0"/><n v="19533.0"/><n v="19423.0"/><n v="19256.0"/><n v="19208.0"/><n v="19140.0"/><n v="18729.0"/><n v="18469.0"/><n v="18468.0"/><n v="18362.0"/><n v="18194.0"/><n v="18097.0"/><n v="18001.0"/><n v="17997.0"/><n v="17640.0"/><n v="17634.0"/><n v="17627.0"/><n v="17579.0"/><n v="17384.0"/><n v="17337.0"/><n v="17224.0"/><n v="17202.0"/><n v="17117.0"/><n v="17095.0"/><n v="16940.0"/><n v="16785.0"/><n v="16736.0"/><n v="16680.0"/><n v="16675.0"/><n v="16472.0"/><n v="16471.0"/><n v="16252.0"/><n v="16207.0"/><n v="16205.0"/><n v="15981.0"/><n v="15955.0"/><n v="15884.0"/><n v="15493.0"/><n v="15379.0"/><n v="15355.0"/><n v="15301.0"/><n v="15218.0"/><n v="14919.0"/><n v="14852.0"/><n v="14596.0"/><n v="14590.0"/><n v="14535.0"/><n v="14461.0"/><n v="14445.0"/><n v="14351.0"/><n v="14294.0"/><n v="14217.0"/><n v="14177.0"/><n v="14145.0"/><n v="13979.0"/><n v="13800.0"/><n v="13696.0"/><n v="13617.0"/><n v="13562.0"/><n v="13445.0"/><n v="13171.0"/><n v="13075.0"/><n v="12953.0"/><n v="12868.0"/><n v="12830.0"/><n v="12749.0"/><n v="12583.0"/><n v="12552.0"/><n v="12532.0"/><n v="12463.0"/><n v="12415.0"/><n v="12326.0"/><n v="12303.0"/><n v="12297.0"/><n v="12246.0"/><n v="12177.0"/><n v="11958.0"/><n v="11946.0"/><n v="11870.0"/><n v="11797.0"/><n v="11789.0"/><n v="11781.0"/><n v="11709.0"/><n v="11688.0"/><n v="11673.0"/><n v="11651.0"/><n v="11605.0"/><n v="11575.0"/><n v="11559.0"/><n v="11551.0"/><n v="11359.0"/><n v="11351.0"/><n v="11303.0"/><n v="11184.0"/><n v="11159.0"/><n v="11139.0"/><n v="11098.0"/><n v="11036.0"/><n v="11032.0"/><n v="10852.0"/><n v="10778.0"/><n v="10715.0"/><n v="10671.0"/><n v="10620.0"/><n v="10583.0"/><n v="10571.0"/><n v="10435.0"/><n v="10165.0"/><n v="10154.0"/><n v="10119.0"/><n v="10114.0"/><n v="10106.0"/><n v="10095.0"/><n v="10062.0"/><n v="10045.0"/><n v="9913.0"/><n v="9767.0"/><n v="9763.0"/><n v="9710.0"/><n v="9637.0"/><n v="9609.0"/><n v="9603.0"/><n v="9584.0"/><n v="9552.0"/><n v="9437.0"/><n v="9385.0"/><n v="9361.0"/><n v="9286.0"/><n v="9150.0"/><n v="9133.0"/><n v="9093.0"/><n v="8904.0"/><n v="8856.0"/><n v="8853.0"/><n v="8835.0"/><n v="8812.0"/><n v="8797.0"/><n v="8682.0"/><n v="8658.0"/><n v="8559.0"/><n v="8542.0"/><n v="8530.0"/><n v="8503.0"/><n v="8497.0"/><n v="8473.0"/><n v="8436.0"/><n v="8344.0"/><n v="8341.0"/><n v="8265.0"/><n v="8260.0"/><n v="8244.0"/><n v="8208.0"/><n v="8168.0"/><n v="8153.0"/><n v="8150.0"/><n v="8112.0"/><n v="8099.0"/><n v="8086.0"/><n v="8042.0"/><n v="7909.0"/><n v="7807.0"/><n v="7801.0"/><n v="7566.0"/><n v="7556.0"/><n v="7536.0"/><n v="7504.0"/><n v="7503.0"/><n v="7502.0"/><n v="7464.0"/><n v="7414.0"/><n v="7337.0"/><n v="7266.0"/><n v="7242.0"/><n v="7166.0"/><n v="7133.0"/><n v="7108.0"/><n v="7087.0"/><n v="7085.0"/><n v="7078.0"/><n v="7056.0"/><n v="7055.0"/><n v="7025.0"/><n v="7022.0"/><n v="7004.0"/><n v="6960.0"/><n v="6956.0"/><n v="6944.0"/><n v="6870.0"/><n v="6857.0"/><n v="6798.0"/><n v="6796.0"/><n v="6783.0"/><n v="6738.0"/><n v="6721.0"/><n v="6684.0"/><n v="6680.0"/><n v="6675.0"/><n v="6560.0"/><n v="6559.0"/><n v="6469.0"/><n v="6321.0"/><n v="6302.0"/><n v="6281.0"/><n v="6221.0"/><n v="6206.0"/><n v="6129.0"/><n v="6102.0"/><n v="6091.0"/><n v="6090.0"/><n v="6025.0"/><n v="5999.0"/><n v="5988.0"/><n v="5987.0"/><n v="5943.0"/><n v="5840.0"/><n v="5767.0"/><n v="5720.0"/><n v="5699.0"/><n v="5652.0"/><n v="5627.0"/><n v="5567.0"/><n v="5537.0"/><n v="5533.0"/><n v="5532.0"/><n v="5527.0"/><n v="5507.0"/><n v="5490.0"/><n v="5477.0"/><n v="5447.0"/><n v="5412.0"/><n v="5399.0"/><n v="572754.0"/><n v="469822.0"/><n v="365817.0"/><n v="292111.0"/><n v="287597.0"/><n v="285640.0"/><n v="276094.0"/><n v="257637.0"/><n v="238228.0"/><n v="213989.0"/><n v="195929.0"/><n v="174078.0"/><n v="168864.0"/><n v="168088.0"/><n v="162467.0"/><n v="162465.0"/><n v="151157.0"/><n v="148579.0"/><n v="141032.0"/><n v="138639.0"/><n v="137888.0"/><n v="136341.0"/><n v="133613.0"/><n v="127202.0"/><n v="127004.0"/><n v="125982.0"/><n v="117929.0"/><n v="116385.0"/><n v="114852.0"/><n v="108332.0"/><n v="106995.0"/><n v="106005.0"/><n v="101543.0"/><n v="97287.0"/><n v="96250.0"/><n v="93851.0"/><n v="85249.0"/><n v="83959.0"/><n v="83064.0"/><n v="82407.0"/><n v="82225.0"/><n v="81288.0"/><n v="79865.0"/><n v="79474.0"/><n v="79024.0"/><n v="76118.0"/><n v="74196.0"/><n v="72344.0"/><n v="71080.0"/><n v="70934.0"/><n v="69690.0"/><n v="67418.0"/><n v="67417.0"/><n v="67044.0"/><n v="65898.0"/><n v="64989.0"/><n v="64388.0"/><n v="63487.0"/><n v="62286.0"/><n v="61121.0"/><n v="58752.0"/><n v="56197.0"/><n v="54968.0"/><n v="53228.0"/><n v="52057.0"/><n v="51761.0"/><n v="51682.0"/><n v="51298.0"/><n v="51216.0"/><n v="51199.0"/><n v="50971.0"/><n v="49818.0"/><n v="48550.0"/><n v="48394.0"/><n v="48349.0"/><n v="48200.0"/><n v="47702.0"/><n v="47376.0"/><n v="47049.0"/><n v="46385.0"/><n v="44538.0"/><n v="44024.0"/><n v="43663.0"/><n v="43075.0"/><n v="42534.0"/><n v="42078.0"/><n v="40807.0"/><n v="40526.0"/><n v="40479.0"/><n v="39211.0"/><n v="38655.0"/><n v="38469.0"/><n v="38448.0"/><n v="37470.0"/><n v="36751.0"/><n v="36484.0"/><n v="36347.0"/><n v="35900.0"/><n v="35667.0"/><n v="35355.0"/><n v="34816.0"/><n v="34477.0"/><n v="34392.0"/><n v="34220.0"/><n v="33566.0"/><n v="32033.0"/><n v="31614.0"/><n v="31405.0"/><n v="31337.0"/><n v="30399.0"/><n v="29899.0"/><n v="29882.0"/><n v="29698.0"/><n v="29487.0"/><n v="29453.0"/><n v="29285.0"/><n v="29061.0"/><n v="28318.0"/><n v="27784.0"/><n v="27774.0"/><n v="27771.0"/><n v="27746.0"/><n v="27705.0"/><n v="27450.0"/><n v="27305.0"/><n v="27253.0"/><n v="26992.0"/><n v="26989.0"/><n v="26914.0"/><n v="26772.0"/><n v="26492.0"/><n v="26321.0"/><n v="26141.0"/><n v="26042.0"/><n v="25979.0"/><n v="25844.0"/><n v="25555.0"/><n v="25292.0"/><n v="24677.0"/><n v="24634.0"/><n v="24105.0"/><n v="24043.0"/><n v="24021.0"/><n v="23714.0"/><n v="23522.0"/><n v="23223.0"/><n v="23102.0"/><n v="23064.0"/><n v="23063.0"/><n v="22845.0"/><n v="22577.0"/><n v="22390.0"/><n v="22106.0"/><n v="21985.0"/><n v="21804.0"/><n v="21780.0"/><n v="21111.0"/><n v="20821.0"/><n v="20724.0"/><n v="20642.0"/><n v="20502.0"/><n v="20275.0"/><n v="20248.0"/><n v="19945.0"/><n v="19698.0"/><n v="19687.0"/><n v="19535.0"/><n v="19485.0"/><n v="19440.0"/><n v="19433.0"/><n v="19374.0"/><n v="19367.0"/><n v="19263.0"/><n v="19230.0"/><n v="18996.0"/><n v="18916.0"/><n v="18884.0"/><n v="18871.0"/><n v="18746.0"/><n v="18642.0"/><n v="18507.0"/><n v="18471.0"/><n v="18409.0"/><n v="18389.0"/><n v="18344.0"/><n v="18236.0"/><n v="18127.0"/><n v="17931.0"/><n v="17881.0"/><n v="17814.0"/><n v="17729.0"/><n v="17661.0"/><n v="17478.0"/><n v="17455.0"/><n v="17421.0"/><n v="17160.0"/><n v="17108.0"/><n v="17069.0"/><n v="16950.0"/><n v="16922.0"/><n v="16792.0"/><n v="16667.0"/><n v="16658.0"/><n v="16540.0"/><n v="16434.0"/><n v="16215.0"/><n v="16158.0"/><n v="16121.0"/><n v="15864.0"/><n v="15785.0"/><n v="15752.0"/><n v="15655.0"/><n v="15369.0"/><n v="15319.0"/><n v="15295.0"/><n v="15005.0"/><n v="14905.0"/><n v="14838.0"/><n v="14789.0"/><n v="14657.0"/><n v="14648.0"/><n v="14626.0"/><n v="14612.0"/><n v="14455.0"/><n v="14298.0"/><n v="14289.0"/><n v="14263.0"/><n v="14218.0"/><n v="14181.0"/><n v="14157.0"/><n v="14082.0"/><n v="14044.0"/><n v="13936.0"/><n v="13927.0"/><n v="13877.0"/><n v="13874.0"/><n v="13857.0"/><n v="13811.0"/><n v="13802.0"/><n v="13737.0"/><n v="13708.0"/><n v="13676.0"/><n v="13443.0"/><n v="13431.0"/><n v="13328.0"/><n v="13248.0"/><n v="13089.0"/><n v="12980.0"/><n v="12979.0"/><n v="12909.0"/><n v="12857.0"/><n v="12846.0"/><n v="12806.0"/><n v="12733.0"/><n v="12729.0"/><n v="12683.0"/><n v="12642.0"/><n v="12522.0"/><n v="12401.0"/><n v="12396.0"/><n v="12382.0"/><n v="12373.0"/><n v="12368.0"/><n v="12293.0"/><n v="12222.0"/><n v="12191.0"/><n v="12168.0"/><n v="12149.0"/><n v="12096.0"/><n v="12077.0"/><n v="12030.0"/><n v="12014.0"/><n v="12004.0"/><n v="11888.0"/><n v="11656.0"/><n v="11619.0"/><n v="11459.0"/><n v="11400.0"/><n v="11386.0"/><n v="11328.0"/><n v="11201.0"/><n v="11141.0"/><n v="11138.0"/><n v="11110.0"/><n v="10998.0"/><n v="10980.0"/><n v="10958.0"/><n v="10876.0"/><n v="10707.0"/><n v="10690.0"/><n v="10648.0"/><n v="10627.0"/><n v="10476.0"/><n v="10313.0"/><n v="10280.0"/><n v="10241.0"/><n v="9910.0"/><n v="9904.0"/><n v="9863.0"/><n v="9853.0"/><n v="9722.0"/><n v="9663.0"/><n v="9620.0"/><n v="9456.0"/><n v="9442.0"/><n v="9436.0"/><n v="9342.0"/><n v="9322.0"/><n v="9313.0"/><n v="9267.0"/><n v="9239.0"/><n v="9221.0"/><n v="9155.0"/><n v="8971.0"/><n v="8970.0"/><n v="8945.0"/><n v="8931.0"/><n v="8891.0"/><n v="8790.0"/><n v="8767.0"/><n v="8636.0"/><n v="8631.0"/><n v="8598.0"/><n v="8587.0"/><n v="8537.0"/><n v="8524.0"/><n v="8498.0"/><n v="8476.0"/><n v="8426.0"/><n v="8408.0"/><n v="8375.0"/><n v="8316.0"/><n v="8297.0"/><n v="8275.0"/><n v="8252.0"/><n v="8246.0"/><n v="8230.0"/><n v="8171.0"/><n v="8147.0"/><n v="8021.0"/><n v="8003.0"/><n v="7953.0"/><n v="7952.0"/><n v="7940.0"/><n v="7928.0"/><n v="7926.0"/><n v="7907.0"/><n v="7859.0"/><n v="7836.0"/><n v="7776.0"/><n v="7730.0"/><n v="7721.0"/><n v="7672.0"/><n v="7613.0"/><n v="7583.0"/><n v="7561.0"/><n v="7547.0"/><n v="7538.0"/><n v="7501.0"/><n v="7462.0"/><n v="7394.0"/><n v="7341.0"/><n v="7339.0"/><n v="7318.0"/><n v="7317.0"/><n v="7156.0"/><n v="7127.0"/><n v="7116.0"/><n v="7038.0"/><n v="6997.0"/><n v="6986.0"/><n v="6919.0"/><n v="6914.0"/><n v="6797.0"/><n v="6785.0"/><n v="6757.0"/><n v="6730.0"/><n v="6686.0"/><n v="6605.0"/><n v="6584.0"/><n v="6538.0"/><n v="6488.0"/><n v="6420.0"/><n v="6413.0"/><n v="611289.0"/><n v="513983.0"/><n v="413680.0"/><n v="394328.0"/><n v="324162.0"/><n v="322467.0"/><n v="302089.0"/><n v="282836.0"/><n v="263966.0"/><n v="246252.0"/><n v="238587.0"/><n v="226954.0"/><n v="198270.0"/><n v="181364.0"/><n v="180516.0"/><n v="180012.0"/><n v="175702.0"/><n v="171189.0"/><n v="158057.0"/><n v="157403.0"/><n v="156735.0"/><n v="156595.0"/><n v="154792.0"/><n v="148258.0"/><n v="144547.0"/><n v="136835.0"/><n v="132703.0"/><n v="121596.0"/><n v="121427.0"/><n v="120741.0"/><n v="116609.0"/><n v="115053.0"/><n v="109120.0"/><n v="102301.0"/><n v="101556.0"/><n v="101078.0"/><n v="100338.0"/><n v="100330.0"/><n v="97059.0"/><n v="94943.0"/><n v="93512.0"/><n v="92870.0"/><n v="89876.0"/><n v="89328.0"/><n v="86717.0"/><n v="86392.0"/><n v="82859.0"/><n v="82722.0"/><n v="82156.0"/><n v="81462.0"/><n v="80187.0"/><n v="76555.0"/><n v="71887.0"/><n v="69898.0"/><n v="68711.0"/><n v="68636.0"/><n v="67074.0"/><n v="66608.0"/><n v="66036.0"/><n v="65984.0"/><n v="65936.0"/><n v="63054.0"/><n v="62983.0"/><n v="62344.0"/><n v="60530.0"/><n v="60233.0"/><n v="60050.0"/><n v="59427.0"/><n v="59283.0"/><n v="59043.0"/><n v="58445.0"/><n v="58186.0"/><n v="58054.0"/><n v="57342.0"/><n v="56902.0"/><n v="56437.0"/><n v="55625.0"/><n v="54942.0"/><n v="54022.0"/><n v="53282.0"/><n v="52577.0"/><n v="51557.0"/><n v="51450.0"/><n v="51412.0"/><n v="50582.0"/><n v="49956.0"/><n v="49936.0"/><n v="49611.0"/><n v="48971.0"/><n v="47792.0"/><n v="47194.0"/><n v="46830.0"/><n v="46710.0"/><n v="46298.0"/><n v="46159.0"/><n v="44955.0"/><n v="44915.0"/><n v="44200.0"/><n v="43653.0"/><n v="43004.0"/><n v="42440.0"/><n v="41513.0"/><n v="40911.0"/><n v="40281.0"/><n v="39407.0"/><n v="38205.0"/><n v="37845.0"/><n v="37124.0"/><n v="37095.0"/><n v="36921.0"/><n v="36884.0"/><n v="36602.0"/><n v="36297.0"/><n v="35466.0"/><n v="34229.0"/><n v="34057.0"/><n v="33671.0"/><n v="33480.0"/><n v="33478.0"/><n v="33428.0"/><n v="33203.0"/><n v="33197.0"/><n v="32250.0"/><n v="31974.0"/><n v="31762.0"/><n v="31616.0"/><n v="31543.0"/><n v="31496.0"/><n v="31471.0"/><n v="31352.0"/><n v="31331.0"/><n v="30828.0"/><n v="30758.0"/><n v="29310.0"/><n v="29279.0"/><n v="28928.0"/><n v="28820.0"/><n v="28784.0"/><n v="28541.0"/><n v="28496.0"/><n v="28332.0"/><n v="28188.0"/><n v="28074.0"/><n v="27815.0"/><n v="27518.0"/><n v="27401.0"/><n v="27281.0"/><n v="26985.0"/><n v="26974.0"/><n v="26485.0"/><n v="26323.0"/><n v="25785.0"/><n v="25702.0"/><n v="25356.0"/><n v="25305.0"/><n v="24875.0"/><n v="24697.0"/><n v="24568.0"/><n v="24311.0"/><n v="24294.0"/><n v="23814.0"/><n v="23749.0"/><n v="23601.0"/><n v="23542.0"/><n v="23183.0"/><n v="22989.0"/><n v="22780.0"/><n v="22726.0"/><n v="22362.0"/><n v="22261.0"/><n v="22237.0"/><n v="22149.0"/><n v="22096.0"/><n v="21680.0"/><n v="21420.0"/><n v="21266.0"/><n v="21257.0"/><n v="21156.0"/><n v="21065.0"/><n v="20956.0"/><n v="20930.0"/><n v="20892.0"/><n v="20805.0"/><n v="20773.0"/><n v="20720.0"/><n v="20688.0"/><n v="20583.0"/><n v="20421.0"/><n v="20297.0"/><n v="20246.0"/><n v="20028.0"/><n v="19991.0"/><n v="19724.0"/><n v="19640.0"/><n v="19502.0"/><n v="19428.0"/><n v="19408.0"/><n v="19226.0"/><n v="19200.0"/><n v="19174.0"/><n v="19169.0"/><n v="19125.0"/><n v="19078.0"/><n v="18993.0"/><n v="18793.0"/><n v="18766.0"/><n v="18696.0"/><n v="18449.0"/><n v="18317.0"/><n v="18098.0"/><n v="18004.0"/><n v="17967.0"/><n v="17873.0"/><n v="17737.0"/><n v="17652.0"/><n v="17606.0"/><n v="17532.0"/><n v="17526.0"/><n v="17492.0"/><n v="17351.0"/><n v="17227.0"/><n v="17220.0"/><n v="17174.0"/><n v="17074.0"/><n v="17071.0"/><n v="17062.0"/><n v="17025.0"/><n v="16681.0"/><n v="16679.0"/><n v="16549.0"/><n v="16498.0"/><n v="16412.0"/><n v="16327.0"/><n v="16313.0"/><n v="16265.0"/><n v="16263.0"/><n v="16229.0"/><n v="15932.0"/><n v="15862.0"/><n v="15801.0"/><n v="15670.0"/><n v="15616.0"/><n v="15567.0"/><n v="15530.0"/><n v="15434.0"/><n v="15349.0"/><n v="15315.0"/><n v="15228.0"/><n v="15202.0"/><n v="15113.0"/><n v="14993.0"/><n v="14923.0"/><n v="14877.0"/><n v="14853.0"/><n v="14814.0"/><n v="14653.0"/><n v="14551.0"/><n v="14528.0"/><n v="14495.0"/><n v="14439.0"/><n v="14410.0"/><n v="14396.0"/><n v="14347.0"/><n v="14205.0"/><n v="14189.0"/><n v="14188.0"/><n v="14101.0"/><n v="14092.0"/><n v="14057.0"/><n v="14017.0"/><n v="14001.0"/><n v="13974.0"/><n v="13814.0"/><n v="13764.0"/><n v="13744.0"/><n v="13728.0"/><n v="13692.0"/><n v="13685.0"/><n v="13663.0"/><n v="13604.0"/><n v="13511.0"/><n v="13496.0"/><n v="13360.0"/><n v="13350.0"/><n v="13156.0"/><n v="12869.0"/><n v="12794.0"/><n v="12745.0"/><n v="12726.0"/><n v="12682.0"/><n v="12651.0"/><n v="12647.0"/><n v="12623.0"/><n v="12617.0"/><n v="12531.0"/><n v="12464.0"/><n v="12459.0"/><n v="12451.0"/><n v="12440.0"/><n v="12411.0"/><n v="12289.0"/><n v="12218.0"/><n v="12211.0"/><n v="12199.0"/><n v="12173.0"/><n v="12164.0"/><n v="12132.0"/><n v="12106.0"/><n v="11994.0"/><n v="11991.0"/><n v="11915.0"/><n v="11842.0"/><n v="11675.0"/><n v="11667.0"/><n v="11647.0"/><n v="11642.0"/><n v="11627.0"/><n v="11570.0"/><n v="11556.0"/><n v="11536.0"/><n v="11475.0"/><n v="11308.0"/><n v="11243.0"/><n v="11186.0"/><n v="11181.0"/><n v="11076.0"/><n v="10965.0"/><n v="10928.0"/><n v="10701.0"/><n v="10676.0"/><n v="10580.0"/><n v="10419.0"/><n v="10385.0"/><n v="10209.0"/><n v="10193.0"/><n v="10184.0"/><n v="10173.0"/><n v="9883.0"/><n v="9800.0"/><n v="9795.0"/><n v="9778.0"/><n v="9646.0"/><n v="9643.0"/><n v="9636.0"/><n v="9627.0"/><n v="9597.0"/><n v="9569.0"/><n v="9542.0"/><n v="9459.0"/><n v="9376.0"/><n v="9353.0"/><n v="9321.0"/><n v="9228.0"/><n v="9212.0"/><n v="9158.0"/><n v="9112.0"/><n v="9051.0"/><n v="9039.0"/><n v="8993.0"/><n v="8987.0"/><n v="8976.0"/><n v="8961.0"/><n v="8914.0"/><n v="8842.0"/><n v="8821.0"/><n v="8773.0"/><n v="8759.0"/><n v="8715.0"/><n v="8703.0"/><n v="8674.0"/><n v="8601.0"/><n v="8596.0"/><n v="8562.0"/><n v="8518.0"/><n v="8508.0"/><n v="8478.0"/><n v="8399.0"/><n v="8387.0"/><n v="8364.0"/><n v="8362.0"/><n v="8326.0"/><n v="8282.0"/><n v="8159.0"/><n v="8130.0"/><n v="8036.0"/><n v="7950.0"/><n v="7948.0"/><n v="7923.0"/><n v="7891.0"/><n v="7868.0"/><n v="7855.0"/><n v="7844.0"/><n v="7760.0"/><n v="7718.0"/><n v="7704.0"/><n v="7662.0"/><n v="7512.0"/><n v="7498.0"/><n v="7445.0"/><n v="7401.0"/><n v="7322.0"/><n v="7315.0"/><n v="7273.0"/></sharedItems></cacheField><cacheField name="profit_mil" numFmtId="0"><sharedItems containsString="0" containsBlank="1" containsNumber="1"><m/><n v="16999.0"/><n v="44880.0"/><n v="26179.0"/><n v="4124.0"/><n v="14824.0"/><n v="41733.0"/><n v="6188.0"/><n v="13641.0"/><n v="2083.0"/><n v="5665.0"/><n v="7264.0"/><n v="17220.0"/><n v="3876.9"/><n v="1403.0"/><n v="-12650.0"/><n v="875.0"/><n v="5526.0"/><n v="21284.0"/><n v="1069.0"/><n v="16604.0"/><n v="4188.0"/><n v="1709.0"/><n v="1496.5"/><n v="1312.9"/><n v="18897.0"/><n v="7541.0"/><n v="1223.0"/><n v="10756.0"/><n v="469.0"/><n v="3900.0"/><n v="10982.0"/><n v="719.0"/><n v="3389.0"/><n v="4535.0"/><n v="16978.0"/><n v="2999.0"/><n v="2127.0"/><n v="3438.0"/><n v="15.0"/><n v="1324.0"/><n v="10853.0"/><n v="5681.0"/><n v="6178.0"/><n v="3159.2"/><n v="8428.0"/><n v="6203.0"/><n v="2655.5"/><n v="14570.0"/><n v="-39.0"/><n v="5130.0"/><n v="2372.0"/><n v="1182.0"/><n v="807.0"/><n v="11005.0"/><n v="10737.0"/><n v="1959.0"/><n v="9019.0"/><n v="6168.0"/><n v="2745.0"/><n v="8041.0"/><n v="-441.0"/><n v="596.5"/><n v="2032.0"/><n v="2419.9"/><n v="1121.6"/><n v="5682.0"/><n v="1226.0"/><n v="7475.0"/><n v="1260.6"/><n v="5962.9"/><n v="-930.0"/><n v="2788.0"/><n v="1222.0"/><n v="189.3"/><n v="2025.0"/><n v="305.9"/><n v="1094.0"/><n v="2926.0"/><n v="-723.0"/><n v="9981.0"/><n v="829.0"/><n v="1605.0"/><n v="1009.0"/><n v="1657.9"/><n v="3064.7"/><n v="-1040.0"/><n v="-4326.0"/><n v="3028.0"/><n v="1333.2"/><n v="4482.0"/><n v="1179.0"/><n v="2306.0"/><n v="583.0"/><n v="1114.6"/><n v="743.0"/><n v="68.0"/><n v="2060.0"/><n v="-332.0"/><n v="8800.0"/><n v="748.5"/><n v="4444.0"/><n v="2949.0"/><n v="1623.0"/><n v="970.9"/><n v="3019.0"/><n v="2635.0"/><n v="794.0"/><n v="1552.3"/><n v="1335.0"/><n v="456.3"/><n v="5464.8"/><n v="-38.0"/><n v="-368.6"/><n v="783.0"/><n v="1906.7"/><n v="2473.0"/><n v="567.0"/><n v="2866.0"/><n v="214.6"/><n v="1978.0"/><n v="-1876.0"/><n v="-210.7"/><n v="1968.0"/><n v="1888.0"/><n v="4598.0"/><n v="2223.0"/><n v="3517.0"/><n v="191.0"/><n v="1160.0"/><n v="4088.6"/><n v="1195.0"/><n v="5647.0"/><n v="2732.6"/><n v="2155.0"/><n v="1311.0"/><n v="1750.0"/><n v="212.0"/><n v="3943.0"/><n v="2832.3"/><n v="197.6"/><n v="506.3"/><n v="2.0"/><n v="1727.2"/><n v="2491.0"/><n v="1768.0"/><n v="504.6"/><n v="-124.0"/><n v="986.0"/><n v="6109.0"/><n v="777.0"/><n v="1642.0"/><n v="2392.2"/><n v="-912.0"/><n v="401.0"/><n v="2870.0"/><n v="3041.0"/><n v="45.5"/><n v="1960.0"/><n v="4180.0"/><n v="1645.0"/><n v="302.0"/><n v="4345.0"/><n v="394.7"/><n v="421.0"/><n v="2472.0"/><n v="902.3"/><n v="2001.0"/><n v="1111.6"/><n v="1567.3"/><n v="3013.0"/><n v="2350.0"/><n v="3617.0"/><n v="1008.0"/><n v="1582.0"/><n v="952.7"/><n v="-4242.0"/><n v="316.4"/><n v="379.0"/><n v="1135.0"/><n v="2445.0"/><n v="770.0"/><n v="941.0"/><n v="816.0"/><n v="265.6"/><n v="1259.0"/><n v="1574.0"/><n v="1282.8"/><n v="568.0"/><n v="636.7"/><n v="1911.0"/><n v="998.3"/><n v="961.0"/><n v="2326.0"/><n v="240.4"/><n v="487.1"/><n v="2609.0"/><n v="810.0"/><n v="1981.0"/><n v="637.0"/><n v="817.0"/><n v="1597.0"/><n v="1545.0"/><n v="185.5"/><n v="38.0"/><n v="138.2"/><n v="2045.0"/><n v="2391.0"/><n v="1383.8"/><n v="467.9"/><n v="1151.8"/><n v="-183.0"/><n v="361.3"/><n v="648.0"/><n v="-985.0"/><n v="-3010.0"/><n v="158.6"/><n v="1759.0"/><n v="360.6"/><n v="1177.9"/><n v="1196.0"/><n v="1612.0"/><n v="-769.0"/><n v="1526.0"/><n v="589.0"/><n v="1138.0"/><n v="735.0"/><n v="1176.0"/><n v="703.6"/><n v="571.0"/><n v="1859.0"/><n v="465.6"/><n v="570.3"/><n v="923.2"/><n v="1313.0"/><n v="122.1"/><n v="593.8"/><n v="265.8"/><n v="1958.0"/><n v="525.0"/><n v="363.0"/><n v="1692.0"/><n v="290.0"/><n v="1524.1"/><n v="883.8"/><n v="1930.2"/><n v="1749.0"/><n v="310.6"/><n v="1086.0"/><n v="1979.0"/><n v="-42.5"/><n v="-77.1"/><n v="-700.9"/><n v="1388.5"/><n v="322.8"/><n v="894.4"/><n v="753.0"/><n v="413.8"/><n v="2144.0"/><n v="846.7"/><n v="151.4"/><n v="1029.0"/><n v="-651.4"/><n v="315.0"/><n v="905.2"/><n v="119.0"/><n v="2061.0"/><n v="152.0"/><n v="1530.0"/><n v="323.0"/><n v="522.1"/><n v="1167.3"/><n v="1809.0"/><n v="631.9"/><n v="1275.0"/><n v="560.8"/><n v="786.8"/><n v="856.9"/><n v="2591.6"/><n v="859.0"/><n v="631.0"/><n v="398.9"/><n v="-206.0"/><n v="989.5"/><n v="2458.0"/><n v="422.2"/><n v="845.0"/><n v="854.5"/><n v="805.9"/><n v="249.1"/><n v="-1767.7"/><n v="243.1"/><n v="2345.0"/><n v="689.9"/><n v="388.1"/><n v="109.0"/><n v="-269.7"/><n v="610.0"/><n v="-1497.5"/><n v="403.5"/><n v="1.9"/><n v="881.0"/><n v="1298.0"/><n v="930.4"/><n v="89.1"/><n v="811.1"/><n v="483.7"/><n v="750.5"/><n v="536.0"/><n v="557.0"/><n v="559.0"/><n v="-585.7"/><n v="1272.0"/><n v="483.1"/><n v="-1032.0"/><n v="500.1"/><n v="-58.6"/><n v="26.0"/><n v="230.8"/><n v="571.8"/><n v="437.0"/><n v="487.6"/><n v="1728.0"/><n v="475.5"/><n v="32.2"/><n v="-639.0"/><n v="4.1"/><n v="1169.9"/><n v="-1410.3"/><n v="144.0"/><n v="207.5"/><n v="-114.0"/><n v="443.4"/><n v="774.0"/><n v="677.0"/><n v="-304.0"/><n v="555.7"/><n v="100.2"/><n v="417.0"/><n v="184.7"/><n v="619.3"/><n v="-2.5"/><n v="2759.0"/><n v="275.0"/><n v="105.8"/><n v="1051.3"/><n v="606.5"/><n v="163.6"/><n v="1224.1"/><n v="300.0"/><n v="-4068.0"/><n v="500.9"/><n v="100.0"/><n v="-68.9"/><n v="1576.0"/><n v="1931.4"/><n v="385.0"/><n v="184.0"/><n v="-2437.1"/><n v="446.7"/><n v="416.8"/><n v="33.9"/><n v="460.0"/><n v="681.0"/><n v="1153.0"/><n v="-144.5"/><n v="-974.0"/><n v="640.9"/><n v="215.4"/><n v="164.3"/><n v="389.5"/><n v="336.0"/><n v="1172.0"/><n v="146.0"/><n v="493.1"/><n v="233.5"/><n v="243.9"/><n v="660.9"/><n v="201.8"/><n v="427.5"/><n v="315.6"/><n v="199.4"/><n v="-226.6"/><n v="57.3"/><n v="116.8"/><n v="360.5"/><n v="283.8"/><n v="776.5"/><n v="605.0"/><n v="306.6"/><n v="-422.0"/><n v="146.6"/><n v="562.0"/><n v="1120.0"/><n v="525.9"/><n v="737.0"/><n v="210.0"/><n v="124.8"/><n v="382.0"/><n v="-424.5"/><n v="605.4"/><n v="387.7"/><n v="-40.4"/><n v="282.3"/><n v="585.7"/><n v="397.0"/><n v="168.0"/><n v="93.0"/><n v="194.9"/><n v="430.0"/><n v="939.0"/><n v="1848.7"/><n v="180.2"/><n v="-765.2"/><n v="433.8"/><n v="9.8"/><n v="-899.4"/><n v="4.0"/><n v="198.9"/><n v="629.0"/><n v="333.4"/><n v="30.6"/><n v="-1027.3"/><n v="259.2"/><n v="97.3"/><n v="401.3"/><n v="461.2"/><n v="38.1"/><n v="240.0"/><n v="290.7"/><n v="510.6"/><n v="-163.2"/><n v="1098.8"/><n v="250.3"/><n v="435.6"/><n v="583.1"/><n v="1025.9"/><n v="762.0"/><n v="-3360.0"/><n v="205.0"/><n v="623.9"/><n v="104.5"/><n v="118.0"/><n v="459.7"/><n v="330.0"/><n v="1380.0"/><n v="160.0"/><n v="1456.2"/><n v="752.0"/><n v="172.0"/><n v="199.0"/><n v="46.7"/><n v="541.0"/><n v="50.1"/><n v="388.5"/><n v="-1183.0"/><n v="86.3"/><n v="177.1"/><n v="424.3"/><n v="81.9"/><n v="61.0"/><n v="92.8"/><n v="137.7"/><n v="79.5"/><n v="1419.6"/><n v="91.3"/><n v="940.0"/><n v="-19.0"/><n v="-344.0"/><n v="502.0"/><n v="173.8"/><n v="416.1"/><n v="394.2"/><n v="53.0"/><n v="285.0"/><n v="111.8"/><n v="488.0"/><n v="310.4"/><n v="417.4"/><n v="928.0"/><n v="445.2"/><n v="158.4"/><n v="555.0"/><n v="136.6"/><n v="495.5"/><n v="3945.5"/><n v="128.0"/><n v="-68.6"/><n v="1434.5"/><n v="-140.4"/><n v="951.0"/><n v="-93.9"/><n v="16022.0"/><n v="32580.0"/><n v="21423.0"/><n v="19476.0"/><n v="37037.0"/><n v="3726.0"/><n v="5346.0"/><n v="7155.0"/><n v="13057.0"/><n v="2720.0"/><n v="18249.0"/><n v="4592.0"/><n v="83963.0"/><n v="5625.0"/><n v="1338.0"/><n v="11497.0"/><n v="5113.0"/><n v="17923.0"/><n v="2039.0"/><n v="1845.0"/><n v="11431.0"/><n v="334.0"/><n v="16483.0"/><n v="1519.0"/><n v="2112.0"/><n v="13673.0"/><n v="1342.0"/><n v="434.0"/><n v="21878.0"/><n v="4585.0"/><n v="11312.0"/><n v="48668.0"/><n v="5385.0"/><n v="21863.0"/><n v="274.0"/><n v="1971.0"/><n v="2450.0"/><n v="2490.0"/><n v="13831.0"/><n v="9085.0"/><n v="5189.0"/><n v="3368.0"/><n v="6740.0"/><n v="6816.0"/><n v="5721.0"/><n v="12920.0"/><n v="9156.0"/><n v="4787.0"/><n v="3789.0"/><n v="4372.0"/><n v="22003.0"/><n v="2286.0"/><n v="9620.0"/><n v="196.0"/><n v="9983.0"/><n v="2597.0"/><n v="1914.0"/><n v="8584.0"/><n v="2981.0"/><n v="532.0"/><n v="6136.0"/><n v="992.0"/><n v="1561.0"/><n v="4404.0"/><n v="19.0"/><n v="3508.0"/><n v="1178.0"/><n v="311.0"/><n v="203.0"/><n v="-667.0"/><n v="1231.0"/><n v="8040.0"/><n v="412.0"/><n v="1743.0"/><n v="3924.0"/><n v="1556.0"/><n v="3537.0"/><n v="10540.0"/><n v="10925.0"/><n v="2932.0"/><n v="5052.0"/><n v="7097.0"/><n v="4848.0"/><n v="-1365.0"/><n v="1326.0"/><n v="3915.0"/><n v="5359.0"/><n v="797.0"/><n v="2280.0"/><n v="778.0"/><n v="-1466.0"/><n v="1722.0"/><n v="193.0"/><n v="1476.0"/><n v="2859.0"/><n v="2357.0"/><n v="8576.0"/><n v="4659.0"/><n v="3691.0"/><n v="2125.0"/><n v="1654.0"/><n v="1395.0"/><n v="5586.0"/><n v="1486.0"/><n v="2137.0"/><n v="668.0"/><n v="802.0"/><n v="180.0"/><n v="-1834.0"/><n v="176.0"/><n v="3673.0"/><n v="2485.0"/><n v="5903.0"/><n v="450.0"/><n v="1719.0"/><n v="6853.0"/><n v="2004.0"/><n v="1952.0"/><n v="2665.0"/><n v="4159.0"/><n v="3158.0"/><n v="1996.0"/><n v="620.0"/><n v="2889.0"/><n v="4685.0"/><n v="-2285.0"/><n v="2327.0"/><n v="1096.0"/><n v="-57.0"/><n v="1954.0"/><n v="4388.0"/><n v="2576.0"/><n v="1159.0"/><n v="399.0"/><n v="2142.0"/><n v="5836.0"/><n v="2726.0"/><n v="2658.0"/><n v="1025.0"/><n v="288.0"/><n v="736.0"/><n v="43.0"/><n v="40.0"/><n v="2695.0"/><n v="889.0"/><n v="4128.0"/><n v="827.0"/><n v="5081.0"/><n v="372.0"/><n v="2715.0"/><n v="1165.0"/><n v="-239.0"/><n v="1855.0"/><n v="754.0"/><n v="375.0"/><n v="724.0"/><n v="970.0"/><n v="-1672.0"/><n v="2241.0"/><n v="1483.0"/><n v="1171.0"/><n v="1644.0"/><n v="1679.0"/><n v="4220.0"/><n v="3467.0"/><n v="114.0"/><n v="235.0"/><n v="2563.0"/><n v="431.0"/><n v="1280.0"/><n v="2232.0"/><n v="2856.0"/><n v="2111.0"/><n v="1879.0"/><n v="814.0"/><n v="1480.0"/><n v="980.0"/><n v="1753.0"/><n v="2012.0"/><n v="3231.0"/><n v="1908.0"/><n v="141.0"/><n v="595.0"/><n v="244.0"/><n v="392.0"/><n v="8.0"/><n v="2482.0"/><n v="1807.0"/><n v="306.0"/><n v="267.0"/><n v="991.0"/><n v="801.0"/><n v="2197.0"/><n v="808.0"/><n v="685.0"/><n v="1193.0"/><n v="98.0"/><n v="69.0"/><n v="2395.0"/><n v="1697.0"/><n v="968.0"/><n v="1273.0"/><n v="1091.0"/><n v="948.0"/><n v="551.0"/><n v="626.0"/><n v="416.0"/><n v="915.0"/><n v="-1039.0"/><n v="734.0"/><n v="1062.0"/><n v="1357.0"/><n v="2162.0"/><n v="498.0"/><n v="-134.0"/><n v="633.0"/><n v="1864.0"/><n v="1244.0"/><n v="1755.0"/><n v="1130.0"/><n v="-1388.0"/><n v="500.0"/><n v="423.0"/><n v="4980.0"/><n v="1013.0"/><n v="1210.0"/><n v="712.0"/><n v="1406.0"/><n v="-386.0"/><n v="271.0"/><n v="501.0"/><n v="1910.0"/><n v="-20.0"/><n v="1334.0"/><n v="3075.0"/><n v="165.0"/><n v="369.0"/><n v="170.0"/><n v="490.0"/><n v="247.0"/><n v="1038.0"/><n v="-898.0"/><n v="-869.0"/><n v="597.0"/><n v="903.0"/><n v="346.0"/><n v="133.0"/><n v="139.0"/><n v="1001.0"/><n v="211.0"/><n v="444.0"/><n v="858.0"/><n v="361.0"/><n v="419.0"/><n v="2136.0"/><n v="994.0"/><n v="837.0"/><n v="1020.0"/><n v="276.0"/><n v="-56.0"/><n v="1889.0"/><n v="1243.0"/><n v="813.0"/><n v="699.0"/><n v="-157.0"/><n v="691.0"/><n v="415.0"/><n v="661.0"/><n v="560.0"/><n v="432.0"/><n v="727.0"/><n v="175.0"/><n v="2470.0"/><n v="913.0"/><n v="322.0"/><n v="1017.0"/><n v="1003.0"/><n v="1190.0"/><n v="111.0"/><n v="489.0"/><n v="354.0"/><n v="1006.0"/><n v="1229.0"/><n v="82.0"/><n v="486.0"/><n v="526.0"/><n v="1099.0"/><n v="324.0"/><n v="1344.0"/><n v="458.0"/><n v="402.0"/><n v="-218.0"/><n v="-2948.0"/><n v="563.0"/><n v="407.0"/><n v="1427.0"/><n v="272.0"/><n v="511.0"/><n v="3116.0"/><n v="-2462.0"/><n v="424.0"/><n v="1718.0"/><n v="-169.0"/><n v="239.0"/><n v="720.0"/><n v="414.0"/><n v="1293.0"/><n v="2150.0"/><n v="183.0"/><n v="17.0"/><n v="16.0"/><n v="1500.0"/><n v="1961.0"/><n v="683.0"/><n v="124.0"/><n v="42.0"/><n v="318.0"/><n v="667.0"/><n v="256.0"/><n v="690.0"/><n v="624.0"/><n v="3.0"/><n v="222.0"/><n v="189.0"/><n v="204.0"/><n v="349.0"/><n v="226.0"/><n v="786.0"/><n v="229.0"/><n v="1836.0"/><n v="278.0"/><n v="317.0"/><n v="849.0"/><n v="-525.0"/><n v="821.0"/><n v="-121.0"/><n v="268.0"/><n v="77.0"/><n v="-3.0"/><n v="750.0"/><n v="1862.0"/><n v="420.0"/><n v="765.0"/><n v="289.0"/><n v="-158.0"/><n v="261.0"/><n v="1893.0"/><n v="62.0"/><n v="670.0"/><n v="359.0"/><n v="452.0"/><n v="65.0"/><n v="466.0"/><n v="216.0"/><n v="1101.0"/><n v="429.0"/><n v="1450.0"/><n v="904.0"/><n v="-43.0"/><n v="-18.0"/><n v="238.0"/><n v="985.0"/><n v="756.0"/><n v="505.0"/><n v="396.0"/><n v="-109.0"/><n v="14.0"/><n v="163.0"/><n v="1418.0"/><n v="463.0"/><n v="-607.0"/><n v="201.0"/><n v="338.0"/><n v="1043.0"/><n v="443.0"/><n v="635.0"/><n v="493.0"/><n v="108.0"/><n v="579.0"/><n v="241.0"/><n v="480.0"/><n v="79.0"/><n v="660.0"/><n v="544.0"/><n v="475.0"/><n v="-2587.0"/><n v="574.0"/><n v="164.0"/><n v="219.0"/><n v="674.0"/><n v="2620.0"/><n v="1122.0"/><n v="81.0"/><n v="352.0"/><n v="572.0"/><n v="729.0"/><n v="90.0"/><n v="342.0"/><n v="-47.0"/><n v="-46.0"/><n v="839.0"/><n v="798.0"/><n v="1071.0"/><n v="1075.0"/><n v="723.0"/><n v="1465.0"/><n v="99.0"/><n v="448.0"/><n v="59.0"/><n v="91.0"/><n v="1124.0"/><n v="113.0"/><n v="125.0"/><n v="-83.0"/><n v="438.0"/><n v="1320.0"/><n v="328.0"/><n v="389.0"/><n v="508.0"/><n v="71.0"/><n v="1376.0"/><n v="227.0"/><n v="471.0"/><n v="123.0"/><n v="1034.0"/><n v="312.0"/><n v="978.0"/><n v="213.0"/><n v="534.0"/><n v="-1650.0"/><n v="1180.0"/><n v="628.0"/><n v="341.0"/><n v="186.0"/><n v="387.0"/><n v="16363.0"/><n v="32520.0"/><n v="19241.0"/><n v="19872.0"/><n v="39510.0"/><n v="3949.0"/><n v="4762.0"/><n v="15233.0"/><n v="3187.0"/><n v="4644.0"/><n v="1263.0"/><n v="6224.0"/><n v="3630.0"/><n v="5619.0"/><n v="9625.0"/><n v="277.0"/><n v="14208.0"/><n v="2058.0"/><n v="5013.0"/><n v="21762.0"/><n v="2008.0"/><n v="4833.0"/><n v="12022.0"/><n v="2524.0"/><n v="1166.0"/><n v="5446.0"/><n v="7313.0"/><n v="-241.0"/><n v="23057.0"/><n v="22074.0"/><n v="11643.0"/><n v="6345.0"/><n v="2248.0"/><n v="1932.0"/><n v="-1636.0"/><n v="16323.0"/><n v="2570.0"/><n v="6309.0"/><n v="14444.0"/><n v="4191.0"/><n v="7690.0"/><n v="8380.0"/><n v="6513.0"/><n v="6220.0"/><n v="7529.0"/><n v="3032.0"/><n v="3772.0"/><n v="2041.0"/><n v="2698.0"/><n v="6869.0"/><n v="11704.0"/><n v="3695.0"/><n v="1381.0"/><n v="9135.0"/><n v="7501.0"/><n v="1147.0"/><n v="2787.0"/><n v="7853.0"/><n v="932.0"/><n v="7098.0"/><n v="3614.0"/><n v="2097.0"/><n v="1215.0"/><n v="70.0"/><n v="1081.0"/><n v="2882.0"/><n v="11920.0"/><n v="1233.0"/><n v="659.0"/><n v="4239.0"/><n v="1875.0"/><n v="8477.0"/><n v="843.0"/><n v="1833.0"/><n v="1132.0"/><n v="1602.0"/><n v="10955.0"/><n v="864.0"/><n v="3162.0"/><n v="3625.0"/><n v="5885.0"/><n v="2850.0"/><n v="2102.0"/><n v="2184.0"/><n v="967.0"/><n v="1327.0"/><n v="2756.0"/><n v="3500.0"/><n v="4514.0"/><n v="4956.0"/><n v="-1682.0"/><n v="2533.0"/><n v="1735.0"/><n v="7493.0"/><n v="2215.0"/><n v="3827.0"/><n v="2693.0"/><n v="546.0"/><n v="679.0"/><n v="4758.0"/><n v="3692.0"/><n v="7967.0"/><n v="616.0"/><n v="1883.0"/><n v="249.0"/><n v="12101.0"/><n v="2147.0"/><n v="2714.0"/><n v="3410.0"/><n v="5180.0"/><n v="2069.0"/><n v="4428.0"/><n v="2502.0"/><n v="-73.0"/><n v="2244.0"/><n v="2031.0"/><n v="2951.0"/><n v="135.0"/><n v="2284.0"/><n v="92.0"/><n v="-1308.0"/><n v="5851.0"/><n v="714.0"/><n v="2317.0"/><n v="1917.0"/><n v="969.0"/><n v="428.0"/><n v="5158.0"/><n v="1774.0"/><n v="2598.0"/><n v="650.0"/><n v="281.0"/><n v="1607.0"/><n v="1281.0"/><n v="1651.0"/><n v="-373.0"/><n v="867.0"/><n v="1359.0"/><n v="1065.0"/><n v="1136.0"/><n v="-1750.0"/><n v="1963.0"/><n v="182.0"/><n v="2452.0"/><n v="2916.0"/><n v="772.0"/><n v="5070.0"/><n v="12.0"/><n v="1824.0"/><n v="46.0"/><n v="303.0"/><n v="672.0"/><n v="293.0"/><n v="102.0"/><n v="287.0"/><n v="769.0"/><n v="2180.0"/><n v="115.0"/><n v="1894.0"/><n v="1436.0"/><n v="2465.0"/><n v="1634.0"/><n v="2497.0"/><n v="2068.0"/><n v="1262.0"/><n v="2567.0"/><n v="3045.0"/><n v="4184.0"/><n v="1026.0"/><n v="-354.0"/><n v="134.0"/><n v="2740.0"/><n v="711.0"/><n v="1104.0"/><n v="2946.0"/><n v="1617.0"/><n v="299.0"/><n v="149.0"/><n v="945.0"/><n v="2841.0"/><n v="632.0"/><n v="591.0"/><n v="2959.0"/><n v="1203.0"/><n v="2100.0"/><n v="-5403.0"/><n v="600.0"/><n v="1515.0"/><n v="3046.0"/><n v="1051.0"/><n v="1041.0"/><n v="2821.0"/><n v="64.0"/><n v="1092.0"/><n v="314.0"/><n v="5438.0"/><n v="1927.0"/><n v="2940.0"/><n v="1310.0"/><n v="208.0"/><n v="-292.0"/><n v="905.0"/><n v="1619.0"/><n v="1048.0"/><n v="1694.0"/><n v="-771.0"/><n v="1516.0"/><n v="664.0"/><n v="245.0"/><n v="445.0"/><n v="1021.0"/><n v="2000.0"/><n v="1737.0"/><n v="117.0"/><n v="1022.0"/><n v="761.0"/><n v="1042.0"/><n v="537.0"/><n v="-458.0"/><n v="866.0"/><n v="3294.0"/><n v="2300.0"/><n v="925.0"/><n v="1161.0"/><n v="1204.0"/><n v="657.0"/><n v="684.0"/><n v="1518.0"/><n v="811.0"/><n v="-619.0"/><n v="200.0"/><n v="2037.0"/><n v="413.0"/><n v="673.0"/><n v="1144.0"/><n v="350.0"/><n v="1439.0"/><n v="-150.0"/><n v="2151.0"/><n v="494.0"/><n v="1150.0"/><n v="410.0"/><n v="2935.0"/><n v="48.0"/><n v="515.0"/><n v="1777.0"/><n v="2323.0"/><n v="-1244.0"/><n v="751.0"/><n v="1070.0"/><n v="67.0"/><n v="603.0"/><n v="393.0"/><n v="468.0"/><n v="611.0"/><n v="97.0"/><n v="1072.0"/><n v="485.0"/><n v="-389.0"/><n v="548.0"/><n v="545.0"/><n v="286.0"/><n v="157.0"/><n v="-2783.0"/><n v="599.0"/><n v="470.0"/><n v="856.0"/><n v="2384.0"/><n v="1470.0"/><n v="1185.0"/><n v="2422.0"/><n v="652.0"/><n v="818.0"/><n v="230.0"/><n v="-295.0"/><n v="775.0"/><n v="656.0"/><n v="243.0"/><n v="337.0"/><n v="906.0"/><n v="439.0"/><n v="946.0"/><n v="1826.0"/><n v="478.0"/><n v="700.0"/><n v="297.0"/><n v="1299.0"/><n v="639.0"/><n v="258.0"/><n v="820.0"/><n v="663.0"/><n v="2114.0"/><n v="233.0"/><n v="477.0"/><n v="1585.0"/><n v="776.0"/><n v="556.0"/><n v="847.0"/><n v="319.0"/><n v="-119.0"/><n v="1524.0"/><n v="127.0"/><n v="520.0"/><n v="649.0"/><n v="426.0"/><n v="540.0"/><n v="116.0"/><n v="504.0"/><n v="292.0"/><n v="-91.0"/><n v="344.0"/><n v="309.0"/><n v="126.0"/><n v="-787.0"/><n v="75.0"/><n v="332.0"/><n v="13.0"/><n v="898.0"/><n v="273.0"/><n v="1007.0"/><n v="58.0"/><n v="377.0"/><n v="145.0"/><n v="-97.0"/><n v="1481.0"/><n v="365.0"/><n v="530.0"/><n v="195.0"/><n v="169.0"/><n v="-1262.0"/><n v="564.0"/><n v="638.0"/><n v="-794.0"/><n v="1139.0"/><n v="197.0"/><n v="678.0"/><n v="1321.0"/><n v="703.0"/><n v="586.0"/><n v="499.0"/><n v="-628.0"/><n v="87.0"/><n v="-6406.0"/><n v="-10.0"/><n v="1082.0"/><n v="112.0"/><n v="-40.0"/><n v="474.0"/><n v="378.0"/><n v="137.0"/><n v="-112.0"/><n v="398.0"/><n v="371.0"/><n v="355.0"/><n v="1149.0"/><n v="263.0"/><n v="482.0"/><n v="1002.0"/><n v="565.0"/><n v="852.0"/><n v="558.0"/><n v="24.0"/><n v="-403.0"/><n v="232.0"/><n v="356.0"/><n v="732.0"/><n v="386.0"/><n v="1155.0"/><n v="-182.0"/><n v="790.0"/><n v="-263.0"/><n v="709.0"/><n v="143.0"/><n v="405.0"/><n v="-80.0"/><n v="327.0"/><n v="76.0"/><n v="506.0"/><n v="930.0"/><n v="529.0"/><n v="-115.0"/><n v="14694.0"/><n v="16150.0"/><n v="53394.0"/><n v="24083.0"/><n v="5813.0"/><n v="5237.0"/><n v="9687.0"/><n v="7373.0"/><n v="13345.0"/><n v="6126.0"/><n v="17879.0"/><n v="4587.0"/><n v="2377.0"/><n v="10954.0"/><n v="596.0"/><n v="4554.0"/><n v="2476.0"/><n v="24442.0"/><n v="5176.0"/><n v="12193.0"/><n v="15888.0"/><n v="22894.0"/><n v="7009.0"/><n v="17242.0"/><n v="4227.0"/><n v="13190.0"/><n v="3990.0"/><n v="2560.0"/><n v="7036.0"/><n v="6229.0"/><n v="16348.0"/><n v="8163.0"/><n v="3363.0"/><n v="15409.0"/><n v="5310.0"/><n v="1849.0"/><n v="2852.0"/><n v="6376.0"/><n v="5452.0"/><n v="7608.0"/><n v="2390.0"/><n v="2546.0"/><n v="4844.0"/><n v="2196.0"/><n v="5642.0"/><n v="11420.0"/><n v="1276.0"/><n v="8382.0"/><n v="8981.0"/><n v="6960.0"/><n v="7685.0"/><n v="687.0"/><n v="1050.0"/><n v="3605.0"/><n v="257.0"/><n v="7351.0"/><n v="2129.0"/><n v="215.0"/><n v="1189.0"/><n v="1220.0"/><n v="7610.0"/><n v="4526.0"/><n v="581.0"/><n v="1563.0"/><n v="897.0"/><n v="4442.0"/><n v="514.0"/><n v="6083.0"/><n v="4768.0"/><n v="1425.0"/><n v="9938.0"/><n v="6127.0"/><n v="2094.0"/><n v="7340.0"/><n v="2171.0"/><n v="1214.0"/><n v="56.0"/><n v="781.0"/><n v="5163.0"/><n v="18108.0"/><n v="1965.0"/><n v="2965.0"/><n v="2278.0"/><n v="3273.0"/><n v="187.0"/><n v="7267.0"/><n v="2269.0"/><n v="8306.0"/><n v="1940.0"/><n v="1540.0"/><n v="3833.0"/><n v="815.0"/><n v="1953.0"/><n v="2521.0"/><n v="3439.0"/><n v="6873.0"/><n v="2109.0"/><n v="266.0"/><n v="4529.0"/><n v="5271.0"/><n v="1129.0"/><n v="4050.0"/><n v="1990.0"/><n v="2272.0"/><n v="2816.0"/><n v="1844.0"/><n v="671.0"/><n v="2074.0"/><n v="5144.0"/><n v="158.0"/><n v="938.0"/><n v="2710.0"/><n v="4772.0"/><n v="6939.0"/><n v="5879.0"/><n v="3357.0"/><n v="1268.0"/><n v="4423.0"/><n v="140.0"/><n v="2408.0"/><n v="2181.0"/><n v="326.0"/><n v="2757.0"/><n v="1604.0"/><n v="1399.0"/><n v="5241.0"/><n v="1682.0"/><n v="634.0"/><n v="746.0"/><n v="155.0"/><n v="3688.0"/><n v="284.0"/><n v="878.0"/><n v="192.0"/><n v="1221.0"/><n v="2367.0"/><n v="2752.0"/><n v="1975.0"/><n v="2047.0"/><n v="874.0"/><n v="1565.0"/><n v="307.0"/><n v="358.0"/><n v="4106.0"/><n v="2899.0"/><n v="1384.0"/><n v="12236.0"/><n v="253.0"/><n v="920.0"/><n v="1967.0"/><n v="282.0"/><n v="706.0"/><n v="1194.0"/><n v="57.0"/><n v="747.0"/><n v="578.0"/><n v="2314.0"/><n v="6382.0"/><n v="236.0"/><n v="270.0"/><n v="1413.0"/><n v="6328.0"/><n v="1154.0"/><n v="614.0"/><n v="510.0"/><n v="697.0"/><n v="260.0"/><n v="1899.0"/><n v="209.0"/><n v="1922.0"/><n v="740.0"/><n v="308.0"/><n v="14454.0"/><n v="2986.0"/><n v="403.0"/><n v="1599.0"/><n v="14685.0"/><n v="1012.0"/><n v="7829.0"/><n v="411.0"/><n v="513.0"/><n v="1624.0"/><n v="1232.0"/><n v="1562.0"/><n v="1253.0"/><n v="1234.0"/><n v="958.0"/><n v="130.0"/><n v="1966.0"/><n v="177.0"/><n v="1453.0"/><n v="3345.0"/><n v="507.0"/><n v="408.0"/><n v="1054.0"/><n v="1404.0"/><n v="151.0"/><n v="884.0"/><n v="547.0"/><n v="1089.0"/><n v="1547.0"/><n v="3547.0"/><n v="1980.0"/><n v="3253.0"/><n v="94.0"/><n v="479.0"/><n v="2084.0"/><n v="142.0"/><n v="44.0"/><n v="695.0"/><n v="1349.0"/><n v="2297.0"/><n v="869.0"/><n v="1278.0"/><n v="103.0"/><n v="473.0"/><n v="3808.0"/><n v="1377.0"/><n v="848.0"/><n v="86.0"/><n v="1289.0"/><n v="1725.0"/><n v="803.0"/><n v="686.0"/><n v="615.0"/><n v="1228.0"/><n v="2551.0"/><n v="457.0"/><n v="527.0"/><n v="1339.0"/><n v="251.0"/><n v="1000.0"/><n v="52.0"/><n v="1472.0"/><n v="4525.0"/><n v="27.0"/><n v="6692.0"/><n v="147.0"/><n v="1933.0"/><n v="313.0"/><n v="694.0"/><n v="3433.0"/><n v="9.0"/><n v="931.0"/><n v="879.0"/><n v="2035.0"/><n v="220.0"/><n v="682.0"/><n v="63.0"/><n v="702.0"/><n v="455.0"/><n v="692.0"/><n v="33.0"/><n v="333.0"/><n v="710.0"/><n v="181.0"/><n v="335.0"/><n v="1712.0"/><n v="870.0"/><n v="404.0"/><n v="269.0"/><n v="838.0"/><n v="509.0"/><n v="47.0"/><n v="23119.0"/><n v="789.0"/><n v="3056.0"/><n v="305.0"/><n v="1447.0"/><n v="523.0"/><n v="178.0"/><n v="828.0"/><n v="764.0"/><n v="755.0"/><n v="427.0"/><n v="74.0"/><n v="343.0"/><n v="956.0"/><n v="630.0"/><n v="7.0"/><n v="37.0"/><n v="159.0"/><n v="640.0"/><n v="2204.0"/><n v="28.0"/><n v="585.0"/><n v="422.0"/><n v="345.0"/><n v="304.0"/><n v="580.0"/><n v="171.0"/><n v="35.0"/><n v="880.0"/><n v="612.0"/><n v="54.0"/><n v="357.0"/><n v="5342.0"/><n v="80.0"/><n v="1156.0"/><n v="368.0"/><n v="840.0"/><n v="1828.0"/><n v="997.0"/><n v="383.0"/><n v="13643.0"/><n v="24074.0"/><n v="45687.0"/><n v="7840.0"/><n v="2258.0"/><n v="7017.0"/><n v="5317.0"/><n v="9427.0"/><n v="12976.0"/><n v="4596.0"/><n v="1428.0"/><n v="2371.0"/><n v="8831.0"/><n v="13127.0"/><n v="4173.0"/><n v="497.0"/><n v="12313.0"/><n v="24733.0"/><n v="3404.0"/><n v="7957.0"/><n v="4895.0"/><n v="21938.0"/><n v="17906.0"/><n v="19478.0"/><n v="16798.0"/><n v="14912.0"/><n v="8695.0"/><n v="11872.0"/><n v="1555.0"/><n v="16540.0"/><n v="10508.0"/><n v="2289.0"/><n v="2737.0"/><n v="7815.0"/><n v="3093.0"/><n v="1672.0"/><n v="800.0"/><n v="2271.0"/><n v="6329.0"/><n v="1279.0"/><n v="3431.0"/><n v="10316.0"/><n v="4368.0"/><n v="5055.0"/><n v="1174.0"/><n v="9391.0"/><n v="7215.0"/><n v="5302.0"/><n v="950.0"/><n v="1820.0"/><n v="3161.0"/><n v="10739.0"/><n v="2496.0"/><n v="4318.0"/><n v="2890.0"/><n v="6527.0"/><n v="1088.0"/><n v="2676.0"/><n v="3920.0"/><n v="1867.0"/><n v="4373.0"/><n v="4809.0"/><n v="5979.0"/><n v="1274.0"/><n v="7398.0"/><n v="995.0"/><n v="1492.0"/><n v="8901.0"/><n v="2263.0"/><n v="1877.0"/><n v="2026.0"/><n v="5408.0"/><n v="2298.0"/><n v="3760.0"/><n v="1134.0"/><n v="2955.0"/><n v="166.0"/><n v="13501.0"/><n v="5050.0"/><n v="3926.0"/><n v="3522.0"/><n v="10217.0"/><n v="3014.0"/><n v="3751.0"/><n v="2755.0"/><n v="1779.0"/><n v="6967.0"/><n v="3632.0"/><n v="1659.0"/><n v="619.0"/><n v="5953.0"/><n v="4687.0"/><n v="2513.0"/><n v="2200.0"/><n v="3615.0"/><n v="2211.0"/><n v="5705.0"/><n v="1031.0"/><n v="2152.0"/><n v="7722.0"/><n v="5888.0"/><n v="2659.0"/><n v="2221.0"/><n v="1251.0"/><n v="1721.0"/><n v="2818.0"/><n v="2738.0"/><n v="1400.0"/><n v="896.0"/><n v="888.0"/><n v="1635.0"/><n v="1497.0"/><n v="4233.0"/><n v="2554.0"/><n v="2448.0"/><n v="4457.0"/><n v="14239.0"/><n v="975.0"/><n v="254.0"/><n v="2022.0"/><n v="2166.0"/><n v="1393.0"/><n v="1394.0"/><n v="96.0"/><n v="780.0"/><n v="522.0"/><n v="3903.0"/><n v="1128.0"/><n v="796.0"/><n v="2912.0"/><n v="5763.0"/><n v="623.0"/><n v="4154.0"/><n v="676.0"/><n v="2441.0"/><n v="877.0"/><n v="1264.0"/><n v="2251.0"/><n v="5991.0"/><n v="55.0"/><n v="1261.0"/><n v="242.0"/><n v="6177.0"/><n v="962.0"/><n v="1336.0"/><n v="1553.0"/><n v="3595.0"/><n v="1192.0"/><n v="528.0"/><n v="1230.0"/><n v="654.0"/><n v="708.0"/><n v="264.0"/><n v="1118.0"/><n v="1158.0"/><n v="1.0"/><n v="148.0"/><n v="6073.0"/><n v="1438.0"/><n v="976.0"/><n v="1317.0"/><n v="1074.0"/><n v="3302.0"/><n v="886.0"/><n v="842.0"/><n v="1245.0"/><n v="1133.0"/><n v="2123.0"/><n v="1314.0"/><n v="1493.0"/><n v="348.0"/><n v="36.0"/><n v="2426.0"/><n v="701.0"/><n v="3703.0"/><n v="1670.0"/><n v="965.0"/><n v="1647.0"/><n v="1115.0"/><n v="1999.0"/><n v="3172.0"/><n v="1123.0"/><n v="1714.0"/><n v="912.0"/><n v="584.0"/><n v="1401.0"/><n v="4059.0"/><n v="2135.0"/><n v="1235.0"/><n v="1241.0"/><n v="2143.0"/><n v="868.0"/><n v="2393.0"/><n v="440.0"/><n v="1370.0"/><n v="4965.0"/><n v="606.0"/><n v="1668.0"/><n v="1067.0"/><n v="890.0"/><n v="491.0"/><n v="613.0"/><n v="400.0"/><n v="824.0"/><n v="1878.0"/><n v="464.0"/><n v="887.0"/><n v="854.0"/><n v="7266.0"/><n v="373.0"/><n v="588.0"/><n v="353.0"/><n v="347.0"/><n v="627.0"/><n v="21.0"/><n v="179.0"/><n v="496.0"/><n v="549.0"/><n v="1027.0"/><n v="4401.0"/><n v="3071.0"/><n v="609.0"/><n v="689.0"/><n v="120.0"/><n v="602.0"/><n v="198.0"/><n v="1097.0"/><n v="942.0"/><n v="121.0"/><n v="1902.0"/><n v="645.0"/><n v="122.0"/><n v="2412.0"/><n v="298.0"/><n v="516.0"/><n v="573.0"/><n v="742.0"/><n v="675.0"/><n v="362.0"/><n v="1666.0"/><n v="1564.0"/><n v="759.0"/><n v="1727.0"/><n v="966.0"/><n v="1055.0"/><n v="167.0"/><n v="188.0"/><n v="823.0"/><n v="296.0"/><n v="321.0"/><n v="653.0"/><n v="539.0"/><n v="1163.0"/><n v="1422.0"/><n v="467.0"/><n v="914.0"/><n v="730.0"/><n v="1169.0"/><n v="425.0"/><n v="1045.0"/><n v="566.0"/><n v="1315.0"/><n v="2106.0"/><n v="456.0"/><n v="2488.0"/><n v="85.0"/><n v="1839.0"/><n v="791.0"/><n v="154.0"/><n v="294.0"/><n v="900.0"/><n v="384.0"/><n v="1405.0"/><n v="680.0"/><n v="728.0"/><n v="153.0"/><n v="214.0"/><n v="9862.0"/><n v="19710.0"/><n v="44940.0"/><n v="48351.0"/><n v="10558.0"/><n v="6622.0"/><n v="3033.0"/><n v="29450.0"/><n v="3864.0"/><n v="7602.0"/><n v="9195.0"/><n v="1288.0"/><n v="2679.0"/><n v="30101.0"/><n v="1907.0"/><n v="5786.0"/><n v="4078.0"/><n v="24441.0"/><n v="2463.0"/><n v="12662.0"/><n v="8630.0"/><n v="18232.0"/><n v="4517.0"/><n v="22183.0"/><n v="8197.0"/><n v="5106.0"/><n v="3843.0"/><n v="21204.0"/><n v="4065.0"/><n v="6798.0"/><n v="22714.0"/><n v="5753.0"/><n v="3728.0"/><n v="2207.0"/><n v="1300.0"/><n v="2934.0"/><n v="3447.0"/><n v="3432.0"/><n v="15326.0"/><n v="4010.0"/><n v="4910.0"/><n v="4857.0"/><n v="9601.0"/><n v="1460.0"/><n v="1595.0"/><n v="1904.0"/><n v="2997.0"/><n v="4552.0"/><n v="7863.0"/><n v="1143.0"/><n v="8980.0"/><n v="21308.0"/><n v="2526.0"/><n v="2002.0"/><n v="6084.0"/><n v="9609.0"/><n v="2216.0"/><n v="954.0"/><n v="6111.0"/><n v="4286.0"/><n v="1919.0"/><n v="2237.0"/><n v="9895.0"/><n v="3577.0"/><n v="15934.0"/><n v="1655.0"/><n v="2394.0"/><n v="3189.0"/><n v="2131.0"/><n v="9335.0"/><n v="2608.0"/><n v="2736.0"/><n v="1248.0"/><n v="2292.0"/><n v="4240.0"/><n v="1528.0"/><n v="3770.0"/><n v="855.0"/><n v="4858.0"/><n v="5247.0"/><n v="1982.0"/><n v="2159.0"/><n v="6.0"/><n v="2799.0"/><n v="2056.0"/><n v="6035.0"/><n v="2952.0"/><n v="5309.0"/><n v="1592.0"/><n v="10999.0"/><n v="731.0"/><n v="4628.0"/><n v="2922.0"/><n v="2015.0"/><n v="2024.0"/><n v="6218.0"/><n v="1539.0"/><n v="3059.0"/><n v="1372.0"/><n v="5192.0"/><n v="2885.0"/><n v="2466.0"/><n v="2430.0"/><n v="4604.0"/><n v="435.0"/><n v="10712.0"/><n v="3488.0"/><n v="2225.0"/><n v="704.0"/><n v="999.0"/><n v="5089.0"/><n v="1319.0"/><n v="512.0"/><n v="10222.0"/><n v="1675.0"/><n v="3131.0"/><n v="129.0"/><n v="2459.0"/><n v="6699.0"/><n v="2492.0"/><n v="339.0"/><n v="5338.0"/><n v="1389.0"/><n v="5378.0"/><n v="1646.0"/><n v="301.0"/><n v="374.0"/><n v="1935.0"/><n v="4090.0"/><n v="1817.0"/><n v="617.0"/><n v="1658.0"/><n v="1913.0"/><n v="340.0"/><n v="1772.0"/><n v="1591.0"/><n v="3682.0"/><n v="1504.0"/><n v="2749.0"/><n v="228.0"/><n v="2260.0"/><n v="3434.0"/><n v="1949.0"/><n v="2099.0"/><n v="1687.0"/><n v="2079.0"/><n v="805.0"/><n v="1363.0"/><n v="2310.0"/><n v="1508.0"/><n v="1164.0"/><n v="1724.0"/><n v="1874.0"/><n v="1795.0"/><n v="1269.0"/><n v="2806.0"/><n v="2341.0"/><n v="983.0"/><n v="1822.0"/><n v="4970.0"/><n v="406.0"/><n v="1733.0"/><n v="2539.0"/><n v="34.0"/><n v="388.0"/><n v="1100.0"/><n v="1525.0"/><n v="1249.0"/><n v="2177.0"/><n v="217.0"/><n v="1247.0"/><n v="5471.0"/><n v="1148.0"/><n v="2153.0"/><n v="2583.0"/><n v="1414.0"/><n v="636.0"/><n v="717.0"/><n v="5404.0"/><n v="366.0"/><n v="929.0"/><n v="771.0"/><n v="2273.0"/><n v="1309.0"/><n v="3047.0"/><n v="2992.0"/><n v="1792.0"/><n v="1016.0"/><n v="156.0"/><n v="1365.0"/><n v="949.0"/><n v="972.0"/><n v="476.0"/><n v="73.0"/><n v="207.0"/><n v="1804.0"/><n v="104.0"/><n v="2354.0"/><n v="538.0"/><n v="863.0"/><n v="447.0"/><n v="30.0"/><n v="3000.0"/><n v="738.0"/><n v="1304.0"/><n v="2174.0"/><n v="1698.0"/><n v="812.0"/><n v="1814.0"/><n v="988.0"/><n v="2194.0"/><n v="533.0"/><n v="646.0"/><n v="872.0"/><n v="1354.0"/><n v="107.0"/><n v="592.0"/><n v="1535.0"/><n v="237.0"/><n v="582.0"/><n v="1471.0"/><n v="39.0"/><n v="651.0"/><n v="553.0"/><n v="1296.0"/><n v="705.0"/><n v="698.0"/><n v="1076.0"/><n v="1239.0"/><n v="106.0"/><n v="1346.0"/><n v="72.0"/><n v="1652.0"/><n v="669.0"/><n v="221.0"/><n v="826.0"/><n v="550.0"/><n v="561.0"/><n v="1496.0"/><n v="395.0"/><n v="1408.0"/><n v="1018.0"/><n v="1340.0"/><n v="1199.0"/><n v="2117.0"/><n v="110.0"/><n v="310.0"/><n v="2514.0"/><n v="519.0"/><n v="871.0"/><n v="22.0"/><n v="1246.0"/><n v="1948.0"/><n v="173.0"/><n v="833.0"/><n v="481.0"/><n v="6670.0"/><n v="20840.0"/><n v="59531.0"/><n v="4021.0"/><n v="10073.0"/><n v="11986.0"/><n v="594.0"/><n v="19370.0"/><n v="3677.0"/><n v="8014.0"/><n v="3134.0"/><n v="30736.0"/><n v="5024.0"/><n v="32474.0"/><n v="15528.0"/><n v="3110.0"/><n v="22355.0"/><n v="15959.0"/><n v="5595.0"/><n v="3122.0"/><n v="28147.0"/><n v="16571.0"/><n v="11121.0"/><n v="10460.0"/><n v="22393.0"/><n v="18045.0"/><n v="2780.0"/><n v="11731.0"/><n v="3750.0"/><n v="3844.0"/><n v="8788.0"/><n v="15297.0"/><n v="8728.0"/><n v="2937.0"/><n v="9235.0"/><n v="4791.0"/><n v="21053.0"/><n v="5123.0"/><n v="9750.0"/><n v="5269.0"/><n v="4572.0"/><n v="12515.0"/><n v="1810.0"/><n v="4074.0"/><n v="12598.0"/><n v="1431.0"/><n v="5327.0"/><n v="1683.0"/><n v="22112.0"/><n v="6147.0"/><n v="5046.0"/><n v="11153.0"/><n v="10459.0"/><n v="8748.0"/><n v="2637.0"/><n v="3787.0"/><n v="1412.0"/><n v="3935.0"/><n v="6921.0"/><n v="1464.0"/><n v="2160.0"/><n v="6765.0"/><n v="3024.0"/><n v="3825.0"/><n v="2252.0"/><n v="3060.0"/><n v="6257.0"/><n v="2368.0"/><n v="4172.0"/><n v="2381.0"/><n v="2010.0"/><n v="5349.0"/><n v="5687.0"/><n v="6015.0"/><n v="2615.0"/><n v="6434.0"/><n v="4464.0"/><n v="14135.0"/><n v="2523.0"/><n v="944.0"/><n v="3229.0"/><n v="716.0"/><n v="7911.0"/><n v="2909.0"/><n v="10229.0"/><n v="3381.0"/><n v="7096.0"/><n v="1108.0"/><n v="1590.0"/><n v="2361.0"/><n v="4518.0"/><n v="1751.0"/><n v="3232.0"/><n v="2938.0"/><n v="2666.0"/><n v="1656.0"/><n v="2141.0"/><n v="8394.0"/><n v="2195.0"/><n v="2226.0"/><n v="5966.0"/><n v="4864.0"/><n v="4920.0"/><n v="5455.0"/><n v="2920.0"/><n v="1063.0"/><n v="5924.0"/><n v="12259.0"/><n v="10301.0"/><n v="1696.0"/><n v="5301.0"/><n v="2651.0"/><n v="6963.0"/><n v="4266.0"/><n v="225.0"/><n v="1507.0"/><n v="4131.0"/><n v="707.0"/><n v="2602.0"/><n v="1410.0"/><n v="2790.0"/><n v="1098.0"/><n v="1109.0"/><n v="2203.0"/><n v="3419.0"/><n v="3313.0"/><n v="6851.0"/><n v="6638.0"/><n v="665.0"/><n v="1641.0"/><n v="1906.0"/><n v="643.0"/><n v="1924.0"/><n v="2101.0"/><n v="1211.0"/><n v="5580.0"/><n v="45.0"/><n v="2400.0"/><n v="693.0"/><n v="2057.0"/><n v="1341.0"/><n v="4046.0"/><n v="1588.0"/><n v="1650.0"/><n v="5859.0"/><n v="255.0"/><n v="1925.0"/><n v="1429.0"/><n v="3998.0"/><n v="1061.0"/><n v="4305.0"/><n v="788.0"/><n v="1609.0"/><n v="916.0"/><n v="642.0"/><n v="2413.0"/><n v="1575.0"/><n v="3553.0"/><n v="4431.0"/><n v="2447.0"/><n v="1621.0"/><n v="1110.0"/><n v="644.0"/><n v="6918.0"/><n v="465.0"/><n v="3237.0"/><n v="2599.0"/><n v="2098.0"/><n v="2742.0"/><n v="1152.0"/><n v="1382.0"/><n v="3309.0"/><n v="1348.0"/><n v="1258.0"/><n v="4141.0"/><n v="1049.0"/><n v="454.0"/><n v="1066.0"/><n v="782.0"/><n v="3507.0"/><n v="1005.0"/><n v="60.0"/><n v="1117.0"/><n v="2530.0"/><n v="3064.0"/><n v="2775.0"/><n v="259.0"/><n v="295.0"/><n v="873.0"/><n v="1080.0"/><n v="1037.0"/><n v="862.0"/><n v="1671.0"/><n v="190.0"/><n v="1325.0"/><n v="10.0"/><n v="2591.0"/><n v="1514.0"/><n v="865.0"/><n v="1498.0"/><n v="1032.0"/><n v="996.0"/><n v="990.0"/><n v="31.0"/><n v="1033.0"/><n v="320.0"/><n v="846.0"/><n v="1205.0"/><n v="836.0"/><n v="618.0"/><n v="531.0"/><n v="2193.0"/><n v="963.0"/><n v="1827.0"/><n v="472.0"/><n v="641.0"/><n v="1059.0"/><n v="2319.0"/><n v="1813.0"/><n v="748.0"/><n v="857.0"/><n v="1236.0"/><n v="570.0"/><n v="1866.0"/><n v="495.0"/><n v="2914.0"/><n v="1207.0"/><n v="1542.0"/><n v="11.0"/><n v="2444.0"/><n v="1918.0"/><n v="88.0"/><n v="202.0"/><n v="1988.0"/><n v="1495.0"/><n v="718.0"/><n v="394.0"/><n v="1187.0"/><n v="2440.0"/><n v="647.0"/><n v="283.0"/><n v="14881.0"/><n v="11588.0"/><n v="14340.0"/><n v="55256.0"/><n v="6634.0"/><n v="81417.0"/><n v="13839.0"/><n v="13903.0"/><n v="34343.0"/><n v="5104.0"/><n v="3659.0"/><n v="2924.0"/><n v="36431.0"/><n v="6732.0"/><n v="3982.0"/><n v="19265.0"/><n v="39240.0"/><n v="14160.0"/><n v="27430.0"/><n v="11242.0"/><n v="3076.0"/><n v="4807.0"/><n v="19549.0"/><n v="19401.0"/><n v="4979.0"/><n v="4616.0"/><n v="15119.0"/><n v="5593.0"/><n v="3281.0"/><n v="9431.0"/><n v="5537.0"/><n v="7214.0"/><n v="4440.0"/><n v="4281.0"/><n v="21048.0"/><n v="18485.0"/><n v="5899.0"/><n v="11054.0"/><n v="3897.0"/><n v="7314.0"/><n v="2707.0"/><n v="4186.0"/><n v="1379.0"/><n v="131.0"/><n v="1674.0"/><n v="6230.0"/><n v="3152.0"/><n v="3592.0"/><n v="8466.0"/><n v="9042.0"/><n v="6093.0"/><n v="11621.0"/><n v="16273.0"/><n v="3505.0"/><n v="3348.0"/><n v="6759.0"/><n v="4767.0"/><n v="9843.0"/><n v="1686.0"/><n v="4847.0"/><n v="1004.0"/><n v="830.0"/><n v="1541.0"/><n v="3009.0"/><n v="1044.0"/><n v="3272.0"/><n v="2460.0"/><n v="11083.0"/><n v="3484.0"/><n v="4029.0"/><n v="3970.0"/><n v="3005.0"/><n v="8920.0"/><n v="3701.0"/><n v="6143.0"/><n v="7189.0"/><n v="4006.0"/><n v="2936.0"/><n v="5546.0"/><n v="331.0"/><n v="7882.0"/><n v="4591.0"/><n v="4570.0"/><n v="3687.0"/><n v="2622.0"/><n v="7185.0"/><n v="3343.0"/><n v="3308.0"/><n v="1713.0"/><n v="6914.0"/><n v="3599.0"/><n v="3870.0"/><n v="2388.0"/><n v="3696.0"/><n v="3748.0"/><n v="4386.0"/><n v="360.0"/><n v="1282.0"/><n v="6313.0"/><n v="7842.0"/><n v="436.0"/><n v="12080.0"/><n v="2724.0"/><n v="1271.0"/><n v="5386.0"/><n v="1131.0"/><n v="1225.0"/><n v="8318.0"/><n v="3304.0"/><n v="5919.0"/><n v="5369.0"/><n v="4739.0"/><n v="1257.0"/><n v="6025.0"/><n v="4441.0"/><n v="2085.0"/><n v="3008.0"/><n v="1184.0"/><n v="3747.0"/><n v="621.0"/><n v="3769.0"/><n v="2157.0"/><n v="535.0"/><n v="1305.0"/><n v="2735.0"/><n v="7656.0"/><n v="8118.0"/><n v="1842.0"/><n v="1742.0"/><n v="1358.0"/><n v="351.0"/><n v="449.0"/><n v="1661.0"/><n v="1921.0"/><n v="577.0"/><n v="4865.0"/><n v="1559.0"/><n v="1785.0"/><n v="3224.0"/><n v="2706.0"/><n v="4476.0"/><n v="5017.0"/><n v="5889.0"/><n v="1512.0"/><n v="2293.0"/><n v="8506.0"/><n v="2957.0"/><n v="206.0"/><n v="1260.0"/><n v="959.0"/><n v="960.0"/><n v="2190.0"/><n v="2242.0"/><n v="2049.0"/><n v="1333.0"/><n v="1343.0"/><n v="1284.0"/><n v="174.0"/><n v="3331.0"/><n v="725.0"/><n v="3704.0"/><n v="1715.0"/><n v="2722.0"/><n v="1254.0"/><n v="2796.0"/><n v="1786.0"/><n v="4700.0"/><n v="1125.0"/><n v="1073.0"/><n v="893.0"/><n v="1391.0"/><n v="1693.0"/><n v="1352.0"/><n v="744.0"/><n v="4438.0"/><n v="2512.0"/><n v="2805.0"/><n v="487.0"/><n v="2191.0"/><n v="1791.0"/><n v="979.0"/><n v="325.0"/><n v="1353.0"/><n v="2005.0"/><n v="1760.0"/><n v="713.0"/><n v="3784.0"/><n v="462.0"/><n v="909.0"/><n v="6095.0"/><n v="223.0"/><n v="935.0"/><n v="850.0"/><n v="590.0"/><n v="18.0"/><n v="3436.0"/><n v="5911.0"/><n v="569.0"/><n v="1997.0"/><n v="2116.0"/><n v="1746.0"/><n v="1717.0"/><n v="2050.0"/><n v="739.0"/><n v="1056.0"/><n v="601.0"/><n v="696.0"/><n v="1929.0"/><n v="885.0"/><n v="1557.0"/><n v="2479.0"/><n v="234.0"/><n v="1503.0"/><n v="1119.0"/><n v="2208.0"/><n v="860.0"/><n v="1411.0"/><n v="13510.0"/><n v="21331.0"/><n v="57411.0"/><n v="7179.0"/><n v="15403.0"/><n v="42521.0"/><n v="3409.0"/><n v="40269.0"/><n v="22440.0"/><n v="4002.0"/><n v="8458.0"/><n v="44281.0"/><n v="2585.0"/><n v="12866.0"/><n v="29131.0"/><n v="17801.0"/><n v="6427.0"/><n v="1808.0"/><n v="11805.0"/><n v="10534.0"/><n v="5543.0"/><n v="3250.0"/><n v="17894.0"/><n v="5835.0"/><n v="9826.0"/><n v="11047.0"/><n v="29146.0"/><n v="14714.0"/><n v="3301.0"/><n v="5704.0"/><n v="3739.0"/><n v="20899.0"/><n v="3367.0"/><n v="5590.0"/><n v="13027.0"/><n v="7120.0"/><n v="1286.0"/><n v="5407.0"/><n v="7326.0"/><n v="3975.0"/><n v="6833.0"/><n v="2864.0"/><n v="1421.0"/><n v="11873.0"/><n v="2844.0"/><n v="3519.0"/><n v="9459.0"/><n v="10996.0"/><n v="3754.0"/><n v="11214.0"/><n v="3222.0"/><n v="7067.0"/><n v="1798.0"/><n v="822.0"/><n v="3972.0"/><n v="5576.0"/><n v="758.0"/><n v="5944.0"/><n v="9015.0"/><n v="138.0"/><n v="9616.0"/><n v="2998.0"/><n v="10135.0"/><n v="3135.0"/><n v="3167.0"/><n v="3907.0"/><n v="2751.0"/><n v="4495.0"/><n v="2655.0"/><n v="7747.0"/><n v="4779.0"/><n v="6375.0"/><n v="5384.0"/><n v="2697.0"/><n v="721.0"/><n v="8056.0"/><n v="3776.0"/><n v="3555.0"/><n v="4959.0"/><n v="2761.0"/><n v="6194.0"/><n v="7517.0"/><n v="2960.0"/><n v="101.0"/><n v="5198.0"/><n v="3646.0"/><n v="4778.0"/><n v="10866.0"/><n v="4202.0"/><n v="2687.0"/><n v="4072.0"/><n v="4467.0"/><n v="9940.0"/><n v="3119.0"/><n v="2374.0"/><n v="722.0"/><n v="1789.0"/><n v="2701.0"/><n v="4731.0"/><n v="2352.0"/><n v="1318.0"/><n v="2030.0"/><n v="3944.0"/><n v="2919.0"/><n v="29.0"/><n v="8885.0"/><n v="2016.0"/><n v="3619.0"/><n v="12385.0"/><n v="250.0"/><n v="14831.0"/><n v="4332.0"/><n v="1392.0"/><n v="1385.0"/><n v="4932.0"/><n v="1763.0"/><n v="1521.0"/><n v="7069.0"/><n v="6411.0"/><n v="1396.0"/><n v="2467.0"/><n v="2945.0"/><n v="185.0"/><n v="265.0"/><n v="1206.0"/><n v="492.0"/><n v="4001.0"/><n v="793.0"/><n v="1141.0"/><n v="5260.0"/><n v="1368.0"/><n v="3299.0"/><n v="2420.0"/><n v="1534.0"/><n v="3932.0"/><n v="1102.0"/><n v="1752.0"/><n v="1473.0"/><n v="2829.0"/><n v="279.0"/><n v="5667.0"/><n v="446.0"/><n v="6768.0"/><n v="1407.0"/><n v="1085.0"/><n v="1219.0"/><n v="749.0"/><n v="2765.0"/><n v="1079.0"/><n v="1285.0"/><n v="1388.0"/><n v="442.0"/><n v="2013.0"/><n v="51.0"/><n v="2003.0"/><n v="908.0"/><n v="1905.0"/><n v="1628.0"/><n v="3074.0"/><n v="1887.0"/><n v="773.0"/><n v="666.0"/><n v="1173.0"/><n v="3513.0"/><n v="784.0"/><n v="1554.0"/><n v="2089.0"/><n v="1691.0"/><n v="1057.0"/><n v="1469.0"/><n v="901.0"/><n v="1216.0"/><n v="483.0"/><n v="2339.0"/><n v="608.0"/><n v="1224.0"/><n v="1200.0"/><n v="876.0"/><n v="819.0"/><n v="1732.0"/><n v="1638.0"/><n v="461.0"/><n v="1023.0"/><n v="1209.0"/><n v="2373.0"/><n v="2712.0"/><n v="1653.0"/><n v="2542.0"/><n v="6097.0"/><n v="370.0"/><n v="0.0"/><n v="2414.0"/><n v="1217.0"/><n v="1985.0"/><n v="933.0"/><n v="799.0"/><n v="3039.0"/><n v="390.0"/><n v="280.0"/><n v="1778.0"/><n v="33364.0"/><n v="94680.0"/><n v="7910.0"/><n v="17285.0"/><n v="23040.0"/><n v="89795.0"/><n v="76033.0"/><n v="4539.0"/><n v="5007.0"/><n v="5365.0"/><n v="20081.0"/><n v="61271.0"/><n v="15625.0"/><n v="16433.0"/><n v="9738.0"/><n v="6104.0"/><n v="17937.0"/><n v="22065.0"/><n v="48334.0"/><n v="10019.0"/><n v="1347.0"/><n v="39370.0"/><n v="14159.0"/><n v="5563.0"/><n v="6946.0"/><n v="22176.0"/><n v="12890.0"/><n v="8442.0"/><n v="31978.0"/><n v="20878.0"/><n v="2709.0"/><n v="5231.0"/><n v="2933.0"/><n v="21548.0"/><n v="21979.0"/><n v="21952.0"/><n v="7618.0"/><n v="19868.0"/><n v="14306.0"/><n v="6520.0"/><n v="5743.0"/><n v="6554.0"/><n v="7724.0"/><n v="1995.0"/><n v="5470.0"/><n v="6315.0"/><n v="12109.0"/><n v="21635.0"/><n v="6503.0"/><n v="15034.0"/><n v="6956.0"/><n v="11542.0"/><n v="6311.0"/><n v="5519.0"/><n v="9388.0"/><n v="2454.0"/><n v="4654.0"/><n v="524.0"/><n v="13049.0"/><n v="6489.0"/><n v="10591.0"/><n v="3283.0"/><n v="4412.0"/><n v="8079.0"/><n v="3068.0"/><n v="3351.0"/><n v="6994.0"/><n v="5727.0"/><n v="5963.0"/><n v="8060.0"/><n v="7071.0"/><n v="4638.0"/><n v="4061.0"/><n v="13746.0"/><n v="7725.0"/><n v="9771.0"/><n v="3257.0"/><n v="554.0"/><n v="3300.0"/><n v="6828.0"/><n v="1706.0"/><n v="7005.0"/><n v="5921.0"/><n v="3662.0"/><n v="5542.0"/><n v="2399.0"/><n v="9043.0"/><n v="12390.0"/><n v="9109.0"/><n v="41.0"/><n v="1993.0"/><n v="5116.0"/><n v="4543.0"/><n v="6433.0"/><n v="4199.0"/><n v="4300.0"/><n v="5582.0"/><n v="3427.0"/><n v="4176.0"/><n v="1837.0"/><n v="5861.0"/><n v="6736.0"/><n v="6225.0"/><n v="231.0"/><n v="4430.0"/><n v="2187.0"/><n v="9752.0"/><n v="2322.0"/><n v="1444.0"/><n v="1328.0"/><n v="4667.0"/><n v="5893.0"/><n v="1373.0"/><n v="1188.0"/><n v="4169.0"/><n v="1430.0"/><n v="3908.0"/><n v="1964.0"/><n v="12311.0"/><n v="7963.0"/><n v="1852.0"/><n v="7545.0"/><n v="844.0"/><n v="6440.0"/><n v="4306.0"/><n v="1060.0"/><n v="5857.0"/><n v="2365.0"/><n v="4325.0"/><n v="1783.0"/><n v="6523.0"/><n v="2475.0"/><n v="989.0"/><n v="1664.0"/><n v="2988.0"/><n v="4174.0"/><n v="2092.0"/><n v="3143.0"/><n v="5674.0"/><n v="2033.0"/><n v="5901.0"/><n v="5855.0"/><n v="1723.0"/><n v="8687.0"/><n v="899.0"/><n v="4664.0"/><n v="12202.0"/><n v="3214.0"/><n v="7769.0"/><n v="2303.0"/><n v="2340.0"/><n v="1816.0"/><n v="2411.0"/><n v="1846.0"/><n v="1689.0"/><n v="6467.0"/><n v="1994.0"/><n v="3573.0"/><n v="1784.0"/><n v="1416.0"/><n v="3759.0"/><n v="8075.0"/><n v="2343.0"/><n v="977.0"/><n v="4822.0"/><n v="4221.0"/><n v="907.0"/><n v="1457.0"/><n v="1578.0"/><n v="2118.0"/><n v="2170.0"/><n v="3909.0"/><n v="2694.0"/><n v="1711.0"/><n v="3288.0"/><n v="1488.0"/><n v="367.0"/><n v="1946.0"/><n v="733.0"/><n v="552.0"/><n v="2760.0"/><n v="2165.0"/><n v="5449.0"/><n v="2425.0"/><n v="2146.0"/><n v="3781.0"/><n v="13608.0"/><n v="1631.0"/><n v="1520.0"/><n v="2813.0"/><n v="1035.0"/><n v="518.0"/><n v="1290.0"/><n v="409.0"/><n v="1019.0"/><n v="1283.0"/><n v="391.0"/><n v="1517.0"/><n v="953.0"/><n v="2607.0"/><n v="1386.0"/><n v="2062.0"/><n v="2568.0"/><n v="4058.0"/><n v="952.0"/><n v="1478.0"/><n v="1237.0"/><n v="1297.0"/><n v="3183.0"/><n v="2699.0"/><n v="834.0"/><n v="2975.0"/><n v="262.0"/><n v="1998.0"/><n v="1890.0"/><n v="1831.0"/><n v="2770.0"/><n v="2842.0"/><n v="1126.0"/><n v="662.0"/><n v="329.0"/><n v="973.0"/><n v="3624.0"/><n v="841.0"/><n v="3083.0"/><n v="2342.0"/><n v="2625.0"/><n v="1467.0"/><n v="1390.0"/><n v="1111.0"/><n v="2078.0"/><n v="2182.0"/><n v="1010.0"/><n v="25.0"/><n v="917.0"/><n v="11680.0"/><n v="55740.0"/><n v="99803.0"/><n v="20120.0"/><n v="4149.0"/><n v="22819.0"/><n v="59972.0"/><n v="1114.0"/><n v="35465.0"/><n v="1699.0"/><n v="5844.0"/><n v="72738.0"/><n v="6668.0"/><n v="14516.0"/><n v="11024.0"/><n v="11528.0"/><n v="17105.0"/><n v="9934.0"/><n v="37676.0"/><n v="1202.0"/><n v="21256.0"/><n v="4337.0"/><n v="12923.0"/><n v="5370.0"/><n v="8524.0"/><n v="23200.0"/><n v="27528.0"/><n v="2442.0"/><n v="4340.0"/><n v="14845.0"/><n v="11548.0"/><n v="31372.0"/><n v="6437.0"/><n v="17941.0"/><n v="3826.0"/><n v="4756.0"/><n v="6654.0"/><n v="9327.0"/><n v="8910.0"/><n v="13182.0"/><n v="3145.0"/><n v="18680.0"/><n v="12556.0"/><n v="14742.0"/><n v="1620.0"/><n v="11261.0"/><n v="5197.0"/><n v="4935.0"/><n v="5732.0"/><n v="11029.0"/><n v="3203.0"/><n v="1639.0"/><n v="5643.0"/><n v="6705.0"/><n v="14519.0"/><n v="1127.0"/><n v="5490.0"/><n v="11836.0"/><n v="4582.0"/><n v="10276.0"/><n v="7514.0"/><n v="2918.0"/><n v="3238.0"/><n v="7131.0"/><n v="11812.0"/><n v="3498.0"/><n v="2877.0"/><n v="6046.0"/><n v="1419.0"/><n v="6327.0"/><n v="6950.0"/><n v="12936.0"/><n v="6933.0"/><n v="9542.0"/><n v="6717.0"/><n v="7607.0"/><n v="1485.0"/><n v="3390.0"/><n v="7360.0"/><n v="2923.0"/><n v="2416.0"/><n v="13304.0"/><n v="4896.0"/><n v="4966.0"/><n v="5777.0"/><n v="7371.0"/><n v="4614.0"/><n v="5858.0"/><n v="11495.0"/><n v="1151.0"/><n v="3282.0"/><n v="792.0"/><n v="9141.0"/><n v="9048.0"/><n v="4492.0"/><n v="2717.0"/><n v="7209.0"/><n v="14957.0"/><n v="3524.0"/><n v="248.0"/><n v="3012.0"/><n v="2550.0"/><n v="6245.0"/><n v="1615.0"/><n v="2419.0"/><n v="5825.0"/><n v="2363.0"/><n v="6552.0"/><n v="6525.0"/><n v="7759.0"/><n v="6260.0"/><n v="1177.0"/><n v="6998.0"/><n v="7845.0"/><n v="6041.0"/><n v="3468.0"/><n v="1815.0"/><n v="7183.0"/><n v="3863.0"/><n v="9930.0"/><n v="2020.0"/><n v="1183.0"/><n v="1800.0"/><n v="861.0"/><n v="4147.0"/><n v="655.0"/><n v="2358.0"/><n v="3050.0"/><n v="5764.0"/><n v="3534.0"/><n v="1572.0"/><n v="1934.0"/><n v="8749.0"/><n v="2573.0"/><n v="2238.0"/><n v="2307.0"/><n v="4201.0"/><n v="2290.0"/><n v="8362.0"/><n v="1083.0"/><n v="2548.0"/><n v="3583.0"/><n v="2054.0"/><n v="5178.0"/><n v="3016.0"/><n v="4812.0"/><n v="1548.0"/><n v="4605.0"/><n v="3058.0"/><n v="1840.0"/><n v="5868.0"/><n v="2617.0"/><n v="3034.0"/><n v="1316.0"/><n v="2247.0"/><n v="1660.0"/><n v="1736.0"/><n v="4392.0"/><n v="2433.0"/><n v="1052.0"/><n v="4166.0"/><n v="5697.0"/><n v="16720.0"/><n v="766.0"/><n v="2138.0"/><n v="2173.0"/><n v="2559.0"/><n v="89.0"/><n v="1103.0"/><n v="1227.0"/><n v="2774.0"/><n v="1587.0"/><n v="763.0"/><n v="3270.0"/><n v="2066.0"/><n v="2256.0"/><n v="3637.0"/><n v="1871.0"/><n v="1331.0"/><n v="4338.0"/><n v="3674.0"/><n v="2594.0"/><n v="2764.0"/><n v="1387.0"/><n v="4936.0"/><n v="2105.0"/><n v="3213.0"/><n v="2096.0"/><n v="1509.0"/><n v="3346.0"/><n v="3248.0"/><n v="1766.0"/><n v="1726.0"/><n v="453.0"/><n v="1287.0"/><n v="1242.0"/><n v="1880.0"/><n v="49.0"/><n v="1446.0"/><n v="4025.0"/><n v="2446.0"/><n v="3322.0"/><n v="2073.0"/><n v="757.0"/><n v="1255.0"/><n v="2059.0"/><n v="1992.0"/><n v="1748.0"/><n v="1030.0"/><n v="5.0"/><n v="1292.0"/><n v="1053.0"/><n v="3612.0"/><n v="2245.0"/><n v="1513.0"/><n v="1771.0"/><n v="364.0"/><n v="2690.0"/><n v="576.0"/><n v="658.0"/></sharedItems></cacheField><cacheField name="asset_mil" numFmtId="0"><sharedItems containsString="0" containsBlank="1" containsNumber="1"><m/><n v="203105.0"/><n v="333795.0"/><n v="232982.0"/><n v="48073.0"/><n v="427452.0"/><n v="176064.0"/><n v="149422.0"/><n v="685328.0"/><n v="44477.0"/><n v="190554.0"/><n v="272315.0"/><n v="3222422.0"/><n v="65912.0"/><n v="33093.0"/><n v="108768.0"/><n v="225222.0"/><n v="80885.0"/><n v="2359141.0"/><n v="24260.0"/><n v="119213.0"/><n v="2209974.0"/><n v="27140.0"/><n v="24651.5"/><n v="58111.2"/><n v="1422968.0"/><n v="1864660.0"/><n v="41553.0"/><n v="132244.0"/><n v="709298.0"/><n v="88896.0"/><n v="1989856.0"/><n v="15444.1"/><n v="27223.0"/><n v="41084.0"/><n v="121271.0"/><n v="48163.0"/><n v="33462.0"/><n v="548633.0"/><n v="2958.9"/><n v="836781.0"/><n v="121347.0"/><n v="89356.0"/><n v="74638.0"/><n v="205955.1"/><n v="117144.0"/><n v="164971.0"/><n v="58955.4"/><n v="185798.0"/><n v="32555.0"/><n v="89409.0"/><n v="47540.0"/><n v="69605.0"/><n v="38863.0"/><n v="84351.0"/><n v="93798.0"/><n v="32666.0"/><n v="86174.0"/><n v="106132.0"/><n v="38657.0"/><n v="91759.0"/><n v="16787.0"/><n v="14657.0"/><n v="29903.0"/><n v="35934.4"/><n v="12095.0"/><n v="74898.0"/><n v="30884.0"/><n v="938555.0"/><n v="13423.2"/><n v="67234.9"/><n v="19340.0"/><n v="49736.0"/><n v="19979.0"/><n v="4107.8"/><n v="43441.0"/><n v="11480.4"/><n v="19235.0"/><n v="41853.0"/><n v="37628.0"/><n v="78327.0"/><n v="120060.0"/><n v="28075.0"/><n v="44550.0"/><n v="41494.5"/><n v="56265.8"/><n v="12053.0"/><n v="51570.0"/><n v="75478.0"/><n v="222724.4"/><n v="153140.0"/><n v="56663.0"/><n v="126947.0"/><n v="11896.0"/><n v="216533.4"/><n v="10702.0"/><n v="780960.0"/><n v="451775.5"/><n v="34309.0"/><n v="37670.0"/><n v="153543.2"/><n v="338.76"/><n v="205.55"/><n v="537.34"/><n v="1752.26"/><n v="683.04"/><n v="274.1"/><n v="321.53"/><n v="1227.83"/><n v="209.91"/><n v="82.76"/><n v="3538.65"/><n v="2985.13"/><n v="736.43"/><n v="2024.5"/><n v="951.19"/><n v="1049.38"/><n v="1016.79"/><n v="1310.94"/><n v="680.63"/><n v="265.43"/><n v="235.1"/><n v="122.8"/><n v="238.18"/><n v="266.86"/><n v="642.1"/><n v="154.65"/><n v="3129.18"/><n v="401.79"/><n v="785.54"/><n v="3439.89"/><n v="300.15"/><n v="3538.55"/><n v="3806.87"/><n v="498.09"/><n v="266.89"/><n v="198.73"/><n v="169.73"/><n v="471.53"/><n v="11558.87"/><n v="701.26"/><n v="1078.57"/><n v="425.37"/><n v="103.29"/><n v="314.84"/><n v="1138.56"/><n v="1415.21"/><n v="152.17"/><n v="139.05"/><n v="430.12"/><n v="540.2"/><n v="233.29"/><n v="329.41"/><n v="418.3"/><n v="153.96"/><n v="193.09"/><n v="354.4"/><n v="232.98"/><n v="358.97"/><n v="353.29"/><n v="125.48"/><n v="489.04"/><n v="542.98"/><n v="780.31"/><n v="185.96"/><n v="133.94"/><n v="2269.47"/><n v="607.37"/><n v="1862.78"/><n v="2109.68"/><n v="3051.07"/><n v="631.49"/><n v="330.83"/><n v="108.57"/><n v="353.06"/><n v="1036.77"/><n v="111.89"/><n v="72.03"/><n v="245.56"/><n v="74.7"/><n v="3589.9"/><n v="504.06"/><n v="158.78"/><n v="524.49"/><n v="1660.63"/><n v="543.67"/><n v="264.66"/><n v="819.41"/><n v="800.21"/><n v="1737.96"/><n v="644.39"/><n v="2215.19"/><n v="151.84"/><n v="203.9"/><n v="635.67"/><n v="87.51"/><n v="370.74"/><n v="138.26"/><n v="222.5"/><n v="93.96"/><n v="230.97"/><n v="90.11"/><n v="521.84"/><n v="53.79"/><n v="89.21"/><n v="1047.63"/><n v="202.24"/><n v="525.89"/><n v="821.92"/><n v="1144.19"/><n v="468.38"/><n v="1117.03"/><n v="443.94"/><n v="742.22"/><n v="680.71"/><n v="97.81"/><n v="91.02"/><n v="568.71"/><n v="200.21"/><n v="1585.53"/><n v="2744.46"/><n v="1823.47"/><n v="142.06"/><n v="416.11"/><n v="436.34"/><n v="130.33"/><n v="412.09"/><n v="80.89"/><n v="162.88"/><n v="1757.23"/><n v="63.42"/><n v="305.71"/><n v="529.42"/><n v="2733.66"/><n v="1198.33"/><n v="2188.69"/><n v="393.44"/><n v="280.42"/><n v="528.01"/><n v="1734.42"/><n v="58.75"/><n v="88.84"/><n v="180.9"/><n v="67.93"/><n v="2216.37"/><n v="158.44"/><n v="1669.04"/><n v="303.42"/><n v="878.65"/><n v="683.94"/><n v="96.33"/><n v="1838.72"/><n v="738.25"/><n v="401.08"/><n v="378.99"/><n v="3081.55"/><n v="3830.77"/><n v="6223.61"/><n v="60.19"/><n v="833.15"/><n v="400.13"/><n v="4320.25"/><n v="296.33"/><n v="1347.29"/><n v="726.27"/><n v="681.85"/><n v="3114.07"/><n v="570.01"/><n v="2225.82"/><n v="90.44"/><n v="262.55"/><n v="1133.12"/><n v="772.18"/><n v="1694.18"/><n v="296.5"/><n v="4036.04"/><n v="317.25"/><n v="4442.64"/><n v="367.06"/><n v="65.93"/><n v="2123.98"/><n v="364.99"/><n v="623.47"/><n v="248.04"/><n v="433.26"/><n v="572.45"/><n v="2004.51"/><n v="337.31"/><n v="24.5"/><n v="934.91"/><n v="16192.65"/><n v="1068.71"/><n v="2628.47"/><n v="232.86"/><n v="752.83"/><n v="501.46"/><n v="53.34"/><n v="220.77"/><n v="413.36"/><n v="263.39"/><n v="2799.81"/><n v="750.71"/><n v="121.02"/><n v="274.17"/><n v="126.79"/><n v="132.06"/><n v="626.56"/><n v="277.67"/><n v="1044.39"/><n v="2894.66"/><n v="1115.82"/><n v="1601.86"/><n v="74.9"/><n v="585.77"/><n v="351.28"/><n v="158.09"/><n v="165.57"/><n v="657.03"/><n v="143.28"/><n v="45.64"/><n v="566.46"/><n v="125.24"/><n v="494.78"/><n v="1961.69"/><n v="116.19"/><n v="7158.46"/><n v="293.75"/><n v="112.08"/><n v="594.42"/><n v="101.83"/><n v="76.78"/><n v="38.79"/><n v="1136.09"/><n v="943.72"/><n v="57.67"/><n v="344.12"/><n v="68.75"/><n v="820.08"/><n v="65.3"/><n v="95.1"/><n v="155.99"/><n v="928.39"/><n v="243.27"/><n v="30.23"/><n v="228.71"/><n v="267.55"/><n v="27.52"/><n v="179.95"/><n v="124.62"/><n v="36.08"/><n v="152.18"/><n v="674.62"/><n v="652.16"/><n v="990.26"/><n v="581.54"/><n v="1055.88"/><n v="51.44"/><n v="171.54"/><n v="640.08"/><n v="51.56"/><n v="376.52"/><n v="1218.94"/><n v="1475.15"/><n v="125.92"/><n v="85.98"/><n v="1308.98"/><n v="1349.39"/><n v="378.43"/><n v="91.92"/><n v="1236.97"/><n v="541.64"/><n v="105.36"/><n v="422.98"/><n v="218.35"/><n v="1193.19"/><n v="510.53"/><n v="25.37"/><n v="404.87"/><n v="130.2"/><n v="63.92"/><n v="1279.68"/><n v="724.62"/><n v="771.06"/><n v="475.48"/><n v="462.96"/><n v="55.92"/><n v="780.95"/><n v="970.97"/><n v="561.31"/><n v="70.52"/><n v="478.81"/><n v="177.48"/><n v="1793.73"/><n v="3099.31"/><n v="652.68"/><n v="90.0"/><n v="514.08"/><n v="133.07"/><n v="310.71"/><n v="88.61"/><n v="1213.47"/><n v="2830.28"/><n v="563.65"/><n v="83.19"/><n v="308.96"/><n v="171.31"/><n v="1629.27"/><n v="953.23"/><n v="461.38"/><n v="423.79"/><n v="334.78"/><n v="574.92"/><n v="33.67"/><n v="139.82"/><n v="311.46"/><n v="698.93"/><n v="590.29"/><n v="1812.6"/><n v="1016.69"/><n v="316.78"/><n v="922.31"/><n v="778.15"/><n v="193.48"/><n v="1357.49"/><n v="491.99"/><n v="500.75"/><n v="89.28"/><n v="295.41"/><n v="559.28"/><n v="390.31"/><n v="713.01"/><n v="1410.35"/><n v="62.22"/><n v="1354.97"/><n v="51.05"/><n v="331.48"/><n v="288.78"/><n v="2015.59"/><n v="529.08"/><n v="917.93"/><n v="63.71"/><n v="630.37"/><n v="1674.07"/><n v="67.95"/><n v="946.57"/><n v="614.25"/><n v="409.7"/><n v="89.08"/><n v="917.08"/><n v="314.15"/><n v="336.97"/><n v="911.52"/><n v="52.12"/><n v="1013.01"/><n v="154.41"/><n v="1173.43"/><n v="92.71"/><n v="61.23"/><n v="165.49"/><n v="157.14"/><n v="43.55"/><n v="163.57"/><n v="1267.09"/><n v="40.0"/><n v="168.59"/><n v="175.36"/><n v="637.99"/><n v="862.39"/><n v="129.94"/><n v="200.15"/><n v="3808.05"/><n v="218.23"/><n v="656.97"/><n v="149.39"/><n v="305.87"/><n v="75.68"/><n v="81.94"/><n v="727.66"/><n v="418.57"/><n v="2184.47"/><n v="1018.94"/><n v="151.03"/><n v="157.76"/><n v="207.52"/><n v="391.71"/><n v="246.46"/><n v="1033.91"/><n v="1336.37"/><n v="785.99"/><n v="624.78"/><n v="1304.22"/><n v="1773.36"/><n v="424.47"/><n v="1710.33"/><n v="70.7"/><n v="1622.68"/><n v="3258.66"/><n v="222.55"/><n v="119.97"/><n v="100.36"/><n v="204751.0"/><n v="346808.0"/><n v="253753.0"/><n v="484931.0"/><n v="207000.0"/><n v="49798.0"/><n v="166344.0"/><n v="202026.0"/><n v="656560.0"/><n v="47260.0"/><n v="277787.0"/><n v="71526.0"/><n v="3270108.0"/><n v="81882.0"/><n v="34786.0"/><n v="274098.0"/><n v="105676.0"/><n v="2415689.0"/><n v="30283.0"/><n v="53548.0"/><n v="2102273.0"/><n v="25819.0"/><n v="126223.0"/><n v="29281.0"/><n v="28385.0"/><n v="1880382.0"/><n v="43752.0"/><n v="18919.0"/><n v="1527015.0"/><n v="92663.0"/><n v="139263.0"/><n v="1966061.0"/><n v="40518.0"/><n v="142431.0"/><n v="40159.0"/><n v="44553.0"/><n v="35481.0"/><n v="59575.0"/><n v="132683.0"/><n v="541329.0"/><n v="224694.0"/><n v="885296.0"/><n v="77478.0"/><n v="158813.0"/><n v="90594.0"/><n v="110920.0"/><n v="118057.0"/><n v="69501.0"/><n v="84896.0"/><n v="36212.0"/><n v="172101.0"/><n v="32732.0"/><n v="92358.0"/><n v="50330.0"/><n v="101191.0"/><n v="40139.0"/><n v="49872.0"/><n v="90055.0"/><n v="36188.0"/><n v="14013.0"/><n v="81241.0"/><n v="13504.0"/><n v="12664.0"/><n v="33567.0"/><n v="105645.0"/><n v="2848.0"/><n v="17220.0"/><n v="31518.0"/><n v="11791.0"/><n v="21453.0"/><n v="4739.0"/><n v="731781.0"/><n v="20735.0"/><n v="911507.0"/><n v="13389.0"/><n v="121282.0"/><n v="45435.0"/><n v="36812.0"/><n v="28831.0"/><n v="59521.0"/><n v="52252.0"/><n v="81812.0"/><n v="832702.0"/><n v="42754.0"/><n v="50944.0"/><n v="51499.0"/><n v="18261.0"/><n v="236749.0"/><n v="72557.0"/><n v="153375.0"/><n v="171234.0"/><n v="123520.0"/><n v="12177.0"/><n v="11034.0"/><n v="498728.0"/><n v="241178.0"/><n v="54336.0"/><n v="21905.0"/><n v="35448.0"/><n v="38168.0"/><n v="33550.0"/><n v="67994.0"/><n v="29223.0"/><n v="13547.0"/><n v="31528.0"/><n v="36626.0"/><n v="21634.0"/><n v="10201.0"/><n v="8324.0"/><n v="217106.0"/><n v="7170.0"/><n v="42278.0"/><n v="277884.0"/><n v="103812.0"/><n v="17584.0"/><n v="69443.0"/><n v="10475.0"/><n v="7079.0"/><n v="79924.0"/><n v="45516.0"/><n v="24711.0"/><n v="26381.0"/><n v="114779.0"/><n v="297048.0"/><n v="121307.0"/><n v="25967.0"/><n v="11175.0"/><n v="45849.0"/><n v="35249.0"/><n v="35742.0"/><n v="34812.0"/><n v="27934.0"/><n v="9186.0"/><n v="48273.0"/><n v="49731.0"/><n v="42953.0"/><n v="29036.0"/><n v="12061.0"/><n v="364021.0"/><n v="122204.0"/><n v="63473.0"/><n v="31745.0"/><n v="7288.0"/><n v="10057.0"/><n v="2428.0"/><n v="17527.0"/><n v="4414.0"/><n v="34672.0"/><n v="15203.0"/><n v="14378.0"/><n v="29198.0"/><n v="15544.0"/><n v="66125.0"/><n v="9154.0"/><n v="23148.0"/><n v="24408.0"/><n v="51787.0"/><n v="22658.0"/><n v="19345.0"/><n v="34859.0"/><n v="7914.0"/><n v="41782.0"/><n v="10868.0"/><n v="12252.0"/><n v="13143.0"/><n v="13876.0"/><n v="14728.0"/><n v="20726.0"/><n v="64546.0"/><n v="19966.0"/><n v="320296.0"/><n v="34841.0"/><n v="40411.0"/><n v="1881.0"/><n v="38592.0"/><n v="8331.0"/><n v="7849.0"/><n v="61637.0"/><n v="41488.0"/><n v="374310.0"/><n v="26387.0"/><n v="55605.0"/><n v="20405.0"/><n v="11251.0"/><n v="56414.0"/><n v="14036.0"/><n v="35620.0"/><n v="25869.0"/><n v="15863.0"/><n v="69306.0"/><n v="17117.0"/><n v="79939.0"/><n v="6416.0"/><n v="50424.0"/><n v="11517.0"/><n v="20664.0"/><n v="15474.0"/><n v="6758.0"/><n v="17708.0"/><n v="22099.0"/><n v="55781.0"/><n v="30574.0"/><n v="20376.0"/><n v="7680.0"/><n v="75185.0"/><n v="22603.0"/><n v="50433.0"/><n v="10267.0"/><n v="23829.0"/><n v="22724.0"/><n v="50096.0"/><n v="19637.0"/><n v="7716.0"/><n v="31863.0"/><n v="8695.0"/><n v="12541.0"/><n v="5538.0"/><n v="6794.0"/><n v="2803.0"/><n v="14009.0"/><n v="46646.0"/><n v="7549.0"/><n v="8574.0"/><n v="40647.0"/><n v="16980.0"/><n v="18938.0"/><n v="12944.0"/><n v="16130.0"/><n v="17099.0"/><n v="31782.0"/><n v="236945.0"/><n v="20255.0"/><n v="46259.0"/><n v="11801.0"/><n v="6727.0"/><n v="7274.0"/><n v="35956.0"/><n v="12939.0"/><n v="9889.0"/><n v="10315.0"/><n v="43406.0"/><n v="32268.0"/><n v="33902.0"/><n v="57785.0"/><n v="24676.0"/><n v="32483.0"/><n v="7477.0"/><n v="144576.0"/><n v="22497.0"/><n v="3529.0"/><n v="47867.0"/><n v="9188.0"/><n v="3929.0"/><n v="16535.0"/><n v="8718.0"/><n v="33908.0"/><n v="6280.0"/><n v="8315.0"/><n v="3326.0"/><n v="35240.0"/><n v="8439.0"/><n v="7198.0"/><n v="24588.0"/><n v="5925.0"/><n v="2303.0"/><n v="37244.0"/><n v="7238.0"/><n v="183010.0"/><n v="42877.0"/><n v="3710.0"/><n v="59404.0"/><n v="151167.0"/><n v="39675.0"/><n v="243291.0"/><n v="17850.0"/><n v="3897.0"/><n v="6383.0"/><n v="7145.0"/><n v="219873.0"/><n v="5513.0"/><n v="6492.0"/><n v="18086.0"/><n v="32522.0"/><n v="2802.0"/><n v="14249.0"/><n v="26110.0"/><n v="51427.0"/><n v="26562.0"/><n v="25935.0"/><n v="108045.0"/><n v="5625.0"/><n v="10733.0"/><n v="3451.0"/><n v="5266.0"/><n v="79340.0"/><n v="11845.0"/><n v="208191.0"/><n v="7341.0"/><n v="6892.0"/><n v="10838.0"/><n v="19118.0"/><n v="2324.0"/><n v="29715.0"/><n v="4091.0"/><n v="15743.0"/><n v="3820.0"/><n v="8209.0"/><n v="3051.0"/><n v="6983.0"/><n v="4916.0"/><n v="11851.0"/><n v="8030.0"/><n v="175335.0"/><n v="8323.0"/><n v="10524.0"/><n v="6324.0"/><n v="24689.0"/><n v="6937.0"/><n v="14498.0"/><n v="7820.0"/><n v="16896.0"/><n v="6933.0"/><n v="8312.0"/><n v="19949.0"/><n v="14242.0"/><n v="24764.0"/><n v="11495.0"/><n v="15402.0"/><n v="11576.0"/><n v="17295.0"/><n v="5666.0"/><n v="21870.0"/><n v="129921.0"/><n v="75589.0"/><n v="12149.0"/><n v="15390.0"/><n v="3830.0"/><n v="1209.0"/><n v="16284.0"/><n v="17895.0"/><n v="2772.0"/><n v="28478.0"/><n v="12088.0"/><n v="9134.0"/><n v="957.0"/><n v="4766.0"/><n v="9525.0"/><n v="4617.0"/><n v="12043.0"/><n v="6027.0"/><n v="6917.0"/><n v="371.0"/><n v="45263.0"/><n v="5933.0"/><n v="10096.0"/><n v="8494.0"/><n v="6537.0"/><n v="27796.0"/><n v="5516.0"/><n v="130443.0"/><n v="10009.0"/><n v="6998.0"/><n v="8948.0"/><n v="14133.0"/><n v="5358.0"/><n v="16571.0"/><n v="6606.0"/><n v="12905.0"/><n v="3495.0"/><n v="1715.0"/><n v="8419.0"/><n v="19490.0"/><n v="5418.0"/><n v="11863.0"/><n v="2522.0"/><n v="15236.0"/><n v="14379.0"/><n v="21042.0"/><n v="27142.0"/><n v="3733.0"/><n v="6225.0"/><n v="10445.0"/><n v="10686.0"/><n v="5129.0"/><n v="4051.0"/><n v="3418.0"/><n v="5043.0"/><n v="1984.0"/><n v="6067.0"/><n v="29679.0"/><n v="32234.0"/><n v="3003.0"/><n v="17416.0"/><n v="6049.0"/><n v="5793.0"/><n v="6591.0"/><n v="4611.0"/><n v="9018.0"/><n v="3487.0"/><n v="13378.0"/><n v="5565.0"/><n v="6440.0"/><n v="5684.0"/><n v="4579.0"/><n v="9104.0"/><n v="3466.0"/><n v="10574.0"/><n v="20552.0"/><n v="5845.0"/><n v="11242.0"/><n v="5360.0"/><n v="12874.0"/><n v="16559.0"/><n v="6692.0"/><n v="16676.0"/><n v="159543.0"/><n v="8856.0"/><n v="15097.0"/><n v="2861.0"/><n v="3072.0"/><n v="10489.0"/><n v="8108.0"/><n v="8762.0"/><n v="3015.0"/><n v="13960.0"/><n v="1730.0"/><n v="18232.0"/><n v="13445.0"/><n v="8201.0"/><n v="11273.0"/><n v="2996.0"/><n v="9405.0"/><n v="11394.0"/><n v="9032.0"/><n v="6070.0"/><n v="3056.0"/><n v="38690.0"/><n v="1375.0"/><n v="6966.0"/><n v="3946.0"/><n v="4162.0"/><n v="3178.0"/><n v="13795.0"/><n v="13122.0"/><n v="8734.0"/><n v="117396.0"/><n v="22654.0"/><n v="1794.0"/><n v="11244.0"/><n v="4311.0"/><n v="8377.0"/><n v="2274.0"/><n v="2819.0"/><n v="3606.0"/><n v="27909.0"/><n v="10285.0"/><n v="10121.0"/><n v="143642.0"/><n v="14979.0"/><n v="33533.0"/><n v="10248.0"/><n v="10678.0"/><n v="3280.0"/><n v="16534.0"/><n v="7350.0"/><n v="2688.0"/><n v="1799.0"/><n v="6278.0"/><n v="17510.0"/><n v="4858.0"/><n v="1889.0"/><n v="1740.0"/><n v="4337.0"/><n v="7647.0"/><n v="7326.0"/><n v="12814.0"/><n v="3336.0"/><n v="33325.0"/><n v="1903.0"/><n v="9241.0"/><n v="5838.0"/><n v="1868.0"/><n v="6061.0"/><n v="7006.0"/><n v="3067.0"/><n v="42087.0"/><n v="2116.0"/><n v="3532.0"/><n v="4519.0"/><n v="19642.0"/><n v="4110.0"/><n v="5790.0"/><n v="9741.0"/><n v="8680.0"/><n v="3536.0"/><n v="23361.0"/><n v="5618.0"/><n v="6521.0"/><n v="11231.0"/><n v="203706.0"/><n v="349493.0"/><n v="266026.0"/><n v="526186.0"/><n v="231839.0"/><n v="177677.0"/><n v="48741.0"/><n v="648349.0"/><n v="208527.0"/><n v="74252.0"/><n v="51759.0"/><n v="292829.0"/><n v="45550.0"/><n v="86382.0"/><n v="232708.0"/><n v="21532.0"/><n v="3248176.0"/><n v="33024.0"/><n v="103206.0"/><n v="30556.0"/><n v="2573126.0"/><n v="53799.0"/><n v="2104534.0"/><n v="117532.0"/><n v="30460.0"/><n v="26033.0"/><n v="99198.0"/><n v="1842530.0"/><n v="54505.0"/><n v="1687155.0"/><n v="172384.0"/><n v="144266.0"/><n v="39946.0"/><n v="44027.0"/><n v="37182.0"/><n v="41404.0"/><n v="131119.0"/><n v="62065.0"/><n v="902337.0"/><n v="131133.0"/><n v="239143.0"/><n v="1945539.0"/><n v="159339.0"/><n v="70509.0"/><n v="91289.0"/><n v="515581.0"/><n v="35471.0"/><n v="68796.0"/><n v="53402.0"/><n v="31827.0"/><n v="116539.0"/><n v="91956.0"/><n v="64469.0"/><n v="84681.0"/><n v="766655.0"/><n v="169274.0"/><n v="84186.0"/><n v="23466.0"/><n v="47101.0"/><n v="105134.0"/><n v="13168.0"/><n v="12831.0"/><n v="92023.0"/><n v="37073.0"/><n v="33070.0"/><n v="32804.0"/><n v="23983.0"/><n v="4880.0"/><n v="15147.0"/><n v="43771.0"/><n v="98335.0"/><n v="15256.0"/><n v="54121.0"/><n v="45451.0"/><n v="31199.0"/><n v="856240.0"/><n v="16584.0"/><n v="124304.0"/><n v="37353.0"/><n v="249664.0"/><n v="90344.0"/><n v="801510.0"/><n v="23956.0"/><n v="13377.0"/><n v="182575.0"/><n v="61336.0"/><n v="49876.0"/><n v="159103.0"/><n v="108533.0"/><n v="55896.0"/><n v="66815.0"/><n v="526048.0"/><n v="3040.0"/><n v="253858.0"/><n v="25459.0"/><n v="32240.0"/><n v="54793.0"/><n v="31269.0"/><n v="13209.0"/><n v="35355.0"/><n v="15084.0"/><n v="35187.0"/><n v="11128.0"/><n v="63259.0"/><n v="21461.0"/><n v="18594.0"/><n v="6138.0"/><n v="11256.0"/><n v="229933.0"/><n v="34281.0"/><n v="86814.0"/><n v="103078.0"/><n v="48574.0"/><n v="28684.0"/><n v="56259.0"/><n v="120709.0"/><n v="6945.0"/><n v="34664.0"/><n v="28827.0"/><n v="24177.0"/><n v="45885.0"/><n v="130253.0"/><n v="52716.0"/><n v="26572.0"/><n v="37399.0"/><n v="308854.0"/><n v="33562.0"/><n v="9057.0"/><n v="27900.0"/><n v="48501.0"/><n v="12443.0"/><n v="119767.0"/><n v="10314.0"/><n v="41275.0"/><n v="27421.0"/><n v="8194.0"/><n v="58795.0"/><n v="402529.0"/><n v="15616.0"/><n v="15526.0"/><n v="38578.0"/><n v="40751.0"/><n v="27658.0"/><n v="7183.0"/><n v="69009.0"/><n v="27547.0"/><n v="36992.0"/><n v="20002.0"/><n v="5196.0"/><n v="9231.0"/><n v="37178.0"/><n v="50637.0"/><n v="25788.0"/><n v="15776.0"/><n v="35780.0"/><n v="8400.0"/><n v="14431.0"/><n v="20619.0"/><n v="11224.0"/><n v="245013.0"/><n v="20200.0"/><n v="61689.0"/><n v="70923.0"/><n v="4374.0"/><n v="22947.0"/><n v="18109.0"/><n v="34763.0"/><n v="50147.0"/><n v="34475.0"/><n v="18141.0"/><n v="23146.0"/><n v="45132.0"/><n v="19366.0"/><n v="9150.0"/><n v="11294.0"/><n v="12314.0"/><n v="7228.0"/><n v="38966.0"/><n v="13459.0"/><n v="2040.0"/><n v="42852.0"/><n v="60127.0"/><n v="74929.0"/><n v="59633.0"/><n v="25917.0"/><n v="10753.0"/><n v="7690.0"/><n v="385303.0"/><n v="22498.0"/><n v="8480.0"/><n v="345072.0"/><n v="83198.0"/><n v="6844.0"/><n v="33749.0"/><n v="40665.0"/><n v="21981.0"/><n v="17583.0"/><n v="8246.0"/><n v="21560.0"/><n v="17678.0"/><n v="1934.0"/><n v="6992.0"/><n v="5683.0"/><n v="15499.0"/><n v="52166.0"/><n v="10456.0"/><n v="22108.0"/><n v="22362.0"/><n v="15153.0"/><n v="78367.0"/><n v="24072.0"/><n v="19467.0"/><n v="5744.0"/><n v="51286.0"/><n v="5396.0"/><n v="21412.0"/><n v="55952.0"/><n v="14605.0"/><n v="4713.0"/><n v="6865.0"/><n v="23117.0"/><n v="253377.0"/><n v="9245.0"/><n v="3214.0"/><n v="50186.0"/><n v="36011.0"/><n v="8345.0"/><n v="11389.0"/><n v="13274.0"/><n v="17943.0"/><n v="11707.0"/><n v="17722.0"/><n v="4495.0"/><n v="17840.0"/><n v="44308.0"/><n v="15305.0"/><n v="38569.0"/><n v="8454.0"/><n v="33053.0"/><n v="46528.0"/><n v="40184.0"/><n v="54327.0"/><n v="52624.0"/><n v="7115.0"/><n v="27974.0"/><n v="148810.0"/><n v="9980.0"/><n v="19802.0"/><n v="10404.0"/><n v="32052.0"/><n v="13836.0"/><n v="6100.0"/><n v="62059.0"/><n v="36958.0"/><n v="33241.0"/><n v="48864.0"/><n v="7639.0"/><n v="11002.0"/><n v="6356.0"/><n v="15849.0"/><n v="7544.0"/><n v="18641.0"/><n v="15591.0"/><n v="34269.0"/><n v="5706.0"/><n v="239808.0"/><n v="226951.0"/><n v="4703.0"/><n v="39732.0"/><n v="7869.0"/><n v="36763.0"/><n v="44680.0"/><n v="35333.0"/><n v="12892.0"/><n v="7443.0"/><n v="3641.0"/><n v="274119.0"/><n v="62497.0"/><n v="26125.0"/><n v="3857.0"/><n v="219087.0"/><n v="7837.0"/><n v="17779.0"/><n v="31563.0"/><n v="6759.0"/><n v="6139.0"/><n v="11719.0"/><n v="26703.0"/><n v="5284.0"/><n v="4142.0"/><n v="186814.0"/><n v="11040.0"/><n v="7962.0"/><n v="151828.0"/><n v="7396.0"/><n v="30063.0"/><n v="14317.0"/><n v="4167.0"/><n v="17713.0"/><n v="4477.0"/><n v="18586.0"/><n v="83126.0"/><n v="111358.0"/><n v="16072.0"/><n v="2770.0"/><n v="7518.0"/><n v="15329.0"/><n v="2735.0"/><n v="5456.0"/><n v="4246.0"/><n v="23200.0"/><n v="13868.0"/><n v="3183.0"/><n v="6060.0"/><n v="24550.0"/><n v="9708.0"/><n v="13174.0"/><n v="18283.0"/><n v="5497.0"/><n v="20094.0"/><n v="8974.0"/><n v="7101.0"/><n v="7311.0"/><n v="190328.0"/><n v="23535.0"/><n v="6454.0"/><n v="3567.0"/><n v="16489.0"/><n v="7571.0"/><n v="80376.0"/><n v="7167.0"/><n v="16357.0"/><n v="16969.0"/><n v="15196.0"/><n v="12447.0"/><n v="14941.0"/><n v="12471.0"/><n v="4010.0"/><n v="8113.0"/><n v="6123.0"/><n v="5323.0"/><n v="2891.0"/><n v="9090.0"/><n v="10799.0"/><n v="10093.0"/><n v="16742.0"/><n v="10932.0"/><n v="1030.0"/><n v="18378.0"/><n v="10203.0"/><n v="13457.0"/><n v="65873.0"/><n v="7176.0"/><n v="20550.0"/><n v="1932.0"/><n v="4754.0"/><n v="6312.0"/><n v="8286.0"/><n v="10423.0"/><n v="12958.0"/><n v="1425.0"/><n v="8042.0"/><n v="29778.0"/><n v="8543.0"/><n v="17340.0"/><n v="50563.0"/><n v="10951.0"/><n v="12747.0"/><n v="31511.0"/><n v="6090.0"/><n v="9877.0"/><n v="5630.0"/><n v="5928.0"/><n v="17042.0"/><n v="24916.0"/><n v="12416.0"/><n v="6540.0"/><n v="2305.0"/><n v="19185.0"/><n v="3577.0"/><n v="21717.0"/><n v="2827.0"/><n v="137048.0"/><n v="3689.0"/><n v="10831.0"/><n v="6269.0"/><n v="34481.0"/><n v="5988.0"/><n v="3436.0"/><n v="4587.0"/><n v="8818.0"/><n v="5163.0"/><n v="2297.0"/><n v="13191.0"/><n v="7858.0"/><n v="4170.0"/><n v="20947.0"/><n v="1734.0"/><n v="5574.0"/><n v="11282.0"/><n v="13539.0"/><n v="8086.0"/><n v="9676.0"/><n v="10290.0"/><n v="6230.0"/><n v="4930.0"/><n v="1284.0"/><n v="8607.0"/><n v="6108.0"/><n v="4859.0"/><n v="138706.0"/><n v="3677.0"/><n v="24866.0"/><n v="6765.0"/><n v="3587.0"/><n v="3389.0"/><n v="14521.0"/><n v="3537.0"/><n v="4199.0"/><n v="19220.0"/><n v="14770.0"/><n v="4360.0"/><n v="9219.0"/><n v="14040.0"/><n v="16014.0"/><n v="9528.0"/><n v="3313.0"/><n v="3397.0"/><n v="154642.0"/><n v="17758.0"/><n v="8273.0"/><n v="22676.0"/><n v="6722.0"/><n v="7302.0"/><n v="11206.0"/><n v="8659.0"/><n v="3367.0"/><n v="305.0"/><n v="1939.0"/><n v="29248.0"/><n v="30100.0"/><n v="3874.0"/><n v="34040.0"/><n v="2192.0"/><n v="5349.0"/><n v="12713.0"/><n v="8569.0"/><n v="7839.0"/><n v="6681.0"/><n v="3120.0"/><n v="9021.0"/><n v="47535.0"/><n v="2035.0"/><n v="12467.0"/><n v="5091.0"/><n v="146352.0"/><n v="9364.0"/><n v="14909.0"/><n v="10207.0"/><n v="9072.0"/><n v="9890.0"/><n v="4258.0"/><n v="6185.0"/><n v="1918.0"/><n v="16988.0"/><n v="3767.0"/><n v="7057.0"/><n v="2941.0"/><n v="3306.0"/><n v="9063.0"/><n v="5075.0"/><n v="119679.0"/><n v="41354.0"/><n v="2881.0"/><n v="10693.0"/><n v="6181.0"/><n v="12207.0"/><n v="4126.0"/><n v="7027.0"/><n v="7538.0"/><n v="2370.0"/><n v="5222.0"/><n v="5653.0"/><n v="4366.0"/><n v="1948.0"/><n v="20264.0"/><n v="5457.0"/><n v="14926.0"/><n v="9679.0"/><n v="7555.0"/><n v="23489.0"/><n v="6771.0"/><n v="199581.0"/><n v="336758.0"/><n v="290479.0"/><n v="552257.0"/><n v="53870.0"/><n v="111383.0"/><n v="93657.0"/><n v="194520.0"/><n v="224925.0"/><n v="402672.0"/><n v="492692.0"/><n v="27736.0"/><n v="244640.0"/><n v="266103.0"/><n v="33440.0"/><n v="3221917.0"/><n v="33897.0"/><n v="65444.0"/><n v="68782.0"/><n v="106882.0"/><n v="30142.0"/><n v="53243.0"/><n v="2351698.0"/><n v="94408.0"/><n v="176223.0"/><n v="2144316.0"/><n v="1787632.0"/><n v="42549.0"/><n v="1731210.0"/><n v="48580.0"/><n v="110495.0"/><n v="44343.0"/><n v="61718.0"/><n v="129495.0"/><n v="241183.0"/><n v="147461.0"/><n v="166574.0"/><n v="40262.0"/><n v="133411.0"/><n v="877933.0"/><n v="40157.0"/><n v="43115.0"/><n v="1986050.0"/><n v="69667.0"/><n v="87484.0"/><n v="53424.0"/><n v="31266.0"/><n v="38311.0"/><n v="496943.0"/><n v="757388.0"/><n v="103065.0"/><n v="24705.0"/><n v="88182.0"/><n v="113481.0"/><n v="167460.0"/><n v="68026.0"/><n v="17989.0"/><n v="37069.0"/><n v="78497.0"/><n v="49128.0"/><n v="271668.0"/><n v="90093.0"/><n v="32744.0"/><n v="12307.0"/><n v="71189.0"/><n v="23004.0"/><n v="48415.0"/><n v="53134.0"/><n v="185306.0"/><n v="29673.0"/><n v="13519.0"/><n v="101779.0"/><n v="121707.0"/><n v="861395.0"/><n v="49316.0"/><n v="266550.0"/><n v="110903.0"/><n v="787465.0"/><n v="57088.0"/><n v="40861.0"/><n v="104656.0"/><n v="517963.0"/><n v="5070.0"/><n v="15228.0"/><n v="161184.0"/><n v="51839.0"/><n v="16359.0"/><n v="31997.0"/><n v="11500.0"/><n v="97484.0"/><n v="21600.0"/><n v="4549.0"/><n v="32718.0"/><n v="62843.0"/><n v="95384.0"/><n v="50051.0"/><n v="57948.0"/><n v="16332.0"/><n v="63848.0"/><n v="238472.0"/><n v="41166.0"/><n v="10800.0"/><n v="20576.0"/><n v="48952.0"/><n v="100184.0"/><n v="33956.0"/><n v="8863.0"/><n v="6358.0"/><n v="37939.0"/><n v="50796.0"/><n v="11337.0"/><n v="334048.0"/><n v="46612.0"/><n v="137077.0"/><n v="121156.0"/><n v="49277.0"/><n v="36942.0"/><n v="24454.0"/><n v="13022.0"/><n v="24142.0"/><n v="9239.0"/><n v="53050.0"/><n v="7339.0"/><n v="26861.0"/><n v="36528.0"/><n v="30587.0"/><n v="22088.0"/><n v="54600.0"/><n v="71576.0"/><n v="421853.0"/><n v="10172.0"/><n v="48222.0"/><n v="19010.0"/><n v="118296.0"/><n v="9558.0"/><n v="29819.0"/><n v="41247.0"/><n v="11258.0"/><n v="23682.0"/><n v="35569.0"/><n v="21312.0"/><n v="8023.0"/><n v="13606.0"/><n v="12446.0"/><n v="21110.0"/><n v="15134.0"/><n v="32535.0"/><n v="24817.0"/><n v="14842.0"/><n v="228348.0"/><n v="122973.0"/><n v="9406.0"/><n v="7632.0"/><n v="14014.0"/><n v="49407.0"/><n v="9603.0"/><n v="47604.0"/><n v="4485.0"/><n v="21965.0"/><n v="78318.0"/><n v="82479.0"/><n v="40889.0"/><n v="61683.0"/><n v="63339.0"/><n v="6548.0"/><n v="31748.0"/><n v="16439.0"/><n v="14250.0"/><n v="358493.0"/><n v="6398.0"/><n v="24143.0"/><n v="11958.0"/><n v="46577.0"/><n v="17542.0"/><n v="7473.0"/><n v="24080.0"/><n v="393780.0"/><n v="15901.0"/><n v="5741.0"/><n v="17076.0"/><n v="8145.0"/><n v="36442.0"/><n v="3391.0"/><n v="22111.0"/><n v="22887.0"/><n v="52187.0"/><n v="21920.0"/><n v="36850.0"/><n v="13198.0"/><n v="26725.0"/><n v="32882.0"/><n v="15181.0"/><n v="6082.0"/><n v="6442.0"/><n v="7698.0"/><n v="84104.0"/><n v="10224.0"/><n v="18515.0"/><n v="6576.0"/><n v="5194.0"/><n v="23765.0"/><n v="40236.0"/><n v="251937.0"/><n v="18642.0"/><n v="15265.0"/><n v="3184.0"/><n v="14708.0"/><n v="76029.0"/><n v="15729.0"/><n v="4444.0"/><n v="22217.0"/><n v="8388.0"/><n v="8000.0"/><n v="29532.0"/><n v="6105.0"/><n v="8075.0"/><n v="16230.0"/><n v="6755.0"/><n v="20419.0"/><n v="18216.0"/><n v="17357.0"/><n v="12295.0"/><n v="43437.0"/><n v="65072.0"/><n v="15567.0"/><n v="9442.0"/><n v="45642.0"/><n v="13065.0"/><n v="9640.0"/><n v="145342.0"/><n v="8493.0"/><n v="7786.0"/><n v="218686.0"/><n v="4869.0"/><n v="35039.0"/><n v="6968.0"/><n v="20987.0"/><n v="46340.0"/><n v="58797.0"/><n v="9190.0"/><n v="12085.0"/><n v="50310.0"/><n v="44648.0"/><n v="33111.0"/><n v="34362.0"/><n v="225261.0"/><n v="25357.0"/><n v="218250.0"/><n v="5792.0"/><n v="25716.0"/><n v="7279.0"/><n v="15172.0"/><n v="39054.0"/><n v="1886.0"/><n v="11018.0"/><n v="11151.0"/><n v="8239.0"/><n v="18319.0"/><n v="19505.0"/><n v="245192.0"/><n v="60590.0"/><n v="53224.0"/><n v="4415.0"/><n v="6505.0"/><n v="23358.0"/><n v="34260.0"/><n v="50383.0"/><n v="37535.0"/><n v="209947.0"/><n v="28737.0"/><n v="30043.0"/><n v="2664.0"/><n v="9820.0"/><n v="26820.0"/><n v="41150.0"/><n v="8102.0"/><n v="19428.0"/><n v="86936.0"/><n v="21180.0"/><n v="5858.0"/><n v="20975.0"/><n v="16247.0"/><n v="17438.0"/><n v="5833.0"/><n v="9634.0"/><n v="2778.0"/><n v="39316.0"/><n v="8135.0"/><n v="16269.0"/><n v="15308.0"/><n v="15611.0"/><n v="3562.0"/><n v="158581.0"/><n v="3840.0"/><n v="17785.0"/><n v="14420.0"/><n v="4335.0"/><n v="7122.0"/><n v="6140.0"/><n v="27053.0"/><n v="106431.0"/><n v="28881.0"/><n v="17421.0"/><n v="25215.0"/><n v="7526.0"/><n v="13931.0"/><n v="20577.0"/><n v="28547.0"/><n v="6038.0"/><n v="5612.0"/><n v="17412.0"/><n v="1077.0"/><n v="83532.0"/><n v="6016.0"/><n v="10020.0"/><n v="26975.0"/><n v="2477.0"/><n v="46414.0"/><n v="14222.0"/><n v="137279.0"/><n v="15093.0"/><n v="14293.0"/><n v="190817.0"/><n v="17634.0"/><n v="13693.0"/><n v="24145.0"/><n v="3967.0"/><n v="2550.0"/><n v="2528.0"/><n v="8089.0"/><n v="9942.0"/><n v="8842.0"/><n v="10696.0"/><n v="9777.0"/><n v="6677.0"/><n v="30580.0"/><n v="16336.0"/><n v="5680.0"/><n v="3227.0"/><n v="71058.0"/><n v="15446.0"/><n v="25182.0"/><n v="39301.0"/><n v="1925.0"/><n v="5214.0"/><n v="12643.0"/><n v="6106.0"/><n v="12585.0"/><n v="6202.0"/><n v="9962.0"/><n v="18133.0"/><n v="6501.0"/><n v="3775.0"/><n v="5344.0"/><n v="21334.0"/><n v="49020.0"/><n v="3559.0"/><n v="6156.0"/><n v="35629.0"/><n v="21731.0"/><n v="5648.0"/><n v="3880.0"/><n v="5995.0"/><n v="6519.0"/><n v="12486.0"/><n v="2470.0"/><n v="7426.0"/><n v="141082.0"/><n v="8620.0"/><n v="6024.0"/><n v="3866.0"/><n v="3547.0"/><n v="16356.0"/><n v="4084.0"/><n v="10547.0"/><n v="15504.0"/><n v="12771.0"/><n v="13254.0"/><n v="18842.0"/><n v="5778.0"/><n v="2582.0"/><n v="26269.0"/><n v="2306.0"/><n v="34195.0"/><n v="10968.0"/><n v="5637.0"/><n v="7611.0"/><n v="20108.0"/><n v="6867.0"/><n v="13233.0"/><n v="183718.0"/><n v="18833.0"/><n v="20340.0"/><n v="22422.0"/><n v="8660.0"/><n v="15864.0"/><n v="8886.0"/><n v="3493.0"/><n v="7635.0"/><n v="6438.0"/><n v="18272.0"/><n v="6405.0"/><n v="8869.0"/><n v="13821.0"/><n v="2371.0"/><n v="3637.0"/><n v="3372.0"/><n v="9421.0"/><n v="5930.0"/><n v="12329.0"/><n v="49859.0"/><n v="9401.0"/><n v="2050.0"/><n v="4613.0"/><n v="23640.0"/><n v="326.0"/><n v="3230.0"/><n v="4326.0"/><n v="15145.0"/><n v="5997.0"/><n v="27220.0"/><n v="9991.0"/><n v="8967.0"/><n v="7278.0"/><n v="4134.0"/><n v="6205.0"/><n v="29355.0"/><n v="32311.0"/><n v="1635.0"/><n v="12083.0"/><n v="32334.0"/><n v="17111.0"/><n v="12518.0"/><n v="8268.0"/><n v="3325.0"/><n v="5285.0"/><n v="3926.0"/><n v="5619.0"/><n v="7531.0"/><n v="6553.0"/><n v="8387.0"/><n v="16883.0"/><n v="126050.0"/><n v="8586.0"/><n v="4164.0"/><n v="5074.0"/><n v="6092.0"/><n v="11021.0"/><n v="6533.0"/><n v="4431.0"/><n v="27084.0"/><n v="7458.0"/><n v="1008.0"/><n v="13064.0"/><n v="9716.0"/><n v="1940.0"/><n v="9459.0"/><n v="6388.0"/><n v="4682.0"/><n v="10914.0"/><n v="11784.0"/><n v="10064.0"/><n v="2014.0"/><n v="23330.0"/><n v="24941.0"/><n v="2263.0"/><n v="41952.0"/><n v="7380.0"/><n v="8183.0"/><n v="26480.0"/><n v="17493.0"/><n v="5974.0"/><n v="2150.0"/><n v="138208.0"/><n v="2878.0"/><n v="30651.0"/><n v="5663.0"/><n v="7389.0"/><n v="9365.0"/><n v="9340.0"/><n v="32923.0"/><n v="134112.0"/><n v="1640.0"/><n v="9423.0"/><n v="8254.0"/><n v="2515.0"/><n v="18888.0"/><n v="2580.0"/><n v="198825.0"/><n v="620854.0"/><n v="321686.0"/><n v="330314.0"/><n v="56563.0"/><n v="122810.0"/><n v="94462.0"/><n v="221690.0"/><n v="403821.0"/><n v="237951.0"/><n v="33656.0"/><n v="83402.0"/><n v="365183.0"/><n v="244180.0"/><n v="34122.0"/><n v="33163.0"/><n v="72688.0"/><n v="36505.0"/><n v="260078.0"/><n v="3287968.0"/><n v="2490972.0"/><n v="51745.0"/><n v="42966.0"/><n v="89997.0"/><n v="1930115.0"/><n v="2187702.0"/><n v="167497.0"/><n v="193694.0"/><n v="65083.0"/><n v="1792077.0"/><n v="180500.0"/><n v="117470.0"/><n v="256030.0"/><n v="51653.0"/><n v="141208.0"/><n v="127136.0"/><n v="46173.0"/><n v="37431.0"/><n v="2023376.0"/><n v="34408.0"/><n v="118206.0"/><n v="898764.0"/><n v="69146.0"/><n v="74129.0"/><n v="39769.0"/><n v="40377.0"/><n v="113327.0"/><n v="783962.0"/><n v="23770.0"/><n v="89706.0"/><n v="44413.0"/><n v="92033.0"/><n v="25396.0"/><n v="171615.0"/><n v="498264.0"/><n v="47806.0"/><n v="16722.0"/><n v="46064.0"/><n v="79679.0"/><n v="121652.0"/><n v="29010.0"/><n v="79511.0"/><n v="33758.0"/><n v="87270.0"/><n v="287196.0"/><n v="20197.0"/><n v="51274.0"/><n v="197790.0"/><n v="95377.0"/><n v="59360.0"/><n v="51261.0"/><n v="13856.0"/><n v="54146.0"/><n v="74704.0"/><n v="125592.0"/><n v="814949.0"/><n v="271040.0"/><n v="860165.0"/><n v="79011.0"/><n v="523194.0"/><n v="112180.0"/><n v="22373.0"/><n v="40140.0"/><n v="108610.0"/><n v="17464.0"/><n v="158893.0"/><n v="12884.0"/><n v="21396.0"/><n v="114904.0"/><n v="32872.0"/><n v="11277.0"/><n v="56977.0"/><n v="17318.0"/><n v="32906.0"/><n v="65966.0"/><n v="149067.0"/><n v="250441.0"/><n v="64961.0"/><n v="100245.0"/><n v="357033.0"/><n v="48365.0"/><n v="147290.0"/><n v="5413.0"/><n v="36851.0"/><n v="57981.0"/><n v="120480.0"/><n v="7932.0"/><n v="11240.0"/><n v="61538.0"/><n v="19851.0"/><n v="66099.0"/><n v="31024.0"/><n v="39964.0"/><n v="25614.0"/><n v="89772.0"/><n v="30052.0"/><n v="20398.0"/><n v="14206.0"/><n v="52359.0"/><n v="33428.0"/><n v="132761.0"/><n v="52194.0"/><n v="77626.0"/><n v="8945.0"/><n v="445964.0"/><n v="129819.0"/><n v="9362.0"/><n v="11672.0"/><n v="10060.0"/><n v="21944.0"/><n v="14330.0"/><n v="38806.0"/><n v="33345.0"/><n v="24701.0"/><n v="52666.0"/><n v="15702.0"/><n v="19153.0"/><n v="23286.0"/><n v="21743.0"/><n v="8271.0"/><n v="26103.0"/><n v="8861.0"/><n v="55718.0"/><n v="45295.0"/><n v="109697.0"/><n v="7574.0"/><n v="33707.0"/><n v="45932.0"/><n v="9216.0"/><n v="13574.0"/><n v="9901.0"/><n v="10323.0"/><n v="223432.0"/><n v="45908.0"/><n v="14602.0"/><n v="7449.0"/><n v="68598.0"/><n v="4370.0"/><n v="15011.0"/><n v="47017.0"/><n v="13727.0"/><n v="18145.0"/><n v="24140.0"/><n v="20639.0"/><n v="21712.0"/><n v="366380.0"/><n v="63468.0"/><n v="33335.0"/><n v="15224.0"/><n v="89993.0"/><n v="3455.0"/><n v="7622.0"/><n v="27000.0"/><n v="14482.0"/><n v="37317.0"/><n v="6341.0"/><n v="333469.0"/><n v="7610.0"/><n v="23165.0"/><n v="8859.0"/><n v="18741.0"/><n v="12123.0"/><n v="15769.0"/><n v="16511.0"/><n v="90207.0"/><n v="28092.0"/><n v="64035.0"/><n v="5951.0"/><n v="23038.0"/><n v="11698.0"/><n v="10582.0"/><n v="24238.0"/><n v="36119.0"/><n v="6153.0"/><n v="43148.0"/><n v="13391.0"/><n v="5223.0"/><n v="6948.0"/><n v="15358.0"/><n v="20859.0"/><n v="15201.0"/><n v="5540.0"/><n v="19736.0"/><n v="14262.0"/><n v="16431.0"/><n v="261627.0"/><n v="33838.0"/><n v="8305.0"/><n v="18190.0"/><n v="18330.0"/><n v="3688.0"/><n v="76594.0"/><n v="10780.0"/><n v="80305.0"/><n v="15111.0"/><n v="32862.0"/><n v="70339.0"/><n v="5309.0"/><n v="8170.0"/><n v="9314.0"/><n v="16057.0"/><n v="51095.0"/><n v="22508.0"/><n v="25586.0"/><n v="27540.0"/><n v="228014.0"/><n v="20038.0"/><n v="30355.0"/><n v="9739.0"/><n v="25913.0"/><n v="11559.0"/><n v="6499.0"/><n v="48255.0"/><n v="51319.0"/><n v="6753.0"/><n v="5560.0"/><n v="71610.0"/><n v="139821.0"/><n v="43670.0"/><n v="26211.0"/><n v="40292.0"/><n v="6730.0"/><n v="6908.0"/><n v="219276.0"/><n v="53098.0"/><n v="1497.0"/><n v="22877.0"/><n v="20469.0"/><n v="15635.0"/><n v="12057.0"/><n v="20435.0"/><n v="9223.0"/><n v="28086.0"/><n v="220177.0"/><n v="41155.0"/><n v="35414.0"/><n v="61942.0"/><n v="7360.0"/><n v="15362.0"/><n v="4462.0"/><n v="45071.0"/><n v="45904.0"/><n v="33103.0"/><n v="14588.0"/><n v="214235.0"/><n v="18675.0"/><n v="19839.0"/><n v="20355.0"/><n v="8600.0"/><n v="242698.0"/><n v="32041.0"/><n v="11865.0"/><n v="9436.0"/><n v="19332.0"/><n v="10318.0"/><n v="92308.0"/><n v="43109.0"/><n v="9160.0"/><n v="47786.0"/><n v="15546.0"/><n v="5694.0"/><n v="8234.0"/><n v="34892.0"/><n v="19034.0"/><n v="163728.0"/><n v="3639.0"/><n v="2718.0"/><n v="9189.0"/><n v="14247.0"/><n v="2089.0"/><n v="14463.0"/><n v="18055.0"/><n v="6370.0"/><n v="19155.0"/><n v="28173.0"/><n v="27899.0"/><n v="20630.0"/><n v="16741.0"/><n v="26031.0"/><n v="143298.0"/><n v="204875.0"/><n v="8303.0"/><n v="8835.0"/><n v="16173.0"/><n v="40070.0"/><n v="15457.0"/><n v="23847.0"/><n v="10231.0"/><n v="16139.0"/><n v="29013.0"/><n v="13587.0"/><n v="22662.0"/><n v="88561.0"/><n v="15778.0"/><n v="3844.0"/><n v="17643.0"/><n v="7411.0"/><n v="4976.0"/><n v="4342.0"/><n v="7204.0"/><n v="6179.0"/><n v="2852.0"/><n v="17585.0"/><n v="18096.0"/><n v="21031.0"/><n v="104658.0"/><n v="6764.0"/><n v="2484.0"/><n v="15483.0"/><n v="9599.0"/><n v="2564.0"/><n v="11068.0"/><n v="24888.0"/><n v="5390.0"/><n v="4058.0"/><n v="19243.0"/><n v="38465.0"/><n v="13028.0"/><n v="45564.0"/><n v="12485.0"/><n v="15984.0"/><n v="6424.0"/><n v="1930.0"/><n v="2606.0"/><n v="26684.0"/><n v="10178.0"/><n v="23365.0"/><n v="5354.0"/><n v="29459.0"/><n v="223383.0"/><n v="32053.0"/><n v="4094.0"/><n v="3894.0"/><n v="29709.0"/><n v="21829.0"/><n v="11996.0"/><n v="5707.0"/><n v="38315.0"/><n v="10100.0"/><n v="46835.0"/><n v="30123.0"/><n v="5524.0"/><n v="7168.0"/><n v="6213.0"/><n v="5137.0"/><n v="4491.0"/><n v="6319.0"/><n v="21140.0"/><n v="6113.0"/><n v="16841.0"/><n v="25514.0"/><n v="7736.0"/><n v="6352.0"/><n v="9132.0"/><n v="18417.0"/><n v="22664.0"/><n v="5506.0"/><n v="4583.0"/><n v="6054.0"/><n v="9841.0"/><n v="4285.0"/><n v="142177.0"/><n v="21208.0"/><n v="7629.0"/><n v="10116.0"/><n v="5405.0"/><n v="10903.0"/><n v="437.0"/><n v="2675.0"/><n v="21571.0"/><n v="3727.0"/><n v="19317.0"/><n v="9135.0"/><n v="12871.0"/><n v="9487.0"/><n v="19424.0"/><n v="16099.0"/><n v="17452.0"/><n v="3829.0"/><n v="16965.0"/><n v="7673.0"/><n v="2336.0"/><n v="55072.0"/><n v="15758.0"/><n v="7653.0"/><n v="3625.0"/><n v="8709.0"/><n v="9791.0"/><n v="3888.0"/><n v="35793.0"/><n v="21622.0"/><n v="2099.0"/><n v="2910.0"/><n v="5478.0"/><n v="2726.0"/><n v="8499.0"/><n v="4514.0"/><n v="12862.0"/><n v="6546.0"/><n v="23757.0"/><n v="2791.0"/><n v="4396.0"/><n v="24699.0"/><n v="8463.0"/><n v="12578.0"/><n v="125968.0"/><n v="82003.0"/><n v="18592.0"/><n v="12272.0"/><n v="4036.0"/><n v="12707.0"/><n v="3419.0"/><n v="5007.0"/><n v="2644.0"/><n v="4860.0"/><n v="7421.0"/><n v="30879.0"/><n v="5777.0"/><n v="149520.0"/><n v="11988.0"/><n v="4518.0"/><n v="5779.0"/><n v="123449.0"/><n v="5782.0"/><n v="10847.0"/><n v="7741.0"/><n v="8669.0"/><n v="25875.0"/><n v="9819.0"/><n v="11490.0"/><n v="2575.0"/><n v="8832.0"/><n v="11767.0"/><n v="3521.0"/><n v="8763.0"/><n v="10037.0"/><n v="31594.0"/><n v="1660.0"/><n v="9743.0"/><n v="11408.0"/><n v="2219.0"/><n v="6494.0"/><n v="22615.0"/><n v="20386.0"/><n v="31104.0"/><n v="9420.0"/><n v="136453.0"/><n v="2985.0"/><n v="3010.0"/><n v="43831.0"/><n v="8357.0"/><n v="11770.0"/><n v="4755.0"/><n v="2164.0"/><n v="22519.0"/><n v="6135.0"/><n v="2028.0"/><n v="31377.0"/><n v="7707.0"/><n v="1778.0"/><n v="2671.0"/><n v="1608.0"/><n v="2148.0"/><n v="9737.0"/><n v="48083.0"/><n v="15167.0"/><n v="2281.0"/><n v="204522.0"/><n v="348691.0"/><n v="702095.0"/><n v="375319.0"/><n v="139058.0"/><n v="60969.0"/><n v="95131.0"/><n v="131310.0"/><n v="444097.0"/><n v="212482.0"/><n v="257808.0"/><n v="35317.0"/><n v="253806.0"/><n v="40112.0"/><n v="36347.0"/><n v="257143.0"/><n v="37197.0"/><n v="377945.0"/><n v="66009.0"/><n v="2533600.0"/><n v="3345529.0"/><n v="197295.0"/><n v="44529.0"/><n v="2281234.0"/><n v="54256.0"/><n v="1951757.0"/><n v="92333.0"/><n v="54371.0"/><n v="70540.0"/><n v="241086.0"/><n v="50158.0"/><n v="1842465.0"/><n v="186949.0"/><n v="125356.0"/><n v="122281.0"/><n v="272345.0"/><n v="157303.0"/><n v="2049776.0"/><n v="38999.0"/><n v="35291.0"/><n v="49047.0"/><n v="120406.0"/><n v="719892.0"/><n v="45403.0"/><n v="79804.0"/><n v="123249.0"/><n v="192164.0"/><n v="39963.0"/><n v="55151.0"/><n v="48552.0"/><n v="96920.0"/><n v="831921.0"/><n v="23755.0"/><n v="17757.0"/><n v="95789.0"/><n v="27178.0"/><n v="171797.0"/><n v="32913.0"/><n v="46521.0"/><n v="498301.0"/><n v="21855.0"/><n v="129818.0"/><n v="36593.0"/><n v="86246.0"/><n v="76962.0"/><n v="221257.0"/><n v="851733.0"/><n v="142502.0"/><n v="303183.0"/><n v="916776.0"/><n v="51396.0"/><n v="13049.0"/><n v="61753.0"/><n v="146623.0"/><n v="53292.0"/><n v="84524.0"/><n v="59387.0"/><n v="87872.0"/><n v="112422.0"/><n v="28066.0"/><n v="42326.0"/><n v="134991.0"/><n v="12653.0"/><n v="583632.0"/><n v="14058.0"/><n v="181159.0"/><n v="87896.0"/><n v="18184.0"/><n v="23259.0"/><n v="28573.0"/><n v="5588.0"/><n v="116700.0"/><n v="288855.0"/><n v="11594.0"/><n v="73362.0"/><n v="15974.0"/><n v="37987.0"/><n v="69209.0"/><n v="35046.0"/><n v="155391.0"/><n v="365693.0"/><n v="65786.0"/><n v="6243.0"/><n v="265049.0"/><n v="54418.0"/><n v="103483.0"/><n v="61406.0"/><n v="42968.0"/><n v="50724.0"/><n v="70786.0"/><n v="76250.0"/><n v="38701.0"/><n v="16463.0"/><n v="120232.0"/><n v="26753.0"/><n v="70283.0"/><n v="63109.0"/><n v="34917.0"/><n v="30860.0"/><n v="19381.0"/><n v="9037.0"/><n v="462040.0"/><n v="12517.0"/><n v="33903.0"/><n v="137914.0"/><n v="111005.0"/><n v="23948.0"/><n v="9700.0"/><n v="44981.0"/><n v="79954.0"/><n v="33804.0"/><n v="14366.0"/><n v="65486.0"/><n v="16333.0"/><n v="8118.0"/><n v="31801.0"/><n v="137217.0"/><n v="10272.0"/><n v="10541.0"/><n v="57806.0"/><n v="25110.0"/><n v="8884.0"/><n v="56669.0"/><n v="33551.0"/><n v="25085.0"/><n v="23385.0"/><n v="11946.0"/><n v="18075.0"/><n v="35336.0"/><n v="15841.0"/><n v="8471.0"/><n v="9328.0"/><n v="43202.0"/><n v="23440.0"/><n v="225260.0"/><n v="13340.0"/><n v="29860.0"/><n v="11096.0"/><n v="17450.0"/><n v="67977.0"/><n v="46649.0"/><n v="15151.0"/><n v="14397.0"/><n v="380768.0"/><n v="75611.0"/><n v="97827.0"/><n v="68012.0"/><n v="7699.0"/><n v="8365.0"/><n v="3804.0"/><n v="7262.0"/><n v="95808.0"/><n v="16279.0"/><n v="371758.0"/><n v="37302.0"/><n v="12412.0"/><n v="19589.0"/><n v="18948.0"/><n v="3580.0"/><n v="7989.0"/><n v="21813.0"/><n v="8115.0"/><n v="12676.0"/><n v="64729.0"/><n v="12602.0"/><n v="17064.0"/><n v="24931.0"/><n v="6957.0"/><n v="19958.0"/><n v="16538.0"/><n v="17642.0"/><n v="4236.0"/><n v="25089.0"/><n v="15221.0"/><n v="33136.0"/><n v="20843.0"/><n v="16573.0"/><n v="21333.0"/><n v="11006.0"/><n v="19419.0"/><n v="29774.0"/><n v="16780.0"/><n v="281763.0"/><n v="10692.0"/><n v="11484.0"/><n v="15340.0"/><n v="5722.0"/><n v="253941.0"/><n v="12185.0"/><n v="20429.0"/><n v="30241.0"/><n v="33112.0"/><n v="19962.0"/><n v="9509.0"/><n v="79586.0"/><n v="79055.0"/><n v="42257.0"/><n v="42026.0"/><n v="23698.0"/><n v="40774.0"/><n v="6320.0"/><n v="30141.0"/><n v="18718.0"/><n v="16350.0"/><n v="20687.0"/><n v="19080.0"/><n v="25451.0"/><n v="18745.0"/><n v="8149.0"/><n v="33767.0"/><n v="76585.0"/><n v="60515.0"/><n v="8413.0"/><n v="21329.0"/><n v="220217.0"/><n v="7811.0"/><n v="75038.0"/><n v="22197.0"/><n v="47169.0"/><n v="9959.0"/><n v="37180.0"/><n v="52580.0"/><n v="23653.0"/><n v="9862.0"/><n v="1783.0"/><n v="6846.0"/><n v="16846.0"/><n v="221642.0"/><n v="37734.0"/><n v="147470.0"/><n v="16165.0"/><n v="48269.0"/><n v="48111.0"/><n v="15490.0"/><n v="42086.0"/><n v="11568.0"/><n v="238425.0"/><n v="28655.0"/><n v="19013.0"/><n v="17447.0"/><n v="100087.0"/><n v="20436.0"/><n v="35739.0"/><n v="43030.0"/><n v="64013.0"/><n v="10762.0"/><n v="23318.0"/><n v="29833.0"/><n v="50454.0"/><n v="4871.0"/><n v="46707.0"/><n v="30247.0"/><n v="12729.0"/><n v="17169.0"/><n v="9260.0"/><n v="2331.0"/><n v="29159.0"/><n v="6323.0"/><n v="10244.0"/><n v="35711.0"/><n v="21010.0"/><n v="16568.0"/><n v="5804.0"/><n v="24122.0"/><n v="8550.0"/><n v="7504.0"/><n v="15946.0"/><n v="8990.0"/><n v="27494.0"/><n v="4683.0"/><n v="18516.0"/><n v="21147.0"/><n v="7381.0"/><n v="3819.0"/><n v="167148.0"/><n v="9367.0"/><n v="9788.0"/><n v="9151.0"/><n v="205962.0"/><n v="22742.0"/><n v="7751.0"/><n v="11241.0"/><n v="222532.0"/><n v="22736.0"/><n v="25981.0"/><n v="15999.0"/><n v="24233.0"/><n v="6856.0"/><n v="157877.0"/><n v="12425.0"/><n v="6480.0"/><n v="8482.0"/><n v="3376.0"/><n v="2887.0"/><n v="4842.0"/><n v="5042.0"/><n v="6976.0"/><n v="14308.0"/><n v="24884.0"/><n v="24517.0"/><n v="42716.0"/><n v="19042.0"/><n v="7572.0"/><n v="243274.0"/><n v="2320.0"/><n v="11886.0"/><n v="17699.0"/><n v="14389.0"/><n v="20058.0"/><n v="16453.0"/><n v="42429.0"/><n v="10663.0"/><n v="5710.0"/><n v="4204.0"/><n v="9687.0"/><n v="95001.0"/><n v="13878.0"/><n v="18467.0"/><n v="2708.0"/><n v="7972.0"/><n v="105297.0"/><n v="5733.0"/><n v="14552.0"/><n v="2056.0"/><n v="12076.0"/><n v="46352.0"/><n v="10740.0"/><n v="8015.0"/><n v="4252.0"/><n v="7726.0"/><n v="12695.0"/><n v="10658.0"/><n v="25965.0"/><n v="2504.0"/><n v="3961.0"/><n v="36220.0"/><n v="30685.0"/><n v="142193.0"/><n v="10503.0"/><n v="3966.0"/><n v="24300.0"/><n v="4736.0"/><n v="22548.0"/><n v="31591.0"/><n v="5488.0"/><n v="8663.0"/><n v="23694.0"/><n v="17176.0"/><n v="41996.0"/><n v="20669.0"/><n v="5554.0"/><n v="41479.0"/><n v="6374.0"/><n v="18633.0"/><n v="15640.0"/><n v="5935.0"/><n v="20563.0"/><n v="18602.0"/><n v="11452.0"/><n v="20206.0"/><n v="14536.0"/><n v="6286.0"/><n v="2869.0"/><n v="2558.0"/><n v="5644.0"/><n v="18059.0"/><n v="4465.0"/><n v="5504.0"/><n v="4263.0"/><n v="34429.0"/><n v="8476.0"/><n v="3006.0"/><n v="18668.0"/><n v="9781.0"/><n v="10004.0"/><n v="479.0"/><n v="5268.0"/><n v="3905.0"/><n v="10090.0"/><n v="3117.0"/><n v="22555.0"/><n v="9756.0"/><n v="3847.0"/><n v="137698.0"/><n v="60658.0"/><n v="5099.0"/><n v="17997.0"/><n v="5233.0"/><n v="2686.0"/><n v="10022.0"/><n v="33214.0"/><n v="10501.0"/><n v="5652.0"/><n v="35850.0"/><n v="3872.0"/><n v="15030.0"/><n v="3020.0"/><n v="2261.0"/><n v="4067.0"/><n v="23050.0"/><n v="4318.0"/><n v="34884.0"/><n v="7654.0"/><n v="6895.0"/><n v="2357.0"/><n v="152336.0"/><n v="6198.0"/><n v="25384.0"/><n v="21922.0"/><n v="3673.0"/><n v="31843.0"/><n v="17534.0"/><n v="8632.0"/><n v="8208.0"/><n v="2989.0"/><n v="7162.0"/><n v="12682.0"/><n v="9218.0"/><n v="7883.0"/><n v="19404.0"/><n v="7293.0"/><n v="12257.0"/><n v="25945.0"/><n v="12897.0"/><n v="9538.0"/><n v="5280.0"/><n v="11582.0"/><n v="7337.0"/><n v="2813.0"/><n v="124294.0"/><n v="4296.0"/><n v="51232.0"/><n v="9425.0"/><n v="32805.0"/><n v="1618.0"/><n v="7548.0"/><n v="118594.0"/><n v="4573.0"/><n v="25219.0"/><n v="45835.0"/><n v="2909.0"/><n v="5311.0"/><n v="8764.0"/><n v="11084.0"/><n v="2957.0"/><n v="46395.0"/><n v="78264.0"/><n v="6080.0"/><n v="10403.0"/><n v="9445.0"/><n v="5161.0"/><n v="3373.0"/><n v="9573.0"/><n v="21843.0"/><n v="3698.0"/><n v="138591.0"/><n v="10289.0"/><n v="9973.0"/><n v="27906.0"/><n v="3508.0"/><n v="8181.0"/><n v="7195.0"/><n v="32258.0"/><n v="9493.0"/><n v="3090.0"/><n v="17003.0"/><n v="3813.0"/><n v="14600.0"/><n v="219295.0"/><n v="346196.0"/><n v="365725.0"/><n v="707794.0"/><n v="162648.0"/><n v="152221.0"/><n v="60381.0"/><n v="196456.0"/><n v="531864.0"/><n v="253863.0"/><n v="256540.0"/><n v="227339.0"/><n v="40830.0"/><n v="232792.0"/><n v="39951.0"/><n v="68124.0"/><n v="2622532.0"/><n v="264829.0"/><n v="38118.0"/><n v="309129.0"/><n v="3418318.0"/><n v="54302.0"/><n v="50155.0"/><n v="2354507.0"/><n v="258848.0"/><n v="44003.0"/><n v="117359.0"/><n v="1895883.0"/><n v="1917383.0"/><n v="92940.0"/><n v="251684.0"/><n v="71571.0"/><n v="111820.0"/><n v="188030.0"/><n v="272518.0"/><n v="152954.0"/><n v="123382.0"/><n v="41290.0"/><n v="2063060.0"/><n v="50016.0"/><n v="34508.0"/><n v="127963.0"/><n v="687538.0"/><n v="118310.0"/><n v="134211.0"/><n v="52330.0"/><n v="77648.0"/><n v="40833.0"/><n v="815078.0"/><n v="30901.0"/><n v="21812.0"/><n v="98598.0"/><n v="18070.0"/><n v="34622.0"/><n v="25413.0"/><n v="97334.0"/><n v="78509.0"/><n v="88246.0"/><n v="44876.0"/><n v="159422.0"/><n v="931796.0"/><n v="853531.0"/><n v="108784.0"/><n v="153226.0"/><n v="491984.0"/><n v="39207.0"/><n v="60580.0"/><n v="60266.0"/><n v="146130.0"/><n v="311449.0"/><n v="188602.0"/><n v="214142.0"/><n v="12901.0"/><n v="125989.0"/><n v="82637.0"/><n v="57773.0"/><n v="44792.0"/><n v="568190.0"/><n v="29109.0"/><n v="137264.0"/><n v="112249.0"/><n v="5677.0"/><n v="265813.0"/><n v="14326.0"/><n v="69980.0"/><n v="70108.0"/><n v="12987.0"/><n v="56970.0"/><n v="22536.0"/><n v="18983.0"/><n v="45408.0"/><n v="119666.0"/><n v="26830.0"/><n v="36500.0"/><n v="59352.0"/><n v="16381.0"/><n v="372538.0"/><n v="46575.0"/><n v="83216.0"/><n v="158507.0"/><n v="55493.0"/><n v="67173.0"/><n v="53831.0"/><n v="43376.0"/><n v="104233.0"/><n v="8989.0"/><n v="37653.0"/><n v="17784.0"/><n v="39801.0"/><n v="272167.0"/><n v="7825.0"/><n v="8005.0"/><n v="31864.0"/><n v="103627.0"/><n v="62729.0"/><n v="467374.0"/><n v="19194.0"/><n v="13204.0"/><n v="17921.0"/><n v="24156.0"/><n v="33921.0"/><n v="43908.0"/><n v="56232.0"/><n v="145392.0"/><n v="25982.0"/><n v="19062.0"/><n v="66416.0"/><n v="25482.0"/><n v="116914.0"/><n v="70256.0"/><n v="33576.0"/><n v="59147.0"/><n v="13501.0"/><n v="10905.0"/><n v="32686.0"/><n v="34986.0"/><n v="63675.0"/><n v="12046.0"/><n v="8520.0"/><n v="26243.0"/><n v="140406.0"/><n v="29740.0"/><n v="10665.0"/><n v="11601.0"/><n v="18347.0"/><n v="32811.0"/><n v="50124.0"/><n v="23696.0"/><n v="29235.0"/><n v="69225.0"/><n v="28566.0"/><n v="11765.0"/><n v="12469.0"/><n v="14681.0"/><n v="11480.0"/><n v="382315.0"/><n v="47833.0"/><n v="62307.0"/><n v="55638.0"/><n v="362873.0"/><n v="8914.0"/><n v="9597.0"/><n v="23396.0"/><n v="43854.0"/><n v="7154.0"/><n v="12683.0"/><n v="42216.0"/><n v="14518.0"/><n v="22409.0"/><n v="106792.0"/><n v="17486.0"/><n v="10995.0"/><n v="4001.0"/><n v="19134.0"/><n v="20390.0"/><n v="6151.0"/><n v="12270.0"/><n v="33935.0"/><n v="17773.0"/><n v="76995.0"/><n v="103702.0"/><n v="4427.0"/><n v="8049.0"/><n v="298147.0"/><n v="19110.0"/><n v="10026.0"/><n v="25361.0"/><n v="68803.0"/><n v="15913.0"/><n v="14115.0"/><n v="53904.0"/><n v="7886.0"/><n v="25974.0"/><n v="13720.0"/><n v="17137.0"/><n v="30624.0"/><n v="4387.0"/><n v="12161.0"/><n v="16872.0"/><n v="43332.0"/><n v="16015.0"/><n v="24617.0"/><n v="35480.0"/><n v="12646.0"/><n v="6074.0"/><n v="21578.0"/><n v="24860.0"/><n v="9124.0"/><n v="22650.0"/><n v="14870.0"/><n v="20075.0"/><n v="22687.0"/><n v="21859.0"/><n v="15320.0"/><n v="243036.0"/><n v="36288.0"/><n v="159573.0"/><n v="10982.0"/><n v="15859.0"/><n v="78866.0"/><n v="17841.0"/><n v="78316.0"/><n v="18693.0"/><n v="19408.0"/><n v="14264.0"/><n v="22547.0"/><n v="12567.0"/><n v="27229.0"/><n v="17780.0"/><n v="25289.0"/><n v="15938.0"/><n v="40376.0"/><n v="77914.0"/><n v="37089.0"/><n v="30737.0"/><n v="8090.0"/><n v="8501.0"/><n v="17716.0"/><n v="74053.0"/><n v="3239.0"/><n v="225697.0"/><n v="244626.0"/><n v="23783.0"/><n v="137216.0"/><n v="1666.0"/><n v="64535.0"/><n v="10311.0"/><n v="109553.0"/><n v="2424.0"/><n v="56715.0"/><n v="2361.0"/><n v="7041.0"/><n v="53920.0"/><n v="36729.0"/><n v="7721.0"/><n v="11393.0"/><n v="40063.0"/><n v="7704.0"/><n v="5384.0"/><n v="30211.0"/><n v="13232.0"/><n v="13292.0"/><n v="60638.0"/><n v="17016.0"/><n v="16554.0"/><n v="5001.0"/><n v="61876.0"/><n v="45987.0"/><n v="8045.0"/><n v="7953.0"/><n v="36239.0"/><n v="16185.0"/><n v="27505.0"/><n v="18033.0"/><n v="9347.0"/><n v="5873.0"/><n v="7076.0"/><n v="15262.0"/><n v="6166.0"/><n v="15641.0"/><n v="12480.0"/><n v="48275.0"/><n v="296482.0"/><n v="13518.0"/><n v="10628.0"/><n v="8497.0"/><n v="11266.0"/><n v="30110.0"/><n v="22819.0"/><n v="32521.0"/><n v="19566.0"/><n v="157699.0"/><n v="27009.0"/><n v="32550.0"/><n v="10095.0"/><n v="16938.0"/><n v="178869.0"/><n v="215543.0"/><n v="22549.0"/><n v="27503.0"/><n v="5761.0"/><n v="7230.0"/><n v="10947.0"/><n v="2965.0"/><n v="8770.0"/><n v="10173.0"/><n v="15995.0"/><n v="21617.0"/><n v="13099.0"/><n v="3797.0"/><n v="3774.0"/><n v="14874.0"/><n v="20999.0"/><n v="14266.0"/><n v="15620.0"/><n v="45326.0"/><n v="11864.0"/><n v="20119.0"/><n v="9041.0"/><n v="33614.0"/><n v="8142.0"/><n v="7981.0"/><n v="16062.0"/><n v="21382.0"/><n v="38327.0"/><n v="17903.0"/><n v="22630.0"/><n v="7626.0"/><n v="43913.0"/><n v="26024.0"/><n v="19149.0"/><n v="18769.0"/><n v="4760.0"/><n v="16346.0"/><n v="206294.0"/><n v="154682.0"/><n v="19178.0"/><n v="13995.0"/><n v="4044.0"/><n v="2530.0"/><n v="45302.0"/><n v="14529.0"/><n v="19026.0"/><n v="94483.0"/><n v="11602.0"/><n v="5272.0"/><n v="5092.0"/><n v="23659.0"/><n v="15815.0"/><n v="19796.0"/><n v="38241.0"/><n v="4187.0"/><n v="100923.0"/><n v="4610.0"/><n v="13051.0"/><n v="4653.0"/><n v="25775.0"/><n v="5393.0"/><n v="2779.0"/><n v="10912.0"/><n v="10045.0"/><n v="4605.0"/><n v="47131.0"/><n v="5918.0"/><n v="3315.0"/><n v="4089.0"/><n v="5470.0"/><n v="1972.0"/><n v="41089.0"/><n v="40828.0"/><n v="21178.0"/><n v="24476.0"/><n v="31987.0"/><n v="146069.0"/><n v="10390.0"/><n v="24127.0"/><n v="3085.0"/><n v="9131.0"/><n v="30388.0"/><n v="7703.0"/><n v="43396.0"/><n v="2119.0"/><n v="2932.0"/><n v="5294.0"/><n v="10694.0"/><n v="24896.0"/><n v="33476.0"/><n v="10426.0"/><n v="11981.0"/><n v="743.0"/><n v="9301.0"/><n v="20539.0"/><n v="11003.0"/><n v="17835.0"/><n v="17249.0"/><n v="37413.0"/><n v="3470.0"/><n v="48918.0"/><n v="33010.0"/><n v="21582.0"/><n v="8366.0"/><n v="139613.0"/><n v="15301.0"/><n v="160518.0"/><n v="9409.0"/><n v="2979.0"/><n v="7511.0"/><n v="20715.0"/><n v="5686.0"/><n v="50636.0"/><n v="12906.0"/><n v="2491.0"/><n v="3166.0"/><n v="5178.0"/><n v="9313.0"/><n v="63456.0"/><n v="10245.0"/><n v="4085.0"/><n v="2776.0"/><n v="9771.0"/><n v="6570.0"/><n v="1442.0"/><n v="8997.0"/><n v="16334.0"/><n v="4440.0"/><n v="25345.0"/><n v="9699.0"/><n v="2695.0"/><n v="24529.0"/><n v="33306.0"/><n v="28925.0"/><n v="4516.0"/><n v="7256.0"/><n v="1891.0"/><n v="125688.0"/><n v="13216.0"/><n v="3191.0"/><n v="11735.0"/><n v="3079.0"/><n v="6262.0"/><n v="132213.0"/><n v="7362.0"/><n v="5307.0"/><n v="21321.0"/><n v="3571.0"/><n v="3431.0"/><n v="6958.0"/><n v="4556.0"/><n v="21433.0"/><n v="120097.0"/><n v="3628.0"/><n v="6509.0"/><n v="7761.0"/><n v="14384.0"/><n v="27215.0"/><n v="92791.0"/><n v="9458.0"/><n v="13058.0"/><n v="20450.0"/><n v="6143.0"/><n v="9839.0"/><n v="3603.0"/><n v="4125.0"/><n v="5060.0"/><n v="7290.0"/><n v="4233.0"/><n v="7059.0"/><n v="19327.0"/><n v="9865.0"/><n v="6678.0"/><n v="7588.0"/><n v="5728.0"/><n v="10777.0"/><n v="11262.0"/><n v="5599.0"/><n v="10631.0"/><n v="10666.0"/><n v="10258.0"/><n v="4130.0"/><n v="30686.0"/><n v="104176.0"/><n v="7424.0"/><n v="3543.0"/><n v="236495.0"/><n v="225248.0"/><n v="362597.0"/><n v="338516.0"/><n v="222449.0"/><n v="817729.0"/><n v="173889.0"/><n v="59672.0"/><n v="551669.0"/><n v="39172.0"/><n v="275909.0"/><n v="258537.0"/><n v="155774.0"/><n v="45400.0"/><n v="237428.0"/><n v="40963.0"/><n v="2687379.0"/><n v="228037.0"/><n v="67598.0"/><n v="291727.0"/><n v="286556.0"/><n v="98556.0"/><n v="45256.0"/><n v="3503319.0"/><n v="2434079.0"/><n v="51236.0"/><n v="58720.0"/><n v="263414.0"/><n v="77453.0"/><n v="1927555.0"/><n v="1951158.0"/><n v="53864.0"/><n v="266048.0"/><n v="118861.0"/><n v="157728.0"/><n v="294823.0"/><n v="42779.0"/><n v="152186.0"/><n v="139716.0"/><n v="133625.0"/><n v="2203623.0"/><n v="40994.0"/><n v="57857.0"/><n v="39471.0"/><n v="136524.0"/><n v="133376.0"/><n v="54403.0"/><n v="740463.0"/><n v="193984.0"/><n v="115095.0"/><n v="78547.0"/><n v="29074.0"/><n v="896552.0"/><n v="43997.0"/><n v="20777.0"/><n v="17967.0"/><n v="47528.0"/><n v="33467.0"/><n v="98880.0"/><n v="992968.0"/><n v="895429.0"/><n v="78453.0"/><n v="97793.0"/><n v="167489.0"/><n v="45058.0"/><n v="525064.0"/><n v="198321.0"/><n v="64532.0"/><n v="84397.0"/><n v="59995.0"/><n v="148188.0"/><n v="119950.0"/><n v="330806.0"/><n v="239540.0"/><n v="52611.0"/><n v="133644.0"/><n v="60524.0"/><n v="33097.0"/><n v="615042.0"/><n v="108709.0"/><n v="48841.0"/><n v="73011.0"/><n v="23717.0"/><n v="54895.0"/><n v="24507.0"/><n v="86381.0"/><n v="290731.0"/><n v="13269.0"/><n v="5992.0"/><n v="58679.0"/><n v="70514.0"/><n v="173733.0"/><n v="124977.0"/><n v="390365.0"/><n v="29969.0"/><n v="89115.0"/><n v="9936.0"/><n v="61733.0"/><n v="290318.0"/><n v="44659.0"/><n v="67887.0"/><n v="16448.0"/><n v="110122.0"/><n v="42875.0"/><n v="34566.0"/><n v="51803.0"/><n v="16401.0"/><n v="49519.0"/><n v="22825.0"/><n v="495426.0"/><n v="129944.0"/><n v="11288.0"/><n v="64549.0"/><n v="28361.0"/><n v="58381.0"/><n v="21172.0"/><n v="12971.0"/><n v="101450.0"/><n v="158838.0"/><n v="32957.0"/><n v="5903.0"/><n v="16197.0"/><n v="53369.0"/><n v="19575.0"/><n v="19737.0"/><n v="7181.0"/><n v="48887.0"/><n v="59707.0"/><n v="13943.0"/><n v="72574.0"/><n v="67493.0"/><n v="18345.0"/><n v="61627.0"/><n v="25895.0"/><n v="25377.0"/><n v="64742.0"/><n v="33471.0"/><n v="39286.0"/><n v="152768.0"/><n v="29360.0"/><n v="109330.0"/><n v="61673.0"/><n v="7591.0"/><n v="410295.0"/><n v="69396.0"/><n v="118700.0"/><n v="10543.0"/><n v="29574.0"/><n v="47511.0"/><n v="25051.0"/><n v="9224.0"/><n v="381508.0"/><n v="70817.0"/><n v="62082.0"/><n v="18881.0"/><n v="14462.0"/><n v="33976.0"/><n v="14555.0"/><n v="12681.0"/><n v="49271.0"/><n v="4654.0"/><n v="8565.0"/><n v="104826.0"/><n v="14646.0"/><n v="117691.0"/><n v="23351.0"/><n v="15283.0"/><n v="20497.0"/><n v="30157.0"/><n v="7999.0"/><n v="13673.0"/><n v="20496.0"/><n v="7884.0"/><n v="51333.0"/><n v="15607.0"/><n v="12165.0"/><n v="13226.0"/><n v="37125.0"/><n v="51765.0"/><n v="334761.0"/><n v="85196.0"/><n v="55126.0"/><n v="29236.0"/><n v="30111.0"/><n v="6787.0"/><n v="16204.0"/><n v="31357.0"/><n v="14128.0"/><n v="103823.0"/><n v="26370.0"/><n v="13679.0"/><n v="13736.0"/><n v="276088.0"/><n v="9348.0"/><n v="15034.0"/><n v="75892.0"/><n v="11463.0"/><n v="27743.0"/><n v="4641.0"/><n v="21402.0"/><n v="26783.0"/><n v="82243.0"/><n v="20869.0"/><n v="30167.0"/><n v="13156.0"/><n v="17185.0"/><n v="473078.0"/><n v="19024.0"/><n v="168622.0"/><n v="20597.0"/><n v="40809.0"/><n v="18018.0"/><n v="27234.0"/><n v="17577.0"/><n v="76731.0"/><n v="17578.0"/><n v="41888.0"/><n v="31761.0"/><n v="15068.0"/><n v="17311.0"/><n v="113996.0"/><n v="8899.0"/><n v="10357.0"/><n v="42397.0"/><n v="23199.0"/><n v="15018.0"/><n v="17564.0"/><n v="79388.0"/><n v="17305.0"/><n v="1898.0"/><n v="15609.0"/><n v="74157.0"/><n v="5270.0"/><n v="245610.0"/><n v="2808.0"/><n v="11608.0"/><n v="10125.0"/><n v="33876.0"/><n v="38336.0"/><n v="33231.0"/><n v="6084.0"/><n v="41882.0"/><n v="31124.0"/><n v="17457.0"/><n v="58079.0"/><n v="12780.0"/><n v="65665.0"/><n v="64382.0"/><n v="35439.0"/><n v="8332.0"/><n v="2687.0"/><n v="21416.0"/><n v="5570.0"/><n v="6571.0"/><n v="67013.0"/><n v="38257.0"/><n v="9896.0"/><n v="171473.0"/><n v="26616.0"/><n v="294005.0"/><n v="15505.0"/><n v="180644.0"/><n v="18046.0"/><n v="10976.0"/><n v="50448.0"/><n v="28898.0"/><n v="6005.0"/><n v="17360.0"/><n v="19509.0"/><n v="11668.0"/><n v="18193.0"/><n v="37923.0"/><n v="20762.0"/><n v="33735.0"/><n v="49518.0"/><n v="23251.0"/><n v="8131.0"/><n v="17315.0"/><n v="51724.0"/><n v="42301.0"/><n v="18174.0"/><n v="30565.0"/><n v="28860.0"/><n v="8276.0"/><n v="50174.0"/><n v="4071.0"/><n v="14631.0"/><n v="83806.0"/><n v="7151.0"/><n v="22684.0"/><n v="44189.0"/><n v="5717.0"/><n v="17752.0"/><n v="10716.0"/><n v="33648.0"/><n v="77539.0"/><n v="9702.0"/><n v="10717.0"/><n v="44291.0"/><n v="15642.0"/><n v="47730.0"/><n v="15711.0"/><n v="16649.0"/><n v="27135.0"/><n v="13387.0"/><n v="13148.0"/><n v="13631.0"/><n v="12531.0"/><n v="169369.0"/><n v="24627.0"/><n v="34108.0"/><n v="39974.0"/><n v="35492.0"/><n v="11249.0"/><n v="12001.0"/><n v="3643.0"/><n v="249870.0"/><n v="22214.0"/><n v="37474.0"/><n v="8109.0"/><n v="14957.0"/><n v="6495.0"/><n v="18970.0"/><n v="19067.0"/><n v="7016.0"/><n v="16008.0"/><n v="4830.0"/><n v="23126.0"/><n v="5471.0"/><n v="15047.0"/><n v="2953.0"/><n v="60899.0"/><n v="7760.0"/><n v="26932.0"/><n v="24639.0"/><n v="169051.0"/><n v="14475.0"/><n v="18943.0"/><n v="19299.0"/><n v="7031.0"/><n v="16469.0"/><n v="4809.0"/><n v="12993.0"/><n v="6950.0"/><n v="6629.0"/><n v="101342.0"/><n v="18815.0"/><n v="17665.0"/><n v="7220.0"/><n v="102478.0"/><n v="2276.0"/><n v="41124.0"/><n v="5893.0"/><n v="16193.0"/><n v="13149.0"/><n v="10677.0"/><n v="23347.0"/><n v="5566.0"/><n v="3731.0"/><n v="5018.0"/><n v="5289.0"/><n v="14432.0"/><n v="8320.0"/><n v="70130.0"/><n v="5027.0"/><n v="3906.0"/><n v="10816.0"/><n v="46040.0"/><n v="18944.0"/><n v="3692.0"/><n v="3901.0"/><n v="13261.0"/><n v="29232.0"/><n v="17488.0"/><n v="11918.0"/><n v="165733.0"/><n v="38830.0"/><n v="6589.0"/><n v="8140.0"/><n v="25408.0"/><n v="54703.0"/><n v="26643.0"/><n v="10642.0"/><n v="5660.0"/><n v="14805.0"/><n v="7606.0"/><n v="16711.0"/><n v="45680.0"/><n v="4178.0"/><n v="12843.0"/><n v="144988.0"/><n v="2511.0"/><n v="14127.0"/><n v="42802.0"/><n v="2518.0"/><n v="34952.0"/><n v="3810.0"/><n v="4864.0"/><n v="13717.0"/><n v="32586.0"/><n v="2229.0"/><n v="17439.0"/><n v="13347.0"/><n v="5594.0"/><n v="3250.0"/><n v="10828.0"/><n v="21076.0"/><n v="2911.0"/><n v="19635.0"/><n v="4997.0"/><n v="10006.0"/><n v="3092.0"/><n v="8670.0"/><n v="6393.0"/><n v="5489.0"/><n v="7354.0"/><n v="7236.0"/><n v="119873.0"/><n v="8987.0"/><n v="136828.0"/><n v="7437.0"/><n v="26837.0"/><n v="6285.0"/><n v="6283.0"/><n v="126240.0"/><n v="25054.0"/><n v="6028.0"/><n v="21487.0"/><n v="3832.0"/><n v="11348.0"/><n v="9610.0"/><n v="13871.0"/><n v="63138.0"/><n v="26495.0"/><n v="227259.0"/><n v="16406.0"/><n v="94493.0"/><n v="6645.0"/><n v="21782.0"/><n v="3693.0"/><n v="19845.0"/><n v="2820.0"/><n v="18107.0"/><n v="4711.0"/><n v="4591.0"/><n v="3430.0"/><n v="5943.0"/><n v="9476.0"/><n v="3330.0"/><n v="11545.0"/><n v="2700.0"/><n v="5116.0"/><n v="6040.0"/><n v="11519.0"/><n v="4715.0"/><n v="8741.0"/><n v="3231.0"/><n v="2311.0"/><n v="9336.0"/><n v="9773.0"/><n v="6877.0"/><n v="43786.0"/><n v="21393.0"/><n v="28933.0"/><n v="4054.0"/><n v="7543.0"/><n v="3759.0"/><n v="3407.0"/><n v="14532.0"/><n v="6291.0"/><n v="4232.0"/><n v="38457.0"/><n v="31232.0"/><n v="11952.0"/><n v="109002.0"/><n v="252496.0"/><n v="321195.0"/><n v="323888.0"/><n v="230715.0"/><n v="197289.0"/><n v="873729.0"/><n v="61247.0"/><n v="44275.0"/><n v="319616.0"/><n v="332750.0"/><n v="525761.0"/><n v="55556.0"/><n v="155451.0"/><n v="40766.0"/><n v="301311.0"/><n v="87174.0"/><n v="48662.0"/><n v="70581.0"/><n v="3386071.0"/><n v="316481.0"/><n v="267261.0"/><n v="235194.0"/><n v="86615.0"/><n v="68719.0"/><n v="3985749.0"/><n v="273869.0"/><n v="239790.0"/><n v="123415.0"/><n v="2819627.0"/><n v="51248.0"/><n v="46735.0"/><n v="85158.0"/><n v="2260090.0"/><n v="159316.0"/><n v="62408.0"/><n v="174894.0"/><n v="1955163.0"/><n v="253452.0"/><n v="299105.0"/><n v="153091.0"/><n v="34969.0"/><n v="155971.0"/><n v="120700.0"/><n v="92918.0"/><n v="73537.0"/><n v="795146.0"/><n v="2627415.0"/><n v="54721.0"/><n v="50710.0"/><n v="201549.0"/><n v="49719.0"/><n v="24735.0"/><n v="51774.0"/><n v="152136.0"/><n v="940722.0"/><n v="34681.0"/><n v="162153.0"/><n v="13475.0"/><n v="1163028.0"/><n v="22628.0"/><n v="1115862.0"/><n v="47490.0"/><n v="94853.0"/><n v="144206.0"/><n v="91588.0"/><n v="359313.0"/><n v="150565.0"/><n v="28094.0"/><n v="125987.0"/><n v="145377.0"/><n v="586481.0"/><n v="34456.0"/><n v="64098.0"/><n v="118481.0"/><n v="256589.0"/><n v="154229.0"/><n v="78324.0"/><n v="654252.0"/><n v="115438.0"/><n v="95144.0"/><n v="61470.0"/><n v="191367.0"/><n v="51308.0"/><n v="31342.0"/><n v="44469.0"/><n v="200348.0"/><n v="75091.0"/><n v="72548.0"/><n v="308767.0"/><n v="25863.0"/><n v="129317.0"/><n v="87296.0"/><n v="64586.0"/><n v="69052.0"/><n v="47344.0"/><n v="30814.0"/><n v="116764.0"/><n v="421602.0"/><n v="52148.0"/><n v="44815.0"/><n v="17054.0"/><n v="15994.0"/><n v="64107.0"/><n v="54015.0"/><n v="7587.0"/><n v="67810.0"/><n v="52663.0"/><n v="99830.0"/><n v="20696.0"/><n v="62948.0"/><n v="553905.0"/><n v="7720.0"/><n v="39280.0"/><n v="68407.0"/><n v="13469.0"/><n v="46633.0"/><n v="509228.0"/><n v="466679.0"/><n v="75933.0"/><n v="18039.0"/><n v="322936.0"/><n v="35594.0"/><n v="29375.0"/><n v="162388.0"/><n v="25951.0"/><n v="12423.0"/><n v="29935.0"/><n v="76161.0"/><n v="165086.0"/><n v="9452.0"/><n v="80919.0"/><n v="70379.0"/><n v="53678.0"/><n v="21082.0"/><n v="66301.0"/><n v="47414.0"/><n v="59394.0"/><n v="38007.0"/><n v="31718.0"/><n v="74111.0"/><n v="13247.0"/><n v="70904.0"/><n v="9887.0"/><n v="122935.0"/><n v="4500.0"/><n v="18912.0"/><n v="20125.0"/><n v="22624.0"/><n v="26006.0"/><n v="62398.0"/><n v="20350.0"/><n v="9532.0"/><n v="62618.0"/><n v="52627.0"/><n v="17523.0"/><n v="28260.0"/><n v="97856.0"/><n v="9345.0"/><n v="20402.0"/><n v="36960.0"/><n v="17706.0"/><n v="127684.0"/><n v="27106.0"/><n v="8105.0"/><n v="30807.0"/><n v="28780.0"/><n v="25093.0"/><n v="365948.0"/><n v="13440.0"/><n v="62008.0"/><n v="33049.0"/><n v="22353.0"/><n v="54012.0"/><n v="71996.0"/><n v="13199.0"/><n v="469633.0"/><n v="22882.0"/><n v="25662.0"/><n v="80064.0"/><n v="28791.0"/><n v="16923.0"/><n v="95948.0"/><n v="15920.0"/><n v="12999.0"/><n v="16169.0"/><n v="5144.0"/><n v="176982.0"/><n v="95905.0"/><n v="15337.0"/><n v="7310.0"/><n v="38240.0"/><n v="5412.0"/><n v="11852.0"/><n v="59548.0"/><n v="33584.0"/><n v="29345.0"/><n v="10500.0"/><n v="80757.0"/><n v="74619.0"/><n v="296628.0"/><n v="84656.0"/><n v="39166.0"/><n v="23566.0"/><n v="19351.0"/><n v="20680.0"/><n v="34330.0"/><n v="17781.0"/><n v="42649.0"/><n v="42144.0"/><n v="16999.0"/><n v="4570.0"/><n v="20072.0"/><n v="19556.0"/><n v="13769.0"/><n v="17996.0"/><n v="19738.0"/><n v="1955.0"/><n v="12354.0"/><n v="69372.0"/><n v="85425.0"/><n v="24619.0"/><n v="27647.0"/><n v="70626.0"/><n v="7902.0"/><n v="33942.0"/><n v="112889.0"/><n v="24284.0"/><n v="15713.0"/><n v="10710.0"/><n v="18126.0"/><n v="14424.0"/><n v="80236.0"/><n v="15612.0"/><n v="83842.0"/><n v="12718.0"/><n v="275397.0"/><n v="11880.0"/><n v="16506.0"/><n v="21750.0"/><n v="12511.0"/><n v="62895.0"/><n v="45496.0"/><n v="549009.0"/><n v="314706.0"/><n v="165883.0"/><n v="61553.0"/><n v="66623.0"/><n v="17853.0"/><n v="11571.0"/><n v="6295.0"/><n v="16006.0"/><n v="18252.0"/><n v="16701.0"/><n v="71973.0"/><n v="11133.0"/><n v="20019.0"/><n v="15443.0"/><n v="12361.0"/><n v="49779.0"/><n v="11597.0"/><n v="16670.0"/><n v="13477.0"/><n v="16989.0"/><n v="53957.0"/><n v="41369.0"/><n v="25208.0"/><n v="24564.0"/><n v="19310.0"/><n v="30775.0"/><n v="8398.0"/><n v="11507.0"/><n v="7791.0"/><n v="33252.0"/><n v="47294.0"/><n v="22304.0"/><n v="12206.0"/><n v="35805.0"/><n v="5089.0"/><n v="182165.0"/><n v="50455.0"/><n v="34087.0"/><n v="7049.0"/><n v="39793.0"/><n v="44464.0"/><n v="16029.0"/><n v="28320.0"/><n v="23434.0"/><n v="7773.0"/><n v="4928.0"/><n v="58239.0"/><n v="11840.0"/><n v="44650.0"/><n v="190672.0"/><n v="14559.0"/><n v="30777.0"/><n v="33377.0"/><n v="37962.0"/><n v="3746.0"/><n v="8962.0"/><n v="12059.0"/><n v="41710.0"/><n v="5558.0"/><n v="34603.0"/><n v="27331.0"/><n v="79807.0"/><n v="9908.0"/><n v="50050.0"/><n v="9266.0"/><n v="7753.0"/><n v="14328.0"/><n v="9870.0"/><n v="14026.0"/><n v="14700.0"/><n v="44004.0"/><n v="8157.0"/><n v="35697.0"/><n v="2277.0"/><n v="14860.0"/><n v="8504.0"/><n v="180518.0"/><n v="14902.0"/><n v="18043.0"/><n v="12372.0"/><n v="34588.0"/><n v="14261.0"/><n v="46100.0"/><n v="28927.0"/><n v="25169.0"/><n v="29756.0"/><n v="8107.0"/><n v="5064.0"/><n v="19790.0"/><n v="25381.0"/><n v="105747.0"/><n v="12327.0"/><n v="4174.0"/><n v="23079.0"/><n v="17868.0"/><n v="247869.0"/><n v="17163.0"/><n v="16083.0"/><n v="13577.0"/><n v="12932.0"/><n v="204680.0"/><n v="27323.0"/><n v="2541.0"/><n v="6355.0"/><n v="10875.0"/><n v="15876.0"/><n v="126200.0"/><n v="4272.0"/><n v="47482.0"/><n v="5772.0"/><n v="110152.0"/><n v="3944.0"/><n v="28607.0"/><n v="23109.0"/><n v="57595.0"/><n v="47234.0"/><n v="73566.0"/><n v="9946.0"/><n v="16970.0"/><n v="44165.0"/><n v="10931.0"/><n v="183349.0"/><n v="48116.0"/><n v="18455.0"/><n v="7043.0"/><n v="27542.0"/><n v="16311.0"/><n v="13835.0"/><n v="6637.0"/><n v="3360.0"/><n v="4794.0"/><n v="12537.0"/><n v="44202.0"/><n v="10876.0"/><n v="170336.0"/><n v="6134.0"/><n v="2551.0"/><n v="37028.0"/><n v="22815.0"/><n v="16795.0"/><n v="1741.0"/><n v="13294.0"/><n v="3676.0"/><n v="6399.0"/><n v="4633.0"/><n v="7376.0"/><n v="12796.0"/><n v="7670.0"/><n v="11066.0"/><n v="5723.0"/><n v="9481.0"/><n v="24418.0"/><n v="14741.0"/><n v="22331.0"/><n v="3773.0"/><n v="53118.0"/><n v="68059.0"/><n v="5816.0"/><n v="27976.0"/><n v="21874.0"/><n v="4661.0"/><n v="16729.0"/><n v="19229.0"/><n v="9152.0"/><n v="29666.0"/><n v="13609.0"/><n v="7433.0"/><n v="147389.0"/><n v="7805.0"/><n v="13985.0"/><n v="2806.0"/><n v="9907.0"/><n v="2335.0"/><n v="7265.0"/><n v="5228.0"/><n v="12957.0"/><n v="170004.0"/><n v="142601.0"/><n v="6934.0"/><n v="8414.0"/><n v="10659.0"/><n v="11752.0"/><n v="4037.0"/><n v="7280.0"/><n v="5090.0"/><n v="7738.0"/><n v="24987.0"/><n v="8882.0"/><n v="7359.0"/><n v="9929.0"/><n v="14469.0"/><n v="18103.0"/><n v="8713.0"/><n v="27007.0"/><n v="3777.0"/><n v="6858.0"/><n v="5983.0"/><n v="13382.0"/><n v="6524.0"/><n v="38768.0"/><n v="9280.0"/><n v="32030.0"/><n v="5705.0"/><n v="6781.0"/><n v="5543.0"/><n v="12147.0"/><n v="4385.0"/><n v="6314.0"/><n v="10909.0"/><n v="5852.0"/><n v="3965.0"/><n v="17979.0"/><n v="21469.0"/><n v="12090.0"/><n v="3035.0"/><n v="20221.0"/><n v="11112.0"/><n v="8053.0"/><n v="7655.0"/><n v="24025.0"/><n v="5631.0"/><n v="7521.0"/><n v="2715.0"/><n v="4082.0"/><n v="1966.0"/><n v="10818.0"/><n v="758.0"/><n v="3256.0"/><n v="7522.0"/><n v="17538.0"/><n v="3131.0"/><n v="12409.0"/><n v="244860.0"/><n v="420549.0"/><n v="351002.0"/><n v="232999.0"/><n v="212206.0"/><n v="338923.0"/><n v="958784.0"/><n v="359268.0"/><n v="65015.0"/><n v="57338.0"/><n v="59268.0"/><n v="154889.0"/><n v="551622.0"/><n v="333779.0"/><n v="44453.0"/><n v="239535.0"/><n v="71876.0"/><n v="81285.0"/><n v="85373.0"/><n v="97460.0"/><n v="49086.0"/><n v="257035.0"/><n v="366596.0"/><n v="3743567.0"/><n v="244718.0"/><n v="78375.0"/><n v="165987.0"/><n v="275905.0"/><n v="55594.0"/><n v="57888.0"/><n v="92735.0"/><n v="53811.0"/><n v="4229166.0"/><n v="69405.0"/><n v="44640.0"/><n v="3169495.0"/><n v="182018.0"/><n v="56136.0"/><n v="82777.0"/><n v="44358.0"/><n v="1948068.0"/><n v="325349.0"/><n v="181476.0"/><n v="2291413.0"/><n v="92377.0"/><n v="168406.0"/><n v="119307.0"/><n v="198874.0"/><n v="132001.0"/><n v="759708.0"/><n v="937582.0"/><n v="26598.0"/><n v="203609.0"/><n v="105963.0"/><n v="50873.0"/><n v="3025586.0"/><n v="1463988.0"/><n v="161404.0"/><n v="38610.0"/><n v="138552.0"/><n v="1188140.0"/><n v="50742.0"/><n v="146529.0"/><n v="62990.0"/><n v="62131.0"/><n v="99440.0"/><n v="596112.0"/><n v="17504.0"/><n v="142491.0"/><n v="21414.0"/><n v="105694.0"/><n v="379985.0"/><n v="82793.0"/><n v="97497.0"/><n v="28462.0"/><n v="31524.0"/><n v="90661.0"/><n v="156043.0"/><n v="71132.0"/><n v="278412.0"/><n v="36309.0"/><n v="109314.0"/><n v="37740.0"/><n v="84114.0"/><n v="188548.0"/><n v="75196.0"/><n v="18840.0"/><n v="29978.0"/><n v="67526.0"/><n v="698191.0"/><n v="131107.0"/><n v="95123.0"/><n v="94354.0"/><n v="50073.0"/><n v="17576.0"/><n v="210677.0"/><n v="334654.0"/><n v="25823.0"/><n v="133013.0"/><n v="383292.0"/><n v="42579.0"/><n v="47072.0"/><n v="120466.0"/><n v="19536.0"/><n v="64470.0"/><n v="26327.0"/><n v="41240.0"/><n v="432381.0"/><n v="27666.0"/><n v="5942.0"/><n v="7846.0"/><n v="72459.0"/><n v="66467.0"/><n v="44585.0"/><n v="58620.0"/><n v="12521.0"/><n v="83184.0"/><n v="16654.0"/><n v="31393.0"/><n v="67092.0"/><n v="48806.0"/><n v="57699.0"/><n v="24016.0"/><n v="12209.0"/><n v="22074.0"/><n v="58849.0"/><n v="75570.0"/><n v="67952.0"/><n v="11641.0"/><n v="33208.0"/><n v="7525.0"/><n v="23182.0"/><n v="44187.0"/><n v="75036.0"/><n v="95209.0"/><n v="21722.0"/><n v="264285.0"/><n v="93394.0"/><n v="61165.0"/><n v="8944.0"/><n v="13465.0"/><n v="75803.0"/><n v="17590.0"/><n v="169587.0"/><n v="68175.0"/><n v="82896.0"/><n v="9335.0"/><n v="23710.0"/><n v="573284.0"/><n v="29302.0"/><n v="53854.0"/><n v="127534.0"/><n v="7028.0"/><n v="541241.0"/><n v="25825.0"/><n v="48022.0"/><n v="11147.0"/><n v="41196.0"/><n v="76578.0"/><n v="157542.0"/><n v="20285.0"/><n v="63525.0"/><n v="25243.0"/><n v="39523.0"/><n v="9829.0"/><n v="103327.0"/><n v="26172.0"/><n v="35308.0"/><n v="18975.0"/><n v="17816.0"/><n v="53866.0"/><n v="21542.0"/><n v="20667.0"/><n v="10714.0"/><n v="34388.0"/><n v="557191.0"/><n v="57993.0"/><n v="8925.0"/><n v="27579.0"/><n v="17837.0"/><n v="15054.0"/><n v="152648.0"/><n v="13352.0"/><n v="387301.0"/><n v="667270.0"/><n v="13640.0"/><n v="37669.0"/><n v="14352.0"/><n v="29254.0"/><n v="38236.0"/><n v="17852.0"/><n v="24669.0"/><n v="12917.0"/><n v="24715.0"/><n v="12618.0"/><n v="31842.0"/><n v="11622.0"/><n v="29097.0"/><n v="54843.0"/><n v="48002.0"/><n v="34709.0"/><n v="22038.0"/><n v="13926.0"/><n v="38774.0"/><n v="15040.0"/><n v="28180.0"/><n v="45707.0"/><n v="34631.0"/><n v="140912.0"/><n v="15208.0"/><n v="26132.0"/><n v="21351.0"/><n v="87669.0"/><n v="12761.0"/><n v="5669.0"/><n v="92175.0"/><n v="70416.0"/><n v="23622.0"/><n v="12419.0"/><n v="76249.0"/><n v="21971.0"/><n v="444438.0"/><n v="20385.0"/><n v="25435.0"/><n v="9560.0"/><n v="39258.0"/><n v="36320.0"/><n v="27241.0"/><n v="95748.0"/><n v="42344.0"/><n v="60690.0"/><n v="39719.0"/><n v="4048.0"/><n v="22321.0"/><n v="48773.0"/><n v="74745.0"/><n v="16575.0"/><n v="81626.0"/><n v="90420.0"/><n v="36811.0"/><n v="14516.0"/><n v="15892.0"/><n v="36316.0"/><n v="16077.0"/><n v="20341.0"/><n v="12279.0"/><n v="28422.0"/><n v="304657.0"/><n v="99590.0"/><n v="18178.0"/><n v="11734.0"/><n v="9536.0"/><n v="14633.0"/><n v="30154.0"/><n v="21741.0"/><n v="16249.0"/><n v="209486.0"/><n v="13353.0"/><n v="82931.0"/><n v="25553.0"/><n v="17882.0"/><n v="19714.0"/><n v="5749.0"/><n v="63116.0"/><n v="175979.0"/><n v="57851.0"/><n v="2831.0"/><n v="110242.0"/><n v="32775.0"/><n v="12606.0"/><n v="6592.0"/><n v="12855.0"/><n v="13858.0"/><n v="22926.0"/><n v="72045.0"/><n v="48449.0"/><n v="7015.0"/><n v="8707.0"/><n v="33521.0"/><n v="21206.0"/><n v="7768.0"/><n v="4569.0"/><n v="50598.0"/><n v="13094.0"/><n v="40531.0"/><n v="8481.0"/><n v="4975.0"/><n v="26626.0"/><n v="15827.0"/><n v="32208.0"/><n v="15217.0"/><n v="22036.0"/><n v="6654.0"/><n v="9042.0"/><n v="40564.0"/><n v="21025.0"/><n v="34427.0"/><n v="15025.0"/><n v="6238.0"/><n v="14376.0"/><n v="29683.0"/><n v="314624.0"/><n v="70116.0"/><n v="32269.0"/><n v="32229.0"/><n v="18459.0"/><n v="59454.0"/><n v="39658.0"/><n v="17122.0"/><n v="49853.0"/><n v="33912.0"/><n v="44351.0"/><n v="12696.0"/><n v="27746.0"/><n v="24955.0"/><n v="14225.0"/><n v="22196.0"/><n v="38493.0"/><n v="32963.0"/><n v="9182.0"/><n v="38031.0"/><n v="292262.0"/><n v="12194.0"/><n v="23877.0"/><n v="32487.0"/><n v="23641.0"/><n v="14678.0"/><n v="13611.0"/><n v="45432.0"/><n v="13380.0"/><n v="182114.0"/><n v="6728.0"/><n v="47612.0"/><n v="14179.0"/><n v="15519.0"/><n v="26859.0"/><n v="116525.0"/><n v="27619.0"/><n v="19909.0"/><n v="17652.0"/><n v="33215.0"/><n v="61891.0"/><n v="5441.0"/><n v="48492.0"/><n v="13223.0"/><n v="8003.0"/><n v="48999.0"/><n v="20292.0"/><n v="40899.0"/><n v="13834.0"/><n v="15516.0"/><n v="31387.0"/><n v="27297.0"/><n v="6778.0"/><n v="10627.0"/><n v="32086.0"/><n v="62877.0"/><n v="4689.0"/><n v="16771.0"/><n v="69888.0"/><n v="24982.0"/><n v="7090.0"/><n v="22600.0"/><n v="4865.0"/><n v="13754.0"/><n v="6457.0"/><n v="7503.0"/><n v="16451.0"/><n v="193502.0"/><n v="12397.0"/><n v="30502.0"/><n v="60404.0"/><n v="10412.0"/><n v="5835.0"/><n v="2207.0"/><n v="8518.0"/><n v="2086.0"/><n v="375484.0"/><n v="25056.0"/><n v="11538.0"/><n v="21250.0"/><n v="3069.0"/><n v="14055.0"/><n v="3245.0"/><n v="4764.0"/><n v="27105.0"/><n v="21548.0"/><n v="13260.0"/><n v="11975.0"/><n v="45280.0"/><n v="10015.0"/><n v="9392.0"/><n v="24168.0"/><n v="5575.0"/><n v="37679.0"/><n v="211116.0"/><n v="38989.0"/><n v="15026.0"/><n v="32161.0"/><n v="5048.0"/><n v="4626.0"/><n v="7537.0"/><n v="12189.0"/><n v="9506.0"/><n v="7210.0"/><n v="7121.0"/><n v="7271.0"/><n v="13303.0"/><n v="2573.0"/><n v="99171.0"/><n v="6026.0"/><n v="5500.0"/><n v="21274.0"/><n v="23456.0"/><n v="18454.0"/><n v="13900.0"/><n v="7992.0"/><n v="12509.0"/><n v="7936.0"/><n v="4460.0"/><n v="1192.0"/><n v="20515.0"/><n v="13433.0"/><n v="186346.0"/><n v="6653.0"/><n v="28753.0"/><n v="6580.0"/><n v="8728.0"/><n v="28931.0"/><n v="16723.0"/><n v="5746.0"/><n v="13897.0"/><n v="7071.0"/><n v="6334.0"/><n v="6199.0"/><n v="3509.0"/><n v="19783.0"/><n v="52322.0"/><n v="75169.0"/><n v="10656.0"/><n v="10457.0"/><n v="259840.0"/><n v="33223.0"/><n v="8237.0"/><n v="188409.0"/><n v="10271.0"/><n v="4373.0"/><n v="6999.0"/><n v="2438.0"/><n v="5549.0"/><n v="22898.0"/><n v="4344.0"/><n v="4585.0"/><n v="4207.0"/><n v="9626.0"/><n v="4639.0"/><n v="8483.0"/><n v="11848.0"/><n v="27919.0"/><n v="3246.0"/><n v="162938.0"/><n v="5966.0"/><n v="2046.0"/><n v="12375.0"/><n v="183890.0"/><n v="2952.0"/><n v="1801.0"/><n v="10038.0"/><n v="23714.0"/><n v="2942.0"/><n v="16481.0"/><n v="35735.0"/><n v="243197.0"/><n v="462675.0"/><n v="369067.0"/><n v="352755.0"/><n v="245705.0"/><n v="228275.0"/><n v="948452.0"/><n v="365264.0"/><n v="63298.0"/><n v="257709.0"/><n v="56561.0"/><n v="64166.0"/><n v="364840.0"/><n v="43878.0"/><n v="143932.0"/><n v="89904.0"/><n v="76442.0"/><n v="60982.0"/><n v="255884.0"/><n v="76445.0"/><n v="264037.0"/><n v="102772.0"/><n v="3665743.0"/><n v="49623.0"/><n v="76870.0"/><n v="379680.0"/><n v="90124.0"/><n v="4305288.0"/><n v="257275.0"/><n v="402853.0"/><n v="185727.0"/><n v="3051375.0"/><n v="53335.0"/><n v="89611.0"/><n v="59774.0"/><n v="2416676.0"/><n v="71124.0"/><n v="197205.0"/><n v="43708.0"/><n v="187378.0"/><n v="85994.0"/><n v="43055.0"/><n v="105643.0"/><n v="318243.0"/><n v="3208333.0"/><n v="92187.0"/><n v="1881016.0"/><n v="203631.0"/><n v="93829.0"/><n v="82338.0"/><n v="117208.0"/><n v="187788.0"/><n v="28123.0"/><n v="666611.0"/><n v="1441799.0"/><n v="22086.0"/><n v="158864.0"/><n v="137100.0"/><n v="19860.0"/><n v="52880.0"/><n v="1180231.0"/><n v="182103.0"/><n v="38587.0"/><n v="29734.0"/><n v="127243.0"/><n v="52438.0"/><n v="689917.0"/><n v="81943.0"/><n v="109160.0"/><n v="8165.0"/><n v="392126.0"/><n v="68108.0"/><n v="138805.0"/><n v="29207.0"/><n v="60603.0"/><n v="526634.0"/><n v="228354.0"/><n v="31047.0"/><n v="144523.0"/><n v="36821.0"/><n v="90030.0"/><n v="94002.0"/><n v="264511.0"/><n v="97957.0"/><n v="72288.0"/><n v="160316.0"/><n v="28349.0"/><n v="75465.0"/><n v="64716.0"/><n v="18825.0"/><n v="12378.0"/><n v="13549.0"/><n v="40321.0"/><n v="15803.0"/><n v="96820.0"/><n v="67358.0"/><n v="97154.0"/><n v="49014.0"/><n v="74438.0"/><n v="92763.0"/><n v="109297.0"/><n v="32479.0"/><n v="634457.0"/><n v="381336.0"/><n v="51585.0"/><n v="455249.0"/><n v="29083.0"/><n v="21763.0"/><n v="72609.0"/><n v="340390.0"/><n v="115717.0"/><n v="43755.0"/><n v="204005.0"/><n v="62275.0"/><n v="46455.0"/><n v="12773.0"/><n v="134001.0"/><n v="37984.0"/><n v="30351.0"/><n v="19717.0"/><n v="41266.0"/><n v="73249.0"/><n v="26338.0"/><n v="27978.0"/><n v="32109.0"/><n v="61681.0"/><n v="48595.0"/><n v="29146.0"/><n v="71161.0"/><n v="84350.0"/><n v="98849.0"/><n v="58393.0"/><n v="20513.0"/><n v="66283.0"/><n v="85501.0"/><n v="134891.0"/><n v="7628.0"/><n v="33276.0"/><n v="178086.0"/><n v="49490.0"/><n v="57123.0"/><n v="23022.0"/><n v="15007.0"/><n v="30299.0"/><n v="78717.0"/><n v="674805.0"/><n v="63171.0"/><n v="41182.0"/><n v="90513.0"/><n v="65121.0"/><n v="26726.0"/><n v="41371.0"/><n v="555255.0"/><n v="16866.0"/><n v="65449.0"/><n v="5955.0"/><n v="8529.0"/><n v="46909.0"/><n v="10389.0"/><n v="35740.0"/><n v="35369.0"/><n v="13132.0"/><n v="67580.0"/><n v="557263.0"/><n v="50436.0"/><n v="18755.0"/><n v="51093.0"/><n v="10595.0"/><n v="24379.0"/><n v="73022.0"/><n v="551772.0"/><n v="14160.0"/><n v="38724.0"/><n v="22594.0"/><n v="16495.0"/><n v="118644.0"/><n v="14812.0"/><n v="4123.0"/><n v="28406.0"/><n v="23940.0"/><n v="34181.0"/><n v="19458.0"/><n v="158935.0"/><n v="19560.0"/><n v="13763.0"/><n v="15594.0"/><n v="22431.0"/><n v="24815.0"/><n v="33454.0"/><n v="36954.0"/><n v="9513.0"/><n v="26086.0"/><n v="23255.0"/><n v="8193.0"/><n v="17970.0"/><n v="27207.0"/><n v="405783.0"/><n v="9130.0"/><n v="17124.0"/><n v="31367.0"/><n v="93469.0"/><n v="35672.0"/><n v="131017.0"/><n v="52934.0"/><n v="6350.0"/><n v="25858.0"/><n v="42683.0"/><n v="9770.0"/><n v="70078.0"/><n v="27156.0"/><n v="23721.0"/><n v="23386.0"/><n v="95349.0"/><n v="31090.0"/><n v="3161.0"/><n v="26259.0"/><n v="335108.0"/><n v="13417.0"/><n v="36884.0"/><n v="13442.0"/><n v="14345.0"/><n v="24963.0"/><n v="15731.0"/><n v="117628.0"/><n v="83869.0"/><n v="20910.0"/><n v="20744.0"/><n v="27165.0"/><n v="31364.0"/><n v="104564.0"/><n v="292240.0"/><n v="45581.0"/><n v="42618.0"/><n v="4608.0"/><n v="17196.0"/><n v="78041.0"/><n v="104243.0"/><n v="13464.0"/><n v="5590.0"/><n v="33524.0"/><n v="10330.0"/><n v="16461.0"/><n v="52607.0"/><n v="41355.0"/><n v="63068.0"/><n v="6718.0"/><n v="15082.0"/><n v="7408.0"/><n v="20139.0"/><n v="50022.0"/><n v="84706.0"/><n v="15275.0"/><n v="14797.0"/><n v="15422.0"/><n v="25944.0"/><n v="16994.0"/><n v="69065.0"/><n v="11386.0"/><n v="6608.0"/><n v="8745.0"/><n v="8021.0"/><n v="18496.0"/><n v="61188.0"/><n v="131628.0"/><n v="28287.0"/><n v="12926.0"/><n v="13334.0"/><n v="14660.0"/><n v="20155.0"/><n v="41912.0"/><n v="7787.0"/><n v="91620.0"/><n v="311058.0"/><n v="63278.0"/><n v="16956.0"/><n v="78574.0"/><n v="25337.0"/><n v="12628.0"/><n v="13071.0"/><n v="158468.0"/><n v="27003.0"/><n v="8490.0"/><n v="29499.0"/><n v="21464.0"/><n v="27914.0"/><n v="22979.0"/><n v="51837.0"/><n v="75494.0"/><n v="253468.0"/><n v="4978.0"/><n v="22185.0"/><n v="36088.0"/><n v="58595.0"/><n v="6827.0"/><n v="32787.0"/><n v="301450.0"/><n v="8698.0"/><n v="29053.0"/><n v="11139.0"/><n v="13494.0"/><n v="199324.0"/><n v="31237.0"/><n v="69147.0"/><n v="45692.0"/><n v="14301.0"/><n v="16293.0"/><n v="12038.0"/><n v="38885.0"/><n v="27734.0"/><n v="27193.0"/><n v="32469.0"/><n v="10104.0"/><n v="15326.0"/><n v="38363.0"/><n v="45140.0"/><n v="15056.0"/><n v="13307.0"/><n v="14756.0"/><n v="35407.0"/><n v="29892.0"/><n v="8992.0"/><n v="53231.0"/><n v="14669.0"/><n v="191826.0"/><n v="29215.0"/><n v="42464.0"/><n v="13147.0"/><n v="12571.0"/><n v="46108.0"/><n v="50302.0"/><n v="14395.0"/><n v="25927.0"/><n v="61435.0"/><n v="38482.0"/><n v="13342.0"/><n v="15468.0"/><n v="14120.0"/><n v="49791.0"/><n v="21561.0"/><n v="33527.0"/><n v="24183.0"/><n v="259333.0"/><n v="16928.0"/><n v="21695.0"/><n v="65589.0"/><n v="22435.0"/><n v="7146.0"/><n v="33219.0"/><n v="80951.0"/><n v="13313.0"/><n v="61784.0"/><n v="33861.0"/><n v="12019.0"/><n v="5525.0"/><n v="48433.0"/><n v="18845.0"/><n v="3653.0"/><n v="67195.0"/><n v="25868.0"/><n v="10857.0"/><n v="5661.0"/><n v="14667.0"/><n v="3749.0"/><n v="5113.0"/><n v="10949.0"/><n v="17221.0"/><n v="12289.0"/><n v="5370.0"/><n v="33124.0"/><n v="24554.0"/><n v="17575.0"/><n v="5386.0"/><n v="12837.0"/><n v="48718.0"/><n v="20850.0"/><n v="9293.0"/><n v="10752.0"/><n v="26272.0"/><n v="33665.0"/><n v="14186.0"/><n v="2307.0"/><n v="26209.0"/><n v="194338.0"/><n v="10136.0"/><n v="3672.0"/><n v="41872.0"/><n v="11826.0"/><n v="8651.0"/><n v="20878.0"/><n v="13262.0"/><n v="10328.0"/><n v="8044.0"/><n v="207452.0"/><n v="110100.0"/><n v="38546.0"/><n v="11685.0"/><n v="12597.0"/><n v="13045.0"/><n v="226733.0"/><n v="20154.0"/><n v="7951.0"/><n v="11768.0"/><n v="5218.0"/><n v="44809.0"/><n v="6015.0"/><n v="18151.0"/><n v="6237.0"/><n v="7717.0"/><n v="25856.0"/><n v="15512.0"/><n v="7907.0"/><n v="8220.0"/><n v="7270.0"/><n v="5187.0"/><n v="4663.0"/><n v="6928.0"/><n v="200730.0"/><n v="9482.0"/><n v="31353.0"/><n v="11892.0"/><n v="38908.0"/><n v="42524.0"/><n v="10897.0"/><n v="4149.0"/><n v="8004.0"/><n v="225580.0"/><n v="6004.0"/><n v="16038.0"/><n v="3241.0"/><n v="11979.0"/><n v="7729.0"/><n v="28061.0"/><n v="1443.0"/><n v="189813.0"/><n v="3255.0"/><n v="5607.0"/><n v="25159.0"/><n v="14925.0"/><n v="19940.0"/><n v="16055.0"/><n v="182906.0"/><n v="7561.0"/><n v="6121.0"/><n v="37837.0"/><n v="5131.0"/><n v="8147.0"/><n v="10759.0"/><n v="155037.0"/><n v="37904.0"/><n v="14955.0"/><n v="5494.0"/><n v="155220.0"/><n v="27383.0"/><n v="86442.0"/><n v="22670.0"/><n v="6894.0"/><n v="10952.0"/><n v="211793.0"/><n v="3281.0"/><n v="14235.0"/><n v="3488.0"/><n v="277077.0"/><n v="30311.0"/><n v="7053.0"/><n v="13299.0"/></sharedItems></cacheField><cacheField name="employees" numFmtId="0"><sharedItems containsString="0" containsBlank="1" containsNumber="1" containsInteger="1"><m/><n v="2200000.0"/><n v="83700.0"/><n v="64700.0"/><n v="316000.0"/><n v="97200.0"/><n v="216000.0"/><n v="14000.0"/><n v="305000.0"/><n v="187000.0"/><n v="177800.0"/><n v="42800.0"/><n v="243620.0"/><n v="10065.0"/><n v="170000.0"/><n v="177300.0"/><n v="13500.0"/><n v="7600.0"/><n v="153500.0"/><n v="302000.0"/><n v="400000.0"/><n v="241359.0"/><n v="29500.0"/><n v="223715.0"/><n v="412775.0"/><n v="45340.0"/><n v="34000.0"/><n v="165500.0"/><n v="241000.0"/><n v="154100.0"/><n v="264500.0"/><n v="128000.0"/><n v="118000.0"/><n v="371000.0"/><n v="33900.0"/><n v="213000.0"/><n v="347000.0"/><n v="126500.0"/><n v="51500.0"/><n v="68000.0"/><n v="53600.0"/><n v="73262.0"/><n v="4982.0"/><n v="139000.0"/><n v="271000.0"/><n v="211500.0"/><n v="65000.0"/><n v="336150.0"/><n v="53216.0"/><n v="48800.0"/><n v="220500.0"/><n v="19100.0"/><n v="106700.0"/><n v="27605.0"/><n v="114233.0"/><n v="48331.0"/><n v="78300.0"/><n v="180000.0"/><n v="57000.0"/><n v="6900.0"/><n v="74042.0"/><n v="50300.0"/><n v="21700.0"/><n v="129200.0"/><n v="112000.0"/><n v="298099.0"/><n v="168000.0"/><n v="5300.0"/><n v="4041.0"/><n v="11824.0"/><n v="113300.0"/><n v="70000.0"/><n v="125000.0"/><n v="79655.0"/><n v="127000.0"/><n v="197000.0"/><n v="5641.0"/><n v="50000.0"/><n v="84000.0"/><n v="11563.0"/><n v="122000.0"/><n v="55802.0"/><n v="124000.0"/><n v="137000.0"/><n v="33672.0"/><n v="59623.0"/><n v="63000.0"/><n v="54000.0"/><n v="39950.0"/><n v="37200.0"/><n v="104000.0"/><n v="12322.0"/><n v="1141.0"/><n v="11418.0"/><n v="30925.0"/><n v="80000.0"/><n v="27000.0"/><n v="89800.0"/><n v="196000.0"/><n v="99500.0"/><n v="175000.0"/><n v="82500.0"/><n v="198000.0"/><n v="25600.0"/><n v="166900.0"/><n v="56500.0"/><n v="8900.0"/><n v="19000.0"/><n v="5187.0"/><n v="420000.0"/><n v="28993.0"/><n v="30200.0"/><n v="31300.0"/><n v="58000.0"/><n v="11700.0"/><n v="28344.0"/><n v="69420.0"/><n v="7000.0"/><n v="62000.0"/><n v="115100.0"/><n v="27635.0"/><n v="47201.0"/><n v="64300.0"/><n v="59000.0"/><n v="46000.0"/><n v="59091.0"/><n v="25000.0"/><n v="61000.0"/><n v="54615.0"/><n v="17000.0"/><n v="9525.0"/><n v="61738.0"/><n v="77000.0"/><n v="119000.0"/><n v="37508.0"/><n v="35000.0"/><n v="66750.0"/><n v="23600.0"/><n v="43000.0"/><n v="3045.0"/><n v="5500.0"/><n v="147500.0"/><n v="26000.0"/><n v="17900.0"/><n v="71000.0"/><n v="100000.0"/><n v="1714.0"/><n v="2686.0"/><n v="39135.0"/><n v="5437.0"/><n v="26501.0"/><n v="54600.0"/><n v="65577.0"/><n v="24000.0"/><n v="84500.0"/><n v="23300.0"/><n v="105500.0"/><n v="17500.0"/><n v="46278.0"/><n v="6100.0"/><n v="26369.0"/><n v="35800.0"/><n v="22100.0"/><n v="67000.0"/><n v="3000.0"/><n v="45000.0"/><n v="9000.0"/><n v="96456.0"/><n v="35550.0"/><n v="32800.0"/><n v="125200.0"/><n v="72900.0"/><n v="35500.0"/><n v="18500.0"/><n v="37700.0"/><n v="1154.0"/><n v="51000.0"/><n v="22581.0"/><n v="13800.0"/><n v="18529.0"/><n v="65500.0"/><n v="13400.0"/><n v="191000.0"/><n v="141000.0"/><n v="30400.0"/><n v="142000.0"/><n v="51666.0"/><n v="11535.0"/><n v="56000.0"/><n v="9806.0"/><n v="24700.0"/><n v="44400.0"/><n v="39000.0"/><n v="74000.0"/><n v="49000.0"/><n v="5725.0"/><n v="10000.0"/><n v="5700.0"/><n v="84072.0"/><n v="15557.0"/><n v="48500.0"/><n v="29790.0"/><n v="17510.0"/><n v="20125.0"/><n v="47430.0"/><n v="72650.0"/><n v="10200.0"/><n v="7968.0"/><n v="39800.0"/><n v="4950.0"/><n v="64000.0"/><n v="123500.0"/><n v="10140.0"/><n v="9627.0"/><n v="11521.0"/><n v="13690.0"/><n v="3330.0"/><n v="303405.0"/><n v="79000.0"/><n v="57450.0"/><n v="57900.0"/><n v="20171.0"/><n v="31003.0"/><n v="6700.0"/><n v="14601.0"/><n v="2269.0"/><n v="9500.0"/><n v="59900.0"/><n v="31511.0"/><n v="13393.0"/><n v="9199.0"/><n v="14400.0"/><n v="13082.0"/><n v="66000.0"/><n v="12209.0"/><n v="59697.0"/><n v="27780.0"/><n v="114000.0"/><n v="7211.0"/><n v="5000.0"/><n v="11640.0"/><n v="29482.0"/><n v="17391.0"/><n v="16000.0"/><n v="50400.0"/><n v="50150.0"/><n v="20078.0"/><n v="13530.0"/><n v="22655.0"/><n v="39674.0"/><n v="12200.0"/><n v="6500.0"/><n v="71400.0"/><n v="17046.0"/><n v="42400.0"/><n v="24500.0"/><n v="2070.0"/><n v="12689.0"/><n v="28000.0"/><n v="14800.0"/><n v="11099.0"/><n v="29970.0"/><n v="157000.0"/><n v="47500.0"/><n v="14873.0"/><n v="14900.0"/><n v="21050.0"/><n v="17379.0"/><n v="25700.0"/><n v="60100.0"/><n v="22950.0"/><n v="11978.0"/><n v="33400.0"/><n v="26600.0"/><n v="57300.0"/><n v="20828.0"/><n v="34600.0"/><n v="7550.0"/><n v="2500.0"/><n v="10500.0"/><n v="29085.0"/><n v="14676.0"/><n v="15000.0"/><n v="17246.0"/><n v="59660.0"/><n v="10300.0"/><n v="7800.0"/><n v="20400.0"/><n v="36000.0"/><n v="55400.0"/><n v="8540.0"/><n v="56883.0"/><n v="9300.0"/><n v="23200.0"/><n v="23000.0"/><n v="14475.0"/><n v="9100.0"/><n v="52000.0"/><n v="33200.0"/><n v="31000.0"/><n v="58700.0"/><n v="206489.0"/><n v="7780.0"/><n v="24638.0"/><n v="1350.0"/><n v="54050.0"/><n v="22000.0"/><n v="14500.0"/><n v="3062.0"/><n v="32000.0"/><n v="9266.0"/><n v="26250.0"/><n v="5350.0"/><n v="30619.0"/><n v="12700.0"/><n v="10650.0"/><n v="29000.0"/><n v="19400.0"/><n v="43300.0"/><n v="25500.0"/><n v="4361.0"/><n v="26740.0"/><n v="33000.0"/><n v="12800.0"/><n v="1712.0"/><n v="25850.0"/><n v="5933.0"/><n v="2052.0"/><n v="5621.0"/><n v="1209.0"/><n v="20300.0"/><n v="9205.0"/><n v="12300.0"/><n v="9400.0"/><n v="24600.0"/><n v="32300.0"/><n v="6825.0"/><n v="16330.0"/><n v="8248.0"/><n v="11650.0"/><n v="6012.0"/><n v="6742.0"/><n v="11000.0"/><n v="47400.0"/><n v="2190.0"/><n v="21625.0"/><n v="13720.0"/><n v="50853.0"/><n v="20924.0"/><n v="7726.0"/><n v="29568.0"/><n v="7521.0"/><n v="39500.0"/><n v="3095.0"/><n v="9293.0"/><n v="21400.0"/><n v="38441.0"/><n v="5276.0"/><n v="10950.0"/><n v="24800.0"/><n v="12000.0"/><n v="7468.0"/><n v="15250.0"/><n v="8700.0"/><n v="8300.0"/><n v="21100.0"/><n v="30800.0"/><n v="10591.0"/><n v="4524.0"/><n v="20800.0"/><n v="1720.0"/><n v="30600.0"/><n v="8696.0"/><n v="22500.0"/><n v="22600.0"/><n v="300.0"/><n v="14659.0"/><n v="12089.0"/><n v="8313.0"/><n v="18351.0"/><n v="10778.0"/><n v="8982.0"/><n v="14312.0"/><n v="40000.0"/><n v="37500.0"/><n v="4377.0"/><n v="12490.0"/><n v="19200.0"/><n v="6800.0"/><n v="38417.0"/><n v="22070.0"/><n v="20158.0"/><n v="14600.0"/><n v="4700.0"/><n v="8527.0"/><n v="31250.0"/><n v="180400.0"/><n v="13000.0"/><n v="55.0"/><n v="8250.0"/><n v="8920.0"/><n v="14427.0"/><n v="4900.0"/><n v="5900.0"/><n v="12626.0"/><n v="4149.0"/><n v="13343.0"/><n v="17400.0"/><n v="30100.0"/><n v="2200.0"/><n v="18210.0"/><n v="16050.0"/><n v="12500.0"/><n v="10850.0"/><n v="6200.0"/><n v="5165.0"/><n v="4775.0"/><n v="8200.0"/><n v="9800.0"/><n v="8000.0"/><n v="9687.0"/><n v="2320.0"/><n v="22700.0"/><n v="32600.0"/><n v="16800.0"/><n v="58100.0"/><n v="23723.0"/><n v="2146.0"/><n v="8827.0"/><n v="16200.0"/><n v="13952.0"/><n v="251.0"/><n v="14202.0"/><n v="50700.0"/><n v="10700.0"/><n v="59500.0"/><n v="50100.0"/><n v="6660.0"/><n v="5406.0"/><n v="38000.0"/><n v="4075.0"/><n v="34400.0"/><n v="2067.0"/><n v="2300000.0"/><n v="75600.0"/><n v="110000.0"/><n v="331000.0"/><n v="70400.0"/><n v="200000.0"/><n v="199000.0"/><n v="215000.0"/><n v="281450.0"/><n v="333000.0"/><n v="177700.0"/><n v="61500.0"/><n v="161000.0"/><n v="7300.0"/><n v="431000.0"/><n v="230800.0"/><n v="302500.0"/><n v="287000.0"/><n v="34500.0"/><n v="25900.0"/><n v="234598.0"/><n v="161400.0"/><n v="213280.0"/><n v="264700.0"/><n v="385000.0"/><n v="231000.0"/><n v="411798.0"/><n v="10103.0"/><n v="53000.0"/><n v="70425.0"/><n v="61814.0"/><n v="153000.0"/><n v="341000.0"/><n v="127100.0"/><n v="69000.0"/><n v="45440.0"/><n v="5439.0"/><n v="263000.0"/><n v="197200.0"/><n v="225000.0"/><n v="341240.0"/><n v="66400.0"/><n v="49384.0"/><n v="107300.0"/><n v="185000.0"/><n v="71833.0"/><n v="97900.0"/><n v="49495.0"/><n v="51700.0"/><n v="323035.0"/><n v="112200.0"/><n v="126000.0"/><n v="11463.0"/><n v="123200.0"/><n v="203500.0"/><n v="27700.0"/><n v="30078.0"/><n v="113000.0"/><n v="118500.0"/><n v="82949.0"/><n v="34032.0"/><n v="36800.0"/><n v="129000.0"/><n v="11593.0"/><n v="132000.0"/><n v="56218.0"/><n v="39300.0"/><n v="41350.0"/><n v="12735.0"/><n v="1231.0"/><n v="12511.0"/><n v="54800.0"/><n v="99900.0"/><n v="15900.0"/><n v="62600.0"/><n v="89446.0"/><n v="99000.0"/><n v="29762.0"/><n v="20500.0"/><n v="57180.0"/><n v="6016.0"/><n v="5530.0"/><n v="18800.0"/><n v="157500.0"/><n v="30900.0"/><n v="80200.0"/><n v="69865.0"/><n v="178000.0"/><n v="45400.0"/><n v="72000.0"/><n v="28681.0"/><n v="29188.0"/><n v="56430.0"/><n v="5400.0"/><n v="18200.0"/><n v="123000.0"/><n v="60000.0"/><n v="110800.0"/><n v="47457.0"/><n v="65433.0"/><n v="58963.0"/><n v="81000.0"/><n v="97000.0"/><n v="9915.0"/><n v="28580.0"/><n v="113400.0"/><n v="119148.0"/><n v="41275.0"/><n v="49583.0"/><n v="86000.0"/><n v="238000.0"/><n v="55200.0"/><n v="8800.0"/><n v="143600.0"/><n v="42000.0"/><n v="136200.0"/><n v="38758.0"/><n v="92000.0"/><n v="12691.0"/><n v="38500.0"/><n v="26703.0"/><n v="14300.0"/><n v="52400.0"/><n v="17405.0"/><n v="23323.0"/><n v="3100.0"/><n v="23700.0"/><n v="50831.0"/><n v="8584.0"/><n v="31800.0"/><n v="37900.0"/><n v="32900.0"/><n v="51200.0"/><n v="111550.0"/><n v="76300.0"/><n v="46600.0"/><n v="39600.0"/><n v="73807.0"/><n v="74900.0"/><n v="18000.0"/><n v="15781.0"/><n v="21000.0"/><n v="22064.0"/><n v="47262.0"/><n v="10468.0"/><n v="76449.0"/><n v="127500.0"/><n v="72500.0"/><n v="11290.0"/><n v="216500.0"/><n v="60400.0"/><n v="19080.0"/><n v="11300.0"/><n v="9312.0"/><n v="47145.0"/><n v="33577.0"/><n v="13159.0"/><n v="16700.0"/><n v="48000.0"/><n v="78500.0"/><n v="9445.0"/><n v="2704.0"/><n v="5167.0"/><n v="2270.0"/><n v="505000.0"/><n v="29977.0"/><n v="8465.0"/><n v="40600.0"/><n v="4400.0"/><n v="54750.0"/><n v="11100.0"/><n v="13184.0"/><n v="105000.0"/><n v="14806.0"/><n v="221700.0"/><n v="56950.0"/><n v="14895.0"/><n v="77800.0"/><n v="29761.0"/><n v="46500.0"/><n v="13300.0"/><n v="14700.0"/><n v="12768.0"/><n v="13579.0"/><n v="55000.0"/><n v="41400.0"/><n v="40706.0"/><n v="164000.0"/><n v="68400.0"/><n v="51250.0"/><n v="11644.0"/><n v="7100.0"/><n v="6230.0"/><n v="44000.0"/><n v="26657.0"/><n v="7350.0"/><n v="32356.0"/><n v="5650.0"/><n v="12886.0"/><n v="30000.0"/><n v="30456.0"/><n v="2201.0"/><n v="13025.0"/><n v="14861.0"/><n v="1890.0"/><n v="49517.0"/><n v="17387.0"/><n v="63990.0"/><n v="30106.0"/><n v="15036.0"/><n v="22080.0"/><n v="25100.0"/><n v="49400.0"/><n v="19550.0"/><n v="7347.0"/><n v="64500.0"/><n v="8100.0"/><n v="23800.0"/><n v="15050.0"/><n v="12761.0"/><n v="11600.0"/><n v="7749.0"/><n v="20700.0"/><n v="6971.0"/><n v="4100.0"/><n v="15500.0"/><n v="57950.0"/><n v="59350.0"/><n v="54091.0"/><n v="35700.0"/><n v="9200.0"/><n v="6655.0"/><n v="3104.0"/><n v="2760.0"/><n v="5800.0"/><n v="3276.0"/><n v="24043.0"/><n v="26350.0"/><n v="9950.0"/><n v="9843.0"/><n v="16960.0"/><n v="18600.0"/><n v="34100.0"/><n v="26200.0"/><n v="15200.0"/><n v="54911.0"/><n v="7943.0"/><n v="9489.0"/><n v="9574.0"/><n v="1196.0"/><n v="2364.0"/><n v="15601.0"/><n v="12799.0"/><n v="11850.0"/><n v="89000.0"/><n v="20000.0"/><n v="49200.0"/><n v="7500.0"/><n v="19588.0"/><n v="30985.0"/><n v="19885.0"/><n v="7505.0"/><n v="6578.0"/><n v="25150.0"/><n v="5488.0"/><n v="7621.0"/><n v="31100.0"/><n v="148892.0"/><n v="12600.0"/><n v="22408.0"/><n v="18261.0"/><n v="35995.0"/><n v="3700.0"/><n v="41000.0"/><n v="8500.0"/><n v="13570.0"/><n v="18730.0"/><n v="19742.0"/><n v="1870.0"/><n v="3860.0"/><n v="15397.0"/><n v="8600.0"/><n v="2770.0"/><n v="33100.0"/><n v="11500.0"/><n v="4483.0"/><n v="13549.0"/><n v="15300.0"/><n v="2209.0"/><n v="7758.0"/><n v="14537.0"/><n v="22030.0"/><n v="38910.0"/><n v="4800.0"/><n v="18700.0"/><n v="21562.0"/><n v="9126.0"/><n v="24197.0"/><n v="7400.0"/><n v="12810.0"/><n v="52.0"/><n v="37000.0"/><n v="23100.0"/><n v="7200.0"/><n v="6300.0"/><n v="4542.0"/><n v="17200.0"/><n v="8211.0"/><n v="2611.0"/><n v="18450.0"/><n v="15922.0"/><n v="12326.0"/><n v="188000.0"/><n v="4584.0"/><n v="36100.0"/><n v="65300.0"/><n v="11400.0"/><n v="7370.0"/><n v="23916.0"/><n v="7081.0"/><n v="7700.0"/><n v="88700.0"/><n v="13858.0"/><n v="10772.0"/><n v="500.0"/><n v="8790.0"/><n v="40888.0"/><n v="21537.0"/><n v="240.0"/><n v="5761.0"/><n v="8860.0"/><n v="10600.0"/><n v="6400.0"/><n v="2168.0"/><n v="7596.0"/><n v="120000.0"/><n v="17700.0"/><n v="9850.0"/><n v="19500.0"/><n v="6250.0"/><n v="23650.0"/><n v="10400.0"/><n v="17955.0"/><n v="4300.0"/><n v="4493.0"/><n v="367700.0"/><n v="116000.0"/><n v="72700.0"/><n v="230000.0"/><n v="204000.0"/><n v="268540.0"/><n v="201000.0"/><n v="341400.0"/><n v="295000.0"/><n v="160900.0"/><n v="37300.0"/><n v="172000.0"/><n v="300000.0"/><n v="443000.0"/><n v="243355.0"/><n v="406000.0"/><n v="150540.0"/><n v="269100.0"/><n v="208024.0"/><n v="72053.0"/><n v="219000.0"/><n v="159000.0"/><n v="414400.0"/><n v="68234.0"/><n v="126400.0"/><n v="9996.0"/><n v="323000.0"/><n v="5982.0"/><n v="240000.0"/><n v="138000.0"/><n v="49500.0"/><n v="264000.0"/><n v="335520.0"/><n v="106000.0"/><n v="49739.0"/><n v="274000.0"/><n v="201600.0"/><n v="44460.0"/><n v="195000.0"/><n v="51600.0"/><n v="96500.0"/><n v="56400.0"/><n v="51900.0"/><n v="335767.0"/><n v="73700.0"/><n v="210500.0"/><n v="100300.0"/><n v="11320.0"/><n v="30500.0"/><n v="122300.0"/><n v="34320.0"/><n v="83756.0"/><n v="131000.0"/><n v="95400.0"/><n v="55311.0"/><n v="11737.0"/><n v="30992.0"/><n v="12997.0"/><n v="136000.0"/><n v="88000.0"/><n v="43275.0"/><n v="235000.0"/><n v="70700.0"/><n v="34396.0"/><n v="98800.0"/><n v="70580.0"/><n v="12157.0"/><n v="91584.0"/><n v="91500.0"/><n v="5646.0"/><n v="17048.0"/><n v="47300.0"/><n v="21500.0"/><n v="29943.0"/><n v="79500.0"/><n v="56767.0"/><n v="90000.0"/><n v="148300.0"/><n v="375000.0"/><n v="6308.0"/><n v="31721.0"/><n v="28798.0"/><n v="71191.0"/><n v="10212.0"/><n v="140000.0"/><n v="121000.0"/><n v="108000.0"/><n v="254000.0"/><n v="41975.0"/><n v="116475.0"/><n v="75000.0"/><n v="116050.0"/><n v="93000.0"/><n v="53536.0"/><n v="103500.0"/><n v="61503.0"/><n v="5100.0"/><n v="42919.0"/><n v="32015.0"/><n v="61551.0"/><n v="85000.0"/><n v="148400.0"/><n v="16900.0"/><n v="87000.0"/><n v="133600.0"/><n v="226500.0"/><n v="50683.0"/><n v="17634.0"/><n v="90980.0"/><n v="23900.0"/><n v="3165.0"/><n v="22429.0"/><n v="73515.0"/><n v="135000.0"/><n v="70300.0"/><n v="36700.0"/><n v="47000.0"/><n v="14200.0"/><n v="1464.0"/><n v="217250.0"/><n v="18410.0"/><n v="15707.0"/><n v="20900.0"/><n v="8516.0"/><n v="41200.0"/><n v="22450.0"/><n v="260200.0"/><n v="29865.0"/><n v="9057.0"/><n v="53400.0"/><n v="47565.0"/><n v="14125.0"/><n v="15800.0"/><n v="11121.0"/><n v="37369.0"/><n v="72878.0"/><n v="8876.0"/><n v="78600.0"/><n v="59100.0"/><n v="13309.0"/><n v="5525.0"/><n v="9650.0"/><n v="50928.0"/><n v="31400.0"/><n v="14854.0"/><n v="41500.0"/><n v="8763.0"/><n v="3545.0"/><n v="6976.0"/><n v="14960.0"/><n v="12390.0"/><n v="42550.0"/><n v="3200.0"/><n v="13195.0"/><n v="169000.0"/><n v="2371.0"/><n v="7688.0"/><n v="54023.0"/><n v="48950.0"/><n v="7132.0"/><n v="11476.0"/><n v="26628.0"/><n v="49350.0"/><n v="8335.0"/><n v="13513.0"/><n v="18100.0"/><n v="16150.0"/><n v="11900.0"/><n v="21080.0"/><n v="66780.0"/><n v="33783.0"/><n v="2676.0"/><n v="26498.0"/><n v="70863.0"/><n v="15549.0"/><n v="29800.0"/><n v="16575.0"/><n v="65900.0"/><n v="27856.0"/><n v="7900.0"/><n v="6600.0"/><n v="57500.0"/><n v="55219.0"/><n v="66500.0"/><n v="40700.0"/><n v="3628.0"/><n v="24375.0"/><n v="42500.0"/><n v="12380.0"/><n v="13065.0"/><n v="37800.0"/><n v="2384.0"/><n v="28332.0"/><n v="3850.0"/><n v="10471.0"/><n v="3282.0"/><n v="20075.0"/><n v="11170.0"/><n v="41750.0"/><n v="58397.0"/><n v="9554.0"/><n v="12438.0"/><n v="3400.0"/><n v="23992.0"/><n v="1770.0"/><n v="26650.0"/><n v="16500.0"/><n v="27550.0"/><n v="5732.0"/><n v="3300.0"/><n v="4500.0"/><n v="49800.0"/><n v="6910.0"/><n v="7695.0"/><n v="32965.0"/><n v="7134.0"/><n v="4623.0"/><n v="7608.0"/><n v="28100.0"/><n v="2650.0"/><n v="7762.0"/><n v="7727.0"/><n v="5604.0"/><n v="8074.0"/><n v="17140.0"/><n v="19795.0"/><n v="36384.0"/><n v="76650.0"/><n v="4988.0"/><n v="30025.0"/><n v="150942.0"/><n v="10299.0"/><n v="44360.0"/><n v="17844.0"/><n v="77300.0"/><n v="83.0"/><n v="4737.0"/><n v="2372.0"/><n v="1970.0"/><n v="15986.0"/><n v="9059.0"/><n v="22190.0"/><n v="33500.0"/><n v="40178.0"/><n v="3055.0"/><n v="16021.0"/><n v="7750.0"/><n v="24724.0"/><n v="16027.0"/><n v="3420.0"/><n v="8629.0"/><n v="67800.0"/><n v="6000.0"/><n v="22166.0"/><n v="5631.0"/><n v="19112.0"/><n v="15706.0"/><n v="26400.0"/><n v="24900.0"/><n v="11800.0"/><n v="4507.0"/><n v="17600.0"/><n v="82000.0"/><n v="16487.0"/><n v="13105.0"/><n v="10900.0"/><n v="24790.0"/><n v="19531.0"/><n v="12030.0"/><n v="20259.0"/><n v="220.0"/><n v="5930.0"/><n v="4754.0"/><n v="4050.0"/><n v="15700.0"/><n v="1326.0"/><n v="2178.0"/><n v="7293.0"/><n v="11870.0"/><n v="11781.0"/><n v="3727.0"/><n v="3626.0"/><n v="16400.0"/><n v="23150.0"/><n v="4200.0"/><n v="4431.0"/><n v="71200.0"/><n v="377000.0"/><n v="260000.0"/><n v="203000.0"/><n v="566000.0"/><n v="202000.0"/><n v="40400.0"/><n v="182000.0"/><n v="155400.0"/><n v="449000.0"/><n v="313000.0"/><n v="290000.0"/><n v="252539.0"/><n v="80110.0"/><n v="413000.0"/><n v="209376.0"/><n v="262700.0"/><n v="140800.0"/><n v="10015.0"/><n v="209000.0"/><n v="366000.0"/><n v="145000.0"/><n v="65664.0"/><n v="134000.0"/><n v="6165.0"/><n v="345000.0"/><n v="255000.0"/><n v="43800.0"/><n v="95000.0"/><n v="346415.0"/><n v="102700.0"/><n v="98000.0"/><n v="47950.0"/><n v="357000.0"/><n v="204700.0"/><n v="49705.0"/><n v="273000.0"/><n v="45900.0"/><n v="90200.0"/><n v="33700.0"/><n v="221491.0"/><n v="29486.0"/><n v="98400.0"/><n v="33135.0"/><n v="57633.0"/><n v="11114.0"/><n v="36600.0"/><n v="126600.0"/><n v="94800.0"/><n v="86564.0"/><n v="25105.0"/><n v="42680.0"/><n v="16829.0"/><n v="249000.0"/><n v="61800.0"/><n v="193000.0"/><n v="74400.0"/><n v="34621.0"/><n v="11811.0"/><n v="70430.0"/><n v="11626.0"/><n v="91536.0"/><n v="98600.0"/><n v="32705.0"/><n v="49300.0"/><n v="60476.0"/><n v="1607.0"/><n v="80600.0"/><n v="33656.0"/><n v="4850.0"/><n v="83000.0"/><n v="130000.0"/><n v="25204.0"/><n v="72402.0"/><n v="29060.0"/><n v="31344.0"/><n v="177000.0"/><n v="40655.0"/><n v="277000.0"/><n v="33800.0"/><n v="116200.0"/><n v="89034.0"/><n v="11318.0"/><n v="41992.0"/><n v="56110.0"/><n v="66100.0"/><n v="111980.0"/><n v="165000.0"/><n v="58600.0"/><n v="56706.0"/><n v="67629.0"/><n v="51632.0"/><n v="113600.0"/><n v="24344.0"/><n v="52500.0"/><n v="25200.0"/><n v="76500.0"/><n v="74500.0"/><n v="76000.0"/><n v="35900.0"/><n v="17666.0"/><n v="8726.0"/><n v="52695.0"/><n v="47200.0"/><n v="29714.0"/><n v="15074.0"/><n v="44800.0"/><n v="14715.0"/><n v="57750.0"/><n v="21900.0"/><n v="18400.0"/><n v="42300.0"/><n v="9047.0"/><n v="3522.0"/><n v="82700.0"/><n v="15378.0"/><n v="7735.0"/><n v="3414.0"/><n v="48400.0"/><n v="10897.0"/><n v="15617.0"/><n v="11200.0"/><n v="2700.0"/><n v="7467.0"/><n v="32944.0"/><n v="50500.0"/><n v="57765.0"/><n v="22900.0"/><n v="9111.0"/><n v="59200.0"/><n v="2640.0"/><n v="13900.0"/><n v="9283.0"/><n v="12521.0"/><n v="29200.0"/><n v="8413.0"/><n v="2470.0"/><n v="36484.0"/><n v="41933.0"/><n v="13312.0"/><n v="13015.0"/><n v="15591.0"/><n v="56690.0"/><n v="36643.0"/><n v="37543.0"/><n v="26461.0"/><n v="24006.0"/><n v="11105.0"/><n v="72300.0"/><n v="5940.0"/><n v="2664.0"/><n v="16046.0"/><n v="14108.0"/><n v="13504.0"/><n v="18300.0"/><n v="70035.0"/><n v="68500.0"/><n v="27110.0"/><n v="25050.0"/><n v="28255.0"/><n v="67352.0"/><n v="46200.0"/><n v="12899.0"/><n v="22615.0"/><n v="49750.0"/><n v="9750.0"/><n v="24525.0"/><n v="23785.0"/><n v="11528.0"/><n v="7977.0"/><n v="14100.0"/><n v="11307.0"/><n v="7635.0"/><n v="3578.0"/><n v="38800.0"/><n v="55500.0"/><n v="9700.0"/><n v="20200.0"/><n v="163000.0"/><n v="22736.0"/><n v="12945.0"/><n v="60365.0"/><n v="2000.0"/><n v="28050.0"/><n v="26300.0"/><n v="2130.0"/><n v="2290.0"/><n v="5896.0"/><n v="24342.0"/><n v="30300.0"/><n v="4810.0"/><n v="3622.0"/><n v="15150.0"/><n v="20462.0"/><n v="3500.0"/><n v="11950.0"/><n v="8799.0"/><n v="5425.0"/><n v="23156.0"/><n v="81900.0"/><n v="50200.0"/><n v="32175.0"/><n v="8084.0"/><n v="18125.0"/><n v="7722.0"/><n v="8129.0"/><n v="5227.0"/><n v="4393.0"/><n v="5260.0"/><n v="16135.0"/><n v="12512.0"/><n v="7140.0"/><n v="3941.0"/><n v="12569.0"/><n v="31605.0"/><n v="17973.0"/><n v="17800.0"/><n v="24681.0"/><n v="178729.0"/><n v="450000.0"/><n v="2360.0"/><n v="17424.0"/><n v="126.0"/><n v="42700.0"/><n v="26500.0"/><n v="41250.0"/><n v="18415.0"/><n v="64200.0"/><n v="6697.0"/><n v="4752.0"/><n v="18250.0"/><n v="17113.0"/><n v="25463.0"/><n v="17300.0"/><n v="7887.0"/><n v="67200.0"/><n v="17594.0"/><n v="4402.0"/><n v="3356.0"/><n v="14175.0"/><n v="9386.0"/><n v="5200.0"/><n v="13489.0"/><n v="8615.0"/><n v="26783.0"/><n v="7592.0"/><n v="21714.0"/><n v="15600.0"/><n v="19611.0"/><n v="16354.0"/><n v="1184.0"/><n v="24200.0"/><n v="12979.0"/><n v="2226.0"/><n v="4952.0"/><n v="39200.0"/><n v="18705.0"/><n v="4925.0"/><n v="1230.0"/><n v="4150.0"/><n v="10100.0"/><n v="3836.0"/><n v="389000.0"/><n v="647500.0"/><n v="268220.0"/><n v="48600.0"/><n v="173000.0"/><n v="194000.0"/><n v="98771.0"/><n v="299000.0"/><n v="256105.0"/><n v="144500.0"/><n v="453000.0"/><n v="283000.0"/><n v="10261.0"/><n v="204489.0"/><n v="258700.0"/><n v="60350.0"/><n v="184000.0"/><n v="63900.0"/><n v="56788.0"/><n v="135100.0"/><n v="381100.0"/><n v="360000.0"/><n v="6621.0"/><n v="364575.0"/><n v="245000.0"/><n v="107400.0"/><n v="240200.0"/><n v="359000.0"/><n v="267000.0"/><n v="31600.0"/><n v="50492.0"/><n v="275000.0"/><n v="41600.0"/><n v="35587.0"/><n v="11768.0"/><n v="92400.0"/><n v="60348.0"/><n v="74200.0"/><n v="73800.0"/><n v="49600.0"/><n v="229000.0"/><n v="128900.0"/><n v="88680.0"/><n v="11388.0"/><n v="30472.0"/><n v="17643.0"/><n v="45420.0"/><n v="9844.0"/><n v="270000.0"/><n v="10800.0"/><n v="74413.0"/><n v="73100.0"/><n v="105600.0"/><n v="33383.0"/><n v="93516.0"/><n v="10495.0"/><n v="47600.0"/><n v="37346.0"/><n v="33689.0"/><n v="103000.0"/><n v="22400.0"/><n v="48410.0"/><n v="20100.0"/><n v="77400.0"/><n v="5870.0"/><n v="1701.0"/><n v="3266.0"/><n v="75772.0"/><n v="291000.0"/><n v="150000.0"/><n v="38680.0"/><n v="69200.0"/><n v="30083.0"/><n v="62610.0"/><n v="30286.0"/><n v="41967.0"/><n v="119650.0"/><n v="35400.0"/><n v="58803.0"/><n v="11390.0"/><n v="48817.0"/><n v="210000.0"/><n v="176000.0"/><n v="71600.0"/><n v="81500.0"/><n v="231600.0"/><n v="51996.0"/><n v="51300.0"/><n v="53349.0"/><n v="15400.0"/><n v="29034.0"/><n v="26800.0"/><n v="102795.0"/><n v="25110.0"/><n v="53368.0"/><n v="87500.0"/><n v="2400.0"/><n v="2800.0"/><n v="15262.0"/><n v="11034.0"/><n v="77700.0"/><n v="45100.0"/><n v="9019.0"/><n v="17582.0"/><n v="281600.0"/><n v="8437.0"/><n v="76032.0"/><n v="227200.0"/><n v="29888.0"/><n v="21800.0"/><n v="8852.0"/><n v="77600.0"/><n v="88100.0"/><n v="43700.0"/><n v="14750.0"/><n v="57170.0"/><n v="16475.0"/><n v="11012.0"/><n v="27226.0"/><n v="60767.0"/><n v="16100.0"/><n v="57200.0"/><n v="9556.0"/><n v="26383.0"/><n v="35852.0"/><n v="40142.0"/><n v="10880.0"/><n v="14062.0"/><n v="8087.0"/><n v="2767.0"/><n v="16600.0"/><n v="12574.0"/><n v="2684.0"/><n v="15307.0"/><n v="22475.0"/><n v="12494.0"/><n v="13643.0"/><n v="13277.0"/><n v="16823.0"/><n v="12740.0"/><n v="14570.0"/><n v="9600.0"/><n v="11068.0"/><n v="26662.0"/><n v="72450.0"/><n v="23850.0"/><n v="33429.0"/><n v="13688.0"/><n v="4862.0"/><n v="75650.0"/><n v="17750.0"/><n v="2880.0"/><n v="3776.0"/><n v="2460.0"/><n v="22899.0"/><n v="11975.0"/><n v="3717.0"/><n v="13100.0"/><n v="2350.0"/><n v="5086.0"/><n v="14595.0"/><n v="42100.0"/><n v="32400.0"/><n v="62091.0"/><n v="13145.0"/><n v="29350.0"/><n v="13600.0"/><n v="11993.0"/><n v="64325.0"/><n v="2282.0"/><n v="3177.0"/><n v="21200.0"/><n v="6314.0"/><n v="5275.0"/><n v="21357.0"/><n v="1260.0"/><n v="5322.0"/><n v="31200.0"/><n v="3708.0"/><n v="8870.0"/><n v="27621.0"/><n v="21173.0"/><n v="34642.0"/><n v="7998.0"/><n v="27950.0"/><n v="23376.0"/><n v="73600.0"/><n v="180656.0"/><n v="14250.0"/><n v="4641.0"/><n v="5547.0"/><n v="5517.0"/><n v="1372.0"/><n v="17437.0"/><n v="32401.0"/><n v="12400.0"/><n v="19800.0"/><n v="15675.0"/><n v="12444.0"/><n v="1449.0"/><n v="7448.0"/><n v="7878.0"/><n v="18268.0"/><n v="184.0"/><n v="23436.0"/><n v="9900.0"/><n v="27561.0"/><n v="5026.0"/><n v="18180.0"/><n v="18140.0"/><n v="12442.0"/><n v="2769.0"/><n v="5600.0"/><n v="7684.0"/><n v="7420.0"/><n v="18277.0"/><n v="30362.0"/><n v="8291.0"/><n v="2615.0"/><n v="12124.0"/><n v="19969.0"/><n v="31005.0"/><n v="1708.0"/><n v="16840.0"/><n v="8356.0"/><n v="9691.0"/><n v="8838.0"/><n v="5161.0"/><n v="11550.0"/><n v="18150.0"/><n v="18900.0"/><n v="18251.0"/><n v="11945.0"/><n v="15100.0"/><n v="798000.0"/><n v="391500.0"/><n v="325000.0"/><n v="247800.0"/><n v="118899.0"/><n v="190000.0"/><n v="201500.0"/><n v="48200.0"/><n v="256981.0"/><n v="144000.0"/><n v="60910.0"/><n v="435000.0"/><n v="208131.0"/><n v="415700.0"/><n v="70600.0"/><n v="259800.0"/><n v="10222.0"/><n v="205000.0"/><n v="132200.0"/><n v="57672.0"/><n v="368000.0"/><n v="383800.0"/><n v="243200.0"/><n v="161100.0"/><n v="6892.0"/><n v="56600.0"/><n v="377640.0"/><n v="44942.0"/><n v="389500.0"/><n v="223000.0"/><n v="51511.0"/><n v="38100.0"/><n v="12812.0"/><n v="38300.0"/><n v="60431.0"/><n v="102300.0"/><n v="75900.0"/><n v="88300.0"/><n v="91224.0"/><n v="133700.0"/><n v="95100.0"/><n v="46035.0"/><n v="11519.0"/><n v="28114.0"/><n v="96000.0"/><n v="36500.0"/><n v="286000.0"/><n v="16533.0"/><n v="102900.0"/><n v="73489.0"/><n v="76700.0"/><n v="41571.0"/><n v="207000.0"/><n v="86200.0"/><n v="9896.0"/><n v="35076.0"/><n v="32713.0"/><n v="2012.0"/><n v="5964.0"/><n v="96163.0"/><n v="107000.0"/><n v="10703.0"/><n v="73500.0"/><n v="61600.0"/><n v="19300.0"/><n v="26280.0"/><n v="143000.0"/><n v="69651.0"/><n v="346000.0"/><n v="28793.0"/><n v="48016.0"/><n v="3442.0"/><n v="1300.0"/><n v="240900.0"/><n v="61615.0"/><n v="23400.0"/><n v="26980.0"/><n v="33625.0"/><n v="11729.0"/><n v="10106.0"/><n v="37483.0"/><n v="42645.0"/><n v="50968.0"/><n v="27943.0"/><n v="174000.0"/><n v="164100.0"/><n v="25946.0"/><n v="101104.0"/><n v="51100.0"/><n v="93400.0"/><n v="61111.0"/><n v="8916.0"/><n v="4074.0"/><n v="78000.0"/><n v="2900.0"/><n v="70093.0"/><n v="11357.0"/><n v="292500.0"/><n v="233400.0"/><n v="17601.0"/><n v="92500.0"/><n v="34300.0"/><n v="17408.0"/><n v="44900.0"/><n v="15427.0"/><n v="18605.0"/><n v="59438.0"/><n v="27500.0"/><n v="29768.0"/><n v="55610.0"/><n v="3188.0"/><n v="41700.0"/><n v="26900.0"/><n v="9032.0"/><n v="25314.0"/><n v="8555.0"/><n v="71500.0"/><n v="11086.0"/><n v="27231.0"/><n v="39103.0"/><n v="59950.0"/><n v="14320.0"/><n v="13531.0"/><n v="10980.0"/><n v="14890.0"/><n v="13969.0"/><n v="12937.0"/><n v="14262.0"/><n v="40300.0"/><n v="7250.0"/><n v="25400.0"/><n v="15296.0"/><n v="20908.0"/><n v="75840.0"/><n v="3815.0"/><n v="5475.0"/><n v="19700.0"/><n v="33043.0"/><n v="11295.0"/><n v="24550.0"/><n v="79050.0"/><n v="24587.0"/><n v="22634.0"/><n v="13775.0"/><n v="13635.0"/><n v="12316.0"/><n v="8385.0"/><n v="6072.0"/><n v="6753.0"/><n v="54300.0"/><n v="5245.0"/><n v="2882.0"/><n v="67663.0"/><n v="12992.0"/><n v="2256.0"/><n v="6141.0"/><n v="41800.0"/><n v="30750.0"/><n v="4577.0"/><n v="19869.0"/><n v="1530.0"/><n v="2323.0"/><n v="3707.0"/><n v="29056.0"/><n v="16985.0"/><n v="1384.0"/><n v="20961.0"/><n v="10786.0"/><n v="28033.0"/><n v="39900.0"/><n v="17570.0"/><n v="24134.0"/><n v="28450.0"/><n v="2680.0"/><n v="36300.0"/><n v="3235.0"/><n v="61957.0"/><n v="8234.0"/><n v="184514.0"/><n v="2300.0"/><n v="34645.0"/><n v="23484.0"/><n v="5778.0"/><n v="26866.0"/><n v="4812.0"/><n v="2284.0"/><n v="9430.0"/><n v="18317.0"/><n v="19032.0"/><n v="17997.0"/><n v="33294.0"/><n v="15330.0"/><n v="19900.0"/><n v="2787.0"/><n v="7493.0"/><n v="21750.0"/><n v="12280.0"/><n v="11261.0"/><n v="17045.0"/><n v="2250.0"/><n v="5454.0"/><n v="7509.0"/><n v="1800.0"/><n v="2905.0"/><n v="33247.0"/><n v="8147.0"/><n v="17386.0"/><n v="8459.0"/><n v="19564.0"/><n v="5591.0"/><n v="2571.0"/><n v="26100.0"/><n v="1330.0"/><n v="5989.0"/><n v="1775.0"/><n v="3163.0"/><n v="24311.0"/><n v="18650.0"/><n v="7714.0"/><n v="36400.0"/><n v="18412.0"/><n v="18594.0"/><n v="1355.0"/><n v="9226.0"/><n v="9323.0"/><n v="10150.0"/><n v="11524.0"/><n v="7244.0"/><n v="9597.0"/><n v="3750.0"/><n v="27400.0"/><n v="15664.0"/><n v="1298000.0"/><n v="147000.0"/><n v="256500.0"/><n v="330000.0"/><n v="135301.0"/><n v="230760.0"/><n v="214500.0"/><n v="72963.0"/><n v="465000.0"/><n v="504800.0"/><n v="255351.0"/><n v="186000.0"/><n v="155000.0"/><n v="83400.0"/><n v="71300.0"/><n v="47736.0"/><n v="158000.0"/><n v="212505.0"/><n v="409000.0"/><n v="280000.0"/><n v="210153.0"/><n v="58604.0"/><n v="408255.0"/><n v="134500.0"/><n v="268531.0"/><n v="57582.0"/><n v="110600.0"/><n v="48700.0"/><n v="364800.0"/><n v="418000.0"/><n v="6922.0"/><n v="38332.0"/><n v="9964.0"/><n v="41671.0"/><n v="181000.0"/><n v="2950.0"/><n v="40500.0"/><n v="68097.0"/><n v="77500.0"/><n v="96100.0"/><n v="81600.0"/><n v="11506.0"/><n v="227000.0"/><n v="42010.0"/><n v="43326.0"/><n v="30250.0"/><n v="25391.0"/><n v="97300.0"/><n v="14953.0"/><n v="11421.0"/><n v="63700.0"/><n v="100700.0"/><n v="75400.0"/><n v="35935.0"/><n v="69634.0"/><n v="109000.0"/><n v="6641.0"/><n v="32340.0"/><n v="80300.0"/><n v="84362.0"/><n v="94987.0"/><n v="320000.0"/><n v="30294.0"/><n v="51985.0"/><n v="70757.0"/><n v="19600.0"/><n v="10493.0"/><n v="7130.0"/><n v="59400.0"/><n v="28300.0"/><n v="24225.0"/><n v="129772.0"/><n v="24300.0"/><n v="68108.0"/><n v="277900.0"/><n v="53638.0"/><n v="50403.0"/><n v="9974.0"/><n v="349000.0"/><n v="27535.0"/><n v="9495.0"/><n v="12003.0"/><n v="39920.0"/><n v="27050.0"/><n v="56606.0"/><n v="21600.0"/><n v="9716.0"/><n v="57825.0"/><n v="1400.0"/><n v="30960.0"/><n v="61031.0"/><n v="75711.0"/><n v="10966.0"/><n v="174600.0"/><n v="83500.0"/><n v="63800.0"/><n v="18975.0"/><n v="289500.0"/><n v="90800.0"/><n v="34200.0"/><n v="119750.0"/><n v="14888.0"/><n v="73000.0"/><n v="43717.0"/><n v="48250.0"/><n v="3729.0"/><n v="16787.0"/><n v="3600.0"/><n v="58350.0"/><n v="26424.0"/><n v="16122.0"/><n v="68780.0"/><n v="46900.0"/><n v="117000.0"/><n v="50520.0"/><n v="7534.0"/><n v="53500.0"/><n v="13209.0"/><n v="8871.0"/><n v="64100.0"/><n v="14538.0"/><n v="13225.0"/><n v="22516.0"/><n v="209325.0"/><n v="93700.0"/><n v="14071.0"/><n v="39439.0"/><n v="14706.0"/><n v="10004.0"/><n v="57350.0"/><n v="62500.0"/><n v="10524.0"/><n v="70179.0"/><n v="33264.0"/><n v="78550.0"/><n v="11367.0"/><n v="5365.0"/><n v="50110.0"/><n v="3891.0"/><n v="22800.0"/><n v="5526.0"/><n v="5249.0"/><n v="12337.0"/><n v="27058.0"/><n v="19282.0"/><n v="12153.0"/><n v="49700.0"/><n v="17480.0"/><n v="13850.0"/><n v="4083.0"/><n v="20156.0"/><n v="23350.0"/><n v="8162.0"/><n v="30309.0"/><n v="1583.0"/><n v="12788.0"/><n v="9625.0"/><n v="33450.0"/><n v="5477.0"/><n v="44500.0"/><n v="7047.0"/><n v="1519.0"/><n v="12900.0"/><n v="21426.0"/><n v="5970.0"/><n v="4104.0"/><n v="56537.0"/><n v="23500.0"/><n v="9299.0"/><n v="10407.0"/><n v="19138.0"/><n v="6329.0"/><n v="9541.0"/><n v="12617.0"/><n v="5849.0"/><n v="2886.0"/><n v="9123.0"/><n v="19872.0"/><n v="11006.0"/><n v="2958.0"/><n v="9457.0"/><n v="8890.0"/><n v="2294.0"/><n v="22250.0"/><n v="3386.0"/><n v="16040.0"/><n v="27218.0"/><n v="7495.0"/><n v="2729.0"/><n v="5618.0"/><n v="177895.0"/><n v="4739.0"/><n v="17584.0"/><n v="12318.0"/><n v="33522.0"/><n v="5266.0"/><n v="9372.0"/><n v="9220.0"/><n v="12100.0"/><n v="27200.0"/><n v="64716.0"/><n v="16826.0"/><n v="3532.0"/><n v="7273.0"/><n v="38200.0"/><n v="19597.0"/><n v="26134.0"/><n v="4945.0"/><n v="7582.0"/><n v="6537.0"/><n v="5625.0"/><n v="20199.0"/><n v="18260.0"/><n v="1853.0"/><n v="8493.0"/><n v="19406.0"/><n v="18775.0"/><n v="1837.0"/><n v="9335.0"/><n v="7678.0"/><n v="23833.0"/><n v="27505.0"/><n v="27631.0"/><n v="1916.0"/><n v="3837.0"/><n v="10013.0"/><n v="4756.0"/><n v="9183.0"/><n v="35246.0"/><n v="7658.0"/><n v="20365.0"/><n v="4830.0"/><n v="12994.0"/><n v="42350.0"/><n v="14621.0"/><n v="11297.0"/><n v="6040.0"/><n v="6822.0"/><n v="218.0"/><n v="11427.0"/><n v="11490.0"/><n v="1608000.0"/><n v="154000.0"/><n v="258000.0"/><n v="350000.0"/><n v="372000.0"/><n v="156500.0"/><n v="67500.0"/><n v="288000.0"/><n v="202600.0"/><n v="46827.0"/><n v="42595.0"/><n v="490600.0"/><n v="258500.0"/><n v="98200.0"/><n v="183000.0"/><n v="118400.0"/><n v="271025.0"/><n v="71970.0"/><n v="189000.0"/><n v="9804.0"/><n v="133000.0"/><n v="400945.0"/><n v="208248.0"/><n v="141700.0"/><n v="39979.0"/><n v="484000.0"/><n v="95500.0"/><n v="247848.0"/><n v="53586.0"/><n v="221768.0"/><n v="309000.0"/><n v="121100.0"/><n v="101000.0"/><n v="297800.0"/><n v="40916.0"/><n v="171000.0"/><n v="12558.0"/><n v="7301.0"/><n v="43900.0"/><n v="74814.0"/><n v="244000.0"/><n v="99290.0"/><n v="54500.0"/><n v="81375.0"/><n v="57710.0"/><n v="14344.0"/><n v="107700.0"/><n v="340000.0"/><n v="232000.0"/><n v="49077.0"/><n v="32200.0"/><n v="73300.0"/><n v="75550.0"/><n v="3242.0"/><n v="6911.0"/><n v="15065.0"/><n v="103100.0"/><n v="9941.0"/><n v="37335.0"/><n v="7585.0"/><n v="28800.0"/><n v="31518.0"/><n v="10052.0"/><n v="30492.0"/><n v="50767.0"/><n v="69600.0"/><n v="4414.0"/><n v="22885.0"/><n v="123400.0"/><n v="25115.0"/><n v="383000.0"/><n v="35238.0"/><n v="11788.0"/><n v="3418.0"/><n v="10753.0"/><n v="6635.0"/><n v="22473.0"/><n v="11678.0"/><n v="73541.0"/><n v="136226.0"/><n v="3238.0"/><n v="22200.0"/><n v="24797.0"/><n v="88857.0"/><n v="84100.0"/><n v="68796.0"/><n v="28500.0"/><n v="27164.0"/><n v="16877.0"/><n v="51462.0"/><n v="21150.0"/><n v="3795.0"/><n v="12447.0"/><n v="32124.0"/><n v="24540.0"/><n v="26889.0"/><n v="61626.0"/><n v="58547.0"/><n v="88968.0"/><n v="160100.0"/><n v="10848.0"/><n v="49900.0"/><n v="330600.0"/><n v="10640.0"/><n v="4208.0"/><n v="86700.0"/><n v="8521.0"/><n v="29300.0"/><n v="2430.0"/><n v="65600.0"/><n v="16688.0"/><n v="10529.0"/><n v="2847.0"/><n v="19070.0"/><n v="53320.0"/><n v="49100.0"/><n v="71725.0"/><n v="10368.0"/><n v="1550.0"/><n v="55093.0"/><n v="25988.0"/><n v="28290.0"/><n v="10430.0"/><n v="13003.0"/><n v="10340.0"/><n v="9150.0"/><n v="1932.0"/><n v="85050.0"/><n v="13590.0"/><n v="54640.0"/><n v="71700.0"/><n v="17100.0"/><n v="40582.0"/><n v="13950.0"/><n v="61200.0"/><n v="11787.0"/><n v="26745.0"/><n v="3861.0"/><n v="6182.0"/><n v="13711.0"/><n v="16681.0"/><n v="13871.0"/><n v="11321.0"/><n v="76158.0"/><n v="2960.0"/><n v="23450.0"/><n v="15390.0"/><n v="44700.0"/><n v="2334.0"/><n v="78850.0"/><n v="20919.0"/><n v="58500.0"/><n v="12525.0"/><n v="1600.0"/><n v="33045.0"/><n v="248300.0"/><n v="5060.0"/><n v="38784.0"/><n v="13313.0"/><n v="14550.0"/><n v="12369.0"/><n v="5739.0"/><n v="6886.0"/><n v="19536.0"/><n v="8450.0"/><n v="9610.0"/><n v="6441.0"/><n v="12395.0"/><n v="1788.0"/><n v="3312.0"/><n v="4783.0"/><n v="20750.0"/><n v="3256.0"/><n v="16300.0"/><n v="55600.0"/><n v="9214.0"/><n v="9227.0"/><n v="298500.0"/><n v="12684.0"/><n v="60500.0"/><n v="17350.0"/><n v="5166.0"/><n v="5805.0"/><n v="9450.0"/><n v="7681.0"/><n v="2538.0"/><n v="11624.0"/><n v="6378.0"/><n v="38599.0"/><n v="33600.0"/><n v="37600.0"/><n v="13200.0"/><n v="22233.0"/><n v="8858.0"/><n v="2153.0"/><n v="5556.0"/><n v="17805.0"/><n v="33244.0"/><n v="40200.0"/><n v="21300.0"/><n v="3150.0"/><n v="1850.0"/><n v="1713.0"/><n v="8529.0"/><n v="9418.0"/><n v="6938.0"/><n v="22850.0"/><n v="5560.0"/><n v="58176.0"/><n v="8005.0"/><n v="2816.0"/><n v="9748.0"/><n v="97500.0"/><n v="2253.0"/><n v="6130.0"/><n v="32850.0"/><n v="3730.0"/><n v="5919.0"/><n v="7529.0"/><n v="28056.0"/><n v="27583.0"/><n v="347.0"/><n v="1545.0"/><n v="3900.0"/><n v="16974.0"/><n v="97660.0"/><n v="8813.0"/><n v="25090.0"/><n v="16540.0"/><n v="6941.0"/><n v="156883.0"/><n v="1500.0"/><n v="5607.0"/><n v="17463.0"/><n v="11425.0"/><n v="12834.0"/><n v="6676.0"/><n v="870.0"/><n v="16508.0"/><n v="31650.0"/><n v="11089.0"/><n v="1073.0"/><n v="938.0"/><n v="10944.0"/><n v="25350.0"/><n v="19626.0"/><n v="25650.0"/><n v="1399.0"/><n v="3003.0"/><n v="6640.0"/><n v="11236.0"/><n v="15640.0"/><n v="9116.0"/><n v="2100000.0"/><n v="1541000.0"/><n v="259500.0"/><n v="190234.0"/><n v="43846.0"/><n v="304000.0"/><n v="221000.0"/><n v="70231.0"/><n v="9743.0"/><n v="471600.0"/><n v="167000.0"/><n v="293723.0"/><n v="430000.0"/><n v="74300.0"/><n v="117100.0"/><n v="262500.0"/><n v="160700.0"/><n v="86482.0"/><n v="216823.0"/><n v="440000.0"/><n v="41181.0"/><n v="238104.0"/><n v="404700.0"/><n v="244500.0"/><n v="152700.0"/><n v="464400.0"/><n v="67100.0"/><n v="12565.0"/><n v="60519.0"/><n v="7819.0"/><n v="315000.0"/><n v="195800.0"/><n v="127855.0"/><n v="195750.0"/><n v="70510.0"/><n v="156000.0"/><n v="3615.0"/><n v="82427.0"/><n v="131900.0"/><n v="303100.0"/><n v="250500.0"/><n v="39583.0"/><n v="109100.0"/><n v="5214.0"/><n v="242000.0"/><n v="101700.0"/><n v="82239.0"/><n v="83300.0"/><n v="24791.0"/><n v="54250.0"/><n v="329000.0"/><n v="55063.0"/><n v="129700.0"/><n v="10014.0"/><n v="34825.0"/><n v="3616.0"/><n v="79100.0"/><n v="71100.0"/><n v="92795.0"/><n v="115000.0"/><n v="16070.0"/><n v="10662.0"/><n v="106500.0"/><n v="55943.0"/><n v="5223.0"/><n v="22300.0"/><n v="11973.0"/><n v="8323.0"/><n v="36820.0"/><n v="12012.0"/><n v="13237.0"/><n v="250000.0"/><n v="1551.0"/><n v="32647.0"/><n v="402000.0"/><n v="79800.0"/><n v="6603.0"/><n v="91000.0"/><n v="79390.0"/><n v="27562.0"/><n v="27859.0"/><n v="60200.0"/><n v="136287.0"/><n v="21875.0"/><n v="26816.0"/><n v="29900.0"/><n v="76646.0"/><n v="26196.0"/><n v="2850.0"/><n v="53987.0"/><n v="94570.0"/><n v="33179.0"/><n v="17399.0"/><n v="13370.0"/><n v="2076.0"/><n v="66656.0"/><n v="60720.0"/><n v="2966.0"/><n v="35300.0"/><n v="12060.0"/><n v="64366.0"/><n v="26010.0"/><n v="10550.0"/><n v="22740.0"/><n v="168700.0"/><n v="103300.0"/><n v="3746.0"/><n v="85500.0"/><n v="12882.0"/><n v="355300.0"/><n v="10250.0"/><n v="10525.0"/><n v="89088.0"/><n v="19063.0"/><n v="32500.0"/><n v="3585.0"/><n v="11316.0"/><n v="54200.0"/><n v="53865.0"/><n v="29239.0"/><n v="12428.0"/><n v="2244.0"/><n v="13110.0"/><n v="21492.0"/><n v="20302.0"/><n v="20550.0"/><n v="15491.0"/><n v="273875.0"/><n v="3800.0"/><n v="90720.0"/><n v="6524.0"/><n v="55090.0"/><n v="52700.0"/><n v="15920.0"/><n v="14319.0"/><n v="2570.0"/><n v="11982.0"/><n v="1118.0"/><n v="1910.0"/><n v="75200.0"/><n v="22542.0"/><n v="37151.0"/><n v="8025.0"/><n v="3435.0"/><n v="15785.0"/><n v="79679.0"/><n v="20041.0"/><n v="11344.0"/><n v="12050.0"/><n v="12990.0"/><n v="11707.0"/><n v="39576.0"/><n v="4910.0"/><n v="42226.0"/><n v="3950.0"/><n v="2594.0"/><n v="31466.0"/><n v="21850.0"/><n v="20805.0"/><n v="6350.0"/><n v="1744.0"/><n v="9626.0"/><n v="15745.0"/><n v="11851.0"/><n v="7283.0"/><n v="2273.0"/><n v="24683.0"/><n v="12335.0"/><n v="24450.0"/><n v="48300.0"/><n v="10801.0"/><n v="27650.0"/><n v="1200.0"/><n v="40900.0"/><n v="4258.0"/><n v="1623.0"/><n v="21759.0"/><n v="9746.0"/><n v="6733.0"/><n v="12614.0"/><n v="2659.0"/><n v="8186.0"/><n v="5043.0"/><n v="58400.0"/><n v="17195.0"/><n v="6391.0"/><n v="6550.0"/><n v="13448.0"/><n v="18970.0"/><n v="35750.0"/><n v="13700.0"/><n v="9264.0"/><n v="8725.0"/><n v="13263.0"/><n v="24196.0"/><n v="972.0"/><n v="8911.0"/><n v="178956.0"/><n v="7022.0"/><n v="275500.0"/><n v="1132.0"/><n v="1404.0"/><n v="19319.0"/><n v="3692.0"/><n v="8986.0"/><n v="5997.0"/><n v="14140.0"/><n v="18785.0"/><n v="18889.0"/><n v="1225.0"/><n v="12483.0"/><n v="31040.0"/><n v="38018.0"/><n v="104958.0"/><n v="22509.0"/><n v="6415.0"/><n v="8817.0"/><n v="43640.0"/><n v="4695.0"/><n v="7478.0"/><n v="6811.0"/><n v="6840.0"/><n v="31055.0"/><n v="381.0"/><n v="17660.0"/><n v="12223.0"/><n v="1570.0"/><n v="19920.0"/><n v="842.0"/><n v="6527.0"/><n v="9244.0"/><n v="21153.0"/><n v="20073.0"/><n v="744.0"/><n v="11450.0"/><n v="8553.0"/><n v="1397.0"/><n v="11974.0"/><n v="7238.0"/><n v="12097.0"/><n v="20433.0"/></sharedItems></cacheField><cacheField name="founder_is_ceo" numFmtId="0"><sharedItems containsBlank="1"><m/><s v="no"/><s v="yes"/></sharedItems></cacheField><cacheField name="female_ceo" numFmtId="0"><sharedItems containsBlank="1"><m/><s v="no"/><s v="yes"/></sharedItems></cacheField><cacheField name="newcomer_to_fortune_500" numFmtId="0"><sharedItems containsBlank="1"><m/><s v="no"/><s v="yes"/></sharedItems></cacheField><cacheField name="global_500" numFmtId="0"><sharedItems containsBlank="1"><m/><s v="yes"/><s v="no"/></sharedItems></cacheField><cacheField name=" " numFmtId="0"><sharedItems containsString="0" containsBlank="1"><m/></sharedItems></cacheField><cacheField name="Year + Ranking" numFmtId="0"><sharedItems><s v="1996_1"/><s v="1996_2"/><s v="1996_3"/><s v="1996_4"/><s v="1996_5"/><s v="1996_6"/><s v="1996_7"/><s v="1996_8"/><s v="1996_9"/><s v="1996_10"/><s v="1996_11"/><s v="1996_12"/><s v="1996_13"/><s v="1996_14"/><s v="1996_15"/><s v="1996_16"/><s v="1996_17"/><s v="1996_18"/><s v="1996_19"/><s v="1996_20"/><s v="1996_21"/><s v="1996_22"/><s v="1996_23"/><s v="1996_24"/><s v="1996_25"/><s v="1996_26"/><s v="1996_27"/><s v="1996_28"/><s v="1996_29"/><s v="1996_30"/><s v="1996_31"/><s v="1996_32"/><s v="1996_33"/><s v="1996_34"/><s v="1996_35"/><s v="1996_36"/><s v="1996_37"/><s v="1996_38"/><s v="1996_39"/><s v="1996_40"/><s v="1996_41"/><s v="1996_42"/><s v="1996_43"/><s v="1996_44"/><s v="1996_45"/><s v="1996_46"/><s v="1996_47"/><s v="1996_48"/><s v="1996_49"/><s v="1996_50"/><s v="1996_51"/><s v="1996_52"/><s v="1996_53"/><s v="1996_54"/><s v="1996_55"/><s v="1996_56"/><s v="1996_57"/><s v="1996_58"/><s v="1996_59"/><s v="1996_60"/><s v="1996_61"/><s v="1996_62"/><s v="1996_63"/><s v="1996_64"/><s v="1996_65"/><s v="1996_66"/><s v="1996_67"/><s v="1996_68"/><s v="1996_69"/><s v="1996_70"/><s v="1996_71"/><s v="1996_72"/><s v="1996_73"/><s v="1996_74"/><s v="1996_75"/><s v="1996_76"/><s v="1996_77"/><s v="1996_78"/><s v="1996_79"/><s v="1996_80"/><s v="1996_81"/><s v="1996_82"/><s v="1996_83"/><s v="1996_84"/><s v="1996_85"/><s v="1996_86"/><s v="1996_87"/><s v="1996_88"/><s v="1996_89"/><s v="1996_90"/><s v="1996_91"/><s v="1996_92"/><s v="1996_94"/><s v="1996_95"/><s v="1996_96"/><s v="1996_97"/><s v="1996_98"/><s v="1996_99"/><s v="1996_100"/><s v="1996_101"/><s v="1996_102"/><s v="1996_103"/><s v="1996_104"/><s v="1996_105"/><s v="1996_106"/><s v="1996_107"/><s v="1996_108"/><s v="1996_109"/><s v="1996_110"/><s v="1996_111"/><s v="1996_112"/><s v="1996_113"/><s v="1996_114"/><s v="1996_115"/><s v="1996_116"/><s v="1996_117"/><s v="1996_118"/><s v="1996_119"/><s v="1996_120"/><s v="1996_121"/><s v="1996_122"/><s v="1996_123"/><s v="1996_125"/><s v="1996_126"/><s v="1996_127"/><s v="1996_128"/><s v="1996_129"/><s v="1996_130"/><s v="1996_131"/><s v="1996_133"/><s v="1996_134"/><s v="1996_135"/><s v="1996_136"/><s v="1996_137"/><s v="1996_138"/><s v="1996_139"/><s v="1996_140"/><s v="1996_141"/><s v="1996_142"/><s v="1996_143"/><s v="1996_144"/><s v="1996_145"/><s v="1996_146"/><s v="1996_147"/><s v="1996_148"/><s v="1996_149"/><s v="1996_150"/><s v="1996_151"/><s v="1996_152"/><s v="1996_153"/><s v="1996_154"/><s v="1996_155"/><s v="1996_156"/><s v="1996_157"/><s v="1996_158"/><s v="1996_159"/><s v="1996_160"/><s v="1996_161"/><s v="1996_162"/><s v="1996_163"/><s v="1996_164"/><s v="1996_165"/><s v="1996_166"/><s v="1996_167"/><s v="1996_168"/><s v="1996_169"/><s v="1996_170"/><s v="1996_171"/><s v="1996_172"/><s v="1996_173"/><s v="1996_174"/><s v="1996_175"/><s v="1996_176"/><s v="1996_177"/><s v="1996_178"/><s v="1996_180"/><s v="1996_181"/><s v="1996_182"/><s v="1996_183"/><s v="1996_184"/><s v="1996_185"/><s v="1996_186"/><s v="1996_187"/><s v="1996_188"/><s v="1996_189"/><s v="1996_190"/><s v="1996_191"/><s v="1996_192"/><s v="1996_193"/><s v="1996_194"/><s v="1996_195"/><s v="1996_196"/><s v="1996_197"/><s v="1996_198"/><s v="1996_199"/><s v="1996_200"/><s v="1996_201"/><s v="1996_202"/><s v="1996_203"/><s v="1996_204"/><s v="1996_205"/><s v="1996_206"/><s v="1996_207"/><s v="1996_208"/><s v="1996_209"/><s v="1996_210"/><s v="1996_211"/><s v="1996_212"/><s v="1996_213"/><s v="1996_214"/><s v="1996_215"/><s v="1996_216"/><s v="1996_217"/><s v="1996_218"/><s v="1996_219"/><s v="1996_220"/><s v="1996_221"/><s v="1996_222"/><s v="1996_223"/><s v="1996_224"/><s v="1996_225"/><s v="1996_226"/><s v="1996_227"/><s v="1996_228"/><s v="1996_229"/><s v="1996_230"/><s v="1996_231"/><s v="1996_232"/><s v="1996_233"/><s v="1996_234"/><s v="1996_235"/><s v="1996_236"/><s v="1996_237"/><s v="1996_238"/><s v="1996_239"/><s v="1996_240"/><s v="1996_241"/><s v="1996_242"/><s v="1996_243"/><s v="1996_244"/><s v="1996_245"/><s v="1996_246"/><s v="1996_247"/><s v="1996_248"/><s v="1996_249"/><s v="1996_250"/><s v="1996_251"/><s v="1996_252"/><s v="1996_253"/><s v="1996_254"/><s v="1996_255"/><s v="1996_256"/><s v="1996_257"/><s v="1996_258"/><s v="1996_259"/><s v="1996_260"/><s v="1996_261"/><s v="1996_262"/><s v="1996_263"/><s v="1996_264"/><s v="1996_265"/><s v="1996_266"/><s v="1996_267"/><s v="1996_268"/><s v="1996_269"/><s v="1996_270"/><s v="1996_271"/><s v="1996_272"/><s v="1996_273"/><s v="1996_274"/><s v="1996_275"/><s v="1996_276"/><s v="1996_277"/><s v="1996_278"/><s v="1996_279"/><s v="1996_280"/><s v="1996_281"/><s v="1996_282"/><s v="1996_283"/><s v="1996_284"/><s v="1996_285"/><s v="1996_286"/><s v="1996_287"/><s v="1996_288"/><s v="1996_289"/><s v="1996_290"/><s v="1996_291"/><s v="1996_292"/><s v="1996_293"/><s v="1996_294"/><s v="1996_295"/><s v="1996_296"/><s v="1996_297"/><s v="1996_298"/><s v="1996_299"/><s v="1996_300"/><s v="1996_301"/><s v="1996_302"/><s v="1996_303"/><s v="1996_304"/><s v="1996_305"/><s v="1996_306"/><s v="1996_307"/><s v="1996_308"/><s v="1996_309"/><s v="1996_310"/><s v="1996_311"/><s v="1996_312"/><s v="1996_313"/><s v="1996_314"/><s v="1996_315"/><s v="1996_316"/><s v="1996_317"/><s v="1996_318"/><s v="1996_319"/><s v="1996_320"/><s v="1996_321"/><s v="1996_322"/><s v="1996_323"/><s v="1996_324"/><s v="1996_325"/><s v="1996_326"/><s v="1996_327"/><s v="1996_328"/><s v="1996_329"/><s v="1996_330"/><s v="1996_331"/><s v="1996_332"/><s v="1996_333"/><s v="1996_334"/><s v="1996_335"/><s v="1996_336"/><s v="1996_337"/><s v="1996_338"/><s v="1996_339"/><s v="1996_340"/><s v="1996_341"/><s v="1996_342"/><s v="1996_343"/><s v="1996_344"/><s v="1996_345"/><s v="1996_346"/><s v="1996_347"/><s v="1996_348"/><s v="1996_349"/><s v="1996_350"/><s v="1996_351"/><s v="1996_352"/><s v="1996_353"/><s v="1996_354"/><s v="1996_355"/><s v="1996_356"/><s v="1996_357"/><s v="1996_358"/><s v="1996_359"/><s v="1996_360"/><s v="1996_361"/><s v="1996_362"/><s v="1996_363"/><s v="1996_364"/><s v="1996_365"/><s v="1996_366"/><s v="1996_367"/><s v="1996_368"/><s v="1996_369"/><s v="1996_370"/><s v="1996_371"/><s v="1996_372"/><s v="1996_373"/><s v="1996_374"/><s v="1996_375"/><s v="1996_376"/><s v="1996_377"/><s v="1996_378"/><s v="1996_379"/><s v="1996_380"/><s v="1996_381"/><s v="1996_382"/><s v="1996_383"/><s v="1996_384"/><s v="1996_385"/><s v="1996_386"/><s v="1996_387"/><s v="1996_388"/><s v="1996_389"/><s v="1996_390"/><s v="1996_391"/><s v="1996_393"/><s v="1996_394"/><s v="1996_395"/><s v="1996_396"/><s v="1996_397"/><s v="1996_398"/><s v="1996_399"/><s v="1996_400"/><s v="1996_402"/><s v="1996_403"/><s v="1996_404"/><s v="1996_405"/><s v="1996_406"/><s v="1996_407"/><s v="1996_408"/><s v="1996_409"/><s v="1996_410"/><s v="1996_411"/><s v="1996_412"/><s v="1996_414"/><s v="1996_415"/><s v="1996_416"/><s v="1996_417"/><s v="1996_418"/><s v="1996_419"/><s v="1996_420"/><s v="1996_421"/><s v="1996_422"/><s v="1996_423"/><s v="1996_424"/><s v="1996_425"/><s v="1996_427"/><s v="1996_428"/><s v="1996_429"/><s v="1996_430"/><s v="1996_431"/><s v="1996_432"/><s v="1996_433"/><s v="1996_434"/><s v="1996_435"/><s v="1996_436"/><s v="1996_437"/><s v="1996_438"/><s v="1996_439"/><s v="1996_440"/><s v="1996_441"/><s v="1996_442"/><s v="1996_443"/><s v="1996_444"/><s v="1996_445"/><s v="1996_446"/><s v="1996_447"/><s v="1996_448"/><s v="1996_449"/><s v="1996_450"/><s v="1996_451"/><s v="1996_452"/><s v="1996_453"/><s v="1996_454"/><s v="1996_455"/><s v="1996_456"/><s v="1996_457"/><s v="1996_458"/><s v="1996_459"/><s v="1996_460"/><s v="1996_461"/><s v="1996_462"/><s v="1996_463"/><s v="1996_464"/><s v="1996_465"/><s v="1996_466"/><s v="1996_467"/><s v="1996_468"/><s v="1996_469"/><s v="1996_470"/><s v="1996_471"/><s v="1996_472"/><s v="1996_473"/><s v="1996_474"/><s v="1996_475"/><s v="1996_476"/><s v="1996_477"/><s v="1996_478"/><s v="1996_479"/><s v="1996_480"/><s v="1996_482"/><s v="1996_483"/><s v="1996_484"/><s v="1996_485"/><s v="1996_486"/><s v="1996_487"/><s v="1996_488"/><s v="1996_489"/><s v="1996_490"/><s v="1996_491"/><s v="1996_492"/><s v="1996_493"/><s v="1996_494"/><s v="1996_495"/><s v="1996_496"/><s v="1996_497"/><s v="1996_498"/><s v="1996_499"/><s v="1996_500"/><s v="1997_1"/><s v="1997_2"/><s v="1997_3"/><s v="1997_4"/><s v="1997_5"/><s v="1997_6"/><s v="1997_7"/><s v="1997_8"/><s v="1997_9"/><s v="1997_10"/><s v="1997_11"/><s v="1997_12"/><s v="1997_13"/><s v="1997_14"/><s v="1997_15"/><s v="1997_16"/><s v="1997_17"/><s v="1997_18"/><s v="1997_19"/><s v="1997_20"/><s v="1997_21"/><s v="1997_22"/><s v="1997_23"/><s v="1997_24"/><s v="1997_25"/><s v="1997_26"/><s v="1997_27"/><s v="1997_28"/><s v="1997_29"/><s v="1997_30"/><s v="1997_31"/><s v="1997_32"/><s v="1997_33"/><s v="1997_34"/><s v="1997_35"/><s v="1997_36"/><s v="1997_37"/><s v="1997_38"/><s v="1997_39"/><s v="1997_40"/><s v="1997_41"/><s v="1997_42"/><s v="1997_43"/><s v="1997_44"/><s v="1997_45"/><s v="1997_46"/><s v="1997_47"/><s v="1997_48"/><s v="1997_49"/><s v="1997_50"/><s v="1997_51"/><s v="1997_52"/><s v="1997_53"/><s v="1997_54"/><s v="1997_55"/><s v="1997_56"/><s v="1997_57"/><s v="1997_58"/><s v="1997_59"/><s v="1997_60"/><s v="1997_61"/><s v="1997_62"/><s v="1997_63"/><s v="1997_64"/><s v="1997_65"/><s v="1997_66"/><s v="1997_67"/><s v="1997_68"/><s v="1997_69"/><s v="1997_70"/><s v="1997_71"/><s v="1997_72"/><s v="1997_73"/><s v="1997_74"/><s v="1997_75"/><s v="1997_76"/><s v="1997_77"/><s v="1997_78"/><s v="1997_79"/><s v="1997_80"/><s v="1997_81"/><s v="1997_82"/><s v="1997_83"/><s v="1997_85"/><s v="1997_86"/><s v="1997_87"/><s v="1997_88"/><s v="1997_89"/><s v="1997_90"/><s v="1997_91"/><s v="1997_92"/><s v="1997_93"/><s v="1997_94"/><s v="1997_95"/><s v="1997_96"/><s v="1997_97"/><s v="1997_98"/><s v="1997_99"/><s v="1997_100"/><s v="1997_101"/><s v="1997_102"/><s v="1997_103"/><s v="1997_104"/><s v="1997_105"/><s v="1997_106"/><s v="1997_107"/><s v="1997_108"/><s v="1997_109"/><s v="1997_110"/><s v="1997_111"/><s v="1997_112"/><s v="1997_113"/><s v="1997_114"/><s v="1997_115"/><s v="1997_116"/><s v="1997_117"/><s v="1997_118"/><s v="1997_119"/><s v="1997_120"/><s v="1997_121"/><s v="1997_122"/><s v="1997_124"/><s v="1997_125"/><s v="1997_126"/><s v="1997_127"/><s v="1997_128"/><s v="1997_129"/><s v="1997_130"/><s v="1997_131"/><s v="1997_132"/><s v="1997_133"/><s v="1997_134"/><s v="1997_135"/><s v="1997_137"/><s v="1997_138"/><s v="1997_139"/><s v="1997_140"/><s v="1997_141"/><s v="1997_142"/><s v="1997_143"/><s v="1997_144"/><s v="1997_145"/><s v="1997_146"/><s v="1997_147"/><s v="1997_148"/><s v="1997_149"/><s v="1997_150"/><s v="1997_151"/><s v="1997_152"/><s v="1997_153"/><s v="1997_154"/><s v="1997_155"/><s v="1997_156"/><s v="1997_157"/><s v="1997_158"/><s v="1997_159"/><s v="1997_160"/><s v="1997_161"/><s v="1997_162"/><s v="1997_163"/><s v="1997_164"/><s v="1997_165"/><s v="1997_166"/><s v="1997_167"/><s v="1997_168"/><s v="1997_169"/><s v="1997_171"/><s v="1997_172"/><s v="1997_173"/><s v="1997_175"/><s v="1997_176"/><s v="1997_177"/><s v="1997_178"/><s v="1997_179"/><s v="1997_180"/><s v="1997_181"/><s v="1997_182"/><s v="1997_183"/><s v="1997_184"/><s v="1997_185"/><s v="1997_186"/><s v="1997_187"/><s v="1997_188"/><s v="1997_189"/><s v="1997_190"/><s v="1997_191"/><s v="1997_192"/><s v="1997_193"/><s v="1997_194"/><s v="1997_195"/><s v="1997_196"/><s v="1997_197"/><s v="1997_198"/><s v="1997_199"/><s v="1997_200"/><s v="1997_201"/><s v="1997_202"/><s v="1997_203"/><s v="1997_204"/><s v="1997_205"/><s v="1997_206"/><s v="1997_207"/><s v="1997_208"/><s v="1997_209"/><s v="1997_210"/><s v="1997_211"/><s v="1997_212"/><s v="1997_213"/><s v="1997_214"/><s v="1997_215"/><s v="1997_216"/><s v="1997_217"/><s v="1997_218"/><s v="1997_219"/><s v="1997_220"/><s v="1997_221"/><s v="1997_222"/><s v="1997_223"/><s v="1997_224"/><s v="1997_225"/><s v="1997_226"/><s v="1997_227"/><s v="1997_228"/><s v="1997_229"/><s v="1997_230"/><s v="1997_231"/><s v="1997_232"/><s v="1997_233"/><s v="1997_234"/><s v="1997_235"/><s v="1997_236"/><s v="1997_237"/><s v="1997_238"/><s v="1997_239"/><s v="1997_240"/><s v="1997_241"/><s v="1997_242"/><s v="1997_243"/><s v="1997_244"/><s v="1997_245"/><s v="1997_246"/><s v="1997_247"/><s v="1997_248"/><s v="1997_249"/><s v="1997_250"/><s v="1997_251"/><s v="1997_252"/><s v="1997_253"/><s v="1997_254"/><s v="1997_255"/><s v="1997_256"/><s v="1997_257"/><s v="1997_258"/><s v="1997_259"/><s v="1997_260"/><s v="1997_261"/><s v="1997_262"/><s v="1997_263"/><s v="1997_264"/><s v="1997_265"/><s v="1997_266"/><s v="1997_267"/><s v="1997_268"/><s v="1997_269"/><s v="1997_270"/><s v="1997_271"/><s v="1997_272"/><s v="1997_273"/><s v="1997_274"/><s v="1997_275"/><s v="1997_276"/><s v="1997_277"/><s v="1997_278"/><s v="1997_279"/><s v="1997_280"/><s v="1997_281"/><s v="1997_282"/><s v="1997_283"/><s v="1997_284"/><s v="1997_285"/><s v="1997_286"/><s v="1997_287"/><s v="1997_288"/><s v="1997_289"/><s v="1997_290"/><s v="1997_291"/><s v="1997_292"/><s v="1997_293"/><s v="1997_294"/><s v="1997_295"/><s v="1997_296"/><s v="1997_297"/><s v="1997_298"/><s v="1997_299"/><s v="1997_300"/><s v="1997_301"/><s v="1997_302"/><s v="1997_303"/><s v="1997_304"/><s v="1997_305"/><s v="1997_306"/><s v="1997_307"/><s v="1997_309"/><s v="1997_310"/><s v="1997_311"/><s v="1997_312"/><s v="1997_313"/><s v="1997_314"/><s v="1997_315"/><s v="1997_316"/><s v="1997_317"/><s v="1997_318"/><s v="1997_319"/><s v="1997_320"/><s v="1997_321"/><s v="1997_322"/><s v="1997_323"/><s v="1997_324"/><s v="1997_325"/><s v="1997_326"/><s v="1997_327"/><s v="1997_328"/><s v="1997_329"/><s v="1997_330"/><s v="1997_331"/><s v="1997_332"/><s v="1997_333"/><s v="1997_334"/><s v="1997_335"/><s v="1997_336"/><s v="1997_337"/><s v="1997_338"/><s v="1997_339"/><s v="1997_340"/><s v="1997_341"/><s v="1997_342"/><s v="1997_343"/><s v="1997_344"/><s v="1997_345"/><s v="1997_346"/><s v="1997_347"/><s v="1997_348"/><s v="1997_349"/><s v="1997_350"/><s v="1997_351"/><s v="1997_352"/><s v="1997_353"/><s v="1997_354"/><s v="1997_355"/><s v="1997_356"/><s v="1997_357"/><s v="1997_358"/><s v="1997_359"/><s v="1997_360"/><s v="1997_361"/><s v="1997_362"/><s v="1997_363"/><s v="1997_364"/><s v="1997_365"/><s v="1997_366"/><s v="1997_367"/><s v="1997_368"/><s v="1997_369"/><s v="1997_370"/><s v="1997_371"/><s v="1997_372"/><s v="1997_373"/><s v="1997_374"/><s v="1997_375"/><s v="1997_376"/><s v="1997_377"/><s v="1997_378"/><s v="1997_379"/><s v="1997_380"/><s v="1997_381"/><s v="1997_382"/><s v="1997_383"/><s v="1997_384"/><s v="1997_385"/><s v="1997_386"/><s v="1997_387"/><s v="1997_388"/><s v="1997_389"/><s v="1997_390"/><s v="1997_391"/><s v="1997_392"/><s v="1997_393"/><s v="1997_394"/><s v="1997_395"/><s v="1997_397"/><s v="1997_398"/><s v="1997_399"/><s v="1997_400"/><s v="1997_401"/><s v="1997_402"/><s v="1997_403"/><s v="1997_404"/><s v="1997_405"/><s v="1997_406"/><s v="1997_407"/><s v="1997_408"/><s v="1997_409"/><s v="1997_410"/><s v="1997_411"/><s v="1997_412"/><s v="1997_413"/><s v="1997_414"/><s v="1997_415"/><s v="1997_416"/><s v="1997_417"/><s v="1997_418"/><s v="1997_419"/><s v="1997_420"/><s v="1997_421"/><s v="1997_422"/><s v="1997_423"/><s v="1997_424"/><s v="1997_425"/><s v="1997_426"/><s v="1997_427"/><s v="1997_428"/><s v="1997_429"/><s v="1997_430"/><s v="1997_431"/><s v="1997_432"/><s v="1997_433"/><s v="1997_434"/><s v="1997_435"/><s v="1997_436"/><s v="1997_437"/><s v="1997_438"/><s v="1997_439"/><s v="1997_440"/><s v="1997_441"/><s v="1997_442"/><s v="1997_443"/><s v="1997_444"/><s v="1997_445"/><s v="1997_446"/><s v="1997_447"/><s v="1997_448"/><s v="1997_449"/><s v="1997_450"/><s v="1997_452"/><s v="1997_453"/><s v="1997_454"/><s v="1997_455"/><s v="1997_456"/><s v="1997_458"/><s v="1997_459"/><s v="1997_460"/><s v="1997_461"/><s v="1997_462"/><s v="1997_463"/><s v="1997_464"/><s v="1997_465"/><s v="1997_466"/><s v="1997_467"/><s v="1997_468"/><s v="1997_469"/><s v="1997_470"/><s v="1997_471"/><s v="1997_472"/><s v="1997_473"/><s v="1997_474"/><s v="1997_475"/><s v="1997_476"/><s v="1997_477"/><s v="1997_478"/><s v="1997_479"/><s v="1997_480"/><s v="1997_481"/><s v="1997_482"/><s v="1997_483"/><s v="1997_484"/><s v="1997_485"/><s v="1997_486"/><s v="1997_487"/><s v="1997_488"/><s v="1997_489"/><s v="1997_490"/><s v="1997_491"/><s v="1997_492"/><s v="1997_494"/><s v="1997_495"/><s v="1997_496"/><s v="1997_497"/><s v="1997_498"/><s v="1997_499"/><s v="1997_500"/><s v="1998_1"/><s v="1998_2"/><s v="1998_3"/><s v="1998_4"/><s v="1998_5"/><s v="1998_6"/><s v="1998_7"/><s v="1998_8"/><s v="1998_9"/><s v="1998_10"/><s v="1998_11"/><s v="1998_12"/><s v="1998_13"/><s v="1998_14"/><s v="1998_15"/><s v="1998_16"/><s v="1998_17"/><s v="1998_18"/><s v="1998_19"/><s v="1998_20"/><s v="1998_21"/><s v="1998_22"/><s v="1998_23"/><s v="1998_24"/><s v="1998_25"/><s v="1998_26"/><s v="1998_27"/><s v="1998_28"/><s v="1998_29"/><s v="1998_30"/><s v="1998_31"/><s v="1998_32"/><s v="1998_33"/><s v="1998_35"/><s v="1998_36"/><s v="1998_37"/><s v="1998_38"/><s v="1998_39"/><s v="1998_40"/><s v="1998_41"/><s v="1998_42"/><s v="1998_43"/><s v="1998_44"/><s v="1998_45"/><s v="1998_46"/><s v="1998_47"/><s v="1998_48"/><s v="1998_49"/><s v="1998_50"/><s v="1998_51"/><s v="1998_52"/><s v="1998_53"/><s v="1998_54"/><s v="1998_55"/><s v="1998_56"/><s v="1998_57"/><s v="1998_59"/><s v="1998_60"/><s v="1998_61"/><s v="1998_62"/><s v="1998_63"/><s v="1998_64"/><s v="1998_65"/><s v="1998_66"/><s v="1998_67"/><s v="1998_68"/><s v="1998_69"/><s v="1998_70"/><s v="1998_71"/><s v="1998_72"/><s v="1998_73"/><s v="1998_74"/><s v="1998_75"/><s v="1998_76"/><s v="1998_77"/><s v="1998_78"/><s v="1998_79"/><s v="1998_80"/><s v="1998_81"/><s v="1998_82"/><s v="1998_83"/><s v="1998_85"/><s v="1998_86"/><s v="1998_87"/><s v="1998_88"/><s v="1998_89"/><s v="1998_90"/><s v="1998_91"/><s v="1998_92"/><s v="1998_93"/><s v="1998_94"/><s v="1998_95"/><s v="1998_96"/><s v="1998_97"/><s v="1998_98"/><s v="1998_99"/><s v="1998_100"/><s v="1998_101"/><s v="1998_102"/><s v="1998_103"/><s v="1998_104"/><s v="1998_105"/><s v="1998_106"/><s v="1998_107"/><s v="1998_108"/><s v="1998_109"/><s v="1998_110"/><s v="1998_111"/><s v="1998_112"/><s v="1998_113"/><s v="1998_114"/><s v="1998_115"/><s v="1998_116"/><s v="1998_117"/><s v="1998_118"/><s v="1998_119"/><s v="1998_120"/><s v="1998_121"/><s v="1998_122"/><s v="1998_123"/><s v="1998_124"/><s v="1998_125"/><s v="1998_126"/><s v="1998_127"/><s v="1998_128"/><s v="1998_129"/><s v="1998_130"/><s v="1998_131"/><s v="1998_132"/><s v="1998_133"/><s v="1998_134"/><s v="1998_135"/><s v="1998_136"/><s v="1998_137"/><s v="1998_138"/><s v="1998_139"/><s v="1998_140"/><s v="1998_141"/><s v="1998_142"/><s v="1998_143"/><s v="1998_144"/><s v="1998_145"/><s v="1998_146"/><s v="1998_147"/><s v="1998_148"/><s v="1998_149"/><s v="1998_150"/><s v="1998_151"/><s v="1998_152"/><s v="1998_153"/><s v="1998_154"/><s v="1998_155"/><s v="1998_156"/><s v="1998_157"/><s v="1998_158"/><s v="1998_159"/><s v="1998_160"/><s v="1998_161"/><s v="1998_162"/><s v="1998_163"/><s v="1998_164"/><s v="1998_165"/><s v="1998_166"/><s v="1998_167"/><s v="1998_168"/><s v="1998_169"/><s v="1998_170"/><s v="1998_171"/><s v="1998_172"/><s v="1998_173"/><s v="1998_174"/><s v="1998_175"/><s v="1998_176"/><s v="1998_177"/><s v="1998_178"/><s v="1998_179"/><s v="1998_180"/><s v="1998_181"/><s v="1998_182"/><s v="1998_183"/><s v="1998_184"/><s v="1998_185"/><s v="1998_186"/><s v="1998_187"/><s v="1998_188"/><s v="1998_189"/><s v="1998_190"/><s v="1998_191"/><s v="1998_192"/><s v="1998_193"/><s v="1998_194"/><s v="1998_195"/><s v="1998_196"/><s v="1998_197"/><s v="1998_198"/><s v="1998_199"/><s v="1998_200"/><s v="1998_201"/><s v="1998_202"/><s v="1998_203"/><s v="1998_204"/><s v="1998_205"/><s v="1998_206"/><s v="1998_207"/><s v="1998_208"/><s v="1998_209"/><s v="1998_210"/><s v="1998_211"/><s v="1998_212"/><s v="1998_213"/><s v="1998_214"/><s v="1998_215"/><s v="1998_216"/><s v="1998_217"/><s v="1998_218"/><s v="1998_219"/><s v="1998_220"/><s v="1998_221"/><s v="1998_222"/><s v="1998_223"/><s v="1998_224"/><s v="1998_225"/><s v="1998_226"/><s v="1998_227"/><s v="1998_228"/><s v="1998_229"/><s v="1998_230"/><s v="1998_232"/><s v="1998_233"/><s v="1998_234"/><s v="1998_235"/><s v="1998_236"/><s v="1998_237"/><s v="1998_238"/><s v="1998_239"/><s v="1998_240"/><s v="1998_241"/><s v="1998_242"/><s v="1998_243"/><s v="1998_244"/><s v="1998_245"/><s v="1998_246"/><s v="1998_247"/><s v="1998_248"/><s v="1998_249"/><s v="1998_250"/><s v="1998_251"/><s v="1998_252"/><s v="1998_253"/><s v="1998_254"/><s v="1998_255"/><s v="1998_256"/><s v="1998_257"/><s v="1998_258"/><s v="1998_259"/><s v="1998_260"/><s v="1998_261"/><s v="1998_262"/><s v="1998_263"/><s v="1998_264"/><s v="1998_265"/><s v="1998_266"/><s v="1998_267"/><s v="1998_268"/><s v="1998_269"/><s v="1998_271"/><s v="1998_272"/><s v="1998_273"/><s v="1998_274"/><s v="1998_275"/><s v="1998_276"/><s v="1998_277"/><s v="1998_278"/><s v="1998_279"/><s v="1998_280"/><s v="1998_281"/><s v="1998_282"/><s v="1998_283"/><s v="1998_284"/><s v="1998_285"/><s v="1998_286"/><s v="1998_287"/><s v="1998_288"/><s v="1998_289"/><s v="1998_290"/><s v="1998_291"/><s v="1998_292"/><s v="1998_293"/><s v="1998_294"/><s v="1998_295"/><s v="1998_296"/><s v="1998_297"/><s v="1998_298"/><s v="1998_299"/><s v="1998_300"/><s v="1998_301"/><s v="1998_302"/><s v="1998_303"/><s v="1998_304"/><s v="1998_305"/><s v="1998_306"/><s v="1998_307"/><s v="1998_308"/><s v="1998_309"/><s v="1998_310"/><s v="1998_311"/><s v="1998_312"/><s v="1998_313"/><s v="1998_314"/><s v="1998_315"/><s v="1998_316"/><s v="1998_317"/><s v="1998_318"/><s v="1998_319"/><s v="1998_320"/><s v="1998_321"/><s v="1998_322"/><s v="1998_323"/><s v="1998_324"/><s v="1998_325"/><s v="1998_326"/><s v="1998_327"/><s v="1998_328"/><s v="1998_329"/><s v="1998_330"/><s v="1998_331"/><s v="1998_332"/><s v="1998_333"/><s v="1998_334"/><s v="1998_335"/><s v="1998_336"/><s v="1998_337"/><s v="1998_338"/><s v="1998_339"/><s v="1998_340"/><s v="1998_341"/><s v="1998_342"/><s v="1998_343"/><s v="1998_344"/><s v="1998_345"/><s v="1998_346"/><s v="1998_347"/><s v="1998_348"/><s v="1998_349"/><s v="1998_350"/><s v="1998_351"/><s v="1998_352"/><s v="1998_353"/><s v="1998_354"/><s v="1998_355"/><s v="1998_356"/><s v="1998_357"/><s v="1998_358"/><s v="1998_359"/><s v="1998_360"/><s v="1998_361"/><s v="1998_362"/><s v="1998_363"/><s v="1998_364"/><s v="1998_365"/><s v="1998_366"/><s v="1998_367"/><s v="1998_368"/><s v="1998_369"/><s v="1998_370"/><s v="1998_371"/><s v="1998_372"/><s v="1998_373"/><s v="1998_374"/><s v="1998_375"/><s v="1998_376"/><s v="1998_377"/><s v="1998_378"/><s v="1998_379"/><s v="1998_380"/><s v="1998_381"/><s v="1998_382"/><s v="1998_383"/><s v="1998_384"/><s v="1998_385"/><s v="1998_386"/><s v="1998_387"/><s v="1998_388"/><s v="1998_389"/><s v="1998_390"/><s v="1998_391"/><s v="1998_392"/><s v="1998_393"/><s v="1998_394"/><s v="1998_395"/><s v="1998_396"/><s v="1998_397"/><s v="1998_398"/><s v="1998_399"/><s v="1998_400"/><s v="1998_401"/><s v="1998_402"/><s v="1998_403"/><s v="1998_405"/><s v="1998_406"/><s v="1998_407"/><s v="1998_408"/><s v="1998_409"/><s v="1998_410"/><s v="1998_411"/><s v="1998_412"/><s v="1998_413"/><s v="1998_414"/><s v="1998_415"/><s v="1998_416"/><s v="1998_417"/><s v="1998_418"/><s v="1998_419"/><s v="1998_420"/><s v="1998_421"/><s v="1998_422"/><s v="1998_423"/><s v="1998_424"/><s v="1998_425"/><s v="1998_426"/><s v="1998_427"/><s v="1998_428"/><s v="1998_429"/><s v="1998_430"/><s v="1998_431"/><s v="1998_432"/><s v="1998_433"/><s v="1998_434"/><s v="1998_435"/><s v="1998_436"/><s v="1998_437"/><s v="1998_438"/><s v="1998_439"/><s v="1998_440"/><s v="1998_441"/><s v="1998_442"/><s v="1998_443"/><s v="1998_444"/><s v="1998_445"/><s v="1998_446"/><s v="1998_447"/><s v="1998_448"/><s v="1998_449"/><s v="1998_450"/><s v="1998_451"/><s v="1998_452"/><s v="1998_453"/><s v="1998_454"/><s v="1998_455"/><s v="1998_456"/><s v="1998_457"/><s v="1998_458"/><s v="1998_459"/><s v="1998_460"/><s v="1998_461"/><s v="1998_462"/><s v="1998_463"/><s v="1998_465"/><s v="1998_466"/><s v="1998_467"/><s v="1998_468"/><s v="1998_469"/><s v="1998_470"/><s v="1998_471"/><s v="1998_472"/><s v="1998_473"/><s v="1998_474"/><s v="1998_475"/><s v="1998_476"/><s v="1998_477"/><s v="1998_478"/><s v="1998_479"/><s v="1998_480"/><s v="1998_481"/><s v="1998_482"/><s v="1998_483"/><s v="1998_484"/><s v="1998_485"/><s v="1998_486"/><s v="1998_487"/><s v="1998_488"/><s v="1998_489"/><s v="1998_490"/><s v="1998_491"/><s v="1998_492"/><s v="1998_493"/><s v="1998_494"/><s v="1998_495"/><s v="1998_496"/><s v="1998_497"/><s v="1998_498"/><s v="1998_499"/><s v="1998_500"/><s v="1999_1"/><s v="1999_2"/><s v="1999_3"/><s v="1999_4"/><s v="1999_5"/><s v="1999_6"/><s v="1999_7"/><s v="1999_8"/><s v="1999_9"/><s v="1999_10"/><s v="1999_11"/><s v="1999_12"/><s v="1999_13"/><s v="1999_14"/><s v="1999_15"/><s v="1999_16"/><s v="1999_17"/><s v="1999_18"/><s v="1999_19"/><s v="1999_20"/><s v="1999_21"/><s v="1999_22"/><s v="1999_23"/><s v="1999_24"/><s v="1999_25"/><s v="1999_26"/><s v="1999_27"/><s v="1999_28"/><s v="1999_29"/><s v="1999_30"/><s v="1999_31"/><s v="1999_32"/><s v="1999_33"/><s v="1999_34"/><s v="1999_35"/><s v="1999_36"/><s v="1999_37"/><s v="1999_38"/><s v="1999_39"/><s v="1999_40"/><s v="1999_41"/><s v="1999_42"/><s v="1999_43"/><s v="1999_44"/><s v="1999_45"/><s v="1999_46"/><s v="1999_47"/><s v="1999_48"/><s v="1999_49"/><s v="1999_50"/><s v="1999_51"/><s v="1999_52"/><s v="1999_53"/><s v="1999_54"/><s v="1999_55"/><s v="1999_56"/><s v="1999_57"/><s v="1999_58"/><s v="1999_59"/><s v="1999_60"/><s v="1999_61"/><s v="1999_62"/><s v="1999_63"/><s v="1999_64"/><s v="1999_65"/><s v="1999_66"/><s v="1999_67"/><s v="1999_68"/><s v="1999_69"/><s v="1999_70"/><s v="1999_71"/><s v="1999_72"/><s v="1999_73"/><s v="1999_74"/><s v="1999_75"/><s v="1999_76"/><s v="1999_77"/><s v="1999_78"/><s v="1999_79"/><s v="1999_80"/><s v="1999_81"/><s v="1999_82"/><s v="1999_83"/><s v="1999_84"/><s v="1999_85"/><s v="1999_86"/><s v="1999_87"/><s v="1999_88"/><s v="1999_89"/><s v="1999_90"/><s v="1999_91"/><s v="1999_92"/><s v="1999_93"/><s v="1999_94"/><s v="1999_95"/><s v="1999_96"/><s v="1999_97"/><s v="1999_98"/><s v="1999_99"/><s v="1999_100"/><s v="1999_101"/><s v="1999_102"/><s v="1999_103"/><s v="1999_104"/><s v="1999_105"/><s v="1999_106"/><s v="1999_107"/><s v="1999_108"/><s v="1999_109"/><s v="1999_110"/><s v="1999_111"/><s v="1999_112"/><s v="1999_113"/><s v="1999_114"/><s v="1999_115"/><s v="1999_116"/><s v="1999_117"/><s v="1999_118"/><s v="1999_119"/><s v="1999_120"/><s v="1999_121"/><s v="1999_122"/><s v="1999_123"/><s v="1999_124"/><s v="1999_125"/><s v="1999_126"/><s v="1999_127"/><s v="1999_128"/><s v="1999_129"/><s v="1999_130"/><s v="1999_131"/><s v="1999_132"/><s v="1999_133"/><s v="1999_134"/><s v="1999_135"/><s v="1999_136"/><s v="1999_138"/><s v="1999_139"/><s v="1999_140"/><s v="1999_141"/><s v="1999_142"/><s v="1999_143"/><s v="1999_144"/><s v="1999_145"/><s v="1999_146"/><s v="1999_147"/><s v="1999_148"/><s v="1999_149"/><s v="1999_151"/><s v="1999_152"/><s v="1999_153"/><s v="1999_154"/><s v="1999_155"/><s v="1999_156"/><s v="1999_157"/><s v="1999_158"/><s v="1999_159"/><s v="1999_160"/><s v="1999_161"/><s v="1999_162"/><s v="1999_163"/><s v="1999_164"/><s v="1999_165"/><s v="1999_166"/><s v="1999_167"/><s v="1999_168"/><s v="1999_169"/><s v="1999_170"/><s v="1999_171"/><s v="1999_172"/><s v="1999_173"/><s v="1999_174"/><s v="1999_175"/><s v="1999_176"/><s v="1999_177"/><s v="1999_178"/><s v="1999_179"/><s v="1999_180"/><s v="1999_181"/><s v="1999_182"/><s v="1999_183"/><s v="1999_184"/><s v="1999_185"/><s v="1999_186"/><s v="1999_187"/><s v="1999_188"/><s v="1999_189"/><s v="1999_190"/><s v="1999_191"/><s v="1999_192"/><s v="1999_193"/><s v="1999_194"/><s v="1999_195"/><s v="1999_196"/><s v="1999_197"/><s v="1999_198"/><s v="1999_199"/><s v="1999_200"/><s v="1999_202"/><s v="1999_203"/><s v="1999_204"/><s v="1999_205"/><s v="1999_206"/><s v="1999_207"/><s v="1999_208"/><s v="1999_209"/><s v="1999_210"/><s v="1999_211"/><s v="1999_212"/><s v="1999_213"/><s v="1999_214"/><s v="1999_215"/><s v="1999_216"/><s v="1999_217"/><s v="1999_218"/><s v="1999_219"/><s v="1999_220"/><s v="1999_221"/><s v="1999_222"/><s v="1999_223"/><s v="1999_224"/><s v="1999_225"/><s v="1999_226"/><s v="1999_227"/><s v="1999_228"/><s v="1999_229"/><s v="1999_230"/><s v="1999_231"/><s v="1999_232"/><s v="1999_233"/><s v="1999_234"/><s v="1999_235"/><s v="1999_236"/><s v="1999_237"/><s v="1999_238"/><s v="1999_239"/><s v="1999_240"/><s v="1999_241"/><s v="1999_242"/><s v="1999_243"/><s v="1999_244"/><s v="1999_245"/><s v="1999_246"/><s v="1999_247"/><s v="1999_248"/><s v="1999_249"/><s v="1999_250"/><s v="1999_251"/><s v="1999_252"/><s v="1999_254"/><s v="1999_255"/><s v="1999_256"/><s v="1999_257"/><s v="1999_258"/><s v="1999_260"/><s v="1999_261"/><s v="1999_262"/><s v="1999_263"/><s v="1999_264"/><s v="1999_265"/><s v="1999_266"/><s v="1999_267"/><s v="1999_268"/><s v="1999_269"/><s v="1999_270"/><s v="1999_271"/><s v="1999_272"/><s v="1999_273"/><s v="1999_274"/><s v="1999_275"/><s v="1999_277"/><s v="1999_278"/><s v="1999_279"/><s v="1999_280"/><s v="1999_281"/><s v="1999_282"/><s v="1999_283"/><s v="1999_284"/><s v="1999_285"/><s v="1999_286"/><s v="1999_287"/><s v="1999_288"/><s v="1999_289"/><s v="1999_290"/><s v="1999_291"/><s v="1999_292"/><s v="1999_293"/><s v="1999_294"/><s v="1999_295"/><s v="1999_296"/><s v="1999_297"/><s v="1999_298"/><s v="1999_299"/><s v="1999_301"/><s v="1999_302"/><s v="1999_303"/><s v="1999_304"/><s v="1999_305"/><s v="1999_306"/><s v="1999_307"/><s v="1999_308"/><s v="1999_309"/><s v="1999_310"/><s v="1999_311"/><s v="1999_312"/><s v="1999_313"/><s v="1999_314"/><s v="1999_315"/><s v="1999_316"/><s v="1999_317"/><s v="1999_318"/><s v="1999_319"/><s v="1999_320"/><s v="1999_321"/><s v="1999_322"/><s v="1999_323"/><s v="1999_324"/><s v="1999_325"/><s v="1999_326"/><s v="1999_327"/><s v="1999_328"/><s v="1999_329"/><s v="1999_330"/><s v="1999_331"/><s v="1999_332"/><s v="1999_333"/><s v="1999_334"/><s v="1999_335"/><s v="1999_336"/><s v="1999_337"/><s v="1999_338"/><s v="1999_339"/><s v="1999_340"/><s v="1999_341"/><s v="1999_342"/><s v="1999_343"/><s v="1999_344"/><s v="1999_345"/><s v="1999_346"/><s v="1999_347"/><s v="1999_348"/><s v="1999_349"/><s v="1999_350"/><s v="1999_351"/><s v="1999_352"/><s v="1999_353"/><s v="1999_354"/><s v="1999_355"/><s v="1999_356"/><s v="1999_357"/><s v="1999_358"/><s v="1999_359"/><s v="1999_360"/><s v="1999_361"/><s v="1999_362"/><s v="1999_363"/><s v="1999_364"/><s v="1999_365"/><s v="1999_366"/><s v="1999_367"/><s v="1999_368"/><s v="1999_369"/><s v="1999_370"/><s v="1999_371"/><s v="1999_372"/><s v="1999_373"/><s v="1999_374"/><s v="1999_375"/><s v="1999_376"/><s v="1999_377"/><s v="1999_378"/><s v="1999_379"/><s v="1999_380"/><s v="1999_381"/><s v="1999_382"/><s v="1999_383"/><s v="1999_384"/><s v="1999_385"/><s v="1999_386"/><s v="1999_387"/><s v="1999_388"/><s v="1999_389"/><s v="1999_390"/><s v="1999_391"/><s v="1999_392"/><s v="1999_393"/><s v="1999_394"/><s v="1999_395"/><s v="1999_396"/><s v="1999_397"/><s v="1999_398"/><s v="1999_399"/><s v="1999_400"/><s v="1999_401"/><s v="1999_402"/><s v="1999_404"/><s v="1999_405"/><s v="1999_407"/><s v="1999_408"/><s v="1999_409"/><s v="1999_410"/><s v="1999_411"/><s v="1999_412"/><s v="1999_413"/><s v="1999_414"/><s v="1999_415"/><s v="1999_416"/><s v="1999_417"/><s v="1999_418"/><s v="1999_419"/><s v="1999_420"/><s v="1999_421"/><s v="1999_422"/><s v="1999_423"/><s v="1999_424"/><s v="1999_425"/><s v="1999_426"/><s v="1999_427"/><s v="1999_428"/><s v="1999_429"/><s v="1999_431"/><s v="1999_432"/><s v="1999_433"/><s v="1999_434"/><s v="1999_435"/><s v="1999_436"/><s v="1999_437"/><s v="1999_438"/><s v="1999_439"/><s v="1999_440"/><s v="1999_441"/><s v="1999_442"/><s v="1999_443"/><s v="1999_444"/><s v="1999_445"/><s v="1999_446"/><s v="1999_447"/><s v="1999_448"/><s v="1999_449"/><s v="1999_450"/><s v="1999_451"/><s v="1999_452"/><s v="1999_453"/><s v="1999_454"/><s v="1999_455"/><s v="1999_456"/><s v="1999_457"/><s v="1999_458"/><s v="1999_459"/><s v="1999_460"/><s v="1999_461"/><s v="1999_462"/><s v="1999_463"/><s v="1999_464"/><s v="1999_465"/><s v="1999_466"/><s v="1999_467"/><s v="1999_468"/><s v="1999_469"/><s v="1999_470"/><s v="1999_471"/><s v="1999_472"/><s v="1999_473"/><s v="1999_474"/><s v="1999_475"/><s v="1999_476"/><s v="1999_477"/><s v="1999_478"/><s v="1999_479"/><s v="1999_480"/><s v="1999_481"/><s v="1999_482"/><s v="1999_483"/><s v="1999_484"/><s v="1999_485"/><s v="1999_486"/><s v="1999_487"/><s v="1999_488"/><s v="1999_489"/><s v="1999_490"/><s v="1999_491"/><s v="1999_492"/><s v="1999_493"/><s v="1999_494"/><s v="1999_495"/><s v="1999_496"/><s v="1999_497"/><s v="1999_498"/><s v="1999_499"/><s v="1999_500"/><s v="2000_1"/><s v="2000_2"/><s v="2000_3"/><s v="2000_4"/><s v="2000_5"/><s v="2000_6"/><s v="2000_7"/><s v="2000_8"/><s v="2000_9"/><s v="2000_10"/><s v="2000_11"/><s v="2000_12"/><s v="2000_14"/><s v="2000_15"/><s v="2000_16"/><s v="2000_17"/><s v="2000_18"/><s v="2000_19"/><s v="2000_20"/><s v="2000_21"/><s v="2000_22"/><s v="2000_23"/><s v="2000_24"/><s v="2000_25"/><s v="2000_26"/><s v="2000_27"/><s v="2000_28"/><s v="2000_29"/><s v="2000_30"/><s v="2000_31"/><s v="2000_32"/><s v="2000_33"/><s v="2000_34"/><s v="2000_35"/><s v="2000_36"/><s v="2000_37"/><s v="2000_38"/><s v="2000_39"/><s v="2000_40"/><s v="2000_41"/><s v="2000_42"/><s v="2000_43"/><s v="2000_44"/><s v="2000_45"/><s v="2000_46"/><s v="2000_47"/><s v="2000_48"/><s v="2000_49"/><s v="2000_50"/><s v="2000_51"/><s v="2000_52"/><s v="2000_53"/><s v="2000_54"/><s v="2000_55"/><s v="2000_56"/><s v="2000_57"/><s v="2000_58"/><s v="2000_59"/><s v="2000_60"/><s v="2000_61"/><s v="2000_62"/><s v="2000_63"/><s v="2000_64"/><s v="2000_65"/><s v="2000_66"/><s v="2000_67"/><s v="2000_68"/><s v="2000_69"/><s v="2000_70"/><s v="2000_71"/><s v="2000_72"/><s v="2000_73"/><s v="2000_74"/><s v="2000_75"/><s v="2000_76"/><s v="2000_77"/><s v="2000_78"/><s v="2000_79"/><s v="2000_80"/><s v="2000_81"/><s v="2000_82"/><s v="2000_83"/><s v="2000_84"/><s v="2000_85"/><s v="2000_86"/><s v="2000_87"/><s v="2000_88"/><s v="2000_89"/><s v="2000_90"/><s v="2000_91"/><s v="2000_92"/><s v="2000_93"/><s v="2000_94"/><s v="2000_95"/><s v="2000_96"/><s v="2000_97"/><s v="2000_98"/><s v="2000_99"/><s v="2000_100"/><s v="2000_102"/><s v="2000_103"/><s v="2000_104"/><s v="2000_105"/><s v="2000_106"/><s v="2000_107"/><s v="2000_108"/><s v="2000_109"/><s v="2000_110"/><s v="2000_111"/><s v="2000_112"/><s v="2000_113"/><s v="2000_114"/><s v="2000_115"/><s v="2000_116"/><s v="2000_117"/><s v="2000_118"/><s v="2000_119"/><s v="2000_120"/><s v="2000_121"/><s v="2000_122"/><s v="2000_123"/><s v="2000_124"/><s v="2000_125"/><s v="2000_126"/><s v="2000_127"/><s v="2000_128"/><s v="2000_130"/><s v="2000_131"/><s v="2000_132"/><s v="2000_133"/><s v="2000_134"/><s v="2000_135"/><s v="2000_136"/><s v="2000_137"/><s v="2000_138"/><s v="2000_139"/><s v="2000_140"/><s v="2000_141"/><s v="2000_142"/><s v="2000_143"/><s v="2000_145"/><s v="2000_146"/><s v="2000_147"/><s v="2000_148"/><s v="2000_149"/><s v="2000_150"/><s v="2000_151"/><s v="2000_152"/><s v="2000_153"/><s v="2000_154"/><s v="2000_155"/><s v="2000_156"/><s v="2000_157"/><s v="2000_158"/><s v="2000_159"/><s v="2000_160"/><s v="2000_161"/><s v="2000_162"/><s v="2000_163"/><s v="2000_164"/><s v="2000_165"/><s v="2000_166"/><s v="2000_167"/><s v="2000_168"/><s v="2000_169"/><s v="2000_170"/><s v="2000_171"/><s v="2000_172"/><s v="2000_173"/><s v="2000_174"/><s v="2000_175"/><s v="2000_176"/><s v="2000_177"/><s v="2000_178"/><s v="2000_179"/><s v="2000_180"/><s v="2000_182"/><s v="2000_183"/><s v="2000_184"/><s v="2000_185"/><s v="2000_186"/><s v="2000_187"/><s v="2000_188"/><s v="2000_189"/><s v="2000_190"/><s v="2000_191"/><s v="2000_192"/><s v="2000_193"/><s v="2000_194"/><s v="2000_195"/><s v="2000_196"/><s v="2000_197"/><s v="2000_198"/><s v="2000_199"/><s v="2000_200"/><s v="2000_201"/><s v="2000_202"/><s v="2000_203"/><s v="2000_204"/><s v="2000_205"/><s v="2000_206"/><s v="2000_207"/><s v="2000_208"/><s v="2000_209"/><s v="2000_210"/><s v="2000_211"/><s v="2000_212"/><s v="2000_213"/><s v="2000_214"/><s v="2000_215"/><s v="2000_216"/><s v="2000_217"/><s v="2000_218"/><s v="2000_219"/><s v="2000_220"/><s v="2000_221"/><s v="2000_222"/><s v="2000_223"/><s v="2000_224"/><s v="2000_225"/><s v="2000_226"/><s v="2000_227"/><s v="2000_228"/><s v="2000_229"/><s v="2000_230"/><s v="2000_231"/><s v="2000_232"/><s v="2000_233"/><s v="2000_234"/><s v="2000_235"/><s v="2000_236"/><s v="2000_237"/><s v="2000_238"/><s v="2000_239"/><s v="2000_240"/><s v="2000_241"/><s v="2000_242"/><s v="2000_243"/><s v="2000_244"/><s v="2000_245"/><s v="2000_246"/><s v="2000_247"/><s v="2000_248"/><s v="2000_249"/><s v="2000_250"/><s v="2000_251"/><s v="2000_252"/><s v="2000_253"/><s v="2000_254"/><s v="2000_255"/><s v="2000_256"/><s v="2000_257"/><s v="2000_258"/><s v="2000_259"/><s v="2000_260"/><s v="2000_261"/><s v="2000_262"/><s v="2000_263"/><s v="2000_264"/><s v="2000_265"/><s v="2000_266"/><s v="2000_267"/><s v="2000_268"/><s v="2000_269"/><s v="2000_270"/><s v="2000_271"/><s v="2000_272"/><s v="2000_273"/><s v="2000_274"/><s v="2000_275"/><s v="2000_276"/><s v="2000_277"/><s v="2000_278"/><s v="2000_279"/><s v="2000_280"/><s v="2000_281"/><s v="2000_282"/><s v="2000_283"/><s v="2000_284"/><s v="2000_285"/><s v="2000_286"/><s v="2000_287"/><s v="2000_288"/><s v="2000_289"/><s v="2000_290"/><s v="2000_291"/><s v="2000_292"/><s v="2000_293"/><s v="2000_294"/><s v="2000_295"/><s v="2000_296"/><s v="2000_297"/><s v="2000_298"/><s v="2000_299"/><s v="2000_300"/><s v="2000_301"/><s v="2000_302"/><s v="2000_303"/><s v="2000_304"/><s v="2000_305"/><s v="2000_306"/><s v="2000_307"/><s v="2000_308"/><s v="2000_309"/><s v="2000_310"/><s v="2000_311"/><s v="2000_312"/><s v="2000_313"/><s v="2000_314"/><s v="2000_315"/><s v="2000_316"/><s v="2000_317"/><s v="2000_318"/><s v="2000_319"/><s v="2000_320"/><s v="2000_321"/><s v="2000_322"/><s v="2000_323"/><s v="2000_324"/><s v="2000_325"/><s v="2000_326"/><s v="2000_327"/><s v="2000_328"/><s v="2000_329"/><s v="2000_330"/><s v="2000_331"/><s v="2000_332"/><s v="2000_333"/><s v="2000_334"/><s v="2000_335"/><s v="2000_336"/><s v="2000_337"/><s v="2000_338"/><s v="2000_339"/><s v="2000_340"/><s v="2000_341"/><s v="2000_342"/><s v="2000_343"/><s v="2000_344"/><s v="2000_345"/><s v="2000_346"/><s v="2000_347"/><s v="2000_348"/><s v="2000_349"/><s v="2000_351"/><s v="2000_352"/><s v="2000_353"/><s v="2000_354"/><s v="2000_355"/><s v="2000_356"/><s v="2000_358"/><s v="2000_359"/><s v="2000_360"/><s v="2000_361"/><s v="2000_362"/><s v="2000_363"/><s v="2000_364"/><s v="2000_365"/><s v="2000_366"/><s v="2000_367"/><s v="2000_368"/><s v="2000_369"/><s v="2000_370"/><s v="2000_372"/><s v="2000_373"/><s v="2000_374"/><s v="2000_375"/><s v="2000_376"/><s v="2000_377"/><s v="2000_378"/><s v="2000_379"/><s v="2000_380"/><s v="2000_381"/><s v="2000_382"/><s v="2000_383"/><s v="2000_384"/><s v="2000_385"/><s v="2000_386"/><s v="2000_387"/><s v="2000_388"/><s v="2000_389"/><s v="2000_390"/><s v="2000_391"/><s v="2000_392"/><s v="2000_393"/><s v="2000_394"/><s v="2000_395"/><s v="2000_396"/><s v="2000_397"/><s v="2000_398"/><s v="2000_399"/><s v="2000_400"/><s v="2000_401"/><s v="2000_402"/><s v="2000_403"/><s v="2000_404"/><s v="2000_405"/><s v="2000_406"/><s v="2000_407"/><s v="2000_408"/><s v="2000_409"/><s v="2000_410"/><s v="2000_411"/><s v="2000_412"/><s v="2000_413"/><s v="2000_414"/><s v="2000_415"/><s v="2000_416"/><s v="2000_417"/><s v="2000_418"/><s v="2000_419"/><s v="2000_420"/><s v="2000_421"/><s v="2000_422"/><s v="2000_423"/><s v="2000_424"/><s v="2000_425"/><s v="2000_426"/><s v="2000_427"/><s v="2000_428"/><s v="2000_429"/><s v="2000_430"/><s v="2000_431"/><s v="2000_432"/><s v="2000_433"/><s v="2000_434"/><s v="2000_435"/><s v="2000_436"/><s v="2000_437"/><s v="2000_438"/><s v="2000_439"/><s v="2000_440"/><s v="2000_441"/><s v="2000_442"/><s v="2000_443"/><s v="2000_444"/><s v="2000_445"/><s v="2000_446"/><s v="2000_447"/><s v="2000_448"/><s v="2000_449"/><s v="2000_450"/><s v="2000_451"/><s v="2000_452"/><s v="2000_453"/><s v="2000_454"/><s v="2000_455"/><s v="2000_456"/><s v="2000_457"/><s v="2000_458"/><s v="2000_459"/><s v="2000_460"/><s v="2000_461"/><s v="2000_462"/><s v="2000_463"/><s v="2000_464"/><s v="2000_465"/><s v="2000_466"/><s v="2000_467"/><s v="2000_468"/><s v="2000_469"/><s v="2000_470"/><s v="2000_471"/><s v="2000_472"/><s v="2000_473"/><s v="2000_474"/><s v="2000_475"/><s v="2000_476"/><s v="2000_477"/><s v="2000_478"/><s v="2000_479"/><s v="2000_480"/><s v="2000_481"/><s v="2000_482"/><s v="2000_483"/><s v="2000_484"/><s v="2000_485"/><s v="2000_486"/><s v="2000_487"/><s v="2000_488"/><s v="2000_489"/><s v="2000_490"/><s v="2000_491"/><s v="2000_492"/><s v="2000_493"/><s v="2000_494"/><s v="2000_495"/><s v="2000_496"/><s v="2000_497"/><s v="2000_498"/><s v="2000_499"/><s v="2000_500"/><s v="2001_1"/><s v="2001_2"/><s v="2001_3"/><s v="2001_4"/><s v="2001_5"/><s v="2001_6"/><s v="2001_7"/><s v="2001_8"/><s v="2001_9"/><s v="2001_10"/><s v="2001_11"/><s v="2001_12"/><s v="2001_13"/><s v="2001_14"/><s v="2001_15"/><s v="2001_16"/><s v="2001_17"/><s v="2001_18"/><s v="2001_19"/><s v="2001_20"/><s v="2001_21"/><s v="2001_22"/><s v="2001_23"/><s v="2001_24"/><s v="2001_25"/><s v="2001_26"/><s v="2001_27"/><s v="2001_28"/><s v="2001_29"/><s v="2001_30"/><s v="2001_31"/><s v="2001_33"/><s v="2001_34"/><s v="2001_35"/><s v="2001_36"/><s v="2001_37"/><s v="2001_38"/><s v="2001_39"/><s v="2001_40"/><s v="2001_41"/><s v="2001_42"/><s v="2001_43"/><s v="2001_44"/><s v="2001_45"/><s v="2001_46"/><s v="2001_47"/><s v="2001_48"/><s v="2001_49"/><s v="2001_50"/><s v="2001_51"/><s v="2001_52"/><s v="2001_53"/><s v="2001_54"/><s v="2001_55"/><s v="2001_56"/><s v="2001_57"/><s v="2001_59"/><s v="2001_60"/><s v="2001_61"/><s v="2001_62"/><s v="2001_63"/><s v="2001_64"/><s v="2001_65"/><s v="2001_66"/><s v="2001_67"/><s v="2001_68"/><s v="2001_69"/><s v="2001_70"/><s v="2001_71"/><s v="2001_72"/><s v="2001_73"/><s v="2001_74"/><s v="2001_75"/><s v="2001_76"/><s v="2001_77"/><s v="2001_78"/><s v="2001_79"/><s v="2001_80"/><s v="2001_81"/><s v="2001_82"/><s v="2001_83"/><s v="2001_84"/><s v="2001_85"/><s v="2001_86"/><s v="2001_87"/><s v="2001_88"/><s v="2001_89"/><s v="2001_90"/><s v="2001_91"/><s v="2001_92"/><s v="2001_93"/><s v="2001_94"/><s v="2001_95"/><s v="2001_96"/><s v="2001_97"/><s v="2001_98"/><s v="2001_99"/><s v="2001_100"/><s v="2001_101"/><s v="2001_102"/><s v="2001_104"/><s v="2001_105"/><s v="2001_106"/><s v="2001_107"/><s v="2001_108"/><s v="2001_109"/><s v="2001_110"/><s v="2001_111"/><s v="2001_112"/><s v="2001_113"/><s v="2001_114"/><s v="2001_115"/><s v="2001_116"/><s v="2001_117"/><s v="2001_118"/><s v="2001_119"/><s v="2001_120"/><s v="2001_121"/><s v="2001_122"/><s v="2001_123"/><s v="2001_124"/><s v="2001_125"/><s v="2001_126"/><s v="2001_127"/><s v="2001_128"/><s v="2001_129"/><s v="2001_130"/><s v="2001_132"/><s v="2001_133"/><s v="2001_134"/><s v="2001_135"/><s v="2001_136"/><s v="2001_137"/><s v="2001_138"/><s v="2001_139"/><s v="2001_140"/><s v="2001_141"/><s v="2001_142"/><s v="2001_143"/><s v="2001_144"/><s v="2001_145"/><s v="2001_146"/><s v="2001_147"/><s v="2001_148"/><s v="2001_149"/><s v="2001_150"/><s v="2001_151"/><s v="2001_152"/><s v="2001_153"/><s v="2001_154"/><s v="2001_155"/><s v="2001_156"/><s v="2001_157"/><s v="2001_158"/><s v="2001_159"/><s v="2001_160"/><s v="2001_161"/><s v="2001_162"/><s v="2001_163"/><s v="2001_164"/><s v="2001_165"/><s v="2001_166"/><s v="2001_167"/><s v="2001_169"/><s v="2001_170"/><s v="2001_171"/><s v="2001_172"/><s v="2001_173"/><s v="2001_174"/><s v="2001_175"/><s v="2001_176"/><s v="2001_177"/><s v="2001_178"/><s v="2001_179"/><s v="2001_180"/><s v="2001_181"/><s v="2001_182"/><s v="2001_183"/><s v="2001_184"/><s v="2001_185"/><s v="2001_186"/><s v="2001_187"/><s v="2001_188"/><s v="2001_189"/><s v="2001_190"/><s v="2001_191"/><s v="2001_192"/><s v="2001_193"/><s v="2001_194"/><s v="2001_195"/><s v="2001_196"/><s v="2001_197"/><s v="2001_198"/><s v="2001_199"/><s v="2001_200"/><s v="2001_201"/><s v="2001_202"/><s v="2001_203"/><s v="2001_204"/><s v="2001_205"/><s v="2001_206"/><s v="2001_207"/><s v="2001_208"/><s v="2001_209"/><s v="2001_210"/><s v="2001_211"/><s v="2001_212"/><s v="2001_213"/><s v="2001_214"/><s v="2001_215"/><s v="2001_216"/><s v="2001_217"/><s v="2001_218"/><s v="2001_219"/><s v="2001_220"/><s v="2001_221"/><s v="2001_222"/><s v="2001_223"/><s v="2001_224"/><s v="2001_225"/><s v="2001_226"/><s v="2001_227"/><s v="2001_228"/><s v="2001_229"/><s v="2001_230"/><s v="2001_231"/><s v="2001_232"/><s v="2001_233"/><s v="2001_234"/><s v="2001_235"/><s v="2001_236"/><s v="2001_237"/><s v="2001_238"/><s v="2001_239"/><s v="2001_240"/><s v="2001_241"/><s v="2001_242"/><s v="2001_243"/><s v="2001_244"/><s v="2001_245"/><s v="2001_246"/><s v="2001_247"/><s v="2001_248"/><s v="2001_249"/><s v="2001_250"/><s v="2001_251"/><s v="2001_253"/><s v="2001_254"/><s v="2001_255"/><s v="2001_256"/><s v="2001_257"/><s v="2001_258"/><s v="2001_259"/><s v="2001_261"/><s v="2001_262"/><s v="2001_263"/><s v="2001_264"/><s v="2001_265"/><s v="2001_266"/><s v="2001_267"/><s v="2001_268"/><s v="2001_269"/><s v="2001_270"/><s v="2001_271"/><s v="2001_272"/><s v="2001_273"/><s v="2001_274"/><s v="2001_275"/><s v="2001_276"/><s v="2001_277"/><s v="2001_278"/><s v="2001_279"/><s v="2001_280"/><s v="2001_281"/><s v="2001_282"/><s v="2001_283"/><s v="2001_284"/><s v="2001_285"/><s v="2001_286"/><s v="2001_287"/><s v="2001_288"/><s v="2001_289"/><s v="2001_290"/><s v="2001_291"/><s v="2001_292"/><s v="2001_293"/><s v="2001_294"/><s v="2001_295"/><s v="2001_296"/><s v="2001_297"/><s v="2001_298"/><s v="2001_299"/><s v="2001_300"/><s v="2001_301"/><s v="2001_302"/><s v="2001_303"/><s v="2001_304"/><s v="2001_305"/><s v="2001_306"/><s v="2001_307"/><s v="2001_308"/><s v="2001_309"/><s v="2001_310"/><s v="2001_311"/><s v="2001_312"/><s v="2001_313"/><s v="2001_314"/><s v="2001_315"/><s v="2001_316"/><s v="2001_318"/><s v="2001_319"/><s v="2001_320"/><s v="2001_321"/><s v="2001_322"/><s v="2001_323"/><s v="2001_324"/><s v="2001_325"/><s v="2001_326"/><s v="2001_327"/><s v="2001_328"/><s v="2001_329"/><s v="2001_330"/><s v="2001_331"/><s v="2001_332"/><s v="2001_333"/><s v="2001_334"/><s v="2001_335"/><s v="2001_336"/><s v="2001_337"/><s v="2001_338"/><s v="2001_339"/><s v="2001_340"/><s v="2001_341"/><s v="2001_342"/><s v="2001_343"/><s v="2001_344"/><s v="2001_345"/><s v="2001_346"/><s v="2001_347"/><s v="2001_348"/><s v="2001_349"/><s v="2001_350"/><s v="2001_352"/><s v="2001_353"/><s v="2001_354"/><s v="2001_355"/><s v="2001_356"/><s v="2001_359"/><s v="2001_360"/><s v="2001_361"/><s v="2001_362"/><s v="2001_363"/><s v="2001_364"/><s v="2001_365"/><s v="2001_366"/><s v="2001_367"/><s v="2001_368"/><s v="2001_370"/><s v="2001_371"/><s v="2001_372"/><s v="2001_373"/><s v="2001_374"/><s v="2001_375"/><s v="2001_376"/><s v="2001_377"/><s v="2001_378"/><s v="2001_379"/><s v="2001_380"/><s v="2001_381"/><s v="2001_382"/><s v="2001_383"/><s v="2001_385"/><s v="2001_386"/><s v="2001_387"/><s v="2001_388"/><s v="2001_389"/><s v="2001_390"/><s v="2001_391"/><s v="2001_392"/><s v="2001_393"/><s v="2001_394"/><s v="2001_395"/><s v="2001_396"/><s v="2001_397"/><s v="2001_398"/><s v="2001_399"/><s v="2001_400"/><s v="2001_401"/><s v="2001_402"/><s v="2001_403"/><s v="2001_404"/><s v="2001_405"/><s v="2001_406"/><s v="2001_407"/><s v="2001_408"/><s v="2001_409"/><s v="2001_410"/><s v="2001_411"/><s v="2001_412"/><s v="2001_413"/><s v="2001_414"/><s v="2001_415"/><s v="2001_416"/><s v="2001_417"/><s v="2001_418"/><s v="2001_419"/><s v="2001_420"/><s v="2001_421"/><s v="2001_422"/><s v="2001_423"/><s v="2001_424"/><s v="2001_425"/><s v="2001_426"/><s v="2001_427"/><s v="2001_428"/><s v="2001_429"/><s v="2001_430"/><s v="2001_431"/><s v="2001_432"/><s v="2001_433"/><s v="2001_434"/><s v="2001_435"/><s v="2001_436"/><s v="2001_437"/><s v="2001_438"/><s v="2001_439"/><s v="2001_440"/><s v="2001_441"/><s v="2001_442"/><s v="2001_443"/><s v="2001_444"/><s v="2001_445"/><s v="2001_446"/><s v="2001_447"/><s v="2001_448"/><s v="2001_449"/><s v="2001_450"/><s v="2001_451"/><s v="2001_452"/><s v="2001_453"/><s v="2001_454"/><s v="2001_455"/><s v="2001_456"/><s v="2001_457"/><s v="2001_458"/><s v="2001_459"/><s v="2001_460"/><s v="2001_462"/><s v="2001_463"/><s v="2001_464"/><s v="2001_465"/><s v="2001_466"/><s v="2001_467"/><s v="2001_468"/><s v="2001_469"/><s v="2001_470"/><s v="2001_471"/><s v="2001_472"/><s v="2001_473"/><s v="2001_474"/><s v="2001_475"/><s v="2001_476"/><s v="2001_477"/><s v="2001_478"/><s v="2001_479"/><s v="2001_480"/><s v="2001_481"/><s v="2001_482"/><s v="2001_483"/><s v="2001_484"/><s v="2001_485"/><s v="2001_486"/><s v="2001_487"/><s v="2001_488"/><s v="2001_489"/><s v="2001_490"/><s v="2001_491"/><s v="2001_492"/><s v="2001_493"/><s v="2001_494"/><s v="2001_495"/><s v="2001_496"/><s v="2001_497"/><s v="2001_498"/><s v="2001_499"/><s v="2001_500"/><s v="2002_1"/><s v="2002_2"/><s v="2002_3"/><s v="2002_4"/><s v="2002_5"/><s v="2002_6"/><s v="2002_7"/><s v="2002_8"/><s v="2002_9"/><s v="2002_10"/><s v="2002_11"/><s v="2002_12"/><s v="2002_13"/><s v="2002_14"/><s v="2002_15"/><s v="2002_16"/><s v="2002_17"/><s v="2002_18"/><s v="2002_19"/><s v="2002_20"/><s v="2002_21"/><s v="2002_22"/><s v="2002_23"/><s v="2002_24"/><s v="2002_25"/><s v="2002_26"/><s v="2002_27"/><s v="2002_28"/><s v="2002_29"/><s v="2002_31"/><s v="2002_32"/><s v="2002_33"/><s v="2002_34"/><s v="2002_35"/><s v="2002_36"/><s v="2002_37"/><s v="2002_38"/><s v="2002_39"/><s v="2002_40"/><s v="2002_41"/><s v="2002_42"/><s v="2002_43"/><s v="2002_44"/><s v="2002_45"/><s v="2002_46"/><s v="2002_47"/><s v="2002_48"/><s v="2002_49"/><s v="2002_50"/><s v="2002_51"/><s v="2002_52"/><s v="2002_53"/><s v="2002_54"/><s v="2002_55"/><s v="2002_56"/><s v="2002_57"/><s v="2002_58"/><s v="2002_59"/><s v="2002_60"/><s v="2002_61"/><s v="2002_62"/><s v="2002_63"/><s v="2002_64"/><s v="2002_65"/><s v="2002_66"/><s v="2002_67"/><s v="2002_68"/><s v="2002_69"/><s v="2002_70"/><s v="2002_71"/><s v="2002_72"/><s v="2002_73"/><s v="2002_74"/><s v="2002_75"/><s v="2002_76"/><s v="2002_77"/><s v="2002_78"/><s v="2002_79"/><s v="2002_80"/><s v="2002_81"/><s v="2002_83"/><s v="2002_84"/><s v="2002_85"/><s v="2002_86"/><s v="2002_87"/><s v="2002_88"/><s v="2002_89"/><s v="2002_90"/><s v="2002_91"/><s v="2002_92"/><s v="2002_93"/><s v="2002_94"/><s v="2002_95"/><s v="2002_96"/><s v="2002_97"/><s v="2002_98"/><s v="2002_99"/><s v="2002_100"/><s v="2002_101"/><s v="2002_102"/><s v="2002_103"/><s v="2002_104"/><s v="2002_105"/><s v="2002_106"/><s v="2002_107"/><s v="2002_108"/><s v="2002_109"/><s v="2002_110"/><s v="2002_111"/><s v="2002_112"/><s v="2002_113"/><s v="2002_114"/><s v="2002_115"/><s v="2002_116"/><s v="2002_117"/><s v="2002_118"/><s v="2002_119"/><s v="2002_120"/><s v="2002_121"/><s v="2002_122"/><s v="2002_123"/><s v="2002_124"/><s v="2002_125"/><s v="2002_126"/><s v="2002_127"/><s v="2002_128"/><s v="2002_129"/><s v="2002_130"/><s v="2002_132"/><s v="2002_133"/><s v="2002_134"/><s v="2002_135"/><s v="2002_136"/><s v="2002_137"/><s v="2002_138"/><s v="2002_139"/><s v="2002_140"/><s v="2002_141"/><s v="2002_142"/><s v="2002_143"/><s v="2002_144"/><s v="2002_145"/><s v="2002_146"/><s v="2002_147"/><s v="2002_148"/><s v="2002_149"/><s v="2002_150"/><s v="2002_151"/><s v="2002_152"/><s v="2002_153"/><s v="2002_154"/><s v="2002_155"/><s v="2002_156"/><s v="2002_157"/><s v="2002_158"/><s v="2002_159"/><s v="2002_160"/><s v="2002_161"/><s v="2002_162"/><s v="2002_163"/><s v="2002_164"/><s v="2002_166"/><s v="2002_167"/><s v="2002_168"/><s v="2002_169"/><s v="2002_170"/><s v="2002_171"/><s v="2002_172"/><s v="2002_173"/><s v="2002_174"/><s v="2002_175"/><s v="2002_176"/><s v="2002_177"/><s v="2002_178"/><s v="2002_179"/><s v="2002_180"/><s v="2002_181"/><s v="2002_182"/><s v="2002_183"/><s v="2002_184"/><s v="2002_185"/><s v="2002_186"/><s v="2002_187"/><s v="2002_188"/><s v="2002_189"/><s v="2002_190"/><s v="2002_191"/><s v="2002_192"/><s v="2002_193"/><s v="2002_194"/><s v="2002_195"/><s v="2002_196"/><s v="2002_197"/><s v="2002_198"/><s v="2002_199"/><s v="2002_200"/><s v="2002_201"/><s v="2002_202"/><s v="2002_203"/><s v="2002_204"/><s v="2002_205"/><s v="2002_206"/><s v="2002_207"/><s v="2002_208"/><s v="2002_209"/><s v="2002_210"/><s v="2002_211"/><s v="2002_212"/><s v="2002_213"/><s v="2002_214"/><s v="2002_215"/><s v="2002_216"/><s v="2002_217"/><s v="2002_218"/><s v="2002_219"/><s v="2002_220"/><s v="2002_221"/><s v="2002_222"/><s v="2002_223"/><s v="2002_224"/><s v="2002_225"/><s v="2002_226"/><s v="2002_227"/><s v="2002_228"/><s v="2002_230"/><s v="2002_231"/><s v="2002_232"/><s v="2002_233"/><s v="2002_234"/><s v="2002_235"/><s v="2002_236"/><s v="2002_237"/><s v="2002_238"/><s v="2002_239"/><s v="2002_240"/><s v="2002_241"/><s v="2002_243"/><s v="2002_244"/><s v="2002_245"/><s v="2002_246"/><s v="2002_247"/><s v="2002_248"/><s v="2002_249"/><s v="2002_250"/><s v="2002_251"/><s v="2002_252"/><s v="2002_253"/><s v="2002_254"/><s v="2002_255"/><s v="2002_256"/><s v="2002_257"/><s v="2002_258"/><s v="2002_259"/><s v="2002_260"/><s v="2002_261"/><s v="2002_262"/><s v="2002_263"/><s v="2002_264"/><s v="2002_265"/><s v="2002_266"/><s v="2002_267"/><s v="2002_269"/><s v="2002_270"/><s v="2002_271"/><s v="2002_272"/><s v="2002_273"/><s v="2002_274"/><s v="2002_275"/><s v="2002_276"/><s v="2002_277"/><s v="2002_278"/><s v="2002_279"/><s v="2002_280"/><s v="2002_281"/><s v="2002_282"/><s v="2002_283"/><s v="2002_284"/><s v="2002_285"/><s v="2002_286"/><s v="2002_287"/><s v="2002_288"/><s v="2002_289"/><s v="2002_290"/><s v="2002_291"/><s v="2002_292"/><s v="2002_293"/><s v="2002_294"/><s v="2002_295"/><s v="2002_296"/><s v="2002_297"/><s v="2002_298"/><s v="2002_299"/><s v="2002_300"/><s v="2002_301"/><s v="2002_302"/><s v="2002_303"/><s v="2002_304"/><s v="2002_305"/><s v="2002_306"/><s v="2002_307"/><s v="2002_308"/><s v="2002_309"/><s v="2002_310"/><s v="2002_311"/><s v="2002_312"/><s v="2002_313"/><s v="2002_314"/><s v="2002_315"/><s v="2002_316"/><s v="2002_317"/><s v="2002_318"/><s v="2002_319"/><s v="2002_320"/><s v="2002_321"/><s v="2002_322"/><s v="2002_323"/><s v="2002_324"/><s v="2002_325"/><s v="2002_326"/><s v="2002_328"/><s v="2002_329"/><s v="2002_330"/><s v="2002_331"/><s v="2002_332"/><s v="2002_333"/><s v="2002_334"/><s v="2002_335"/><s v="2002_336"/><s v="2002_337"/><s v="2002_338"/><s v="2002_339"/><s v="2002_340"/><s v="2002_341"/><s v="2002_342"/><s v="2002_343"/><s v="2002_344"/><s v="2002_345"/><s v="2002_346"/><s v="2002_347"/><s v="2002_348"/><s v="2002_349"/><s v="2002_350"/><s v="2002_351"/><s v="2002_352"/><s v="2002_353"/><s v="2002_354"/><s v="2002_355"/><s v="2002_356"/><s v="2002_357"/><s v="2002_358"/><s v="2002_359"/><s v="2002_360"/><s v="2002_361"/><s v="2002_362"/><s v="2002_363"/><s v="2002_364"/><s v="2002_365"/><s v="2002_366"/><s v="2002_367"/><s v="2002_368"/><s v="2002_369"/><s v="2002_370"/><s v="2002_371"/><s v="2002_372"/><s v="2002_373"/><s v="2002_374"/><s v="2002_375"/><s v="2002_376"/><s v="2002_377"/><s v="2002_378"/><s v="2002_379"/><s v="2002_380"/><s v="2002_381"/><s v="2002_382"/><s v="2002_383"/><s v="2002_384"/><s v="2002_385"/><s v="2002_386"/><s v="2002_387"/><s v="2002_388"/><s v="2002_389"/><s v="2002_390"/><s v="2002_391"/><s v="2002_392"/><s v="2002_393"/><s v="2002_394"/><s v="2002_395"/><s v="2002_396"/><s v="2002_397"/><s v="2002_398"/><s v="2002_399"/><s v="2002_400"/><s v="2002_401"/><s v="2002_402"/><s v="2002_403"/><s v="2002_404"/><s v="2002_405"/><s v="2002_406"/><s v="2002_407"/><s v="2002_408"/><s v="2002_409"/><s v="2002_410"/><s v="2002_411"/><s v="2002_412"/><s v="2002_413"/><s v="2002_414"/><s v="2002_415"/><s v="2002_417"/><s v="2002_418"/><s v="2002_419"/><s v="2002_420"/><s v="2002_421"/><s v="2002_422"/><s v="2002_423"/><s v="2002_424"/><s v="2002_425"/><s v="2002_426"/><s v="2002_427"/><s v="2002_428"/><s v="2002_429"/><s v="2002_431"/><s v="2002_432"/><s v="2002_433"/><s v="2002_434"/><s v="2002_435"/><s v="2002_436"/><s v="2002_437"/><s v="2002_438"/><s v="2002_439"/><s v="2002_440"/><s v="2002_441"/><s v="2002_443"/><s v="2002_444"/><s v="2002_445"/><s v="2002_446"/><s v="2002_447"/><s v="2002_448"/><s v="2002_449"/><s v="2002_450"/><s v="2002_451"/><s v="2002_452"/><s v="2002_453"/><s v="2002_454"/><s v="2002_455"/><s v="2002_456"/><s v="2002_457"/><s v="2002_458"/><s v="2002_459"/><s v="2002_460"/><s v="2002_461"/><s v="2002_462"/><s v="2002_463"/><s v="2002_464"/><s v="2002_465"/><s v="2002_466"/><s v="2002_467"/><s v="2002_469"/><s v="2002_470"/><s v="2002_471"/><s v="2002_472"/><s v="2002_473"/><s v="2002_474"/><s v="2002_475"/><s v="2002_476"/><s v="2002_477"/><s v="2002_478"/><s v="2002_479"/><s v="2002_480"/><s v="2002_481"/><s v="2002_482"/><s v="2002_483"/><s v="2002_484"/><s v="2002_485"/><s v="2002_486"/><s v="2002_487"/><s v="2002_488"/><s v="2002_489"/><s v="2002_490"/><s v="2002_491"/><s v="2002_492"/><s v="2002_493"/><s v="2002_494"/><s v="2002_495"/><s v="2002_496"/><s v="2002_497"/><s v="2002_498"/><s v="2002_499"/><s v="2002_500"/><s v="2003_1"/><s v="2003_2"/><s v="2003_3"/><s v="2003_4"/><s v="2003_5"/><s v="2003_6"/><s v="2003_7"/><s v="2003_8"/><s v="2003_9"/><s v="2003_10"/><s v="2003_11"/><s v="2003_12"/><s v="2003_13"/><s v="2003_14"/><s v="2003_15"/><s v="2003_16"/><s v="2003_17"/><s v="2003_18"/><s v="2003_19"/><s v="2003_20"/><s v="2003_21"/><s v="2003_22"/><s v="2003_23"/><s v="2003_24"/><s v="2003_25"/><s v="2003_26"/><s v="2003_27"/><s v="2003_28"/><s v="2003_29"/><s v="2003_30"/><s v="2003_31"/><s v="2003_32"/><s v="2003_33"/><s v="2003_34"/><s v="2003_35"/><s v="2003_36"/><s v="2003_37"/><s v="2003_38"/><s v="2003_39"/><s v="2003_40"/><s v="2003_41"/><s v="2003_42"/><s v="2003_43"/><s v="2003_44"/><s v="2003_45"/><s v="2003_46"/><s v="2003_47"/><s v="2003_48"/><s v="2003_49"/><s v="2003_50"/><s v="2003_51"/><s v="2003_52"/><s v="2003_53"/><s v="2003_54"/><s v="2003_55"/><s v="2003_56"/><s v="2003_57"/><s v="2003_58"/><s v="2003_59"/><s v="2003_60"/><s v="2003_61"/><s v="2003_62"/><s v="2003_63"/><s v="2003_64"/><s v="2003_65"/><s v="2003_66"/><s v="2003_67"/><s v="2003_68"/><s v="2003_69"/><s v="2003_70"/><s v="2003_71"/><s v="2003_72"/><s v="2003_73"/><s v="2003_74"/><s v="2003_75"/><s v="2003_76"/><s v="2003_77"/><s v="2003_78"/><s v="2003_79"/><s v="2003_80"/><s v="2003_81"/><s v="2003_82"/><s v="2003_83"/><s v="2003_84"/><s v="2003_85"/><s v="2003_86"/><s v="2003_87"/><s v="2003_88"/><s v="2003_89"/><s v="2003_90"/><s v="2003_91"/><s v="2003_92"/><s v="2003_93"/><s v="2003_94"/><s v="2003_95"/><s v="2003_96"/><s v="2003_97"/><s v="2003_98"/><s v="2003_99"/><s v="2003_100"/><s v="2003_101"/><s v="2003_102"/><s v="2003_103"/><s v="2003_104"/><s v="2003_105"/><s v="2003_106"/><s v="2003_107"/><s v="2003_108"/><s v="2003_109"/><s v="2003_110"/><s v="2003_111"/><s v="2003_112"/><s v="2003_113"/><s v="2003_114"/><s v="2003_115"/><s v="2003_116"/><s v="2003_117"/><s v="2003_118"/><s v="2003_119"/><s v="2003_120"/><s v="2003_121"/><s v="2003_122"/><s v="2003_123"/><s v="2003_124"/><s v="2003_125"/><s v="2003_126"/><s v="2003_127"/><s v="2003_128"/><s v="2003_129"/><s v="2003_130"/><s v="2003_131"/><s v="2003_132"/><s v="2003_133"/><s v="2003_134"/><s v="2003_135"/><s v="2003_136"/><s v="2003_137"/><s v="2003_138"/><s v="2003_139"/><s v="2003_140"/><s v="2003_141"/><s v="2003_142"/><s v="2003_143"/><s v="2003_144"/><s v="2003_145"/><s v="2003_146"/><s v="2003_147"/><s v="2003_148"/><s v="2003_149"/><s v="2003_150"/><s v="2003_151"/><s v="2003_152"/><s v="2003_153"/><s v="2003_154"/><s v="2003_155"/><s v="2003_156"/><s v="2003_157"/><s v="2003_158"/><s v="2003_159"/><s v="2003_160"/><s v="2003_161"/><s v="2003_162"/><s v="2003_163"/><s v="2003_164"/><s v="2003_165"/><s v="2003_166"/><s v="2003_167"/><s v="2003_168"/><s v="2003_169"/><s v="2003_170"/><s v="2003_171"/><s v="2003_172"/><s v="2003_173"/><s v="2003_174"/><s v="2003_175"/><s v="2003_176"/><s v="2003_177"/><s v="2003_178"/><s v="2003_179"/><s v="2003_180"/><s v="2003_181"/><s v="2003_182"/><s v="2003_183"/><s v="2003_184"/><s v="2003_185"/><s v="2003_186"/><s v="2003_187"/><s v="2003_188"/><s v="2003_189"/><s v="2003_190"/><s v="2003_191"/><s v="2003_192"/><s v="2003_193"/><s v="2003_194"/><s v="2003_195"/><s v="2003_196"/><s v="2003_197"/><s v="2003_198"/><s v="2003_199"/><s v="2003_200"/><s v="2003_201"/><s v="2003_202"/><s v="2003_203"/><s v="2003_204"/><s v="2003_205"/><s v="2003_206"/><s v="2003_207"/><s v="2003_208"/><s v="2003_209"/><s v="2003_210"/><s v="2003_211"/><s v="2003_212"/><s v="2003_213"/><s v="2003_214"/><s v="2003_215"/><s v="2003_216"/><s v="2003_217"/><s v="2003_218"/><s v="2003_219"/><s v="2003_220"/><s v="2003_221"/><s v="2003_222"/><s v="2003_223"/><s v="2003_224"/><s v="2003_225"/><s v="2003_226"/><s v="2003_227"/><s v="2003_228"/><s v="2003_229"/><s v="2003_230"/><s v="2003_231"/><s v="2003_232"/><s v="2003_233"/><s v="2003_234"/><s v="2003_235"/><s v="2003_236"/><s v="2003_237"/><s v="2003_238"/><s v="2003_239"/><s v="2003_240"/><s v="2003_241"/><s v="2003_242"/><s v="2003_243"/><s v="2003_244"/><s v="2003_245"/><s v="2003_246"/><s v="2003_247"/><s v="2003_248"/><s v="2003_249"/><s v="2003_250"/><s v="2003_251"/><s v="2003_252"/><s v="2003_253"/><s v="2003_254"/><s v="2003_255"/><s v="2003_256"/><s v="2003_257"/><s v="2003_258"/><s v="2003_259"/><s v="2003_260"/><s v="2003_261"/><s v="2003_262"/><s v="2003_263"/><s v="2003_264"/><s v="2003_265"/><s v="2003_266"/><s v="2003_267"/><s v="2003_268"/><s v="2003_269"/><s v="2003_270"/><s v="2003_271"/><s v="2003_272"/><s v="2003_273"/><s v="2003_274"/><s v="2003_275"/><s v="2003_276"/><s v="2003_277"/><s v="2003_278"/><s v="2003_279"/><s v="2003_280"/><s v="2003_281"/><s v="2003_282"/><s v="2003_283"/><s v="2003_284"/><s v="2003_285"/><s v="2003_286"/><s v="2003_287"/><s v="2003_288"/><s v="2003_290"/><s v="2003_291"/><s v="2003_292"/><s v="2003_293"/><s v="2003_294"/><s v="2003_295"/><s v="2003_296"/><s v="2003_297"/><s v="2003_298"/><s v="2003_299"/><s v="2003_300"/><s v="2003_301"/><s v="2003_302"/><s v="2003_303"/><s v="2003_304"/><s v="2003_305"/><s v="2003_306"/><s v="2003_307"/><s v="2003_308"/><s v="2003_309"/><s v="2003_310"/><s v="2003_311"/><s v="2003_312"/><s v="2003_313"/><s v="2003_314"/><s v="2003_315"/><s v="2003_316"/><s v="2003_317"/><s v="2003_318"/><s v="2003_319"/><s v="2003_320"/><s v="2003_321"/><s v="2003_322"/><s v="2003_323"/><s v="2003_324"/><s v="2003_325"/><s v="2003_326"/><s v="2003_327"/><s v="2003_328"/><s v="2003_329"/><s v="2003_330"/><s v="2003_331"/><s v="2003_332"/><s v="2003_333"/><s v="2003_334"/><s v="2003_335"/><s v="2003_336"/><s v="2003_337"/><s v="2003_338"/><s v="2003_339"/><s v="2003_340"/><s v="2003_341"/><s v="2003_342"/><s v="2003_343"/><s v="2003_344"/><s v="2003_345"/><s v="2003_346"/><s v="2003_347"/><s v="2003_348"/><s v="2003_349"/><s v="2003_350"/><s v="2003_351"/><s v="2003_352"/><s v="2003_353"/><s v="2003_354"/><s v="2003_355"/><s v="2003_356"/><s v="2003_357"/><s v="2003_358"/><s v="2003_359"/><s v="2003_360"/><s v="2003_361"/><s v="2003_362"/><s v="2003_363"/><s v="2003_364"/><s v="2003_365"/><s v="2003_366"/><s v="2003_367"/><s v="2003_368"/><s v="2003_369"/><s v="2003_370"/><s v="2003_371"/><s v="2003_372"/><s v="2003_373"/><s v="2003_374"/><s v="2003_375"/><s v="2003_376"/><s v="2003_377"/><s v="2003_378"/><s v="2003_379"/><s v="2003_380"/><s v="2003_381"/><s v="2003_382"/><s v="2003_383"/><s v="2003_384"/><s v="2003_385"/><s v="2003_386"/><s v="2003_387"/><s v="2003_388"/><s v="2003_389"/><s v="2003_390"/><s v="2003_391"/><s v="2003_392"/><s v="2003_393"/><s v="2003_394"/><s v="2003_395"/><s v="2003_396"/><s v="2003_397"/><s v="2003_398"/><s v="2003_399"/><s v="2003_400"/><s v="2003_401"/><s v="2003_402"/><s v="2003_403"/><s v="2003_404"/><s v="2003_405"/><s v="2003_406"/><s v="2003_407"/><s v="2003_408"/><s v="2003_409"/><s v="2003_410"/><s v="2003_411"/><s v="2003_412"/><s v="2003_413"/><s v="2003_414"/><s v="2003_415"/><s v="2003_416"/><s v="2003_417"/><s v="2003_418"/><s v="2003_419"/><s v="2003_420"/><s v="2003_421"/><s v="2003_422"/><s v="2003_423"/><s v="2003_424"/><s v="2003_425"/><s v="2003_426"/><s v="2003_428"/><s v="2003_429"/><s v="2003_430"/><s v="2003_431"/><s v="2003_432"/><s v="2003_433"/><s v="2003_434"/><s v="2003_435"/><s v="2003_436"/><s v="2003_437"/><s v="2003_438"/><s v="2003_439"/><s v="2003_440"/><s v="2003_441"/><s v="2003_442"/><s v="2003_443"/><s v="2003_444"/><s v="2003_445"/><s v="2003_446"/><s v="2003_447"/><s v="2003_448"/><s v="2003_449"/><s v="2003_450"/><s v="2003_451"/><s v="2003_452"/><s v="2003_453"/><s v="2003_454"/><s v="2003_455"/><s v="2003_456"/><s v="2003_457"/><s v="2003_458"/><s v="2003_459"/><s v="2003_460"/><s v="2003_461"/><s v="2003_462"/><s v="2003_463"/><s v="2003_464"/><s v="2003_465"/><s v="2003_466"/><s v="2003_467"/><s v="2003_468"/><s v="2003_469"/><s v="2003_470"/><s v="2003_471"/><s v="2003_472"/><s v="2003_474"/><s v="2003_475"/><s v="2003_476"/><s v="2003_477"/><s v="2003_478"/><s v="2003_479"/><s v="2003_480"/><s v="2003_481"/><s v="2003_482"/><s v="2003_483"/><s v="2003_484"/><s v="2003_485"/><s v="2003_486"/><s v="2003_487"/><s v="2003_488"/><s v="2003_489"/><s v="2003_490"/><s v="2003_491"/><s v="2003_492"/><s v="2003_493"/><s v="2003_494"/><s v="2003_495"/><s v="2003_496"/><s v="2003_497"/><s v="2003_499"/><s v="2003_500"/><s v="2004_1"/><s v="2004_2"/><s v="2004_3"/><s v="2004_4"/><s v="2004_5"/><s v="2004_6"/><s v="2004_7"/><s v="2004_8"/><s v="2004_9"/><s v="2004_10"/><s v="2004_11"/><s v="2004_12"/><s v="2004_13"/><s v="2004_14"/><s v="2004_15"/><s v="2004_16"/><s v="2004_17"/><s v="2004_18"/><s v="2004_19"/><s v="2004_20"/><s v="2004_21"/><s v="2004_22"/><s v="2004_23"/><s v="2004_24"/><s v="2004_25"/><s v="2004_26"/><s v="2004_27"/><s v="2004_28"/><s v="2004_29"/><s v="2004_30"/><s v="2004_31"/><s v="2004_32"/><s v="2004_33"/><s v="2004_34"/><s v="2004_35"/><s v="2004_36"/><s v="2004_37"/><s v="2004_38"/><s v="2004_39"/><s v="2004_40"/><s v="2004_41"/><s v="2004_42"/><s v="2004_43"/><s v="2004_44"/><s v="2004_45"/><s v="2004_46"/><s v="2004_47"/><s v="2004_48"/><s v="2004_49"/><s v="2004_50"/><s v="2004_51"/><s v="2004_52"/><s v="2004_53"/><s v="2004_54"/><s v="2004_55"/><s v="2004_56"/><s v="2004_57"/><s v="2004_58"/><s v="2004_59"/><s v="2004_60"/><s v="2004_61"/><s v="2004_62"/><s v="2004_63"/><s v="2004_64"/><s v="2004_65"/><s v="2004_66"/><s v="2004_67"/><s v="2004_68"/><s v="2004_69"/><s v="2004_70"/><s v="2004_71"/><s v="2004_72"/><s v="2004_73"/><s v="2004_74"/><s v="2004_75"/><s v="2004_76"/><s v="2004_77"/><s v="2004_78"/><s v="2004_79"/><s v="2004_80"/><s v="2004_81"/><s v="2004_82"/><s v="2004_83"/><s v="2004_84"/><s v="2004_85"/><s v="2004_86"/><s v="2004_87"/><s v="2004_88"/><s v="2004_89"/><s v="2004_90"/><s v="2004_91"/><s v="2004_92"/><s v="2004_93"/><s v="2004_94"/><s v="2004_95"/><s v="2004_96"/><s v="2004_97"/><s v="2004_98"/><s v="2004_99"/><s v="2004_100"/><s v="2004_101"/><s v="2004_102"/><s v="2004_103"/><s v="2004_104"/><s v="2004_105"/><s v="2004_106"/><s v="2004_107"/><s v="2004_108"/><s v="2004_109"/><s v="2004_110"/><s v="2004_111"/><s v="2004_112"/><s v="2004_113"/><s v="2004_114"/><s v="2004_115"/><s v="2004_116"/><s v="2004_117"/><s v="2004_118"/><s v="2004_119"/><s v="2004_120"/><s v="2004_121"/><s v="2004_122"/><s v="2004_123"/><s v="2004_124"/><s v="2004_125"/><s v="2004_126"/><s v="2004_127"/><s v="2004_128"/><s v="2004_129"/><s v="2004_130"/><s v="2004_131"/><s v="2004_132"/><s v="2004_133"/><s v="2004_134"/><s v="2004_135"/><s v="2004_136"/><s v="2004_137"/><s v="2004_138"/><s v="2004_139"/><s v="2004_140"/><s v="2004_141"/><s v="2004_142"/><s v="2004_143"/><s v="2004_144"/><s v="2004_145"/><s v="2004_146"/><s v="2004_147"/><s v="2004_148"/><s v="2004_149"/><s v="2004_150"/><s v="2004_152"/><s v="2004_153"/><s v="2004_154"/><s v="2004_155"/><s v="2004_156"/><s v="2004_157"/><s v="2004_158"/><s v="2004_159"/><s v="2004_160"/><s v="2004_161"/><s v="2004_162"/><s v="2004_163"/><s v="2004_164"/><s v="2004_165"/><s v="2004_166"/><s v="2004_167"/><s v="2004_168"/><s v="2004_169"/><s v="2004_170"/><s v="2004_172"/><s v="2004_173"/><s v="2004_174"/><s v="2004_175"/><s v="2004_176"/><s v="2004_177"/><s v="2004_178"/><s v="2004_179"/><s v="2004_180"/><s v="2004_181"/><s v="2004_182"/><s v="2004_183"/><s v="2004_184"/><s v="2004_185"/><s v="2004_186"/><s v="2004_187"/><s v="2004_188"/><s v="2004_189"/><s v="2004_190"/><s v="2004_191"/><s v="2004_192"/><s v="2004_193"/><s v="2004_194"/><s v="2004_195"/><s v="2004_196"/><s v="2004_197"/><s v="2004_198"/><s v="2004_199"/><s v="2004_200"/><s v="2004_201"/><s v="2004_202"/><s v="2004_203"/><s v="2004_204"/><s v="2004_205"/><s v="2004_206"/><s v="2004_207"/><s v="2004_208"/><s v="2004_209"/><s v="2004_210"/><s v="2004_211"/><s v="2004_212"/><s v="2004_213"/><s v="2004_214"/><s v="2004_215"/><s v="2004_216"/><s v="2004_217"/><s v="2004_218"/><s v="2004_219"/><s v="2004_220"/><s v="2004_221"/><s v="2004_222"/><s v="2004_223"/><s v="2004_224"/><s v="2004_225"/><s v="2004_226"/><s v="2004_227"/><s v="2004_228"/><s v="2004_229"/><s v="2004_230"/><s v="2004_231"/><s v="2004_232"/><s v="2004_233"/><s v="2004_234"/><s v="2004_235"/><s v="2004_236"/><s v="2004_237"/><s v="2004_238"/><s v="2004_239"/><s v="2004_240"/><s v="2004_241"/><s v="2004_242"/><s v="2004_243"/><s v="2004_244"/><s v="2004_245"/><s v="2004_246"/><s v="2004_247"/><s v="2004_248"/><s v="2004_249"/><s v="2004_250"/><s v="2004_251"/><s v="2004_252"/><s v="2004_253"/><s v="2004_254"/><s v="2004_255"/><s v="2004_256"/><s v="2004_257"/><s v="2004_258"/><s v="2004_259"/><s v="2004_260"/><s v="2004_261"/><s v="2004_262"/><s v="2004_263"/><s v="2004_264"/><s v="2004_265"/><s v="2004_266"/><s v="2004_267"/><s v="2004_268"/><s v="2004_269"/><s v="2004_270"/><s v="2004_271"/><s v="2004_272"/><s v="2004_273"/><s v="2004_274"/><s v="2004_275"/><s v="2004_276"/><s v="2004_277"/><s v="2004_278"/><s v="2004_279"/><s v="2004_280"/><s v="2004_281"/><s v="2004_282"/><s v="2004_283"/><s v="2004_284"/><s v="2004_285"/><s v="2004_286"/><s v="2004_287"/><s v="2004_288"/><s v="2004_289"/><s v="2004_290"/><s v="2004_291"/><s v="2004_292"/><s v="2004_293"/><s v="2004_294"/><s v="2004_295"/><s v="2004_296"/><s v="2004_297"/><s v="2004_298"/><s v="2004_299"/><s v="2004_300"/><s v="2004_301"/><s v="2004_302"/><s v="2004_303"/><s v="2004_304"/><s v="2004_305"/><s v="2004_306"/><s v="2004_307"/><s v="2004_308"/><s v="2004_309"/><s v="2004_310"/><s v="2004_311"/><s v="2004_312"/><s v="2004_313"/><s v="2004_314"/><s v="2004_315"/><s v="2004_316"/><s v="2004_317"/><s v="2004_318"/><s v="2004_319"/><s v="2004_320"/><s v="2004_321"/><s v="2004_322"/><s v="2004_323"/><s v="2004_324"/><s v="2004_325"/><s v="2004_326"/><s v="2004_327"/><s v="2004_328"/><s v="2004_329"/><s v="2004_330"/><s v="2004_331"/><s v="2004_332"/><s v="2004_333"/><s v="2004_334"/><s v="2004_335"/><s v="2004_336"/><s v="2004_337"/><s v="2004_338"/><s v="2004_339"/><s v="2004_340"/><s v="2004_341"/><s v="2004_342"/><s v="2004_343"/><s v="2004_344"/><s v="2004_345"/><s v="2004_346"/><s v="2004_347"/><s v="2004_348"/><s v="2004_349"/><s v="2004_350"/><s v="2004_351"/><s v="2004_352"/><s v="2004_353"/><s v="2004_354"/><s v="2004_355"/><s v="2004_356"/><s v="2004_357"/><s v="2004_358"/><s v="2004_359"/><s v="2004_360"/><s v="2004_361"/><s v="2004_362"/><s v="2004_363"/><s v="2004_364"/><s v="2004_365"/><s v="2004_366"/><s v="2004_367"/><s v="2004_368"/><s v="2004_369"/><s v="2004_370"/><s v="2004_371"/><s v="2004_372"/><s v="2004_373"/><s v="2004_374"/><s v="2004_375"/><s v="2004_376"/><s v="2004_377"/><s v="2004_378"/><s v="2004_379"/><s v="2004_380"/><s v="2004_381"/><s v="2004_382"/><s v="2004_384"/><s v="2004_385"/><s v="2004_386"/><s v="2004_387"/><s v="2004_388"/><s v="2004_389"/><s v="2004_390"/><s v="2004_391"/><s v="2004_392"/><s v="2004_393"/><s v="2004_394"/><s v="2004_395"/><s v="2004_396"/><s v="2004_397"/><s v="2004_398"/><s v="2004_399"/><s v="2004_400"/><s v="2004_401"/><s v="2004_402"/><s v="2004_403"/><s v="2004_404"/><s v="2004_405"/><s v="2004_406"/><s v="2004_407"/><s v="2004_408"/><s v="2004_409"/><s v="2004_410"/><s v="2004_411"/><s v="2004_412"/><s v="2004_413"/><s v="2004_414"/><s v="2004_416"/><s v="2004_417"/><s v="2004_418"/><s v="2004_419"/><s v="2004_420"/><s v="2004_421"/><s v="2004_422"/><s v="2004_423"/><s v="2004_424"/><s v="2004_425"/><s v="2004_426"/><s v="2004_427"/><s v="2004_428"/><s v="2004_429"/><s v="2004_430"/><s v="2004_431"/><s v="2004_432"/><s v="2004_433"/><s v="2004_434"/><s v="2004_435"/><s v="2004_436"/><s v="2004_437"/><s v="2004_438"/><s v="2004_439"/><s v="2004_440"/><s v="2004_441"/><s v="2004_443"/><s v="2004_444"/><s v="2004_445"/><s v="2004_446"/><s v="2004_447"/><s v="2004_448"/><s v="2004_449"/><s v="2004_450"/><s v="2004_451"/><s v="2004_452"/><s v="2004_453"/><s v="2004_454"/><s v="2004_455"/><s v="2004_456"/><s v="2004_457"/><s v="2004_458"/><s v="2004_459"/><s v="2004_460"/><s v="2004_461"/><s v="2004_462"/><s v="2004_463"/><s v="2004_464"/><s v="2004_465"/><s v="2004_466"/><s v="2004_467"/><s v="2004_468"/><s v="2004_469"/><s v="2004_470"/><s v="2004_471"/><s v="2004_472"/><s v="2004_473"/><s v="2004_474"/><s v="2004_475"/><s v="2004_476"/><s v="2004_477"/><s v="2004_478"/><s v="2004_479"/><s v="2004_480"/><s v="2004_481"/><s v="2004_482"/><s v="2004_483"/><s v="2004_484"/><s v="2004_485"/><s v="2004_486"/><s v="2004_487"/><s v="2004_488"/><s v="2004_489"/><s v="2004_490"/><s v="2004_491"/><s v="2004_492"/><s v="2004_493"/><s v="2004_494"/><s v="2004_495"/><s v="2004_496"/><s v="2004_497"/><s v="2004_498"/><s v="2004_499"/><s v="2004_500"/><s v="2005_1"/><s v="2005_2"/><s v="2005_3"/><s v="2005_4"/><s v="2005_5"/><s v="2005_6"/><s v="2005_7"/><s v="2005_8"/><s v="2005_9"/><s v="2005_10"/><s v="2005_11"/><s v="2005_12"/><s v="2005_13"/><s v="2005_14"/><s v="2005_15"/><s v="2005_16"/><s v="2005_17"/><s v="2005_18"/><s v="2005_19"/><s v="2005_20"/><s v="2005_21"/><s v="2005_22"/><s v="2005_23"/><s v="2005_24"/><s v="2005_25"/><s v="2005_26"/><s v="2005_27"/><s v="2005_28"/><s v="2005_29"/><s v="2005_30"/><s v="2005_31"/><s v="2005_32"/><s v="2005_33"/><s v="2005_34"/><s v="2005_35"/><s v="2005_36"/><s v="2005_37"/><s v="2005_38"/><s v="2005_39"/><s v="2005_40"/><s v="2005_41"/><s v="2005_42"/><s v="2005_44"/><s v="2005_45"/><s v="2005_46"/><s v="2005_47"/><s v="2005_48"/><s v="2005_49"/><s v="2005_50"/><s v="2005_51"/><s v="2005_52"/><s v="2005_53"/><s v="2005_54"/><s v="2005_55"/><s v="2005_56"/><s v="2005_57"/><s v="2005_58"/><s v="2005_59"/><s v="2005_60"/><s v="2005_61"/><s v="2005_62"/><s v="2005_63"/><s v="2005_64"/><s v="2005_65"/><s v="2005_66"/><s v="2005_67"/><s v="2005_68"/><s v="2005_69"/><s v="2005_70"/><s v="2005_71"/><s v="2005_72"/><s v="2005_73"/><s v="2005_74"/><s v="2005_75"/><s v="2005_76"/><s v="2005_77"/><s v="2005_78"/><s v="2005_79"/><s v="2005_80"/><s v="2005_81"/><s v="2005_82"/><s v="2005_83"/><s v="2005_84"/><s v="2005_85"/><s v="2005_86"/><s v="2005_87"/><s v="2005_88"/><s v="2005_89"/><s v="2005_90"/><s v="2005_91"/><s v="2005_92"/><s v="2005_93"/><s v="2005_94"/><s v="2005_95"/><s v="2005_96"/><s v="2005_97"/><s v="2005_98"/><s v="2005_99"/><s v="2005_100"/><s v="2005_101"/><s v="2005_102"/><s v="2005_103"/><s v="2005_104"/><s v="2005_105"/><s v="2005_106"/><s v="2005_107"/><s v="2005_108"/><s v="2005_109"/><s v="2005_110"/><s v="2005_111"/><s v="2005_112"/><s v="2005_113"/><s v="2005_114"/><s v="2005_115"/><s v="2005_116"/><s v="2005_117"/><s v="2005_118"/><s v="2005_119"/><s v="2005_120"/><s v="2005_121"/><s v="2005_122"/><s v="2005_123"/><s v="2005_124"/><s v="2005_125"/><s v="2005_126"/><s v="2005_127"/><s v="2005_128"/><s v="2005_129"/><s v="2005_130"/><s v="2005_131"/><s v="2005_132"/><s v="2005_133"/><s v="2005_134"/><s v="2005_135"/><s v="2005_136"/><s v="2005_137"/><s v="2005_138"/><s v="2005_139"/><s v="2005_140"/><s v="2005_141"/><s v="2005_142"/><s v="2005_143"/><s v="2005_144"/><s v="2005_145"/><s v="2005_146"/><s v="2005_147"/><s v="2005_148"/><s v="2005_149"/><s v="2005_150"/><s v="2005_151"/><s v="2005_152"/><s v="2005_153"/><s v="2005_154"/><s v="2005_155"/><s v="2005_156"/><s v="2005_157"/><s v="2005_158"/><s v="2005_159"/><s v="2005_160"/><s v="2005_161"/><s v="2005_162"/><s v="2005_163"/><s v="2005_164"/><s v="2005_165"/><s v="2005_166"/><s v="2005_167"/><s v="2005_168"/><s v="2005_169"/><s v="2005_170"/><s v="2005_171"/><s v="2005_172"/><s v="2005_173"/><s v="2005_174"/><s v="2005_175"/><s v="2005_176"/><s v="2005_177"/><s v="2005_178"/><s v="2005_179"/><s v="2005_180"/><s v="2005_181"/><s v="2005_182"/><s v="2005_183"/><s v="2005_184"/><s v="2005_185"/><s v="2005_186"/><s v="2005_188"/><s v="2005_189"/><s v="2005_190"/><s v="2005_191"/><s v="2005_192"/><s v="2005_193"/><s v="2005_194"/><s v="2005_195"/><s v="2005_196"/><s v="2005_197"/><s v="2005_198"/><s v="2005_199"/><s v="2005_200"/><s v="2005_201"/><s v="2005_202"/><s v="2005_203"/><s v="2005_204"/><s v="2005_205"/><s v="2005_206"/><s v="2005_207"/><s v="2005_208"/><s v="2005_209"/><s v="2005_210"/><s v="2005_211"/><s v="2005_212"/><s v="2005_213"/><s v="2005_214"/><s v="2005_215"/><s v="2005_216"/><s v="2005_217"/><s v="2005_218"/><s v="2005_219"/><s v="2005_220"/><s v="2005_221"/><s v="2005_222"/><s v="2005_223"/><s v="2005_224"/><s v="2005_225"/><s v="2005_226"/><s v="2005_227"/><s v="2005_228"/><s v="2005_229"/><s v="2005_230"/><s v="2005_231"/><s v="2005_232"/><s v="2005_233"/><s v="2005_234"/><s v="2005_235"/><s v="2005_236"/><s v="2005_237"/><s v="2005_238"/><s v="2005_239"/><s v="2005_240"/><s v="2005_241"/><s v="2005_242"/><s v="2005_243"/><s v="2005_244"/><s v="2005_245"/><s v="2005_246"/><s v="2005_247"/><s v="2005_248"/><s v="2005_249"/><s v="2005_250"/><s v="2005_251"/><s v="2005_252"/><s v="2005_253"/><s v="2005_254"/><s v="2005_255"/><s v="2005_256"/><s v="2005_257"/><s v="2005_258"/><s v="2005_259"/><s v="2005_260"/><s v="2005_261"/><s v="2005_262"/><s v="2005_263"/><s v="2005_264"/><s v="2005_265"/><s v="2005_266"/><s v="2005_267"/><s v="2005_268"/><s v="2005_269"/><s v="2005_270"/><s v="2005_271"/><s v="2005_272"/><s v="2005_273"/><s v="2005_274"/><s v="2005_275"/><s v="2005_276"/><s v="2005_277"/><s v="2005_278"/><s v="2005_279"/><s v="2005_280"/><s v="2005_281"/><s v="2005_282"/><s v="2005_283"/><s v="2005_284"/><s v="2005_285"/><s v="2005_286"/><s v="2005_287"/><s v="2005_288"/><s v="2005_289"/><s v="2005_290"/><s v="2005_291"/><s v="2005_292"/><s v="2005_293"/><s v="2005_294"/><s v="2005_295"/><s v="2005_296"/><s v="2005_297"/><s v="2005_299"/><s v="2005_300"/><s v="2005_301"/><s v="2005_302"/><s v="2005_303"/><s v="2005_304"/><s v="2005_305"/><s v="2005_306"/><s v="2005_307"/><s v="2005_308"/><s v="2005_309"/><s v="2005_310"/><s v="2005_311"/><s v="2005_312"/><s v="2005_313"/><s v="2005_314"/><s v="2005_315"/><s v="2005_316"/><s v="2005_317"/><s v="2005_318"/><s v="2005_319"/><s v="2005_320"/><s v="2005_321"/><s v="2005_322"/><s v="2005_323"/><s v="2005_324"/><s v="2005_325"/><s v="2005_326"/><s v="2005_327"/><s v="2005_328"/><s v="2005_329"/><s v="2005_330"/><s v="2005_331"/><s v="2005_332"/><s v="2005_333"/><s v="2005_334"/><s v="2005_335"/><s v="2005_336"/><s v="2005_337"/><s v="2005_338"/><s v="2005_339"/><s v="2005_340"/><s v="2005_341"/><s v="2005_342"/><s v="2005_343"/><s v="2005_344"/><s v="2005_345"/><s v="2005_346"/><s v="2005_347"/><s v="2005_348"/><s v="2005_349"/><s v="2005_350"/><s v="2005_351"/><s v="2005_352"/><s v="2005_353"/><s v="2005_354"/><s v="2005_355"/><s v="2005_356"/><s v="2005_357"/><s v="2005_358"/><s v="2005_359"/><s v="2005_360"/><s v="2005_361"/><s v="2005_362"/><s v="2005_363"/><s v="2005_364"/><s v="2005_365"/><s v="2005_366"/><s v="2005_367"/><s v="2005_368"/><s v="2005_369"/><s v="2005_370"/><s v="2005_371"/><s v="2005_372"/><s v="2005_373"/><s v="2005_374"/><s v="2005_375"/><s v="2005_376"/><s v="2005_377"/><s v="2005_378"/><s v="2005_379"/><s v="2005_380"/><s v="2005_381"/><s v="2005_382"/><s v="2005_383"/><s v="2005_384"/><s v="2005_385"/><s v="2005_386"/><s v="2005_387"/><s v="2005_388"/><s v="2005_389"/><s v="2005_390"/><s v="2005_391"/><s v="2005_392"/><s v="2005_393"/><s v="2005_394"/><s v="2005_395"/><s v="2005_396"/><s v="2005_397"/><s v="2005_398"/><s v="2005_399"/><s v="2005_400"/><s v="2005_401"/><s v="2005_402"/><s v="2005_403"/><s v="2005_404"/><s v="2005_405"/><s v="2005_407"/><s v="2005_408"/><s v="2005_409"/><s v="2005_410"/><s v="2005_411"/><s v="2005_412"/><s v="2005_413"/><s v="2005_414"/><s v="2005_415"/><s v="2005_416"/><s v="2005_417"/><s v="2005_418"/><s v="2005_419"/><s v="2005_420"/><s v="2005_421"/><s v="2005_422"/><s v="2005_423"/><s v="2005_424"/><s v="2005_425"/><s v="2005_426"/><s v="2005_427"/><s v="2005_428"/><s v="2005_429"/><s v="2005_430"/><s v="2005_431"/><s v="2005_432"/><s v="2005_433"/><s v="2005_434"/><s v="2005_435"/><s v="2005_436"/><s v="2005_437"/><s v="2005_438"/><s v="2005_439"/><s v="2005_440"/><s v="2005_441"/><s v="2005_442"/><s v="2005_443"/><s v="2005_444"/><s v="2005_445"/><s v="2005_446"/><s v="2005_447"/><s v="2005_448"/><s v="2005_449"/><s v="2005_450"/><s v="2005_451"/><s v="2005_452"/><s v="2005_453"/><s v="2005_454"/><s v="2005_455"/><s v="2005_456"/><s v="2005_457"/><s v="2005_458"/><s v="2005_459"/><s v="2005_460"/><s v="2005_461"/><s v="2005_462"/><s v="2005_463"/><s v="2005_464"/><s v="2005_465"/><s v="2005_466"/><s v="2005_467"/><s v="2005_468"/><s v="2005_469"/><s v="2005_470"/><s v="2005_471"/><s v="2005_472"/><s v="2005_473"/><s v="2005_474"/><s v="2005_475"/><s v="2005_476"/><s v="2005_477"/><s v="2005_478"/><s v="2005_479"/><s v="2005_480"/><s v="2005_481"/><s v="2005_482"/><s v="2005_483"/><s v="2005_484"/><s v="2005_485"/><s v="2005_486"/><s v="2005_487"/><s v="2005_488"/><s v="2005_489"/><s v="2005_490"/><s v="2005_491"/><s v="2005_492"/><s v="2005_493"/><s v="2005_494"/><s v="2005_495"/><s v="2005_496"/><s v="2005_497"/><s v="2005_498"/><s v="2005_499"/><s v="2005_500"/><s v="2006_1"/><s v="2006_2"/><s v="2006_3"/><s v="2006_4"/><s v="2006_5"/><s v="2006_6"/><s v="2006_7"/><s v="2006_8"/><s v="2006_9"/><s v="2006_10"/><s v="2006_11"/><s v="2006_12"/><s v="2006_13"/><s v="2006_14"/><s v="2006_15"/><s v="2006_16"/><s v="2006_17"/><s v="2006_18"/><s v="2006_19"/><s v="2006_20"/><s v="2006_21"/><s v="2006_22"/><s v="2006_23"/><s v="2006_24"/><s v="2006_25"/><s v="2006_26"/><s v="2006_27"/><s v="2006_28"/><s v="2006_29"/><s v="2006_30"/><s v="2006_31"/><s v="2006_32"/><s v="2006_33"/><s v="2006_34"/><s v="2006_35"/><s v="2006_36"/><s v="2006_37"/><s v="2006_38"/><s v="2006_39"/><s v="2006_40"/><s v="2006_41"/><s v="2006_42"/><s v="2006_43"/><s v="2006_44"/><s v="2006_45"/><s v="2006_46"/><s v="2006_47"/><s v="2006_48"/><s v="2006_49"/><s v="2006_50"/><s v="2006_51"/><s v="2006_52"/><s v="2006_53"/><s v="2006_54"/><s v="2006_55"/><s v="2006_56"/><s v="2006_57"/><s v="2006_58"/><s v="2006_59"/><s v="2006_60"/><s v="2006_61"/><s v="2006_62"/><s v="2006_63"/><s v="2006_64"/><s v="2006_65"/><s v="2006_66"/><s v="2006_67"/><s v="2006_68"/><s v="2006_69"/><s v="2006_70"/><s v="2006_71"/><s v="2006_72"/><s v="2006_73"/><s v="2006_74"/><s v="2006_75"/><s v="2006_76"/><s v="2006_77"/><s v="2006_78"/><s v="2006_79"/><s v="2006_80"/><s v="2006_81"/><s v="2006_82"/><s v="2006_83"/><s v="2006_84"/><s v="2006_85"/><s v="2006_86"/><s v="2006_87"/><s v="2006_88"/><s v="2006_89"/><s v="2006_90"/><s v="2006_91"/><s v="2006_92"/><s v="2006_93"/><s v="2006_94"/><s v="2006_95"/><s v="2006_96"/><s v="2006_97"/><s v="2006_98"/><s v="2006_99"/><s v="2006_100"/><s v="2006_101"/><s v="2006_102"/><s v="2006_103"/><s v="2006_104"/><s v="2006_105"/><s v="2006_106"/><s v="2006_107"/><s v="2006_108"/><s v="2006_109"/><s v="2006_110"/><s v="2006_111"/><s v="2006_112"/><s v="2006_113"/><s v="2006_114"/><s v="2006_115"/><s v="2006_116"/><s v="2006_117"/><s v="2006_118"/><s v="2006_119"/><s v="2006_120"/><s v="2006_121"/><s v="2006_122"/><s v="2006_123"/><s v="2006_124"/><s v="2006_125"/><s v="2006_126"/><s v="2006_127"/><s v="2006_128"/><s v="2006_129"/><s v="2006_130"/><s v="2006_131"/><s v="2006_132"/><s v="2006_133"/><s v="2006_134"/><s v="2006_135"/><s v="2006_136"/><s v="2006_137"/><s v="2006_138"/><s v="2006_139"/><s v="2006_140"/><s v="2006_141"/><s v="2006_142"/><s v="2006_143"/><s v="2006_144"/><s v="2006_145"/><s v="2006_146"/><s v="2006_147"/><s v="2006_148"/><s v="2006_149"/><s v="2006_150"/><s v="2006_151"/><s v="2006_152"/><s v="2006_153"/><s v="2006_154"/><s v="2006_155"/><s v="2006_156"/><s v="2006_157"/><s v="2006_158"/><s v="2006_159"/><s v="2006_160"/><s v="2006_161"/><s v="2006_162"/><s v="2006_163"/><s v="2006_164"/><s v="2006_165"/><s v="2006_166"/><s v="2006_167"/><s v="2006_168"/><s v="2006_169"/><s v="2006_170"/><s v="2006_171"/><s v="2006_172"/><s v="2006_173"/><s v="2006_174"/><s v="2006_175"/><s v="2006_176"/><s v="2006_177"/><s v="2006_178"/><s v="2006_179"/><s v="2006_180"/><s v="2006_181"/><s v="2006_182"/><s v="2006_183"/><s v="2006_184"/><s v="2006_185"/><s v="2006_186"/><s v="2006_187"/><s v="2006_188"/><s v="2006_189"/><s v="2006_190"/><s v="2006_191"/><s v="2006_192"/><s v="2006_193"/><s v="2006_194"/><s v="2006_195"/><s v="2006_196"/><s v="2006_197"/><s v="2006_198"/><s v="2006_199"/><s v="2006_200"/><s v="2006_201"/><s v="2006_202"/><s v="2006_203"/><s v="2006_204"/><s v="2006_205"/><s v="2006_206"/><s v="2006_207"/><s v="2006_208"/><s v="2006_209"/><s v="2006_210"/><s v="2006_211"/><s v="2006_212"/><s v="2006_213"/><s v="2006_214"/><s v="2006_215"/><s v="2006_216"/><s v="2006_217"/><s v="2006_218"/><s v="2006_219"/><s v="2006_220"/><s v="2006_221"/><s v="2006_222"/><s v="2006_223"/><s v="2006_224"/><s v="2006_225"/><s v="2006_226"/><s v="2006_227"/><s v="2006_228"/><s v="2006_229"/><s v="2006_230"/><s v="2006_231"/><s v="2006_232"/><s v="2006_233"/><s v="2006_234"/><s v="2006_235"/><s v="2006_236"/><s v="2006_237"/><s v="2006_238"/><s v="2006_239"/><s v="2006_240"/><s v="2006_241"/><s v="2006_242"/><s v="2006_243"/><s v="2006_244"/><s v="2006_245"/><s v="2006_246"/><s v="2006_247"/><s v="2006_248"/><s v="2006_249"/><s v="2006_250"/><s v="2006_251"/><s v="2006_252"/><s v="2006_253"/><s v="2006_254"/><s v="2006_255"/><s v="2006_256"/><s v="2006_257"/><s v="2006_258"/><s v="2006_259"/><s v="2006_260"/><s v="2006_261"/><s v="2006_262"/><s v="2006_263"/><s v="2006_264"/><s v="2006_265"/><s v="2006_266"/><s v="2006_267"/><s v="2006_268"/><s v="2006_269"/><s v="2006_270"/><s v="2006_271"/><s v="2006_272"/><s v="2006_273"/><s v="2006_274"/><s v="2006_275"/><s v="2006_276"/><s v="2006_277"/><s v="2006_278"/><s v="2006_279"/><s v="2006_280"/><s v="2006_281"/><s v="2006_282"/><s v="2006_283"/><s v="2006_284"/><s v="2006_285"/><s v="2006_286"/><s v="2006_287"/><s v="2006_288"/><s v="2006_289"/><s v="2006_290"/><s v="2006_291"/><s v="2006_292"/><s v="2006_293"/><s v="2006_294"/><s v="2006_295"/><s v="2006_296"/><s v="2006_297"/><s v="2006_298"/><s v="2006_299"/><s v="2006_300"/><s v="2006_301"/><s v="2006_302"/><s v="2006_303"/><s v="2006_304"/><s v="2006_305"/><s v="2006_306"/><s v="2006_307"/><s v="2006_308"/><s v="2006_309"/><s v="2006_310"/><s v="2006_311"/><s v="2006_312"/><s v="2006_313"/><s v="2006_314"/><s v="2006_315"/><s v="2006_316"/><s v="2006_317"/><s v="2006_318"/><s v="2006_319"/><s v="2006_320"/><s v="2006_321"/><s v="2006_322"/><s v="2006_323"/><s v="2006_324"/><s v="2006_325"/><s v="2006_326"/><s v="2006_327"/><s v="2006_328"/><s v="2006_329"/><s v="2006_330"/><s v="2006_332"/><s v="2006_333"/><s v="2006_334"/><s v="2006_335"/><s v="2006_336"/><s v="2006_337"/><s v="2006_338"/><s v="2006_339"/><s v="2006_340"/><s v="2006_341"/><s v="2006_342"/><s v="2006_343"/><s v="2006_344"/><s v="2006_345"/><s v="2006_346"/><s v="2006_347"/><s v="2006_348"/><s v="2006_349"/><s v="2006_350"/><s v="2006_351"/><s v="2006_352"/><s v="2006_353"/><s v="2006_354"/><s v="2006_355"/><s v="2006_356"/><s v="2006_357"/><s v="2006_358"/><s v="2006_359"/><s v="2006_360"/><s v="2006_361"/><s v="2006_362"/><s v="2006_363"/><s v="2006_364"/><s v="2006_365"/><s v="2006_366"/><s v="2006_367"/><s v="2006_368"/><s v="2006_369"/><s v="2006_370"/><s v="2006_371"/><s v="2006_372"/><s v="2006_373"/><s v="2006_374"/><s v="2006_375"/><s v="2006_376"/><s v="2006_377"/><s v="2006_378"/><s v="2006_379"/><s v="2006_380"/><s v="2006_381"/><s v="2006_382"/><s v="2006_383"/><s v="2006_384"/><s v="2006_385"/><s v="2006_386"/><s v="2006_387"/><s v="2006_388"/><s v="2006_389"/><s v="2006_390"/><s v="2006_391"/><s v="2006_392"/><s v="2006_393"/><s v="2006_394"/><s v="2006_395"/><s v="2006_396"/><s v="2006_397"/><s v="2006_398"/><s v="2006_399"/><s v="2006_400"/><s v="2006_401"/><s v="2006_402"/><s v="2006_403"/><s v="2006_404"/><s v="2006_405"/><s v="2006_406"/><s v="2006_407"/><s v="2006_408"/><s v="2006_409"/><s v="2006_410"/><s v="2006_411"/><s v="2006_412"/><s v="2006_413"/><s v="2006_414"/><s v="2006_415"/><s v="2006_416"/><s v="2006_417"/><s v="2006_418"/><s v="2006_419"/><s v="2006_420"/><s v="2006_421"/><s v="2006_422"/><s v="2006_423"/><s v="2006_424"/><s v="2006_425"/><s v="2006_426"/><s v="2006_427"/><s v="2006_428"/><s v="2006_429"/><s v="2006_430"/><s v="2006_431"/><s v="2006_432"/><s v="2006_433"/><s v="2006_434"/><s v="2006_435"/><s v="2006_436"/><s v="2006_437"/><s v="2006_438"/><s v="2006_439"/><s v="2006_440"/><s v="2006_441"/><s v="2006_442"/><s v="2006_443"/><s v="2006_444"/><s v="2006_445"/><s v="2006_446"/><s v="2006_447"/><s v="2006_448"/><s v="2006_449"/><s v="2006_450"/><s v="2006_451"/><s v="2006_452"/><s v="2006_453"/><s v="2006_454"/><s v="2006_455"/><s v="2006_456"/><s v="2006_457"/><s v="2006_458"/><s v="2006_459"/><s v="2006_460"/><s v="2006_461"/><s v="2006_462"/><s v="2006_463"/><s v="2006_464"/><s v="2006_465"/><s v="2006_466"/><s v="2006_467"/><s v="2006_468"/><s v="2006_469"/><s v="2006_470"/><s v="2006_471"/><s v="2006_472"/><s v="2006_473"/><s v="2006_474"/><s v="2006_475"/><s v="2006_476"/><s v="2006_477"/><s v="2006_478"/><s v="2006_479"/><s v="2006_480"/><s v="2006_481"/><s v="2006_482"/><s v="2006_483"/><s v="2006_484"/><s v="2006_485"/><s v="2006_486"/><s v="2006_487"/><s v="2006_488"/><s v="2006_489"/><s v="2006_490"/><s v="2006_491"/><s v="2006_492"/><s v="2006_493"/><s v="2006_494"/><s v="2006_495"/><s v="2006_496"/><s v="2006_497"/><s v="2006_498"/><s v="2006_499"/><s v="2006_500"/><s v="2007_1"/><s v="2007_2"/><s v="2007_3"/><s v="2007_4"/><s v="2007_5"/><s v="2007_6"/><s v="2007_7"/><s v="2007_8"/><s v="2007_9"/><s v="2007_10"/><s v="2007_11"/><s v="2007_12"/><s v="2007_13"/><s v="2007_14"/><s v="2007_15"/><s v="2007_16"/><s v="2007_17"/><s v="2007_18"/><s v="2007_19"/><s v="2007_20"/><s v="2007_21"/><s v="2007_22"/><s v="2007_23"/><s v="2007_24"/><s v="2007_25"/><s v="2007_26"/><s v="2007_27"/><s v="2007_28"/><s v="2007_29"/><s v="2007_30"/><s v="2007_31"/><s v="2007_32"/><s v="2007_33"/><s v="2007_34"/><s v="2007_35"/><s v="2007_36"/><s v="2007_37"/><s v="2007_38"/><s v="2007_39"/><s v="2007_40"/><s v="2007_41"/><s v="2007_42"/><s v="2007_43"/><s v="2007_44"/><s v="2007_45"/><s v="2007_46"/><s v="2007_47"/><s v="2007_48"/><s v="2007_49"/><s v="2007_50"/><s v="2007_51"/><s v="2007_52"/><s v="2007_53"/><s v="2007_54"/><s v="2007_55"/><s v="2007_56"/><s v="2007_57"/><s v="2007_58"/><s v="2007_59"/><s v="2007_60"/><s v="2007_61"/><s v="2007_62"/><s v="2007_63"/><s v="2007_64"/><s v="2007_65"/><s v="2007_66"/><s v="2007_67"/><s v="2007_68"/><s v="2007_69"/><s v="2007_70"/><s v="2007_71"/><s v="2007_72"/><s v="2007_73"/><s v="2007_74"/><s v="2007_75"/><s v="2007_76"/><s v="2007_77"/><s v="2007_78"/><s v="2007_79"/><s v="2007_80"/><s v="2007_81"/><s v="2007_82"/><s v="2007_83"/><s v="2007_84"/><s v="2007_85"/><s v="2007_86"/><s v="2007_87"/><s v="2007_88"/><s v="2007_89"/><s v="2007_90"/><s v="2007_91"/><s v="2007_92"/><s v="2007_93"/><s v="2007_94"/><s v="2007_95"/><s v="2007_96"/><s v="2007_97"/><s v="2007_98"/><s v="2007_99"/><s v="2007_100"/><s v="2007_101"/><s v="2007_102"/><s v="2007_103"/><s v="2007_104"/><s v="2007_105"/><s v="2007_106"/><s v="2007_107"/><s v="2007_108"/><s v="2007_109"/><s v="2007_110"/><s v="2007_111"/><s v="2007_112"/><s v="2007_113"/><s v="2007_114"/><s v="2007_115"/><s v="2007_116"/><s v="2007_117"/><s v="2007_118"/><s v="2007_119"/><s v="2007_120"/><s v="2007_121"/><s v="2007_122"/><s v="2007_123"/><s v="2007_124"/><s v="2007_125"/><s v="2007_126"/><s v="2007_127"/><s v="2007_128"/><s v="2007_129"/><s v="2007_130"/><s v="2007_131"/><s v="2007_132"/><s v="2007_133"/><s v="2007_134"/><s v="2007_135"/><s v="2007_136"/><s v="2007_137"/><s v="2007_138"/><s v="2007_139"/><s v="2007_140"/><s v="2007_141"/><s v="2007_142"/><s v="2007_143"/><s v="2007_144"/><s v="2007_145"/><s v="2007_146"/><s v="2007_147"/><s v="2007_148"/><s v="2007_149"/><s v="2007_150"/><s v="2007_151"/><s v="2007_152"/><s v="2007_153"/><s v="2007_154"/><s v="2007_155"/><s v="2007_156"/><s v="2007_157"/><s v="2007_158"/><s v="2007_159"/><s v="2007_160"/><s v="2007_161"/><s v="2007_162"/><s v="2007_163"/><s v="2007_164"/><s v="2007_165"/><s v="2007_166"/><s v="2007_167"/><s v="2007_168"/><s v="2007_169"/><s v="2007_170"/><s v="2007_171"/><s v="2007_172"/><s v="2007_173"/><s v="2007_174"/><s v="2007_175"/><s v="2007_176"/><s v="2007_177"/><s v="2007_178"/><s v="2007_179"/><s v="2007_180"/><s v="2007_181"/><s v="2007_182"/><s v="2007_183"/><s v="2007_184"/><s v="2007_185"/><s v="2007_186"/><s v="2007_187"/><s v="2007_188"/><s v="2007_189"/><s v="2007_190"/><s v="2007_191"/><s v="2007_192"/><s v="2007_194"/><s v="2007_195"/><s v="2007_196"/><s v="2007_197"/><s v="2007_198"/><s v="2007_199"/><s v="2007_200"/><s v="2007_201"/><s v="2007_202"/><s v="2007_203"/><s v="2007_204"/><s v="2007_205"/><s v="2007_206"/><s v="2007_207"/><s v="2007_208"/><s v="2007_209"/><s v="2007_210"/><s v="2007_211"/><s v="2007_212"/><s v="2007_213"/><s v="2007_214"/><s v="2007_215"/><s v="2007_216"/><s v="2007_217"/><s v="2007_218"/><s v="2007_219"/><s v="2007_220"/><s v="2007_221"/><s v="2007_222"/><s v="2007_223"/><s v="2007_224"/><s v="2007_225"/><s v="2007_226"/><s v="2007_227"/><s v="2007_228"/><s v="2007_229"/><s v="2007_230"/><s v="2007_231"/><s v="2007_232"/><s v="2007_233"/><s v="2007_234"/><s v="2007_235"/><s v="2007_236"/><s v="2007_237"/><s v="2007_238"/><s v="2007_239"/><s v="2007_240"/><s v="2007_241"/><s v="2007_242"/><s v="2007_243"/><s v="2007_244"/><s v="2007_245"/><s v="2007_246"/><s v="2007_247"/><s v="2007_248"/><s v="2007_249"/><s v="2007_250"/><s v="2007_251"/><s v="2007_252"/><s v="2007_253"/><s v="2007_254"/><s v="2007_255"/><s v="2007_256"/><s v="2007_257"/><s v="2007_258"/><s v="2007_259"/><s v="2007_260"/><s v="2007_261"/><s v="2007_262"/><s v="2007_263"/><s v="2007_264"/><s v="2007_265"/><s v="2007_266"/><s v="2007_267"/><s v="2007_268"/><s v="2007_269"/><s v="2007_270"/><s v="2007_271"/><s v="2007_272"/><s v="2007_273"/><s v="2007_274"/><s v="2007_275"/><s v="2007_276"/><s v="2007_277"/><s v="2007_278"/><s v="2007_279"/><s v="2007_280"/><s v="2007_281"/><s v="2007_282"/><s v="2007_283"/><s v="2007_284"/><s v="2007_285"/><s v="2007_286"/><s v="2007_287"/><s v="2007_288"/><s v="2007_289"/><s v="2007_290"/><s v="2007_291"/><s v="2007_292"/><s v="2007_293"/><s v="2007_294"/><s v="2007_295"/><s v="2007_296"/><s v="2007_297"/><s v="2007_298"/><s v="2007_299"/><s v="2007_300"/><s v="2007_301"/><s v="2007_302"/><s v="2007_303"/><s v="2007_304"/><s v="2007_305"/><s v="2007_306"/><s v="2007_307"/><s v="2007_308"/><s v="2007_309"/><s v="2007_310"/><s v="2007_311"/><s v="2007_312"/><s v="2007_313"/><s v="2007_314"/><s v="2007_315"/><s v="2007_316"/><s v="2007_317"/><s v="2007_318"/><s v="2007_319"/><s v="2007_320"/><s v="2007_321"/><s v="2007_322"/><s v="2007_323"/><s v="2007_324"/><s v="2007_325"/><s v="2007_326"/><s v="2007_327"/><s v="2007_328"/><s v="2007_329"/><s v="2007_330"/><s v="2007_331"/><s v="2007_332"/><s v="2007_333"/><s v="2007_334"/><s v="2007_335"/><s v="2007_336"/><s v="2007_337"/><s v="2007_338"/><s v="2007_339"/><s v="2007_340"/><s v="2007_341"/><s v="2007_342"/><s v="2007_343"/><s v="2007_344"/><s v="2007_345"/><s v="2007_347"/><s v="2007_348"/><s v="2007_349"/><s v="2007_350"/><s v="2007_351"/><s v="2007_352"/><s v="2007_353"/><s v="2007_354"/><s v="2007_355"/><s v="2007_356"/><s v="2007_357"/><s v="2007_358"/><s v="2007_359"/><s v="2007_360"/><s v="2007_361"/><s v="2007_362"/><s v="2007_363"/><s v="2007_364"/><s v="2007_365"/><s v="2007_366"/><s v="2007_367"/><s v="2007_368"/><s v="2007_369"/><s v="2007_370"/><s v="2007_371"/><s v="2007_372"/><s v="2007_373"/><s v="2007_374"/><s v="2007_375"/><s v="2007_376"/><s v="2007_377"/><s v="2007_378"/><s v="2007_379"/><s v="2007_380"/><s v="2007_381"/><s v="2007_382"/><s v="2007_383"/><s v="2007_384"/><s v="2007_385"/><s v="2007_386"/><s v="2007_387"/><s v="2007_388"/><s v="2007_389"/><s v="2007_390"/><s v="2007_391"/><s v="2007_392"/><s v="2007_393"/><s v="2007_394"/><s v="2007_395"/><s v="2007_396"/><s v="2007_397"/><s v="2007_398"/><s v="2007_399"/><s v="2007_400"/><s v="2007_401"/><s v="2007_402"/><s v="2007_403"/><s v="2007_404"/><s v="2007_405"/><s v="2007_406"/><s v="2007_407"/><s v="2007_408"/><s v="2007_409"/><s v="2007_410"/><s v="2007_411"/><s v="2007_412"/><s v="2007_413"/><s v="2007_414"/><s v="2007_415"/><s v="2007_416"/><s v="2007_417"/><s v="2007_418"/><s v="2007_419"/><s v="2007_420"/><s v="2007_421"/><s v="2007_422"/><s v="2007_423"/><s v="2007_424"/><s v="2007_425"/><s v="2007_426"/><s v="2007_427"/><s v="2007_428"/><s v="2007_429"/><s v="2007_430"/><s v="2007_431"/><s v="2007_432"/><s v="2007_433"/><s v="2007_434"/><s v="2007_435"/><s v="2007_436"/><s v="2007_437"/><s v="2007_438"/><s v="2007_439"/><s v="2007_440"/><s v="2007_441"/><s v="2007_442"/><s v="2007_443"/><s v="2007_444"/><s v="2007_445"/><s v="2007_446"/><s v="2007_447"/><s v="2007_448"/><s v="2007_449"/><s v="2007_450"/><s v="2007_451"/><s v="2007_452"/><s v="2007_453"/><s v="2007_454"/><s v="2007_455"/><s v="2007_456"/><s v="2007_457"/><s v="2007_458"/><s v="2007_459"/><s v="2007_460"/><s v="2007_461"/><s v="2007_462"/><s v="2007_463"/><s v="2007_464"/><s v="2007_465"/><s v="2007_466"/><s v="2007_467"/><s v="2007_468"/><s v="2007_469"/><s v="2007_470"/><s v="2007_471"/><s v="2007_472"/><s v="2007_473"/><s v="2007_474"/><s v="2007_475"/><s v="2007_476"/><s v="2007_477"/><s v="2007_478"/><s v="2007_479"/><s v="2007_480"/><s v="2007_481"/><s v="2007_482"/><s v="2007_483"/><s v="2007_484"/><s v="2007_485"/><s v="2007_486"/><s v="2007_487"/><s v="2007_488"/><s v="2007_489"/><s v="2007_490"/><s v="2007_491"/><s v="2007_492"/><s v="2007_493"/><s v="2007_494"/><s v="2007_495"/><s v="2007_496"/><s v="2007_497"/><s v="2007_498"/><s v="2007_499"/><s v="2007_500"/><s v="2008_1"/><s v="2008_2"/><s v="2008_3"/><s v="2008_4"/><s v="2008_5"/><s v="2008_6"/><s v="2008_7"/><s v="2008_8"/><s v="2008_9"/><s v="2008_10"/><s v="2008_11"/><s v="2008_12"/><s v="2008_13"/><s v="2008_14"/><s v="2008_15"/><s v="2008_16"/><s v="2008_17"/><s v="2008_18"/><s v="2008_19"/><s v="2008_20"/><s v="2008_21"/><s v="2008_22"/><s v="2008_23"/><s v="2008_24"/><s v="2008_25"/><s v="2008_26"/><s v="2008_27"/><s v="2008_28"/><s v="2008_29"/><s v="2008_30"/><s v="2008_31"/><s v="2008_32"/><s v="2008_33"/><s v="2008_34"/><s v="2008_35"/><s v="2008_36"/><s v="2008_37"/><s v="2008_38"/><s v="2008_39"/><s v="2008_40"/><s v="2008_41"/><s v="2008_42"/><s v="2008_43"/><s v="2008_44"/><s v="2008_45"/><s v="2008_46"/><s v="2008_47"/><s v="2008_48"/><s v="2008_49"/><s v="2008_50"/><s v="2008_51"/><s v="2008_52"/><s v="2008_53"/><s v="2008_54"/><s v="2008_55"/><s v="2008_56"/><s v="2008_57"/><s v="2008_58"/><s v="2008_59"/><s v="2008_60"/><s v="2008_61"/><s v="2008_62"/><s v="2008_63"/><s v="2008_64"/><s v="2008_65"/><s v="2008_66"/><s v="2008_67"/><s v="2008_68"/><s v="2008_69"/><s v="2008_70"/><s v="2008_71"/><s v="2008_72"/><s v="2008_73"/><s v="2008_74"/><s v="2008_75"/><s v="2008_76"/><s v="2008_77"/><s v="2008_78"/><s v="2008_79"/><s v="2008_80"/><s v="2008_81"/><s v="2008_82"/><s v="2008_83"/><s v="2008_84"/><s v="2008_85"/><s v="2008_86"/><s v="2008_87"/><s v="2008_88"/><s v="2008_89"/><s v="2008_90"/><s v="2008_91"/><s v="2008_92"/><s v="2008_93"/><s v="2008_94"/><s v="2008_95"/><s v="2008_96"/><s v="2008_97"/><s v="2008_98"/><s v="2008_99"/><s v="2008_100"/><s v="2008_101"/><s v="2008_102"/><s v="2008_103"/><s v="2008_104"/><s v="2008_105"/><s v="2008_106"/><s v="2008_107"/><s v="2008_108"/><s v="2008_109"/><s v="2008_110"/><s v="2008_111"/><s v="2008_112"/><s v="2008_113"/><s v="2008_114"/><s v="2008_115"/><s v="2008_116"/><s v="2008_117"/><s v="2008_118"/><s v="2008_119"/><s v="2008_120"/><s v="2008_121"/><s v="2008_122"/><s v="2008_123"/><s v="2008_124"/><s v="2008_125"/><s v="2008_126"/><s v="2008_127"/><s v="2008_128"/><s v="2008_129"/><s v="2008_130"/><s v="2008_131"/><s v="2008_132"/><s v="2008_133"/><s v="2008_134"/><s v="2008_135"/><s v="2008_136"/><s v="2008_137"/><s v="2008_138"/><s v="2008_139"/><s v="2008_140"/><s v="2008_141"/><s v="2008_142"/><s v="2008_143"/><s v="2008_144"/><s v="2008_145"/><s v="2008_146"/><s v="2008_147"/><s v="2008_148"/><s v="2008_149"/><s v="2008_150"/><s v="2008_151"/><s v="2008_152"/><s v="2008_153"/><s v="2008_154"/><s v="2008_155"/><s v="2008_156"/><s v="2008_157"/><s v="2008_158"/><s v="2008_159"/><s v="2008_160"/><s v="2008_161"/><s v="2008_162"/><s v="2008_163"/><s v="2008_164"/><s v="2008_165"/><s v="2008_166"/><s v="2008_167"/><s v="2008_168"/><s v="2008_169"/><s v="2008_170"/><s v="2008_171"/><s v="2008_172"/><s v="2008_173"/><s v="2008_174"/><s v="2008_175"/><s v="2008_176"/><s v="2008_177"/><s v="2008_178"/><s v="2008_179"/><s v="2008_180"/><s v="2008_181"/><s v="2008_182"/><s v="2008_183"/><s v="2008_184"/><s v="2008_185"/><s v="2008_186"/><s v="2008_187"/><s v="2008_188"/><s v="2008_189"/><s v="2008_190"/><s v="2008_191"/><s v="2008_192"/><s v="2008_193"/><s v="2008_194"/><s v="2008_195"/><s v="2008_196"/><s v="2008_197"/><s v="2008_198"/><s v="2008_199"/><s v="2008_200"/><s v="2008_201"/><s v="2008_202"/><s v="2008_203"/><s v="2008_204"/><s v="2008_205"/><s v="2008_206"/><s v="2008_207"/><s v="2008_208"/><s v="2008_209"/><s v="2008_210"/><s v="2008_211"/><s v="2008_212"/><s v="2008_213"/><s v="2008_214"/><s v="2008_215"/><s v="2008_216"/><s v="2008_217"/><s v="2008_219"/><s v="2008_220"/><s v="2008_221"/><s v="2008_222"/><s v="2008_223"/><s v="2008_224"/><s v="2008_225"/><s v="2008_226"/><s v="2008_227"/><s v="2008_228"/><s v="2008_229"/><s v="2008_230"/><s v="2008_231"/><s v="2008_232"/><s v="2008_233"/><s v="2008_234"/><s v="2008_235"/><s v="2008_236"/><s v="2008_237"/><s v="2008_238"/><s v="2008_239"/><s v="2008_240"/><s v="2008_241"/><s v="2008_242"/><s v="2008_243"/><s v="2008_244"/><s v="2008_245"/><s v="2008_246"/><s v="2008_247"/><s v="2008_248"/><s v="2008_249"/><s v="2008_250"/><s v="2008_251"/><s v="2008_252"/><s v="2008_253"/><s v="2008_254"/><s v="2008_255"/><s v="2008_256"/><s v="2008_257"/><s v="2008_258"/><s v="2008_259"/><s v="2008_260"/><s v="2008_261"/><s v="2008_262"/><s v="2008_263"/><s v="2008_264"/><s v="2008_265"/><s v="2008_266"/><s v="2008_267"/><s v="2008_268"/><s v="2008_269"/><s v="2008_270"/><s v="2008_271"/><s v="2008_272"/><s v="2008_273"/><s v="2008_274"/><s v="2008_275"/><s v="2008_276"/><s v="2008_277"/><s v="2008_278"/><s v="2008_279"/><s v="2008_280"/><s v="2008_281"/><s v="2008_282"/><s v="2008_283"/><s v="2008_284"/><s v="2008_285"/><s v="2008_286"/><s v="2008_287"/><s v="2008_288"/><s v="2008_289"/><s v="2008_290"/><s v="2008_291"/><s v="2008_292"/><s v="2008_293"/><s v="2008_294"/><s v="2008_295"/><s v="2008_296"/><s v="2008_297"/><s v="2008_298"/><s v="2008_299"/><s v="2008_300"/><s v="2008_301"/><s v="2008_302"/><s v="2008_303"/><s v="2008_304"/><s v="2008_305"/><s v="2008_306"/><s v="2008_307"/><s v="2008_308"/><s v="2008_309"/><s v="2008_310"/><s v="2008_311"/><s v="2008_312"/><s v="2008_313"/><s v="2008_314"/><s v="2008_315"/><s v="2008_316"/><s v="2008_317"/><s v="2008_318"/><s v="2008_319"/><s v="2008_320"/><s v="2008_321"/><s v="2008_322"/><s v="2008_323"/><s v="2008_324"/><s v="2008_325"/><s v="2008_326"/><s v="2008_327"/><s v="2008_328"/><s v="2008_329"/><s v="2008_330"/><s v="2008_331"/><s v="2008_332"/><s v="2008_333"/><s v="2008_334"/><s v="2008_335"/><s v="2008_336"/><s v="2008_337"/><s v="2008_339"/><s v="2008_340"/><s v="2008_341"/><s v="2008_342"/><s v="2008_343"/><s v="2008_344"/><s v="2008_345"/><s v="2008_346"/><s v="2008_347"/><s v="2008_348"/><s v="2008_349"/><s v="2008_350"/><s v="2008_351"/><s v="2008_352"/><s v="2008_353"/><s v="2008_354"/><s v="2008_355"/><s v="2008_356"/><s v="2008_357"/><s v="2008_358"/><s v="2008_359"/><s v="2008_360"/><s v="2008_361"/><s v="2008_362"/><s v="2008_363"/><s v="2008_364"/><s v="2008_365"/><s v="2008_366"/><s v="2008_367"/><s v="2008_368"/><s v="2008_369"/><s v="2008_370"/><s v="2008_371"/><s v="2008_372"/><s v="2008_373"/><s v="2008_374"/><s v="2008_375"/><s v="2008_376"/><s v="2008_377"/><s v="2008_378"/><s v="2008_379"/><s v="2008_380"/><s v="2008_381"/><s v="2008_382"/><s v="2008_383"/><s v="2008_384"/><s v="2008_385"/><s v="2008_386"/><s v="2008_387"/><s v="2008_388"/><s v="2008_389"/><s v="2008_390"/><s v="2008_391"/><s v="2008_392"/><s v="2008_393"/><s v="2008_394"/><s v="2008_395"/><s v="2008_396"/><s v="2008_397"/><s v="2008_398"/><s v="2008_399"/><s v="2008_400"/><s v="2008_401"/><s v="2008_402"/><s v="2008_403"/><s v="2008_404"/><s v="2008_405"/><s v="2008_406"/><s v="2008_407"/><s v="2008_408"/><s v="2008_409"/><s v="2008_410"/><s v="2008_411"/><s v="2008_412"/><s v="2008_413"/><s v="2008_414"/><s v="2008_415"/><s v="2008_416"/><s v="2008_417"/><s v="2008_418"/><s v="2008_419"/><s v="2008_420"/><s v="2008_421"/><s v="2008_422"/><s v="2008_423"/><s v="2008_424"/><s v="2008_425"/><s v="2008_426"/><s v="2008_427"/><s v="2008_428"/><s v="2008_429"/><s v="2008_430"/><s v="2008_431"/><s v="2008_432"/><s v="2008_433"/><s v="2008_434"/><s v="2008_435"/><s v="2008_436"/><s v="2008_437"/><s v="2008_438"/><s v="2008_439"/><s v="2008_440"/><s v="2008_441"/><s v="2008_442"/><s v="2008_443"/><s v="2008_444"/><s v="2008_445"/><s v="2008_446"/><s v="2008_447"/><s v="2008_448"/><s v="2008_449"/><s v="2008_450"/><s v="2008_451"/><s v="2008_452"/><s v="2008_453"/><s v="2008_454"/><s v="2008_455"/><s v="2008_456"/><s v="2008_457"/><s v="2008_458"/><s v="2008_459"/><s v="2008_460"/><s v="2008_461"/><s v="2008_462"/><s v="2008_463"/><s v="2008_464"/><s v="2008_465"/><s v="2008_466"/><s v="2008_467"/><s v="2008_468"/><s v="2008_469"/><s v="2008_470"/><s v="2008_471"/><s v="2008_472"/><s v="2008_473"/><s v="2008_474"/><s v="2008_475"/><s v="2008_476"/><s v="2008_477"/><s v="2008_478"/><s v="2008_479"/><s v="2008_480"/><s v="2008_481"/><s v="2008_482"/><s v="2008_483"/><s v="2008_484"/><s v="2008_485"/><s v="2008_486"/><s v="2008_487"/><s v="2008_488"/><s v="2008_489"/><s v="2008_490"/><s v="2008_491"/><s v="2008_492"/><s v="2008_493"/><s v="2008_494"/><s v="2008_495"/><s v="2008_496"/><s v="2008_497"/><s v="2008_498"/><s v="2008_499"/><s v="2008_500"/><s v="2009_1"/><s v="2009_2"/><s v="2009_3"/><s v="2009_4"/><s v="2009_5"/><s v="2009_6"/><s v="2009_7"/><s v="2009_8"/><s v="2009_9"/><s v="2009_10"/><s v="2009_11"/><s v="2009_12"/><s v="2009_13"/><s v="2009_14"/><s v="2009_15"/><s v="2009_16"/><s v="2009_17"/><s v="2009_18"/><s v="2009_19"/><s v="2009_20"/><s v="2009_21"/><s v="2009_22"/><s v="2009_23"/><s v="2009_24"/><s v="2009_25"/><s v="2009_26"/><s v="2009_27"/><s v="2009_28"/><s v="2009_29"/><s v="2009_30"/><s v="2009_31"/><s v="2009_32"/><s v="2009_33"/><s v="2009_34"/><s v="2009_35"/><s v="2009_36"/><s v="2009_37"/><s v="2009_38"/><s v="2009_39"/><s v="2009_40"/><s v="2009_41"/><s v="2009_43"/><s v="2009_44"/><s v="2009_45"/><s v="2009_46"/><s v="2009_47"/><s v="2009_48"/><s v="2009_49"/><s v="2009_50"/><s v="2009_51"/><s v="2009_52"/><s v="2009_53"/><s v="2009_54"/><s v="2009_55"/><s v="2009_56"/><s v="2009_57"/><s v="2009_58"/><s v="2009_59"/><s v="2009_60"/><s v="2009_61"/><s v="2009_62"/><s v="2009_63"/><s v="2009_64"/><s v="2009_65"/><s v="2009_66"/><s v="2009_67"/><s v="2009_68"/><s v="2009_69"/><s v="2009_70"/><s v="2009_71"/><s v="2009_72"/><s v="2009_73"/><s v="2009_74"/><s v="2009_75"/><s v="2009_76"/><s v="2009_77"/><s v="2009_78"/><s v="2009_79"/><s v="2009_80"/><s v="2009_81"/><s v="2009_82"/><s v="2009_83"/><s v="2009_84"/><s v="2009_85"/><s v="2009_86"/><s v="2009_87"/><s v="2009_88"/><s v="2009_89"/><s v="2009_90"/><s v="2009_91"/><s v="2009_92"/><s v="2009_93"/><s v="2009_94"/><s v="2009_95"/><s v="2009_96"/><s v="2009_97"/><s v="2009_98"/><s v="2009_99"/><s v="2009_100"/><s v="2009_101"/><s v="2009_102"/><s v="2009_103"/><s v="2009_104"/><s v="2009_105"/><s v="2009_106"/><s v="2009_107"/><s v="2009_108"/><s v="2009_109"/><s v="2009_110"/><s v="2009_111"/><s v="2009_112"/><s v="2009_113"/><s v="2009_114"/><s v="2009_115"/><s v="2009_116"/><s v="2009_117"/><s v="2009_118"/><s v="2009_119"/><s v="2009_120"/><s v="2009_121"/><s v="2009_122"/><s v="2009_123"/><s v="2009_124"/><s v="2009_125"/><s v="2009_126"/><s v="2009_127"/><s v="2009_128"/><s v="2009_129"/><s v="2009_130"/><s v="2009_131"/><s v="2009_132"/><s v="2009_133"/><s v="2009_134"/><s v="2009_135"/><s v="2009_136"/><s v="2009_137"/><s v="2009_138"/><s v="2009_139"/><s v="2009_140"/><s v="2009_141"/><s v="2009_142"/><s v="2009_143"/><s v="2009_144"/><s v="2009_145"/><s v="2009_146"/><s v="2009_147"/><s v="2009_148"/><s v="2009_149"/><s v="2009_150"/><s v="2009_151"/><s v="2009_152"/><s v="2009_153"/><s v="2009_154"/><s v="2009_155"/><s v="2009_156"/><s v="2009_157"/><s v="2009_158"/><s v="2009_159"/><s v="2009_160"/><s v="2009_161"/><s v="2009_162"/><s v="2009_163"/><s v="2009_164"/><s v="2009_165"/><s v="2009_166"/><s v="2009_167"/><s v="2009_168"/><s v="2009_169"/><s v="2009_170"/><s v="2009_171"/><s v="2009_172"/><s v="2009_173"/><s v="2009_174"/><s v="2009_175"/><s v="2009_176"/><s v="2009_177"/><s v="2009_178"/><s v="2009_179"/><s v="2009_180"/><s v="2009_181"/><s v="2009_182"/><s v="2009_183"/><s v="2009_184"/><s v="2009_185"/><s v="2009_186"/><s v="2009_187"/><s v="2009_188"/><s v="2009_189"/><s v="2009_190"/><s v="2009_191"/><s v="2009_192"/><s v="2009_193"/><s v="2009_194"/><s v="2009_195"/><s v="2009_196"/><s v="2009_197"/><s v="2009_198"/><s v="2009_199"/><s v="2009_200"/><s v="2009_201"/><s v="2009_202"/><s v="2009_203"/><s v="2009_204"/><s v="2009_205"/><s v="2009_206"/><s v="2009_207"/><s v="2009_208"/><s v="2009_209"/><s v="2009_210"/><s v="2009_211"/><s v="2009_212"/><s v="2009_213"/><s v="2009_214"/><s v="2009_215"/><s v="2009_216"/><s v="2009_217"/><s v="2009_218"/><s v="2009_219"/><s v="2009_220"/><s v="2009_221"/><s v="2009_222"/><s v="2009_223"/><s v="2009_224"/><s v="2009_225"/><s v="2009_226"/><s v="2009_227"/><s v="2009_228"/><s v="2009_229"/><s v="2009_230"/><s v="2009_231"/><s v="2009_232"/><s v="2009_233"/><s v="2009_234"/><s v="2009_235"/><s v="2009_236"/><s v="2009_237"/><s v="2009_238"/><s v="2009_239"/><s v="2009_240"/><s v="2009_241"/><s v="2009_242"/><s v="2009_243"/><s v="2009_244"/><s v="2009_245"/><s v="2009_246"/><s v="2009_247"/><s v="2009_248"/><s v="2009_249"/><s v="2009_250"/><s v="2009_251"/><s v="2009_252"/><s v="2009_253"/><s v="2009_254"/><s v="2009_255"/><s v="2009_256"/><s v="2009_257"/><s v="2009_258"/><s v="2009_259"/><s v="2009_260"/><s v="2009_261"/><s v="2009_262"/><s v="2009_263"/><s v="2009_264"/><s v="2009_265"/><s v="2009_266"/><s v="2009_267"/><s v="2009_268"/><s v="2009_269"/><s v="2009_270"/><s v="2009_271"/><s v="2009_272"/><s v="2009_273"/><s v="2009_274"/><s v="2009_275"/><s v="2009_276"/><s v="2009_277"/><s v="2009_278"/><s v="2009_279"/><s v="2009_280"/><s v="2009_281"/><s v="2009_282"/><s v="2009_283"/><s v="2009_284"/><s v="2009_285"/><s v="2009_286"/><s v="2009_287"/><s v="2009_288"/><s v="2009_289"/><s v="2009_290"/><s v="2009_291"/><s v="2009_292"/><s v="2009_293"/><s v="2009_294"/><s v="2009_295"/><s v="2009_296"/><s v="2009_297"/><s v="2009_298"/><s v="2009_299"/><s v="2009_300"/><s v="2009_301"/><s v="2009_302"/><s v="2009_303"/><s v="2009_304"/><s v="2009_305"/><s v="2009_306"/><s v="2009_307"/><s v="2009_308"/><s v="2009_309"/><s v="2009_310"/><s v="2009_311"/><s v="2009_312"/><s v="2009_313"/><s v="2009_314"/><s v="2009_315"/><s v="2009_316"/><s v="2009_317"/><s v="2009_318"/><s v="2009_319"/><s v="2009_320"/><s v="2009_321"/><s v="2009_322"/><s v="2009_323"/><s v="2009_325"/><s v="2009_326"/><s v="2009_327"/><s v="2009_328"/><s v="2009_329"/><s v="2009_330"/><s v="2009_331"/><s v="2009_332"/><s v="2009_333"/><s v="2009_334"/><s v="2009_335"/><s v="2009_336"/><s v="2009_337"/><s v="2009_338"/><s v="2009_339"/><s v="2009_340"/><s v="2009_341"/><s v="2009_342"/><s v="2009_343"/><s v="2009_344"/><s v="2009_345"/><s v="2009_346"/><s v="2009_347"/><s v="2009_348"/><s v="2009_349"/><s v="2009_350"/><s v="2009_351"/><s v="2009_352"/><s v="2009_353"/><s v="2009_354"/><s v="2009_355"/><s v="2009_356"/><s v="2009_357"/><s v="2009_358"/><s v="2009_359"/><s v="2009_360"/><s v="2009_361"/><s v="2009_362"/><s v="2009_363"/><s v="2009_364"/><s v="2009_365"/><s v="2009_366"/><s v="2009_367"/><s v="2009_368"/><s v="2009_369"/><s v="2009_370"/><s v="2009_371"/><s v="2009_372"/><s v="2009_373"/><s v="2009_374"/><s v="2009_375"/><s v="2009_376"/><s v="2009_377"/><s v="2009_378"/><s v="2009_379"/><s v="2009_380"/><s v="2009_381"/><s v="2009_382"/><s v="2009_383"/><s v="2009_384"/><s v="2009_385"/><s v="2009_386"/><s v="2009_387"/><s v="2009_388"/><s v="2009_389"/><s v="2009_390"/><s v="2009_391"/><s v="2009_392"/><s v="2009_393"/><s v="2009_394"/><s v="2009_395"/><s v="2009_396"/><s v="2009_397"/><s v="2009_398"/><s v="2009_399"/><s v="2009_400"/><s v="2009_401"/><s v="2009_402"/><s v="2009_403"/><s v="2009_404"/><s v="2009_405"/><s v="2009_406"/><s v="2009_407"/><s v="2009_408"/><s v="2009_409"/><s v="2009_410"/><s v="2009_411"/><s v="2009_412"/><s v="2009_413"/><s v="2009_414"/><s v="2009_415"/><s v="2009_416"/><s v="2009_417"/><s v="2009_418"/><s v="2009_419"/><s v="2009_420"/><s v="2009_421"/><s v="2009_422"/><s v="2009_423"/><s v="2009_424"/><s v="2009_425"/><s v="2009_426"/><s v="2009_427"/><s v="2009_428"/><s v="2009_429"/><s v="2009_430"/><s v="2009_431"/><s v="2009_432"/><s v="2009_433"/><s v="2009_434"/><s v="2009_435"/><s v="2009_436"/><s v="2009_437"/><s v="2009_438"/><s v="2009_439"/><s v="2009_440"/><s v="2009_441"/><s v="2009_442"/><s v="2009_443"/><s v="2009_444"/><s v="2009_445"/><s v="2009_446"/><s v="2009_447"/><s v="2009_448"/><s v="2009_449"/><s v="2009_450"/><s v="2009_451"/><s v="2009_452"/><s v="2009_453"/><s v="2009_454"/><s v="2009_455"/><s v="2009_456"/><s v="2009_457"/><s v="2009_458"/><s v="2009_459"/><s v="2009_460"/><s v="2009_461"/><s v="2009_462"/><s v="2009_463"/><s v="2009_464"/><s v="2009_465"/><s v="2009_466"/><s v="2009_467"/><s v="2009_468"/><s v="2009_469"/><s v="2009_470"/><s v="2009_471"/><s v="2009_472"/><s v="2009_473"/><s v="2009_474"/><s v="2009_475"/><s v="2009_476"/><s v="2009_477"/><s v="2009_478"/><s v="2009_479"/><s v="2009_480"/><s v="2009_481"/><s v="2009_482"/><s v="2009_483"/><s v="2009_484"/><s v="2009_485"/><s v="2009_486"/><s v="2009_487"/><s v="2009_488"/><s v="2009_489"/><s v="2009_490"/><s v="2009_491"/><s v="2009_492"/><s v="2009_493"/><s v="2009_494"/><s v="2009_495"/><s v="2009_496"/><s v="2009_497"/><s v="2009_498"/><s v="2009_499"/><s v="2009_500"/><s v="2010_1"/><s v="2010_2"/><s v="2010_3"/><s v="2010_4"/><s v="2010_5"/><s v="2010_6"/><s v="2010_7"/><s v="2010_8"/><s v="2010_9"/><s v="2010_10"/><s v="2010_11"/><s v="2010_12"/><s v="2010_13"/><s v="2010_14"/><s v="2010_15"/><s v="2010_16"/><s v="2010_17"/><s v="2010_18"/><s v="2010_19"/><s v="2010_20"/><s v="2010_21"/><s v="2010_22"/><s v="2010_23"/><s v="2010_24"/><s v="2010_25"/><s v="2010_26"/><s v="2010_27"/><s v="2010_28"/><s v="2010_29"/><s v="2010_30"/><s v="2010_31"/><s v="2010_32"/><s v="2010_33"/><s v="2010_34"/><s v="2010_35"/><s v="2010_36"/><s v="2010_37"/><s v="2010_38"/><s v="2010_39"/><s v="2010_40"/><s v="2010_41"/><s v="2010_42"/><s v="2010_43"/><s v="2010_44"/><s v="2010_45"/><s v="2010_46"/><s v="2010_47"/><s v="2010_48"/><s v="2010_49"/><s v="2010_50"/><s v="2010_51"/><s v="2010_52"/><s v="2010_53"/><s v="2010_54"/><s v="2010_55"/><s v="2010_56"/><s v="2010_57"/><s v="2010_58"/><s v="2010_59"/><s v="2010_60"/><s v="2010_61"/><s v="2010_62"/><s v="2010_63"/><s v="2010_64"/><s v="2010_65"/><s v="2010_66"/><s v="2010_67"/><s v="2010_68"/><s v="2010_69"/><s v="2010_70"/><s v="2010_71"/><s v="2010_72"/><s v="2010_73"/><s v="2010_74"/><s v="2010_75"/><s v="2010_76"/><s v="2010_77"/><s v="2010_78"/><s v="2010_79"/><s v="2010_80"/><s v="2010_81"/><s v="2010_82"/><s v="2010_83"/><s v="2010_84"/><s v="2010_85"/><s v="2010_86"/><s v="2010_87"/><s v="2010_88"/><s v="2010_89"/><s v="2010_90"/><s v="2010_91"/><s v="2010_92"/><s v="2010_93"/><s v="2010_94"/><s v="2010_95"/><s v="2010_96"/><s v="2010_97"/><s v="2010_98"/><s v="2010_99"/><s v="2010_100"/><s v="2010_101"/><s v="2010_102"/><s v="2010_103"/><s v="2010_104"/><s v="2010_105"/><s v="2010_106"/><s v="2010_107"/><s v="2010_108"/><s v="2010_109"/><s v="2010_110"/><s v="2010_111"/><s v="2010_112"/><s v="2010_113"/><s v="2010_114"/><s v="2010_115"/><s v="2010_116"/><s v="2010_117"/><s v="2010_118"/><s v="2010_119"/><s v="2010_120"/><s v="2010_121"/><s v="2010_122"/><s v="2010_123"/><s v="2010_124"/><s v="2010_125"/><s v="2010_126"/><s v="2010_127"/><s v="2010_128"/><s v="2010_129"/><s v="2010_130"/><s v="2010_131"/><s v="2010_132"/><s v="2010_133"/><s v="2010_134"/><s v="2010_135"/><s v="2010_136"/><s v="2010_137"/><s v="2010_138"/><s v="2010_139"/><s v="2010_140"/><s v="2010_141"/><s v="2010_142"/><s v="2010_143"/><s v="2010_144"/><s v="2010_145"/><s v="2010_146"/><s v="2010_147"/><s v="2010_148"/><s v="2010_149"/><s v="2010_150"/><s v="2010_151"/><s v="2010_152"/><s v="2010_153"/><s v="2010_154"/><s v="2010_155"/><s v="2010_156"/><s v="2010_157"/><s v="2010_158"/><s v="2010_159"/><s v="2010_160"/><s v="2010_161"/><s v="2010_162"/><s v="2010_163"/><s v="2010_164"/><s v="2010_165"/><s v="2010_166"/><s v="2010_167"/><s v="2010_168"/><s v="2010_169"/><s v="2010_170"/><s v="2010_171"/><s v="2010_172"/><s v="2010_173"/><s v="2010_174"/><s v="2010_175"/><s v="2010_176"/><s v="2010_177"/><s v="2010_178"/><s v="2010_179"/><s v="2010_180"/><s v="2010_181"/><s v="2010_182"/><s v="2010_183"/><s v="2010_184"/><s v="2010_185"/><s v="2010_186"/><s v="2010_187"/><s v="2010_188"/><s v="2010_189"/><s v="2010_190"/><s v="2010_191"/><s v="2010_192"/><s v="2010_193"/><s v="2010_194"/><s v="2010_195"/><s v="2010_196"/><s v="2010_197"/><s v="2010_198"/><s v="2010_199"/><s v="2010_200"/><s v="2010_201"/><s v="2010_202"/><s v="2010_203"/><s v="2010_204"/><s v="2010_205"/><s v="2010_206"/><s v="2010_207"/><s v="2010_208"/><s v="2010_209"/><s v="2010_210"/><s v="2010_211"/><s v="2010_212"/><s v="2010_213"/><s v="2010_214"/><s v="2010_215"/><s v="2010_216"/><s v="2010_217"/><s v="2010_218"/><s v="2010_219"/><s v="2010_220"/><s v="2010_221"/><s v="2010_222"/><s v="2010_223"/><s v="2010_224"/><s v="2010_225"/><s v="2010_226"/><s v="2010_227"/><s v="2010_228"/><s v="2010_229"/><s v="2010_230"/><s v="2010_231"/><s v="2010_232"/><s v="2010_233"/><s v="2010_234"/><s v="2010_235"/><s v="2010_236"/><s v="2010_237"/><s v="2010_238"/><s v="2010_239"/><s v="2010_240"/><s v="2010_241"/><s v="2010_242"/><s v="2010_243"/><s v="2010_244"/><s v="2010_245"/><s v="2010_246"/><s v="2010_247"/><s v="2010_248"/><s v="2010_249"/><s v="2010_250"/><s v="2010_251"/><s v="2010_252"/><s v="2010_253"/><s v="2010_254"/><s v="2010_255"/><s v="2010_256"/><s v="2010_257"/><s v="2010_258"/><s v="2010_259"/><s v="2010_260"/><s v="2010_261"/><s v="2010_262"/><s v="2010_263"/><s v="2010_264"/><s v="2010_265"/><s v="2010_266"/><s v="2010_267"/><s v="2010_268"/><s v="2010_269"/><s v="2010_270"/><s v="2010_271"/><s v="2010_272"/><s v="2010_273"/><s v="2010_274"/><s v="2010_275"/><s v="2010_276"/><s v="2010_277"/><s v="2010_278"/><s v="2010_279"/><s v="2010_280"/><s v="2010_282"/><s v="2010_283"/><s v="2010_284"/><s v="2010_285"/><s v="2010_286"/><s v="2010_287"/><s v="2010_288"/><s v="2010_289"/><s v="2010_290"/><s v="2010_291"/><s v="2010_292"/><s v="2010_293"/><s v="2010_294"/><s v="2010_295"/><s v="2010_296"/><s v="2010_297"/><s v="2010_298"/><s v="2010_299"/><s v="2010_300"/><s v="2010_301"/><s v="2010_302"/><s v="2010_303"/><s v="2010_304"/><s v="2010_305"/><s v="2010_306"/><s v="2010_307"/><s v="2010_308"/><s v="2010_309"/><s v="2010_310"/><s v="2010_311"/><s v="2010_312"/><s v="2010_313"/><s v="2010_314"/><s v="2010_315"/><s v="2010_316"/><s v="2010_317"/><s v="2010_318"/><s v="2010_319"/><s v="2010_320"/><s v="2010_321"/><s v="2010_322"/><s v="2010_323"/><s v="2010_324"/><s v="2010_325"/><s v="2010_326"/><s v="2010_327"/><s v="2010_328"/><s v="2010_329"/><s v="2010_330"/><s v="2010_331"/><s v="2010_332"/><s v="2010_333"/><s v="2010_334"/><s v="2010_335"/><s v="2010_336"/><s v="2010_337"/><s v="2010_338"/><s v="2010_339"/><s v="2010_340"/><s v="2010_341"/><s v="2010_342"/><s v="2010_343"/><s v="2010_344"/><s v="2010_345"/><s v="2010_346"/><s v="2010_347"/><s v="2010_348"/><s v="2010_349"/><s v="2010_350"/><s v="2010_351"/><s v="2010_352"/><s v="2010_353"/><s v="2010_354"/><s v="2010_355"/><s v="2010_356"/><s v="2010_357"/><s v="2010_358"/><s v="2010_359"/><s v="2010_360"/><s v="2010_361"/><s v="2010_362"/><s v="2010_363"/><s v="2010_364"/><s v="2010_365"/><s v="2010_366"/><s v="2010_367"/><s v="2010_368"/><s v="2010_369"/><s v="2010_370"/><s v="2010_371"/><s v="2010_372"/><s v="2010_373"/><s v="2010_374"/><s v="2010_375"/><s v="2010_376"/><s v="2010_377"/><s v="2010_378"/><s v="2010_379"/><s v="2010_380"/><s v="2010_381"/><s v="2010_382"/><s v="2010_383"/><s v="2010_384"/><s v="2010_385"/><s v="2010_386"/><s v="2010_387"/><s v="2010_388"/><s v="2010_389"/><s v="2010_390"/><s v="2010_391"/><s v="2010_392"/><s v="2010_393"/><s v="2010_394"/><s v="2010_395"/><s v="2010_396"/><s v="2010_397"/><s v="2010_398"/><s v="2010_399"/><s v="2010_400"/><s v="2010_401"/><s v="2010_402"/><s v="2010_403"/><s v="2010_404"/><s v="2010_405"/><s v="2010_406"/><s v="2010_407"/><s v="2010_408"/><s v="2010_409"/><s v="2010_410"/><s v="2010_411"/><s v="2010_412"/><s v="2010_413"/><s v="2010_414"/><s v="2010_415"/><s v="2010_416"/><s v="2010_417"/><s v="2010_418"/><s v="2010_419"/><s v="2010_420"/><s v="2010_421"/><s v="2010_422"/><s v="2010_423"/><s v="2010_424"/><s v="2010_425"/><s v="2010_426"/><s v="2010_427"/><s v="2010_428"/><s v="2010_429"/><s v="2010_430"/><s v="2010_431"/><s v="2010_432"/><s v="2010_434"/><s v="2010_435"/><s v="2010_436"/><s v="2010_437"/><s v="2010_438"/><s v="2010_439"/><s v="2010_440"/><s v="2010_441"/><s v="2010_442"/><s v="2010_443"/><s v="2010_444"/><s v="2010_445"/><s v="2010_446"/><s v="2010_447"/><s v="2010_448"/><s v="2010_449"/><s v="2010_450"/><s v="2010_451"/><s v="2010_452"/><s v="2010_453"/><s v="2010_454"/><s v="2010_455"/><s v="2010_456"/><s v="2010_457"/><s v="2010_458"/><s v="2010_459"/><s v="2010_460"/><s v="2010_461"/><s v="2010_462"/><s v="2010_463"/><s v="2010_464"/><s v="2010_465"/><s v="2010_466"/><s v="2010_467"/><s v="2010_468"/><s v="2010_469"/><s v="2010_470"/><s v="2010_471"/><s v="2010_472"/><s v="2010_473"/><s v="2010_474"/><s v="2010_475"/><s v="2010_476"/><s v="2010_477"/><s v="2010_478"/><s v="2010_479"/><s v="2010_480"/><s v="2010_481"/><s v="2010_482"/><s v="2010_483"/><s v="2010_484"/><s v="2010_485"/><s v="2010_486"/><s v="2010_487"/><s v="2010_488"/><s v="2010_489"/><s v="2010_490"/><s v="2010_491"/><s v="2010_492"/><s v="2010_493"/><s v="2010_494"/><s v="2010_495"/><s v="2010_496"/><s v="2010_497"/><s v="2010_498"/><s v="2010_499"/><s v="2010_500"/><s v="2011_1"/><s v="2011_2"/><s v="2011_3"/><s v="2011_4"/><s v="2011_5"/><s v="2011_6"/><s v="2011_7"/><s v="2011_8"/><s v="2011_9"/><s v="2011_10"/><s v="2011_11"/><s v="2011_12"/><s v="2011_13"/><s v="2011_14"/><s v="2011_15"/><s v="2011_16"/><s v="2011_17"/><s v="2011_18"/><s v="2011_19"/><s v="2011_20"/><s v="2011_21"/><s v="2011_22"/><s v="2011_23"/><s v="2011_24"/><s v="2011_25"/><s v="2011_26"/><s v="2011_27"/><s v="2011_28"/><s v="2011_29"/><s v="2011_30"/><s v="2011_31"/><s v="2011_32"/><s v="2011_33"/><s v="2011_34"/><s v="2011_35"/><s v="2011_36"/><s v="2011_37"/><s v="2011_38"/><s v="2011_39"/><s v="2011_40"/><s v="2011_41"/><s v="2011_42"/><s v="2011_43"/><s v="2011_44"/><s v="2011_45"/><s v="2011_46"/><s v="2011_47"/><s v="2011_48"/><s v="2011_49"/><s v="2011_50"/><s v="2011_51"/><s v="2011_52"/><s v="2011_53"/><s v="2011_54"/><s v="2011_55"/><s v="2011_56"/><s v="2011_57"/><s v="2011_58"/><s v="2011_59"/><s v="2011_60"/><s v="2011_61"/><s v="2011_62"/><s v="2011_63"/><s v="2011_64"/><s v="2011_65"/><s v="2011_66"/><s v="2011_67"/><s v="2011_68"/><s v="2011_69"/><s v="2011_70"/><s v="2011_71"/><s v="2011_72"/><s v="2011_73"/><s v="2011_74"/><s v="2011_75"/><s v="2011_76"/><s v="2011_77"/><s v="2011_78"/><s v="2011_79"/><s v="2011_80"/><s v="2011_81"/><s v="2011_82"/><s v="2011_83"/><s v="2011_84"/><s v="2011_85"/><s v="2011_86"/><s v="2011_87"/><s v="2011_88"/><s v="2011_89"/><s v="2011_90"/><s v="2011_91"/><s v="2011_92"/><s v="2011_93"/><s v="2011_94"/><s v="2011_95"/><s v="2011_96"/><s v="2011_97"/><s v="2011_98"/><s v="2011_99"/><s v="2011_100"/><s v="2011_101"/><s v="2011_102"/><s v="2011_103"/><s v="2011_104"/><s v="2011_105"/><s v="2011_106"/><s v="2011_107"/><s v="2011_108"/><s v="2011_109"/><s v="2011_110"/><s v="2011_111"/><s v="2011_112"/><s v="2011_113"/><s v="2011_114"/><s v="2011_115"/><s v="2011_116"/><s v="2011_117"/><s v="2011_118"/><s v="2011_119"/><s v="2011_120"/><s v="2011_121"/><s v="2011_122"/><s v="2011_123"/><s v="2011_124"/><s v="2011_125"/><s v="2011_126"/><s v="2011_127"/><s v="2011_128"/><s v="2011_129"/><s v="2011_130"/><s v="2011_131"/><s v="2011_132"/><s v="2011_133"/><s v="2011_134"/><s v="2011_135"/><s v="2011_136"/><s v="2011_137"/><s v="2011_138"/><s v="2011_139"/><s v="2011_140"/><s v="2011_141"/><s v="2011_142"/><s v="2011_143"/><s v="2011_144"/><s v="2011_145"/><s v="2011_146"/><s v="2011_147"/><s v="2011_148"/><s v="2011_149"/><s v="2011_150"/><s v="2011_151"/><s v="2011_152"/><s v="2011_153"/><s v="2011_154"/><s v="2011_155"/><s v="2011_156"/><s v="2011_157"/><s v="2011_158"/><s v="2011_159"/><s v="2011_160"/><s v="2011_161"/><s v="2011_162"/><s v="2011_163"/><s v="2011_164"/><s v="2011_165"/><s v="2011_166"/><s v="2011_167"/><s v="2011_168"/><s v="2011_169"/><s v="2011_170"/><s v="2011_171"/><s v="2011_172"/><s v="2011_173"/><s v="2011_174"/><s v="2011_175"/><s v="2011_176"/><s v="2011_177"/><s v="2011_178"/><s v="2011_179"/><s v="2011_180"/><s v="2011_181"/><s v="2011_182"/><s v="2011_183"/><s v="2011_184"/><s v="2011_185"/><s v="2011_186"/><s v="2011_187"/><s v="2011_188"/><s v="2011_189"/><s v="2011_190"/><s v="2011_191"/><s v="2011_192"/><s v="2011_193"/><s v="2011_194"/><s v="2011_195"/><s v="2011_196"/><s v="2011_197"/><s v="2011_198"/><s v="2011_199"/><s v="2011_200"/><s v="2011_201"/><s v="2011_202"/><s v="2011_203"/><s v="2011_204"/><s v="2011_205"/><s v="2011_206"/><s v="2011_207"/><s v="2011_208"/><s v="2011_209"/><s v="2011_210"/><s v="2011_211"/><s v="2011_212"/><s v="2011_213"/><s v="2011_214"/><s v="2011_215"/><s v="2011_216"/><s v="2011_217"/><s v="2011_218"/><s v="2011_219"/><s v="2011_220"/><s v="2011_221"/><s v="2011_222"/><s v="2011_223"/><s v="2011_224"/><s v="2011_225"/><s v="2011_226"/><s v="2011_227"/><s v="2011_228"/><s v="2011_229"/><s v="2011_230"/><s v="2011_231"/><s v="2011_232"/><s v="2011_233"/><s v="2011_234"/><s v="2011_235"/><s v="2011_236"/><s v="2011_237"/><s v="2011_238"/><s v="2011_239"/><s v="2011_240"/><s v="2011_241"/><s v="2011_242"/><s v="2011_243"/><s v="2011_244"/><s v="2011_245"/><s v="2011_246"/><s v="2011_247"/><s v="2011_248"/><s v="2011_249"/><s v="2011_250"/><s v="2011_251"/><s v="2011_252"/><s v="2011_253"/><s v="2011_254"/><s v="2011_255"/><s v="2011_256"/><s v="2011_257"/><s v="2011_258"/><s v="2011_259"/><s v="2011_260"/><s v="2011_261"/><s v="2011_262"/><s v="2011_263"/><s v="2011_264"/><s v="2011_265"/><s v="2011_266"/><s v="2011_267"/><s v="2011_268"/><s v="2011_269"/><s v="2011_270"/><s v="2011_271"/><s v="2011_272"/><s v="2011_273"/><s v="2011_274"/><s v="2011_275"/><s v="2011_276"/><s v="2011_277"/><s v="2011_278"/><s v="2011_279"/><s v="2011_280"/><s v="2011_281"/><s v="2011_282"/><s v="2011_283"/><s v="2011_284"/><s v="2011_285"/><s v="2011_286"/><s v="2011_287"/><s v="2011_288"/><s v="2011_289"/><s v="2011_290"/><s v="2011_291"/><s v="2011_292"/><s v="2011_293"/><s v="2011_294"/><s v="2011_295"/><s v="2011_296"/><s v="2011_297"/><s v="2011_298"/><s v="2011_299"/><s v="2011_300"/><s v="2011_301"/><s v="2011_302"/><s v="2011_303"/><s v="2011_305"/><s v="2011_306"/><s v="2011_307"/><s v="2011_308"/><s v="2011_309"/><s v="2011_310"/><s v="2011_311"/><s v="2011_312"/><s v="2011_313"/><s v="2011_314"/><s v="2011_315"/><s v="2011_316"/><s v="2011_317"/><s v="2011_318"/><s v="2011_319"/><s v="2011_320"/><s v="2011_321"/><s v="2011_322"/><s v="2011_323"/><s v="2011_324"/><s v="2011_325"/><s v="2011_326"/><s v="2011_327"/><s v="2011_328"/><s v="2011_329"/><s v="2011_330"/><s v="2011_331"/><s v="2011_332"/><s v="2011_333"/><s v="2011_334"/><s v="2011_335"/><s v="2011_336"/><s v="2011_337"/><s v="2011_338"/><s v="2011_339"/><s v="2011_340"/><s v="2011_341"/><s v="2011_342"/><s v="2011_343"/><s v="2011_344"/><s v="2011_345"/><s v="2011_346"/><s v="2011_347"/><s v="2011_348"/><s v="2011_349"/><s v="2011_350"/><s v="2011_351"/><s v="2011_352"/><s v="2011_353"/><s v="2011_354"/><s v="2011_355"/><s v="2011_356"/><s v="2011_357"/><s v="2011_358"/><s v="2011_359"/><s v="2011_360"/><s v="2011_361"/><s v="2011_362"/><s v="2011_363"/><s v="2011_364"/><s v="2011_365"/><s v="2011_366"/><s v="2011_367"/><s v="2011_368"/><s v="2011_369"/><s v="2011_370"/><s v="2011_371"/><s v="2011_372"/><s v="2011_373"/><s v="2011_374"/><s v="2011_375"/><s v="2011_376"/><s v="2011_377"/><s v="2011_378"/><s v="2011_379"/><s v="2011_380"/><s v="2011_381"/><s v="2011_382"/><s v="2011_383"/><s v="2011_384"/><s v="2011_385"/><s v="2011_386"/><s v="2011_387"/><s v="2011_388"/><s v="2011_389"/><s v="2011_390"/><s v="2011_391"/><s v="2011_392"/><s v="2011_393"/><s v="2011_394"/><s v="2011_395"/><s v="2011_396"/><s v="2011_397"/><s v="2011_398"/><s v="2011_399"/><s v="2011_400"/><s v="2011_401"/><s v="2011_402"/><s v="2011_403"/><s v="2011_404"/><s v="2011_405"/><s v="2011_406"/><s v="2011_407"/><s v="2011_408"/><s v="2011_409"/><s v="2011_410"/><s v="2011_411"/><s v="2011_412"/><s v="2011_413"/><s v="2011_414"/><s v="2011_415"/><s v="2011_416"/><s v="2011_417"/><s v="2011_418"/><s v="2011_419"/><s v="2011_420"/><s v="2011_421"/><s v="2011_422"/><s v="2011_423"/><s v="2011_424"/><s v="2011_425"/><s v="2011_426"/><s v="2011_427"/><s v="2011_428"/><s v="2011_429"/><s v="2011_430"/><s v="2011_431"/><s v="2011_432"/><s v="2011_433"/><s v="2011_434"/><s v="2011_435"/><s v="2011_436"/><s v="2011_437"/><s v="2011_438"/><s v="2011_439"/><s v="2011_440"/><s v="2011_441"/><s v="2011_443"/><s v="2011_444"/><s v="2011_445"/><s v="2011_446"/><s v="2011_447"/><s v="2011_448"/><s v="2011_449"/><s v="2011_450"/><s v="2011_451"/><s v="2011_452"/><s v="2011_453"/><s v="2011_454"/><s v="2011_455"/><s v="2011_456"/><s v="2011_457"/><s v="2011_458"/><s v="2011_459"/><s v="2011_460"/><s v="2011_461"/><s v="2011_462"/><s v="2011_463"/><s v="2011_464"/><s v="2011_465"/><s v="2011_466"/><s v="2011_467"/><s v="2011_468"/><s v="2011_469"/><s v="2011_470"/><s v="2011_471"/><s v="2011_472"/><s v="2011_473"/><s v="2011_474"/><s v="2011_475"/><s v="2011_476"/><s v="2011_477"/><s v="2011_478"/><s v="2011_479"/><s v="2011_480"/><s v="2011_481"/><s v="2011_482"/><s v="2011_483"/><s v="2011_484"/><s v="2011_485"/><s v="2011_486"/><s v="2011_487"/><s v="2011_488"/><s v="2011_489"/><s v="2011_490"/><s v="2011_491"/><s v="2011_492"/><s v="2011_493"/><s v="2011_494"/><s v="2011_495"/><s v="2011_496"/><s v="2011_497"/><s v="2011_498"/><s v="2011_499"/><s v="2011_500"/><s v="2012_1"/><s v="2012_2"/><s v="2012_3"/><s v="2012_4"/><s v="2012_5"/><s v="2012_6"/><s v="2012_7"/><s v="2012_8"/><s v="2012_9"/><s v="2012_10"/><s v="2012_11"/><s v="2012_12"/><s v="2012_13"/><s v="2012_14"/><s v="2012_15"/><s v="2012_16"/><s v="2012_17"/><s v="2012_18"/><s v="2012_19"/><s v="2012_20"/><s v="2012_21"/><s v="2012_22"/><s v="2012_23"/><s v="2012_24"/><s v="2012_25"/><s v="2012_26"/><s v="2012_27"/><s v="2012_28"/><s v="2012_29"/><s v="2012_30"/><s v="2012_31"/><s v="2012_32"/><s v="2012_33"/><s v="2012_34"/><s v="2012_35"/><s v="2012_36"/><s v="2012_37"/><s v="2012_38"/><s v="2012_39"/><s v="2012_40"/><s v="2012_41"/><s v="2012_42"/><s v="2012_43"/><s v="2012_44"/><s v="2012_45"/><s v="2012_46"/><s v="2012_47"/><s v="2012_48"/><s v="2012_49"/><s v="2012_50"/><s v="2012_51"/><s v="2012_52"/><s v="2012_53"/><s v="2012_54"/><s v="2012_55"/><s v="2012_56"/><s v="2012_57"/><s v="2012_58"/><s v="2012_59"/><s v="2012_60"/><s v="2012_61"/><s v="2012_62"/><s v="2012_63"/><s v="2012_64"/><s v="2012_65"/><s v="2012_66"/><s v="2012_67"/><s v="2012_68"/><s v="2012_69"/><s v="2012_70"/><s v="2012_71"/><s v="2012_72"/><s v="2012_73"/><s v="2012_74"/><s v="2012_75"/><s v="2012_76"/><s v="2012_77"/><s v="2012_78"/><s v="2012_79"/><s v="2012_80"/><s v="2012_81"/><s v="2012_82"/><s v="2012_83"/><s v="2012_84"/><s v="2012_85"/><s v="2012_86"/><s v="2012_87"/><s v="2012_88"/><s v="2012_89"/><s v="2012_90"/><s v="2012_91"/><s v="2012_92"/><s v="2012_93"/><s v="2012_94"/><s v="2012_95"/><s v="2012_96"/><s v="2012_97"/><s v="2012_98"/><s v="2012_99"/><s v="2012_100"/><s v="2012_101"/><s v="2012_102"/><s v="2012_103"/><s v="2012_104"/><s v="2012_105"/><s v="2012_106"/><s v="2012_107"/><s v="2012_108"/><s v="2012_109"/><s v="2012_110"/><s v="2012_111"/><s v="2012_112"/><s v="2012_113"/><s v="2012_114"/><s v="2012_115"/><s v="2012_116"/><s v="2012_117"/><s v="2012_118"/><s v="2012_119"/><s v="2012_120"/><s v="2012_121"/><s v="2012_122"/><s v="2012_123"/><s v="2012_124"/><s v="2012_125"/><s v="2012_126"/><s v="2012_127"/><s v="2012_128"/><s v="2012_129"/><s v="2012_130"/><s v="2012_131"/><s v="2012_132"/><s v="2012_133"/><s v="2012_134"/><s v="2012_135"/><s v="2012_136"/><s v="2012_137"/><s v="2012_138"/><s v="2012_139"/><s v="2012_140"/><s v="2012_141"/><s v="2012_142"/><s v="2012_143"/><s v="2012_144"/><s v="2012_145"/><s v="2012_146"/><s v="2012_147"/><s v="2012_148"/><s v="2012_149"/><s v="2012_150"/><s v="2012_151"/><s v="2012_152"/><s v="2012_153"/><s v="2012_154"/><s v="2012_155"/><s v="2012_156"/><s v="2012_157"/><s v="2012_158"/><s v="2012_159"/><s v="2012_160"/><s v="2012_161"/><s v="2012_162"/><s v="2012_163"/><s v="2012_164"/><s v="2012_165"/><s v="2012_166"/><s v="2012_167"/><s v="2012_168"/><s v="2012_169"/><s v="2012_170"/><s v="2012_171"/><s v="2012_172"/><s v="2012_173"/><s v="2012_174"/><s v="2012_175"/><s v="2012_176"/><s v="2012_177"/><s v="2012_178"/><s v="2012_179"/><s v="2012_180"/><s v="2012_181"/><s v="2012_182"/><s v="2012_183"/><s v="2012_184"/><s v="2012_185"/><s v="2012_186"/><s v="2012_187"/><s v="2012_188"/><s v="2012_189"/><s v="2012_190"/><s v="2012_191"/><s v="2012_192"/><s v="2012_193"/><s v="2012_194"/><s v="2012_195"/><s v="2012_196"/><s v="2012_197"/><s v="2012_198"/><s v="2012_199"/><s v="2012_200"/><s v="2012_201"/><s v="2012_202"/><s v="2012_203"/><s v="2012_204"/><s v="2012_205"/><s v="2012_206"/><s v="2012_207"/><s v="2012_208"/><s v="2012_209"/><s v="2012_210"/><s v="2012_211"/><s v="2012_212"/><s v="2012_213"/><s v="2012_214"/><s v="2012_215"/><s v="2012_216"/><s v="2012_217"/><s v="2012_218"/><s v="2012_219"/><s v="2012_220"/><s v="2012_221"/><s v="2012_222"/><s v="2012_223"/><s v="2012_224"/><s v="2012_225"/><s v="2012_226"/><s v="2012_227"/><s v="2012_228"/><s v="2012_229"/><s v="2012_230"/><s v="2012_231"/><s v="2012_232"/><s v="2012_233"/><s v="2012_234"/><s v="2012_235"/><s v="2012_236"/><s v="2012_237"/><s v="2012_238"/><s v="2012_239"/><s v="2012_240"/><s v="2012_241"/><s v="2012_242"/><s v="2012_243"/><s v="2012_244"/><s v="2012_245"/><s v="2012_246"/><s v="2012_247"/><s v="2012_248"/><s v="2012_249"/><s v="2012_250"/><s v="2012_251"/><s v="2012_252"/><s v="2012_253"/><s v="2012_254"/><s v="2012_255"/><s v="2012_256"/><s v="2012_257"/><s v="2012_258"/><s v="2012_259"/><s v="2012_260"/><s v="2012_261"/><s v="2012_262"/><s v="2012_263"/><s v="2012_264"/><s v="2012_265"/><s v="2012_266"/><s v="2012_267"/><s v="2012_268"/><s v="2012_269"/><s v="2012_270"/><s v="2012_271"/><s v="2012_272"/><s v="2012_273"/><s v="2012_274"/><s v="2012_275"/><s v="2012_276"/><s v="2012_277"/><s v="2012_278"/><s v="2012_279"/><s v="2012_280"/><s v="2012_281"/><s v="2012_282"/><s v="2012_283"/><s v="2012_284"/><s v="2012_285"/><s v="2012_286"/><s v="2012_287"/><s v="2012_289"/><s v="2012_290"/><s v="2012_291"/><s v="2012_292"/><s v="2012_293"/><s v="2012_294"/><s v="2012_295"/><s v="2012_296"/><s v="2012_297"/><s v="2012_298"/><s v="2012_299"/><s v="2012_300"/><s v="2012_301"/><s v="2012_302"/><s v="2012_303"/><s v="2012_304"/><s v="2012_305"/><s v="2012_306"/><s v="2012_307"/><s v="2012_308"/><s v="2012_309"/><s v="2012_310"/><s v="2012_311"/><s v="2012_312"/><s v="2012_313"/><s v="2012_314"/><s v="2012_315"/><s v="2012_316"/><s v="2012_317"/><s v="2012_318"/><s v="2012_319"/><s v="2012_320"/><s v="2012_321"/><s v="2012_322"/><s v="2012_323"/><s v="2012_324"/><s v="2012_325"/><s v="2012_326"/><s v="2012_327"/><s v="2012_328"/><s v="2012_329"/><s v="2012_330"/><s v="2012_331"/><s v="2012_332"/><s v="2012_333"/><s v="2012_334"/><s v="2012_335"/><s v="2012_336"/><s v="2012_337"/><s v="2012_338"/><s v="2012_339"/><s v="2012_340"/><s v="2012_341"/><s v="2012_342"/><s v="2012_343"/><s v="2012_344"/><s v="2012_345"/><s v="2012_346"/><s v="2012_347"/><s v="2012_348"/><s v="2012_349"/><s v="2012_350"/><s v="2012_351"/><s v="2012_352"/><s v="2012_353"/><s v="2012_354"/><s v="2012_355"/><s v="2012_356"/><s v="2012_357"/><s v="2012_358"/><s v="2012_359"/><s v="2012_360"/><s v="2012_361"/><s v="2012_362"/><s v="2012_363"/><s v="2012_364"/><s v="2012_365"/><s v="2012_366"/><s v="2012_367"/><s v="2012_368"/><s v="2012_369"/><s v="2012_370"/><s v="2012_371"/><s v="2012_372"/><s v="2012_373"/><s v="2012_374"/><s v="2012_375"/><s v="2012_376"/><s v="2012_377"/><s v="2012_378"/><s v="2012_379"/><s v="2012_380"/><s v="2012_381"/><s v="2012_382"/><s v="2012_383"/><s v="2012_384"/><s v="2012_385"/><s v="2012_386"/><s v="2012_387"/><s v="2012_388"/><s v="2012_389"/><s v="2012_390"/><s v="2012_391"/><s v="2012_392"/><s v="2012_393"/><s v="2012_394"/><s v="2012_395"/><s v="2012_396"/><s v="2012_397"/><s v="2012_398"/><s v="2012_399"/><s v="2012_400"/><s v="2012_401"/><s v="2012_402"/><s v="2012_403"/><s v="2012_404"/><s v="2012_405"/><s v="2012_406"/><s v="2012_407"/><s v="2012_408"/><s v="2012_409"/><s v="2012_410"/><s v="2012_411"/><s v="2012_412"/><s v="2012_413"/><s v="2012_414"/><s v="2012_415"/><s v="2012_416"/><s v="2012_417"/><s v="2012_418"/><s v="2012_419"/><s v="2012_420"/><s v="2012_421"/><s v="2012_422"/><s v="2012_423"/><s v="2012_424"/><s v="2012_425"/><s v="2012_426"/><s v="2012_427"/><s v="2012_428"/><s v="2012_429"/><s v="2012_430"/><s v="2012_431"/><s v="2012_432"/><s v="2012_433"/><s v="2012_434"/><s v="2012_435"/><s v="2012_436"/><s v="2012_437"/><s v="2012_438"/><s v="2012_439"/><s v="2012_440"/><s v="2012_441"/><s v="2012_442"/><s v="2012_443"/><s v="2012_444"/><s v="2012_445"/><s v="2012_446"/><s v="2012_447"/><s v="2012_448"/><s v="2012_449"/><s v="2012_450"/><s v="2012_451"/><s v="2012_452"/><s v="2012_453"/><s v="2012_454"/><s v="2012_455"/><s v="2012_456"/><s v="2012_457"/><s v="2012_458"/><s v="2012_459"/><s v="2012_460"/><s v="2012_461"/><s v="2012_462"/><s v="2012_463"/><s v="2012_464"/><s v="2012_465"/><s v="2012_466"/><s v="2012_467"/><s v="2012_468"/><s v="2012_469"/><s v="2012_470"/><s v="2012_471"/><s v="2012_472"/><s v="2012_473"/><s v="2012_474"/><s v="2012_475"/><s v="2012_476"/><s v="2012_477"/><s v="2012_478"/><s v="2012_479"/><s v="2012_480"/><s v="2012_481"/><s v="2012_482"/><s v="2012_483"/><s v="2012_484"/><s v="2012_485"/><s v="2012_486"/><s v="2012_487"/><s v="2012_488"/><s v="2012_489"/><s v="2012_490"/><s v="2012_491"/><s v="2012_492"/><s v="2012_493"/><s v="2012_494"/><s v="2012_495"/><s v="2012_496"/><s v="2012_497"/><s v="2012_498"/><s v="2012_499"/><s v="2012_500"/><s v="2013_1"/><s v="2013_2"/><s v="2013_3"/><s v="2013_4"/><s v="2013_5"/><s v="2013_6"/><s v="2013_7"/><s v="2013_8"/><s v="2013_9"/><s v="2013_10"/><s v="2013_11"/><s v="2013_12"/><s v="2013_13"/><s v="2013_14"/><s v="2013_15"/><s v="2013_16"/><s v="2013_17"/><s v="2013_18"/><s v="2013_19"/><s v="2013_20"/><s v="2013_21"/><s v="2013_22"/><s v="2013_23"/><s v="2013_24"/><s v="2013_25"/><s v="2013_26"/><s v="2013_27"/><s v="2013_28"/><s v="2013_29"/><s v="2013_30"/><s v="2013_31"/><s v="2013_32"/><s v="2013_33"/><s v="2013_34"/><s v="2013_35"/><s v="2013_36"/><s v="2013_37"/><s v="2013_38"/><s v="2013_39"/><s v="2013_40"/><s v="2013_41"/><s v="2013_42"/><s v="2013_43"/><s v="2013_44"/><s v="2013_45"/><s v="2013_46"/><s v="2013_47"/><s v="2013_48"/><s v="2013_49"/><s v="2013_50"/><s v="2013_51"/><s v="2013_52"/><s v="2013_53"/><s v="2013_54"/><s v="2013_55"/><s v="2013_56"/><s v="2013_57"/><s v="2013_58"/><s v="2013_59"/><s v="2013_60"/><s v="2013_61"/><s v="2013_62"/><s v="2013_63"/><s v="2013_64"/><s v="2013_65"/><s v="2013_66"/><s v="2013_67"/><s v="2013_68"/><s v="2013_69"/><s v="2013_70"/><s v="2013_71"/><s v="2013_72"/><s v="2013_73"/><s v="2013_74"/><s v="2013_75"/><s v="2013_76"/><s v="2013_77"/><s v="2013_78"/><s v="2013_79"/><s v="2013_80"/><s v="2013_81"/><s v="2013_82"/><s v="2013_83"/><s v="2013_84"/><s v="2013_85"/><s v="2013_86"/><s v="2013_87"/><s v="2013_88"/><s v="2013_89"/><s v="2013_90"/><s v="2013_91"/><s v="2013_92"/><s v="2013_93"/><s v="2013_94"/><s v="2013_95"/><s v="2013_96"/><s v="2013_97"/><s v="2013_98"/><s v="2013_99"/><s v="2013_100"/><s v="2013_101"/><s v="2013_102"/><s v="2013_103"/><s v="2013_104"/><s v="2013_105"/><s v="2013_106"/><s v="2013_107"/><s v="2013_108"/><s v="2013_109"/><s v="2013_110"/><s v="2013_111"/><s v="2013_112"/><s v="2013_113"/><s v="2013_114"/><s v="2013_115"/><s v="2013_116"/><s v="2013_117"/><s v="2013_118"/><s v="2013_119"/><s v="2013_120"/><s v="2013_121"/><s v="2013_122"/><s v="2013_123"/><s v="2013_124"/><s v="2013_125"/><s v="2013_126"/><s v="2013_127"/><s v="2013_128"/><s v="2013_129"/><s v="2013_130"/><s v="2013_131"/><s v="2013_132"/><s v="2013_133"/><s v="2013_134"/><s v="2013_135"/><s v="2013_136"/><s v="2013_137"/><s v="2013_138"/><s v="2013_139"/><s v="2013_140"/><s v="2013_141"/><s v="2013_142"/><s v="2013_143"/><s v="2013_144"/><s v="2013_145"/><s v="2013_146"/><s v="2013_147"/><s v="2013_148"/><s v="2013_149"/><s v="2013_150"/><s v="2013_151"/><s v="2013_152"/><s v="2013_153"/><s v="2013_154"/><s v="2013_155"/><s v="2013_156"/><s v="2013_157"/><s v="2013_158"/><s v="2013_159"/><s v="2013_160"/><s v="2013_161"/><s v="2013_162"/><s v="2013_163"/><s v="2013_164"/><s v="2013_165"/><s v="2013_166"/><s v="2013_167"/><s v="2013_168"/><s v="2013_169"/><s v="2013_170"/><s v="2013_171"/><s v="2013_172"/><s v="2013_173"/><s v="2013_174"/><s v="2013_175"/><s v="2013_176"/><s v="2013_177"/><s v="2013_178"/><s v="2013_179"/><s v="2013_180"/><s v="2013_181"/><s v="2013_182"/><s v="2013_183"/><s v="2013_184"/><s v="2013_185"/><s v="2013_186"/><s v="2013_187"/><s v="2013_188"/><s v="2013_189"/><s v="2013_190"/><s v="2013_191"/><s v="2013_192"/><s v="2013_193"/><s v="2013_194"/><s v="2013_195"/><s v="2013_196"/><s v="2013_197"/><s v="2013_198"/><s v="2013_199"/><s v="2013_200"/><s v="2013_201"/><s v="2013_202"/><s v="2013_203"/><s v="2013_204"/><s v="2013_205"/><s v="2013_206"/><s v="2013_207"/><s v="2013_208"/><s v="2013_209"/><s v="2013_210"/><s v="2013_211"/><s v="2013_212"/><s v="2013_213"/><s v="2013_214"/><s v="2013_215"/><s v="2013_216"/><s v="2013_217"/><s v="2013_218"/><s v="2013_219"/><s v="2013_220"/><s v="2013_221"/><s v="2013_222"/><s v="2013_223"/><s v="2013_224"/><s v="2013_225"/><s v="2013_226"/><s v="2013_227"/><s v="2013_228"/><s v="2013_229"/><s v="2013_230"/><s v="2013_231"/><s v="2013_232"/><s v="2013_233"/><s v="2013_234"/><s v="2013_235"/><s v="2013_236"/><s v="2013_237"/><s v="2013_238"/><s v="2013_239"/><s v="2013_240"/><s v="2013_241"/><s v="2013_243"/><s v="2013_244"/><s v="2013_245"/><s v="2013_246"/><s v="2013_247"/><s v="2013_248"/><s v="2013_249"/><s v="2013_250"/><s v="2013_251"/><s v="2013_252"/><s v="2013_253"/><s v="2013_254"/><s v="2013_255"/><s v="2013_256"/><s v="2013_257"/><s v="2013_258"/><s v="2013_259"/><s v="2013_260"/><s v="2013_261"/><s v="2013_262"/><s v="2013_263"/><s v="2013_264"/><s v="2013_265"/><s v="2013_266"/><s v="2013_267"/><s v="2013_268"/><s v="2013_269"/><s v="2013_270"/><s v="2013_271"/><s v="2013_272"/><s v="2013_273"/><s v="2013_274"/><s v="2013_275"/><s v="2013_276"/><s v="2013_277"/><s v="2013_278"/><s v="2013_279"/><s v="2013_280"/><s v="2013_281"/><s v="2013_282"/><s v="2013_283"/><s v="2013_284"/><s v="2013_285"/><s v="2013_286"/><s v="2013_287"/><s v="2013_288"/><s v="2013_289"/><s v="2013_290"/><s v="2013_291"/><s v="2013_292"/><s v="2013_293"/><s v="2013_294"/><s v="2013_295"/><s v="2013_296"/><s v="2013_297"/><s v="2013_298"/><s v="2013_299"/><s v="2013_300"/><s v="2013_301"/><s v="2013_302"/><s v="2013_303"/><s v="2013_304"/><s v="2013_305"/><s v="2013_306"/><s v="2013_307"/><s v="2013_308"/><s v="2013_309"/><s v="2013_310"/><s v="2013_311"/><s v="2013_312"/><s v="2013_313"/><s v="2013_314"/><s v="2013_315"/><s v="2013_316"/><s v="2013_317"/><s v="2013_318"/><s v="2013_319"/><s v="2013_320"/><s v="2013_321"/><s v="2013_322"/><s v="2013_323"/><s v="2013_324"/><s v="2013_325"/><s v="2013_326"/><s v="2013_327"/><s v="2013_328"/><s v="2013_329"/><s v="2013_330"/><s v="2013_331"/><s v="2013_332"/><s v="2013_333"/><s v="2013_334"/><s v="2013_335"/><s v="2013_336"/><s v="2013_337"/><s v="2013_338"/><s v="2013_339"/><s v="2013_340"/><s v="2013_341"/><s v="2013_342"/><s v="2013_343"/><s v="2013_344"/><s v="2013_345"/><s v="2013_346"/><s v="2013_347"/><s v="2013_348"/><s v="2013_349"/><s v="2013_350"/><s v="2013_351"/><s v="2013_352"/><s v="2013_353"/><s v="2013_354"/><s v="2013_355"/><s v="2013_356"/><s v="2013_357"/><s v="2013_358"/><s v="2013_359"/><s v="2013_360"/><s v="2013_361"/><s v="2013_362"/><s v="2013_363"/><s v="2013_364"/><s v="2013_365"/><s v="2013_366"/><s v="2013_367"/><s v="2013_368"/><s v="2013_369"/><s v="2013_370"/><s v="2013_371"/><s v="2013_372"/><s v="2013_373"/><s v="2013_374"/><s v="2013_375"/><s v="2013_376"/><s v="2013_377"/><s v="2013_378"/><s v="2013_379"/><s v="2013_380"/><s v="2013_381"/><s v="2013_382"/><s v="2013_383"/><s v="2013_384"/><s v="2013_385"/><s v="2013_386"/><s v="2013_387"/><s v="2013_388"/><s v="2013_389"/><s v="2013_390"/><s v="2013_391"/><s v="2013_392"/><s v="2013_393"/><s v="2013_394"/><s v="2013_395"/><s v="2013_396"/><s v="2013_397"/><s v="2013_398"/><s v="2013_399"/><s v="2013_400"/><s v="2013_401"/><s v="2013_402"/><s v="2013_403"/><s v="2013_404"/><s v="2013_405"/><s v="2013_406"/><s v="2013_407"/><s v="2013_408"/><s v="2013_409"/><s v="2013_410"/><s v="2013_411"/><s v="2013_412"/><s v="2013_413"/><s v="2013_414"/><s v="2013_415"/><s v="2013_416"/><s v="2013_417"/><s v="2013_418"/><s v="2013_419"/><s v="2013_420"/><s v="2013_421"/><s v="2013_422"/><s v="2013_423"/><s v="2013_424"/><s v="2013_425"/><s v="2013_426"/><s v="2013_427"/><s v="2013_428"/><s v="2013_429"/><s v="2013_430"/><s v="2013_431"/><s v="2013_432"/><s v="2013_433"/><s v="2013_434"/><s v="2013_435"/><s v="2013_436"/><s v="2013_437"/><s v="2013_438"/><s v="2013_439"/><s v="2013_440"/><s v="2013_441"/><s v="2013_442"/><s v="2013_443"/><s v="2013_444"/><s v="2013_445"/><s v="2013_446"/><s v="2013_447"/><s v="2013_448"/><s v="2013_449"/><s v="2013_450"/><s v="2013_451"/><s v="2013_452"/><s v="2013_453"/><s v="2013_454"/><s v="2013_455"/><s v="2013_456"/><s v="2013_457"/><s v="2013_458"/><s v="2013_459"/><s v="2013_460"/><s v="2013_461"/><s v="2013_462"/><s v="2013_463"/><s v="2013_464"/><s v="2013_465"/><s v="2013_466"/><s v="2013_467"/><s v="2013_468"/><s v="2013_469"/><s v="2013_470"/><s v="2013_471"/><s v="2013_472"/><s v="2013_473"/><s v="2013_474"/><s v="2013_475"/><s v="2013_476"/><s v="2013_477"/><s v="2013_478"/><s v="2013_479"/><s v="2013_480"/><s v="2013_481"/><s v="2013_482"/><s v="2013_483"/><s v="2013_484"/><s v="2013_485"/><s v="2013_486"/><s v="2013_487"/><s v="2013_488"/><s v="2013_489"/><s v="2013_490"/><s v="2013_491"/><s v="2013_492"/><s v="2013_493"/><s v="2013_494"/><s v="2013_495"/><s v="2013_496"/><s v="2013_497"/><s v="2013_498"/><s v="2013_499"/><s v="2013_500"/><s v="2014_1"/><s v="2014_2"/><s v="2014_3"/><s v="2014_4"/><s v="2014_5"/><s v="2014_6"/><s v="2014_7"/><s v="2014_8"/><s v="2014_9"/><s v="2014_10"/><s v="2014_11"/><s v="2014_12"/><s v="2014_13"/><s v="2014_14"/><s v="2014_15"/><s v="2014_16"/><s v="2014_17"/><s v="2014_18"/><s v="2014_19"/><s v="2014_20"/><s v="2014_21"/><s v="2014_22"/><s v="2014_23"/><s v="2014_24"/><s v="2014_25"/><s v="2014_26"/><s v="2014_27"/><s v="2014_28"/><s v="2014_29"/><s v="2014_30"/><s v="2014_31"/><s v="2014_32"/><s v="2014_33"/><s v="2014_34"/><s v="2014_35"/><s v="2014_36"/><s v="2014_37"/><s v="2014_38"/><s v="2014_39"/><s v="2014_40"/><s v="2014_41"/><s v="2014_42"/><s v="2014_43"/><s v="2014_44"/><s v="2014_45"/><s v="2014_46"/><s v="2014_47"/><s v="2014_48"/><s v="2014_49"/><s v="2014_50"/><s v="2014_51"/><s v="2014_52"/><s v="2014_53"/><s v="2014_54"/><s v="2014_55"/><s v="2014_56"/><s v="2014_57"/><s v="2014_58"/><s v="2014_59"/><s v="2014_60"/><s v="2014_61"/><s v="2014_62"/><s v="2014_63"/><s v="2014_64"/><s v="2014_65"/><s v="2014_66"/><s v="2014_67"/><s v="2014_68"/><s v="2014_69"/><s v="2014_70"/><s v="2014_71"/><s v="2014_72"/><s v="2014_73"/><s v="2014_74"/><s v="2014_75"/><s v="2014_76"/><s v="2014_77"/><s v="2014_78"/><s v="2014_79"/><s v="2014_80"/><s v="2014_81"/><s v="2014_82"/><s v="2014_83"/><s v="2014_84"/><s v="2014_85"/><s v="2014_86"/><s v="2014_87"/><s v="2014_88"/><s v="2014_89"/><s v="2014_90"/><s v="2014_91"/><s v="2014_92"/><s v="2014_93"/><s v="2014_94"/><s v="2014_95"/><s v="2014_96"/><s v="2014_97"/><s v="2014_98"/><s v="2014_99"/><s v="2014_100"/><s v="2014_101"/><s v="2014_102"/><s v="2014_103"/><s v="2014_104"/><s v="2014_105"/><s v="2014_106"/><s v="2014_107"/><s v="2014_108"/><s v="2014_109"/><s v="2014_110"/><s v="2014_111"/><s v="2014_112"/><s v="2014_113"/><s v="2014_114"/><s v="2014_115"/><s v="2014_116"/><s v="2014_117"/><s v="2014_118"/><s v="2014_119"/><s v="2014_120"/><s v="2014_121"/><s v="2014_122"/><s v="2014_123"/><s v="2014_124"/><s v="2014_125"/><s v="2014_126"/><s v="2014_127"/><s v="2014_128"/><s v="2014_129"/><s v="2014_130"/><s v="2014_131"/><s v="2014_132"/><s v="2014_133"/><s v="2014_134"/><s v="2014_135"/><s v="2014_136"/><s v="2014_137"/><s v="2014_138"/><s v="2014_139"/><s v="2014_140"/><s v="2014_141"/><s v="2014_142"/><s v="2014_143"/><s v="2014_144"/><s v="2014_145"/><s v="2014_146"/><s v="2014_147"/><s v="2014_148"/><s v="2014_149"/><s v="2014_150"/><s v="2014_151"/><s v="2014_152"/><s v="2014_153"/><s v="2014_154"/><s v="2014_155"/><s v="2014_156"/><s v="2014_157"/><s v="2014_158"/><s v="2014_159"/><s v="2014_160"/><s v="2014_161"/><s v="2014_162"/><s v="2014_163"/><s v="2014_164"/><s v="2014_165"/><s v="2014_166"/><s v="2014_167"/><s v="2014_168"/><s v="2014_169"/><s v="2014_170"/><s v="2014_171"/><s v="2014_172"/><s v="2014_173"/><s v="2014_174"/><s v="2014_175"/><s v="2014_176"/><s v="2014_177"/><s v="2014_178"/><s v="2014_179"/><s v="2014_180"/><s v="2014_181"/><s v="2014_182"/><s v="2014_183"/><s v="2014_184"/><s v="2014_185"/><s v="2014_186"/><s v="2014_187"/><s v="2014_188"/><s v="2014_189"/><s v="2014_190"/><s v="2014_191"/><s v="2014_192"/><s v="2014_193"/><s v="2014_194"/><s v="2014_195"/><s v="2014_196"/><s v="2014_197"/><s v="2014_198"/><s v="2014_199"/><s v="2014_200"/><s v="2014_201"/><s v="2014_202"/><s v="2014_203"/><s v="2014_204"/><s v="2014_205"/><s v="2014_206"/><s v="2014_207"/><s v="2014_208"/><s v="2014_209"/><s v="2014_210"/><s v="2014_211"/><s v="2014_212"/><s v="2014_213"/><s v="2014_214"/><s v="2014_215"/><s v="2014_216"/><s v="2014_217"/><s v="2014_218"/><s v="2014_219"/><s v="2014_220"/><s v="2014_221"/><s v="2014_222"/><s v="2014_223"/><s v="2014_224"/><s v="2014_225"/><s v="2014_226"/><s v="2014_227"/><s v="2014_228"/><s v="2014_229"/><s v="2014_230"/><s v="2014_231"/><s v="2014_232"/><s v="2014_233"/><s v="2014_234"/><s v="2014_235"/><s v="2014_236"/><s v="2014_237"/><s v="2014_238"/><s v="2014_239"/><s v="2014_240"/><s v="2014_241"/><s v="2014_242"/><s v="2014_243"/><s v="2014_244"/><s v="2014_245"/><s v="2014_246"/><s v="2014_247"/><s v="2014_248"/><s v="2014_249"/><s v="2014_250"/><s v="2014_251"/><s v="2014_252"/><s v="2014_253"/><s v="2014_254"/><s v="2014_255"/><s v="2014_256"/><s v="2014_257"/><s v="2014_258"/><s v="2014_259"/><s v="2014_260"/><s v="2014_261"/><s v="2014_262"/><s v="2014_263"/><s v="2014_264"/><s v="2014_265"/><s v="2014_266"/><s v="2014_267"/><s v="2014_268"/><s v="2014_269"/><s v="2014_270"/><s v="2014_271"/><s v="2014_272"/><s v="2014_273"/><s v="2014_274"/><s v="2014_275"/><s v="2014_276"/><s v="2014_277"/><s v="2014_278"/><s v="2014_279"/><s v="2014_280"/><s v="2014_281"/><s v="2014_282"/><s v="2014_283"/><s v="2014_284"/><s v="2014_285"/><s v="2014_286"/><s v="2014_287"/><s v="2014_288"/><s v="2014_289"/><s v="2014_290"/><s v="2014_291"/><s v="2014_292"/><s v="2014_293"/><s v="2014_294"/><s v="2014_295"/><s v="2014_296"/><s v="2014_297"/><s v="2014_298"/><s v="2014_299"/><s v="2014_300"/><s v="2014_301"/><s v="2014_302"/><s v="2014_303"/><s v="2014_304"/><s v="2014_305"/><s v="2014_306"/><s v="2014_307"/><s v="2014_308"/><s v="2014_309"/><s v="2014_310"/><s v="2014_311"/><s v="2014_312"/><s v="2014_313"/><s v="2014_314"/><s v="2014_315"/><s v="2014_316"/><s v="2014_317"/><s v="2014_318"/><s v="2014_319"/><s v="2014_320"/><s v="2014_321"/><s v="2014_322"/><s v="2014_323"/><s v="2014_324"/><s v="2014_325"/><s v="2014_326"/><s v="2014_327"/><s v="2014_328"/><s v="2014_329"/><s v="2014_330"/><s v="2014_331"/><s v="2014_332"/><s v="2014_333"/><s v="2014_335"/><s v="2014_336"/><s v="2014_337"/><s v="2014_338"/><s v="2014_339"/><s v="2014_340"/><s v="2014_341"/><s v="2014_342"/><s v="2014_343"/><s v="2014_344"/><s v="2014_345"/><s v="2014_346"/><s v="2014_347"/><s v="2014_348"/><s v="2014_349"/><s v="2014_350"/><s v="2014_351"/><s v="2014_352"/><s v="2014_353"/><s v="2014_354"/><s v="2014_355"/><s v="2014_356"/><s v="2014_357"/><s v="2014_358"/><s v="2014_359"/><s v="2014_360"/><s v="2014_361"/><s v="2014_362"/><s v="2014_363"/><s v="2014_364"/><s v="2014_365"/><s v="2014_366"/><s v="2014_367"/><s v="2014_368"/><s v="2014_369"/><s v="2014_370"/><s v="2014_371"/><s v="2014_372"/><s v="2014_373"/><s v="2014_374"/><s v="2014_375"/><s v="2014_376"/><s v="2014_377"/><s v="2014_378"/><s v="2014_379"/><s v="2014_380"/><s v="2014_381"/><s v="2014_382"/><s v="2014_383"/><s v="2014_384"/><s v="2014_385"/><s v="2014_386"/><s v="2014_387"/><s v="2014_388"/><s v="2014_389"/><s v="2014_390"/><s v="2014_391"/><s v="2014_392"/><s v="2014_393"/><s v="2014_394"/><s v="2014_395"/><s v="2014_396"/><s v="2014_397"/><s v="2014_398"/><s v="2014_399"/><s v="2014_400"/><s v="2014_401"/><s v="2014_402"/><s v="2014_403"/><s v="2014_404"/><s v="2014_405"/><s v="2014_406"/><s v="2014_407"/><s v="2014_408"/><s v="2014_409"/><s v="2014_410"/><s v="2014_411"/><s v="2014_412"/><s v="2014_413"/><s v="2014_414"/><s v="2014_415"/><s v="2014_416"/><s v="2014_417"/><s v="2014_418"/><s v="2014_419"/><s v="2014_420"/><s v="2014_421"/><s v="2014_422"/><s v="2014_423"/><s v="2014_424"/><s v="2014_425"/><s v="2014_426"/><s v="2014_427"/><s v="2014_428"/><s v="2014_429"/><s v="2014_430"/><s v="2014_431"/><s v="2014_432"/><s v="2014_433"/><s v="2014_434"/><s v="2014_435"/><s v="2014_436"/><s v="2014_437"/><s v="2014_438"/><s v="2014_439"/><s v="2014_440"/><s v="2014_441"/><s v="2014_442"/><s v="2014_443"/><s v="2014_444"/><s v="2014_445"/><s v="2014_446"/><s v="2014_447"/><s v="2014_448"/><s v="2014_449"/><s v="2014_450"/><s v="2014_451"/><s v="2014_452"/><s v="2014_453"/><s v="2014_454"/><s v="2014_455"/><s v="2014_456"/><s v="2014_457"/><s v="2014_458"/><s v="2014_459"/><s v="2014_460"/><s v="2014_461"/><s v="2014_462"/><s v="2014_463"/><s v="2014_464"/><s v="2014_465"/><s v="2014_466"/><s v="2014_467"/><s v="2014_468"/><s v="2014_469"/><s v="2014_470"/><s v="2014_471"/><s v="2014_472"/><s v="2014_473"/><s v="2014_474"/><s v="2014_475"/><s v="2014_476"/><s v="2014_477"/><s v="2014_478"/><s v="2014_479"/><s v="2014_480"/><s v="2014_481"/><s v="2014_482"/><s v="2014_483"/><s v="2014_484"/><s v="2014_485"/><s v="2014_486"/><s v="2014_487"/><s v="2014_488"/><s v="2014_489"/><s v="2014_490"/><s v="2014_491"/><s v="2014_492"/><s v="2014_493"/><s v="2014_494"/><s v="2014_495"/><s v="2014_496"/><s v="2014_497"/><s v="2014_498"/><s v="2014_499"/><s v="2014_500"/><s v="2015_1"/><s v="2015_2"/><s v="2015_3"/><s v="2015_4"/><s v="2015_5"/><s v="2015_6"/><s v="2015_7"/><s v="2015_8"/><s v="2015_9"/><s v="2015_10"/><s v="2015_11"/><s v="2015_12"/><s v="2015_13"/><s v="2015_14"/><s v="2015_15"/><s v="2015_16"/><s v="2015_17"/><s v="2015_18"/><s v="2015_19"/><s v="2015_20"/><s v="2015_21"/><s v="2015_22"/><s v="2015_23"/><s v="2015_24"/><s v="2015_25"/><s v="2015_26"/><s v="2015_27"/><s v="2015_28"/><s v="2015_29"/><s v="2015_30"/><s v="2015_31"/><s v="2015_32"/><s v="2015_33"/><s v="2015_34"/><s v="2015_35"/><s v="2015_36"/><s v="2015_37"/><s v="2015_38"/><s v="2015_39"/><s v="2015_40"/><s v="2015_41"/><s v="2015_42"/><s v="2015_43"/><s v="2015_44"/><s v="2015_45"/><s v="2015_46"/><s v="2015_47"/><s v="2015_48"/><s v="2015_49"/><s v="2015_50"/><s v="2015_51"/><s v="2015_52"/><s v="2015_53"/><s v="2015_54"/><s v="2015_55"/><s v="2015_56"/><s v="2015_57"/><s v="2015_58"/><s v="2015_59"/><s v="2015_60"/><s v="2015_61"/><s v="2015_62"/><s v="2015_63"/><s v="2015_64"/><s v="2015_65"/><s v="2015_66"/><s v="2015_67"/><s v="2015_68"/><s v="2015_69"/><s v="2015_70"/><s v="2015_71"/><s v="2015_72"/><s v="2015_73"/><s v="2015_74"/><s v="2015_75"/><s v="2015_76"/><s v="2015_77"/><s v="2015_78"/><s v="2015_79"/><s v="2015_80"/><s v="2015_81"/><s v="2015_82"/><s v="2015_83"/><s v="2015_84"/><s v="2015_85"/><s v="2015_86"/><s v="2015_87"/><s v="2015_88"/><s v="2015_89"/><s v="2015_90"/><s v="2015_91"/><s v="2015_92"/><s v="2015_93"/><s v="2015_94"/><s v="2015_95"/><s v="2015_96"/><s v="2015_97"/><s v="2015_98"/><s v="2015_99"/><s v="2015_100"/><s v="2015_101"/><s v="2015_102"/><s v="2015_103"/><s v="2015_104"/><s v="2015_105"/><s v="2015_106"/><s v="2015_107"/><s v="2015_108"/><s v="2015_109"/><s v="2015_110"/><s v="2015_111"/><s v="2015_112"/><s v="2015_113"/><s v="2015_114"/><s v="2015_115"/><s v="2015_116"/><s v="2015_117"/><s v="2015_118"/><s v="2015_119"/><s v="2015_120"/><s v="2015_121"/><s v="2015_122"/><s v="2015_123"/><s v="2015_124"/><s v="2015_125"/><s v="2015_126"/><s v="2015_127"/><s v="2015_128"/><s v="2015_129"/><s v="2015_130"/><s v="2015_131"/><s v="2015_132"/><s v="2015_133"/><s v="2015_134"/><s v="2015_135"/><s v="2015_136"/><s v="2015_137"/><s v="2015_138"/><s v="2015_139"/><s v="2015_140"/><s v="2015_141"/><s v="2015_142"/><s v="2015_143"/><s v="2015_144"/><s v="2015_145"/><s v="2015_146"/><s v="2015_147"/><s v="2015_148"/><s v="2015_149"/><s v="2015_150"/><s v="2015_151"/><s v="2015_152"/><s v="2015_153"/><s v="2015_154"/><s v="2015_155"/><s v="2015_156"/><s v="2015_157"/><s v="2015_158"/><s v="2015_159"/><s v="2015_160"/><s v="2015_161"/><s v="2015_162"/><s v="2015_163"/><s v="2015_164"/><s v="2015_165"/><s v="2015_166"/><s v="2015_167"/><s v="2015_168"/><s v="2015_169"/><s v="2015_170"/><s v="2015_171"/><s v="2015_172"/><s v="2015_173"/><s v="2015_174"/><s v="2015_175"/><s v="2015_176"/><s v="2015_177"/><s v="2015_178"/><s v="2015_179"/><s v="2015_180"/><s v="2015_181"/><s v="2015_182"/><s v="2015_183"/><s v="2015_184"/><s v="2015_185"/><s v="2015_186"/><s v="2015_187"/><s v="2015_188"/><s v="2015_189"/><s v="2015_190"/><s v="2015_191"/><s v="2015_192"/><s v="2015_193"/><s v="2015_194"/><s v="2015_195"/><s v="2015_196"/><s v="2015_197"/><s v="2015_198"/><s v="2015_199"/><s v="2015_200"/><s v="2015_201"/><s v="2015_202"/><s v="2015_203"/><s v="2015_204"/><s v="2015_205"/><s v="2015_206"/><s v="2015_207"/><s v="2015_208"/><s v="2015_209"/><s v="2015_210"/><s v="2015_211"/><s v="2015_212"/><s v="2015_213"/><s v="2015_214"/><s v="2015_215"/><s v="2015_216"/><s v="2015_217"/><s v="2015_218"/><s v="2015_219"/><s v="2015_220"/><s v="2015_221"/><s v="2015_222"/><s v="2015_223"/><s v="2015_224"/><s v="2015_225"/><s v="2015_226"/><s v="2015_227"/><s v="2015_228"/><s v="2015_229"/><s v="2015_230"/><s v="2015_231"/><s v="2015_232"/><s v="2015_233"/><s v="2015_234"/><s v="2015_235"/><s v="2015_236"/><s v="2015_237"/><s v="2015_238"/><s v="2015_239"/><s v="2015_240"/><s v="2015_241"/><s v="2015_242"/><s v="2015_243"/><s v="2015_244"/><s v="2015_245"/><s v="2015_246"/><s v="2015_247"/><s v="2015_248"/><s v="2015_249"/><s v="2015_250"/><s v="2015_251"/><s v="2015_252"/><s v="2015_253"/><s v="2015_254"/><s v="2015_255"/><s v="2015_256"/><s v="2015_257"/><s v="2015_258"/><s v="2015_259"/><s v="2015_260"/><s v="2015_261"/><s v="2015_262"/><s v="2015_263"/><s v="2015_264"/><s v="2015_265"/><s v="2015_266"/><s v="2015_267"/><s v="2015_268"/><s v="2015_269"/><s v="2015_270"/><s v="2015_271"/><s v="2015_272"/><s v="2015_273"/><s v="2015_274"/><s v="2015_275"/><s v="2015_276"/><s v="2015_277"/><s v="2015_278"/><s v="2015_279"/><s v="2015_280"/><s v="2015_281"/><s v="2015_282"/><s v="2015_283"/><s v="2015_284"/><s v="2015_285"/><s v="2015_286"/><s v="2015_287"/><s v="2015_288"/><s v="2015_289"/><s v="2015_290"/><s v="2015_291"/><s v="2015_292"/><s v="2015_293"/><s v="2015_294"/><s v="2015_295"/><s v="2015_296"/><s v="2015_297"/><s v="2015_298"/><s v="2015_299"/><s v="2015_300"/><s v="2015_301"/><s v="2015_302"/><s v="2015_303"/><s v="2015_304"/><s v="2015_305"/><s v="2015_306"/><s v="2015_307"/><s v="2015_308"/><s v="2015_309"/><s v="2015_310"/><s v="2015_311"/><s v="2015_312"/><s v="2015_313"/><s v="2015_314"/><s v="2015_315"/><s v="2015_316"/><s v="2015_317"/><s v="2015_318"/><s v="2015_319"/><s v="2015_320"/><s v="2015_321"/><s v="2015_322"/><s v="2015_323"/><s v="2015_324"/><s v="2015_325"/><s v="2015_326"/><s v="2015_327"/><s v="2015_328"/><s v="2015_329"/><s v="2015_330"/><s v="2015_331"/><s v="2015_332"/><s v="2015_333"/><s v="2015_334"/><s v="2015_335"/><s v="2015_336"/><s v="2015_337"/><s v="2015_338"/><s v="2015_339"/><s v="2015_340"/><s v="2015_341"/><s v="2015_342"/><s v="2015_343"/><s v="2015_344"/><s v="2015_345"/><s v="2015_346"/><s v="2015_347"/><s v="2015_348"/><s v="2015_349"/><s v="2015_350"/><s v="2015_351"/><s v="2015_352"/><s v="2015_353"/><s v="2015_354"/><s v="2015_355"/><s v="2015_356"/><s v="2015_357"/><s v="2015_358"/><s v="2015_359"/><s v="2015_360"/><s v="2015_361"/><s v="2015_362"/><s v="2015_363"/><s v="2015_364"/><s v="2015_365"/><s v="2015_366"/><s v="2015_367"/><s v="2015_368"/><s v="2015_369"/><s v="2015_370"/><s v="2015_371"/><s v="2015_372"/><s v="2015_373"/><s v="2015_374"/><s v="2015_375"/><s v="2015_376"/><s v="2015_377"/><s v="2015_378"/><s v="2015_379"/><s v="2015_380"/><s v="2015_381"/><s v="2015_382"/><s v="2015_383"/><s v="2015_384"/><s v="2015_385"/><s v="2015_386"/><s v="2015_387"/><s v="2015_388"/><s v="2015_389"/><s v="2015_390"/><s v="2015_391"/><s v="2015_392"/><s v="2015_393"/><s v="2015_394"/><s v="2015_395"/><s v="2015_396"/><s v="2015_397"/><s v="2015_398"/><s v="2015_399"/><s v="2015_400"/><s v="2015_401"/><s v="2015_402"/><s v="2015_403"/><s v="2015_404"/><s v="2015_405"/><s v="2015_406"/><s v="2015_407"/><s v="2015_408"/><s v="2015_409"/><s v="2015_410"/><s v="2015_411"/><s v="2015_412"/><s v="2015_413"/><s v="2015_414"/><s v="2015_415"/><s v="2015_416"/><s v="2015_417"/><s v="2015_418"/><s v="2015_419"/><s v="2015_420"/><s v="2015_421"/><s v="2015_422"/><s v="2015_423"/><s v="2015_424"/><s v="2015_425"/><s v="2015_426"/><s v="2015_427"/><s v="2015_428"/><s v="2015_429"/><s v="2015_430"/><s v="2015_431"/><s v="2015_432"/><s v="2015_433"/><s v="2015_434"/><s v="2015_435"/><s v="2015_436"/><s v="2015_437"/><s v="2015_438"/><s v="2015_439"/><s v="2015_440"/><s v="2015_441"/><s v="2015_442"/><s v="2015_443"/><s v="2015_444"/><s v="2015_445"/><s v="2015_446"/><s v="2015_447"/><s v="2015_448"/><s v="2015_449"/><s v="2015_450"/><s v="2015_451"/><s v="2015_452"/><s v="2015_453"/><s v="2015_454"/><s v="2015_455"/><s v="2015_456"/><s v="2015_457"/><s v="2015_458"/><s v="2015_459"/><s v="2015_460"/><s v="2015_461"/><s v="2015_462"/><s v="2015_463"/><s v="2015_464"/><s v="2015_465"/><s v="2015_466"/><s v="2015_467"/><s v="2015_468"/><s v="2015_469"/><s v="2015_470"/><s v="2015_471"/><s v="2015_472"/><s v="2015_473"/><s v="2015_474"/><s v="2015_475"/><s v="2015_476"/><s v="2015_477"/><s v="2015_478"/><s v="2015_479"/><s v="2015_480"/><s v="2015_481"/><s v="2015_482"/><s v="2015_483"/><s v="2015_484"/><s v="2015_485"/><s v="2015_486"/><s v="2015_487"/><s v="2015_488"/><s v="2015_489"/><s v="2015_490"/><s v="2015_491"/><s v="2015_492"/><s v="2015_493"/><s v="2015_494"/><s v="2015_495"/><s v="2015_496"/><s v="2015_497"/><s v="2015_498"/><s v="2015_499"/><s v="2015_500"/><s v="2016_1"/><s v="2016_2"/><s v="2016_3"/><s v="2016_4"/><s v="2016_5"/><s v="2016_6"/><s v="2016_7"/><s v="2016_8"/><s v="2016_9"/><s v="2016_10"/><s v="2016_11"/><s v="2016_12"/><s v="2016_13"/><s v="2016_14"/><s v="2016_15"/><s v="2016_16"/><s v="2016_17"/><s v="2016_18"/><s v="2016_19"/><s v="2016_20"/><s v="2016_21"/><s v="2016_22"/><s v="2016_23"/><s v="2016_24"/><s v="2016_25"/><s v="2016_26"/><s v="2016_27"/><s v="2016_28"/><s v="2016_29"/><s v="2016_30"/><s v="2016_31"/><s v="2016_32"/><s v="2016_33"/><s v="2016_34"/><s v="2016_35"/><s v="2016_36"/><s v="2016_37"/><s v="2016_38"/><s v="2016_39"/><s v="2016_40"/><s v="2016_41"/><s v="2016_42"/><s v="2016_43"/><s v="2016_44"/><s v="2016_45"/><s v="2016_46"/><s v="2016_47"/><s v="2016_48"/><s v="2016_49"/><s v="2016_50"/><s v="2016_51"/><s v="2016_52"/><s v="2016_53"/><s v="2016_54"/><s v="2016_55"/><s v="2016_56"/><s v="2016_57"/><s v="2016_58"/><s v="2016_59"/><s v="2016_60"/><s v="2016_61"/><s v="2016_62"/><s v="2016_63"/><s v="2016_64"/><s v="2016_65"/><s v="2016_66"/><s v="2016_67"/><s v="2016_68"/><s v="2016_69"/><s v="2016_70"/><s v="2016_71"/><s v="2016_72"/><s v="2016_73"/><s v="2016_74"/><s v="2016_75"/><s v="2016_76"/><s v="2016_77"/><s v="2016_78"/><s v="2016_79"/><s v="2016_80"/><s v="2016_81"/><s v="2016_82"/><s v="2016_83"/><s v="2016_84"/><s v="2016_85"/><s v="2016_86"/><s v="2016_87"/><s v="2016_88"/><s v="2016_89"/><s v="2016_90"/><s v="2016_91"/><s v="2016_92"/><s v="2016_93"/><s v="2016_94"/><s v="2016_95"/><s v="2016_96"/><s v="2016_97"/><s v="2016_98"/><s v="2016_99"/><s v="2016_100"/><s v="2016_101"/><s v="2016_102"/><s v="2016_103"/><s v="2016_104"/><s v="2016_105"/><s v="2016_106"/><s v="2016_107"/><s v="2016_108"/><s v="2016_109"/><s v="2016_110"/><s v="2016_111"/><s v="2016_112"/><s v="2016_113"/><s v="2016_114"/><s v="2016_115"/><s v="2016_116"/><s v="2016_117"/><s v="2016_118"/><s v="2016_119"/><s v="2016_120"/><s v="2016_121"/><s v="2016_122"/><s v="2016_123"/><s v="2016_124"/><s v="2016_125"/><s v="2016_126"/><s v="2016_127"/><s v="2016_128"/><s v="2016_129"/><s v="2016_130"/><s v="2016_131"/><s v="2016_132"/><s v="2016_133"/><s v="2016_134"/><s v="2016_135"/><s v="2016_136"/><s v="2016_137"/><s v="2016_138"/><s v="2016_139"/><s v="2016_140"/><s v="2016_141"/><s v="2016_142"/><s v="2016_143"/><s v="2016_144"/><s v="2016_145"/><s v="2016_146"/><s v="2016_147"/><s v="2016_148"/><s v="2016_149"/><s v="2016_150"/><s v="2016_151"/><s v="2016_152"/><s v="2016_153"/><s v="2016_154"/><s v="2016_155"/><s v="2016_156"/><s v="2016_157"/><s v="2016_158"/><s v="2016_159"/><s v="2016_160"/><s v="2016_161"/><s v="2016_162"/><s v="2016_163"/><s v="2016_164"/><s v="2016_165"/><s v="2016_166"/><s v="2016_167"/><s v="2016_168"/><s v="2016_169"/><s v="2016_170"/><s v="2016_171"/><s v="2016_172"/><s v="2016_173"/><s v="2016_174"/><s v="2016_175"/><s v="2016_176"/><s v="2016_177"/><s v="2016_178"/><s v="2016_179"/><s v="2016_180"/><s v="2016_181"/><s v="2016_182"/><s v="2016_183"/><s v="2016_184"/><s v="2016_185"/><s v="2016_186"/><s v="2016_187"/><s v="2016_188"/><s v="2016_189"/><s v="2016_190"/><s v="2016_191"/><s v="2016_192"/><s v="2016_193"/><s v="2016_194"/><s v="2016_195"/><s v="2016_196"/><s v="2016_197"/><s v="2016_198"/><s v="2016_199"/><s v="2016_200"/><s v="2016_201"/><s v="2016_202"/><s v="2016_203"/><s v="2016_204"/><s v="2016_205"/><s v="2016_206"/><s v="2016_207"/><s v="2016_208"/><s v="2016_209"/><s v="2016_210"/><s v="2016_211"/><s v="2016_212"/><s v="2016_213"/><s v="2016_214"/><s v="2016_215"/><s v="2016_216"/><s v="2016_217"/><s v="2016_218"/><s v="2016_219"/><s v="2016_220"/><s v="2016_221"/><s v="2016_222"/><s v="2016_223"/><s v="2016_224"/><s v="2016_225"/><s v="2016_226"/><s v="2016_227"/><s v="2016_228"/><s v="2016_229"/><s v="2016_230"/><s v="2016_231"/><s v="2016_232"/><s v="2016_233"/><s v="2016_234"/><s v="2016_235"/><s v="2016_236"/><s v="2016_237"/><s v="2016_238"/><s v="2016_239"/><s v="2016_240"/><s v="2016_241"/><s v="2016_242"/><s v="2016_243"/><s v="2016_244"/><s v="2016_245"/><s v="2016_246"/><s v="2016_247"/><s v="2016_248"/><s v="2016_249"/><s v="2016_250"/><s v="2016_251"/><s v="2016_252"/><s v="2016_253"/><s v="2016_254"/><s v="2016_255"/><s v="2016_256"/><s v="2016_257"/><s v="2016_258"/><s v="2016_259"/><s v="2016_260"/><s v="2016_261"/><s v="2016_262"/><s v="2016_263"/><s v="2016_264"/><s v="2016_265"/><s v="2016_266"/><s v="2016_267"/><s v="2016_268"/><s v="2016_269"/><s v="2016_270"/><s v="2016_271"/><s v="2016_272"/><s v="2016_273"/><s v="2016_274"/><s v="2016_275"/><s v="2016_276"/><s v="2016_277"/><s v="2016_278"/><s v="2016_279"/><s v="2016_280"/><s v="2016_281"/><s v="2016_282"/><s v="2016_283"/><s v="2016_284"/><s v="2016_285"/><s v="2016_286"/><s v="2016_287"/><s v="2016_288"/><s v="2016_289"/><s v="2016_290"/><s v="2016_291"/><s v="2016_292"/><s v="2016_293"/><s v="2016_294"/><s v="2016_295"/><s v="2016_296"/><s v="2016_297"/><s v="2016_298"/><s v="2016_299"/><s v="2016_300"/><s v="2016_301"/><s v="2016_302"/><s v="2016_303"/><s v="2016_304"/><s v="2016_305"/><s v="2016_306"/><s v="2016_307"/><s v="2016_308"/><s v="2016_309"/><s v="2016_310"/><s v="2016_311"/><s v="2016_312"/><s v="2016_313"/><s v="2016_314"/><s v="2016_315"/><s v="2016_316"/><s v="2016_317"/><s v="2016_318"/><s v="2016_319"/><s v="2016_320"/><s v="2016_321"/><s v="2016_322"/><s v="2016_323"/><s v="2016_324"/><s v="2016_325"/><s v="2016_326"/><s v="2016_327"/><s v="2016_328"/><s v="2016_329"/><s v="2016_330"/><s v="2016_331"/><s v="2016_332"/><s v="2016_333"/><s v="2016_334"/><s v="2016_335"/><s v="2016_336"/><s v="2016_337"/><s v="2016_338"/><s v="2016_339"/><s v="2016_340"/><s v="2016_341"/><s v="2016_342"/><s v="2016_343"/><s v="2016_344"/><s v="2016_345"/><s v="2016_346"/><s v="2016_347"/><s v="2016_348"/><s v="2016_349"/><s v="2016_350"/><s v="2016_351"/><s v="2016_352"/><s v="2016_353"/><s v="2016_354"/><s v="2016_355"/><s v="2016_356"/><s v="2016_357"/><s v="2016_358"/><s v="2016_359"/><s v="2016_360"/><s v="2016_361"/><s v="2016_362"/><s v="2016_363"/><s v="2016_364"/><s v="2016_365"/><s v="2016_366"/><s v="2016_367"/><s v="2016_368"/><s v="2016_369"/><s v="2016_370"/><s v="2016_371"/><s v="2016_372"/><s v="2016_373"/><s v="2016_374"/><s v="2016_375"/><s v="2016_376"/><s v="2016_377"/><s v="2016_378"/><s v="2016_379"/><s v="2016_380"/><s v="2016_381"/><s v="2016_382"/><s v="2016_383"/><s v="2016_384"/><s v="2016_385"/><s v="2016_386"/><s v="2016_387"/><s v="2016_388"/><s v="2016_389"/><s v="2016_390"/><s v="2016_391"/><s v="2016_392"/><s v="2016_393"/><s v="2016_394"/><s v="2016_395"/><s v="2016_396"/><s v="2016_397"/><s v="2016_398"/><s v="2016_399"/><s v="2016_400"/><s v="2016_401"/><s v="2016_402"/><s v="2016_403"/><s v="2016_404"/><s v="2016_405"/><s v="2016_406"/><s v="2016_407"/><s v="2016_408"/><s v="2016_409"/><s v="2016_410"/><s v="2016_411"/><s v="2016_412"/><s v="2016_413"/><s v="2016_414"/><s v="2016_415"/><s v="2016_416"/><s v="2016_417"/><s v="2016_418"/><s v="2016_419"/><s v="2016_420"/><s v="2016_421"/><s v="2016_422"/><s v="2016_423"/><s v="2016_424"/><s v="2016_425"/><s v="2016_426"/><s v="2016_427"/><s v="2016_428"/><s v="2016_429"/><s v="2016_430"/><s v="2016_431"/><s v="2016_432"/><s v="2016_433"/><s v="2016_434"/><s v="2016_435"/><s v="2016_436"/><s v="2016_437"/><s v="2016_438"/><s v="2016_439"/><s v="2016_440"/><s v="2016_441"/><s v="2016_442"/><s v="2016_443"/><s v="2016_444"/><s v="2016_445"/><s v="2016_446"/><s v="2016_447"/><s v="2016_448"/><s v="2016_449"/><s v="2016_450"/><s v="2016_451"/><s v="2016_452"/><s v="2016_453"/><s v="2016_455"/><s v="2016_456"/><s v="2016_457"/><s v="2016_458"/><s v="2016_459"/><s v="2016_460"/><s v="2016_461"/><s v="2016_462"/><s v="2016_463"/><s v="2016_464"/><s v="2016_465"/><s v="2016_466"/><s v="2016_467"/><s v="2016_468"/><s v="2016_469"/><s v="2016_470"/><s v="2016_471"/><s v="2016_472"/><s v="2016_474"/><s v="2016_475"/><s v="2016_476"/><s v="2016_477"/><s v="2016_478"/><s v="2016_479"/><s v="2016_480"/><s v="2016_481"/><s v="2016_482"/><s v="2016_483"/><s v="2016_484"/><s v="2016_485"/><s v="2016_486"/><s v="2016_487"/><s v="2016_488"/><s v="2016_489"/><s v="2016_490"/><s v="2016_491"/><s v="2016_492"/><s v="2016_493"/><s v="2016_494"/><s v="2016_495"/><s v="2016_496"/><s v="2016_497"/><s v="2016_498"/><s v="2016_499"/><s v="2016_500"/><s v="2017_1"/><s v="2017_2"/><s v="2017_3"/><s v="2017_4"/><s v="2017_5"/><s v="2017_6"/><s v="2017_7"/><s v="2017_8"/><s v="2017_9"/><s v="2017_10"/><s v="2017_11"/><s v="2017_12"/><s v="2017_13"/><s v="2017_14"/><s v="2017_15"/><s v="2017_16"/><s v="2017_17"/><s v="2017_18"/><s v="2017_19"/><s v="2017_20"/><s v="2017_21"/><s v="2017_22"/><s v="2017_23"/><s v="2017_24"/><s v="2017_25"/><s v="2017_26"/><s v="2017_27"/><s v="2017_28"/><s v="2017_29"/><s v="2017_30"/><s v="2017_31"/><s v="2017_32"/><s v="2017_33"/><s v="2017_34"/><s v="2017_35"/><s v="2017_36"/><s v="2017_37"/><s v="2017_38"/><s v="2017_39"/><s v="2017_40"/><s v="2017_41"/><s v="2017_42"/><s v="2017_43"/><s v="2017_44"/><s v="2017_45"/><s v="2017_46"/><s v="2017_47"/><s v="2017_48"/><s v="2017_49"/><s v="2017_50"/><s v="2017_51"/><s v="2017_52"/><s v="2017_53"/><s v="2017_54"/><s v="2017_55"/><s v="2017_56"/><s v="2017_57"/><s v="2017_58"/><s v="2017_59"/><s v="2017_60"/><s v="2017_61"/><s v="2017_62"/><s v="2017_63"/><s v="2017_64"/><s v="2017_65"/><s v="2017_66"/><s v="2017_67"/><s v="2017_68"/><s v="2017_69"/><s v="2017_70"/><s v="2017_71"/><s v="2017_72"/><s v="2017_73"/><s v="2017_74"/><s v="2017_75"/><s v="2017_76"/><s v="2017_77"/><s v="2017_78"/><s v="2017_79"/><s v="2017_80"/><s v="2017_81"/><s v="2017_82"/><s v="2017_83"/><s v="2017_84"/><s v="2017_85"/><s v="2017_86"/><s v="2017_87"/><s v="2017_88"/><s v="2017_89"/><s v="2017_90"/><s v="2017_91"/><s v="2017_92"/><s v="2017_93"/><s v="2017_94"/><s v="2017_95"/><s v="2017_96"/><s v="2017_97"/><s v="2017_98"/><s v="2017_99"/><s v="2017_100"/><s v="2017_101"/><s v="2017_102"/><s v="2017_103"/><s v="2017_104"/><s v="2017_105"/><s v="2017_106"/><s v="2017_107"/><s v="2017_108"/><s v="2017_109"/><s v="2017_110"/><s v="2017_111"/><s v="2017_112"/><s v="2017_113"/><s v="2017_114"/><s v="2017_115"/><s v="2017_116"/><s v="2017_117"/><s v="2017_118"/><s v="2017_119"/><s v="2017_120"/><s v="2017_121"/><s v="2017_122"/><s v="2017_123"/><s v="2017_124"/><s v="2017_125"/><s v="2017_126"/><s v="2017_127"/><s v="2017_128"/><s v="2017_129"/><s v="2017_130"/><s v="2017_131"/><s v="2017_132"/><s v="2017_133"/><s v="2017_134"/><s v="2017_135"/><s v="2017_136"/><s v="2017_137"/><s v="2017_138"/><s v="2017_139"/><s v="2017_140"/><s v="2017_141"/><s v="2017_142"/><s v="2017_143"/><s v="2017_144"/><s v="2017_145"/><s v="2017_146"/><s v="2017_147"/><s v="2017_148"/><s v="2017_149"/><s v="2017_150"/><s v="2017_151"/><s v="2017_152"/><s v="2017_153"/><s v="2017_154"/><s v="2017_155"/><s v="2017_156"/><s v="2017_157"/><s v="2017_158"/><s v="2017_159"/><s v="2017_160"/><s v="2017_161"/><s v="2017_162"/><s v="2017_163"/><s v="2017_164"/><s v="2017_165"/><s v="2017_166"/><s v="2017_167"/><s v="2017_168"/><s v="2017_169"/><s v="2017_170"/><s v="2017_171"/><s v="2017_172"/><s v="2017_173"/><s v="2017_174"/><s v="2017_175"/><s v="2017_176"/><s v="2017_177"/><s v="2017_178"/><s v="2017_179"/><s v="2017_180"/><s v="2017_181"/><s v="2017_182"/><s v="2017_183"/><s v="2017_184"/><s v="2017_185"/><s v="2017_186"/><s v="2017_187"/><s v="2017_188"/><s v="2017_189"/><s v="2017_190"/><s v="2017_191"/><s v="2017_192"/><s v="2017_193"/><s v="2017_194"/><s v="2017_195"/><s v="2017_196"/><s v="2017_197"/><s v="2017_198"/><s v="2017_199"/><s v="2017_200"/><s v="2017_201"/><s v="2017_202"/><s v="2017_203"/><s v="2017_204"/><s v="2017_205"/><s v="2017_206"/><s v="2017_207"/><s v="2017_208"/><s v="2017_209"/><s v="2017_210"/><s v="2017_211"/><s v="2017_212"/><s v="2017_213"/><s v="2017_214"/><s v="2017_215"/><s v="2017_216"/><s v="2017_217"/><s v="2017_218"/><s v="2017_219"/><s v="2017_220"/><s v="2017_221"/><s v="2017_222"/><s v="2017_223"/><s v="2017_224"/><s v="2017_225"/><s v="2017_226"/><s v="2017_227"/><s v="2017_228"/><s v="2017_229"/><s v="2017_230"/><s v="2017_231"/><s v="2017_232"/><s v="2017_233"/><s v="2017_234"/><s v="2017_235"/><s v="2017_236"/><s v="2017_237"/><s v="2017_238"/><s v="2017_239"/><s v="2017_240"/><s v="2017_241"/><s v="2017_242"/><s v="2017_243"/><s v="2017_244"/><s v="2017_245"/><s v="2017_246"/><s v="2017_247"/><s v="2017_248"/><s v="2017_249"/><s v="2017_250"/><s v="2017_251"/><s v="2017_252"/><s v="2017_253"/><s v="2017_254"/><s v="2017_255"/><s v="2017_256"/><s v="2017_257"/><s v="2017_258"/><s v="2017_259"/><s v="2017_260"/><s v="2017_261"/><s v="2017_262"/><s v="2017_263"/><s v="2017_264"/><s v="2017_265"/><s v="2017_266"/><s v="2017_267"/><s v="2017_268"/><s v="2017_269"/><s v="2017_270"/><s v="2017_271"/><s v="2017_272"/><s v="2017_273"/><s v="2017_274"/><s v="2017_275"/><s v="2017_276"/><s v="2017_277"/><s v="2017_278"/><s v="2017_279"/><s v="2017_280"/><s v="2017_281"/><s v="2017_282"/><s v="2017_283"/><s v="2017_284"/><s v="2017_285"/><s v="2017_286"/><s v="2017_287"/><s v="2017_288"/><s v="2017_289"/><s v="2017_290"/><s v="2017_291"/><s v="2017_292"/><s v="2017_293"/><s v="2017_294"/><s v="2017_295"/><s v="2017_296"/><s v="2017_297"/><s v="2017_298"/><s v="2017_299"/><s v="2017_300"/><s v="2017_301"/><s v="2017_302"/><s v="2017_303"/><s v="2017_304"/><s v="2017_305"/><s v="2017_306"/><s v="2017_309"/><s v="2017_310"/><s v="2017_311"/><s v="2017_312"/><s v="2017_313"/><s v="2017_314"/><s v="2017_315"/><s v="2017_316"/><s v="2017_317"/><s v="2017_318"/><s v="2017_319"/><s v="2017_320"/><s v="2017_321"/><s v="2017_322"/><s v="2017_323"/><s v="2017_324"/><s v="2017_325"/><s v="2017_326"/><s v="2017_327"/><s v="2017_328"/><s v="2017_329"/><s v="2017_330"/><s v="2017_331"/><s v="2017_332"/><s v="2017_333"/><s v="2017_334"/><s v="2017_335"/><s v="2017_336"/><s v="2017_337"/><s v="2017_338"/><s v="2017_339"/><s v="2017_340"/><s v="2017_341"/><s v="2017_342"/><s v="2017_343"/><s v="2017_344"/><s v="2017_345"/><s v="2017_346"/><s v="2017_347"/><s v="2017_348"/><s v="2017_349"/><s v="2017_350"/><s v="2017_351"/><s v="2017_352"/><s v="2017_353"/><s v="2017_354"/><s v="2017_355"/><s v="2017_356"/><s v="2017_357"/><s v="2017_358"/><s v="2017_359"/><s v="2017_360"/><s v="2017_361"/><s v="2017_362"/><s v="2017_363"/><s v="2017_364"/><s v="2017_365"/><s v="2017_366"/><s v="2017_367"/><s v="2017_368"/><s v="2017_369"/><s v="2017_370"/><s v="2017_371"/><s v="2017_372"/><s v="2017_373"/><s v="2017_374"/><s v="2017_375"/><s v="2017_376"/><s v="2017_377"/><s v="2017_378"/><s v="2017_379"/><s v="2017_380"/><s v="2017_381"/><s v="2017_382"/><s v="2017_383"/><s v="2017_384"/><s v="2017_385"/><s v="2017_386"/><s v="2017_387"/><s v="2017_388"/><s v="2017_389"/><s v="2017_390"/><s v="2017_391"/><s v="2017_392"/><s v="2017_393"/><s v="2017_394"/><s v="2017_395"/><s v="2017_396"/><s v="2017_397"/><s v="2017_398"/><s v="2017_399"/><s v="2017_400"/><s v="2017_401"/><s v="2017_402"/><s v="2017_403"/><s v="2017_405"/><s v="2017_406"/><s v="2017_407"/><s v="2017_408"/><s v="2017_409"/><s v="2017_410"/><s v="2017_411"/><s v="2017_412"/><s v="2017_413"/><s v="2017_414"/><s v="2017_415"/><s v="2017_416"/><s v="2017_417"/><s v="2017_418"/><s v="2017_419"/><s v="2017_420"/><s v="2017_421"/><s v="2017_422"/><s v="2017_423"/><s v="2017_424"/><s v="2017_425"/><s v="2017_426"/><s v="2017_427"/><s v="2017_428"/><s v="2017_429"/><s v="2017_430"/><s v="2017_431"/><s v="2017_432"/><s v="2017_433"/><s v="2017_434"/><s v="2017_435"/><s v="2017_436"/><s v="2017_437"/><s v="2017_438"/><s v="2017_439"/><s v="2017_440"/><s v="2017_441"/><s v="2017_442"/><s v="2017_443"/><s v="2017_444"/><s v="2017_445"/><s v="2017_446"/><s v="2017_447"/><s v="2017_448"/><s v="2017_449"/><s v="2017_450"/><s v="2017_451"/><s v="2017_452"/><s v="2017_453"/><s v="2017_454"/><s v="2017_455"/><s v="2017_456"/><s v="2017_457"/><s v="2017_458"/><s v="2017_459"/><s v="2017_460"/><s v="2017_461"/><s v="2017_462"/><s v="2017_463"/><s v="2017_464"/><s v="2017_465"/><s v="2017_466"/><s v="2017_467"/><s v="2017_468"/><s v="2017_469"/><s v="2017_470"/><s v="2017_471"/><s v="2017_472"/><s v="2017_473"/><s v="2017_474"/><s v="2017_475"/><s v="2017_476"/><s v="2017_477"/><s v="2017_478"/><s v="2017_479"/><s v="2017_480"/><s v="2017_481"/><s v="2017_482"/><s v="2017_483"/><s v="2017_484"/><s v="2017_485"/><s v="2017_486"/><s v="2017_487"/><s v="2017_488"/><s v="2017_489"/><s v="2017_490"/><s v="2017_491"/><s v="2017_492"/><s v="2017_493"/><s v="2017_494"/><s v="2017_495"/><s v="2017_496"/><s v="2017_497"/><s v="2017_498"/><s v="2017_499"/><s v="2017_500"/><s v="2018_1"/><s v="2018_2"/><s v="2018_3"/><s v="2018_4"/><s v="2018_5"/><s v="2018_6"/><s v="2018_7"/><s v="2018_8"/><s v="2018_9"/><s v="2018_10"/><s v="2018_11"/><s v="2018_12"/><s v="2018_13"/><s v="2018_14"/><s v="2018_15"/><s v="2018_16"/><s v="2018_17"/><s v="2018_18"/><s v="2018_19"/><s v="2018_20"/><s v="2018_21"/><s v="2018_22"/><s v="2018_23"/><s v="2018_24"/><s v="2018_25"/><s v="2018_26"/><s v="2018_27"/><s v="2018_28"/><s v="2018_29"/><s v="2018_30"/><s v="2018_31"/><s v="2018_32"/><s v="2018_33"/><s v="2018_34"/><s v="2018_35"/><s v="2018_36"/><s v="2018_37"/><s v="2018_38"/><s v="2018_39"/><s v="2018_40"/><s v="2018_41"/><s v="2018_42"/><s v="2018_43"/><s v="2018_44"/><s v="2018_45"/><s v="2018_46"/><s v="2018_47"/><s v="2018_48"/><s v="2018_49"/><s v="2018_50"/><s v="2018_51"/><s v="2018_52"/><s v="2018_53"/><s v="2018_54"/><s v="2018_55"/><s v="2018_56"/><s v="2018_57"/><s v="2018_58"/><s v="2018_59"/><s v="2018_60"/><s v="2018_61"/><s v="2018_62"/><s v="2018_63"/><s v="2018_64"/><s v="2018_65"/><s v="2018_66"/><s v="2018_67"/><s v="2018_68"/><s v="2018_69"/><s v="2018_70"/><s v="2018_71"/><s v="2018_72"/><s v="2018_73"/><s v="2018_74"/><s v="2018_75"/><s v="2018_76"/><s v="2018_77"/><s v="2018_78"/><s v="2018_79"/><s v="2018_80"/><s v="2018_81"/><s v="2018_82"/><s v="2018_83"/><s v="2018_84"/><s v="2018_85"/><s v="2018_86"/><s v="2018_87"/><s v="2018_88"/><s v="2018_89"/><s v="2018_90"/><s v="2018_91"/><s v="2018_92"/><s v="2018_93"/><s v="2018_94"/><s v="2018_95"/><s v="2018_96"/><s v="2018_97"/><s v="2018_98"/><s v="2018_99"/><s v="2018_100"/><s v="2018_101"/><s v="2018_102"/><s v="2018_103"/><s v="2018_104"/><s v="2018_105"/><s v="2018_106"/><s v="2018_107"/><s v="2018_108"/><s v="2018_109"/><s v="2018_110"/><s v="2018_111"/><s v="2018_112"/><s v="2018_113"/><s v="2018_114"/><s v="2018_115"/><s v="2018_116"/><s v="2018_117"/><s v="2018_118"/><s v="2018_119"/><s v="2018_120"/><s v="2018_121"/><s v="2018_122"/><s v="2018_123"/><s v="2018_124"/><s v="2018_125"/><s v="2018_126"/><s v="2018_127"/><s v="2018_128"/><s v="2018_129"/><s v="2018_130"/><s v="2018_131"/><s v="2018_132"/><s v="2018_133"/><s v="2018_134"/><s v="2018_135"/><s v="2018_136"/><s v="2018_137"/><s v="2018_138"/><s v="2018_139"/><s v="2018_140"/><s v="2018_141"/><s v="2018_142"/><s v="2018_143"/><s v="2018_144"/><s v="2018_145"/><s v="2018_146"/><s v="2018_147"/><s v="2018_148"/><s v="2018_149"/><s v="2018_150"/><s v="2018_151"/><s v="2018_152"/><s v="2018_153"/><s v="2018_154"/><s v="2018_155"/><s v="2018_156"/><s v="2018_157"/><s v="2018_158"/><s v="2018_159"/><s v="2018_160"/><s v="2018_161"/><s v="2018_162"/><s v="2018_163"/><s v="2018_164"/><s v="2018_165"/><s v="2018_166"/><s v="2018_167"/><s v="2018_168"/><s v="2018_169"/><s v="2018_170"/><s v="2018_171"/><s v="2018_172"/><s v="2018_173"/><s v="2018_174"/><s v="2018_175"/><s v="2018_176"/><s v="2018_177"/><s v="2018_178"/><s v="2018_179"/><s v="2018_180"/><s v="2018_181"/><s v="2018_182"/><s v="2018_183"/><s v="2018_184"/><s v="2018_185"/><s v="2018_186"/><s v="2018_187"/><s v="2018_188"/><s v="2018_189"/><s v="2018_190"/><s v="2018_191"/><s v="2018_192"/><s v="2018_193"/><s v="2018_194"/><s v="2018_195"/><s v="2018_196"/><s v="2018_197"/><s v="2018_198"/><s v="2018_199"/><s v="2018_200"/><s v="2018_201"/><s v="2018_202"/><s v="2018_203"/><s v="2018_204"/><s v="2018_205"/><s v="2018_206"/><s v="2018_207"/><s v="2018_208"/><s v="2018_209"/><s v="2018_210"/><s v="2018_211"/><s v="2018_212"/><s v="2018_213"/><s v="2018_214"/><s v="2018_215"/><s v="2018_216"/><s v="2018_217"/><s v="2018_218"/><s v="2018_219"/><s v="2018_220"/><s v="2018_221"/><s v="2018_222"/><s v="2018_223"/><s v="2018_224"/><s v="2018_225"/><s v="2018_226"/><s v="2018_227"/><s v="2018_228"/><s v="2018_229"/><s v="2018_230"/><s v="2018_231"/><s v="2018_232"/><s v="2018_233"/><s v="2018_234"/><s v="2018_235"/><s v="2018_236"/><s v="2018_237"/><s v="2018_238"/><s v="2018_239"/><s v="2018_240"/><s v="2018_241"/><s v="2018_242"/><s v="2018_243"/><s v="2018_244"/><s v="2018_245"/><s v="2018_246"/><s v="2018_247"/><s v="2018_248"/><s v="2018_249"/><s v="2018_250"/><s v="2018_251"/><s v="2018_252"/><s v="2018_253"/><s v="2018_254"/><s v="2018_255"/><s v="2018_256"/><s v="2018_257"/><s v="2018_258"/><s v="2018_259"/><s v="2018_260"/><s v="2018_261"/><s v="2018_262"/><s v="2018_263"/><s v="2018_264"/><s v="2018_265"/><s v="2018_266"/><s v="2018_267"/><s v="2018_268"/><s v="2018_269"/><s v="2018_270"/><s v="2018_271"/><s v="2018_272"/><s v="2018_273"/><s v="2018_274"/><s v="2018_275"/><s v="2018_276"/><s v="2018_277"/><s v="2018_278"/><s v="2018_279"/><s v="2018_280"/><s v="2018_281"/><s v="2018_282"/><s v="2018_283"/><s v="2018_284"/><s v="2018_285"/><s v="2018_286"/><s v="2018_287"/><s v="2018_288"/><s v="2018_289"/><s v="2018_290"/><s v="2018_291"/><s v="2018_292"/><s v="2018_293"/><s v="2018_294"/><s v="2018_295"/><s v="2018_296"/><s v="2018_297"/><s v="2018_298"/><s v="2018_299"/><s v="2018_300"/><s v="2018_301"/><s v="2018_302"/><s v="2018_303"/><s v="2018_304"/><s v="2018_305"/><s v="2018_306"/><s v="2018_307"/><s v="2018_308"/><s v="2018_309"/><s v="2018_310"/><s v="2018_311"/><s v="2018_312"/><s v="2018_313"/><s v="2018_314"/><s v="2018_315"/><s v="2018_316"/><s v="2018_317"/><s v="2018_318"/><s v="2018_319"/><s v="2018_320"/><s v="2018_321"/><s v="2018_322"/><s v="2018_323"/><s v="2018_324"/><s v="2018_325"/><s v="2018_326"/><s v="2018_327"/><s v="2018_328"/><s v="2018_329"/><s v="2018_330"/><s v="2018_331"/><s v="2018_332"/><s v="2018_333"/><s v="2018_334"/><s v="2018_335"/><s v="2018_336"/><s v="2018_337"/><s v="2018_338"/><s v="2018_339"/><s v="2018_340"/><s v="2018_341"/><s v="2018_342"/><s v="2018_343"/><s v="2018_344"/><s v="2018_345"/><s v="2018_346"/><s v="2018_347"/><s v="2018_348"/><s v="2018_349"/><s v="2018_350"/><s v="2018_351"/><s v="2018_352"/><s v="2018_353"/><s v="2018_354"/><s v="2018_355"/><s v="2018_356"/><s v="2018_357"/><s v="2018_358"/><s v="2018_359"/><s v="2018_360"/><s v="2018_361"/><s v="2018_362"/><s v="2018_363"/><s v="2018_364"/><s v="2018_365"/><s v="2018_366"/><s v="2018_367"/><s v="2018_368"/><s v="2018_369"/><s v="2018_370"/><s v="2018_371"/><s v="2018_372"/><s v="2018_373"/><s v="2018_374"/><s v="2018_375"/><s v="2018_376"/><s v="2018_377"/><s v="2018_378"/><s v="2018_379"/><s v="2018_380"/><s v="2018_381"/><s v="2018_382"/><s v="2018_383"/><s v="2018_384"/><s v="2018_385"/><s v="2018_386"/><s v="2018_387"/><s v="2018_388"/><s v="2018_389"/><s v="2018_390"/><s v="2018_391"/><s v="2018_392"/><s v="2018_393"/><s v="2018_394"/><s v="2018_395"/><s v="2018_396"/><s v="2018_397"/><s v="2018_398"/><s v="2018_399"/><s v="2018_400"/><s v="2018_401"/><s v="2018_402"/><s v="2018_403"/><s v="2018_404"/><s v="2018_405"/><s v="2018_406"/><s v="2018_407"/><s v="2018_408"/><s v="2018_409"/><s v="2018_410"/><s v="2018_411"/><s v="2018_412"/><s v="2018_413"/><s v="2018_414"/><s v="2018_415"/><s v="2018_416"/><s v="2018_417"/><s v="2018_418"/><s v="2018_419"/><s v="2018_420"/><s v="2018_421"/><s v="2018_422"/><s v="2018_423"/><s v="2018_424"/><s v="2018_425"/><s v="2018_426"/><s v="2018_427"/><s v="2018_428"/><s v="2018_429"/><s v="2018_430"/><s v="2018_431"/><s v="2018_432"/><s v="2018_433"/><s v="2018_434"/><s v="2018_435"/><s v="2018_436"/><s v="2018_437"/><s v="2018_438"/><s v="2018_439"/><s v="2018_440"/><s v="2018_441"/><s v="2018_442"/><s v="2018_443"/><s v="2018_444"/><s v="2018_445"/><s v="2018_446"/><s v="2018_447"/><s v="2018_448"/><s v="2018_449"/><s v="2018_450"/><s v="2018_451"/><s v="2018_452"/><s v="2018_453"/><s v="2018_454"/><s v="2018_455"/><s v="2018_456"/><s v="2018_457"/><s v="2018_458"/><s v="2018_459"/><s v="2018_460"/><s v="2018_461"/><s v="2018_462"/><s v="2018_463"/><s v="2018_464"/><s v="2018_465"/><s v="2018_466"/><s v="2018_467"/><s v="2018_468"/><s v="2018_469"/><s v="2018_470"/><s v="2018_471"/><s v="2018_472"/><s v="2018_473"/><s v="2018_474"/><s v="2018_475"/><s v="2018_476"/><s v="2018_477"/><s v="2018_478"/><s v="2018_479"/><s v="2018_480"/><s v="2018_481"/><s v="2018_482"/><s v="2018_483"/><s v="2018_484"/><s v="2018_485"/><s v="2018_486"/><s v="2018_487"/><s v="2018_488"/><s v="2018_489"/><s v="2018_490"/><s v="2018_491"/><s v="2018_492"/><s v="2018_493"/><s v="2018_494"/><s v="2018_495"/><s v="2018_496"/><s v="2018_497"/><s v="2018_498"/><s v="2018_499"/><s v="2018_500"/><s v="2019_1"/><s v="2019_2"/><s v="2019_3"/><s v="2019_4"/><s v="2019_5"/><s v="2019_6"/><s v="2019_7"/><s v="2019_8"/><s v="2019_9"/><s v="2019_10"/><s v="2019_11"/><s v="2019_12"/><s v="2019_13"/><s v="2019_14"/><s v="2019_15"/><s v="2019_16"/><s v="2019_17"/><s v="2019_18"/><s v="2019_19"/><s v="2019_20"/><s v="2019_21"/><s v="2019_22"/><s v="2019_23"/><s v="2019_24"/><s v="2019_25"/><s v="2019_26"/><s v="2019_27"/><s v="2019_28"/><s v="2019_29"/><s v="2019_30"/><s v="2019_31"/><s v="2019_32"/><s v="2019_33"/><s v="2019_34"/><s v="2019_35"/><s v="2019_36"/><s v="2019_37"/><s v="2019_38"/><s v="2019_39"/><s v="2019_40"/><s v="2019_41"/><s v="2019_42"/><s v="2019_43"/><s v="2019_44"/><s v="2019_45"/><s v="2019_46"/><s v="2019_47"/><s v="2019_48"/><s v="2019_49"/><s v="2019_50"/><s v="2019_51"/><s v="2019_52"/><s v="2019_53"/><s v="2019_54"/><s v="2019_55"/><s v="2019_56"/><s v="2019_57"/><s v="2019_58"/><s v="2019_59"/><s v="2019_60"/><s v="2019_61"/><s v="2019_62"/><s v="2019_63"/><s v="2019_64"/><s v="2019_65"/><s v="2019_66"/><s v="2019_67"/><s v="2019_68"/><s v="2019_69"/><s v="2019_70"/><s v="2019_71"/><s v="2019_72"/><s v="2019_73"/><s v="2019_74"/><s v="2019_75"/><s v="2019_76"/><s v="2019_77"/><s v="2019_78"/><s v="2019_79"/><s v="2019_80"/><s v="2019_81"/><s v="2019_82"/><s v="2019_83"/><s v="2019_84"/><s v="2019_85"/><s v="2019_86"/><s v="2019_87"/><s v="2019_88"/><s v="2019_89"/><s v="2019_90"/><s v="2019_91"/><s v="2019_92"/><s v="2019_93"/><s v="2019_94"/><s v="2019_95"/><s v="2019_96"/><s v="2019_97"/><s v="2019_98"/><s v="2019_99"/><s v="2019_100"/><s v="2019_101"/><s v="2019_102"/><s v="2019_103"/><s v="2019_104"/><s v="2019_105"/><s v="2019_106"/><s v="2019_107"/><s v="2019_108"/><s v="2019_109"/><s v="2019_110"/><s v="2019_111"/><s v="2019_112"/><s v="2019_113"/><s v="2019_114"/><s v="2019_115"/><s v="2019_116"/><s v="2019_117"/><s v="2019_118"/><s v="2019_119"/><s v="2019_120"/><s v="2019_121"/><s v="2019_122"/><s v="2019_123"/><s v="2019_124"/><s v="2019_125"/><s v="2019_126"/><s v="2019_127"/><s v="2019_128"/><s v="2019_129"/><s v="2019_130"/><s v="2019_131"/><s v="2019_132"/><s v="2019_133"/><s v="2019_134"/><s v="2019_135"/><s v="2019_136"/><s v="2019_137"/><s v="2019_138"/><s v="2019_139"/><s v="2019_140"/><s v="2019_141"/><s v="2019_142"/><s v="2019_143"/><s v="2019_144"/><s v="2019_145"/><s v="2019_146"/><s v="2019_147"/><s v="2019_148"/><s v="2019_149"/><s v="2019_150"/><s v="2019_151"/><s v="2019_152"/><s v="2019_153"/><s v="2019_154"/><s v="2019_155"/><s v="2019_156"/><s v="2019_157"/><s v="2019_158"/><s v="2019_159"/><s v="2019_160"/><s v="2019_161"/><s v="2019_162"/><s v="2019_163"/><s v="2019_164"/><s v="2019_165"/><s v="2019_166"/><s v="2019_167"/><s v="2019_168"/><s v="2019_169"/><s v="2019_170"/><s v="2019_171"/><s v="2019_172"/><s v="2019_173"/><s v="2019_174"/><s v="2019_175"/><s v="2019_176"/><s v="2019_177"/><s v="2019_178"/><s v="2019_179"/><s v="2019_180"/><s v="2019_181"/><s v="2019_182"/><s v="2019_183"/><s v="2019_184"/><s v="2019_185"/><s v="2019_186"/><s v="2019_187"/><s v="2019_188"/><s v="2019_189"/><s v="2019_190"/><s v="2019_191"/><s v="2019_192"/><s v="2019_193"/><s v="2019_194"/><s v="2019_195"/><s v="2019_196"/><s v="2019_197"/><s v="2019_198"/><s v="2019_199"/><s v="2019_200"/><s v="2019_201"/><s v="2019_202"/><s v="2019_203"/><s v="2019_204"/><s v="2019_205"/><s v="2019_206"/><s v="2019_207"/><s v="2019_208"/><s v="2019_209"/><s v="2019_210"/><s v="2019_212"/><s v="2019_213"/><s v="2019_214"/><s v="2019_215"/><s v="2019_216"/><s v="2019_217"/><s v="2019_218"/><s v="2019_219"/><s v="2019_220"/><s v="2019_221"/><s v="2019_222"/><s v="2019_223"/><s v="2019_224"/><s v="2019_225"/><s v="2019_226"/><s v="2019_227"/><s v="2019_228"/><s v="2019_229"/><s v="2019_230"/><s v="2019_231"/><s v="2019_232"/><s v="2019_233"/><s v="2019_234"/><s v="2019_235"/><s v="2019_236"/><s v="2019_237"/><s v="2019_238"/><s v="2019_239"/><s v="2019_240"/><s v="2019_241"/><s v="2019_242"/><s v="2019_243"/><s v="2019_244"/><s v="2019_245"/><s v="2019_246"/><s v="2019_247"/><s v="2019_248"/><s v="2019_249"/><s v="2019_250"/><s v="2019_251"/><s v="2019_252"/><s v="2019_253"/><s v="2019_254"/><s v="2019_255"/><s v="2019_256"/><s v="2019_257"/><s v="2019_258"/><s v="2019_259"/><s v="2019_260"/><s v="2019_261"/><s v="2019_262"/><s v="2019_263"/><s v="2019_264"/><s v="2019_265"/><s v="2019_266"/><s v="2019_267"/><s v="2019_268"/><s v="2019_269"/><s v="2019_270"/><s v="2019_271"/><s v="2019_272"/><s v="2019_273"/><s v="2019_274"/><s v="2019_275"/><s v="2019_276"/><s v="2019_277"/><s v="2019_278"/><s v="2019_279"/><s v="2019_280"/><s v="2019_281"/><s v="2019_282"/><s v="2019_283"/><s v="2019_284"/><s v="2019_285"/><s v="2019_286"/><s v="2019_287"/><s v="2019_288"/><s v="2019_289"/><s v="2019_290"/><s v="2019_291"/><s v="2019_292"/><s v="2019_293"/><s v="2019_294"/><s v="2019_295"/><s v="2019_296"/><s v="2019_297"/><s v="2019_298"/><s v="2019_299"/><s v="2019_300"/><s v="2019_301"/><s v="2019_302"/><s v="2019_303"/><s v="2019_304"/><s v="2019_305"/><s v="2019_306"/><s v="2019_307"/><s v="2019_308"/><s v="2019_309"/><s v="2019_310"/><s v="2019_311"/><s v="2019_312"/><s v="2019_313"/><s v="2019_314"/><s v="2019_315"/><s v="2019_316"/><s v="2019_317"/><s v="2019_318"/><s v="2019_319"/><s v="2019_320"/><s v="2019_321"/><s v="2019_322"/><s v="2019_323"/><s v="2019_324"/><s v="2019_325"/><s v="2019_326"/><s v="2019_327"/><s v="2019_328"/><s v="2019_329"/><s v="2019_330"/><s v="2019_331"/><s v="2019_332"/><s v="2019_333"/><s v="2019_334"/><s v="2019_335"/><s v="2019_336"/><s v="2019_337"/><s v="2019_338"/><s v="2019_339"/><s v="2019_340"/><s v="2019_341"/><s v="2019_342"/><s v="2019_343"/><s v="2019_344"/><s v="2019_345"/><s v="2019_346"/><s v="2019_347"/><s v="2019_348"/><s v="2019_349"/><s v="2019_350"/><s v="2019_351"/><s v="2019_352"/><s v="2019_353"/><s v="2019_354"/><s v="2019_355"/><s v="2019_356"/><s v="2019_357"/><s v="2019_358"/><s v="2019_359"/><s v="2019_360"/><s v="2019_361"/><s v="2019_362"/><s v="2019_363"/><s v="2019_364"/><s v="2019_365"/><s v="2019_366"/><s v="2019_367"/><s v="2019_368"/><s v="2019_369"/><s v="2019_370"/><s v="2019_371"/><s v="2019_372"/><s v="2019_373"/><s v="2019_374"/><s v="2019_375"/><s v="2019_376"/><s v="2019_377"/><s v="2019_378"/><s v="2019_379"/><s v="2019_380"/><s v="2019_381"/><s v="2019_382"/><s v="2019_383"/><s v="2019_384"/><s v="2019_385"/><s v="2019_386"/><s v="2019_387"/><s v="2019_388"/><s v="2019_389"/><s v="2019_390"/><s v="2019_391"/><s v="2019_392"/><s v="2019_393"/><s v="2019_394"/><s v="2019_395"/><s v="2019_396"/><s v="2019_397"/><s v="2019_398"/><s v="2019_399"/><s v="2019_400"/><s v="2019_401"/><s v="2019_402"/><s v="2019_403"/><s v="2019_404"/><s v="2019_405"/><s v="2019_406"/><s v="2019_407"/><s v="2019_408"/><s v="2019_409"/><s v="2019_410"/><s v="2019_411"/><s v="2019_412"/><s v="2019_413"/><s v="2019_414"/><s v="2019_415"/><s v="2019_416"/><s v="2019_417"/><s v="2019_418"/><s v="2019_419"/><s v="2019_420"/><s v="2019_421"/><s v="2019_422"/><s v="2019_423"/><s v="2019_424"/><s v="2019_425"/><s v="2019_426"/><s v="2019_427"/><s v="2019_428"/><s v="2019_429"/><s v="2019_430"/><s v="2019_431"/><s v="2019_432"/><s v="2019_433"/><s v="2019_434"/><s v="2019_435"/><s v="2019_436"/><s v="2019_437"/><s v="2019_438"/><s v="2019_439"/><s v="2019_440"/><s v="2019_441"/><s v="2019_442"/><s v="2019_443"/><s v="2019_444"/><s v="2019_445"/><s v="2019_446"/><s v="2019_447"/><s v="2019_448"/><s v="2019_449"/><s v="2019_450"/><s v="2019_451"/><s v="2019_452"/><s v="2019_453"/><s v="2019_454"/><s v="2019_455"/><s v="2019_456"/><s v="2019_457"/><s v="2019_458"/><s v="2019_459"/><s v="2019_460"/><s v="2019_461"/><s v="2019_462"/><s v="2019_463"/><s v="2019_464"/><s v="2019_465"/><s v="2019_466"/><s v="2019_467"/><s v="2019_468"/><s v="2019_469"/><s v="2019_470"/><s v="2019_471"/><s v="2019_472"/><s v="2019_473"/><s v="2019_474"/><s v="2019_475"/><s v="2019_476"/><s v="2019_477"/><s v="2019_478"/><s v="2019_479"/><s v="2019_480"/><s v="2019_481"/><s v="2019_482"/><s v="2019_483"/><s v="2019_484"/><s v="2019_485"/><s v="2019_486"/><s v="2019_487"/><s v="2019_488"/><s v="2019_489"/><s v="2019_490"/><s v="2019_491"/><s v="2019_492"/><s v="2019_493"/><s v="2019_494"/><s v="2019_495"/><s v="2019_496"/><s v="2019_497"/><s v="2019_498"/><s v="2019_499"/><s v="2019_500"/><s v="2020_1"/><s v="2020_2"/><s v="2020_3"/><s v="2020_4"/><s v="2020_5"/><s v="2020_6"/><s v="2020_7"/><s v="2020_8"/><s v="2020_9"/><s v="2020_10"/><s v="2020_11"/><s v="2020_12"/><s v="2020_13"/><s v="2020_14"/><s v="2020_15"/><s v="2020_16"/><s v="2020_17"/><s v="2020_18"/><s v="2020_19"/><s v="2020_20"/><s v="2020_21"/><s v="2020_22"/><s v="2020_23"/><s v="2020_24"/><s v="2020_25"/><s v="2020_26"/><s v="2020_27"/><s v="2020_28"/><s v="2020_29"/><s v="2020_30"/><s v="2020_31"/><s v="2020_32"/><s v="2020_33"/><s v="2020_34"/><s v="2020_35"/><s v="2020_36"/><s v="2020_37"/><s v="2020_38"/><s v="2020_39"/><s v="2020_40"/><s v="2020_41"/><s v="2020_42"/><s v="2020_43"/><s v="2020_44"/><s v="2020_45"/><s v="2020_46"/><s v="2020_47"/><s v="2020_48"/><s v="2020_49"/><s v="2020_50"/><s v="2020_51"/><s v="2020_52"/><s v="2020_53"/><s v="2020_54"/><s v="2020_55"/><s v="2020_56"/><s v="2020_57"/><s v="2020_58"/><s v="2020_59"/><s v="2020_60"/><s v="2020_61"/><s v="2020_62"/><s v="2020_63"/><s v="2020_64"/><s v="2020_65"/><s v="2020_66"/><s v="2020_67"/><s v="2020_68"/><s v="2020_69"/><s v="2020_70"/><s v="2020_71"/><s v="2020_72"/><s v="2020_73"/><s v="2020_74"/><s v="2020_75"/><s v="2020_76"/><s v="2020_77"/><s v="2020_78"/><s v="2020_79"/><s v="2020_80"/><s v="2020_81"/><s v="2020_82"/><s v="2020_83"/><s v="2020_84"/><s v="2020_85"/><s v="2020_86"/><s v="2020_87"/><s v="2020_88"/><s v="2020_89"/><s v="2020_90"/><s v="2020_91"/><s v="2020_92"/><s v="2020_93"/><s v="2020_94"/><s v="2020_95"/><s v="2020_96"/><s v="2020_97"/><s v="2020_98"/><s v="2020_99"/><s v="2020_100"/><s v="2020_101"/><s v="2020_102"/><s v="2020_103"/><s v="2020_104"/><s v="2020_105"/><s v="2020_106"/><s v="2020_107"/><s v="2020_108"/><s v="2020_109"/><s v="2020_110"/><s v="2020_111"/><s v="2020_112"/><s v="2020_113"/><s v="2020_114"/><s v="2020_115"/><s v="2020_116"/><s v="2020_117"/><s v="2020_118"/><s v="2020_119"/><s v="2020_120"/><s v="2020_121"/><s v="2020_122"/><s v="2020_123"/><s v="2020_124"/><s v="2020_125"/><s v="2020_126"/><s v="2020_127"/><s v="2020_128"/><s v="2020_129"/><s v="2020_130"/><s v="2020_131"/><s v="2020_132"/><s v="2020_133"/><s v="2020_134"/><s v="2020_135"/><s v="2020_136"/><s v="2020_137"/><s v="2020_138"/><s v="2020_139"/><s v="2020_140"/><s v="2020_141"/><s v="2020_142"/><s v="2020_143"/><s v="2020_144"/><s v="2020_145"/><s v="2020_146"/><s v="2020_147"/><s v="2020_148"/><s v="2020_149"/><s v="2020_150"/><s v="2020_151"/><s v="2020_152"/><s v="2020_153"/><s v="2020_154"/><s v="2020_155"/><s v="2020_156"/><s v="2020_157"/><s v="2020_158"/><s v="2020_159"/><s v="2020_160"/><s v="2020_161"/><s v="2020_162"/><s v="2020_163"/><s v="2020_164"/><s v="2020_165"/><s v="2020_166"/><s v="2020_167"/><s v="2020_168"/><s v="2020_169"/><s v="2020_170"/><s v="2020_171"/><s v="2020_172"/><s v="2020_173"/><s v="2020_174"/><s v="2020_175"/><s v="2020_176"/><s v="2020_177"/><s v="2020_178"/><s v="2020_179"/><s v="2020_180"/><s v="2020_181"/><s v="2020_182"/><s v="2020_183"/><s v="2020_184"/><s v="2020_185"/><s v="2020_186"/><s v="2020_187"/><s v="2020_188"/><s v="2020_189"/><s v="2020_190"/><s v="2020_191"/><s v="2020_192"/><s v="2020_193"/><s v="2020_194"/><s v="2020_195"/><s v="2020_196"/><s v="2020_197"/><s v="2020_198"/><s v="2020_199"/><s v="2020_200"/><s v="2020_201"/><s v="2020_202"/><s v="2020_203"/><s v="2020_204"/><s v="2020_205"/><s v="2020_206"/><s v="2020_207"/><s v="2020_208"/><s v="2020_209"/><s v="2020_210"/><s v="2020_211"/><s v="2020_212"/><s v="2020_213"/><s v="2020_214"/><s v="2020_215"/><s v="2020_216"/><s v="2020_217"/><s v="2020_218"/><s v="2020_219"/><s v="2020_220"/><s v="2020_221"/><s v="2020_222"/><s v="2020_223"/><s v="2020_224"/><s v="2020_225"/><s v="2020_226"/><s v="2020_227"/><s v="2020_228"/><s v="2020_229"/><s v="2020_230"/><s v="2020_231"/><s v="2020_232"/><s v="2020_233"/><s v="2020_234"/><s v="2020_235"/><s v="2020_236"/><s v="2020_237"/><s v="2020_238"/><s v="2020_239"/><s v="2020_240"/><s v="2020_241"/><s v="2020_242"/><s v="2020_243"/><s v="2020_244"/><s v="2020_245"/><s v="2020_246"/><s v="2020_247"/><s v="2020_248"/><s v="2020_249"/><s v="2020_250"/><s v="2020_251"/><s v="2020_252"/><s v="2020_253"/><s v="2020_254"/><s v="2020_255"/><s v="2020_256"/><s v="2020_257"/><s v="2020_258"/><s v="2020_259"/><s v="2020_260"/><s v="2020_261"/><s v="2020_262"/><s v="2020_263"/><s v="2020_264"/><s v="2020_265"/><s v="2020_266"/><s v="2020_267"/><s v="2020_268"/><s v="2020_269"/><s v="2020_270"/><s v="2020_271"/><s v="2020_272"/><s v="2020_273"/><s v="2020_274"/><s v="2020_275"/><s v="2020_276"/><s v="2020_277"/><s v="2020_278"/><s v="2020_279"/><s v="2020_280"/><s v="2020_281"/><s v="2020_282"/><s v="2020_283"/><s v="2020_284"/><s v="2020_285"/><s v="2020_286"/><s v="2020_287"/><s v="2020_288"/><s v="2020_289"/><s v="2020_290"/><s v="2020_291"/><s v="2020_292"/><s v="2020_293"/><s v="2020_294"/><s v="2020_295"/><s v="2020_296"/><s v="2020_297"/><s v="2020_298"/><s v="2020_299"/><s v="2020_300"/><s v="2020_301"/><s v="2020_302"/><s v="2020_303"/><s v="2020_304"/><s v="2020_305"/><s v="2020_306"/><s v="2020_307"/><s v="2020_308"/><s v="2020_309"/><s v="2020_310"/><s v="2020_311"/><s v="2020_312"/><s v="2020_313"/><s v="2020_314"/><s v="2020_315"/><s v="2020_316"/><s v="2020_317"/><s v="2020_318"/><s v="2020_319"/><s v="2020_320"/><s v="2020_321"/><s v="2020_322"/><s v="2020_324"/><s v="2020_325"/><s v="2020_326"/><s v="2020_327"/><s v="2020_328"/><s v="2020_329"/><s v="2020_330"/><s v="2020_331"/><s v="2020_332"/><s v="2020_333"/><s v="2020_334"/><s v="2020_335"/><s v="2020_336"/><s v="2020_337"/><s v="2020_338"/><s v="2020_339"/><s v="2020_340"/><s v="2020_341"/><s v="2020_342"/><s v="2020_343"/><s v="2020_344"/><s v="2020_345"/><s v="2020_346"/><s v="2020_347"/><s v="2020_348"/><s v="2020_349"/><s v="2020_350"/><s v="2020_351"/><s v="2020_352"/><s v="2020_353"/><s v="2020_354"/><s v="2020_355"/><s v="2020_356"/><s v="2020_357"/><s v="2020_358"/><s v="2020_359"/><s v="2020_360"/><s v="2020_361"/><s v="2020_362"/><s v="2020_363"/><s v="2020_364"/><s v="2020_365"/><s v="2020_366"/><s v="2020_367"/><s v="2020_368"/><s v="2020_369"/><s v="2020_370"/><s v="2020_371"/><s v="2020_372"/><s v="2020_373"/><s v="2020_374"/><s v="2020_375"/><s v="2020_376"/><s v="2020_377"/><s v="2020_378"/><s v="2020_379"/><s v="2020_380"/><s v="2020_381"/><s v="2020_382"/><s v="2020_383"/><s v="2020_384"/><s v="2020_385"/><s v="2020_386"/><s v="2020_387"/><s v="2020_388"/><s v="2020_389"/><s v="2020_390"/><s v="2020_391"/><s v="2020_392"/><s v="2020_393"/><s v="2020_394"/><s v="2020_395"/><s v="2020_396"/><s v="2020_397"/><s v="2020_398"/><s v="2020_399"/><s v="2020_400"/><s v="2020_401"/><s v="2020_402"/><s v="2020_403"/><s v="2020_404"/><s v="2020_405"/><s v="2020_406"/><s v="2020_407"/><s v="2020_408"/><s v="2020_409"/><s v="2020_410"/><s v="2020_411"/><s v="2020_412"/><s v="2020_413"/><s v="2020_414"/><s v="2020_415"/><s v="2020_416"/><s v="2020_417"/><s v="2020_418"/><s v="2020_419"/><s v="2020_420"/><s v="2020_421"/><s v="2020_422"/><s v="2020_423"/><s v="2020_424"/><s v="2020_425"/><s v="2020_426"/><s v="2020_427"/><s v="2020_428"/><s v="2020_429"/><s v="2020_430"/><s v="2020_431"/><s v="2020_432"/><s v="2020_433"/><s v="2020_434"/><s v="2020_435"/><s v="2020_436"/><s v="2020_437"/><s v="2020_438"/><s v="2020_439"/><s v="2020_440"/><s v="2020_441"/><s v="2020_442"/><s v="2020_443"/><s v="2020_444"/><s v="2020_445"/><s v="2020_446"/><s v="2020_447"/><s v="2020_448"/><s v="2020_449"/><s v="2020_450"/><s v="2020_451"/><s v="2020_452"/><s v="2020_453"/><s v="2020_454"/><s v="2020_455"/><s v="2020_456"/><s v="2020_457"/><s v="2020_459"/><s v="2020_460"/><s v="2020_461"/><s v="2020_462"/><s v="2020_463"/><s v="2020_464"/><s v="2020_465"/><s v="2020_466"/><s v="2020_467"/><s v="2020_468"/><s v="2020_469"/><s v="2020_470"/><s v="2020_471"/><s v="2020_472"/><s v="2020_473"/><s v="2020_474"/><s v="2020_475"/><s v="2020_476"/><s v="2020_477"/><s v="2020_478"/><s v="2020_480"/><s v="2020_481"/><s v="2020_482"/><s v="2020_483"/><s v="2020_484"/><s v="2020_485"/><s v="2020_486"/><s v="2020_487"/><s v="2020_488"/><s v="2020_489"/><s v="2020_490"/><s v="2020_491"/><s v="2020_492"/><s v="2020_493"/><s v="2020_494"/><s v="2020_495"/><s v="2020_496"/><s v="2020_497"/><s v="2020_498"/><s v="2020_499"/><s v="2020_500"/><s v="2021_1"/><s v="2021_2"/><s v="2021_3"/><s v="2021_4"/><s v="2021_5"/><s v="2021_6"/><s v="2021_7"/><s v="2021_8"/><s v="2021_9"/><s v="2021_10"/><s v="2021_11"/><s v="2021_12"/><s v="2021_13"/><s v="2021_14"/><s v="2021_15"/><s v="2021_16"/><s v="2021_17"/><s v="2021_18"/><s v="2021_19"/><s v="2021_20"/><s v="2021_21"/><s v="2021_22"/><s v="2021_23"/><s v="2021_24"/><s v="2021_25"/><s v="2021_26"/><s v="2021_27"/><s v="2021_28"/><s v="2021_29"/><s v="2021_30"/><s v="2021_31"/><s v="2021_32"/><s v="2021_33"/><s v="2021_34"/><s v="2021_35"/><s v="2021_36"/><s v="2021_37"/><s v="2021_38"/><s v="2021_39"/><s v="2021_40"/><s v="2021_41"/><s v="2021_42"/><s v="2021_43"/><s v="2021_44"/><s v="2021_45"/><s v="2021_46"/><s v="2021_47"/><s v="2021_48"/><s v="2021_49"/><s v="2021_50"/><s v="2021_51"/><s v="2021_52"/><s v="2021_53"/><s v="2021_54"/><s v="2021_55"/><s v="2021_56"/><s v="2021_57"/><s v="2021_58"/><s v="2021_59"/><s v="2021_60"/><s v="2021_61"/><s v="2021_62"/><s v="2021_63"/><s v="2021_64"/><s v="2021_65"/><s v="2021_66"/><s v="2021_67"/><s v="2021_68"/><s v="2021_69"/><s v="2021_70"/><s v="2021_71"/><s v="2021_72"/><s v="2021_73"/><s v="2021_74"/><s v="2021_75"/><s v="2021_76"/><s v="2021_77"/><s v="2021_78"/><s v="2021_79"/><s v="2021_80"/><s v="2021_81"/><s v="2021_82"/><s v="2021_83"/><s v="2021_84"/><s v="2021_85"/><s v="2021_86"/><s v="2021_87"/><s v="2021_88"/><s v="2021_89"/><s v="2021_90"/><s v="2021_91"/><s v="2021_92"/><s v="2021_93"/><s v="2021_94"/><s v="2021_95"/><s v="2021_96"/><s v="2021_97"/><s v="2021_98"/><s v="2021_99"/><s v="2021_100"/><s v="2021_101"/><s v="2021_102"/><s v="2021_103"/><s v="2021_104"/><s v="2021_105"/><s v="2021_106"/><s v="2021_107"/><s v="2021_108"/><s v="2021_109"/><s v="2021_110"/><s v="2021_111"/><s v="2021_112"/><s v="2021_113"/><s v="2021_114"/><s v="2021_115"/><s v="2021_116"/><s v="2021_117"/><s v="2021_118"/><s v="2021_119"/><s v="2021_120"/><s v="2021_121"/><s v="2021_122"/><s v="2021_123"/><s v="2021_124"/><s v="2021_125"/><s v="2021_126"/><s v="2021_127"/><s v="2021_128"/><s v="2021_129"/><s v="2021_130"/><s v="2021_131"/><s v="2021_132"/><s v="2021_133"/><s v="2021_134"/><s v="2021_135"/><s v="2021_136"/><s v="2021_137"/><s v="2021_138"/><s v="2021_139"/><s v="2021_140"/><s v="2021_141"/><s v="2021_142"/><s v="2021_143"/><s v="2021_144"/><s v="2021_145"/><s v="2021_146"/><s v="2021_147"/><s v="2021_148"/><s v="2021_149"/><s v="2021_150"/><s v="2021_151"/><s v="2021_152"/><s v="2021_153"/><s v="2021_154"/><s v="2021_155"/><s v="2021_156"/><s v="2021_157"/><s v="2021_158"/><s v="2021_159"/><s v="2021_160"/><s v="2021_161"/><s v="2021_162"/><s v="2021_163"/><s v="2021_164"/><s v="2021_165"/><s v="2021_166"/><s v="2021_167"/><s v="2021_168"/><s v="2021_169"/><s v="2021_170"/><s v="2021_171"/><s v="2021_172"/><s v="2021_173"/><s v="2021_174"/><s v="2021_175"/><s v="2021_176"/><s v="2021_177"/><s v="2021_178"/><s v="2021_179"/><s v="2021_180"/><s v="2021_181"/><s v="2021_182"/><s v="2021_183"/><s v="2021_184"/><s v="2021_185"/><s v="2021_186"/><s v="2021_187"/><s v="2021_188"/><s v="2021_189"/><s v="2021_190"/><s v="2021_191"/><s v="2021_192"/><s v="2021_193"/><s v="2021_194"/><s v="2021_195"/><s v="2021_196"/><s v="2021_197"/><s v="2021_198"/><s v="2021_199"/><s v="2021_200"/><s v="2021_201"/><s v="2021_202"/><s v="2021_203"/><s v="2021_204"/><s v="2021_205"/><s v="2021_206"/><s v="2021_207"/><s v="2021_208"/><s v="2021_209"/><s v="2021_210"/><s v="2021_211"/><s v="2021_212"/><s v="2021_213"/><s v="2021_214"/><s v="2021_215"/><s v="2021_216"/><s v="2021_217"/><s v="2021_218"/><s v="2021_219"/><s v="2021_220"/><s v="2021_221"/><s v="2021_222"/><s v="2021_223"/><s v="2021_224"/><s v="2021_225"/><s v="2021_226"/><s v="2021_227"/><s v="2021_228"/><s v="2021_229"/><s v="2021_230"/><s v="2021_231"/><s v="2021_232"/><s v="2021_233"/><s v="2021_234"/><s v="2021_235"/><s v="2021_236"/><s v="2021_237"/><s v="2021_238"/><s v="2021_239"/><s v="2021_240"/><s v="2021_241"/><s v="2021_242"/><s v="2021_243"/><s v="2021_244"/><s v="2021_245"/><s v="2021_246"/><s v="2021_247"/><s v="2021_248"/><s v="2021_249"/><s v="2021_250"/><s v="2021_251"/><s v="2021_252"/><s v="2021_253"/><s v="2021_254"/><s v="2021_255"/><s v="2021_256"/><s v="2021_257"/><s v="2021_258"/><s v="2021_259"/><s v="2021_260"/><s v="2021_261"/><s v="2021_262"/><s v="2021_263"/><s v="2021_264"/><s v="2021_265"/><s v="2021_266"/><s v="2021_267"/><s v="2021_268"/><s v="2021_269"/><s v="2021_270"/><s v="2021_271"/><s v="2021_272"/><s v="2021_273"/><s v="2021_274"/><s v="2021_275"/><s v="2021_276"/><s v="2021_277"/><s v="2021_278"/><s v="2021_279"/><s v="2021_280"/><s v="2021_281"/><s v="2021_282"/><s v="2021_283"/><s v="2021_284"/><s v="2021_285"/><s v="2021_286"/><s v="2021_287"/><s v="2021_288"/><s v="2021_289"/><s v="2021_290"/><s v="2021_291"/><s v="2021_292"/><s v="2021_293"/><s v="2021_294"/><s v="2021_295"/><s v="2021_297"/><s v="2021_298"/><s v="2021_299"/><s v="2021_300"/><s v="2021_301"/><s v="2021_302"/><s v="2021_303"/><s v="2021_304"/><s v="2021_305"/><s v="2021_306"/><s v="2021_307"/><s v="2021_308"/><s v="2021_309"/><s v="2021_310"/><s v="2021_311"/><s v="2021_312"/><s v="2021_313"/><s v="2021_314"/><s v="2021_315"/><s v="2021_316"/><s v="2021_317"/><s v="2021_318"/><s v="2021_319"/><s v="2021_320"/><s v="2021_321"/><s v="2021_322"/><s v="2021_323"/><s v="2021_324"/><s v="2021_325"/><s v="2021_326"/><s v="2021_327"/><s v="2021_328"/><s v="2021_329"/><s v="2021_330"/><s v="2021_331"/><s v="2021_332"/><s v="2021_333"/><s v="2021_334"/><s v="2021_335"/><s v="2021_336"/><s v="2021_337"/><s v="2021_338"/><s v="2021_339"/><s v="2021_340"/><s v="2021_341"/><s v="2021_342"/><s v="2021_343"/><s v="2021_344"/><s v="2021_345"/><s v="2021_346"/><s v="2021_347"/><s v="2021_348"/><s v="2021_349"/><s v="2021_350"/><s v="2021_351"/><s v="2021_352"/><s v="2021_353"/><s v="2021_354"/><s v="2021_355"/><s v="2021_356"/><s v="2021_357"/><s v="2021_358"/><s v="2021_359"/><s v="2021_360"/><s v="2021_361"/><s v="2021_362"/><s v="2021_363"/><s v="2021_364"/><s v="2021_365"/><s v="2021_366"/><s v="2021_367"/><s v="2021_368"/><s v="2021_369"/><s v="2021_370"/><s v="2021_371"/><s v="2021_372"/><s v="2021_373"/><s v="2021_374"/><s v="2021_375"/><s v="2021_376"/><s v="2021_377"/><s v="2021_378"/><s v="2021_379"/><s v="2021_380"/><s v="2021_381"/><s v="2021_382"/><s v="2021_383"/><s v="2021_384"/><s v="2021_385"/><s v="2021_386"/><s v="2021_387"/><s v="2021_388"/><s v="2021_389"/><s v="2021_390"/><s v="2021_391"/><s v="2021_392"/><s v="2021_393"/><s v="2021_394"/><s v="2021_395"/><s v="2021_396"/><s v="2021_397"/><s v="2021_398"/><s v="2021_399"/><s v="2021_400"/><s v="2021_401"/><s v="2021_402"/><s v="2021_403"/><s v="2021_404"/><s v="2021_405"/><s v="2021_406"/><s v="2021_407"/><s v="2021_408"/><s v="2021_409"/><s v="2021_410"/><s v="2021_411"/><s v="2021_412"/><s v="2021_413"/><s v="2021_414"/><s v="2021_415"/><s v="2021_416"/><s v="2021_417"/><s v="2021_418"/><s v="2021_419"/><s v="2021_420"/><s v="2021_421"/><s v="2021_422"/><s v="2021_423"/><s v="2021_424"/><s v="2021_425"/><s v="2021_426"/><s v="2021_427"/><s v="2021_428"/><s v="2021_429"/><s v="2021_430"/><s v="2021_431"/><s v="2021_432"/><s v="2021_433"/><s v="2021_434"/><s v="2021_435"/><s v="2021_436"/><s v="2021_437"/><s v="2021_438"/><s v="2021_439"/><s v="2021_440"/><s v="2021_441"/><s v="2021_442"/><s v="2021_443"/><s v="2021_444"/><s v="2021_445"/><s v="2021_446"/><s v="2021_447"/><s v="2021_448"/><s v="2021_449"/><s v="2021_450"/><s v="2021_451"/><s v="2021_452"/><s v="2021_453"/><s v="2021_454"/><s v="2021_455"/><s v="2021_456"/><s v="2021_457"/><s v="2021_458"/><s v="2021_459"/><s v="2021_460"/><s v="2021_461"/><s v="2021_462"/><s v="2021_463"/><s v="2021_464"/><s v="2021_465"/><s v="2021_466"/><s v="2021_467"/><s v="2021_468"/><s v="2021_469"/><s v="2021_470"/><s v="2021_471"/><s v="2021_472"/><s v="2021_473"/><s v="2021_474"/><s v="2021_475"/><s v="2021_476"/><s v="2021_477"/><s v="2021_478"/><s v="2021_479"/><s v="2021_480"/><s v="2021_481"/><s v="2021_482"/><s v="2021_483"/><s v="2021_484"/><s v="2021_485"/><s v="2021_486"/><s v="2021_487"/><s v="2021_488"/><s v="2021_489"/><s v="2021_490"/><s v="2021_491"/><s v="2021_492"/><s v="2021_493"/><s v="2021_494"/><s v="2021_495"/><s v="2021_496"/><s v="2021_497"/><s v="2021_498"/><s v="2021_499"/><s v="2021_500"/><s v="2022_1"/><s v="2022_2"/><s v="2022_3"/><s v="2022_4"/><s v="2022_5"/><s v="2022_6"/><s v="2022_7"/><s v="2022_8"/><s v="2022_9"/><s v="2022_10"/><s v="2022_11"/><s v="2022_12"/><s v="2022_13"/><s v="2022_14"/><s v="2022_15"/><s v="2022_16"/><s v="2022_17"/><s v="2022_18"/><s v="2022_19"/><s v="2022_20"/><s v="2022_21"/><s v="2022_22"/><s v="2022_23"/><s v="2022_24"/><s v="2022_25"/><s v="2022_26"/><s v="2022_27"/><s v="2022_28"/><s v="2022_29"/><s v="2022_30"/><s v="2022_31"/><s v="2022_32"/><s v="2022_33"/><s v="2022_34"/><s v="2022_35"/><s v="2022_36"/><s v="2022_37"/><s v="2022_38"/><s v="2022_39"/><s v="2022_40"/><s v="2022_41"/><s v="2022_42"/><s v="2022_43"/><s v="2022_44"/><s v="2022_45"/><s v="2022_46"/><s v="2022_47"/><s v="2022_48"/><s v="2022_49"/><s v="2022_50"/><s v="2022_51"/><s v="2022_52"/><s v="2022_53"/><s v="2022_54"/><s v="2022_55"/><s v="2022_56"/><s v="2022_57"/><s v="2022_58"/><s v="2022_59"/><s v="2022_60"/><s v="2022_61"/><s v="2022_62"/><s v="2022_63"/><s v="2022_64"/><s v="2022_65"/><s v="2022_66"/><s v="2022_67"/><s v="2022_68"/><s v="2022_69"/><s v="2022_70"/><s v="2022_71"/><s v="2022_72"/><s v="2022_73"/><s v="2022_74"/><s v="2022_75"/><s v="2022_76"/><s v="2022_77"/><s v="2022_78"/><s v="2022_79"/><s v="2022_80"/><s v="2022_81"/><s v="2022_82"/><s v="2022_83"/><s v="2022_84"/><s v="2022_85"/><s v="2022_86"/><s v="2022_87"/><s v="2022_88"/><s v="2022_89"/><s v="2022_90"/><s v="2022_91"/><s v="2022_92"/><s v="2022_93"/><s v="2022_94"/><s v="2022_95"/><s v="2022_96"/><s v="2022_97"/><s v="2022_98"/><s v="2022_99"/><s v="2022_100"/><s v="2022_101"/><s v="2022_102"/><s v="2022_103"/><s v="2022_104"/><s v="2022_105"/><s v="2022_106"/><s v="2022_107"/><s v="2022_108"/><s v="2022_109"/><s v="2022_110"/><s v="2022_111"/><s v="2022_112"/><s v="2022_113"/><s v="2022_114"/><s v="2022_115"/><s v="2022_116"/><s v="2022_117"/><s v="2022_118"/><s v="2022_119"/><s v="2022_120"/><s v="2022_121"/><s v="2022_122"/><s v="2022_123"/><s v="2022_124"/><s v="2022_125"/><s v="2022_126"/><s v="2022_127"/><s v="2022_128"/><s v="2022_129"/><s v="2022_130"/><s v="2022_131"/><s v="2022_132"/><s v="2022_133"/><s v="2022_134"/><s v="2022_135"/><s v="2022_136"/><s v="2022_137"/><s v="2022_138"/><s v="2022_139"/><s v="2022_140"/><s v="2022_141"/><s v="2022_142"/><s v="2022_143"/><s v="2022_144"/><s v="2022_145"/><s v="2022_146"/><s v="2022_147"/><s v="2022_148"/><s v="2022_149"/><s v="2022_150"/><s v="2022_151"/><s v="2022_152"/><s v="2022_153"/><s v="2022_154"/><s v="2022_155"/><s v="2022_156"/><s v="2022_157"/><s v="2022_158"/><s v="2022_159"/><s v="2022_160"/><s v="2022_161"/><s v="2022_162"/><s v="2022_163"/><s v="2022_164"/><s v="2022_165"/><s v="2022_166"/><s v="2022_167"/><s v="2022_168"/><s v="2022_169"/><s v="2022_170"/><s v="2022_171"/><s v="2022_172"/><s v="2022_173"/><s v="2022_174"/><s v="2022_175"/><s v="2022_176"/><s v="2022_177"/><s v="2022_178"/><s v="2022_179"/><s v="2022_180"/><s v="2022_181"/><s v="2022_182"/><s v="2022_183"/><s v="2022_184"/><s v="2022_185"/><s v="2022_186"/><s v="2022_187"/><s v="2022_188"/><s v="2022_189"/><s v="2022_190"/><s v="2022_191"/><s v="2022_192"/><s v="2022_193"/><s v="2022_194"/><s v="2022_195"/><s v="2022_196"/><s v="2022_197"/><s v="2022_198"/><s v="2022_199"/><s v="2022_200"/><s v="2022_201"/><s v="2022_202"/><s v="2022_203"/><s v="2022_204"/><s v="2022_205"/><s v="2022_206"/><s v="2022_207"/><s v="2022_208"/><s v="2022_209"/><s v="2022_210"/><s v="2022_211"/><s v="2022_212"/><s v="2022_213"/><s v="2022_214"/><s v="2022_215"/><s v="2022_216"/><s v="2022_217"/><s v="2022_218"/><s v="2022_219"/><s v="2022_220"/><s v="2022_221"/><s v="2022_222"/><s v="2022_223"/><s v="2022_224"/><s v="2022_225"/><s v="2022_226"/><s v="2022_227"/><s v="2022_228"/><s v="2022_229"/><s v="2022_230"/><s v="2022_231"/><s v="2022_232"/><s v="2022_233"/><s v="2022_234"/><s v="2022_235"/><s v="2022_236"/><s v="2022_237"/><s v="2022_238"/><s v="2022_239"/><s v="2022_240"/><s v="2022_241"/><s v="2022_242"/><s v="2022_243"/><s v="2022_244"/><s v="2022_245"/><s v="2022_246"/><s v="2022_247"/><s v="2022_248"/><s v="2022_249"/><s v="2022_250"/><s v="2022_251"/><s v="2022_252"/><s v="2022_253"/><s v="2022_254"/><s v="2022_255"/><s v="2022_256"/><s v="2022_257"/><s v="2022_258"/><s v="2022_259"/><s v="2022_260"/><s v="2022_261"/><s v="2022_262"/><s v="2022_263"/><s v="2022_264"/><s v="2022_265"/><s v="2022_266"/><s v="2022_267"/><s v="2022_268"/><s v="2022_269"/><s v="2022_270"/><s v="2022_271"/><s v="2022_272"/><s v="2022_273"/><s v="2022_274"/><s v="2022_275"/><s v="2022_276"/><s v="2022_277"/><s v="2022_278"/><s v="2022_279"/><s v="2022_280"/><s v="2022_281"/><s v="2022_282"/><s v="2022_283"/><s v="2022_284"/><s v="2022_285"/><s v="2022_286"/><s v="2022_287"/><s v="2022_288"/><s v="2022_289"/><s v="2022_290"/><s v="2022_291"/><s v="2022_292"/><s v="2022_293"/><s v="2022_294"/><s v="2022_295"/><s v="2022_296"/><s v="2022_297"/><s v="2022_298"/><s v="2022_299"/><s v="2022_300"/><s v="2022_301"/><s v="2022_302"/><s v="2022_303"/><s v="2022_304"/><s v="2022_305"/><s v="2022_306"/><s v="2022_307"/><s v="2022_308"/><s v="2022_309"/><s v="2022_310"/><s v="2022_311"/><s v="2022_312"/><s v="2022_313"/><s v="2022_314"/><s v="2022_315"/><s v="2022_316"/><s v="2022_317"/><s v="2022_318"/><s v="2022_319"/><s v="2022_320"/><s v="2022_321"/><s v="2022_322"/><s v="2022_323"/><s v="2022_324"/><s v="2022_325"/><s v="2022_326"/><s v="2022_327"/><s v="2022_328"/><s v="2022_329"/><s v="2022_330"/><s v="2022_331"/><s v="2022_332"/><s v="2022_333"/><s v="2022_334"/><s v="2022_335"/><s v="2022_336"/><s v="2022_337"/><s v="2022_338"/><s v="2022_339"/><s v="2022_340"/><s v="2022_341"/><s v="2022_342"/><s v="2022_343"/><s v="2022_344"/><s v="2022_345"/><s v="2022_346"/><s v="2022_347"/><s v="2022_348"/><s v="2022_349"/><s v="2022_350"/><s v="2022_351"/><s v="2022_352"/><s v="2022_353"/><s v="2022_354"/><s v="2022_355"/><s v="2022_356"/><s v="2022_357"/><s v="2022_358"/><s v="2022_359"/><s v="2022_360"/><s v="2022_361"/><s v="2022_362"/><s v="2022_363"/><s v="2022_364"/><s v="2022_365"/><s v="2022_366"/><s v="2022_367"/><s v="2022_368"/><s v="2022_369"/><s v="2022_370"/><s v="2022_371"/><s v="2022_372"/><s v="2022_373"/><s v="2022_374"/><s v="2022_375"/><s v="2022_376"/><s v="2022_377"/><s v="2022_378"/><s v="2022_379"/><s v="2022_380"/><s v="2022_381"/><s v="2022_382"/><s v="2022_383"/><s v="2022_384"/><s v="2022_385"/><s v="2022_386"/><s v="2022_387"/><s v="2022_388"/><s v="2022_389"/><s v="2022_390"/><s v="2022_391"/><s v="2022_392"/><s v="2022_393"/><s v="2022_394"/><s v="2022_395"/><s v="2022_396"/><s v="2022_397"/><s v="2022_398"/><s v="2022_399"/><s v="2022_400"/><s v="2022_401"/><s v="2022_402"/><s v="2022_403"/><s v="2022_404"/><s v="2022_405"/><s v="2022_406"/><s v="2022_407"/><s v="2022_408"/><s v="2022_409"/><s v="2022_410"/><s v="2022_411"/><s v="2022_412"/><s v="2022_413"/><s v="2022_414"/><s v="2022_415"/><s v="2022_416"/><s v="2022_417"/><s v="2022_418"/><s v="2022_419"/><s v="2022_420"/><s v="2022_421"/><s v="2022_422"/><s v="2022_423"/><s v="2022_424"/><s v="2022_425"/><s v="2022_426"/><s v="2022_427"/><s v="2022_428"/><s v="2022_429"/><s v="2022_430"/><s v="2022_431"/><s v="2022_432"/><s v="2022_433"/><s v="2022_434"/><s v="2022_435"/><s v="2022_436"/><s v="2022_437"/><s v="2022_438"/><s v="2022_439"/><s v="2022_440"/><s v="2022_441"/><s v="2022_442"/><s v="2022_443"/><s v="2022_444"/><s v="2022_445"/><s v="2022_446"/><s v="2022_447"/><s v="2022_448"/><s v="2022_449"/><s v="2022_450"/><s v="2022_451"/><s v="2022_452"/><s v="2022_453"/><s v="2022_454"/><s v="2022_455"/><s v="2022_456"/><s v="2022_457"/><s v="2022_458"/><s v="2022_459"/><s v="2022_460"/><s v="2022_461"/><s v="2022_462"/><s v="2022_463"/><s v="2022_464"/><s v="2022_465"/><s v="2022_466"/><s v="2022_468"/><s v="2022_469"/><s v="2022_470"/><s v="2022_471"/><s v="2022_472"/><s v="2022_473"/><s v="2022_474"/><s v="2022_475"/><s v="2022_476"/><s v="2022_477"/><s v="2022_478"/><s v="2022_479"/><s v="2022_480"/><s v="2022_481"/><s v="2022_482"/><s v="2022_483"/><s v="2022_484"/><s v="2022_485"/><s v="2022_486"/><s v="2022_487"/><s v="2022_488"/><s v="2022_489"/><s v="2022_490"/><s v="2022_491"/><s v="2022_492"/><s v="2022_493"/><s v="2022_494"/><s v="2022_495"/><s v="2022_496"/><s v="2022_497"/><s v="2022_498"/><s v="2022_499"/><s v="2022_500"/><s v="2023_1"/><s v="2023_2"/><s v="2023_3"/><s v="2023_4"/><s v="2023_5"/><s v="2023_6"/><s v="2023_7"/><s v="2023_8"/><s v="2023_9"/><s v="2023_10"/><s v="2023_11"/><s v="2023_12"/><s v="2023_13"/><s v="2023_14"/><s v="2023_15"/><s v="2023_16"/><s v="2023_17"/><s v="2023_18"/><s v="2023_19"/><s v="2023_20"/><s v="2023_21"/><s v="2023_22"/><s v="2023_23"/><s v="2023_24"/><s v="2023_25"/><s v="2023_26"/><s v="2023_27"/><s v="2023_28"/><s v="2023_29"/><s v="2023_30"/><s v="2023_31"/><s v="2023_32"/><s v="2023_33"/><s v="2023_34"/><s v="2023_35"/><s v="2023_36"/><s v="2023_37"/><s v="2023_38"/><s v="2023_39"/><s v="2023_40"/><s v="2023_41"/><s v="2023_42"/><s v="2023_43"/><s v="2023_44"/><s v="2023_45"/><s v="2023_46"/><s v="2023_47"/><s v="2023_48"/><s v="2023_49"/><s v="2023_50"/><s v="2023_51"/><s v="2023_52"/><s v="2023_53"/><s v="2023_54"/><s v="2023_55"/><s v="2023_56"/><s v="2023_57"/><s v="2023_58"/><s v="2023_59"/><s v="2023_60"/><s v="2023_61"/><s v="2023_62"/><s v="2023_63"/><s v="2023_64"/><s v="2023_65"/><s v="2023_66"/><s v="2023_67"/><s v="2023_68"/><s v="2023_69"/><s v="2023_70"/><s v="2023_71"/><s v="2023_72"/><s v="2023_73"/><s v="2023_74"/><s v="2023_75"/><s v="2023_76"/><s v="2023_77"/><s v="2023_78"/><s v="2023_79"/><s v="2023_80"/><s v="2023_81"/><s v="2023_82"/><s v="2023_83"/><s v="2023_84"/><s v="2023_85"/><s v="2023_86"/><s v="2023_87"/><s v="2023_88"/><s v="2023_89"/><s v="2023_90"/><s v="2023_91"/><s v="2023_92"/><s v="2023_93"/><s v="2023_94"/><s v="2023_95"/><s v="2023_96"/><s v="2023_97"/><s v="2023_98"/><s v="2023_99"/><s v="2023_100"/><s v="2023_101"/><s v="2023_102"/><s v="2023_103"/><s v="2023_104"/><s v="2023_105"/><s v="2023_106"/><s v="2023_107"/><s v="2023_108"/><s v="2023_109"/><s v="2023_110"/><s v="2023_111"/><s v="2023_112"/><s v="2023_113"/><s v="2023_114"/><s v="2023_115"/><s v="2023_116"/><s v="2023_117"/><s v="2023_118"/><s v="2023_119"/><s v="2023_120"/><s v="2023_121"/><s v="2023_122"/><s v="2023_123"/><s v="2023_124"/><s v="2023_125"/><s v="2023_126"/><s v="2023_127"/><s v="2023_128"/><s v="2023_129"/><s v="2023_130"/><s v="2023_131"/><s v="2023_132"/><s v="2023_133"/><s v="2023_134"/><s v="2023_135"/><s v="2023_136"/><s v="2023_137"/><s v="2023_138"/><s v="2023_139"/><s v="2023_140"/><s v="2023_141"/><s v="2023_142"/><s v="2023_143"/><s v="2023_144"/><s v="2023_145"/><s v="2023_146"/><s v="2023_147"/><s v="2023_148"/><s v="2023_149"/><s v="2023_150"/><s v="2023_151"/><s v="2023_152"/><s v="2023_153"/><s v="2023_154"/><s v="2023_155"/><s v="2023_156"/><s v="2023_157"/><s v="2023_158"/><s v="2023_159"/><s v="2023_160"/><s v="2023_161"/><s v="2023_162"/><s v="2023_163"/><s v="2023_164"/><s v="2023_165"/><s v="2023_166"/><s v="2023_167"/><s v="2023_168"/><s v="2023_169"/><s v="2023_170"/><s v="2023_171"/><s v="2023_172"/><s v="2023_173"/><s v="2023_174"/><s v="2023_175"/><s v="2023_176"/><s v="2023_177"/><s v="2023_178"/><s v="2023_179"/><s v="2023_180"/><s v="2023_181"/><s v="2023_182"/><s v="2023_183"/><s v="2023_184"/><s v="2023_185"/><s v="2023_186"/><s v="2023_187"/><s v="2023_188"/><s v="2023_189"/><s v="2023_190"/><s v="2023_191"/><s v="2023_192"/><s v="2023_193"/><s v="2023_194"/><s v="2023_195"/><s v="2023_196"/><s v="2023_197"/><s v="2023_198"/><s v="2023_199"/><s v="2023_200"/><s v="2023_201"/><s v="2023_202"/><s v="2023_203"/><s v="2023_204"/><s v="2023_205"/><s v="2023_206"/><s v="2023_207"/><s v="2023_208"/><s v="2023_209"/><s v="2023_210"/><s v="2023_211"/><s v="2023_212"/><s v="2023_213"/><s v="2023_214"/><s v="2023_215"/><s v="2023_216"/><s v="2023_217"/><s v="2023_218"/><s v="2023_219"/><s v="2023_220"/><s v="2023_221"/><s v="2023_222"/><s v="2023_223"/><s v="2023_224"/><s v="2023_225"/><s v="2023_226"/><s v="2023_227"/><s v="2023_228"/><s v="2023_229"/><s v="2023_230"/><s v="2023_232"/><s v="2023_233"/><s v="2023_234"/><s v="2023_235"/><s v="2023_236"/><s v="2023_237"/><s v="2023_238"/><s v="2023_239"/><s v="2023_240"/><s v="2023_241"/><s v="2023_242"/><s v="2023_243"/><s v="2023_244"/><s v="2023_245"/><s v="2023_246"/><s v="2023_247"/><s v="2023_248"/><s v="2023_249"/><s v="2023_250"/><s v="2023_251"/><s v="2023_252"/><s v="2023_253"/><s v="2023_254"/><s v="2023_255"/><s v="2023_256"/><s v="2023_257"/><s v="2023_258"/><s v="2023_259"/><s v="2023_260"/><s v="2023_261"/><s v="2023_262"/><s v="2023_263"/><s v="2023_264"/><s v="2023_265"/><s v="2023_266"/><s v="2023_267"/><s v="2023_268"/><s v="2023_269"/><s v="2023_270"/><s v="2023_271"/><s v="2023_272"/><s v="2023_273"/><s v="2023_274"/><s v="2023_275"/><s v="2023_276"/><s v="2023_277"/><s v="2023_278"/><s v="2023_279"/><s v="2023_280"/><s v="2023_281"/><s v="2023_282"/><s v="2023_283"/><s v="2023_284"/><s v="2023_285"/><s v="2023_286"/><s v="2023_287"/><s v="2023_288"/><s v="2023_289"/><s v="2023_290"/><s v="2023_291"/><s v="2023_292"/><s v="2023_293"/><s v="2023_294"/><s v="2023_295"/><s v="2023_296"/><s v="2023_297"/><s v="2023_298"/><s v="2023_299"/><s v="2023_300"/><s v="2023_301"/><s v="2023_302"/><s v="2023_303"/><s v="2023_304"/><s v="2023_305"/><s v="2023_306"/><s v="2023_307"/><s v="2023_308"/><s v="2023_309"/><s v="2023_310"/><s v="2023_311"/><s v="2023_312"/><s v="2023_313"/><s v="2023_314"/><s v="2023_315"/><s v="2023_316"/><s v="2023_317"/><s v="2023_318"/><s v="2023_319"/><s v="2023_320"/><s v="2023_321"/><s v="2023_322"/><s v="2023_323"/><s v="2023_324"/><s v="2023_325"/><s v="2023_326"/><s v="2023_327"/><s v="2023_328"/><s v="2023_329"/><s v="2023_330"/><s v="2023_331"/><s v="2023_332"/><s v="2023_333"/><s v="2023_334"/><s v="2023_335"/><s v="2023_336"/><s v="2023_337"/><s v="2023_338"/><s v="2023_339"/><s v="2023_340"/><s v="2023_341"/><s v="2023_342"/><s v="2023_343"/><s v="2023_344"/><s v="2023_345"/><s v="2023_346"/><s v="2023_347"/><s v="2023_348"/><s v="2023_349"/><s v="2023_350"/><s v="2023_351"/><s v="2023_352"/><s v="2023_353"/><s v="2023_354"/><s v="2023_355"/><s v="2023_356"/><s v="2023_357"/><s v="2023_358"/><s v="2023_359"/><s v="2023_360"/><s v="2023_361"/><s v="2023_362"/><s v="2023_363"/><s v="2023_364"/><s v="2023_365"/><s v="2023_366"/><s v="2023_367"/><s v="2023_368"/><s v="2023_369"/><s v="2023_370"/><s v="2023_371"/><s v="2023_372"/><s v="2023_373"/><s v="2023_374"/><s v="2023_375"/><s v="2023_376"/><s v="2023_377"/><s v="2023_378"/><s v="2023_379"/><s v="2023_380"/><s v="2023_381"/><s v="2023_382"/><s v="2023_383"/><s v="2023_384"/><s v="2023_385"/><s v="2023_386"/><s v="2023_387"/><s v="2023_388"/><s v="2023_389"/><s v="2023_390"/><s v="2023_391"/><s v="2023_392"/><s v="2023_393"/><s v="2023_394"/><s v="2023_395"/><s v="2023_396"/><s v="2023_397"/><s v="2023_398"/><s v="2023_399"/><s v="2023_400"/><s v="2023_401"/><s v="2023_402"/><s v="2023_403"/><s v="2023_404"/><s v="2023_405"/><s v="2023_406"/><s v="2023_407"/><s v="2023_408"/><s v="2023_409"/><s v="2023_410"/><s v="2023_411"/><s v="2023_412"/><s v="2023_413"/><s v="2023_414"/><s v="2023_415"/><s v="2023_416"/><s v="2023_417"/><s v="2023_418"/><s v="2023_419"/><s v="2023_420"/><s v="2023_421"/><s v="2023_422"/><s v="2023_423"/><s v="2023_424"/><s v="2023_425"/><s v="2023_426"/><s v="2023_427"/><s v="2023_428"/><s v="2023_429"/><s v="2023_430"/><s v="2023_431"/><s v="2023_432"/><s v="2023_433"/><s v="2023_434"/><s v="2023_435"/><s v="2023_436"/><s v="2023_437"/><s v="2023_438"/><s v="2023_439"/><s v="2023_440"/><s v="2023_441"/><s v="2023_442"/><s v="2023_443"/><s v="2023_444"/><s v="2023_445"/><s v="2023_446"/><s v="2023_447"/><s v="2023_448"/><s v="2023_449"/><s v="2023_450"/><s v="2023_451"/><s v="2023_452"/><s v="2023_453"/><s v="2023_454"/><s v="2023_455"/><s v="2023_456"/><s v="2023_457"/><s v="2023_458"/><s v="2023_459"/><s v="2023_460"/><s v="2023_461"/><s v="2023_462"/><s v="2023_463"/><s v="2023_464"/><s v="2023_465"/><s v="2023_466"/><s v="2023_467"/><s v="2023_468"/><s v="2023_469"/><s v="2023_470"/><s v="2023_471"/><s v="2023_472"/><s v="2023_473"/><s v="2023_474"/><s v="2023_475"/><s v="2023_476"/><s v="2023_477"/><s v="2023_478"/><s v="2023_479"/><s v="2023_480"/><s v="2023_481"/><s v="2023_482"/><s v="2023_483"/><s v="2023_484"/><s v="2023_485"/><s v="2023_486"/><s v="2023_487"/><s v="2023_488"/><s v="2023_489"/><s v="2023_490"/><s v="2023_491"/><s v="2023_492"/><s v="2023_493"/><s v="2023_494"/><s v="2023_495"/><s v="2023_496"/><s v="2023_497"/><s v="2023_498"/><s v="2023_499"/><s v="2023_500"/></sharedItems></cacheField></cacheFields>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reatedVersion="6" compact="0" compactData="0">
  <location ref="A3:B79" firstHeaderRow="0" firstDataRow="1" firstDataCol="0" rowPageCount="1" colPageCount="1"/>
  <pivotFields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t="default"/>
      </items>
    </pivotField>
    <pivotField name="ran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year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industr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ame="headquarters_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name="headquarters_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t="default"/>
      </items>
    </pivotField>
    <pivotField name="market_value_m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t="default"/>
      </items>
    </pivotField>
    <pivotField name="revenue_m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t="default"/>
      </items>
    </pivotField>
    <pivotField name="profit_m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t="default"/>
      </items>
    </pivotField>
    <pivotField name="asset_mi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t="default"/>
      </items>
    </pivotField>
    <pivotField name="employe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t="default"/>
      </items>
    </pivotField>
    <pivotField name="founder_is_ceo" compact="0" outline="0" multipleItemSelectionAllowed="1" showAll="0">
      <items>
        <item x="0"/>
        <item x="1"/>
        <item x="2"/>
        <item t="default"/>
      </items>
    </pivotField>
    <pivotField name="female_ceo" compact="0" outline="0" multipleItemSelectionAllowed="1" showAll="0">
      <items>
        <item x="0"/>
        <item x="1"/>
        <item x="2"/>
        <item t="default"/>
      </items>
    </pivotField>
    <pivotField name="newcomer_to_fortune_500" compact="0" outline="0" multipleItemSelectionAllowed="1" showAll="0">
      <items>
        <item x="0"/>
        <item x="1"/>
        <item x="2"/>
        <item t="default"/>
      </items>
    </pivotField>
    <pivotField name="global_500" compact="0" outline="0" multipleItemSelectionAllowed="1" showAll="0">
      <items>
        <item x="0"/>
        <item x="1"/>
        <item x="2"/>
        <item t="default"/>
      </items>
    </pivotField>
    <pivotField name=" " compact="0" outline="0" multipleItemSelectionAllowed="1" showAll="0">
      <items>
        <item x="0"/>
        <item t="default"/>
      </items>
    </pivotField>
    <pivotField name="Year + Rank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t="default"/>
      </items>
    </pivotField>
  </pivotFields>
  <rowFields>
    <field x="3"/>
  </rowFields>
  <pageFields>
    <pageField fld="2"/>
  </pageFields>
  <dataFields>
    <dataField name="COUNTA of name" fld="0" subtotal="count" baseField="0"/>
  </dataFields>
  <filters>
    <filter fld="2" type="captionGreaterThan" evalOrder="-1" id="1" stringValue1="2012">
      <autoFilter ref="A1">
        <filterColumn colId="0">
          <customFilters>
            <customFilter operator="greaterThan" val="2012"/>
          </customFilters>
        </filterColumn>
      </autoFilter>
    </filter>
  </filter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mazon.com" TargetMode="External"/><Relationship Id="rId2" Type="http://schemas.openxmlformats.org/officeDocument/2006/relationships/hyperlink" Target="http://amazon.com" TargetMode="External"/><Relationship Id="rId3" Type="http://schemas.openxmlformats.org/officeDocument/2006/relationships/hyperlink" Target="http://salesforce.com" TargetMode="External"/><Relationship Id="rId4" Type="http://schemas.openxmlformats.org/officeDocument/2006/relationships/hyperlink" Target="http://amazon.com" TargetMode="External"/><Relationship Id="rId11" Type="http://schemas.openxmlformats.org/officeDocument/2006/relationships/hyperlink" Target="http://salesforce.com" TargetMode="External"/><Relationship Id="rId10" Type="http://schemas.openxmlformats.org/officeDocument/2006/relationships/hyperlink" Target="http://amazon.com" TargetMode="External"/><Relationship Id="rId12" Type="http://schemas.openxmlformats.org/officeDocument/2006/relationships/drawing" Target="../drawings/drawing1.xml"/><Relationship Id="rId9" Type="http://schemas.openxmlformats.org/officeDocument/2006/relationships/hyperlink" Target="http://salesforce.com" TargetMode="External"/><Relationship Id="rId5" Type="http://schemas.openxmlformats.org/officeDocument/2006/relationships/hyperlink" Target="http://salesforce.com" TargetMode="External"/><Relationship Id="rId6" Type="http://schemas.openxmlformats.org/officeDocument/2006/relationships/hyperlink" Target="http://amazon.com" TargetMode="External"/><Relationship Id="rId7" Type="http://schemas.openxmlformats.org/officeDocument/2006/relationships/hyperlink" Target="http://salesforce.com" TargetMode="External"/><Relationship Id="rId8" Type="http://schemas.openxmlformats.org/officeDocument/2006/relationships/hyperlink" Target="http://amazon.com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amazon.com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8.0"/>
    <col customWidth="1" min="2" max="2" width="7.63"/>
    <col customWidth="1" min="3" max="3" width="7.5"/>
    <col customWidth="1" min="4" max="4" width="38.5"/>
    <col customWidth="1" min="5" max="5" width="23.13"/>
    <col customWidth="1" min="6" max="6" width="15.38"/>
    <col customWidth="1" min="7" max="7" width="16.88"/>
    <col customWidth="1" min="8" max="8" width="14.0"/>
    <col customWidth="1" min="9" max="9" width="10.13"/>
    <col customWidth="1" min="10" max="10" width="7.75"/>
    <col customWidth="1" min="11" max="11" width="8.0"/>
    <col customWidth="1" min="12" max="12" width="9.0"/>
    <col customWidth="1" min="13" max="13" width="12.38"/>
    <col customWidth="1" min="14" max="14" width="9.63"/>
    <col customWidth="1" min="15" max="15" width="20.88"/>
    <col customWidth="1" min="16" max="16" width="9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3" t="s">
        <v>17</v>
      </c>
    </row>
    <row r="2">
      <c r="A2" s="4" t="s">
        <v>18</v>
      </c>
      <c r="B2" s="4">
        <v>1.0</v>
      </c>
      <c r="C2" s="4">
        <v>1996.0</v>
      </c>
      <c r="D2" s="4" t="s">
        <v>19</v>
      </c>
      <c r="F2" s="4" t="s">
        <v>20</v>
      </c>
      <c r="I2" s="4">
        <v>168828.6</v>
      </c>
      <c r="R2" s="5" t="str">
        <f t="shared" ref="R2:R13941" si="1">C2&amp;"_"&amp;B2</f>
        <v>1996_1</v>
      </c>
    </row>
    <row r="3">
      <c r="A3" s="4" t="s">
        <v>21</v>
      </c>
      <c r="B3" s="4">
        <v>2.0</v>
      </c>
      <c r="C3" s="4">
        <v>1996.0</v>
      </c>
      <c r="D3" s="4" t="s">
        <v>19</v>
      </c>
      <c r="F3" s="4" t="s">
        <v>20</v>
      </c>
      <c r="I3" s="4">
        <v>137137.0</v>
      </c>
      <c r="R3" s="5" t="str">
        <f t="shared" si="1"/>
        <v>1996_2</v>
      </c>
    </row>
    <row r="4">
      <c r="A4" s="4" t="s">
        <v>22</v>
      </c>
      <c r="B4" s="4">
        <v>3.0</v>
      </c>
      <c r="C4" s="4">
        <v>1996.0</v>
      </c>
      <c r="D4" s="4" t="s">
        <v>23</v>
      </c>
      <c r="F4" s="4" t="s">
        <v>24</v>
      </c>
      <c r="I4" s="4">
        <v>110009.0</v>
      </c>
      <c r="R4" s="5" t="str">
        <f t="shared" si="1"/>
        <v>1996_3</v>
      </c>
    </row>
    <row r="5">
      <c r="A5" s="4" t="s">
        <v>25</v>
      </c>
      <c r="B5" s="4">
        <v>4.0</v>
      </c>
      <c r="C5" s="4">
        <v>1996.0</v>
      </c>
      <c r="D5" s="4" t="s">
        <v>26</v>
      </c>
      <c r="F5" s="4" t="s">
        <v>27</v>
      </c>
      <c r="I5" s="4">
        <v>93627.0</v>
      </c>
      <c r="R5" s="5" t="str">
        <f t="shared" si="1"/>
        <v>1996_4</v>
      </c>
    </row>
    <row r="6">
      <c r="A6" s="4" t="s">
        <v>28</v>
      </c>
      <c r="B6" s="4">
        <v>5.0</v>
      </c>
      <c r="C6" s="4">
        <v>1996.0</v>
      </c>
      <c r="D6" s="4" t="s">
        <v>29</v>
      </c>
      <c r="F6" s="4" t="s">
        <v>30</v>
      </c>
      <c r="I6" s="4">
        <v>79609.0</v>
      </c>
      <c r="R6" s="5" t="str">
        <f t="shared" si="1"/>
        <v>1996_5</v>
      </c>
    </row>
    <row r="7">
      <c r="A7" s="4" t="s">
        <v>31</v>
      </c>
      <c r="B7" s="4">
        <v>6.0</v>
      </c>
      <c r="C7" s="4">
        <v>1996.0</v>
      </c>
      <c r="D7" s="4" t="s">
        <v>32</v>
      </c>
      <c r="F7" s="4" t="s">
        <v>30</v>
      </c>
      <c r="I7" s="4">
        <v>71940.0</v>
      </c>
      <c r="R7" s="5" t="str">
        <f t="shared" si="1"/>
        <v>1996_6</v>
      </c>
    </row>
    <row r="8">
      <c r="A8" s="4" t="s">
        <v>33</v>
      </c>
      <c r="B8" s="4">
        <v>7.0</v>
      </c>
      <c r="C8" s="4">
        <v>1996.0</v>
      </c>
      <c r="D8" s="4" t="s">
        <v>34</v>
      </c>
      <c r="F8" s="4" t="s">
        <v>35</v>
      </c>
      <c r="I8" s="4">
        <v>70028.0</v>
      </c>
      <c r="R8" s="5" t="str">
        <f t="shared" si="1"/>
        <v>1996_7</v>
      </c>
    </row>
    <row r="9">
      <c r="A9" s="4" t="s">
        <v>36</v>
      </c>
      <c r="B9" s="4">
        <v>8.0</v>
      </c>
      <c r="C9" s="4">
        <v>1996.0</v>
      </c>
      <c r="D9" s="4" t="s">
        <v>23</v>
      </c>
      <c r="F9" s="4" t="s">
        <v>37</v>
      </c>
      <c r="I9" s="4">
        <v>66724.0</v>
      </c>
      <c r="R9" s="5" t="str">
        <f t="shared" si="1"/>
        <v>1996_8</v>
      </c>
    </row>
    <row r="10">
      <c r="A10" s="4" t="s">
        <v>38</v>
      </c>
      <c r="B10" s="4">
        <v>9.0</v>
      </c>
      <c r="C10" s="4">
        <v>1996.0</v>
      </c>
      <c r="D10" s="4" t="s">
        <v>19</v>
      </c>
      <c r="F10" s="4" t="s">
        <v>20</v>
      </c>
      <c r="I10" s="4">
        <v>53195.0</v>
      </c>
      <c r="R10" s="5" t="str">
        <f t="shared" si="1"/>
        <v>1996_9</v>
      </c>
    </row>
    <row r="11">
      <c r="A11" s="4" t="s">
        <v>39</v>
      </c>
      <c r="B11" s="4">
        <v>10.0</v>
      </c>
      <c r="C11" s="4">
        <v>1996.0</v>
      </c>
      <c r="D11" s="4" t="s">
        <v>40</v>
      </c>
      <c r="F11" s="4" t="s">
        <v>30</v>
      </c>
      <c r="I11" s="4">
        <v>53139.0</v>
      </c>
      <c r="R11" s="5" t="str">
        <f t="shared" si="1"/>
        <v>1996_10</v>
      </c>
    </row>
    <row r="12">
      <c r="A12" s="4" t="s">
        <v>41</v>
      </c>
      <c r="B12" s="4">
        <v>11.0</v>
      </c>
      <c r="C12" s="4">
        <v>1996.0</v>
      </c>
      <c r="D12" s="4" t="s">
        <v>42</v>
      </c>
      <c r="F12" s="4" t="s">
        <v>43</v>
      </c>
      <c r="I12" s="4">
        <v>41330.0</v>
      </c>
      <c r="R12" s="5" t="str">
        <f t="shared" si="1"/>
        <v>1996_11</v>
      </c>
    </row>
    <row r="13">
      <c r="A13" s="4" t="s">
        <v>44</v>
      </c>
      <c r="B13" s="4">
        <v>12.0</v>
      </c>
      <c r="C13" s="4">
        <v>1996.0</v>
      </c>
      <c r="D13" s="4" t="s">
        <v>45</v>
      </c>
      <c r="F13" s="4" t="s">
        <v>46</v>
      </c>
      <c r="I13" s="4">
        <v>40809.9</v>
      </c>
      <c r="R13" s="5" t="str">
        <f t="shared" si="1"/>
        <v>1996_12</v>
      </c>
    </row>
    <row r="14">
      <c r="A14" s="4" t="s">
        <v>47</v>
      </c>
      <c r="B14" s="4">
        <v>13.0</v>
      </c>
      <c r="C14" s="4">
        <v>1996.0</v>
      </c>
      <c r="D14" s="4" t="s">
        <v>48</v>
      </c>
      <c r="F14" s="4" t="s">
        <v>49</v>
      </c>
      <c r="I14" s="4">
        <v>37607.0</v>
      </c>
      <c r="R14" s="5" t="str">
        <f t="shared" si="1"/>
        <v>1996_13</v>
      </c>
    </row>
    <row r="15">
      <c r="A15" s="4" t="s">
        <v>50</v>
      </c>
      <c r="B15" s="4">
        <v>14.0</v>
      </c>
      <c r="C15" s="4">
        <v>1996.0</v>
      </c>
      <c r="D15" s="4" t="s">
        <v>23</v>
      </c>
      <c r="F15" s="4" t="s">
        <v>30</v>
      </c>
      <c r="I15" s="4">
        <v>36787.0</v>
      </c>
      <c r="R15" s="5" t="str">
        <f t="shared" si="1"/>
        <v>1996_14</v>
      </c>
    </row>
    <row r="16">
      <c r="A16" s="4" t="s">
        <v>51</v>
      </c>
      <c r="B16" s="4">
        <v>15.0</v>
      </c>
      <c r="C16" s="4">
        <v>1996.0</v>
      </c>
      <c r="D16" s="4" t="s">
        <v>26</v>
      </c>
      <c r="F16" s="4" t="s">
        <v>46</v>
      </c>
      <c r="I16" s="4">
        <v>35181.0</v>
      </c>
      <c r="R16" s="5" t="str">
        <f t="shared" si="1"/>
        <v>1996_15</v>
      </c>
    </row>
    <row r="17">
      <c r="A17" s="4" t="s">
        <v>52</v>
      </c>
      <c r="B17" s="4">
        <v>16.0</v>
      </c>
      <c r="C17" s="4">
        <v>1996.0</v>
      </c>
      <c r="D17" s="4" t="s">
        <v>26</v>
      </c>
      <c r="F17" s="4" t="s">
        <v>20</v>
      </c>
      <c r="I17" s="4">
        <v>34654.0</v>
      </c>
      <c r="R17" s="5" t="str">
        <f t="shared" si="1"/>
        <v>1996_16</v>
      </c>
    </row>
    <row r="18">
      <c r="A18" s="4" t="s">
        <v>53</v>
      </c>
      <c r="B18" s="4">
        <v>17.0</v>
      </c>
      <c r="C18" s="4">
        <v>1996.0</v>
      </c>
      <c r="D18" s="4" t="s">
        <v>54</v>
      </c>
      <c r="F18" s="4" t="s">
        <v>55</v>
      </c>
      <c r="I18" s="4">
        <v>33434.0</v>
      </c>
      <c r="R18" s="5" t="str">
        <f t="shared" si="1"/>
        <v>1996_17</v>
      </c>
    </row>
    <row r="19">
      <c r="A19" s="4" t="s">
        <v>56</v>
      </c>
      <c r="B19" s="4">
        <v>18.0</v>
      </c>
      <c r="C19" s="4">
        <v>1996.0</v>
      </c>
      <c r="D19" s="4" t="s">
        <v>23</v>
      </c>
      <c r="F19" s="4" t="s">
        <v>57</v>
      </c>
      <c r="I19" s="4">
        <v>32094.0</v>
      </c>
      <c r="R19" s="5" t="str">
        <f t="shared" si="1"/>
        <v>1996_18</v>
      </c>
    </row>
    <row r="20">
      <c r="A20" s="4" t="s">
        <v>58</v>
      </c>
      <c r="B20" s="4">
        <v>19.0</v>
      </c>
      <c r="C20" s="4">
        <v>1996.0</v>
      </c>
      <c r="D20" s="4" t="s">
        <v>59</v>
      </c>
      <c r="F20" s="4" t="s">
        <v>30</v>
      </c>
      <c r="I20" s="4">
        <v>31690.0</v>
      </c>
      <c r="R20" s="5" t="str">
        <f t="shared" si="1"/>
        <v>1996_19</v>
      </c>
    </row>
    <row r="21">
      <c r="A21" s="4" t="s">
        <v>60</v>
      </c>
      <c r="B21" s="4">
        <v>20.0</v>
      </c>
      <c r="C21" s="4">
        <v>1996.0</v>
      </c>
      <c r="D21" s="4" t="s">
        <v>32</v>
      </c>
      <c r="F21" s="4" t="s">
        <v>57</v>
      </c>
      <c r="I21" s="4">
        <v>31519.0</v>
      </c>
      <c r="R21" s="5" t="str">
        <f t="shared" si="1"/>
        <v>1996_20</v>
      </c>
    </row>
    <row r="22">
      <c r="A22" s="4" t="s">
        <v>61</v>
      </c>
      <c r="B22" s="4">
        <v>21.0</v>
      </c>
      <c r="C22" s="4">
        <v>1996.0</v>
      </c>
      <c r="D22" s="4" t="s">
        <v>62</v>
      </c>
      <c r="F22" s="4" t="s">
        <v>30</v>
      </c>
      <c r="I22" s="4">
        <v>30421.0</v>
      </c>
      <c r="R22" s="5" t="str">
        <f t="shared" si="1"/>
        <v>1996_21</v>
      </c>
    </row>
    <row r="23">
      <c r="A23" s="4" t="s">
        <v>63</v>
      </c>
      <c r="B23" s="4">
        <v>22.0</v>
      </c>
      <c r="C23" s="4">
        <v>1996.0</v>
      </c>
      <c r="D23" s="4" t="s">
        <v>42</v>
      </c>
      <c r="F23" s="4" t="s">
        <v>30</v>
      </c>
      <c r="I23" s="4">
        <v>27977.0</v>
      </c>
      <c r="R23" s="5" t="str">
        <f t="shared" si="1"/>
        <v>1996_22</v>
      </c>
    </row>
    <row r="24">
      <c r="A24" s="4" t="s">
        <v>64</v>
      </c>
      <c r="B24" s="4">
        <v>23.0</v>
      </c>
      <c r="C24" s="4">
        <v>1996.0</v>
      </c>
      <c r="D24" s="4" t="s">
        <v>23</v>
      </c>
      <c r="F24" s="4" t="s">
        <v>46</v>
      </c>
      <c r="I24" s="4">
        <v>27665.0</v>
      </c>
      <c r="R24" s="5" t="str">
        <f t="shared" si="1"/>
        <v>1996_23</v>
      </c>
    </row>
    <row r="25">
      <c r="A25" s="4" t="s">
        <v>65</v>
      </c>
      <c r="B25" s="4">
        <v>24.0</v>
      </c>
      <c r="C25" s="4">
        <v>1996.0</v>
      </c>
      <c r="D25" s="4" t="s">
        <v>34</v>
      </c>
      <c r="F25" s="4" t="s">
        <v>46</v>
      </c>
      <c r="I25" s="4">
        <v>27037.0</v>
      </c>
      <c r="R25" s="5" t="str">
        <f t="shared" si="1"/>
        <v>1996_24</v>
      </c>
    </row>
    <row r="26">
      <c r="A26" s="4" t="s">
        <v>66</v>
      </c>
      <c r="B26" s="4">
        <v>25.0</v>
      </c>
      <c r="C26" s="4">
        <v>1996.0</v>
      </c>
      <c r="D26" s="4" t="s">
        <v>67</v>
      </c>
      <c r="F26" s="4" t="s">
        <v>30</v>
      </c>
      <c r="I26" s="4">
        <v>25874.0</v>
      </c>
      <c r="R26" s="5" t="str">
        <f t="shared" si="1"/>
        <v>1996_25</v>
      </c>
    </row>
    <row r="27">
      <c r="A27" s="4" t="s">
        <v>68</v>
      </c>
      <c r="B27" s="4">
        <v>26.0</v>
      </c>
      <c r="C27" s="4">
        <v>1996.0</v>
      </c>
      <c r="D27" s="4" t="s">
        <v>69</v>
      </c>
      <c r="F27" s="4" t="s">
        <v>70</v>
      </c>
      <c r="I27" s="4">
        <v>24108.9</v>
      </c>
      <c r="R27" s="5" t="str">
        <f t="shared" si="1"/>
        <v>1996_26</v>
      </c>
    </row>
    <row r="28">
      <c r="A28" s="4" t="s">
        <v>71</v>
      </c>
      <c r="B28" s="4">
        <v>27.0</v>
      </c>
      <c r="C28" s="4">
        <v>1996.0</v>
      </c>
      <c r="D28" s="4" t="s">
        <v>72</v>
      </c>
      <c r="F28" s="4" t="s">
        <v>55</v>
      </c>
      <c r="I28" s="4">
        <v>23937.8</v>
      </c>
      <c r="R28" s="5" t="str">
        <f t="shared" si="1"/>
        <v>1996_27</v>
      </c>
    </row>
    <row r="29">
      <c r="A29" s="4" t="s">
        <v>73</v>
      </c>
      <c r="B29" s="4">
        <v>28.0</v>
      </c>
      <c r="C29" s="4">
        <v>1996.0</v>
      </c>
      <c r="D29" s="4" t="s">
        <v>26</v>
      </c>
      <c r="F29" s="4" t="s">
        <v>74</v>
      </c>
      <c r="I29" s="4">
        <v>23516.0</v>
      </c>
      <c r="R29" s="5" t="str">
        <f t="shared" si="1"/>
        <v>1996_28</v>
      </c>
    </row>
    <row r="30">
      <c r="A30" s="4" t="s">
        <v>75</v>
      </c>
      <c r="B30" s="4">
        <v>29.0</v>
      </c>
      <c r="C30" s="4">
        <v>1996.0</v>
      </c>
      <c r="D30" s="4" t="s">
        <v>76</v>
      </c>
      <c r="F30" s="4" t="s">
        <v>77</v>
      </c>
      <c r="I30" s="4">
        <v>22853.0</v>
      </c>
      <c r="R30" s="5" t="str">
        <f t="shared" si="1"/>
        <v>1996_29</v>
      </c>
    </row>
    <row r="31">
      <c r="A31" s="4" t="s">
        <v>78</v>
      </c>
      <c r="B31" s="4">
        <v>30.0</v>
      </c>
      <c r="C31" s="4">
        <v>1996.0</v>
      </c>
      <c r="D31" s="4" t="s">
        <v>76</v>
      </c>
      <c r="F31" s="4" t="s">
        <v>35</v>
      </c>
      <c r="I31" s="4">
        <v>22802.0</v>
      </c>
      <c r="R31" s="5" t="str">
        <f t="shared" si="1"/>
        <v>1996_30</v>
      </c>
    </row>
    <row r="32">
      <c r="A32" s="4" t="s">
        <v>79</v>
      </c>
      <c r="B32" s="4">
        <v>31.0</v>
      </c>
      <c r="C32" s="4">
        <v>1996.0</v>
      </c>
      <c r="D32" s="4" t="s">
        <v>67</v>
      </c>
      <c r="F32" s="4" t="s">
        <v>46</v>
      </c>
      <c r="I32" s="4">
        <v>22793.0</v>
      </c>
      <c r="R32" s="5" t="str">
        <f t="shared" si="1"/>
        <v>1996_31</v>
      </c>
    </row>
    <row r="33">
      <c r="A33" s="4" t="s">
        <v>80</v>
      </c>
      <c r="B33" s="4">
        <v>32.0</v>
      </c>
      <c r="C33" s="4">
        <v>1996.0</v>
      </c>
      <c r="D33" s="4" t="s">
        <v>81</v>
      </c>
      <c r="F33" s="4" t="s">
        <v>82</v>
      </c>
      <c r="I33" s="4">
        <v>22246.0</v>
      </c>
      <c r="R33" s="5" t="str">
        <f t="shared" si="1"/>
        <v>1996_32</v>
      </c>
    </row>
    <row r="34">
      <c r="A34" s="4" t="s">
        <v>83</v>
      </c>
      <c r="B34" s="4">
        <v>33.0</v>
      </c>
      <c r="C34" s="4">
        <v>1996.0</v>
      </c>
      <c r="D34" s="4" t="s">
        <v>84</v>
      </c>
      <c r="F34" s="4" t="s">
        <v>30</v>
      </c>
      <c r="I34" s="4">
        <v>21513.0</v>
      </c>
      <c r="R34" s="5" t="str">
        <f t="shared" si="1"/>
        <v>1996_33</v>
      </c>
    </row>
    <row r="35">
      <c r="A35" s="4" t="s">
        <v>85</v>
      </c>
      <c r="B35" s="4">
        <v>34.0</v>
      </c>
      <c r="C35" s="4">
        <v>1996.0</v>
      </c>
      <c r="D35" s="4" t="s">
        <v>26</v>
      </c>
      <c r="F35" s="4" t="s">
        <v>24</v>
      </c>
      <c r="I35" s="4">
        <v>21419.0</v>
      </c>
      <c r="R35" s="5" t="str">
        <f t="shared" si="1"/>
        <v>1996_34</v>
      </c>
    </row>
    <row r="36">
      <c r="A36" s="4" t="s">
        <v>86</v>
      </c>
      <c r="B36" s="4">
        <v>35.0</v>
      </c>
      <c r="C36" s="4">
        <v>1996.0</v>
      </c>
      <c r="D36" s="4" t="s">
        <v>87</v>
      </c>
      <c r="F36" s="4" t="s">
        <v>88</v>
      </c>
      <c r="I36" s="4">
        <v>21045.0</v>
      </c>
      <c r="R36" s="5" t="str">
        <f t="shared" si="1"/>
        <v>1996_35</v>
      </c>
    </row>
    <row r="37">
      <c r="A37" s="4" t="s">
        <v>89</v>
      </c>
      <c r="B37" s="4">
        <v>36.0</v>
      </c>
      <c r="C37" s="4">
        <v>1996.0</v>
      </c>
      <c r="D37" s="4" t="s">
        <v>48</v>
      </c>
      <c r="F37" s="4" t="s">
        <v>20</v>
      </c>
      <c r="I37" s="4">
        <v>20957.0</v>
      </c>
      <c r="R37" s="5" t="str">
        <f t="shared" si="1"/>
        <v>1996_36</v>
      </c>
    </row>
    <row r="38">
      <c r="A38" s="4" t="s">
        <v>90</v>
      </c>
      <c r="B38" s="4">
        <v>37.0</v>
      </c>
      <c r="C38" s="4">
        <v>1996.0</v>
      </c>
      <c r="D38" s="4" t="s">
        <v>59</v>
      </c>
      <c r="F38" s="4" t="s">
        <v>57</v>
      </c>
      <c r="I38" s="4">
        <v>20386.0</v>
      </c>
      <c r="R38" s="5" t="str">
        <f t="shared" si="1"/>
        <v>1996_37</v>
      </c>
    </row>
    <row r="39">
      <c r="A39" s="4" t="s">
        <v>91</v>
      </c>
      <c r="B39" s="4">
        <v>38.0</v>
      </c>
      <c r="C39" s="4">
        <v>1996.0</v>
      </c>
      <c r="D39" s="4" t="s">
        <v>29</v>
      </c>
      <c r="F39" s="4" t="s">
        <v>35</v>
      </c>
      <c r="I39" s="4">
        <v>19957.0</v>
      </c>
      <c r="R39" s="5" t="str">
        <f t="shared" si="1"/>
        <v>1996_38</v>
      </c>
    </row>
    <row r="40">
      <c r="A40" s="4" t="s">
        <v>92</v>
      </c>
      <c r="B40" s="4">
        <v>39.0</v>
      </c>
      <c r="C40" s="4">
        <v>1996.0</v>
      </c>
      <c r="D40" s="4" t="s">
        <v>93</v>
      </c>
      <c r="F40" s="4" t="s">
        <v>30</v>
      </c>
      <c r="I40" s="4">
        <v>19797.0</v>
      </c>
      <c r="R40" s="5" t="str">
        <f t="shared" si="1"/>
        <v>1996_39</v>
      </c>
    </row>
    <row r="41">
      <c r="A41" s="4" t="s">
        <v>94</v>
      </c>
      <c r="B41" s="4">
        <v>40.0</v>
      </c>
      <c r="C41" s="4">
        <v>1996.0</v>
      </c>
      <c r="D41" s="4" t="s">
        <v>76</v>
      </c>
      <c r="F41" s="4" t="s">
        <v>95</v>
      </c>
      <c r="I41" s="4">
        <v>19515.0</v>
      </c>
      <c r="R41" s="5" t="str">
        <f t="shared" si="1"/>
        <v>1996_40</v>
      </c>
    </row>
    <row r="42">
      <c r="A42" s="4" t="s">
        <v>96</v>
      </c>
      <c r="B42" s="4">
        <v>41.0</v>
      </c>
      <c r="C42" s="4">
        <v>1996.0</v>
      </c>
      <c r="D42" s="4" t="s">
        <v>97</v>
      </c>
      <c r="F42" s="4" t="s">
        <v>35</v>
      </c>
      <c r="I42" s="4">
        <v>18963.0</v>
      </c>
      <c r="R42" s="5" t="str">
        <f t="shared" si="1"/>
        <v>1996_41</v>
      </c>
    </row>
    <row r="43">
      <c r="A43" s="4" t="s">
        <v>98</v>
      </c>
      <c r="B43" s="4">
        <v>42.0</v>
      </c>
      <c r="C43" s="4">
        <v>1996.0</v>
      </c>
      <c r="D43" s="4" t="s">
        <v>99</v>
      </c>
      <c r="F43" s="4" t="s">
        <v>100</v>
      </c>
      <c r="I43" s="4">
        <v>18955.0</v>
      </c>
      <c r="R43" s="5" t="str">
        <f t="shared" si="1"/>
        <v>1996_42</v>
      </c>
    </row>
    <row r="44">
      <c r="A44" s="4" t="s">
        <v>101</v>
      </c>
      <c r="B44" s="4">
        <v>43.0</v>
      </c>
      <c r="C44" s="4">
        <v>1996.0</v>
      </c>
      <c r="D44" s="4" t="s">
        <v>102</v>
      </c>
      <c r="F44" s="4" t="s">
        <v>43</v>
      </c>
      <c r="I44" s="4">
        <v>18842.0</v>
      </c>
      <c r="R44" s="5" t="str">
        <f t="shared" si="1"/>
        <v>1996_43</v>
      </c>
    </row>
    <row r="45">
      <c r="A45" s="4" t="s">
        <v>103</v>
      </c>
      <c r="B45" s="4">
        <v>44.0</v>
      </c>
      <c r="C45" s="4">
        <v>1996.0</v>
      </c>
      <c r="D45" s="4" t="s">
        <v>67</v>
      </c>
      <c r="F45" s="4" t="s">
        <v>30</v>
      </c>
      <c r="I45" s="4">
        <v>18770.0</v>
      </c>
      <c r="R45" s="5" t="str">
        <f t="shared" si="1"/>
        <v>1996_44</v>
      </c>
    </row>
    <row r="46">
      <c r="A46" s="4" t="s">
        <v>104</v>
      </c>
      <c r="B46" s="4">
        <v>45.0</v>
      </c>
      <c r="C46" s="4">
        <v>1996.0</v>
      </c>
      <c r="D46" s="4" t="s">
        <v>72</v>
      </c>
      <c r="F46" s="4" t="s">
        <v>105</v>
      </c>
      <c r="I46" s="4">
        <v>18308.9</v>
      </c>
      <c r="R46" s="5" t="str">
        <f t="shared" si="1"/>
        <v>1996_45</v>
      </c>
    </row>
    <row r="47">
      <c r="A47" s="4" t="s">
        <v>106</v>
      </c>
      <c r="B47" s="4">
        <v>46.0</v>
      </c>
      <c r="C47" s="4">
        <v>1996.0</v>
      </c>
      <c r="D47" s="4" t="s">
        <v>107</v>
      </c>
      <c r="F47" s="4" t="s">
        <v>95</v>
      </c>
      <c r="I47" s="4">
        <v>18247.3</v>
      </c>
      <c r="R47" s="5" t="str">
        <f t="shared" si="1"/>
        <v>1996_46</v>
      </c>
    </row>
    <row r="48">
      <c r="A48" s="4" t="s">
        <v>108</v>
      </c>
      <c r="B48" s="4">
        <v>47.0</v>
      </c>
      <c r="C48" s="4">
        <v>1996.0</v>
      </c>
      <c r="D48" s="4" t="s">
        <v>23</v>
      </c>
      <c r="F48" s="4" t="s">
        <v>100</v>
      </c>
      <c r="I48" s="4">
        <v>18214.0</v>
      </c>
      <c r="R48" s="5" t="str">
        <f t="shared" si="1"/>
        <v>1996_47</v>
      </c>
    </row>
    <row r="49">
      <c r="A49" s="4" t="s">
        <v>109</v>
      </c>
      <c r="B49" s="4">
        <v>48.0</v>
      </c>
      <c r="C49" s="4">
        <v>1996.0</v>
      </c>
      <c r="D49" s="4" t="s">
        <v>110</v>
      </c>
      <c r="F49" s="4" t="s">
        <v>88</v>
      </c>
      <c r="I49" s="4">
        <v>18018.0</v>
      </c>
      <c r="R49" s="5" t="str">
        <f t="shared" si="1"/>
        <v>1996_48</v>
      </c>
    </row>
    <row r="50">
      <c r="A50" s="4" t="s">
        <v>111</v>
      </c>
      <c r="B50" s="4">
        <v>49.0</v>
      </c>
      <c r="C50" s="4">
        <v>1996.0</v>
      </c>
      <c r="D50" s="4" t="s">
        <v>29</v>
      </c>
      <c r="F50" s="4" t="s">
        <v>88</v>
      </c>
      <c r="I50" s="4">
        <v>17886.0</v>
      </c>
      <c r="R50" s="5" t="str">
        <f t="shared" si="1"/>
        <v>1996_49</v>
      </c>
    </row>
    <row r="51">
      <c r="A51" s="4" t="s">
        <v>112</v>
      </c>
      <c r="B51" s="4">
        <v>50.0</v>
      </c>
      <c r="C51" s="4">
        <v>1996.0</v>
      </c>
      <c r="D51" s="4" t="s">
        <v>69</v>
      </c>
      <c r="F51" s="4" t="s">
        <v>46</v>
      </c>
      <c r="I51" s="4">
        <v>17719.0</v>
      </c>
      <c r="R51" s="5" t="str">
        <f t="shared" si="1"/>
        <v>1996_50</v>
      </c>
    </row>
    <row r="52">
      <c r="A52" s="4" t="s">
        <v>113</v>
      </c>
      <c r="B52" s="4">
        <v>51.0</v>
      </c>
      <c r="C52" s="4">
        <v>1996.0</v>
      </c>
      <c r="D52" s="4" t="s">
        <v>114</v>
      </c>
      <c r="F52" s="4" t="s">
        <v>115</v>
      </c>
      <c r="I52" s="4">
        <v>17695.0</v>
      </c>
      <c r="R52" s="5" t="str">
        <f t="shared" si="1"/>
        <v>1996_51</v>
      </c>
    </row>
    <row r="53">
      <c r="A53" s="4" t="s">
        <v>116</v>
      </c>
      <c r="B53" s="4">
        <v>52.0</v>
      </c>
      <c r="C53" s="4">
        <v>1996.0</v>
      </c>
      <c r="D53" s="4" t="s">
        <v>117</v>
      </c>
      <c r="F53" s="4" t="s">
        <v>118</v>
      </c>
      <c r="I53" s="4">
        <v>17501.6</v>
      </c>
      <c r="R53" s="5" t="str">
        <f t="shared" si="1"/>
        <v>1996_52</v>
      </c>
    </row>
    <row r="54">
      <c r="A54" s="4" t="s">
        <v>119</v>
      </c>
      <c r="B54" s="4">
        <v>53.0</v>
      </c>
      <c r="C54" s="4">
        <v>1996.0</v>
      </c>
      <c r="D54" s="4" t="s">
        <v>120</v>
      </c>
      <c r="F54" s="4" t="s">
        <v>24</v>
      </c>
      <c r="I54" s="4">
        <v>16910.0</v>
      </c>
      <c r="R54" s="5" t="str">
        <f t="shared" si="1"/>
        <v>1996_53</v>
      </c>
    </row>
    <row r="55">
      <c r="A55" s="4" t="s">
        <v>121</v>
      </c>
      <c r="B55" s="4">
        <v>54.0</v>
      </c>
      <c r="C55" s="4">
        <v>1996.0</v>
      </c>
      <c r="D55" s="4" t="s">
        <v>23</v>
      </c>
      <c r="F55" s="4" t="s">
        <v>57</v>
      </c>
      <c r="I55" s="4">
        <v>16739.0</v>
      </c>
      <c r="R55" s="5" t="str">
        <f t="shared" si="1"/>
        <v>1996_54</v>
      </c>
    </row>
    <row r="56">
      <c r="A56" s="4" t="s">
        <v>122</v>
      </c>
      <c r="B56" s="4">
        <v>55.0</v>
      </c>
      <c r="C56" s="4">
        <v>1996.0</v>
      </c>
      <c r="D56" s="4" t="s">
        <v>102</v>
      </c>
      <c r="F56" s="4" t="s">
        <v>43</v>
      </c>
      <c r="I56" s="4">
        <v>16681.1</v>
      </c>
      <c r="R56" s="5" t="str">
        <f t="shared" si="1"/>
        <v>1996_55</v>
      </c>
    </row>
    <row r="57">
      <c r="A57" s="4" t="s">
        <v>123</v>
      </c>
      <c r="B57" s="4">
        <v>56.0</v>
      </c>
      <c r="C57" s="4">
        <v>1996.0</v>
      </c>
      <c r="D57" s="4" t="s">
        <v>67</v>
      </c>
      <c r="F57" s="4" t="s">
        <v>30</v>
      </c>
      <c r="I57" s="4">
        <v>16583.0</v>
      </c>
      <c r="R57" s="5" t="str">
        <f t="shared" si="1"/>
        <v>1996_56</v>
      </c>
    </row>
    <row r="58">
      <c r="A58" s="4" t="s">
        <v>124</v>
      </c>
      <c r="B58" s="4">
        <v>57.0</v>
      </c>
      <c r="C58" s="4">
        <v>1996.0</v>
      </c>
      <c r="D58" s="4" t="s">
        <v>117</v>
      </c>
      <c r="F58" s="4" t="s">
        <v>74</v>
      </c>
      <c r="I58" s="4">
        <v>16563.8</v>
      </c>
      <c r="R58" s="5" t="str">
        <f t="shared" si="1"/>
        <v>1996_57</v>
      </c>
    </row>
    <row r="59">
      <c r="A59" s="4" t="s">
        <v>125</v>
      </c>
      <c r="B59" s="4">
        <v>58.0</v>
      </c>
      <c r="C59" s="4">
        <v>1996.0</v>
      </c>
      <c r="D59" s="4" t="s">
        <v>72</v>
      </c>
      <c r="F59" s="4" t="s">
        <v>57</v>
      </c>
      <c r="I59" s="4">
        <v>16397.5</v>
      </c>
      <c r="R59" s="5" t="str">
        <f t="shared" si="1"/>
        <v>1996_58</v>
      </c>
    </row>
    <row r="60">
      <c r="A60" s="4" t="s">
        <v>126</v>
      </c>
      <c r="B60" s="4">
        <v>59.0</v>
      </c>
      <c r="C60" s="4">
        <v>1996.0</v>
      </c>
      <c r="D60" s="4" t="s">
        <v>59</v>
      </c>
      <c r="F60" s="4" t="s">
        <v>127</v>
      </c>
      <c r="I60" s="4">
        <v>16298.0</v>
      </c>
      <c r="R60" s="5" t="str">
        <f t="shared" si="1"/>
        <v>1996_59</v>
      </c>
    </row>
    <row r="61">
      <c r="A61" s="4" t="s">
        <v>128</v>
      </c>
      <c r="B61" s="4">
        <v>60.0</v>
      </c>
      <c r="C61" s="4">
        <v>1996.0</v>
      </c>
      <c r="D61" s="4" t="s">
        <v>34</v>
      </c>
      <c r="F61" s="4" t="s">
        <v>57</v>
      </c>
      <c r="I61" s="4">
        <v>16202.0</v>
      </c>
      <c r="R61" s="5" t="str">
        <f t="shared" si="1"/>
        <v>1996_60</v>
      </c>
    </row>
    <row r="62">
      <c r="A62" s="4" t="s">
        <v>129</v>
      </c>
      <c r="B62" s="4">
        <v>61.0</v>
      </c>
      <c r="C62" s="4">
        <v>1996.0</v>
      </c>
      <c r="D62" s="4" t="s">
        <v>42</v>
      </c>
      <c r="F62" s="4" t="s">
        <v>30</v>
      </c>
      <c r="I62" s="4">
        <v>16201.7</v>
      </c>
      <c r="R62" s="5" t="str">
        <f t="shared" si="1"/>
        <v>1996_61</v>
      </c>
    </row>
    <row r="63">
      <c r="A63" s="4" t="s">
        <v>130</v>
      </c>
      <c r="B63" s="4">
        <v>62.0</v>
      </c>
      <c r="C63" s="4">
        <v>1996.0</v>
      </c>
      <c r="D63" s="4" t="s">
        <v>97</v>
      </c>
      <c r="F63" s="4" t="s">
        <v>74</v>
      </c>
      <c r="I63" s="4">
        <v>16105.0</v>
      </c>
      <c r="R63" s="5" t="str">
        <f t="shared" si="1"/>
        <v>1996_62</v>
      </c>
    </row>
    <row r="64">
      <c r="A64" s="4" t="s">
        <v>131</v>
      </c>
      <c r="B64" s="4">
        <v>63.0</v>
      </c>
      <c r="C64" s="4">
        <v>1996.0</v>
      </c>
      <c r="D64" s="4" t="s">
        <v>132</v>
      </c>
      <c r="F64" s="4" t="s">
        <v>46</v>
      </c>
      <c r="I64" s="4">
        <v>16072.0</v>
      </c>
      <c r="R64" s="5" t="str">
        <f t="shared" si="1"/>
        <v>1996_63</v>
      </c>
    </row>
    <row r="65">
      <c r="A65" s="4" t="s">
        <v>133</v>
      </c>
      <c r="B65" s="4">
        <v>64.0</v>
      </c>
      <c r="C65" s="4">
        <v>1996.0</v>
      </c>
      <c r="D65" s="4" t="s">
        <v>69</v>
      </c>
      <c r="F65" s="4" t="s">
        <v>30</v>
      </c>
      <c r="I65" s="4">
        <v>16008.0</v>
      </c>
      <c r="R65" s="5" t="str">
        <f t="shared" si="1"/>
        <v>1996_64</v>
      </c>
    </row>
    <row r="66">
      <c r="A66" s="4" t="s">
        <v>134</v>
      </c>
      <c r="B66" s="4">
        <v>65.0</v>
      </c>
      <c r="C66" s="4">
        <v>1996.0</v>
      </c>
      <c r="D66" s="4" t="s">
        <v>81</v>
      </c>
      <c r="F66" s="4" t="s">
        <v>30</v>
      </c>
      <c r="I66" s="4">
        <v>15841.0</v>
      </c>
      <c r="R66" s="5" t="str">
        <f t="shared" si="1"/>
        <v>1996_65</v>
      </c>
    </row>
    <row r="67">
      <c r="A67" s="4" t="s">
        <v>135</v>
      </c>
      <c r="B67" s="4">
        <v>66.0</v>
      </c>
      <c r="C67" s="4">
        <v>1996.0</v>
      </c>
      <c r="D67" s="4" t="s">
        <v>107</v>
      </c>
      <c r="F67" s="4" t="s">
        <v>88</v>
      </c>
      <c r="I67" s="4">
        <v>15470.4</v>
      </c>
      <c r="R67" s="5" t="str">
        <f t="shared" si="1"/>
        <v>1996_66</v>
      </c>
    </row>
    <row r="68">
      <c r="A68" s="4" t="s">
        <v>136</v>
      </c>
      <c r="B68" s="4">
        <v>67.0</v>
      </c>
      <c r="C68" s="4">
        <v>1996.0</v>
      </c>
      <c r="D68" s="4" t="s">
        <v>97</v>
      </c>
      <c r="F68" s="4" t="s">
        <v>30</v>
      </c>
      <c r="I68" s="4">
        <v>15269.0</v>
      </c>
      <c r="R68" s="5" t="str">
        <f t="shared" si="1"/>
        <v>1996_67</v>
      </c>
    </row>
    <row r="69">
      <c r="A69" s="4" t="s">
        <v>137</v>
      </c>
      <c r="B69" s="4">
        <v>68.0</v>
      </c>
      <c r="C69" s="4">
        <v>1996.0</v>
      </c>
      <c r="D69" s="4" t="s">
        <v>29</v>
      </c>
      <c r="F69" s="4" t="s">
        <v>82</v>
      </c>
      <c r="I69" s="4">
        <v>15265.0</v>
      </c>
      <c r="R69" s="5" t="str">
        <f t="shared" si="1"/>
        <v>1996_68</v>
      </c>
    </row>
    <row r="70">
      <c r="A70" s="4" t="s">
        <v>138</v>
      </c>
      <c r="B70" s="4">
        <v>69.0</v>
      </c>
      <c r="C70" s="4">
        <v>1996.0</v>
      </c>
      <c r="D70" s="4" t="s">
        <v>26</v>
      </c>
      <c r="F70" s="4" t="s">
        <v>55</v>
      </c>
      <c r="I70" s="4">
        <v>15048.5</v>
      </c>
      <c r="R70" s="5" t="str">
        <f t="shared" si="1"/>
        <v>1996_69</v>
      </c>
    </row>
    <row r="71">
      <c r="A71" s="4" t="s">
        <v>139</v>
      </c>
      <c r="B71" s="4">
        <v>70.0</v>
      </c>
      <c r="C71" s="4">
        <v>1996.0</v>
      </c>
      <c r="D71" s="4" t="s">
        <v>120</v>
      </c>
      <c r="F71" s="4" t="s">
        <v>46</v>
      </c>
      <c r="I71" s="4">
        <v>14943.0</v>
      </c>
      <c r="R71" s="5" t="str">
        <f t="shared" si="1"/>
        <v>1996_70</v>
      </c>
    </row>
    <row r="72">
      <c r="A72" s="4" t="s">
        <v>140</v>
      </c>
      <c r="B72" s="4">
        <v>71.0</v>
      </c>
      <c r="C72" s="4">
        <v>1996.0</v>
      </c>
      <c r="D72" s="4" t="s">
        <v>59</v>
      </c>
      <c r="F72" s="4" t="s">
        <v>30</v>
      </c>
      <c r="I72" s="4">
        <v>14884.0</v>
      </c>
      <c r="R72" s="5" t="str">
        <f t="shared" si="1"/>
        <v>1996_71</v>
      </c>
    </row>
    <row r="73">
      <c r="A73" s="4" t="s">
        <v>141</v>
      </c>
      <c r="B73" s="4">
        <v>72.0</v>
      </c>
      <c r="C73" s="4">
        <v>1996.0</v>
      </c>
      <c r="D73" s="4" t="s">
        <v>32</v>
      </c>
      <c r="F73" s="4" t="s">
        <v>24</v>
      </c>
      <c r="I73" s="4">
        <v>14755.0</v>
      </c>
      <c r="R73" s="5" t="str">
        <f t="shared" si="1"/>
        <v>1996_72</v>
      </c>
    </row>
    <row r="74">
      <c r="A74" s="4" t="s">
        <v>142</v>
      </c>
      <c r="B74" s="4">
        <v>73.0</v>
      </c>
      <c r="C74" s="4">
        <v>1996.0</v>
      </c>
      <c r="D74" s="4" t="s">
        <v>76</v>
      </c>
      <c r="F74" s="4" t="s">
        <v>43</v>
      </c>
      <c r="I74" s="4">
        <v>14346.0</v>
      </c>
      <c r="R74" s="5" t="str">
        <f t="shared" si="1"/>
        <v>1996_73</v>
      </c>
    </row>
    <row r="75">
      <c r="A75" s="4" t="s">
        <v>143</v>
      </c>
      <c r="B75" s="4">
        <v>74.0</v>
      </c>
      <c r="C75" s="4">
        <v>1996.0</v>
      </c>
      <c r="D75" s="4" t="s">
        <v>76</v>
      </c>
      <c r="F75" s="4" t="s">
        <v>144</v>
      </c>
      <c r="I75" s="4">
        <v>14332.0</v>
      </c>
      <c r="R75" s="5" t="str">
        <f t="shared" si="1"/>
        <v>1996_74</v>
      </c>
    </row>
    <row r="76">
      <c r="A76" s="4" t="s">
        <v>145</v>
      </c>
      <c r="B76" s="4">
        <v>75.0</v>
      </c>
      <c r="C76" s="4">
        <v>1996.0</v>
      </c>
      <c r="D76" s="4" t="s">
        <v>93</v>
      </c>
      <c r="F76" s="4" t="s">
        <v>88</v>
      </c>
      <c r="I76" s="4">
        <v>14292.0</v>
      </c>
      <c r="R76" s="5" t="str">
        <f t="shared" si="1"/>
        <v>1996_75</v>
      </c>
    </row>
    <row r="77">
      <c r="A77" s="4" t="s">
        <v>146</v>
      </c>
      <c r="B77" s="4">
        <v>76.0</v>
      </c>
      <c r="C77" s="4">
        <v>1996.0</v>
      </c>
      <c r="D77" s="4" t="s">
        <v>59</v>
      </c>
      <c r="F77" s="4" t="s">
        <v>30</v>
      </c>
      <c r="I77" s="4">
        <v>13838.0</v>
      </c>
      <c r="R77" s="5" t="str">
        <f t="shared" si="1"/>
        <v>1996_76</v>
      </c>
    </row>
    <row r="78">
      <c r="A78" s="4" t="s">
        <v>147</v>
      </c>
      <c r="B78" s="4">
        <v>77.0</v>
      </c>
      <c r="C78" s="4">
        <v>1996.0</v>
      </c>
      <c r="D78" s="4" t="s">
        <v>32</v>
      </c>
      <c r="F78" s="4" t="s">
        <v>148</v>
      </c>
      <c r="I78" s="4">
        <v>13813.1</v>
      </c>
      <c r="R78" s="5" t="str">
        <f t="shared" si="1"/>
        <v>1996_77</v>
      </c>
    </row>
    <row r="79">
      <c r="A79" s="4" t="s">
        <v>149</v>
      </c>
      <c r="B79" s="4">
        <v>78.0</v>
      </c>
      <c r="C79" s="4">
        <v>1996.0</v>
      </c>
      <c r="D79" s="4" t="s">
        <v>93</v>
      </c>
      <c r="F79" s="4" t="s">
        <v>24</v>
      </c>
      <c r="I79" s="4">
        <v>13788.6</v>
      </c>
      <c r="R79" s="5" t="str">
        <f t="shared" si="1"/>
        <v>1996_78</v>
      </c>
    </row>
    <row r="80">
      <c r="A80" s="4" t="s">
        <v>150</v>
      </c>
      <c r="B80" s="4">
        <v>79.0</v>
      </c>
      <c r="C80" s="4">
        <v>1996.0</v>
      </c>
      <c r="D80" s="4" t="s">
        <v>102</v>
      </c>
      <c r="F80" s="4" t="s">
        <v>30</v>
      </c>
      <c r="I80" s="4">
        <v>13767.0</v>
      </c>
      <c r="R80" s="5" t="str">
        <f t="shared" si="1"/>
        <v>1996_79</v>
      </c>
    </row>
    <row r="81">
      <c r="A81" s="4" t="s">
        <v>151</v>
      </c>
      <c r="B81" s="4">
        <v>80.0</v>
      </c>
      <c r="C81" s="4">
        <v>1996.0</v>
      </c>
      <c r="D81" s="4" t="s">
        <v>29</v>
      </c>
      <c r="F81" s="4" t="s">
        <v>152</v>
      </c>
      <c r="I81" s="4">
        <v>13599.5</v>
      </c>
      <c r="R81" s="5" t="str">
        <f t="shared" si="1"/>
        <v>1996_80</v>
      </c>
    </row>
    <row r="82">
      <c r="A82" s="4" t="s">
        <v>153</v>
      </c>
      <c r="B82" s="4">
        <v>81.0</v>
      </c>
      <c r="C82" s="4">
        <v>1996.0</v>
      </c>
      <c r="D82" s="4" t="s">
        <v>23</v>
      </c>
      <c r="F82" s="4" t="s">
        <v>118</v>
      </c>
      <c r="I82" s="4">
        <v>13521.0</v>
      </c>
      <c r="R82" s="5" t="str">
        <f t="shared" si="1"/>
        <v>1996_81</v>
      </c>
    </row>
    <row r="83">
      <c r="A83" s="4" t="s">
        <v>154</v>
      </c>
      <c r="B83" s="4">
        <v>82.0</v>
      </c>
      <c r="C83" s="4">
        <v>1996.0</v>
      </c>
      <c r="D83" s="4" t="s">
        <v>84</v>
      </c>
      <c r="F83" s="4" t="s">
        <v>30</v>
      </c>
      <c r="I83" s="4">
        <v>13476.0</v>
      </c>
      <c r="R83" s="5" t="str">
        <f t="shared" si="1"/>
        <v>1996_82</v>
      </c>
    </row>
    <row r="84">
      <c r="A84" s="4" t="s">
        <v>155</v>
      </c>
      <c r="B84" s="4">
        <v>83.0</v>
      </c>
      <c r="C84" s="4">
        <v>1996.0</v>
      </c>
      <c r="D84" s="4" t="s">
        <v>29</v>
      </c>
      <c r="F84" s="4" t="s">
        <v>100</v>
      </c>
      <c r="I84" s="4">
        <v>13429.5</v>
      </c>
      <c r="R84" s="5" t="str">
        <f t="shared" si="1"/>
        <v>1996_83</v>
      </c>
    </row>
    <row r="85">
      <c r="A85" s="4" t="s">
        <v>156</v>
      </c>
      <c r="B85" s="4">
        <v>84.0</v>
      </c>
      <c r="C85" s="4">
        <v>1996.0</v>
      </c>
      <c r="D85" s="4" t="s">
        <v>29</v>
      </c>
      <c r="F85" s="4" t="s">
        <v>46</v>
      </c>
      <c r="I85" s="4">
        <v>13427.8</v>
      </c>
      <c r="R85" s="5" t="str">
        <f t="shared" si="1"/>
        <v>1996_84</v>
      </c>
    </row>
    <row r="86">
      <c r="A86" s="4" t="s">
        <v>157</v>
      </c>
      <c r="B86" s="4">
        <v>85.0</v>
      </c>
      <c r="C86" s="4">
        <v>1996.0</v>
      </c>
      <c r="D86" s="4" t="s">
        <v>29</v>
      </c>
      <c r="F86" s="4" t="s">
        <v>30</v>
      </c>
      <c r="I86" s="4">
        <v>13406.9</v>
      </c>
      <c r="R86" s="5" t="str">
        <f t="shared" si="1"/>
        <v>1996_85</v>
      </c>
    </row>
    <row r="87">
      <c r="A87" s="4" t="s">
        <v>158</v>
      </c>
      <c r="B87" s="4">
        <v>86.0</v>
      </c>
      <c r="C87" s="4">
        <v>1996.0</v>
      </c>
      <c r="D87" s="4" t="s">
        <v>102</v>
      </c>
      <c r="F87" s="4" t="s">
        <v>43</v>
      </c>
      <c r="I87" s="4">
        <v>13376.1</v>
      </c>
      <c r="R87" s="5" t="str">
        <f t="shared" si="1"/>
        <v>1996_86</v>
      </c>
    </row>
    <row r="88">
      <c r="A88" s="4" t="s">
        <v>159</v>
      </c>
      <c r="B88" s="4">
        <v>87.0</v>
      </c>
      <c r="C88" s="4">
        <v>1996.0</v>
      </c>
      <c r="D88" s="4" t="s">
        <v>117</v>
      </c>
      <c r="F88" s="4" t="s">
        <v>57</v>
      </c>
      <c r="I88" s="4">
        <v>13325.5</v>
      </c>
      <c r="R88" s="5" t="str">
        <f t="shared" si="1"/>
        <v>1996_87</v>
      </c>
    </row>
    <row r="89">
      <c r="A89" s="4" t="s">
        <v>160</v>
      </c>
      <c r="B89" s="4">
        <v>88.0</v>
      </c>
      <c r="C89" s="4">
        <v>1996.0</v>
      </c>
      <c r="D89" s="4" t="s">
        <v>161</v>
      </c>
      <c r="F89" s="4" t="s">
        <v>55</v>
      </c>
      <c r="I89" s="4">
        <v>13165.9</v>
      </c>
      <c r="R89" s="5" t="str">
        <f t="shared" si="1"/>
        <v>1996_88</v>
      </c>
    </row>
    <row r="90">
      <c r="A90" s="4" t="s">
        <v>162</v>
      </c>
      <c r="B90" s="4">
        <v>89.0</v>
      </c>
      <c r="C90" s="4">
        <v>1996.0</v>
      </c>
      <c r="D90" s="4" t="s">
        <v>34</v>
      </c>
      <c r="F90" s="4" t="s">
        <v>24</v>
      </c>
      <c r="I90" s="4">
        <v>13128.0</v>
      </c>
      <c r="R90" s="5" t="str">
        <f t="shared" si="1"/>
        <v>1996_89</v>
      </c>
    </row>
    <row r="91">
      <c r="A91" s="4" t="s">
        <v>163</v>
      </c>
      <c r="B91" s="4">
        <v>90.0</v>
      </c>
      <c r="C91" s="4">
        <v>1996.0</v>
      </c>
      <c r="D91" s="4" t="s">
        <v>34</v>
      </c>
      <c r="F91" s="4" t="s">
        <v>57</v>
      </c>
      <c r="I91" s="4">
        <v>13009.0</v>
      </c>
      <c r="R91" s="5" t="str">
        <f t="shared" si="1"/>
        <v>1996_90</v>
      </c>
    </row>
    <row r="92">
      <c r="A92" s="4" t="s">
        <v>164</v>
      </c>
      <c r="B92" s="4">
        <v>91.0</v>
      </c>
      <c r="C92" s="4">
        <v>1996.0</v>
      </c>
      <c r="D92" s="4" t="s">
        <v>99</v>
      </c>
      <c r="F92" s="4" t="s">
        <v>35</v>
      </c>
      <c r="I92" s="4">
        <v>12978.0</v>
      </c>
      <c r="R92" s="5" t="str">
        <f t="shared" si="1"/>
        <v>1996_91</v>
      </c>
    </row>
    <row r="93">
      <c r="A93" s="4" t="s">
        <v>165</v>
      </c>
      <c r="B93" s="4">
        <v>92.0</v>
      </c>
      <c r="C93" s="4">
        <v>1996.0</v>
      </c>
      <c r="D93" s="4" t="s">
        <v>69</v>
      </c>
      <c r="F93" s="4" t="s">
        <v>46</v>
      </c>
      <c r="I93" s="4">
        <v>12671.9</v>
      </c>
      <c r="R93" s="5" t="str">
        <f t="shared" si="1"/>
        <v>1996_92</v>
      </c>
    </row>
    <row r="94">
      <c r="A94" s="4" t="s">
        <v>166</v>
      </c>
      <c r="B94" s="4">
        <v>94.0</v>
      </c>
      <c r="C94" s="4">
        <v>1996.0</v>
      </c>
      <c r="D94" s="4" t="s">
        <v>69</v>
      </c>
      <c r="F94" s="4" t="s">
        <v>70</v>
      </c>
      <c r="I94" s="4">
        <v>12667.6</v>
      </c>
      <c r="R94" s="5" t="str">
        <f t="shared" si="1"/>
        <v>1996_94</v>
      </c>
    </row>
    <row r="95">
      <c r="A95" s="4" t="s">
        <v>167</v>
      </c>
      <c r="B95" s="4">
        <v>95.0</v>
      </c>
      <c r="C95" s="4">
        <v>1996.0</v>
      </c>
      <c r="D95" s="4" t="s">
        <v>168</v>
      </c>
      <c r="F95" s="4" t="s">
        <v>100</v>
      </c>
      <c r="I95" s="4">
        <v>12654.9</v>
      </c>
      <c r="R95" s="5" t="str">
        <f t="shared" si="1"/>
        <v>1996_95</v>
      </c>
    </row>
    <row r="96">
      <c r="A96" s="4" t="s">
        <v>169</v>
      </c>
      <c r="B96" s="4">
        <v>96.0</v>
      </c>
      <c r="C96" s="4">
        <v>1996.0</v>
      </c>
      <c r="D96" s="4" t="s">
        <v>72</v>
      </c>
      <c r="F96" s="4" t="s">
        <v>170</v>
      </c>
      <c r="I96" s="4">
        <v>12585.0</v>
      </c>
      <c r="R96" s="5" t="str">
        <f t="shared" si="1"/>
        <v>1996_96</v>
      </c>
    </row>
    <row r="97">
      <c r="A97" s="4" t="s">
        <v>171</v>
      </c>
      <c r="B97" s="4">
        <v>97.0</v>
      </c>
      <c r="C97" s="4">
        <v>1996.0</v>
      </c>
      <c r="D97" s="4" t="s">
        <v>110</v>
      </c>
      <c r="F97" s="4" t="s">
        <v>144</v>
      </c>
      <c r="I97" s="4">
        <v>12325.5</v>
      </c>
      <c r="R97" s="5" t="str">
        <f t="shared" si="1"/>
        <v>1996_97</v>
      </c>
    </row>
    <row r="98">
      <c r="A98" s="4" t="s">
        <v>172</v>
      </c>
      <c r="B98" s="4">
        <v>98.0</v>
      </c>
      <c r="C98" s="4">
        <v>1996.0</v>
      </c>
      <c r="D98" s="4" t="s">
        <v>120</v>
      </c>
      <c r="F98" s="4" t="s">
        <v>88</v>
      </c>
      <c r="I98" s="4">
        <v>12194.0</v>
      </c>
      <c r="R98" s="5" t="str">
        <f t="shared" si="1"/>
        <v>1996_98</v>
      </c>
    </row>
    <row r="99">
      <c r="A99" s="4" t="s">
        <v>173</v>
      </c>
      <c r="B99" s="4">
        <v>99.0</v>
      </c>
      <c r="C99" s="4">
        <v>1996.0</v>
      </c>
      <c r="D99" s="4" t="s">
        <v>26</v>
      </c>
      <c r="F99" s="4" t="s">
        <v>144</v>
      </c>
      <c r="I99" s="4">
        <v>12187.0</v>
      </c>
      <c r="R99" s="5" t="str">
        <f t="shared" si="1"/>
        <v>1996_99</v>
      </c>
    </row>
    <row r="100">
      <c r="A100" s="4" t="s">
        <v>174</v>
      </c>
      <c r="B100" s="4">
        <v>100.0</v>
      </c>
      <c r="C100" s="4">
        <v>1996.0</v>
      </c>
      <c r="D100" s="4" t="s">
        <v>67</v>
      </c>
      <c r="F100" s="4" t="s">
        <v>35</v>
      </c>
      <c r="I100" s="4">
        <v>12150.0</v>
      </c>
      <c r="R100" s="5" t="str">
        <f t="shared" si="1"/>
        <v>1996_100</v>
      </c>
    </row>
    <row r="101">
      <c r="A101" s="4" t="s">
        <v>175</v>
      </c>
      <c r="B101" s="4">
        <v>101.0</v>
      </c>
      <c r="C101" s="4">
        <v>1996.0</v>
      </c>
      <c r="D101" s="4" t="s">
        <v>117</v>
      </c>
      <c r="F101" s="4" t="s">
        <v>24</v>
      </c>
      <c r="I101" s="4">
        <v>12118.0</v>
      </c>
      <c r="R101" s="5" t="str">
        <f t="shared" si="1"/>
        <v>1996_101</v>
      </c>
    </row>
    <row r="102">
      <c r="A102" s="4" t="s">
        <v>176</v>
      </c>
      <c r="B102" s="4">
        <v>102.0</v>
      </c>
      <c r="C102" s="4">
        <v>1996.0</v>
      </c>
      <c r="D102" s="4" t="s">
        <v>177</v>
      </c>
      <c r="F102" s="4" t="s">
        <v>57</v>
      </c>
      <c r="I102" s="4">
        <v>12112.1</v>
      </c>
      <c r="R102" s="5" t="str">
        <f t="shared" si="1"/>
        <v>1996_102</v>
      </c>
    </row>
    <row r="103">
      <c r="A103" s="4" t="s">
        <v>178</v>
      </c>
      <c r="B103" s="4">
        <v>103.0</v>
      </c>
      <c r="C103" s="4">
        <v>1996.0</v>
      </c>
      <c r="D103" s="4" t="s">
        <v>72</v>
      </c>
      <c r="F103" s="4" t="s">
        <v>179</v>
      </c>
      <c r="I103" s="4">
        <v>11787.8</v>
      </c>
      <c r="R103" s="5" t="str">
        <f t="shared" si="1"/>
        <v>1996_103</v>
      </c>
    </row>
    <row r="104">
      <c r="A104" s="4" t="s">
        <v>180</v>
      </c>
      <c r="B104" s="4">
        <v>104.0</v>
      </c>
      <c r="C104" s="4">
        <v>1996.0</v>
      </c>
      <c r="D104" s="4" t="s">
        <v>93</v>
      </c>
      <c r="F104" s="4" t="s">
        <v>95</v>
      </c>
      <c r="I104" s="4">
        <v>11787.7</v>
      </c>
      <c r="R104" s="5" t="str">
        <f t="shared" si="1"/>
        <v>1996_104</v>
      </c>
    </row>
    <row r="105">
      <c r="A105" s="4" t="s">
        <v>181</v>
      </c>
      <c r="B105" s="4">
        <v>105.0</v>
      </c>
      <c r="C105" s="4">
        <v>1996.0</v>
      </c>
      <c r="D105" s="4" t="s">
        <v>177</v>
      </c>
      <c r="F105" s="4" t="s">
        <v>30</v>
      </c>
      <c r="I105" s="4">
        <v>11780.2</v>
      </c>
      <c r="R105" s="5" t="str">
        <f t="shared" si="1"/>
        <v>1996_105</v>
      </c>
    </row>
    <row r="106">
      <c r="A106" s="4" t="s">
        <v>182</v>
      </c>
      <c r="B106" s="4">
        <v>106.0</v>
      </c>
      <c r="C106" s="4">
        <v>1996.0</v>
      </c>
      <c r="D106" s="4" t="s">
        <v>29</v>
      </c>
      <c r="F106" s="4" t="s">
        <v>183</v>
      </c>
      <c r="I106" s="4">
        <v>11746.0</v>
      </c>
      <c r="R106" s="5" t="str">
        <f t="shared" si="1"/>
        <v>1996_106</v>
      </c>
    </row>
    <row r="107">
      <c r="A107" s="4" t="s">
        <v>184</v>
      </c>
      <c r="B107" s="4">
        <v>107.0</v>
      </c>
      <c r="C107" s="4">
        <v>1996.0</v>
      </c>
      <c r="D107" s="4" t="s">
        <v>34</v>
      </c>
      <c r="F107" s="4" t="s">
        <v>148</v>
      </c>
      <c r="I107" s="4">
        <v>11716.0</v>
      </c>
      <c r="R107" s="5" t="str">
        <f t="shared" si="1"/>
        <v>1996_107</v>
      </c>
    </row>
    <row r="108">
      <c r="A108" s="4" t="s">
        <v>185</v>
      </c>
      <c r="B108" s="4">
        <v>108.0</v>
      </c>
      <c r="C108" s="4">
        <v>1996.0</v>
      </c>
      <c r="D108" s="4" t="s">
        <v>42</v>
      </c>
      <c r="F108" s="4" t="s">
        <v>55</v>
      </c>
      <c r="I108" s="4">
        <v>11702.4</v>
      </c>
      <c r="R108" s="5" t="str">
        <f t="shared" si="1"/>
        <v>1996_108</v>
      </c>
    </row>
    <row r="109">
      <c r="A109" s="4" t="s">
        <v>186</v>
      </c>
      <c r="B109" s="4">
        <v>109.0</v>
      </c>
      <c r="C109" s="4">
        <v>1996.0</v>
      </c>
      <c r="D109" s="4" t="s">
        <v>42</v>
      </c>
      <c r="F109" s="4" t="s">
        <v>30</v>
      </c>
      <c r="I109" s="4">
        <v>11646.2</v>
      </c>
      <c r="R109" s="5" t="str">
        <f t="shared" si="1"/>
        <v>1996_109</v>
      </c>
    </row>
    <row r="110">
      <c r="A110" s="4" t="s">
        <v>187</v>
      </c>
      <c r="B110" s="4">
        <v>110.0</v>
      </c>
      <c r="C110" s="4">
        <v>1996.0</v>
      </c>
      <c r="D110" s="4" t="s">
        <v>107</v>
      </c>
      <c r="F110" s="4" t="s">
        <v>30</v>
      </c>
      <c r="I110" s="4">
        <v>11516.4</v>
      </c>
      <c r="R110" s="5" t="str">
        <f t="shared" si="1"/>
        <v>1996_110</v>
      </c>
    </row>
    <row r="111">
      <c r="A111" s="4" t="s">
        <v>188</v>
      </c>
      <c r="B111" s="4">
        <v>111.0</v>
      </c>
      <c r="C111" s="4">
        <v>1996.0</v>
      </c>
      <c r="D111" s="4" t="s">
        <v>42</v>
      </c>
      <c r="F111" s="4" t="s">
        <v>189</v>
      </c>
      <c r="I111" s="4">
        <v>11483.3</v>
      </c>
      <c r="R111" s="5" t="str">
        <f t="shared" si="1"/>
        <v>1996_111</v>
      </c>
    </row>
    <row r="112">
      <c r="A112" s="4" t="s">
        <v>190</v>
      </c>
      <c r="B112" s="4">
        <v>112.0</v>
      </c>
      <c r="C112" s="4">
        <v>1996.0</v>
      </c>
      <c r="D112" s="4" t="s">
        <v>59</v>
      </c>
      <c r="F112" s="4" t="s">
        <v>30</v>
      </c>
      <c r="I112" s="4">
        <v>11336.0</v>
      </c>
      <c r="R112" s="5" t="str">
        <f t="shared" si="1"/>
        <v>1996_112</v>
      </c>
    </row>
    <row r="113">
      <c r="A113" s="4" t="s">
        <v>191</v>
      </c>
      <c r="B113" s="4">
        <v>113.0</v>
      </c>
      <c r="C113" s="4">
        <v>1996.0</v>
      </c>
      <c r="D113" s="4" t="s">
        <v>23</v>
      </c>
      <c r="F113" s="4" t="s">
        <v>192</v>
      </c>
      <c r="I113" s="4">
        <v>11251.1</v>
      </c>
      <c r="R113" s="5" t="str">
        <f t="shared" si="1"/>
        <v>1996_113</v>
      </c>
    </row>
    <row r="114">
      <c r="A114" s="4" t="s">
        <v>193</v>
      </c>
      <c r="B114" s="4">
        <v>114.0</v>
      </c>
      <c r="C114" s="4">
        <v>1996.0</v>
      </c>
      <c r="D114" s="4" t="s">
        <v>32</v>
      </c>
      <c r="F114" s="4" t="s">
        <v>57</v>
      </c>
      <c r="I114" s="4">
        <v>11062.0</v>
      </c>
      <c r="R114" s="5" t="str">
        <f t="shared" si="1"/>
        <v>1996_114</v>
      </c>
    </row>
    <row r="115">
      <c r="A115" s="4" t="s">
        <v>194</v>
      </c>
      <c r="B115" s="4">
        <v>115.0</v>
      </c>
      <c r="C115" s="4">
        <v>1996.0</v>
      </c>
      <c r="D115" s="4" t="s">
        <v>195</v>
      </c>
      <c r="F115" s="4" t="s">
        <v>46</v>
      </c>
      <c r="I115" s="4">
        <v>10979.3</v>
      </c>
      <c r="R115" s="5" t="str">
        <f t="shared" si="1"/>
        <v>1996_115</v>
      </c>
    </row>
    <row r="116">
      <c r="A116" s="4" t="s">
        <v>196</v>
      </c>
      <c r="B116" s="4">
        <v>116.0</v>
      </c>
      <c r="C116" s="4">
        <v>1996.0</v>
      </c>
      <c r="D116" s="4" t="s">
        <v>81</v>
      </c>
      <c r="F116" s="4" t="s">
        <v>30</v>
      </c>
      <c r="I116" s="4">
        <v>10949.0</v>
      </c>
      <c r="R116" s="5" t="str">
        <f t="shared" si="1"/>
        <v>1996_116</v>
      </c>
    </row>
    <row r="117">
      <c r="A117" s="4" t="s">
        <v>197</v>
      </c>
      <c r="B117" s="4">
        <v>117.0</v>
      </c>
      <c r="C117" s="4">
        <v>1996.0</v>
      </c>
      <c r="D117" s="4" t="s">
        <v>81</v>
      </c>
      <c r="F117" s="4" t="s">
        <v>37</v>
      </c>
      <c r="I117" s="4">
        <v>10915.0</v>
      </c>
      <c r="R117" s="5" t="str">
        <f t="shared" si="1"/>
        <v>1996_117</v>
      </c>
    </row>
    <row r="118">
      <c r="A118" s="4" t="s">
        <v>198</v>
      </c>
      <c r="B118" s="4">
        <v>118.0</v>
      </c>
      <c r="C118" s="4">
        <v>1996.0</v>
      </c>
      <c r="D118" s="4" t="s">
        <v>59</v>
      </c>
      <c r="F118" s="4" t="s">
        <v>46</v>
      </c>
      <c r="I118" s="4">
        <v>10681.0</v>
      </c>
      <c r="R118" s="5" t="str">
        <f t="shared" si="1"/>
        <v>1996_118</v>
      </c>
    </row>
    <row r="119">
      <c r="A119" s="4" t="s">
        <v>199</v>
      </c>
      <c r="B119" s="4">
        <v>119.0</v>
      </c>
      <c r="C119" s="4">
        <v>1996.0</v>
      </c>
      <c r="D119" s="4" t="s">
        <v>59</v>
      </c>
      <c r="F119" s="4" t="s">
        <v>127</v>
      </c>
      <c r="I119" s="4">
        <v>10582.9</v>
      </c>
      <c r="R119" s="5" t="str">
        <f t="shared" si="1"/>
        <v>1996_119</v>
      </c>
    </row>
    <row r="120">
      <c r="A120" s="4" t="s">
        <v>200</v>
      </c>
      <c r="B120" s="4">
        <v>120.0</v>
      </c>
      <c r="C120" s="4">
        <v>1996.0</v>
      </c>
      <c r="D120" s="4" t="s">
        <v>42</v>
      </c>
      <c r="F120" s="4" t="s">
        <v>201</v>
      </c>
      <c r="I120" s="4">
        <v>10561.0</v>
      </c>
      <c r="R120" s="5" t="str">
        <f t="shared" si="1"/>
        <v>1996_120</v>
      </c>
    </row>
    <row r="121">
      <c r="A121" s="4" t="s">
        <v>202</v>
      </c>
      <c r="B121" s="4">
        <v>121.0</v>
      </c>
      <c r="C121" s="4">
        <v>1996.0</v>
      </c>
      <c r="D121" s="4" t="s">
        <v>203</v>
      </c>
      <c r="F121" s="4" t="s">
        <v>37</v>
      </c>
      <c r="I121" s="4">
        <v>10504.0</v>
      </c>
      <c r="R121" s="5" t="str">
        <f t="shared" si="1"/>
        <v>1996_121</v>
      </c>
    </row>
    <row r="122">
      <c r="A122" s="4" t="s">
        <v>204</v>
      </c>
      <c r="B122" s="4">
        <v>122.0</v>
      </c>
      <c r="C122" s="4">
        <v>1996.0</v>
      </c>
      <c r="D122" s="4" t="s">
        <v>48</v>
      </c>
      <c r="F122" s="4" t="s">
        <v>57</v>
      </c>
      <c r="I122" s="4">
        <v>10423.0</v>
      </c>
      <c r="R122" s="5" t="str">
        <f t="shared" si="1"/>
        <v>1996_122</v>
      </c>
    </row>
    <row r="123">
      <c r="A123" s="4" t="s">
        <v>205</v>
      </c>
      <c r="B123" s="4">
        <v>123.0</v>
      </c>
      <c r="C123" s="4">
        <v>1996.0</v>
      </c>
      <c r="D123" s="4" t="s">
        <v>72</v>
      </c>
      <c r="F123" s="4" t="s">
        <v>46</v>
      </c>
      <c r="I123" s="4">
        <v>10395.1</v>
      </c>
      <c r="R123" s="5" t="str">
        <f t="shared" si="1"/>
        <v>1996_123</v>
      </c>
    </row>
    <row r="124">
      <c r="A124" s="4" t="s">
        <v>206</v>
      </c>
      <c r="B124" s="4">
        <v>125.0</v>
      </c>
      <c r="C124" s="4">
        <v>1996.0</v>
      </c>
      <c r="D124" s="4" t="s">
        <v>23</v>
      </c>
      <c r="F124" s="4" t="s">
        <v>24</v>
      </c>
      <c r="I124" s="4">
        <v>10223.4</v>
      </c>
      <c r="R124" s="5" t="str">
        <f t="shared" si="1"/>
        <v>1996_125</v>
      </c>
    </row>
    <row r="125">
      <c r="A125" s="4" t="s">
        <v>207</v>
      </c>
      <c r="B125" s="4">
        <v>126.0</v>
      </c>
      <c r="C125" s="4">
        <v>1996.0</v>
      </c>
      <c r="D125" s="4" t="s">
        <v>19</v>
      </c>
      <c r="F125" s="4" t="s">
        <v>55</v>
      </c>
      <c r="I125" s="4">
        <v>10172.4</v>
      </c>
      <c r="R125" s="5" t="str">
        <f t="shared" si="1"/>
        <v>1996_126</v>
      </c>
    </row>
    <row r="126">
      <c r="A126" s="4" t="s">
        <v>208</v>
      </c>
      <c r="B126" s="4">
        <v>127.0</v>
      </c>
      <c r="C126" s="4">
        <v>1996.0</v>
      </c>
      <c r="D126" s="4" t="s">
        <v>102</v>
      </c>
      <c r="F126" s="4" t="s">
        <v>30</v>
      </c>
      <c r="I126" s="4">
        <v>10021.4</v>
      </c>
      <c r="R126" s="5" t="str">
        <f t="shared" si="1"/>
        <v>1996_127</v>
      </c>
    </row>
    <row r="127">
      <c r="A127" s="4" t="s">
        <v>209</v>
      </c>
      <c r="B127" s="4">
        <v>128.0</v>
      </c>
      <c r="C127" s="4">
        <v>1996.0</v>
      </c>
      <c r="D127" s="4" t="s">
        <v>34</v>
      </c>
      <c r="F127" s="4" t="s">
        <v>144</v>
      </c>
      <c r="I127" s="4">
        <v>10012.9</v>
      </c>
      <c r="R127" s="5" t="str">
        <f t="shared" si="1"/>
        <v>1996_128</v>
      </c>
    </row>
    <row r="128">
      <c r="A128" s="4" t="s">
        <v>210</v>
      </c>
      <c r="B128" s="4">
        <v>129.0</v>
      </c>
      <c r="C128" s="4">
        <v>1996.0</v>
      </c>
      <c r="D128" s="4" t="s">
        <v>102</v>
      </c>
      <c r="F128" s="4" t="s">
        <v>46</v>
      </c>
      <c r="I128" s="4">
        <v>10012.2</v>
      </c>
      <c r="R128" s="5" t="str">
        <f t="shared" si="1"/>
        <v>1996_129</v>
      </c>
    </row>
    <row r="129">
      <c r="A129" s="4" t="s">
        <v>211</v>
      </c>
      <c r="B129" s="4">
        <v>130.0</v>
      </c>
      <c r="C129" s="4">
        <v>1996.0</v>
      </c>
      <c r="D129" s="4" t="s">
        <v>76</v>
      </c>
      <c r="F129" s="4" t="s">
        <v>212</v>
      </c>
      <c r="I129" s="4">
        <v>9973.0</v>
      </c>
      <c r="R129" s="5" t="str">
        <f t="shared" si="1"/>
        <v>1996_130</v>
      </c>
    </row>
    <row r="130">
      <c r="A130" s="4" t="s">
        <v>213</v>
      </c>
      <c r="B130" s="4">
        <v>131.0</v>
      </c>
      <c r="C130" s="4">
        <v>1996.0</v>
      </c>
      <c r="D130" s="4" t="s">
        <v>117</v>
      </c>
      <c r="F130" s="4" t="s">
        <v>100</v>
      </c>
      <c r="I130" s="4">
        <v>9891.8</v>
      </c>
      <c r="R130" s="5" t="str">
        <f t="shared" si="1"/>
        <v>1996_131</v>
      </c>
    </row>
    <row r="131">
      <c r="A131" s="4" t="s">
        <v>214</v>
      </c>
      <c r="B131" s="4">
        <v>133.0</v>
      </c>
      <c r="C131" s="4">
        <v>1996.0</v>
      </c>
      <c r="D131" s="4" t="s">
        <v>97</v>
      </c>
      <c r="F131" s="4" t="s">
        <v>46</v>
      </c>
      <c r="I131" s="4">
        <v>9730.0</v>
      </c>
      <c r="R131" s="5" t="str">
        <f t="shared" si="1"/>
        <v>1996_133</v>
      </c>
    </row>
    <row r="132">
      <c r="A132" s="4" t="s">
        <v>215</v>
      </c>
      <c r="B132" s="4">
        <v>134.0</v>
      </c>
      <c r="C132" s="4">
        <v>1996.0</v>
      </c>
      <c r="D132" s="4" t="s">
        <v>216</v>
      </c>
      <c r="F132" s="4" t="s">
        <v>57</v>
      </c>
      <c r="I132" s="4">
        <v>9621.8</v>
      </c>
      <c r="R132" s="5" t="str">
        <f t="shared" si="1"/>
        <v>1996_134</v>
      </c>
    </row>
    <row r="133">
      <c r="A133" s="4" t="s">
        <v>217</v>
      </c>
      <c r="B133" s="4">
        <v>135.0</v>
      </c>
      <c r="C133" s="4">
        <v>1996.0</v>
      </c>
      <c r="D133" s="4" t="s">
        <v>34</v>
      </c>
      <c r="F133" s="4" t="s">
        <v>100</v>
      </c>
      <c r="I133" s="4">
        <v>9605.0</v>
      </c>
      <c r="R133" s="5" t="str">
        <f t="shared" si="1"/>
        <v>1996_135</v>
      </c>
    </row>
    <row r="134">
      <c r="A134" s="4" t="s">
        <v>218</v>
      </c>
      <c r="B134" s="4">
        <v>136.0</v>
      </c>
      <c r="C134" s="4">
        <v>1996.0</v>
      </c>
      <c r="D134" s="4" t="s">
        <v>72</v>
      </c>
      <c r="F134" s="4" t="s">
        <v>179</v>
      </c>
      <c r="I134" s="4">
        <v>9470.7</v>
      </c>
      <c r="R134" s="5" t="str">
        <f t="shared" si="1"/>
        <v>1996_136</v>
      </c>
    </row>
    <row r="135">
      <c r="A135" s="4" t="s">
        <v>219</v>
      </c>
      <c r="B135" s="4">
        <v>137.0</v>
      </c>
      <c r="C135" s="4">
        <v>1996.0</v>
      </c>
      <c r="D135" s="4" t="s">
        <v>107</v>
      </c>
      <c r="F135" s="4" t="s">
        <v>43</v>
      </c>
      <c r="I135" s="4">
        <v>9426.9</v>
      </c>
      <c r="R135" s="5" t="str">
        <f t="shared" si="1"/>
        <v>1996_137</v>
      </c>
    </row>
    <row r="136">
      <c r="A136" s="4" t="s">
        <v>220</v>
      </c>
      <c r="B136" s="4">
        <v>138.0</v>
      </c>
      <c r="C136" s="4">
        <v>1996.0</v>
      </c>
      <c r="D136" s="4" t="s">
        <v>87</v>
      </c>
      <c r="F136" s="4" t="s">
        <v>115</v>
      </c>
      <c r="I136" s="4">
        <v>9392.1</v>
      </c>
      <c r="R136" s="5" t="str">
        <f t="shared" si="1"/>
        <v>1996_138</v>
      </c>
    </row>
    <row r="137">
      <c r="A137" s="4" t="s">
        <v>221</v>
      </c>
      <c r="B137" s="4">
        <v>139.0</v>
      </c>
      <c r="C137" s="4">
        <v>1996.0</v>
      </c>
      <c r="D137" s="4" t="s">
        <v>45</v>
      </c>
      <c r="F137" s="4" t="s">
        <v>148</v>
      </c>
      <c r="I137" s="4">
        <v>9308.0</v>
      </c>
      <c r="R137" s="5" t="str">
        <f t="shared" si="1"/>
        <v>1996_139</v>
      </c>
    </row>
    <row r="138">
      <c r="A138" s="4" t="s">
        <v>222</v>
      </c>
      <c r="B138" s="4">
        <v>140.0</v>
      </c>
      <c r="C138" s="4">
        <v>1996.0</v>
      </c>
      <c r="D138" s="4" t="s">
        <v>223</v>
      </c>
      <c r="F138" s="4" t="s">
        <v>57</v>
      </c>
      <c r="I138" s="4">
        <v>9301.4</v>
      </c>
      <c r="R138" s="5" t="str">
        <f t="shared" si="1"/>
        <v>1996_140</v>
      </c>
    </row>
    <row r="139">
      <c r="A139" s="4" t="s">
        <v>224</v>
      </c>
      <c r="B139" s="4">
        <v>141.0</v>
      </c>
      <c r="C139" s="4">
        <v>1996.0</v>
      </c>
      <c r="D139" s="4" t="s">
        <v>225</v>
      </c>
      <c r="F139" s="4" t="s">
        <v>24</v>
      </c>
      <c r="I139" s="4">
        <v>9189.0</v>
      </c>
      <c r="R139" s="5" t="str">
        <f t="shared" si="1"/>
        <v>1996_141</v>
      </c>
    </row>
    <row r="140">
      <c r="A140" s="4" t="s">
        <v>226</v>
      </c>
      <c r="B140" s="4">
        <v>142.0</v>
      </c>
      <c r="C140" s="4">
        <v>1996.0</v>
      </c>
      <c r="D140" s="4" t="s">
        <v>216</v>
      </c>
      <c r="F140" s="4" t="s">
        <v>88</v>
      </c>
      <c r="I140" s="4">
        <v>9180.0</v>
      </c>
      <c r="R140" s="5" t="str">
        <f t="shared" si="1"/>
        <v>1996_142</v>
      </c>
    </row>
    <row r="141">
      <c r="A141" s="4" t="s">
        <v>227</v>
      </c>
      <c r="B141" s="4">
        <v>143.0</v>
      </c>
      <c r="C141" s="4">
        <v>1996.0</v>
      </c>
      <c r="D141" s="4" t="s">
        <v>120</v>
      </c>
      <c r="F141" s="4" t="s">
        <v>74</v>
      </c>
      <c r="I141" s="4">
        <v>9084.9</v>
      </c>
      <c r="R141" s="5" t="str">
        <f t="shared" si="1"/>
        <v>1996_143</v>
      </c>
    </row>
    <row r="142">
      <c r="A142" s="4" t="s">
        <v>228</v>
      </c>
      <c r="B142" s="4">
        <v>144.0</v>
      </c>
      <c r="C142" s="4">
        <v>1996.0</v>
      </c>
      <c r="D142" s="4" t="s">
        <v>29</v>
      </c>
      <c r="F142" s="4" t="s">
        <v>57</v>
      </c>
      <c r="I142" s="4">
        <v>9042.0</v>
      </c>
      <c r="R142" s="5" t="str">
        <f t="shared" si="1"/>
        <v>1996_144</v>
      </c>
    </row>
    <row r="143">
      <c r="A143" s="4" t="s">
        <v>229</v>
      </c>
      <c r="B143" s="4">
        <v>145.0</v>
      </c>
      <c r="C143" s="4">
        <v>1996.0</v>
      </c>
      <c r="D143" s="4" t="s">
        <v>59</v>
      </c>
      <c r="F143" s="4" t="s">
        <v>55</v>
      </c>
      <c r="I143" s="4">
        <v>8970.9</v>
      </c>
      <c r="R143" s="5" t="str">
        <f t="shared" si="1"/>
        <v>1996_145</v>
      </c>
    </row>
    <row r="144">
      <c r="A144" s="4" t="s">
        <v>230</v>
      </c>
      <c r="B144" s="4">
        <v>146.0</v>
      </c>
      <c r="C144" s="4">
        <v>1996.0</v>
      </c>
      <c r="D144" s="4" t="s">
        <v>48</v>
      </c>
      <c r="F144" s="4" t="s">
        <v>144</v>
      </c>
      <c r="I144" s="4">
        <v>8962.0</v>
      </c>
      <c r="R144" s="5" t="str">
        <f t="shared" si="1"/>
        <v>1996_146</v>
      </c>
    </row>
    <row r="145">
      <c r="A145" s="4" t="s">
        <v>231</v>
      </c>
      <c r="B145" s="4">
        <v>147.0</v>
      </c>
      <c r="C145" s="4">
        <v>1996.0</v>
      </c>
      <c r="D145" s="4" t="s">
        <v>232</v>
      </c>
      <c r="F145" s="4" t="s">
        <v>82</v>
      </c>
      <c r="I145" s="4">
        <v>8960.7</v>
      </c>
      <c r="R145" s="5" t="str">
        <f t="shared" si="1"/>
        <v>1996_147</v>
      </c>
    </row>
    <row r="146">
      <c r="A146" s="4" t="s">
        <v>233</v>
      </c>
      <c r="B146" s="4">
        <v>148.0</v>
      </c>
      <c r="C146" s="4">
        <v>1996.0</v>
      </c>
      <c r="D146" s="4" t="s">
        <v>203</v>
      </c>
      <c r="F146" s="4" t="s">
        <v>100</v>
      </c>
      <c r="I146" s="4">
        <v>8942.0</v>
      </c>
      <c r="R146" s="5" t="str">
        <f t="shared" si="1"/>
        <v>1996_148</v>
      </c>
    </row>
    <row r="147">
      <c r="A147" s="4" t="s">
        <v>234</v>
      </c>
      <c r="B147" s="4">
        <v>149.0</v>
      </c>
      <c r="C147" s="4">
        <v>1996.0</v>
      </c>
      <c r="D147" s="4" t="s">
        <v>84</v>
      </c>
      <c r="F147" s="4" t="s">
        <v>30</v>
      </c>
      <c r="I147" s="4">
        <v>8933.0</v>
      </c>
      <c r="R147" s="5" t="str">
        <f t="shared" si="1"/>
        <v>1996_149</v>
      </c>
    </row>
    <row r="148">
      <c r="A148" s="4" t="s">
        <v>235</v>
      </c>
      <c r="B148" s="4">
        <v>150.0</v>
      </c>
      <c r="C148" s="4">
        <v>1996.0</v>
      </c>
      <c r="D148" s="4" t="s">
        <v>19</v>
      </c>
      <c r="F148" s="4" t="s">
        <v>35</v>
      </c>
      <c r="I148" s="4">
        <v>8899.0</v>
      </c>
      <c r="R148" s="5" t="str">
        <f t="shared" si="1"/>
        <v>1996_150</v>
      </c>
    </row>
    <row r="149">
      <c r="A149" s="4" t="s">
        <v>236</v>
      </c>
      <c r="B149" s="4">
        <v>151.0</v>
      </c>
      <c r="C149" s="4">
        <v>1996.0</v>
      </c>
      <c r="D149" s="4" t="s">
        <v>19</v>
      </c>
      <c r="F149" s="4" t="s">
        <v>30</v>
      </c>
      <c r="I149" s="4">
        <v>8884.0</v>
      </c>
      <c r="R149" s="5" t="str">
        <f t="shared" si="1"/>
        <v>1996_151</v>
      </c>
    </row>
    <row r="150">
      <c r="A150" s="4" t="s">
        <v>237</v>
      </c>
      <c r="B150" s="4">
        <v>152.0</v>
      </c>
      <c r="C150" s="4">
        <v>1996.0</v>
      </c>
      <c r="D150" s="4" t="s">
        <v>59</v>
      </c>
      <c r="F150" s="4" t="s">
        <v>30</v>
      </c>
      <c r="I150" s="4">
        <v>8600.0</v>
      </c>
      <c r="R150" s="5" t="str">
        <f t="shared" si="1"/>
        <v>1996_152</v>
      </c>
    </row>
    <row r="151">
      <c r="A151" s="4" t="s">
        <v>238</v>
      </c>
      <c r="B151" s="4">
        <v>153.0</v>
      </c>
      <c r="C151" s="4">
        <v>1996.0</v>
      </c>
      <c r="D151" s="4" t="s">
        <v>117</v>
      </c>
      <c r="F151" s="4" t="s">
        <v>57</v>
      </c>
      <c r="I151" s="4">
        <v>8447.6</v>
      </c>
      <c r="R151" s="5" t="str">
        <f t="shared" si="1"/>
        <v>1996_153</v>
      </c>
    </row>
    <row r="152">
      <c r="A152" s="4" t="s">
        <v>239</v>
      </c>
      <c r="B152" s="4">
        <v>154.0</v>
      </c>
      <c r="C152" s="4">
        <v>1996.0</v>
      </c>
      <c r="D152" s="4" t="s">
        <v>69</v>
      </c>
      <c r="F152" s="4" t="s">
        <v>43</v>
      </c>
      <c r="I152" s="4">
        <v>8431.5</v>
      </c>
      <c r="R152" s="5" t="str">
        <f t="shared" si="1"/>
        <v>1996_154</v>
      </c>
    </row>
    <row r="153">
      <c r="A153" s="4" t="s">
        <v>240</v>
      </c>
      <c r="B153" s="4">
        <v>155.0</v>
      </c>
      <c r="C153" s="4">
        <v>1996.0</v>
      </c>
      <c r="D153" s="4" t="s">
        <v>216</v>
      </c>
      <c r="F153" s="4" t="s">
        <v>57</v>
      </c>
      <c r="I153" s="4">
        <v>8405.0</v>
      </c>
      <c r="R153" s="5" t="str">
        <f t="shared" si="1"/>
        <v>1996_155</v>
      </c>
    </row>
    <row r="154">
      <c r="A154" s="4" t="s">
        <v>241</v>
      </c>
      <c r="B154" s="4">
        <v>156.0</v>
      </c>
      <c r="C154" s="4">
        <v>1996.0</v>
      </c>
      <c r="D154" s="4" t="s">
        <v>69</v>
      </c>
      <c r="F154" s="4" t="s">
        <v>74</v>
      </c>
      <c r="I154" s="4">
        <v>8393.6</v>
      </c>
      <c r="R154" s="5" t="str">
        <f t="shared" si="1"/>
        <v>1996_156</v>
      </c>
    </row>
    <row r="155">
      <c r="A155" s="4" t="s">
        <v>242</v>
      </c>
      <c r="B155" s="4">
        <v>157.0</v>
      </c>
      <c r="C155" s="4">
        <v>1996.0</v>
      </c>
      <c r="D155" s="4" t="s">
        <v>23</v>
      </c>
      <c r="F155" s="4" t="s">
        <v>100</v>
      </c>
      <c r="I155" s="4">
        <v>8370.0</v>
      </c>
      <c r="R155" s="5" t="str">
        <f t="shared" si="1"/>
        <v>1996_157</v>
      </c>
    </row>
    <row r="156">
      <c r="A156" s="4" t="s">
        <v>243</v>
      </c>
      <c r="B156" s="4">
        <v>158.0</v>
      </c>
      <c r="C156" s="4">
        <v>1996.0</v>
      </c>
      <c r="D156" s="4" t="s">
        <v>54</v>
      </c>
      <c r="F156" s="4" t="s">
        <v>30</v>
      </c>
      <c r="I156" s="4">
        <v>8358.2</v>
      </c>
      <c r="R156" s="5" t="str">
        <f t="shared" si="1"/>
        <v>1996_158</v>
      </c>
    </row>
    <row r="157">
      <c r="A157" s="4" t="s">
        <v>244</v>
      </c>
      <c r="B157" s="4">
        <v>159.0</v>
      </c>
      <c r="C157" s="4">
        <v>1996.0</v>
      </c>
      <c r="D157" s="4" t="s">
        <v>34</v>
      </c>
      <c r="F157" s="4" t="s">
        <v>20</v>
      </c>
      <c r="I157" s="4">
        <v>8347.0</v>
      </c>
      <c r="R157" s="5" t="str">
        <f t="shared" si="1"/>
        <v>1996_159</v>
      </c>
    </row>
    <row r="158">
      <c r="A158" s="4" t="s">
        <v>245</v>
      </c>
      <c r="B158" s="4">
        <v>160.0</v>
      </c>
      <c r="C158" s="4">
        <v>1996.0</v>
      </c>
      <c r="D158" s="4" t="s">
        <v>19</v>
      </c>
      <c r="F158" s="4" t="s">
        <v>189</v>
      </c>
      <c r="I158" s="4">
        <v>8330.3</v>
      </c>
      <c r="R158" s="5" t="str">
        <f t="shared" si="1"/>
        <v>1996_160</v>
      </c>
    </row>
    <row r="159">
      <c r="A159" s="4" t="s">
        <v>246</v>
      </c>
      <c r="B159" s="4">
        <v>161.0</v>
      </c>
      <c r="C159" s="4">
        <v>1996.0</v>
      </c>
      <c r="D159" s="4" t="s">
        <v>107</v>
      </c>
      <c r="F159" s="4" t="s">
        <v>30</v>
      </c>
      <c r="I159" s="4">
        <v>8224.0</v>
      </c>
      <c r="R159" s="5" t="str">
        <f t="shared" si="1"/>
        <v>1996_161</v>
      </c>
    </row>
    <row r="160">
      <c r="A160" s="4" t="s">
        <v>247</v>
      </c>
      <c r="B160" s="4">
        <v>162.0</v>
      </c>
      <c r="C160" s="4">
        <v>1996.0</v>
      </c>
      <c r="D160" s="4" t="s">
        <v>69</v>
      </c>
      <c r="F160" s="4" t="s">
        <v>100</v>
      </c>
      <c r="I160" s="4">
        <v>8086.8</v>
      </c>
      <c r="R160" s="5" t="str">
        <f t="shared" si="1"/>
        <v>1996_162</v>
      </c>
    </row>
    <row r="161">
      <c r="A161" s="4" t="s">
        <v>248</v>
      </c>
      <c r="B161" s="4">
        <v>163.0</v>
      </c>
      <c r="C161" s="4">
        <v>1996.0</v>
      </c>
      <c r="D161" s="4" t="s">
        <v>177</v>
      </c>
      <c r="F161" s="4" t="s">
        <v>30</v>
      </c>
      <c r="I161" s="4">
        <v>8067.0</v>
      </c>
      <c r="R161" s="5" t="str">
        <f t="shared" si="1"/>
        <v>1996_163</v>
      </c>
    </row>
    <row r="162">
      <c r="A162" s="4" t="s">
        <v>249</v>
      </c>
      <c r="B162" s="4">
        <v>164.0</v>
      </c>
      <c r="C162" s="4">
        <v>1996.0</v>
      </c>
      <c r="D162" s="4" t="s">
        <v>81</v>
      </c>
      <c r="F162" s="4" t="s">
        <v>30</v>
      </c>
      <c r="I162" s="4">
        <v>7950.6</v>
      </c>
      <c r="R162" s="5" t="str">
        <f t="shared" si="1"/>
        <v>1996_164</v>
      </c>
    </row>
    <row r="163">
      <c r="A163" s="4" t="s">
        <v>250</v>
      </c>
      <c r="B163" s="4">
        <v>165.0</v>
      </c>
      <c r="C163" s="4">
        <v>1996.0</v>
      </c>
      <c r="D163" s="4" t="s">
        <v>81</v>
      </c>
      <c r="F163" s="4" t="s">
        <v>30</v>
      </c>
      <c r="I163" s="4">
        <v>7934.4</v>
      </c>
      <c r="R163" s="5" t="str">
        <f t="shared" si="1"/>
        <v>1996_165</v>
      </c>
    </row>
    <row r="164">
      <c r="A164" s="4" t="s">
        <v>251</v>
      </c>
      <c r="B164" s="4">
        <v>166.0</v>
      </c>
      <c r="C164" s="4">
        <v>1996.0</v>
      </c>
      <c r="D164" s="4" t="s">
        <v>59</v>
      </c>
      <c r="F164" s="4" t="s">
        <v>148</v>
      </c>
      <c r="I164" s="4">
        <v>7919.4</v>
      </c>
      <c r="R164" s="5" t="str">
        <f t="shared" si="1"/>
        <v>1996_166</v>
      </c>
    </row>
    <row r="165">
      <c r="A165" s="4" t="s">
        <v>252</v>
      </c>
      <c r="B165" s="4">
        <v>167.0</v>
      </c>
      <c r="C165" s="4">
        <v>1996.0</v>
      </c>
      <c r="D165" s="4" t="s">
        <v>107</v>
      </c>
      <c r="F165" s="4" t="s">
        <v>55</v>
      </c>
      <c r="I165" s="4">
        <v>7881.4</v>
      </c>
      <c r="R165" s="5" t="str">
        <f t="shared" si="1"/>
        <v>1996_167</v>
      </c>
    </row>
    <row r="166">
      <c r="A166" s="4" t="s">
        <v>253</v>
      </c>
      <c r="B166" s="4">
        <v>168.0</v>
      </c>
      <c r="C166" s="4">
        <v>1996.0</v>
      </c>
      <c r="D166" s="4" t="s">
        <v>117</v>
      </c>
      <c r="F166" s="4" t="s">
        <v>55</v>
      </c>
      <c r="I166" s="4">
        <v>7806.1</v>
      </c>
      <c r="R166" s="5" t="str">
        <f t="shared" si="1"/>
        <v>1996_168</v>
      </c>
    </row>
    <row r="167">
      <c r="A167" s="4" t="s">
        <v>254</v>
      </c>
      <c r="B167" s="4">
        <v>169.0</v>
      </c>
      <c r="C167" s="4">
        <v>1996.0</v>
      </c>
      <c r="D167" s="4" t="s">
        <v>19</v>
      </c>
      <c r="F167" s="4" t="s">
        <v>55</v>
      </c>
      <c r="I167" s="4">
        <v>7794.5</v>
      </c>
      <c r="R167" s="5" t="str">
        <f t="shared" si="1"/>
        <v>1996_169</v>
      </c>
    </row>
    <row r="168">
      <c r="A168" s="4" t="s">
        <v>255</v>
      </c>
      <c r="B168" s="4">
        <v>170.0</v>
      </c>
      <c r="C168" s="4">
        <v>1996.0</v>
      </c>
      <c r="D168" s="4" t="s">
        <v>59</v>
      </c>
      <c r="F168" s="4" t="s">
        <v>74</v>
      </c>
      <c r="I168" s="4">
        <v>7582.3</v>
      </c>
      <c r="R168" s="5" t="str">
        <f t="shared" si="1"/>
        <v>1996_170</v>
      </c>
    </row>
    <row r="169">
      <c r="A169" s="4" t="s">
        <v>256</v>
      </c>
      <c r="B169" s="4">
        <v>171.0</v>
      </c>
      <c r="C169" s="4">
        <v>1996.0</v>
      </c>
      <c r="D169" s="4" t="s">
        <v>102</v>
      </c>
      <c r="F169" s="4" t="s">
        <v>257</v>
      </c>
      <c r="I169" s="4">
        <v>7535.4</v>
      </c>
      <c r="R169" s="5" t="str">
        <f t="shared" si="1"/>
        <v>1996_171</v>
      </c>
    </row>
    <row r="170">
      <c r="A170" s="4" t="s">
        <v>258</v>
      </c>
      <c r="B170" s="4">
        <v>172.0</v>
      </c>
      <c r="C170" s="4">
        <v>1996.0</v>
      </c>
      <c r="D170" s="4" t="s">
        <v>23</v>
      </c>
      <c r="F170" s="4" t="s">
        <v>57</v>
      </c>
      <c r="I170" s="4">
        <v>7527.0</v>
      </c>
      <c r="R170" s="5" t="str">
        <f t="shared" si="1"/>
        <v>1996_172</v>
      </c>
    </row>
    <row r="171">
      <c r="A171" s="4" t="s">
        <v>259</v>
      </c>
      <c r="B171" s="4">
        <v>173.0</v>
      </c>
      <c r="C171" s="4">
        <v>1996.0</v>
      </c>
      <c r="D171" s="4" t="s">
        <v>23</v>
      </c>
      <c r="F171" s="4" t="s">
        <v>30</v>
      </c>
      <c r="I171" s="4">
        <v>7524.8</v>
      </c>
      <c r="R171" s="5" t="str">
        <f t="shared" si="1"/>
        <v>1996_173</v>
      </c>
    </row>
    <row r="172">
      <c r="A172" s="4" t="s">
        <v>260</v>
      </c>
      <c r="B172" s="4">
        <v>174.0</v>
      </c>
      <c r="C172" s="4">
        <v>1996.0</v>
      </c>
      <c r="D172" s="4" t="s">
        <v>120</v>
      </c>
      <c r="F172" s="4" t="s">
        <v>37</v>
      </c>
      <c r="I172" s="4">
        <v>7474.3</v>
      </c>
      <c r="R172" s="5" t="str">
        <f t="shared" si="1"/>
        <v>1996_174</v>
      </c>
    </row>
    <row r="173">
      <c r="A173" s="4" t="s">
        <v>261</v>
      </c>
      <c r="B173" s="4">
        <v>175.0</v>
      </c>
      <c r="C173" s="4">
        <v>1996.0</v>
      </c>
      <c r="D173" s="4" t="s">
        <v>93</v>
      </c>
      <c r="F173" s="4" t="s">
        <v>46</v>
      </c>
      <c r="I173" s="4">
        <v>7351.2</v>
      </c>
      <c r="R173" s="5" t="str">
        <f t="shared" si="1"/>
        <v>1996_175</v>
      </c>
    </row>
    <row r="174">
      <c r="A174" s="4" t="s">
        <v>262</v>
      </c>
      <c r="B174" s="4">
        <v>176.0</v>
      </c>
      <c r="C174" s="4">
        <v>1996.0</v>
      </c>
      <c r="D174" s="4" t="s">
        <v>23</v>
      </c>
      <c r="F174" s="4" t="s">
        <v>35</v>
      </c>
      <c r="I174" s="4">
        <v>7284.1</v>
      </c>
      <c r="R174" s="5" t="str">
        <f t="shared" si="1"/>
        <v>1996_176</v>
      </c>
    </row>
    <row r="175">
      <c r="A175" s="4" t="s">
        <v>263</v>
      </c>
      <c r="B175" s="4">
        <v>177.0</v>
      </c>
      <c r="C175" s="4">
        <v>1996.0</v>
      </c>
      <c r="D175" s="4" t="s">
        <v>69</v>
      </c>
      <c r="F175" s="4" t="s">
        <v>43</v>
      </c>
      <c r="I175" s="4">
        <v>7278.0</v>
      </c>
      <c r="R175" s="5" t="str">
        <f t="shared" si="1"/>
        <v>1996_177</v>
      </c>
    </row>
    <row r="176">
      <c r="A176" s="4" t="s">
        <v>264</v>
      </c>
      <c r="B176" s="4">
        <v>178.0</v>
      </c>
      <c r="C176" s="4">
        <v>1996.0</v>
      </c>
      <c r="D176" s="4" t="s">
        <v>69</v>
      </c>
      <c r="F176" s="4" t="s">
        <v>144</v>
      </c>
      <c r="I176" s="4">
        <v>7256.9</v>
      </c>
      <c r="R176" s="5" t="str">
        <f t="shared" si="1"/>
        <v>1996_178</v>
      </c>
    </row>
    <row r="177">
      <c r="A177" s="4" t="s">
        <v>265</v>
      </c>
      <c r="B177" s="4">
        <v>180.0</v>
      </c>
      <c r="C177" s="4">
        <v>1996.0</v>
      </c>
      <c r="D177" s="4" t="s">
        <v>69</v>
      </c>
      <c r="F177" s="4" t="s">
        <v>144</v>
      </c>
      <c r="I177" s="4">
        <v>7210.3</v>
      </c>
      <c r="R177" s="5" t="str">
        <f t="shared" si="1"/>
        <v>1996_180</v>
      </c>
    </row>
    <row r="178">
      <c r="A178" s="4" t="s">
        <v>266</v>
      </c>
      <c r="B178" s="4">
        <v>181.0</v>
      </c>
      <c r="C178" s="4">
        <v>1996.0</v>
      </c>
      <c r="D178" s="4" t="s">
        <v>67</v>
      </c>
      <c r="F178" s="4" t="s">
        <v>35</v>
      </c>
      <c r="I178" s="4">
        <v>7210.2</v>
      </c>
      <c r="R178" s="5" t="str">
        <f t="shared" si="1"/>
        <v>1996_181</v>
      </c>
    </row>
    <row r="179">
      <c r="A179" s="4" t="s">
        <v>267</v>
      </c>
      <c r="B179" s="4">
        <v>182.0</v>
      </c>
      <c r="C179" s="4">
        <v>1996.0</v>
      </c>
      <c r="D179" s="4" t="s">
        <v>99</v>
      </c>
      <c r="F179" s="4" t="s">
        <v>88</v>
      </c>
      <c r="I179" s="4">
        <v>7190.6</v>
      </c>
      <c r="R179" s="5" t="str">
        <f t="shared" si="1"/>
        <v>1996_182</v>
      </c>
    </row>
    <row r="180">
      <c r="A180" s="4" t="s">
        <v>268</v>
      </c>
      <c r="B180" s="4">
        <v>183.0</v>
      </c>
      <c r="C180" s="4">
        <v>1996.0</v>
      </c>
      <c r="D180" s="4" t="s">
        <v>102</v>
      </c>
      <c r="F180" s="4" t="s">
        <v>49</v>
      </c>
      <c r="I180" s="4">
        <v>7094.6</v>
      </c>
      <c r="R180" s="5" t="str">
        <f t="shared" si="1"/>
        <v>1996_183</v>
      </c>
    </row>
    <row r="181">
      <c r="A181" s="4" t="s">
        <v>269</v>
      </c>
      <c r="B181" s="4">
        <v>184.0</v>
      </c>
      <c r="C181" s="4">
        <v>1996.0</v>
      </c>
      <c r="D181" s="4" t="s">
        <v>107</v>
      </c>
      <c r="F181" s="4" t="s">
        <v>127</v>
      </c>
      <c r="I181" s="4">
        <v>7075.4</v>
      </c>
      <c r="R181" s="5" t="str">
        <f t="shared" si="1"/>
        <v>1996_184</v>
      </c>
    </row>
    <row r="182">
      <c r="A182" s="4" t="s">
        <v>270</v>
      </c>
      <c r="B182" s="4">
        <v>185.0</v>
      </c>
      <c r="C182" s="4">
        <v>1996.0</v>
      </c>
      <c r="D182" s="4" t="s">
        <v>48</v>
      </c>
      <c r="F182" s="4" t="s">
        <v>100</v>
      </c>
      <c r="I182" s="4">
        <v>7057.7</v>
      </c>
      <c r="R182" s="5" t="str">
        <f t="shared" si="1"/>
        <v>1996_185</v>
      </c>
    </row>
    <row r="183">
      <c r="A183" s="4" t="s">
        <v>271</v>
      </c>
      <c r="B183" s="4">
        <v>186.0</v>
      </c>
      <c r="C183" s="4">
        <v>1996.0</v>
      </c>
      <c r="D183" s="4" t="s">
        <v>102</v>
      </c>
      <c r="F183" s="4" t="s">
        <v>43</v>
      </c>
      <c r="I183" s="4">
        <v>7039.8</v>
      </c>
      <c r="R183" s="5" t="str">
        <f t="shared" si="1"/>
        <v>1996_186</v>
      </c>
    </row>
    <row r="184">
      <c r="A184" s="4" t="s">
        <v>272</v>
      </c>
      <c r="B184" s="4">
        <v>187.0</v>
      </c>
      <c r="C184" s="4">
        <v>1996.0</v>
      </c>
      <c r="D184" s="4" t="s">
        <v>69</v>
      </c>
      <c r="F184" s="4" t="s">
        <v>20</v>
      </c>
      <c r="I184" s="4">
        <v>7003.7</v>
      </c>
      <c r="R184" s="5" t="str">
        <f t="shared" si="1"/>
        <v>1996_187</v>
      </c>
    </row>
    <row r="185">
      <c r="A185" s="4" t="s">
        <v>273</v>
      </c>
      <c r="B185" s="4">
        <v>188.0</v>
      </c>
      <c r="C185" s="4">
        <v>1996.0</v>
      </c>
      <c r="D185" s="4" t="s">
        <v>93</v>
      </c>
      <c r="F185" s="4" t="s">
        <v>35</v>
      </c>
      <c r="I185" s="4">
        <v>6972.0</v>
      </c>
      <c r="R185" s="5" t="str">
        <f t="shared" si="1"/>
        <v>1996_188</v>
      </c>
    </row>
    <row r="186">
      <c r="A186" s="4" t="s">
        <v>274</v>
      </c>
      <c r="B186" s="4">
        <v>189.0</v>
      </c>
      <c r="C186" s="4">
        <v>1996.0</v>
      </c>
      <c r="D186" s="4" t="s">
        <v>216</v>
      </c>
      <c r="F186" s="4" t="s">
        <v>46</v>
      </c>
      <c r="I186" s="4">
        <v>6910.0</v>
      </c>
      <c r="R186" s="5" t="str">
        <f t="shared" si="1"/>
        <v>1996_189</v>
      </c>
    </row>
    <row r="187">
      <c r="A187" s="4" t="s">
        <v>275</v>
      </c>
      <c r="B187" s="4">
        <v>190.0</v>
      </c>
      <c r="C187" s="4">
        <v>1996.0</v>
      </c>
      <c r="D187" s="4" t="s">
        <v>29</v>
      </c>
      <c r="F187" s="4" t="s">
        <v>183</v>
      </c>
      <c r="I187" s="4">
        <v>6851.0</v>
      </c>
      <c r="R187" s="5" t="str">
        <f t="shared" si="1"/>
        <v>1996_190</v>
      </c>
    </row>
    <row r="188">
      <c r="A188" s="4" t="s">
        <v>276</v>
      </c>
      <c r="B188" s="4">
        <v>191.0</v>
      </c>
      <c r="C188" s="4">
        <v>1996.0</v>
      </c>
      <c r="D188" s="4" t="s">
        <v>19</v>
      </c>
      <c r="F188" s="4" t="s">
        <v>55</v>
      </c>
      <c r="I188" s="4">
        <v>6821.7</v>
      </c>
      <c r="R188" s="5" t="str">
        <f t="shared" si="1"/>
        <v>1996_191</v>
      </c>
    </row>
    <row r="189">
      <c r="A189" s="4" t="s">
        <v>277</v>
      </c>
      <c r="B189" s="4">
        <v>192.0</v>
      </c>
      <c r="C189" s="4">
        <v>1996.0</v>
      </c>
      <c r="D189" s="4" t="s">
        <v>76</v>
      </c>
      <c r="F189" s="4" t="s">
        <v>57</v>
      </c>
      <c r="I189" s="4">
        <v>6818.0</v>
      </c>
      <c r="R189" s="5" t="str">
        <f t="shared" si="1"/>
        <v>1996_192</v>
      </c>
    </row>
    <row r="190">
      <c r="A190" s="4" t="s">
        <v>278</v>
      </c>
      <c r="B190" s="4">
        <v>193.0</v>
      </c>
      <c r="C190" s="4">
        <v>1996.0</v>
      </c>
      <c r="D190" s="4" t="s">
        <v>42</v>
      </c>
      <c r="F190" s="4" t="s">
        <v>148</v>
      </c>
      <c r="I190" s="4">
        <v>6804.1</v>
      </c>
      <c r="R190" s="5" t="str">
        <f t="shared" si="1"/>
        <v>1996_193</v>
      </c>
    </row>
    <row r="191">
      <c r="A191" s="4" t="s">
        <v>279</v>
      </c>
      <c r="B191" s="4">
        <v>194.0</v>
      </c>
      <c r="C191" s="4">
        <v>1996.0</v>
      </c>
      <c r="D191" s="4" t="s">
        <v>93</v>
      </c>
      <c r="F191" s="4" t="s">
        <v>37</v>
      </c>
      <c r="I191" s="4">
        <v>6799.5</v>
      </c>
      <c r="R191" s="5" t="str">
        <f t="shared" si="1"/>
        <v>1996_194</v>
      </c>
    </row>
    <row r="192">
      <c r="A192" s="4" t="s">
        <v>280</v>
      </c>
      <c r="B192" s="4">
        <v>195.0</v>
      </c>
      <c r="C192" s="4">
        <v>1996.0</v>
      </c>
      <c r="D192" s="4" t="s">
        <v>281</v>
      </c>
      <c r="F192" s="4" t="s">
        <v>148</v>
      </c>
      <c r="I192" s="4">
        <v>6794.7</v>
      </c>
      <c r="R192" s="5" t="str">
        <f t="shared" si="1"/>
        <v>1996_195</v>
      </c>
    </row>
    <row r="193">
      <c r="A193" s="4" t="s">
        <v>282</v>
      </c>
      <c r="B193" s="4">
        <v>196.0</v>
      </c>
      <c r="C193" s="4">
        <v>1996.0</v>
      </c>
      <c r="D193" s="4" t="s">
        <v>110</v>
      </c>
      <c r="F193" s="4" t="s">
        <v>88</v>
      </c>
      <c r="I193" s="4">
        <v>6773.0</v>
      </c>
      <c r="R193" s="5" t="str">
        <f t="shared" si="1"/>
        <v>1996_196</v>
      </c>
    </row>
    <row r="194">
      <c r="A194" s="4" t="s">
        <v>283</v>
      </c>
      <c r="B194" s="4">
        <v>197.0</v>
      </c>
      <c r="C194" s="4">
        <v>1996.0</v>
      </c>
      <c r="D194" s="4" t="s">
        <v>97</v>
      </c>
      <c r="F194" s="4" t="s">
        <v>74</v>
      </c>
      <c r="I194" s="4">
        <v>6731.3</v>
      </c>
      <c r="R194" s="5" t="str">
        <f t="shared" si="1"/>
        <v>1996_197</v>
      </c>
    </row>
    <row r="195">
      <c r="A195" s="4" t="s">
        <v>284</v>
      </c>
      <c r="B195" s="4">
        <v>198.0</v>
      </c>
      <c r="C195" s="4">
        <v>1996.0</v>
      </c>
      <c r="D195" s="4" t="s">
        <v>285</v>
      </c>
      <c r="F195" s="4" t="s">
        <v>57</v>
      </c>
      <c r="I195" s="4">
        <v>6707.6</v>
      </c>
      <c r="R195" s="5" t="str">
        <f t="shared" si="1"/>
        <v>1996_198</v>
      </c>
    </row>
    <row r="196">
      <c r="A196" s="4" t="s">
        <v>286</v>
      </c>
      <c r="B196" s="4">
        <v>199.0</v>
      </c>
      <c r="C196" s="4">
        <v>1996.0</v>
      </c>
      <c r="D196" s="4" t="s">
        <v>99</v>
      </c>
      <c r="F196" s="4" t="s">
        <v>257</v>
      </c>
      <c r="I196" s="4">
        <v>6633.3</v>
      </c>
      <c r="R196" s="5" t="str">
        <f t="shared" si="1"/>
        <v>1996_199</v>
      </c>
    </row>
    <row r="197">
      <c r="A197" s="4" t="s">
        <v>287</v>
      </c>
      <c r="B197" s="4">
        <v>200.0</v>
      </c>
      <c r="C197" s="4">
        <v>1996.0</v>
      </c>
      <c r="D197" s="4" t="s">
        <v>67</v>
      </c>
      <c r="F197" s="4" t="s">
        <v>24</v>
      </c>
      <c r="I197" s="4">
        <v>6610.9</v>
      </c>
      <c r="R197" s="5" t="str">
        <f t="shared" si="1"/>
        <v>1996_200</v>
      </c>
    </row>
    <row r="198">
      <c r="A198" s="4" t="s">
        <v>288</v>
      </c>
      <c r="B198" s="4">
        <v>201.0</v>
      </c>
      <c r="C198" s="4">
        <v>1996.0</v>
      </c>
      <c r="D198" s="4" t="s">
        <v>289</v>
      </c>
      <c r="F198" s="4" t="s">
        <v>46</v>
      </c>
      <c r="I198" s="4">
        <v>6511.8</v>
      </c>
      <c r="R198" s="5" t="str">
        <f t="shared" si="1"/>
        <v>1996_201</v>
      </c>
    </row>
    <row r="199">
      <c r="A199" s="4" t="s">
        <v>290</v>
      </c>
      <c r="B199" s="4">
        <v>202.0</v>
      </c>
      <c r="C199" s="4">
        <v>1996.0</v>
      </c>
      <c r="D199" s="4" t="s">
        <v>81</v>
      </c>
      <c r="F199" s="4" t="s">
        <v>24</v>
      </c>
      <c r="I199" s="4">
        <v>6495.0</v>
      </c>
      <c r="R199" s="5" t="str">
        <f t="shared" si="1"/>
        <v>1996_202</v>
      </c>
    </row>
    <row r="200">
      <c r="A200" s="4" t="s">
        <v>291</v>
      </c>
      <c r="B200" s="4">
        <v>203.0</v>
      </c>
      <c r="C200" s="4">
        <v>1996.0</v>
      </c>
      <c r="D200" s="4" t="s">
        <v>292</v>
      </c>
      <c r="F200" s="4" t="s">
        <v>100</v>
      </c>
      <c r="I200" s="4">
        <v>6460.4</v>
      </c>
      <c r="R200" s="5" t="str">
        <f t="shared" si="1"/>
        <v>1996_203</v>
      </c>
    </row>
    <row r="201">
      <c r="A201" s="4" t="s">
        <v>293</v>
      </c>
      <c r="B201" s="4">
        <v>204.0</v>
      </c>
      <c r="C201" s="4">
        <v>1996.0</v>
      </c>
      <c r="D201" s="4" t="s">
        <v>216</v>
      </c>
      <c r="F201" s="4" t="s">
        <v>30</v>
      </c>
      <c r="I201" s="4">
        <v>6401.5</v>
      </c>
      <c r="R201" s="5" t="str">
        <f t="shared" si="1"/>
        <v>1996_204</v>
      </c>
    </row>
    <row r="202">
      <c r="A202" s="4" t="s">
        <v>294</v>
      </c>
      <c r="B202" s="4">
        <v>205.0</v>
      </c>
      <c r="C202" s="4">
        <v>1996.0</v>
      </c>
      <c r="D202" s="4" t="s">
        <v>59</v>
      </c>
      <c r="F202" s="4" t="s">
        <v>100</v>
      </c>
      <c r="I202" s="4">
        <v>6389.5</v>
      </c>
      <c r="R202" s="5" t="str">
        <f t="shared" si="1"/>
        <v>1996_205</v>
      </c>
    </row>
    <row r="203">
      <c r="A203" s="4" t="s">
        <v>295</v>
      </c>
      <c r="B203" s="4">
        <v>206.0</v>
      </c>
      <c r="C203" s="4">
        <v>1996.0</v>
      </c>
      <c r="D203" s="4" t="s">
        <v>69</v>
      </c>
      <c r="F203" s="4" t="s">
        <v>46</v>
      </c>
      <c r="I203" s="4">
        <v>6365.2</v>
      </c>
      <c r="R203" s="5" t="str">
        <f t="shared" si="1"/>
        <v>1996_206</v>
      </c>
    </row>
    <row r="204">
      <c r="A204" s="4" t="s">
        <v>296</v>
      </c>
      <c r="B204" s="4">
        <v>207.0</v>
      </c>
      <c r="C204" s="4">
        <v>1996.0</v>
      </c>
      <c r="D204" s="4" t="s">
        <v>232</v>
      </c>
      <c r="F204" s="4" t="s">
        <v>30</v>
      </c>
      <c r="I204" s="4">
        <v>6346.0</v>
      </c>
      <c r="R204" s="5" t="str">
        <f t="shared" si="1"/>
        <v>1996_207</v>
      </c>
    </row>
    <row r="205">
      <c r="A205" s="4" t="s">
        <v>297</v>
      </c>
      <c r="B205" s="4">
        <v>208.0</v>
      </c>
      <c r="C205" s="4">
        <v>1996.0</v>
      </c>
      <c r="D205" s="4" t="s">
        <v>19</v>
      </c>
      <c r="F205" s="4" t="s">
        <v>46</v>
      </c>
      <c r="I205" s="4">
        <v>6342.0</v>
      </c>
      <c r="R205" s="5" t="str">
        <f t="shared" si="1"/>
        <v>1996_208</v>
      </c>
    </row>
    <row r="206">
      <c r="A206" s="4" t="s">
        <v>298</v>
      </c>
      <c r="B206" s="4">
        <v>209.0</v>
      </c>
      <c r="C206" s="4">
        <v>1996.0</v>
      </c>
      <c r="D206" s="4" t="s">
        <v>216</v>
      </c>
      <c r="F206" s="4" t="s">
        <v>299</v>
      </c>
      <c r="I206" s="4">
        <v>6274.4</v>
      </c>
      <c r="R206" s="5" t="str">
        <f t="shared" si="1"/>
        <v>1996_209</v>
      </c>
    </row>
    <row r="207">
      <c r="A207" s="4" t="s">
        <v>300</v>
      </c>
      <c r="B207" s="4">
        <v>210.0</v>
      </c>
      <c r="C207" s="4">
        <v>1996.0</v>
      </c>
      <c r="D207" s="4" t="s">
        <v>203</v>
      </c>
      <c r="F207" s="4" t="s">
        <v>24</v>
      </c>
      <c r="I207" s="4">
        <v>6183.0</v>
      </c>
      <c r="R207" s="5" t="str">
        <f t="shared" si="1"/>
        <v>1996_210</v>
      </c>
    </row>
    <row r="208">
      <c r="A208" s="4" t="s">
        <v>301</v>
      </c>
      <c r="B208" s="4">
        <v>211.0</v>
      </c>
      <c r="C208" s="4">
        <v>1996.0</v>
      </c>
      <c r="D208" s="4" t="s">
        <v>42</v>
      </c>
      <c r="F208" s="4" t="s">
        <v>30</v>
      </c>
      <c r="I208" s="4">
        <v>6172.3</v>
      </c>
      <c r="R208" s="5" t="str">
        <f t="shared" si="1"/>
        <v>1996_211</v>
      </c>
    </row>
    <row r="209">
      <c r="A209" s="4" t="s">
        <v>302</v>
      </c>
      <c r="B209" s="4">
        <v>212.0</v>
      </c>
      <c r="C209" s="4">
        <v>1996.0</v>
      </c>
      <c r="D209" s="4" t="s">
        <v>216</v>
      </c>
      <c r="F209" s="4" t="s">
        <v>43</v>
      </c>
      <c r="I209" s="4">
        <v>6164.2</v>
      </c>
      <c r="R209" s="5" t="str">
        <f t="shared" si="1"/>
        <v>1996_212</v>
      </c>
    </row>
    <row r="210">
      <c r="A210" s="4" t="s">
        <v>303</v>
      </c>
      <c r="B210" s="4">
        <v>213.0</v>
      </c>
      <c r="C210" s="4">
        <v>1996.0</v>
      </c>
      <c r="D210" s="4" t="s">
        <v>99</v>
      </c>
      <c r="F210" s="4" t="s">
        <v>57</v>
      </c>
      <c r="I210" s="4">
        <v>6101.1</v>
      </c>
      <c r="R210" s="5" t="str">
        <f t="shared" si="1"/>
        <v>1996_213</v>
      </c>
    </row>
    <row r="211">
      <c r="A211" s="4" t="s">
        <v>304</v>
      </c>
      <c r="B211" s="4">
        <v>214.0</v>
      </c>
      <c r="C211" s="4">
        <v>1996.0</v>
      </c>
      <c r="D211" s="4" t="s">
        <v>26</v>
      </c>
      <c r="F211" s="4" t="s">
        <v>27</v>
      </c>
      <c r="I211" s="4">
        <v>6097.1</v>
      </c>
      <c r="R211" s="5" t="str">
        <f t="shared" si="1"/>
        <v>1996_214</v>
      </c>
    </row>
    <row r="212">
      <c r="A212" s="4" t="s">
        <v>305</v>
      </c>
      <c r="B212" s="4">
        <v>215.0</v>
      </c>
      <c r="C212" s="4">
        <v>1996.0</v>
      </c>
      <c r="D212" s="4" t="s">
        <v>67</v>
      </c>
      <c r="F212" s="4" t="s">
        <v>43</v>
      </c>
      <c r="I212" s="4">
        <v>6089.2</v>
      </c>
      <c r="R212" s="5" t="str">
        <f t="shared" si="1"/>
        <v>1996_215</v>
      </c>
    </row>
    <row r="213">
      <c r="A213" s="4" t="s">
        <v>306</v>
      </c>
      <c r="B213" s="4">
        <v>216.0</v>
      </c>
      <c r="C213" s="4">
        <v>1996.0</v>
      </c>
      <c r="D213" s="4" t="s">
        <v>59</v>
      </c>
      <c r="F213" s="4" t="s">
        <v>55</v>
      </c>
      <c r="I213" s="4">
        <v>6054.0</v>
      </c>
      <c r="R213" s="5" t="str">
        <f t="shared" si="1"/>
        <v>1996_216</v>
      </c>
    </row>
    <row r="214">
      <c r="A214" s="4" t="s">
        <v>307</v>
      </c>
      <c r="B214" s="4">
        <v>217.0</v>
      </c>
      <c r="C214" s="4">
        <v>1996.0</v>
      </c>
      <c r="D214" s="4" t="s">
        <v>99</v>
      </c>
      <c r="F214" s="4" t="s">
        <v>257</v>
      </c>
      <c r="I214" s="4">
        <v>6037.5</v>
      </c>
      <c r="R214" s="5" t="str">
        <f t="shared" si="1"/>
        <v>1996_217</v>
      </c>
    </row>
    <row r="215">
      <c r="A215" s="4" t="s">
        <v>308</v>
      </c>
      <c r="B215" s="4">
        <v>218.0</v>
      </c>
      <c r="C215" s="4">
        <v>1996.0</v>
      </c>
      <c r="D215" s="4" t="s">
        <v>223</v>
      </c>
      <c r="F215" s="4" t="s">
        <v>24</v>
      </c>
      <c r="I215" s="4">
        <v>5951.3</v>
      </c>
      <c r="R215" s="5" t="str">
        <f t="shared" si="1"/>
        <v>1996_218</v>
      </c>
    </row>
    <row r="216">
      <c r="A216" s="4" t="s">
        <v>309</v>
      </c>
      <c r="B216" s="4">
        <v>219.0</v>
      </c>
      <c r="C216" s="4">
        <v>1996.0</v>
      </c>
      <c r="D216" s="4" t="s">
        <v>292</v>
      </c>
      <c r="F216" s="4" t="s">
        <v>95</v>
      </c>
      <c r="I216" s="4">
        <v>5937.0</v>
      </c>
      <c r="R216" s="5" t="str">
        <f t="shared" si="1"/>
        <v>1996_219</v>
      </c>
    </row>
    <row r="217">
      <c r="A217" s="4" t="s">
        <v>310</v>
      </c>
      <c r="B217" s="4">
        <v>220.0</v>
      </c>
      <c r="C217" s="4">
        <v>1996.0</v>
      </c>
      <c r="D217" s="4" t="s">
        <v>117</v>
      </c>
      <c r="F217" s="4" t="s">
        <v>30</v>
      </c>
      <c r="I217" s="4">
        <v>5919.4</v>
      </c>
      <c r="R217" s="5" t="str">
        <f t="shared" si="1"/>
        <v>1996_220</v>
      </c>
    </row>
    <row r="218">
      <c r="A218" s="4" t="s">
        <v>311</v>
      </c>
      <c r="B218" s="4">
        <v>221.0</v>
      </c>
      <c r="C218" s="4">
        <v>1996.0</v>
      </c>
      <c r="D218" s="4" t="s">
        <v>40</v>
      </c>
      <c r="F218" s="4" t="s">
        <v>35</v>
      </c>
      <c r="I218" s="4">
        <v>5904.9</v>
      </c>
      <c r="R218" s="5" t="str">
        <f t="shared" si="1"/>
        <v>1996_221</v>
      </c>
    </row>
    <row r="219">
      <c r="A219" s="4" t="s">
        <v>312</v>
      </c>
      <c r="B219" s="4">
        <v>222.0</v>
      </c>
      <c r="C219" s="4">
        <v>1996.0</v>
      </c>
      <c r="D219" s="4" t="s">
        <v>32</v>
      </c>
      <c r="F219" s="4" t="s">
        <v>57</v>
      </c>
      <c r="I219" s="4">
        <v>5901.9</v>
      </c>
      <c r="R219" s="5" t="str">
        <f t="shared" si="1"/>
        <v>1996_222</v>
      </c>
    </row>
    <row r="220">
      <c r="A220" s="4" t="s">
        <v>313</v>
      </c>
      <c r="B220" s="4">
        <v>223.0</v>
      </c>
      <c r="C220" s="4">
        <v>1996.0</v>
      </c>
      <c r="D220" s="4" t="s">
        <v>48</v>
      </c>
      <c r="F220" s="4" t="s">
        <v>35</v>
      </c>
      <c r="I220" s="4">
        <v>5888.0</v>
      </c>
      <c r="R220" s="5" t="str">
        <f t="shared" si="1"/>
        <v>1996_223</v>
      </c>
    </row>
    <row r="221">
      <c r="A221" s="4" t="s">
        <v>314</v>
      </c>
      <c r="B221" s="4">
        <v>224.0</v>
      </c>
      <c r="C221" s="4">
        <v>1996.0</v>
      </c>
      <c r="D221" s="4" t="s">
        <v>42</v>
      </c>
      <c r="F221" s="4" t="s">
        <v>148</v>
      </c>
      <c r="I221" s="4">
        <v>5845.5</v>
      </c>
      <c r="R221" s="5" t="str">
        <f t="shared" si="1"/>
        <v>1996_224</v>
      </c>
    </row>
    <row r="222">
      <c r="A222" s="4" t="s">
        <v>315</v>
      </c>
      <c r="B222" s="4">
        <v>225.0</v>
      </c>
      <c r="C222" s="4">
        <v>1996.0</v>
      </c>
      <c r="D222" s="4" t="s">
        <v>107</v>
      </c>
      <c r="F222" s="4" t="s">
        <v>24</v>
      </c>
      <c r="I222" s="4">
        <v>5839.1</v>
      </c>
      <c r="R222" s="5" t="str">
        <f t="shared" si="1"/>
        <v>1996_225</v>
      </c>
    </row>
    <row r="223">
      <c r="A223" s="4" t="s">
        <v>316</v>
      </c>
      <c r="B223" s="4">
        <v>226.0</v>
      </c>
      <c r="C223" s="4">
        <v>1996.0</v>
      </c>
      <c r="D223" s="4" t="s">
        <v>120</v>
      </c>
      <c r="F223" s="4" t="s">
        <v>24</v>
      </c>
      <c r="I223" s="4">
        <v>5825.0</v>
      </c>
      <c r="R223" s="5" t="str">
        <f t="shared" si="1"/>
        <v>1996_226</v>
      </c>
    </row>
    <row r="224">
      <c r="A224" s="4" t="s">
        <v>317</v>
      </c>
      <c r="B224" s="4">
        <v>227.0</v>
      </c>
      <c r="C224" s="4">
        <v>1996.0</v>
      </c>
      <c r="D224" s="4" t="s">
        <v>117</v>
      </c>
      <c r="F224" s="4" t="s">
        <v>57</v>
      </c>
      <c r="I224" s="4">
        <v>5801.8</v>
      </c>
      <c r="R224" s="5" t="str">
        <f t="shared" si="1"/>
        <v>1996_227</v>
      </c>
    </row>
    <row r="225">
      <c r="A225" s="4" t="s">
        <v>318</v>
      </c>
      <c r="B225" s="4">
        <v>228.0</v>
      </c>
      <c r="C225" s="4">
        <v>1996.0</v>
      </c>
      <c r="D225" s="4" t="s">
        <v>48</v>
      </c>
      <c r="F225" s="4" t="s">
        <v>179</v>
      </c>
      <c r="I225" s="4">
        <v>5784.2</v>
      </c>
      <c r="R225" s="5" t="str">
        <f t="shared" si="1"/>
        <v>1996_228</v>
      </c>
    </row>
    <row r="226">
      <c r="A226" s="4" t="s">
        <v>319</v>
      </c>
      <c r="B226" s="4">
        <v>229.0</v>
      </c>
      <c r="C226" s="4">
        <v>1996.0</v>
      </c>
      <c r="D226" s="4" t="s">
        <v>195</v>
      </c>
      <c r="F226" s="4" t="s">
        <v>24</v>
      </c>
      <c r="I226" s="4">
        <v>5779.4</v>
      </c>
      <c r="R226" s="5" t="str">
        <f t="shared" si="1"/>
        <v>1996_229</v>
      </c>
    </row>
    <row r="227">
      <c r="A227" s="4" t="s">
        <v>320</v>
      </c>
      <c r="B227" s="4">
        <v>230.0</v>
      </c>
      <c r="C227" s="4">
        <v>1996.0</v>
      </c>
      <c r="D227" s="4" t="s">
        <v>132</v>
      </c>
      <c r="F227" s="4" t="s">
        <v>43</v>
      </c>
      <c r="I227" s="4">
        <v>5729.0</v>
      </c>
      <c r="R227" s="5" t="str">
        <f t="shared" si="1"/>
        <v>1996_230</v>
      </c>
    </row>
    <row r="228">
      <c r="A228" s="4" t="s">
        <v>321</v>
      </c>
      <c r="B228" s="4">
        <v>231.0</v>
      </c>
      <c r="C228" s="4">
        <v>1996.0</v>
      </c>
      <c r="D228" s="4" t="s">
        <v>216</v>
      </c>
      <c r="F228" s="4" t="s">
        <v>55</v>
      </c>
      <c r="I228" s="4">
        <v>5670.3</v>
      </c>
      <c r="R228" s="5" t="str">
        <f t="shared" si="1"/>
        <v>1996_231</v>
      </c>
    </row>
    <row r="229">
      <c r="A229" s="4" t="s">
        <v>322</v>
      </c>
      <c r="B229" s="4">
        <v>232.0</v>
      </c>
      <c r="C229" s="4">
        <v>1996.0</v>
      </c>
      <c r="D229" s="4" t="s">
        <v>114</v>
      </c>
      <c r="F229" s="4" t="s">
        <v>74</v>
      </c>
      <c r="I229" s="4">
        <v>5670.0</v>
      </c>
      <c r="R229" s="5" t="str">
        <f t="shared" si="1"/>
        <v>1996_232</v>
      </c>
    </row>
    <row r="230">
      <c r="A230" s="4" t="s">
        <v>323</v>
      </c>
      <c r="B230" s="4">
        <v>233.0</v>
      </c>
      <c r="C230" s="4">
        <v>1996.0</v>
      </c>
      <c r="D230" s="4" t="s">
        <v>216</v>
      </c>
      <c r="F230" s="4" t="s">
        <v>24</v>
      </c>
      <c r="I230" s="4">
        <v>5638.7</v>
      </c>
      <c r="R230" s="5" t="str">
        <f t="shared" si="1"/>
        <v>1996_233</v>
      </c>
    </row>
    <row r="231">
      <c r="A231" s="4" t="s">
        <v>324</v>
      </c>
      <c r="B231" s="4">
        <v>234.0</v>
      </c>
      <c r="C231" s="4">
        <v>1996.0</v>
      </c>
      <c r="D231" s="4" t="s">
        <v>132</v>
      </c>
      <c r="F231" s="4" t="s">
        <v>24</v>
      </c>
      <c r="I231" s="4">
        <v>5628.7</v>
      </c>
      <c r="R231" s="5" t="str">
        <f t="shared" si="1"/>
        <v>1996_234</v>
      </c>
    </row>
    <row r="232">
      <c r="A232" s="4" t="s">
        <v>325</v>
      </c>
      <c r="B232" s="4">
        <v>235.0</v>
      </c>
      <c r="C232" s="4">
        <v>1996.0</v>
      </c>
      <c r="D232" s="4" t="s">
        <v>62</v>
      </c>
      <c r="F232" s="4" t="s">
        <v>100</v>
      </c>
      <c r="I232" s="4">
        <v>5600.6</v>
      </c>
      <c r="R232" s="5" t="str">
        <f t="shared" si="1"/>
        <v>1996_235</v>
      </c>
    </row>
    <row r="233">
      <c r="A233" s="4" t="s">
        <v>326</v>
      </c>
      <c r="B233" s="4">
        <v>236.0</v>
      </c>
      <c r="C233" s="4">
        <v>1996.0</v>
      </c>
      <c r="D233" s="4" t="s">
        <v>216</v>
      </c>
      <c r="F233" s="4" t="s">
        <v>179</v>
      </c>
      <c r="I233" s="4">
        <v>5592.5</v>
      </c>
      <c r="R233" s="5" t="str">
        <f t="shared" si="1"/>
        <v>1996_236</v>
      </c>
    </row>
    <row r="234">
      <c r="A234" s="4" t="s">
        <v>327</v>
      </c>
      <c r="B234" s="4">
        <v>237.0</v>
      </c>
      <c r="C234" s="4">
        <v>1996.0</v>
      </c>
      <c r="D234" s="4" t="s">
        <v>107</v>
      </c>
      <c r="F234" s="4" t="s">
        <v>37</v>
      </c>
      <c r="I234" s="4">
        <v>5582.9</v>
      </c>
      <c r="R234" s="5" t="str">
        <f t="shared" si="1"/>
        <v>1996_237</v>
      </c>
    </row>
    <row r="235">
      <c r="A235" s="4" t="s">
        <v>328</v>
      </c>
      <c r="B235" s="4">
        <v>238.0</v>
      </c>
      <c r="C235" s="4">
        <v>1996.0</v>
      </c>
      <c r="D235" s="4" t="s">
        <v>132</v>
      </c>
      <c r="F235" s="4" t="s">
        <v>77</v>
      </c>
      <c r="I235" s="4">
        <v>5566.2</v>
      </c>
      <c r="R235" s="5" t="str">
        <f t="shared" si="1"/>
        <v>1996_238</v>
      </c>
    </row>
    <row r="236">
      <c r="A236" s="4" t="s">
        <v>329</v>
      </c>
      <c r="B236" s="4">
        <v>239.0</v>
      </c>
      <c r="C236" s="4">
        <v>1996.0</v>
      </c>
      <c r="D236" s="4" t="s">
        <v>69</v>
      </c>
      <c r="F236" s="4" t="s">
        <v>27</v>
      </c>
      <c r="I236" s="4">
        <v>5511.2</v>
      </c>
      <c r="R236" s="5" t="str">
        <f t="shared" si="1"/>
        <v>1996_239</v>
      </c>
    </row>
    <row r="237">
      <c r="A237" s="4" t="s">
        <v>330</v>
      </c>
      <c r="B237" s="4">
        <v>240.0</v>
      </c>
      <c r="C237" s="4">
        <v>1996.0</v>
      </c>
      <c r="D237" s="4" t="s">
        <v>34</v>
      </c>
      <c r="F237" s="4" t="s">
        <v>30</v>
      </c>
      <c r="I237" s="4">
        <v>5484.4</v>
      </c>
      <c r="R237" s="5" t="str">
        <f t="shared" si="1"/>
        <v>1996_240</v>
      </c>
    </row>
    <row r="238">
      <c r="A238" s="4" t="s">
        <v>331</v>
      </c>
      <c r="B238" s="4">
        <v>241.0</v>
      </c>
      <c r="C238" s="4">
        <v>1996.0</v>
      </c>
      <c r="D238" s="4" t="s">
        <v>332</v>
      </c>
      <c r="F238" s="4" t="s">
        <v>189</v>
      </c>
      <c r="I238" s="4">
        <v>5484.2</v>
      </c>
      <c r="R238" s="5" t="str">
        <f t="shared" si="1"/>
        <v>1996_241</v>
      </c>
    </row>
    <row r="239">
      <c r="A239" s="4" t="s">
        <v>333</v>
      </c>
      <c r="B239" s="4">
        <v>242.0</v>
      </c>
      <c r="C239" s="4">
        <v>1996.0</v>
      </c>
      <c r="D239" s="4" t="s">
        <v>292</v>
      </c>
      <c r="F239" s="4" t="s">
        <v>35</v>
      </c>
      <c r="I239" s="4">
        <v>5415.1</v>
      </c>
      <c r="R239" s="5" t="str">
        <f t="shared" si="1"/>
        <v>1996_242</v>
      </c>
    </row>
    <row r="240">
      <c r="A240" s="4" t="s">
        <v>334</v>
      </c>
      <c r="B240" s="4">
        <v>243.0</v>
      </c>
      <c r="C240" s="4">
        <v>1996.0</v>
      </c>
      <c r="D240" s="4" t="s">
        <v>59</v>
      </c>
      <c r="F240" s="4" t="s">
        <v>148</v>
      </c>
      <c r="I240" s="4">
        <v>5410.6</v>
      </c>
      <c r="R240" s="5" t="str">
        <f t="shared" si="1"/>
        <v>1996_243</v>
      </c>
    </row>
    <row r="241">
      <c r="A241" s="4" t="s">
        <v>335</v>
      </c>
      <c r="B241" s="4">
        <v>244.0</v>
      </c>
      <c r="C241" s="4">
        <v>1996.0</v>
      </c>
      <c r="D241" s="4" t="s">
        <v>67</v>
      </c>
      <c r="F241" s="4" t="s">
        <v>74</v>
      </c>
      <c r="I241" s="4">
        <v>5409.6</v>
      </c>
      <c r="R241" s="5" t="str">
        <f t="shared" si="1"/>
        <v>1996_244</v>
      </c>
    </row>
    <row r="242">
      <c r="A242" s="4" t="s">
        <v>336</v>
      </c>
      <c r="B242" s="4">
        <v>245.0</v>
      </c>
      <c r="C242" s="4">
        <v>1996.0</v>
      </c>
      <c r="D242" s="4" t="s">
        <v>59</v>
      </c>
      <c r="F242" s="4" t="s">
        <v>57</v>
      </c>
      <c r="I242" s="4">
        <v>5409.0</v>
      </c>
      <c r="R242" s="5" t="str">
        <f t="shared" si="1"/>
        <v>1996_245</v>
      </c>
    </row>
    <row r="243">
      <c r="A243" s="4" t="s">
        <v>337</v>
      </c>
      <c r="B243" s="4">
        <v>246.0</v>
      </c>
      <c r="C243" s="4">
        <v>1996.0</v>
      </c>
      <c r="D243" s="4" t="s">
        <v>338</v>
      </c>
      <c r="F243" s="4" t="s">
        <v>30</v>
      </c>
      <c r="I243" s="4">
        <v>5346.1</v>
      </c>
      <c r="R243" s="5" t="str">
        <f t="shared" si="1"/>
        <v>1996_246</v>
      </c>
    </row>
    <row r="244">
      <c r="A244" s="4" t="s">
        <v>339</v>
      </c>
      <c r="B244" s="4">
        <v>247.0</v>
      </c>
      <c r="C244" s="4">
        <v>1996.0</v>
      </c>
      <c r="D244" s="4" t="s">
        <v>59</v>
      </c>
      <c r="F244" s="4" t="s">
        <v>30</v>
      </c>
      <c r="I244" s="4">
        <v>5327.0</v>
      </c>
      <c r="R244" s="5" t="str">
        <f t="shared" si="1"/>
        <v>1996_247</v>
      </c>
    </row>
    <row r="245">
      <c r="A245" s="4" t="s">
        <v>340</v>
      </c>
      <c r="B245" s="4">
        <v>248.0</v>
      </c>
      <c r="C245" s="4">
        <v>1996.0</v>
      </c>
      <c r="D245" s="4" t="s">
        <v>84</v>
      </c>
      <c r="F245" s="4" t="s">
        <v>30</v>
      </c>
      <c r="I245" s="4">
        <v>5320.1</v>
      </c>
      <c r="R245" s="5" t="str">
        <f t="shared" si="1"/>
        <v>1996_248</v>
      </c>
    </row>
    <row r="246">
      <c r="A246" s="4" t="s">
        <v>341</v>
      </c>
      <c r="B246" s="4">
        <v>249.0</v>
      </c>
      <c r="C246" s="4">
        <v>1996.0</v>
      </c>
      <c r="D246" s="4" t="s">
        <v>107</v>
      </c>
      <c r="F246" s="4" t="s">
        <v>179</v>
      </c>
      <c r="I246" s="4">
        <v>5313.2</v>
      </c>
      <c r="R246" s="5" t="str">
        <f t="shared" si="1"/>
        <v>1996_249</v>
      </c>
    </row>
    <row r="247">
      <c r="A247" s="4" t="s">
        <v>342</v>
      </c>
      <c r="B247" s="4">
        <v>250.0</v>
      </c>
      <c r="C247" s="4">
        <v>1996.0</v>
      </c>
      <c r="D247" s="4" t="s">
        <v>32</v>
      </c>
      <c r="F247" s="4" t="s">
        <v>24</v>
      </c>
      <c r="I247" s="4">
        <v>5296.0</v>
      </c>
      <c r="R247" s="5" t="str">
        <f t="shared" si="1"/>
        <v>1996_250</v>
      </c>
    </row>
    <row r="248">
      <c r="A248" s="4" t="s">
        <v>343</v>
      </c>
      <c r="B248" s="4">
        <v>251.0</v>
      </c>
      <c r="C248" s="4">
        <v>1996.0</v>
      </c>
      <c r="D248" s="4" t="s">
        <v>344</v>
      </c>
      <c r="F248" s="4" t="s">
        <v>57</v>
      </c>
      <c r="I248" s="4">
        <v>5281.1</v>
      </c>
      <c r="R248" s="5" t="str">
        <f t="shared" si="1"/>
        <v>1996_251</v>
      </c>
    </row>
    <row r="249">
      <c r="A249" s="4" t="s">
        <v>345</v>
      </c>
      <c r="B249" s="4">
        <v>252.0</v>
      </c>
      <c r="C249" s="4">
        <v>1996.0</v>
      </c>
      <c r="D249" s="4" t="s">
        <v>117</v>
      </c>
      <c r="F249" s="4" t="s">
        <v>88</v>
      </c>
      <c r="I249" s="4">
        <v>5261.9</v>
      </c>
      <c r="R249" s="5" t="str">
        <f t="shared" si="1"/>
        <v>1996_252</v>
      </c>
    </row>
    <row r="250">
      <c r="A250" s="4" t="s">
        <v>346</v>
      </c>
      <c r="B250" s="4">
        <v>253.0</v>
      </c>
      <c r="C250" s="4">
        <v>1996.0</v>
      </c>
      <c r="D250" s="4" t="s">
        <v>132</v>
      </c>
      <c r="F250" s="4" t="s">
        <v>257</v>
      </c>
      <c r="I250" s="4">
        <v>5245.0</v>
      </c>
      <c r="R250" s="5" t="str">
        <f t="shared" si="1"/>
        <v>1996_253</v>
      </c>
    </row>
    <row r="251">
      <c r="A251" s="4" t="s">
        <v>347</v>
      </c>
      <c r="B251" s="4">
        <v>254.0</v>
      </c>
      <c r="C251" s="4">
        <v>1996.0</v>
      </c>
      <c r="D251" s="4" t="s">
        <v>34</v>
      </c>
      <c r="F251" s="4" t="s">
        <v>100</v>
      </c>
      <c r="I251" s="4">
        <v>5227.2</v>
      </c>
      <c r="R251" s="5" t="str">
        <f t="shared" si="1"/>
        <v>1996_254</v>
      </c>
    </row>
    <row r="252">
      <c r="A252" s="4" t="s">
        <v>348</v>
      </c>
      <c r="B252" s="4">
        <v>255.0</v>
      </c>
      <c r="C252" s="4">
        <v>1996.0</v>
      </c>
      <c r="D252" s="4" t="s">
        <v>132</v>
      </c>
      <c r="F252" s="4" t="s">
        <v>43</v>
      </c>
      <c r="I252" s="4">
        <v>5221.5</v>
      </c>
      <c r="R252" s="5" t="str">
        <f t="shared" si="1"/>
        <v>1996_255</v>
      </c>
    </row>
    <row r="253">
      <c r="A253" s="4" t="s">
        <v>349</v>
      </c>
      <c r="B253" s="4">
        <v>256.0</v>
      </c>
      <c r="C253" s="4">
        <v>1996.0</v>
      </c>
      <c r="D253" s="4" t="s">
        <v>93</v>
      </c>
      <c r="F253" s="4" t="s">
        <v>55</v>
      </c>
      <c r="I253" s="4">
        <v>5179.4</v>
      </c>
      <c r="R253" s="5" t="str">
        <f t="shared" si="1"/>
        <v>1996_256</v>
      </c>
    </row>
    <row r="254">
      <c r="A254" s="4" t="s">
        <v>350</v>
      </c>
      <c r="B254" s="4">
        <v>257.0</v>
      </c>
      <c r="C254" s="4">
        <v>1996.0</v>
      </c>
      <c r="D254" s="4" t="s">
        <v>117</v>
      </c>
      <c r="F254" s="4" t="s">
        <v>24</v>
      </c>
      <c r="I254" s="4">
        <v>5177.1</v>
      </c>
      <c r="R254" s="5" t="str">
        <f t="shared" si="1"/>
        <v>1996_257</v>
      </c>
    </row>
    <row r="255">
      <c r="A255" s="4" t="s">
        <v>351</v>
      </c>
      <c r="B255" s="4">
        <v>258.0</v>
      </c>
      <c r="C255" s="4">
        <v>1996.0</v>
      </c>
      <c r="D255" s="4" t="s">
        <v>352</v>
      </c>
      <c r="F255" s="4" t="s">
        <v>179</v>
      </c>
      <c r="I255" s="4">
        <v>5167.4</v>
      </c>
      <c r="R255" s="5" t="str">
        <f t="shared" si="1"/>
        <v>1996_258</v>
      </c>
    </row>
    <row r="256">
      <c r="A256" s="4" t="s">
        <v>353</v>
      </c>
      <c r="B256" s="4">
        <v>259.0</v>
      </c>
      <c r="C256" s="4">
        <v>1996.0</v>
      </c>
      <c r="D256" s="4" t="s">
        <v>102</v>
      </c>
      <c r="F256" s="4" t="s">
        <v>43</v>
      </c>
      <c r="I256" s="4">
        <v>5150.6</v>
      </c>
      <c r="R256" s="5" t="str">
        <f t="shared" si="1"/>
        <v>1996_259</v>
      </c>
    </row>
    <row r="257">
      <c r="A257" s="4" t="s">
        <v>354</v>
      </c>
      <c r="B257" s="4">
        <v>260.0</v>
      </c>
      <c r="C257" s="4">
        <v>1996.0</v>
      </c>
      <c r="D257" s="4" t="s">
        <v>81</v>
      </c>
      <c r="F257" s="4" t="s">
        <v>46</v>
      </c>
      <c r="I257" s="4">
        <v>5144.4</v>
      </c>
      <c r="R257" s="5" t="str">
        <f t="shared" si="1"/>
        <v>1996_260</v>
      </c>
    </row>
    <row r="258">
      <c r="A258" s="4" t="s">
        <v>355</v>
      </c>
      <c r="B258" s="4">
        <v>261.0</v>
      </c>
      <c r="C258" s="4">
        <v>1996.0</v>
      </c>
      <c r="D258" s="4" t="s">
        <v>132</v>
      </c>
      <c r="F258" s="4" t="s">
        <v>189</v>
      </c>
      <c r="I258" s="4">
        <v>5105.0</v>
      </c>
      <c r="R258" s="5" t="str">
        <f t="shared" si="1"/>
        <v>1996_261</v>
      </c>
    </row>
    <row r="259">
      <c r="A259" s="4" t="s">
        <v>356</v>
      </c>
      <c r="B259" s="4">
        <v>262.0</v>
      </c>
      <c r="C259" s="4">
        <v>1996.0</v>
      </c>
      <c r="D259" s="4" t="s">
        <v>107</v>
      </c>
      <c r="F259" s="4" t="s">
        <v>74</v>
      </c>
      <c r="I259" s="4">
        <v>5079.6</v>
      </c>
      <c r="R259" s="5" t="str">
        <f t="shared" si="1"/>
        <v>1996_262</v>
      </c>
    </row>
    <row r="260">
      <c r="A260" s="4" t="s">
        <v>357</v>
      </c>
      <c r="B260" s="4">
        <v>263.0</v>
      </c>
      <c r="C260" s="4">
        <v>1996.0</v>
      </c>
      <c r="D260" s="4" t="s">
        <v>72</v>
      </c>
      <c r="F260" s="4" t="s">
        <v>57</v>
      </c>
      <c r="I260" s="4">
        <v>5070.7</v>
      </c>
      <c r="R260" s="5" t="str">
        <f t="shared" si="1"/>
        <v>1996_263</v>
      </c>
    </row>
    <row r="261">
      <c r="A261" s="4" t="s">
        <v>358</v>
      </c>
      <c r="B261" s="4">
        <v>264.0</v>
      </c>
      <c r="C261" s="4">
        <v>1996.0</v>
      </c>
      <c r="D261" s="4" t="s">
        <v>285</v>
      </c>
      <c r="F261" s="4" t="s">
        <v>100</v>
      </c>
      <c r="I261" s="4">
        <v>5062.3</v>
      </c>
      <c r="R261" s="5" t="str">
        <f t="shared" si="1"/>
        <v>1996_264</v>
      </c>
    </row>
    <row r="262">
      <c r="A262" s="4" t="s">
        <v>359</v>
      </c>
      <c r="B262" s="4">
        <v>265.0</v>
      </c>
      <c r="C262" s="4">
        <v>1996.0</v>
      </c>
      <c r="D262" s="4" t="s">
        <v>93</v>
      </c>
      <c r="F262" s="4" t="s">
        <v>170</v>
      </c>
      <c r="I262" s="4">
        <v>5057.7</v>
      </c>
      <c r="R262" s="5" t="str">
        <f t="shared" si="1"/>
        <v>1996_265</v>
      </c>
    </row>
    <row r="263">
      <c r="A263" s="4" t="s">
        <v>360</v>
      </c>
      <c r="B263" s="4">
        <v>266.0</v>
      </c>
      <c r="C263" s="4">
        <v>1996.0</v>
      </c>
      <c r="D263" s="4" t="s">
        <v>281</v>
      </c>
      <c r="F263" s="4" t="s">
        <v>100</v>
      </c>
      <c r="I263" s="4">
        <v>5053.8</v>
      </c>
      <c r="R263" s="5" t="str">
        <f t="shared" si="1"/>
        <v>1996_266</v>
      </c>
    </row>
    <row r="264">
      <c r="A264" s="4" t="s">
        <v>361</v>
      </c>
      <c r="B264" s="4">
        <v>267.0</v>
      </c>
      <c r="C264" s="4">
        <v>1996.0</v>
      </c>
      <c r="D264" s="4" t="s">
        <v>48</v>
      </c>
      <c r="F264" s="4" t="s">
        <v>115</v>
      </c>
      <c r="I264" s="4">
        <v>5040.0</v>
      </c>
      <c r="R264" s="5" t="str">
        <f t="shared" si="1"/>
        <v>1996_267</v>
      </c>
    </row>
    <row r="265">
      <c r="A265" s="4" t="s">
        <v>362</v>
      </c>
      <c r="B265" s="4">
        <v>268.0</v>
      </c>
      <c r="C265" s="4">
        <v>1996.0</v>
      </c>
      <c r="D265" s="4" t="s">
        <v>72</v>
      </c>
      <c r="F265" s="4" t="s">
        <v>179</v>
      </c>
      <c r="I265" s="4">
        <v>4997.1</v>
      </c>
      <c r="R265" s="5" t="str">
        <f t="shared" si="1"/>
        <v>1996_268</v>
      </c>
    </row>
    <row r="266">
      <c r="A266" s="4" t="s">
        <v>363</v>
      </c>
      <c r="B266" s="4">
        <v>269.0</v>
      </c>
      <c r="C266" s="4">
        <v>1996.0</v>
      </c>
      <c r="D266" s="4" t="s">
        <v>225</v>
      </c>
      <c r="F266" s="4" t="s">
        <v>24</v>
      </c>
      <c r="I266" s="4">
        <v>4967.5</v>
      </c>
      <c r="R266" s="5" t="str">
        <f t="shared" si="1"/>
        <v>1996_269</v>
      </c>
    </row>
    <row r="267">
      <c r="A267" s="4" t="s">
        <v>364</v>
      </c>
      <c r="B267" s="4">
        <v>270.0</v>
      </c>
      <c r="C267" s="4">
        <v>1996.0</v>
      </c>
      <c r="D267" s="4" t="s">
        <v>48</v>
      </c>
      <c r="F267" s="4" t="s">
        <v>24</v>
      </c>
      <c r="I267" s="4">
        <v>4936.0</v>
      </c>
      <c r="R267" s="5" t="str">
        <f t="shared" si="1"/>
        <v>1996_270</v>
      </c>
    </row>
    <row r="268">
      <c r="A268" s="4" t="s">
        <v>365</v>
      </c>
      <c r="B268" s="4">
        <v>271.0</v>
      </c>
      <c r="C268" s="4">
        <v>1996.0</v>
      </c>
      <c r="D268" s="4" t="s">
        <v>34</v>
      </c>
      <c r="F268" s="4" t="s">
        <v>24</v>
      </c>
      <c r="I268" s="4">
        <v>4885.9</v>
      </c>
      <c r="R268" s="5" t="str">
        <f t="shared" si="1"/>
        <v>1996_271</v>
      </c>
    </row>
    <row r="269">
      <c r="A269" s="4" t="s">
        <v>366</v>
      </c>
      <c r="B269" s="4">
        <v>272.0</v>
      </c>
      <c r="C269" s="4">
        <v>1996.0</v>
      </c>
      <c r="D269" s="4" t="s">
        <v>168</v>
      </c>
      <c r="F269" s="4" t="s">
        <v>100</v>
      </c>
      <c r="I269" s="4">
        <v>4867.5</v>
      </c>
      <c r="R269" s="5" t="str">
        <f t="shared" si="1"/>
        <v>1996_272</v>
      </c>
    </row>
    <row r="270">
      <c r="A270" s="4" t="s">
        <v>367</v>
      </c>
      <c r="B270" s="4">
        <v>273.0</v>
      </c>
      <c r="C270" s="4">
        <v>1996.0</v>
      </c>
      <c r="D270" s="4" t="s">
        <v>19</v>
      </c>
      <c r="F270" s="4" t="s">
        <v>95</v>
      </c>
      <c r="I270" s="4">
        <v>4848.2</v>
      </c>
      <c r="R270" s="5" t="str">
        <f t="shared" si="1"/>
        <v>1996_273</v>
      </c>
    </row>
    <row r="271">
      <c r="A271" s="4" t="s">
        <v>368</v>
      </c>
      <c r="B271" s="4">
        <v>274.0</v>
      </c>
      <c r="C271" s="4">
        <v>1996.0</v>
      </c>
      <c r="D271" s="4" t="s">
        <v>59</v>
      </c>
      <c r="F271" s="4" t="s">
        <v>57</v>
      </c>
      <c r="I271" s="4">
        <v>4827.5</v>
      </c>
      <c r="R271" s="5" t="str">
        <f t="shared" si="1"/>
        <v>1996_274</v>
      </c>
    </row>
    <row r="272">
      <c r="A272" s="4" t="s">
        <v>369</v>
      </c>
      <c r="B272" s="4">
        <v>275.0</v>
      </c>
      <c r="C272" s="4">
        <v>1996.0</v>
      </c>
      <c r="D272" s="4" t="s">
        <v>168</v>
      </c>
      <c r="F272" s="4" t="s">
        <v>46</v>
      </c>
      <c r="I272" s="4">
        <v>4781.5</v>
      </c>
      <c r="R272" s="5" t="str">
        <f t="shared" si="1"/>
        <v>1996_275</v>
      </c>
    </row>
    <row r="273">
      <c r="A273" s="4" t="s">
        <v>370</v>
      </c>
      <c r="B273" s="4">
        <v>276.0</v>
      </c>
      <c r="C273" s="4">
        <v>1996.0</v>
      </c>
      <c r="D273" s="4" t="s">
        <v>281</v>
      </c>
      <c r="F273" s="4" t="s">
        <v>20</v>
      </c>
      <c r="I273" s="4">
        <v>4779.0</v>
      </c>
      <c r="R273" s="5" t="str">
        <f t="shared" si="1"/>
        <v>1996_276</v>
      </c>
    </row>
    <row r="274">
      <c r="A274" s="4" t="s">
        <v>371</v>
      </c>
      <c r="B274" s="4">
        <v>277.0</v>
      </c>
      <c r="C274" s="4">
        <v>1996.0</v>
      </c>
      <c r="D274" s="4" t="s">
        <v>117</v>
      </c>
      <c r="F274" s="4" t="s">
        <v>372</v>
      </c>
      <c r="I274" s="4">
        <v>4760.8</v>
      </c>
      <c r="R274" s="5" t="str">
        <f t="shared" si="1"/>
        <v>1996_277</v>
      </c>
    </row>
    <row r="275">
      <c r="A275" s="4" t="s">
        <v>373</v>
      </c>
      <c r="B275" s="4">
        <v>278.0</v>
      </c>
      <c r="C275" s="4">
        <v>1996.0</v>
      </c>
      <c r="D275" s="4" t="s">
        <v>19</v>
      </c>
      <c r="F275" s="4" t="s">
        <v>20</v>
      </c>
      <c r="I275" s="4">
        <v>4714.4</v>
      </c>
      <c r="R275" s="5" t="str">
        <f t="shared" si="1"/>
        <v>1996_278</v>
      </c>
    </row>
    <row r="276">
      <c r="A276" s="4" t="s">
        <v>374</v>
      </c>
      <c r="B276" s="4">
        <v>279.0</v>
      </c>
      <c r="C276" s="4">
        <v>1996.0</v>
      </c>
      <c r="D276" s="4" t="s">
        <v>114</v>
      </c>
      <c r="F276" s="4" t="s">
        <v>192</v>
      </c>
      <c r="I276" s="4">
        <v>4702.0</v>
      </c>
      <c r="R276" s="5" t="str">
        <f t="shared" si="1"/>
        <v>1996_279</v>
      </c>
    </row>
    <row r="277">
      <c r="A277" s="4" t="s">
        <v>375</v>
      </c>
      <c r="B277" s="4">
        <v>280.0</v>
      </c>
      <c r="C277" s="4">
        <v>1996.0</v>
      </c>
      <c r="D277" s="4" t="s">
        <v>216</v>
      </c>
      <c r="F277" s="4" t="s">
        <v>127</v>
      </c>
      <c r="I277" s="4">
        <v>4676.7</v>
      </c>
      <c r="R277" s="5" t="str">
        <f t="shared" si="1"/>
        <v>1996_280</v>
      </c>
    </row>
    <row r="278">
      <c r="A278" s="4" t="s">
        <v>376</v>
      </c>
      <c r="B278" s="4">
        <v>281.0</v>
      </c>
      <c r="C278" s="4">
        <v>1996.0</v>
      </c>
      <c r="D278" s="4" t="s">
        <v>117</v>
      </c>
      <c r="F278" s="4" t="s">
        <v>257</v>
      </c>
      <c r="I278" s="4">
        <v>4672.5</v>
      </c>
      <c r="R278" s="5" t="str">
        <f t="shared" si="1"/>
        <v>1996_281</v>
      </c>
    </row>
    <row r="279">
      <c r="A279" s="4" t="s">
        <v>377</v>
      </c>
      <c r="B279" s="4">
        <v>282.0</v>
      </c>
      <c r="C279" s="4">
        <v>1996.0</v>
      </c>
      <c r="D279" s="4" t="s">
        <v>117</v>
      </c>
      <c r="F279" s="4" t="s">
        <v>100</v>
      </c>
      <c r="I279" s="4">
        <v>4668.9</v>
      </c>
      <c r="R279" s="5" t="str">
        <f t="shared" si="1"/>
        <v>1996_282</v>
      </c>
    </row>
    <row r="280">
      <c r="A280" s="4" t="s">
        <v>378</v>
      </c>
      <c r="B280" s="4">
        <v>283.0</v>
      </c>
      <c r="C280" s="4">
        <v>1996.0</v>
      </c>
      <c r="D280" s="4" t="s">
        <v>203</v>
      </c>
      <c r="F280" s="4" t="s">
        <v>37</v>
      </c>
      <c r="I280" s="4">
        <v>4668.0</v>
      </c>
      <c r="R280" s="5" t="str">
        <f t="shared" si="1"/>
        <v>1996_283</v>
      </c>
    </row>
    <row r="281">
      <c r="A281" s="4" t="s">
        <v>379</v>
      </c>
      <c r="B281" s="4">
        <v>284.0</v>
      </c>
      <c r="C281" s="4">
        <v>1996.0</v>
      </c>
      <c r="D281" s="4" t="s">
        <v>72</v>
      </c>
      <c r="F281" s="4" t="s">
        <v>372</v>
      </c>
      <c r="I281" s="4">
        <v>4658.8</v>
      </c>
      <c r="R281" s="5" t="str">
        <f t="shared" si="1"/>
        <v>1996_284</v>
      </c>
    </row>
    <row r="282">
      <c r="A282" s="4" t="s">
        <v>380</v>
      </c>
      <c r="B282" s="4">
        <v>285.0</v>
      </c>
      <c r="C282" s="4">
        <v>1996.0</v>
      </c>
      <c r="D282" s="4" t="s">
        <v>216</v>
      </c>
      <c r="F282" s="4" t="s">
        <v>37</v>
      </c>
      <c r="I282" s="4">
        <v>4651.7</v>
      </c>
      <c r="R282" s="5" t="str">
        <f t="shared" si="1"/>
        <v>1996_285</v>
      </c>
    </row>
    <row r="283">
      <c r="A283" s="4" t="s">
        <v>381</v>
      </c>
      <c r="B283" s="4">
        <v>286.0</v>
      </c>
      <c r="C283" s="4">
        <v>1996.0</v>
      </c>
      <c r="D283" s="4" t="s">
        <v>48</v>
      </c>
      <c r="F283" s="4" t="s">
        <v>46</v>
      </c>
      <c r="I283" s="4">
        <v>4566.6</v>
      </c>
      <c r="R283" s="5" t="str">
        <f t="shared" si="1"/>
        <v>1996_286</v>
      </c>
    </row>
    <row r="284">
      <c r="A284" s="4" t="s">
        <v>382</v>
      </c>
      <c r="B284" s="4">
        <v>287.0</v>
      </c>
      <c r="C284" s="4">
        <v>1996.0</v>
      </c>
      <c r="D284" s="4" t="s">
        <v>32</v>
      </c>
      <c r="F284" s="4" t="s">
        <v>57</v>
      </c>
      <c r="I284" s="4">
        <v>4539.6</v>
      </c>
      <c r="R284" s="5" t="str">
        <f t="shared" si="1"/>
        <v>1996_287</v>
      </c>
    </row>
    <row r="285">
      <c r="A285" s="4" t="s">
        <v>383</v>
      </c>
      <c r="B285" s="4">
        <v>288.0</v>
      </c>
      <c r="C285" s="4">
        <v>1996.0</v>
      </c>
      <c r="D285" s="4" t="s">
        <v>281</v>
      </c>
      <c r="F285" s="4" t="s">
        <v>384</v>
      </c>
      <c r="I285" s="4">
        <v>4534.7</v>
      </c>
      <c r="R285" s="5" t="str">
        <f t="shared" si="1"/>
        <v>1996_288</v>
      </c>
    </row>
    <row r="286">
      <c r="A286" s="4" t="s">
        <v>385</v>
      </c>
      <c r="B286" s="4">
        <v>289.0</v>
      </c>
      <c r="C286" s="4">
        <v>1996.0</v>
      </c>
      <c r="D286" s="4" t="s">
        <v>72</v>
      </c>
      <c r="F286" s="4" t="s">
        <v>100</v>
      </c>
      <c r="I286" s="4">
        <v>4533.9</v>
      </c>
      <c r="R286" s="5" t="str">
        <f t="shared" si="1"/>
        <v>1996_289</v>
      </c>
    </row>
    <row r="287">
      <c r="A287" s="4" t="s">
        <v>386</v>
      </c>
      <c r="B287" s="4">
        <v>290.0</v>
      </c>
      <c r="C287" s="4">
        <v>1996.0</v>
      </c>
      <c r="D287" s="4" t="s">
        <v>59</v>
      </c>
      <c r="F287" s="4" t="s">
        <v>100</v>
      </c>
      <c r="I287" s="4">
        <v>4514.0</v>
      </c>
      <c r="R287" s="5" t="str">
        <f t="shared" si="1"/>
        <v>1996_290</v>
      </c>
    </row>
    <row r="288">
      <c r="A288" s="4" t="s">
        <v>387</v>
      </c>
      <c r="B288" s="4">
        <v>291.0</v>
      </c>
      <c r="C288" s="4">
        <v>1996.0</v>
      </c>
      <c r="D288" s="4" t="s">
        <v>54</v>
      </c>
      <c r="F288" s="4" t="s">
        <v>30</v>
      </c>
      <c r="I288" s="4">
        <v>4492.1</v>
      </c>
      <c r="R288" s="5" t="str">
        <f t="shared" si="1"/>
        <v>1996_291</v>
      </c>
    </row>
    <row r="289">
      <c r="A289" s="4" t="s">
        <v>388</v>
      </c>
      <c r="B289" s="4">
        <v>292.0</v>
      </c>
      <c r="C289" s="4">
        <v>1996.0</v>
      </c>
      <c r="D289" s="4" t="s">
        <v>81</v>
      </c>
      <c r="F289" s="4" t="s">
        <v>70</v>
      </c>
      <c r="I289" s="4">
        <v>4487.7</v>
      </c>
      <c r="R289" s="5" t="str">
        <f t="shared" si="1"/>
        <v>1996_292</v>
      </c>
    </row>
    <row r="290">
      <c r="A290" s="4" t="s">
        <v>389</v>
      </c>
      <c r="B290" s="4">
        <v>293.0</v>
      </c>
      <c r="C290" s="4">
        <v>1996.0</v>
      </c>
      <c r="D290" s="4" t="s">
        <v>107</v>
      </c>
      <c r="F290" s="4" t="s">
        <v>148</v>
      </c>
      <c r="I290" s="4">
        <v>4447.5</v>
      </c>
      <c r="R290" s="5" t="str">
        <f t="shared" si="1"/>
        <v>1996_293</v>
      </c>
    </row>
    <row r="291">
      <c r="A291" s="4" t="s">
        <v>390</v>
      </c>
      <c r="B291" s="4">
        <v>294.0</v>
      </c>
      <c r="C291" s="4">
        <v>1996.0</v>
      </c>
      <c r="D291" s="4" t="s">
        <v>72</v>
      </c>
      <c r="F291" s="4" t="s">
        <v>55</v>
      </c>
      <c r="I291" s="4">
        <v>4431.9</v>
      </c>
      <c r="R291" s="5" t="str">
        <f t="shared" si="1"/>
        <v>1996_294</v>
      </c>
    </row>
    <row r="292">
      <c r="A292" s="4" t="s">
        <v>391</v>
      </c>
      <c r="B292" s="4">
        <v>295.0</v>
      </c>
      <c r="C292" s="4">
        <v>1996.0</v>
      </c>
      <c r="D292" s="4" t="s">
        <v>392</v>
      </c>
      <c r="F292" s="4" t="s">
        <v>57</v>
      </c>
      <c r="I292" s="4">
        <v>4397.5</v>
      </c>
      <c r="R292" s="5" t="str">
        <f t="shared" si="1"/>
        <v>1996_295</v>
      </c>
    </row>
    <row r="293">
      <c r="A293" s="4" t="s">
        <v>393</v>
      </c>
      <c r="B293" s="4">
        <v>296.0</v>
      </c>
      <c r="C293" s="4">
        <v>1996.0</v>
      </c>
      <c r="D293" s="4" t="s">
        <v>107</v>
      </c>
      <c r="F293" s="4" t="s">
        <v>57</v>
      </c>
      <c r="I293" s="4">
        <v>4395.3</v>
      </c>
      <c r="R293" s="5" t="str">
        <f t="shared" si="1"/>
        <v>1996_296</v>
      </c>
    </row>
    <row r="294">
      <c r="A294" s="4" t="s">
        <v>394</v>
      </c>
      <c r="B294" s="4">
        <v>297.0</v>
      </c>
      <c r="C294" s="4">
        <v>1996.0</v>
      </c>
      <c r="D294" s="4" t="s">
        <v>216</v>
      </c>
      <c r="F294" s="4" t="s">
        <v>24</v>
      </c>
      <c r="I294" s="4">
        <v>4388.4</v>
      </c>
      <c r="R294" s="5" t="str">
        <f t="shared" si="1"/>
        <v>1996_297</v>
      </c>
    </row>
    <row r="295">
      <c r="A295" s="4" t="s">
        <v>395</v>
      </c>
      <c r="B295" s="4">
        <v>298.0</v>
      </c>
      <c r="C295" s="4">
        <v>1996.0</v>
      </c>
      <c r="D295" s="4" t="s">
        <v>117</v>
      </c>
      <c r="F295" s="4" t="s">
        <v>30</v>
      </c>
      <c r="I295" s="4">
        <v>4300.0</v>
      </c>
      <c r="R295" s="5" t="str">
        <f t="shared" si="1"/>
        <v>1996_298</v>
      </c>
    </row>
    <row r="296">
      <c r="A296" s="4" t="s">
        <v>396</v>
      </c>
      <c r="B296" s="4">
        <v>299.0</v>
      </c>
      <c r="C296" s="4">
        <v>1996.0</v>
      </c>
      <c r="D296" s="4" t="s">
        <v>168</v>
      </c>
      <c r="F296" s="4" t="s">
        <v>55</v>
      </c>
      <c r="I296" s="4">
        <v>4283.2</v>
      </c>
      <c r="R296" s="5" t="str">
        <f t="shared" si="1"/>
        <v>1996_299</v>
      </c>
    </row>
    <row r="297">
      <c r="A297" s="4" t="s">
        <v>397</v>
      </c>
      <c r="B297" s="4">
        <v>300.0</v>
      </c>
      <c r="C297" s="4">
        <v>1996.0</v>
      </c>
      <c r="D297" s="4" t="s">
        <v>93</v>
      </c>
      <c r="F297" s="4" t="s">
        <v>43</v>
      </c>
      <c r="I297" s="4">
        <v>4211.7</v>
      </c>
      <c r="R297" s="5" t="str">
        <f t="shared" si="1"/>
        <v>1996_300</v>
      </c>
    </row>
    <row r="298">
      <c r="A298" s="4" t="s">
        <v>398</v>
      </c>
      <c r="B298" s="4">
        <v>301.0</v>
      </c>
      <c r="C298" s="4">
        <v>1996.0</v>
      </c>
      <c r="D298" s="4" t="s">
        <v>216</v>
      </c>
      <c r="F298" s="4" t="s">
        <v>100</v>
      </c>
      <c r="I298" s="4">
        <v>4186.2</v>
      </c>
      <c r="R298" s="5" t="str">
        <f t="shared" si="1"/>
        <v>1996_301</v>
      </c>
    </row>
    <row r="299">
      <c r="A299" s="4" t="s">
        <v>399</v>
      </c>
      <c r="B299" s="4">
        <v>302.0</v>
      </c>
      <c r="C299" s="4">
        <v>1996.0</v>
      </c>
      <c r="D299" s="4" t="s">
        <v>168</v>
      </c>
      <c r="F299" s="4" t="s">
        <v>400</v>
      </c>
      <c r="I299" s="4">
        <v>4185.4</v>
      </c>
      <c r="R299" s="5" t="str">
        <f t="shared" si="1"/>
        <v>1996_302</v>
      </c>
    </row>
    <row r="300">
      <c r="A300" s="4" t="s">
        <v>401</v>
      </c>
      <c r="B300" s="4">
        <v>303.0</v>
      </c>
      <c r="C300" s="4">
        <v>1996.0</v>
      </c>
      <c r="D300" s="4" t="s">
        <v>72</v>
      </c>
      <c r="F300" s="4" t="s">
        <v>43</v>
      </c>
      <c r="I300" s="4">
        <v>4182.1</v>
      </c>
      <c r="R300" s="5" t="str">
        <f t="shared" si="1"/>
        <v>1996_303</v>
      </c>
    </row>
    <row r="301">
      <c r="A301" s="4" t="s">
        <v>402</v>
      </c>
      <c r="B301" s="4">
        <v>304.0</v>
      </c>
      <c r="C301" s="4">
        <v>1996.0</v>
      </c>
      <c r="D301" s="4" t="s">
        <v>69</v>
      </c>
      <c r="F301" s="4" t="s">
        <v>57</v>
      </c>
      <c r="I301" s="4">
        <v>4152.8</v>
      </c>
      <c r="R301" s="5" t="str">
        <f t="shared" si="1"/>
        <v>1996_304</v>
      </c>
    </row>
    <row r="302">
      <c r="A302" s="4" t="s">
        <v>403</v>
      </c>
      <c r="B302" s="4">
        <v>305.0</v>
      </c>
      <c r="C302" s="4">
        <v>1996.0</v>
      </c>
      <c r="D302" s="4" t="s">
        <v>281</v>
      </c>
      <c r="F302" s="4" t="s">
        <v>46</v>
      </c>
      <c r="I302" s="4">
        <v>4152.2</v>
      </c>
      <c r="R302" s="5" t="str">
        <f t="shared" si="1"/>
        <v>1996_305</v>
      </c>
    </row>
    <row r="303">
      <c r="A303" s="4" t="s">
        <v>404</v>
      </c>
      <c r="B303" s="4">
        <v>306.0</v>
      </c>
      <c r="C303" s="4">
        <v>1996.0</v>
      </c>
      <c r="D303" s="4" t="s">
        <v>42</v>
      </c>
      <c r="F303" s="4" t="s">
        <v>70</v>
      </c>
      <c r="I303" s="4">
        <v>4134.3</v>
      </c>
      <c r="R303" s="5" t="str">
        <f t="shared" si="1"/>
        <v>1996_306</v>
      </c>
    </row>
    <row r="304">
      <c r="A304" s="4" t="s">
        <v>405</v>
      </c>
      <c r="B304" s="4">
        <v>307.0</v>
      </c>
      <c r="C304" s="4">
        <v>1996.0</v>
      </c>
      <c r="D304" s="4" t="s">
        <v>99</v>
      </c>
      <c r="F304" s="4" t="s">
        <v>406</v>
      </c>
      <c r="I304" s="4">
        <v>4122.9</v>
      </c>
      <c r="R304" s="5" t="str">
        <f t="shared" si="1"/>
        <v>1996_307</v>
      </c>
    </row>
    <row r="305">
      <c r="A305" s="4" t="s">
        <v>407</v>
      </c>
      <c r="B305" s="4">
        <v>308.0</v>
      </c>
      <c r="C305" s="4">
        <v>1996.0</v>
      </c>
      <c r="D305" s="4" t="s">
        <v>72</v>
      </c>
      <c r="F305" s="4" t="s">
        <v>148</v>
      </c>
      <c r="I305" s="4">
        <v>4116.1</v>
      </c>
      <c r="R305" s="5" t="str">
        <f t="shared" si="1"/>
        <v>1996_308</v>
      </c>
    </row>
    <row r="306">
      <c r="A306" s="4" t="s">
        <v>408</v>
      </c>
      <c r="B306" s="4">
        <v>309.0</v>
      </c>
      <c r="C306" s="4">
        <v>1996.0</v>
      </c>
      <c r="D306" s="4" t="s">
        <v>26</v>
      </c>
      <c r="F306" s="4" t="s">
        <v>95</v>
      </c>
      <c r="I306" s="4">
        <v>4113.5</v>
      </c>
      <c r="R306" s="5" t="str">
        <f t="shared" si="1"/>
        <v>1996_309</v>
      </c>
    </row>
    <row r="307">
      <c r="A307" s="4" t="s">
        <v>409</v>
      </c>
      <c r="B307" s="4">
        <v>310.0</v>
      </c>
      <c r="C307" s="4">
        <v>1996.0</v>
      </c>
      <c r="D307" s="4" t="s">
        <v>93</v>
      </c>
      <c r="F307" s="4" t="s">
        <v>144</v>
      </c>
      <c r="I307" s="4">
        <v>4093.0</v>
      </c>
      <c r="R307" s="5" t="str">
        <f t="shared" si="1"/>
        <v>1996_310</v>
      </c>
    </row>
    <row r="308">
      <c r="A308" s="4" t="s">
        <v>410</v>
      </c>
      <c r="B308" s="4">
        <v>311.0</v>
      </c>
      <c r="C308" s="4">
        <v>1996.0</v>
      </c>
      <c r="D308" s="4" t="s">
        <v>292</v>
      </c>
      <c r="F308" s="4" t="s">
        <v>43</v>
      </c>
      <c r="I308" s="4">
        <v>4081.2</v>
      </c>
      <c r="R308" s="5" t="str">
        <f t="shared" si="1"/>
        <v>1996_311</v>
      </c>
    </row>
    <row r="309">
      <c r="A309" s="4" t="s">
        <v>411</v>
      </c>
      <c r="B309" s="4">
        <v>312.0</v>
      </c>
      <c r="C309" s="4">
        <v>1996.0</v>
      </c>
      <c r="D309" s="4" t="s">
        <v>69</v>
      </c>
      <c r="F309" s="4" t="s">
        <v>55</v>
      </c>
      <c r="I309" s="4">
        <v>4026.6</v>
      </c>
      <c r="R309" s="5" t="str">
        <f t="shared" si="1"/>
        <v>1996_312</v>
      </c>
    </row>
    <row r="310">
      <c r="A310" s="4" t="s">
        <v>412</v>
      </c>
      <c r="B310" s="4">
        <v>313.0</v>
      </c>
      <c r="C310" s="4">
        <v>1996.0</v>
      </c>
      <c r="D310" s="4" t="s">
        <v>107</v>
      </c>
      <c r="F310" s="4" t="s">
        <v>115</v>
      </c>
      <c r="I310" s="4">
        <v>4018.5</v>
      </c>
      <c r="R310" s="5" t="str">
        <f t="shared" si="1"/>
        <v>1996_313</v>
      </c>
    </row>
    <row r="311">
      <c r="A311" s="4" t="s">
        <v>413</v>
      </c>
      <c r="B311" s="4">
        <v>314.0</v>
      </c>
      <c r="C311" s="4">
        <v>1996.0</v>
      </c>
      <c r="D311" s="4" t="s">
        <v>289</v>
      </c>
      <c r="F311" s="4" t="s">
        <v>37</v>
      </c>
      <c r="I311" s="4">
        <v>4006.7</v>
      </c>
      <c r="R311" s="5" t="str">
        <f t="shared" si="1"/>
        <v>1996_314</v>
      </c>
    </row>
    <row r="312">
      <c r="A312" s="4" t="s">
        <v>414</v>
      </c>
      <c r="B312" s="4">
        <v>315.0</v>
      </c>
      <c r="C312" s="4">
        <v>1996.0</v>
      </c>
      <c r="D312" s="4" t="s">
        <v>107</v>
      </c>
      <c r="F312" s="4" t="s">
        <v>148</v>
      </c>
      <c r="I312" s="4">
        <v>3978.4</v>
      </c>
      <c r="R312" s="5" t="str">
        <f t="shared" si="1"/>
        <v>1996_315</v>
      </c>
    </row>
    <row r="313">
      <c r="A313" s="4" t="s">
        <v>415</v>
      </c>
      <c r="B313" s="4">
        <v>316.0</v>
      </c>
      <c r="C313" s="4">
        <v>1996.0</v>
      </c>
      <c r="D313" s="4" t="s">
        <v>216</v>
      </c>
      <c r="F313" s="4" t="s">
        <v>30</v>
      </c>
      <c r="I313" s="4">
        <v>3917.3</v>
      </c>
      <c r="R313" s="5" t="str">
        <f t="shared" si="1"/>
        <v>1996_316</v>
      </c>
    </row>
    <row r="314">
      <c r="A314" s="4" t="s">
        <v>416</v>
      </c>
      <c r="B314" s="4">
        <v>317.0</v>
      </c>
      <c r="C314" s="4">
        <v>1996.0</v>
      </c>
      <c r="D314" s="4" t="s">
        <v>81</v>
      </c>
      <c r="F314" s="4" t="s">
        <v>82</v>
      </c>
      <c r="I314" s="4">
        <v>3916.6</v>
      </c>
      <c r="R314" s="5" t="str">
        <f t="shared" si="1"/>
        <v>1996_317</v>
      </c>
    </row>
    <row r="315">
      <c r="A315" s="4" t="s">
        <v>417</v>
      </c>
      <c r="B315" s="4">
        <v>318.0</v>
      </c>
      <c r="C315" s="4">
        <v>1996.0</v>
      </c>
      <c r="D315" s="4" t="s">
        <v>114</v>
      </c>
      <c r="F315" s="4" t="s">
        <v>57</v>
      </c>
      <c r="I315" s="4">
        <v>3909.4</v>
      </c>
      <c r="R315" s="5" t="str">
        <f t="shared" si="1"/>
        <v>1996_318</v>
      </c>
    </row>
    <row r="316">
      <c r="A316" s="4" t="s">
        <v>418</v>
      </c>
      <c r="B316" s="4">
        <v>319.0</v>
      </c>
      <c r="C316" s="4">
        <v>1996.0</v>
      </c>
      <c r="D316" s="4" t="s">
        <v>48</v>
      </c>
      <c r="F316" s="4" t="s">
        <v>100</v>
      </c>
      <c r="I316" s="4">
        <v>3891.0</v>
      </c>
      <c r="R316" s="5" t="str">
        <f t="shared" si="1"/>
        <v>1996_319</v>
      </c>
    </row>
    <row r="317">
      <c r="A317" s="4" t="s">
        <v>419</v>
      </c>
      <c r="B317" s="4">
        <v>320.0</v>
      </c>
      <c r="C317" s="4">
        <v>1996.0</v>
      </c>
      <c r="D317" s="4" t="s">
        <v>216</v>
      </c>
      <c r="F317" s="4" t="s">
        <v>20</v>
      </c>
      <c r="I317" s="4">
        <v>3890.0</v>
      </c>
      <c r="R317" s="5" t="str">
        <f t="shared" si="1"/>
        <v>1996_320</v>
      </c>
    </row>
    <row r="318">
      <c r="A318" s="4" t="s">
        <v>420</v>
      </c>
      <c r="B318" s="4">
        <v>321.0</v>
      </c>
      <c r="C318" s="4">
        <v>1996.0</v>
      </c>
      <c r="D318" s="4" t="s">
        <v>48</v>
      </c>
      <c r="F318" s="4" t="s">
        <v>100</v>
      </c>
      <c r="I318" s="4">
        <v>3884.0</v>
      </c>
      <c r="R318" s="5" t="str">
        <f t="shared" si="1"/>
        <v>1996_321</v>
      </c>
    </row>
    <row r="319">
      <c r="A319" s="4" t="s">
        <v>421</v>
      </c>
      <c r="B319" s="4">
        <v>322.0</v>
      </c>
      <c r="C319" s="4">
        <v>1996.0</v>
      </c>
      <c r="D319" s="4" t="s">
        <v>93</v>
      </c>
      <c r="F319" s="4" t="s">
        <v>372</v>
      </c>
      <c r="I319" s="4">
        <v>3873.6</v>
      </c>
      <c r="R319" s="5" t="str">
        <f t="shared" si="1"/>
        <v>1996_322</v>
      </c>
    </row>
    <row r="320">
      <c r="A320" s="4" t="s">
        <v>422</v>
      </c>
      <c r="B320" s="4">
        <v>323.0</v>
      </c>
      <c r="C320" s="4">
        <v>1996.0</v>
      </c>
      <c r="D320" s="4" t="s">
        <v>32</v>
      </c>
      <c r="F320" s="4" t="s">
        <v>35</v>
      </c>
      <c r="I320" s="4">
        <v>3861.2</v>
      </c>
      <c r="R320" s="5" t="str">
        <f t="shared" si="1"/>
        <v>1996_323</v>
      </c>
    </row>
    <row r="321">
      <c r="A321" s="4" t="s">
        <v>423</v>
      </c>
      <c r="B321" s="4">
        <v>324.0</v>
      </c>
      <c r="C321" s="4">
        <v>1996.0</v>
      </c>
      <c r="D321" s="4" t="s">
        <v>216</v>
      </c>
      <c r="F321" s="4" t="s">
        <v>43</v>
      </c>
      <c r="I321" s="4">
        <v>3804.7</v>
      </c>
      <c r="R321" s="5" t="str">
        <f t="shared" si="1"/>
        <v>1996_324</v>
      </c>
    </row>
    <row r="322">
      <c r="A322" s="4" t="s">
        <v>424</v>
      </c>
      <c r="B322" s="4">
        <v>325.0</v>
      </c>
      <c r="C322" s="4">
        <v>1996.0</v>
      </c>
      <c r="D322" s="4" t="s">
        <v>81</v>
      </c>
      <c r="F322" s="4" t="s">
        <v>30</v>
      </c>
      <c r="I322" s="4">
        <v>3770.3</v>
      </c>
      <c r="R322" s="5" t="str">
        <f t="shared" si="1"/>
        <v>1996_325</v>
      </c>
    </row>
    <row r="323">
      <c r="A323" s="4" t="s">
        <v>425</v>
      </c>
      <c r="B323" s="4">
        <v>326.0</v>
      </c>
      <c r="C323" s="4">
        <v>1996.0</v>
      </c>
      <c r="D323" s="4" t="s">
        <v>338</v>
      </c>
      <c r="F323" s="4" t="s">
        <v>55</v>
      </c>
      <c r="I323" s="4">
        <v>3763.2</v>
      </c>
      <c r="R323" s="5" t="str">
        <f t="shared" si="1"/>
        <v>1996_326</v>
      </c>
    </row>
    <row r="324">
      <c r="A324" s="4" t="s">
        <v>426</v>
      </c>
      <c r="B324" s="4">
        <v>327.0</v>
      </c>
      <c r="C324" s="4">
        <v>1996.0</v>
      </c>
      <c r="D324" s="4" t="s">
        <v>59</v>
      </c>
      <c r="F324" s="4" t="s">
        <v>127</v>
      </c>
      <c r="I324" s="4">
        <v>3755.4</v>
      </c>
      <c r="R324" s="5" t="str">
        <f t="shared" si="1"/>
        <v>1996_327</v>
      </c>
    </row>
    <row r="325">
      <c r="A325" s="4" t="s">
        <v>427</v>
      </c>
      <c r="B325" s="4">
        <v>328.0</v>
      </c>
      <c r="C325" s="4">
        <v>1996.0</v>
      </c>
      <c r="D325" s="4" t="s">
        <v>84</v>
      </c>
      <c r="F325" s="4" t="s">
        <v>30</v>
      </c>
      <c r="I325" s="4">
        <v>3753.6</v>
      </c>
      <c r="R325" s="5" t="str">
        <f t="shared" si="1"/>
        <v>1996_328</v>
      </c>
    </row>
    <row r="326">
      <c r="A326" s="4" t="s">
        <v>428</v>
      </c>
      <c r="B326" s="4">
        <v>329.0</v>
      </c>
      <c r="C326" s="4">
        <v>1996.0</v>
      </c>
      <c r="D326" s="4" t="s">
        <v>216</v>
      </c>
      <c r="F326" s="4" t="s">
        <v>35</v>
      </c>
      <c r="I326" s="4">
        <v>3749.0</v>
      </c>
      <c r="R326" s="5" t="str">
        <f t="shared" si="1"/>
        <v>1996_329</v>
      </c>
    </row>
    <row r="327">
      <c r="A327" s="4" t="s">
        <v>429</v>
      </c>
      <c r="B327" s="4">
        <v>330.0</v>
      </c>
      <c r="C327" s="4">
        <v>1996.0</v>
      </c>
      <c r="D327" s="4" t="s">
        <v>132</v>
      </c>
      <c r="F327" s="4" t="s">
        <v>30</v>
      </c>
      <c r="I327" s="4">
        <v>3745.9</v>
      </c>
      <c r="R327" s="5" t="str">
        <f t="shared" si="1"/>
        <v>1996_330</v>
      </c>
    </row>
    <row r="328">
      <c r="A328" s="4" t="s">
        <v>430</v>
      </c>
      <c r="B328" s="4">
        <v>331.0</v>
      </c>
      <c r="C328" s="4">
        <v>1996.0</v>
      </c>
      <c r="D328" s="4" t="s">
        <v>59</v>
      </c>
      <c r="F328" s="4" t="s">
        <v>88</v>
      </c>
      <c r="I328" s="4">
        <v>3740.3</v>
      </c>
      <c r="R328" s="5" t="str">
        <f t="shared" si="1"/>
        <v>1996_331</v>
      </c>
    </row>
    <row r="329">
      <c r="A329" s="4" t="s">
        <v>431</v>
      </c>
      <c r="B329" s="4">
        <v>332.0</v>
      </c>
      <c r="C329" s="4">
        <v>1996.0</v>
      </c>
      <c r="D329" s="4" t="s">
        <v>216</v>
      </c>
      <c r="F329" s="4" t="s">
        <v>24</v>
      </c>
      <c r="I329" s="4">
        <v>3735.0</v>
      </c>
      <c r="R329" s="5" t="str">
        <f t="shared" si="1"/>
        <v>1996_332</v>
      </c>
    </row>
    <row r="330">
      <c r="A330" s="4" t="s">
        <v>432</v>
      </c>
      <c r="B330" s="4">
        <v>333.0</v>
      </c>
      <c r="C330" s="4">
        <v>1996.0</v>
      </c>
      <c r="D330" s="4" t="s">
        <v>114</v>
      </c>
      <c r="F330" s="4" t="s">
        <v>57</v>
      </c>
      <c r="I330" s="4">
        <v>3731.0</v>
      </c>
      <c r="R330" s="5" t="str">
        <f t="shared" si="1"/>
        <v>1996_333</v>
      </c>
    </row>
    <row r="331">
      <c r="A331" s="4" t="s">
        <v>433</v>
      </c>
      <c r="B331" s="4">
        <v>334.0</v>
      </c>
      <c r="C331" s="4">
        <v>1996.0</v>
      </c>
      <c r="D331" s="4" t="s">
        <v>67</v>
      </c>
      <c r="F331" s="4" t="s">
        <v>95</v>
      </c>
      <c r="I331" s="4">
        <v>3722.7</v>
      </c>
      <c r="R331" s="5" t="str">
        <f t="shared" si="1"/>
        <v>1996_334</v>
      </c>
    </row>
    <row r="332">
      <c r="A332" s="4" t="s">
        <v>434</v>
      </c>
      <c r="B332" s="4">
        <v>335.0</v>
      </c>
      <c r="C332" s="4">
        <v>1996.0</v>
      </c>
      <c r="D332" s="4" t="s">
        <v>72</v>
      </c>
      <c r="F332" s="4" t="s">
        <v>77</v>
      </c>
      <c r="I332" s="4">
        <v>3695.6</v>
      </c>
      <c r="R332" s="5" t="str">
        <f t="shared" si="1"/>
        <v>1996_335</v>
      </c>
    </row>
    <row r="333">
      <c r="A333" s="4" t="s">
        <v>435</v>
      </c>
      <c r="B333" s="4">
        <v>336.0</v>
      </c>
      <c r="C333" s="4">
        <v>1996.0</v>
      </c>
      <c r="D333" s="4" t="s">
        <v>69</v>
      </c>
      <c r="F333" s="4" t="s">
        <v>100</v>
      </c>
      <c r="I333" s="4">
        <v>3690.7</v>
      </c>
      <c r="R333" s="5" t="str">
        <f t="shared" si="1"/>
        <v>1996_336</v>
      </c>
    </row>
    <row r="334">
      <c r="A334" s="4" t="s">
        <v>436</v>
      </c>
      <c r="B334" s="4">
        <v>337.0</v>
      </c>
      <c r="C334" s="4">
        <v>1996.0</v>
      </c>
      <c r="D334" s="4" t="s">
        <v>203</v>
      </c>
      <c r="F334" s="4" t="s">
        <v>100</v>
      </c>
      <c r="I334" s="4">
        <v>3686.0</v>
      </c>
      <c r="R334" s="5" t="str">
        <f t="shared" si="1"/>
        <v>1996_337</v>
      </c>
    </row>
    <row r="335">
      <c r="A335" s="4" t="s">
        <v>437</v>
      </c>
      <c r="B335" s="4">
        <v>338.0</v>
      </c>
      <c r="C335" s="4">
        <v>1996.0</v>
      </c>
      <c r="D335" s="4" t="s">
        <v>59</v>
      </c>
      <c r="F335" s="4" t="s">
        <v>179</v>
      </c>
      <c r="I335" s="4">
        <v>3680.0</v>
      </c>
      <c r="R335" s="5" t="str">
        <f t="shared" si="1"/>
        <v>1996_338</v>
      </c>
    </row>
    <row r="336">
      <c r="A336" s="4" t="s">
        <v>438</v>
      </c>
      <c r="B336" s="4">
        <v>339.0</v>
      </c>
      <c r="C336" s="4">
        <v>1996.0</v>
      </c>
      <c r="D336" s="4" t="s">
        <v>32</v>
      </c>
      <c r="F336" s="4" t="s">
        <v>439</v>
      </c>
      <c r="I336" s="4">
        <v>3676.3</v>
      </c>
      <c r="R336" s="5" t="str">
        <f t="shared" si="1"/>
        <v>1996_339</v>
      </c>
    </row>
    <row r="337">
      <c r="A337" s="4" t="s">
        <v>440</v>
      </c>
      <c r="B337" s="4">
        <v>340.0</v>
      </c>
      <c r="C337" s="4">
        <v>1996.0</v>
      </c>
      <c r="D337" s="4" t="s">
        <v>225</v>
      </c>
      <c r="F337" s="4" t="s">
        <v>24</v>
      </c>
      <c r="I337" s="4">
        <v>3665.9</v>
      </c>
      <c r="R337" s="5" t="str">
        <f t="shared" si="1"/>
        <v>1996_340</v>
      </c>
    </row>
    <row r="338">
      <c r="A338" s="4" t="s">
        <v>441</v>
      </c>
      <c r="B338" s="4">
        <v>341.0</v>
      </c>
      <c r="C338" s="4">
        <v>1996.0</v>
      </c>
      <c r="D338" s="4" t="s">
        <v>29</v>
      </c>
      <c r="F338" s="4" t="s">
        <v>442</v>
      </c>
      <c r="I338" s="4">
        <v>3640.0</v>
      </c>
      <c r="R338" s="5" t="str">
        <f t="shared" si="1"/>
        <v>1996_341</v>
      </c>
    </row>
    <row r="339">
      <c r="A339" s="4" t="s">
        <v>443</v>
      </c>
      <c r="B339" s="4">
        <v>342.0</v>
      </c>
      <c r="C339" s="4">
        <v>1996.0</v>
      </c>
      <c r="D339" s="4" t="s">
        <v>444</v>
      </c>
      <c r="F339" s="4" t="s">
        <v>57</v>
      </c>
      <c r="I339" s="4">
        <v>3638.8</v>
      </c>
      <c r="R339" s="5" t="str">
        <f t="shared" si="1"/>
        <v>1996_342</v>
      </c>
    </row>
    <row r="340">
      <c r="A340" s="4" t="s">
        <v>445</v>
      </c>
      <c r="B340" s="4">
        <v>343.0</v>
      </c>
      <c r="C340" s="4">
        <v>1996.0</v>
      </c>
      <c r="D340" s="4" t="s">
        <v>216</v>
      </c>
      <c r="F340" s="4" t="s">
        <v>20</v>
      </c>
      <c r="I340" s="4">
        <v>3635.5</v>
      </c>
      <c r="R340" s="5" t="str">
        <f t="shared" si="1"/>
        <v>1996_343</v>
      </c>
    </row>
    <row r="341">
      <c r="A341" s="4" t="s">
        <v>446</v>
      </c>
      <c r="B341" s="4">
        <v>344.0</v>
      </c>
      <c r="C341" s="4">
        <v>1996.0</v>
      </c>
      <c r="D341" s="4" t="s">
        <v>67</v>
      </c>
      <c r="F341" s="4" t="s">
        <v>55</v>
      </c>
      <c r="I341" s="4">
        <v>3629.6</v>
      </c>
      <c r="R341" s="5" t="str">
        <f t="shared" si="1"/>
        <v>1996_344</v>
      </c>
    </row>
    <row r="342">
      <c r="A342" s="4" t="s">
        <v>447</v>
      </c>
      <c r="B342" s="4">
        <v>345.0</v>
      </c>
      <c r="C342" s="4">
        <v>1996.0</v>
      </c>
      <c r="D342" s="4" t="s">
        <v>338</v>
      </c>
      <c r="F342" s="4" t="s">
        <v>55</v>
      </c>
      <c r="I342" s="4">
        <v>3612.0</v>
      </c>
      <c r="R342" s="5" t="str">
        <f t="shared" si="1"/>
        <v>1996_345</v>
      </c>
    </row>
    <row r="343">
      <c r="A343" s="4" t="s">
        <v>448</v>
      </c>
      <c r="B343" s="4">
        <v>346.0</v>
      </c>
      <c r="C343" s="4">
        <v>1996.0</v>
      </c>
      <c r="D343" s="4" t="s">
        <v>54</v>
      </c>
      <c r="F343" s="4" t="s">
        <v>400</v>
      </c>
      <c r="I343" s="4">
        <v>3575.1</v>
      </c>
      <c r="R343" s="5" t="str">
        <f t="shared" si="1"/>
        <v>1996_346</v>
      </c>
    </row>
    <row r="344">
      <c r="A344" s="4" t="s">
        <v>449</v>
      </c>
      <c r="B344" s="4">
        <v>347.0</v>
      </c>
      <c r="C344" s="4">
        <v>1996.0</v>
      </c>
      <c r="D344" s="4" t="s">
        <v>161</v>
      </c>
      <c r="F344" s="4" t="s">
        <v>46</v>
      </c>
      <c r="I344" s="4">
        <v>3573.6</v>
      </c>
      <c r="R344" s="5" t="str">
        <f t="shared" si="1"/>
        <v>1996_347</v>
      </c>
    </row>
    <row r="345">
      <c r="A345" s="4" t="s">
        <v>450</v>
      </c>
      <c r="B345" s="4">
        <v>348.0</v>
      </c>
      <c r="C345" s="4">
        <v>1996.0</v>
      </c>
      <c r="D345" s="4" t="s">
        <v>72</v>
      </c>
      <c r="F345" s="4" t="s">
        <v>400</v>
      </c>
      <c r="I345" s="4">
        <v>3565.6</v>
      </c>
      <c r="R345" s="5" t="str">
        <f t="shared" si="1"/>
        <v>1996_348</v>
      </c>
    </row>
    <row r="346">
      <c r="A346" s="4" t="s">
        <v>451</v>
      </c>
      <c r="B346" s="4">
        <v>349.0</v>
      </c>
      <c r="C346" s="4">
        <v>1996.0</v>
      </c>
      <c r="D346" s="4" t="s">
        <v>392</v>
      </c>
      <c r="F346" s="4" t="s">
        <v>57</v>
      </c>
      <c r="I346" s="4">
        <v>3556.4</v>
      </c>
      <c r="R346" s="5" t="str">
        <f t="shared" si="1"/>
        <v>1996_349</v>
      </c>
    </row>
    <row r="347">
      <c r="A347" s="4" t="s">
        <v>452</v>
      </c>
      <c r="B347" s="4">
        <v>350.0</v>
      </c>
      <c r="C347" s="4">
        <v>1996.0</v>
      </c>
      <c r="D347" s="4" t="s">
        <v>76</v>
      </c>
      <c r="F347" s="4" t="s">
        <v>37</v>
      </c>
      <c r="I347" s="4">
        <v>3544.0</v>
      </c>
      <c r="R347" s="5" t="str">
        <f t="shared" si="1"/>
        <v>1996_350</v>
      </c>
    </row>
    <row r="348">
      <c r="A348" s="4" t="s">
        <v>453</v>
      </c>
      <c r="B348" s="4">
        <v>351.0</v>
      </c>
      <c r="C348" s="4">
        <v>1996.0</v>
      </c>
      <c r="D348" s="4" t="s">
        <v>72</v>
      </c>
      <c r="F348" s="4" t="s">
        <v>30</v>
      </c>
      <c r="I348" s="4">
        <v>3536.6</v>
      </c>
      <c r="R348" s="5" t="str">
        <f t="shared" si="1"/>
        <v>1996_351</v>
      </c>
    </row>
    <row r="349">
      <c r="A349" s="4" t="s">
        <v>454</v>
      </c>
      <c r="B349" s="4">
        <v>352.0</v>
      </c>
      <c r="C349" s="4">
        <v>1996.0</v>
      </c>
      <c r="D349" s="4" t="s">
        <v>114</v>
      </c>
      <c r="F349" s="4" t="s">
        <v>100</v>
      </c>
      <c r="I349" s="4">
        <v>3517.8</v>
      </c>
      <c r="R349" s="5" t="str">
        <f t="shared" si="1"/>
        <v>1996_352</v>
      </c>
    </row>
    <row r="350">
      <c r="A350" s="4" t="s">
        <v>455</v>
      </c>
      <c r="B350" s="4">
        <v>353.0</v>
      </c>
      <c r="C350" s="4">
        <v>1996.0</v>
      </c>
      <c r="D350" s="4" t="s">
        <v>72</v>
      </c>
      <c r="F350" s="4" t="s">
        <v>57</v>
      </c>
      <c r="I350" s="4">
        <v>3494.0</v>
      </c>
      <c r="R350" s="5" t="str">
        <f t="shared" si="1"/>
        <v>1996_353</v>
      </c>
    </row>
    <row r="351">
      <c r="A351" s="4" t="s">
        <v>456</v>
      </c>
      <c r="B351" s="4">
        <v>354.0</v>
      </c>
      <c r="C351" s="4">
        <v>1996.0</v>
      </c>
      <c r="D351" s="4" t="s">
        <v>289</v>
      </c>
      <c r="F351" s="4" t="s">
        <v>57</v>
      </c>
      <c r="I351" s="4">
        <v>3491.0</v>
      </c>
      <c r="R351" s="5" t="str">
        <f t="shared" si="1"/>
        <v>1996_354</v>
      </c>
    </row>
    <row r="352">
      <c r="A352" s="4" t="s">
        <v>457</v>
      </c>
      <c r="B352" s="4">
        <v>355.0</v>
      </c>
      <c r="C352" s="4">
        <v>1996.0</v>
      </c>
      <c r="D352" s="4" t="s">
        <v>117</v>
      </c>
      <c r="F352" s="4" t="s">
        <v>148</v>
      </c>
      <c r="I352" s="4">
        <v>3481.5</v>
      </c>
      <c r="R352" s="5" t="str">
        <f t="shared" si="1"/>
        <v>1996_355</v>
      </c>
    </row>
    <row r="353">
      <c r="A353" s="4" t="s">
        <v>458</v>
      </c>
      <c r="B353" s="4">
        <v>356.0</v>
      </c>
      <c r="C353" s="4">
        <v>1996.0</v>
      </c>
      <c r="D353" s="4" t="s">
        <v>34</v>
      </c>
      <c r="F353" s="4" t="s">
        <v>179</v>
      </c>
      <c r="I353" s="4">
        <v>3480.9</v>
      </c>
      <c r="R353" s="5" t="str">
        <f t="shared" si="1"/>
        <v>1996_356</v>
      </c>
    </row>
    <row r="354">
      <c r="A354" s="4" t="s">
        <v>459</v>
      </c>
      <c r="B354" s="4">
        <v>357.0</v>
      </c>
      <c r="C354" s="4">
        <v>1996.0</v>
      </c>
      <c r="D354" s="4" t="s">
        <v>117</v>
      </c>
      <c r="F354" s="4" t="s">
        <v>100</v>
      </c>
      <c r="I354" s="4">
        <v>3474.6</v>
      </c>
      <c r="R354" s="5" t="str">
        <f t="shared" si="1"/>
        <v>1996_357</v>
      </c>
    </row>
    <row r="355">
      <c r="A355" s="4" t="s">
        <v>460</v>
      </c>
      <c r="B355" s="4">
        <v>358.0</v>
      </c>
      <c r="C355" s="4">
        <v>1996.0</v>
      </c>
      <c r="D355" s="4" t="s">
        <v>99</v>
      </c>
      <c r="F355" s="4" t="s">
        <v>46</v>
      </c>
      <c r="I355" s="4">
        <v>3465.7</v>
      </c>
      <c r="R355" s="5" t="str">
        <f t="shared" si="1"/>
        <v>1996_358</v>
      </c>
    </row>
    <row r="356">
      <c r="A356" s="4" t="s">
        <v>461</v>
      </c>
      <c r="B356" s="4">
        <v>359.0</v>
      </c>
      <c r="C356" s="4">
        <v>1996.0</v>
      </c>
      <c r="D356" s="4" t="s">
        <v>168</v>
      </c>
      <c r="F356" s="4" t="s">
        <v>127</v>
      </c>
      <c r="I356" s="4">
        <v>3462.0</v>
      </c>
      <c r="R356" s="5" t="str">
        <f t="shared" si="1"/>
        <v>1996_359</v>
      </c>
    </row>
    <row r="357">
      <c r="A357" s="4" t="s">
        <v>462</v>
      </c>
      <c r="B357" s="4">
        <v>360.0</v>
      </c>
      <c r="C357" s="4">
        <v>1996.0</v>
      </c>
      <c r="D357" s="4" t="s">
        <v>93</v>
      </c>
      <c r="F357" s="4" t="s">
        <v>24</v>
      </c>
      <c r="I357" s="4">
        <v>3460.0</v>
      </c>
      <c r="R357" s="5" t="str">
        <f t="shared" si="1"/>
        <v>1996_360</v>
      </c>
    </row>
    <row r="358">
      <c r="A358" s="4" t="s">
        <v>463</v>
      </c>
      <c r="B358" s="4">
        <v>361.0</v>
      </c>
      <c r="C358" s="4">
        <v>1996.0</v>
      </c>
      <c r="D358" s="4" t="s">
        <v>67</v>
      </c>
      <c r="F358" s="4" t="s">
        <v>77</v>
      </c>
      <c r="I358" s="4">
        <v>3458.8</v>
      </c>
      <c r="R358" s="5" t="str">
        <f t="shared" si="1"/>
        <v>1996_361</v>
      </c>
    </row>
    <row r="359">
      <c r="A359" s="4" t="s">
        <v>464</v>
      </c>
      <c r="B359" s="4">
        <v>362.0</v>
      </c>
      <c r="C359" s="4">
        <v>1996.0</v>
      </c>
      <c r="D359" s="4" t="s">
        <v>59</v>
      </c>
      <c r="F359" s="4" t="s">
        <v>55</v>
      </c>
      <c r="I359" s="4">
        <v>3449.9</v>
      </c>
      <c r="R359" s="5" t="str">
        <f t="shared" si="1"/>
        <v>1996_362</v>
      </c>
    </row>
    <row r="360">
      <c r="A360" s="4" t="s">
        <v>465</v>
      </c>
      <c r="B360" s="4">
        <v>363.0</v>
      </c>
      <c r="C360" s="4">
        <v>1996.0</v>
      </c>
      <c r="D360" s="4" t="s">
        <v>177</v>
      </c>
      <c r="F360" s="4" t="s">
        <v>88</v>
      </c>
      <c r="I360" s="4">
        <v>3437.0</v>
      </c>
      <c r="R360" s="5" t="str">
        <f t="shared" si="1"/>
        <v>1996_363</v>
      </c>
    </row>
    <row r="361">
      <c r="A361" s="4" t="s">
        <v>466</v>
      </c>
      <c r="B361" s="4">
        <v>364.0</v>
      </c>
      <c r="C361" s="4">
        <v>1996.0</v>
      </c>
      <c r="D361" s="4" t="s">
        <v>26</v>
      </c>
      <c r="F361" s="4" t="s">
        <v>372</v>
      </c>
      <c r="I361" s="4">
        <v>3428.7</v>
      </c>
      <c r="R361" s="5" t="str">
        <f t="shared" si="1"/>
        <v>1996_364</v>
      </c>
    </row>
    <row r="362">
      <c r="A362" s="4" t="s">
        <v>467</v>
      </c>
      <c r="B362" s="4">
        <v>365.0</v>
      </c>
      <c r="C362" s="4">
        <v>1996.0</v>
      </c>
      <c r="D362" s="4" t="s">
        <v>216</v>
      </c>
      <c r="F362" s="4" t="s">
        <v>372</v>
      </c>
      <c r="I362" s="4">
        <v>3400.9</v>
      </c>
      <c r="R362" s="5" t="str">
        <f t="shared" si="1"/>
        <v>1996_365</v>
      </c>
    </row>
    <row r="363">
      <c r="A363" s="4" t="s">
        <v>468</v>
      </c>
      <c r="B363" s="4">
        <v>366.0</v>
      </c>
      <c r="C363" s="4">
        <v>1996.0</v>
      </c>
      <c r="D363" s="4" t="s">
        <v>99</v>
      </c>
      <c r="F363" s="4" t="s">
        <v>192</v>
      </c>
      <c r="I363" s="4">
        <v>3388.0</v>
      </c>
      <c r="R363" s="5" t="str">
        <f t="shared" si="1"/>
        <v>1996_366</v>
      </c>
    </row>
    <row r="364">
      <c r="A364" s="4" t="s">
        <v>469</v>
      </c>
      <c r="B364" s="4">
        <v>367.0</v>
      </c>
      <c r="C364" s="4">
        <v>1996.0</v>
      </c>
      <c r="D364" s="4" t="s">
        <v>292</v>
      </c>
      <c r="F364" s="4" t="s">
        <v>57</v>
      </c>
      <c r="I364" s="4">
        <v>3372.5</v>
      </c>
      <c r="R364" s="5" t="str">
        <f t="shared" si="1"/>
        <v>1996_367</v>
      </c>
    </row>
    <row r="365">
      <c r="A365" s="4" t="s">
        <v>470</v>
      </c>
      <c r="B365" s="4">
        <v>368.0</v>
      </c>
      <c r="C365" s="4">
        <v>1996.0</v>
      </c>
      <c r="D365" s="4" t="s">
        <v>32</v>
      </c>
      <c r="F365" s="4" t="s">
        <v>57</v>
      </c>
      <c r="I365" s="4">
        <v>3368.0</v>
      </c>
      <c r="R365" s="5" t="str">
        <f t="shared" si="1"/>
        <v>1996_368</v>
      </c>
    </row>
    <row r="366">
      <c r="A366" s="4" t="s">
        <v>471</v>
      </c>
      <c r="B366" s="4">
        <v>369.0</v>
      </c>
      <c r="C366" s="4">
        <v>1996.0</v>
      </c>
      <c r="D366" s="4" t="s">
        <v>29</v>
      </c>
      <c r="F366" s="4" t="s">
        <v>100</v>
      </c>
      <c r="I366" s="4">
        <v>3362.9</v>
      </c>
      <c r="R366" s="5" t="str">
        <f t="shared" si="1"/>
        <v>1996_369</v>
      </c>
    </row>
    <row r="367">
      <c r="A367" s="4" t="s">
        <v>472</v>
      </c>
      <c r="B367" s="4">
        <v>370.0</v>
      </c>
      <c r="C367" s="4">
        <v>1996.0</v>
      </c>
      <c r="D367" s="4" t="s">
        <v>48</v>
      </c>
      <c r="F367" s="4" t="s">
        <v>46</v>
      </c>
      <c r="I367" s="4">
        <v>3354.9</v>
      </c>
      <c r="R367" s="5" t="str">
        <f t="shared" si="1"/>
        <v>1996_370</v>
      </c>
    </row>
    <row r="368">
      <c r="A368" s="4" t="s">
        <v>473</v>
      </c>
      <c r="B368" s="4">
        <v>371.0</v>
      </c>
      <c r="C368" s="4">
        <v>1996.0</v>
      </c>
      <c r="D368" s="4" t="s">
        <v>59</v>
      </c>
      <c r="F368" s="4" t="s">
        <v>74</v>
      </c>
      <c r="I368" s="4">
        <v>3328.3</v>
      </c>
      <c r="R368" s="5" t="str">
        <f t="shared" si="1"/>
        <v>1996_371</v>
      </c>
    </row>
    <row r="369">
      <c r="A369" s="4" t="s">
        <v>474</v>
      </c>
      <c r="B369" s="4">
        <v>372.0</v>
      </c>
      <c r="C369" s="4">
        <v>1996.0</v>
      </c>
      <c r="D369" s="4" t="s">
        <v>34</v>
      </c>
      <c r="F369" s="4" t="s">
        <v>57</v>
      </c>
      <c r="I369" s="4">
        <v>3319.7</v>
      </c>
      <c r="R369" s="5" t="str">
        <f t="shared" si="1"/>
        <v>1996_372</v>
      </c>
    </row>
    <row r="370">
      <c r="A370" s="4" t="s">
        <v>475</v>
      </c>
      <c r="B370" s="4">
        <v>373.0</v>
      </c>
      <c r="C370" s="4">
        <v>1996.0</v>
      </c>
      <c r="D370" s="4" t="s">
        <v>114</v>
      </c>
      <c r="F370" s="4" t="s">
        <v>57</v>
      </c>
      <c r="I370" s="4">
        <v>3318.0</v>
      </c>
      <c r="R370" s="5" t="str">
        <f t="shared" si="1"/>
        <v>1996_373</v>
      </c>
    </row>
    <row r="371">
      <c r="A371" s="4" t="s">
        <v>476</v>
      </c>
      <c r="B371" s="4">
        <v>374.0</v>
      </c>
      <c r="C371" s="4">
        <v>1996.0</v>
      </c>
      <c r="D371" s="4" t="s">
        <v>120</v>
      </c>
      <c r="F371" s="4" t="s">
        <v>144</v>
      </c>
      <c r="I371" s="4">
        <v>3316.8</v>
      </c>
      <c r="R371" s="5" t="str">
        <f t="shared" si="1"/>
        <v>1996_374</v>
      </c>
    </row>
    <row r="372">
      <c r="A372" s="4" t="s">
        <v>477</v>
      </c>
      <c r="B372" s="4">
        <v>375.0</v>
      </c>
      <c r="C372" s="4">
        <v>1996.0</v>
      </c>
      <c r="D372" s="4" t="s">
        <v>23</v>
      </c>
      <c r="F372" s="4" t="s">
        <v>118</v>
      </c>
      <c r="I372" s="4">
        <v>3310.0</v>
      </c>
      <c r="R372" s="5" t="str">
        <f t="shared" si="1"/>
        <v>1996_375</v>
      </c>
    </row>
    <row r="373">
      <c r="A373" s="4" t="s">
        <v>478</v>
      </c>
      <c r="B373" s="4">
        <v>376.0</v>
      </c>
      <c r="C373" s="4">
        <v>1996.0</v>
      </c>
      <c r="D373" s="4" t="s">
        <v>216</v>
      </c>
      <c r="F373" s="4" t="s">
        <v>100</v>
      </c>
      <c r="I373" s="4">
        <v>3307.3</v>
      </c>
      <c r="R373" s="5" t="str">
        <f t="shared" si="1"/>
        <v>1996_376</v>
      </c>
    </row>
    <row r="374">
      <c r="A374" s="4" t="s">
        <v>479</v>
      </c>
      <c r="B374" s="4">
        <v>377.0</v>
      </c>
      <c r="C374" s="4">
        <v>1996.0</v>
      </c>
      <c r="D374" s="4" t="s">
        <v>93</v>
      </c>
      <c r="F374" s="4" t="s">
        <v>30</v>
      </c>
      <c r="I374" s="4">
        <v>3302.7</v>
      </c>
      <c r="R374" s="5" t="str">
        <f t="shared" si="1"/>
        <v>1996_377</v>
      </c>
    </row>
    <row r="375">
      <c r="A375" s="4" t="s">
        <v>480</v>
      </c>
      <c r="B375" s="4">
        <v>378.0</v>
      </c>
      <c r="C375" s="4">
        <v>1996.0</v>
      </c>
      <c r="D375" s="4" t="s">
        <v>223</v>
      </c>
      <c r="F375" s="4" t="s">
        <v>30</v>
      </c>
      <c r="I375" s="4">
        <v>3281.5</v>
      </c>
      <c r="R375" s="5" t="str">
        <f t="shared" si="1"/>
        <v>1996_378</v>
      </c>
    </row>
    <row r="376">
      <c r="A376" s="4" t="s">
        <v>481</v>
      </c>
      <c r="B376" s="4">
        <v>379.0</v>
      </c>
      <c r="C376" s="4">
        <v>1996.0</v>
      </c>
      <c r="D376" s="4" t="s">
        <v>40</v>
      </c>
      <c r="F376" s="4" t="s">
        <v>37</v>
      </c>
      <c r="I376" s="4">
        <v>3280.9</v>
      </c>
      <c r="R376" s="5" t="str">
        <f t="shared" si="1"/>
        <v>1996_379</v>
      </c>
    </row>
    <row r="377">
      <c r="A377" s="4" t="s">
        <v>482</v>
      </c>
      <c r="B377" s="4">
        <v>380.0</v>
      </c>
      <c r="C377" s="4">
        <v>1996.0</v>
      </c>
      <c r="D377" s="4" t="s">
        <v>223</v>
      </c>
      <c r="F377" s="4" t="s">
        <v>24</v>
      </c>
      <c r="I377" s="4">
        <v>3277.5</v>
      </c>
      <c r="R377" s="5" t="str">
        <f t="shared" si="1"/>
        <v>1996_380</v>
      </c>
    </row>
    <row r="378">
      <c r="A378" s="4" t="s">
        <v>483</v>
      </c>
      <c r="B378" s="4">
        <v>381.0</v>
      </c>
      <c r="C378" s="4">
        <v>1996.0</v>
      </c>
      <c r="D378" s="4" t="s">
        <v>117</v>
      </c>
      <c r="F378" s="4" t="s">
        <v>46</v>
      </c>
      <c r="I378" s="4">
        <v>3276.9</v>
      </c>
      <c r="R378" s="5" t="str">
        <f t="shared" si="1"/>
        <v>1996_381</v>
      </c>
    </row>
    <row r="379">
      <c r="A379" s="4" t="s">
        <v>484</v>
      </c>
      <c r="B379" s="4">
        <v>382.0</v>
      </c>
      <c r="C379" s="4">
        <v>1996.0</v>
      </c>
      <c r="D379" s="4" t="s">
        <v>48</v>
      </c>
      <c r="F379" s="4" t="s">
        <v>55</v>
      </c>
      <c r="I379" s="4">
        <v>3273.8</v>
      </c>
      <c r="R379" s="5" t="str">
        <f t="shared" si="1"/>
        <v>1996_382</v>
      </c>
    </row>
    <row r="380">
      <c r="A380" s="4" t="s">
        <v>485</v>
      </c>
      <c r="B380" s="4">
        <v>383.0</v>
      </c>
      <c r="C380" s="4">
        <v>1996.0</v>
      </c>
      <c r="D380" s="4" t="s">
        <v>26</v>
      </c>
      <c r="F380" s="4" t="s">
        <v>148</v>
      </c>
      <c r="I380" s="4">
        <v>3241.9</v>
      </c>
      <c r="R380" s="5" t="str">
        <f t="shared" si="1"/>
        <v>1996_383</v>
      </c>
    </row>
    <row r="381">
      <c r="A381" s="4" t="s">
        <v>486</v>
      </c>
      <c r="B381" s="4">
        <v>384.0</v>
      </c>
      <c r="C381" s="4">
        <v>1996.0</v>
      </c>
      <c r="D381" s="4" t="s">
        <v>67</v>
      </c>
      <c r="F381" s="4" t="s">
        <v>148</v>
      </c>
      <c r="I381" s="4">
        <v>3238.9</v>
      </c>
      <c r="R381" s="5" t="str">
        <f t="shared" si="1"/>
        <v>1996_384</v>
      </c>
    </row>
    <row r="382">
      <c r="A382" s="4" t="s">
        <v>487</v>
      </c>
      <c r="B382" s="4">
        <v>385.0</v>
      </c>
      <c r="C382" s="4">
        <v>1996.0</v>
      </c>
      <c r="D382" s="4" t="s">
        <v>114</v>
      </c>
      <c r="F382" s="4" t="s">
        <v>27</v>
      </c>
      <c r="I382" s="4">
        <v>3228.6</v>
      </c>
      <c r="R382" s="5" t="str">
        <f t="shared" si="1"/>
        <v>1996_385</v>
      </c>
    </row>
    <row r="383">
      <c r="A383" s="4" t="s">
        <v>488</v>
      </c>
      <c r="B383" s="4">
        <v>386.0</v>
      </c>
      <c r="C383" s="4">
        <v>1996.0</v>
      </c>
      <c r="D383" s="4" t="s">
        <v>132</v>
      </c>
      <c r="F383" s="4" t="s">
        <v>55</v>
      </c>
      <c r="I383" s="4">
        <v>3214.4</v>
      </c>
      <c r="R383" s="5" t="str">
        <f t="shared" si="1"/>
        <v>1996_386</v>
      </c>
    </row>
    <row r="384">
      <c r="A384" s="4" t="s">
        <v>489</v>
      </c>
      <c r="B384" s="4">
        <v>387.0</v>
      </c>
      <c r="C384" s="4">
        <v>1996.0</v>
      </c>
      <c r="D384" s="4" t="s">
        <v>490</v>
      </c>
      <c r="F384" s="4" t="s">
        <v>183</v>
      </c>
      <c r="I384" s="4">
        <v>3207.0</v>
      </c>
      <c r="R384" s="5" t="str">
        <f t="shared" si="1"/>
        <v>1996_387</v>
      </c>
    </row>
    <row r="385">
      <c r="A385" s="4" t="s">
        <v>491</v>
      </c>
      <c r="B385" s="4">
        <v>388.0</v>
      </c>
      <c r="C385" s="4">
        <v>1996.0</v>
      </c>
      <c r="D385" s="4" t="s">
        <v>492</v>
      </c>
      <c r="F385" s="4" t="s">
        <v>46</v>
      </c>
      <c r="I385" s="4">
        <v>3202.5</v>
      </c>
      <c r="R385" s="5" t="str">
        <f t="shared" si="1"/>
        <v>1996_388</v>
      </c>
    </row>
    <row r="386">
      <c r="A386" s="4" t="s">
        <v>493</v>
      </c>
      <c r="B386" s="4">
        <v>389.0</v>
      </c>
      <c r="C386" s="4">
        <v>1996.0</v>
      </c>
      <c r="D386" s="4" t="s">
        <v>490</v>
      </c>
      <c r="F386" s="4" t="s">
        <v>30</v>
      </c>
      <c r="I386" s="4">
        <v>3197.8</v>
      </c>
      <c r="R386" s="5" t="str">
        <f t="shared" si="1"/>
        <v>1996_389</v>
      </c>
    </row>
    <row r="387">
      <c r="A387" s="4" t="s">
        <v>494</v>
      </c>
      <c r="B387" s="4">
        <v>390.0</v>
      </c>
      <c r="C387" s="4">
        <v>1996.0</v>
      </c>
      <c r="D387" s="4" t="s">
        <v>42</v>
      </c>
      <c r="F387" s="4" t="s">
        <v>57</v>
      </c>
      <c r="I387" s="4">
        <v>3160.5</v>
      </c>
      <c r="R387" s="5" t="str">
        <f t="shared" si="1"/>
        <v>1996_390</v>
      </c>
    </row>
    <row r="388">
      <c r="A388" s="4" t="s">
        <v>495</v>
      </c>
      <c r="B388" s="4">
        <v>391.0</v>
      </c>
      <c r="C388" s="4">
        <v>1996.0</v>
      </c>
      <c r="D388" s="4" t="s">
        <v>203</v>
      </c>
      <c r="F388" s="4" t="s">
        <v>57</v>
      </c>
      <c r="I388" s="4">
        <v>3151.3</v>
      </c>
      <c r="R388" s="5" t="str">
        <f t="shared" si="1"/>
        <v>1996_391</v>
      </c>
    </row>
    <row r="389">
      <c r="A389" s="4" t="s">
        <v>496</v>
      </c>
      <c r="B389" s="4">
        <v>393.0</v>
      </c>
      <c r="C389" s="4">
        <v>1996.0</v>
      </c>
      <c r="D389" s="4" t="s">
        <v>48</v>
      </c>
      <c r="F389" s="4" t="s">
        <v>35</v>
      </c>
      <c r="I389" s="4">
        <v>3146.0</v>
      </c>
      <c r="R389" s="5" t="str">
        <f t="shared" si="1"/>
        <v>1996_393</v>
      </c>
    </row>
    <row r="390">
      <c r="A390" s="4" t="s">
        <v>497</v>
      </c>
      <c r="B390" s="4">
        <v>394.0</v>
      </c>
      <c r="C390" s="4">
        <v>1996.0</v>
      </c>
      <c r="D390" s="4" t="s">
        <v>93</v>
      </c>
      <c r="F390" s="4" t="s">
        <v>57</v>
      </c>
      <c r="I390" s="4">
        <v>3113.9</v>
      </c>
      <c r="R390" s="5" t="str">
        <f t="shared" si="1"/>
        <v>1996_394</v>
      </c>
    </row>
    <row r="391">
      <c r="A391" s="4" t="s">
        <v>498</v>
      </c>
      <c r="B391" s="4">
        <v>395.0</v>
      </c>
      <c r="C391" s="4">
        <v>1996.0</v>
      </c>
      <c r="D391" s="4" t="s">
        <v>59</v>
      </c>
      <c r="F391" s="4" t="s">
        <v>20</v>
      </c>
      <c r="I391" s="4">
        <v>3112.6</v>
      </c>
      <c r="R391" s="5" t="str">
        <f t="shared" si="1"/>
        <v>1996_395</v>
      </c>
    </row>
    <row r="392">
      <c r="A392" s="4" t="s">
        <v>499</v>
      </c>
      <c r="B392" s="4">
        <v>396.0</v>
      </c>
      <c r="C392" s="4">
        <v>1996.0</v>
      </c>
      <c r="D392" s="4" t="s">
        <v>29</v>
      </c>
      <c r="F392" s="4" t="s">
        <v>27</v>
      </c>
      <c r="I392" s="4">
        <v>3109.7</v>
      </c>
      <c r="R392" s="5" t="str">
        <f t="shared" si="1"/>
        <v>1996_396</v>
      </c>
    </row>
    <row r="393">
      <c r="A393" s="4" t="s">
        <v>500</v>
      </c>
      <c r="B393" s="4">
        <v>397.0</v>
      </c>
      <c r="C393" s="4">
        <v>1996.0</v>
      </c>
      <c r="D393" s="4" t="s">
        <v>114</v>
      </c>
      <c r="F393" s="4" t="s">
        <v>57</v>
      </c>
      <c r="I393" s="4">
        <v>3107.1</v>
      </c>
      <c r="R393" s="5" t="str">
        <f t="shared" si="1"/>
        <v>1996_397</v>
      </c>
    </row>
    <row r="394">
      <c r="A394" s="4" t="s">
        <v>501</v>
      </c>
      <c r="B394" s="4">
        <v>398.0</v>
      </c>
      <c r="C394" s="4">
        <v>1996.0</v>
      </c>
      <c r="D394" s="4" t="s">
        <v>117</v>
      </c>
      <c r="F394" s="4" t="s">
        <v>179</v>
      </c>
      <c r="I394" s="4">
        <v>3086.6</v>
      </c>
      <c r="R394" s="5" t="str">
        <f t="shared" si="1"/>
        <v>1996_398</v>
      </c>
    </row>
    <row r="395">
      <c r="A395" s="4" t="s">
        <v>502</v>
      </c>
      <c r="B395" s="4">
        <v>399.0</v>
      </c>
      <c r="C395" s="4">
        <v>1996.0</v>
      </c>
      <c r="D395" s="4" t="s">
        <v>72</v>
      </c>
      <c r="F395" s="4" t="s">
        <v>105</v>
      </c>
      <c r="I395" s="4">
        <v>3083.7</v>
      </c>
      <c r="R395" s="5" t="str">
        <f t="shared" si="1"/>
        <v>1996_399</v>
      </c>
    </row>
    <row r="396">
      <c r="A396" s="4" t="s">
        <v>503</v>
      </c>
      <c r="B396" s="4">
        <v>400.0</v>
      </c>
      <c r="C396" s="4">
        <v>1996.0</v>
      </c>
      <c r="D396" s="4" t="s">
        <v>223</v>
      </c>
      <c r="F396" s="4" t="s">
        <v>43</v>
      </c>
      <c r="I396" s="4">
        <v>3081.9</v>
      </c>
      <c r="R396" s="5" t="str">
        <f t="shared" si="1"/>
        <v>1996_400</v>
      </c>
    </row>
    <row r="397">
      <c r="A397" s="4" t="s">
        <v>504</v>
      </c>
      <c r="B397" s="4">
        <v>402.0</v>
      </c>
      <c r="C397" s="4">
        <v>1996.0</v>
      </c>
      <c r="D397" s="4" t="s">
        <v>216</v>
      </c>
      <c r="F397" s="4" t="s">
        <v>30</v>
      </c>
      <c r="I397" s="4">
        <v>3075.1</v>
      </c>
      <c r="R397" s="5" t="str">
        <f t="shared" si="1"/>
        <v>1996_402</v>
      </c>
    </row>
    <row r="398">
      <c r="A398" s="4" t="s">
        <v>505</v>
      </c>
      <c r="B398" s="4">
        <v>403.0</v>
      </c>
      <c r="C398" s="4">
        <v>1996.0</v>
      </c>
      <c r="D398" s="4" t="s">
        <v>289</v>
      </c>
      <c r="F398" s="4" t="s">
        <v>30</v>
      </c>
      <c r="I398" s="4">
        <v>3068.5</v>
      </c>
      <c r="R398" s="5" t="str">
        <f t="shared" si="1"/>
        <v>1996_403</v>
      </c>
    </row>
    <row r="399">
      <c r="A399" s="4" t="s">
        <v>506</v>
      </c>
      <c r="B399" s="4">
        <v>404.0</v>
      </c>
      <c r="C399" s="4">
        <v>1996.0</v>
      </c>
      <c r="D399" s="4" t="s">
        <v>107</v>
      </c>
      <c r="F399" s="4" t="s">
        <v>148</v>
      </c>
      <c r="I399" s="4">
        <v>3068.1</v>
      </c>
      <c r="R399" s="5" t="str">
        <f t="shared" si="1"/>
        <v>1996_404</v>
      </c>
    </row>
    <row r="400">
      <c r="A400" s="4" t="s">
        <v>507</v>
      </c>
      <c r="B400" s="4">
        <v>405.0</v>
      </c>
      <c r="C400" s="4">
        <v>1996.0</v>
      </c>
      <c r="D400" s="4" t="s">
        <v>34</v>
      </c>
      <c r="F400" s="4" t="s">
        <v>57</v>
      </c>
      <c r="I400" s="4">
        <v>3061.9</v>
      </c>
      <c r="R400" s="5" t="str">
        <f t="shared" si="1"/>
        <v>1996_405</v>
      </c>
    </row>
    <row r="401">
      <c r="A401" s="4" t="s">
        <v>508</v>
      </c>
      <c r="B401" s="4">
        <v>406.0</v>
      </c>
      <c r="C401" s="4">
        <v>1996.0</v>
      </c>
      <c r="D401" s="4" t="s">
        <v>344</v>
      </c>
      <c r="F401" s="4" t="s">
        <v>152</v>
      </c>
      <c r="I401" s="4">
        <v>3056.6</v>
      </c>
      <c r="R401" s="5" t="str">
        <f t="shared" si="1"/>
        <v>1996_406</v>
      </c>
    </row>
    <row r="402">
      <c r="A402" s="4" t="s">
        <v>509</v>
      </c>
      <c r="B402" s="4">
        <v>407.0</v>
      </c>
      <c r="C402" s="4">
        <v>1996.0</v>
      </c>
      <c r="D402" s="4" t="s">
        <v>216</v>
      </c>
      <c r="F402" s="4" t="s">
        <v>179</v>
      </c>
      <c r="I402" s="4">
        <v>3055.6</v>
      </c>
      <c r="R402" s="5" t="str">
        <f t="shared" si="1"/>
        <v>1996_407</v>
      </c>
    </row>
    <row r="403">
      <c r="A403" s="4" t="s">
        <v>510</v>
      </c>
      <c r="B403" s="4">
        <v>408.0</v>
      </c>
      <c r="C403" s="4">
        <v>1996.0</v>
      </c>
      <c r="D403" s="4" t="s">
        <v>67</v>
      </c>
      <c r="F403" s="4" t="s">
        <v>82</v>
      </c>
      <c r="I403" s="4">
        <v>3054.0</v>
      </c>
      <c r="R403" s="5" t="str">
        <f t="shared" si="1"/>
        <v>1996_408</v>
      </c>
    </row>
    <row r="404">
      <c r="A404" s="4" t="s">
        <v>511</v>
      </c>
      <c r="B404" s="4">
        <v>409.0</v>
      </c>
      <c r="C404" s="4">
        <v>1996.0</v>
      </c>
      <c r="D404" s="4" t="s">
        <v>69</v>
      </c>
      <c r="F404" s="4" t="s">
        <v>74</v>
      </c>
      <c r="I404" s="4">
        <v>3046.2</v>
      </c>
      <c r="R404" s="5" t="str">
        <f t="shared" si="1"/>
        <v>1996_409</v>
      </c>
    </row>
    <row r="405">
      <c r="A405" s="4" t="s">
        <v>512</v>
      </c>
      <c r="B405" s="4">
        <v>410.0</v>
      </c>
      <c r="C405" s="4">
        <v>1996.0</v>
      </c>
      <c r="D405" s="4" t="s">
        <v>34</v>
      </c>
      <c r="F405" s="4" t="s">
        <v>201</v>
      </c>
      <c r="I405" s="4">
        <v>3039.5</v>
      </c>
      <c r="R405" s="5" t="str">
        <f t="shared" si="1"/>
        <v>1996_410</v>
      </c>
    </row>
    <row r="406">
      <c r="A406" s="4" t="s">
        <v>513</v>
      </c>
      <c r="B406" s="4">
        <v>411.0</v>
      </c>
      <c r="C406" s="4">
        <v>1996.0</v>
      </c>
      <c r="D406" s="4" t="s">
        <v>216</v>
      </c>
      <c r="F406" s="4" t="s">
        <v>55</v>
      </c>
      <c r="I406" s="4">
        <v>3031.4</v>
      </c>
      <c r="R406" s="5" t="str">
        <f t="shared" si="1"/>
        <v>1996_411</v>
      </c>
    </row>
    <row r="407">
      <c r="A407" s="4" t="s">
        <v>514</v>
      </c>
      <c r="B407" s="4">
        <v>412.0</v>
      </c>
      <c r="C407" s="4">
        <v>1996.0</v>
      </c>
      <c r="D407" s="4" t="s">
        <v>23</v>
      </c>
      <c r="F407" s="4" t="s">
        <v>24</v>
      </c>
      <c r="I407" s="4">
        <v>3019.8</v>
      </c>
      <c r="R407" s="5" t="str">
        <f t="shared" si="1"/>
        <v>1996_412</v>
      </c>
    </row>
    <row r="408">
      <c r="A408" s="4" t="s">
        <v>515</v>
      </c>
      <c r="B408" s="4">
        <v>414.0</v>
      </c>
      <c r="C408" s="4">
        <v>1996.0</v>
      </c>
      <c r="D408" s="4" t="s">
        <v>216</v>
      </c>
      <c r="F408" s="4" t="s">
        <v>127</v>
      </c>
      <c r="I408" s="4">
        <v>3006.6</v>
      </c>
      <c r="R408" s="5" t="str">
        <f t="shared" si="1"/>
        <v>1996_414</v>
      </c>
    </row>
    <row r="409">
      <c r="A409" s="4" t="s">
        <v>516</v>
      </c>
      <c r="B409" s="4">
        <v>415.0</v>
      </c>
      <c r="C409" s="4">
        <v>1996.0</v>
      </c>
      <c r="D409" s="4" t="s">
        <v>59</v>
      </c>
      <c r="F409" s="4" t="s">
        <v>144</v>
      </c>
      <c r="I409" s="4">
        <v>2996.1</v>
      </c>
      <c r="R409" s="5" t="str">
        <f t="shared" si="1"/>
        <v>1996_415</v>
      </c>
    </row>
    <row r="410">
      <c r="A410" s="4" t="s">
        <v>517</v>
      </c>
      <c r="B410" s="4">
        <v>416.0</v>
      </c>
      <c r="C410" s="4">
        <v>1996.0</v>
      </c>
      <c r="D410" s="4" t="s">
        <v>117</v>
      </c>
      <c r="F410" s="4" t="s">
        <v>37</v>
      </c>
      <c r="I410" s="4">
        <v>2976.5</v>
      </c>
      <c r="R410" s="5" t="str">
        <f t="shared" si="1"/>
        <v>1996_416</v>
      </c>
    </row>
    <row r="411">
      <c r="A411" s="4" t="s">
        <v>518</v>
      </c>
      <c r="B411" s="4">
        <v>417.0</v>
      </c>
      <c r="C411" s="4">
        <v>1996.0</v>
      </c>
      <c r="D411" s="4" t="s">
        <v>292</v>
      </c>
      <c r="F411" s="4" t="s">
        <v>57</v>
      </c>
      <c r="I411" s="4">
        <v>2966.9</v>
      </c>
      <c r="R411" s="5" t="str">
        <f t="shared" si="1"/>
        <v>1996_417</v>
      </c>
    </row>
    <row r="412">
      <c r="A412" s="4" t="s">
        <v>519</v>
      </c>
      <c r="B412" s="4">
        <v>418.0</v>
      </c>
      <c r="C412" s="4">
        <v>1996.0</v>
      </c>
      <c r="D412" s="4" t="s">
        <v>23</v>
      </c>
      <c r="F412" s="4" t="s">
        <v>24</v>
      </c>
      <c r="I412" s="4">
        <v>2956.7</v>
      </c>
      <c r="R412" s="5" t="str">
        <f t="shared" si="1"/>
        <v>1996_418</v>
      </c>
    </row>
    <row r="413">
      <c r="A413" s="4" t="s">
        <v>520</v>
      </c>
      <c r="B413" s="4">
        <v>419.0</v>
      </c>
      <c r="C413" s="4">
        <v>1996.0</v>
      </c>
      <c r="D413" s="4" t="s">
        <v>34</v>
      </c>
      <c r="F413" s="4" t="s">
        <v>170</v>
      </c>
      <c r="I413" s="4">
        <v>2952.7</v>
      </c>
      <c r="R413" s="5" t="str">
        <f t="shared" si="1"/>
        <v>1996_419</v>
      </c>
    </row>
    <row r="414">
      <c r="A414" s="4" t="s">
        <v>521</v>
      </c>
      <c r="B414" s="4">
        <v>420.0</v>
      </c>
      <c r="C414" s="4">
        <v>1996.0</v>
      </c>
      <c r="D414" s="4" t="s">
        <v>110</v>
      </c>
      <c r="F414" s="4" t="s">
        <v>46</v>
      </c>
      <c r="I414" s="4">
        <v>2946.5</v>
      </c>
      <c r="R414" s="5" t="str">
        <f t="shared" si="1"/>
        <v>1996_420</v>
      </c>
    </row>
    <row r="415">
      <c r="A415" s="4" t="s">
        <v>522</v>
      </c>
      <c r="B415" s="4">
        <v>421.0</v>
      </c>
      <c r="C415" s="4">
        <v>1996.0</v>
      </c>
      <c r="D415" s="4" t="s">
        <v>26</v>
      </c>
      <c r="F415" s="4" t="s">
        <v>55</v>
      </c>
      <c r="I415" s="4">
        <v>2944.3</v>
      </c>
      <c r="R415" s="5" t="str">
        <f t="shared" si="1"/>
        <v>1996_421</v>
      </c>
    </row>
    <row r="416">
      <c r="A416" s="4" t="s">
        <v>523</v>
      </c>
      <c r="B416" s="4">
        <v>422.0</v>
      </c>
      <c r="C416" s="4">
        <v>1996.0</v>
      </c>
      <c r="D416" s="4" t="s">
        <v>117</v>
      </c>
      <c r="F416" s="4" t="s">
        <v>400</v>
      </c>
      <c r="I416" s="4">
        <v>2941.1</v>
      </c>
      <c r="R416" s="5" t="str">
        <f t="shared" si="1"/>
        <v>1996_422</v>
      </c>
    </row>
    <row r="417">
      <c r="A417" s="4" t="s">
        <v>524</v>
      </c>
      <c r="B417" s="4">
        <v>423.0</v>
      </c>
      <c r="C417" s="4">
        <v>1996.0</v>
      </c>
      <c r="D417" s="4" t="s">
        <v>289</v>
      </c>
      <c r="F417" s="4" t="s">
        <v>30</v>
      </c>
      <c r="I417" s="4">
        <v>2935.3</v>
      </c>
      <c r="R417" s="5" t="str">
        <f t="shared" si="1"/>
        <v>1996_423</v>
      </c>
    </row>
    <row r="418">
      <c r="A418" s="4" t="s">
        <v>525</v>
      </c>
      <c r="B418" s="4">
        <v>424.0</v>
      </c>
      <c r="C418" s="4">
        <v>1996.0</v>
      </c>
      <c r="D418" s="4" t="s">
        <v>216</v>
      </c>
      <c r="F418" s="4" t="s">
        <v>77</v>
      </c>
      <c r="I418" s="4">
        <v>2934.8</v>
      </c>
      <c r="R418" s="5" t="str">
        <f t="shared" si="1"/>
        <v>1996_424</v>
      </c>
    </row>
    <row r="419">
      <c r="A419" s="4" t="s">
        <v>526</v>
      </c>
      <c r="B419" s="4">
        <v>425.0</v>
      </c>
      <c r="C419" s="4">
        <v>1996.0</v>
      </c>
      <c r="D419" s="4" t="s">
        <v>132</v>
      </c>
      <c r="F419" s="4" t="s">
        <v>100</v>
      </c>
      <c r="I419" s="4">
        <v>2929.9</v>
      </c>
      <c r="R419" s="5" t="str">
        <f t="shared" si="1"/>
        <v>1996_425</v>
      </c>
    </row>
    <row r="420">
      <c r="A420" s="4" t="s">
        <v>527</v>
      </c>
      <c r="B420" s="4">
        <v>427.0</v>
      </c>
      <c r="C420" s="4">
        <v>1996.0</v>
      </c>
      <c r="D420" s="4" t="s">
        <v>168</v>
      </c>
      <c r="F420" s="4" t="s">
        <v>88</v>
      </c>
      <c r="I420" s="4">
        <v>2926.1</v>
      </c>
      <c r="R420" s="5" t="str">
        <f t="shared" si="1"/>
        <v>1996_427</v>
      </c>
    </row>
    <row r="421">
      <c r="A421" s="4" t="s">
        <v>528</v>
      </c>
      <c r="B421" s="4">
        <v>428.0</v>
      </c>
      <c r="C421" s="4">
        <v>1996.0</v>
      </c>
      <c r="D421" s="4" t="s">
        <v>87</v>
      </c>
      <c r="F421" s="4" t="s">
        <v>35</v>
      </c>
      <c r="I421" s="4">
        <v>2926.1</v>
      </c>
      <c r="R421" s="5" t="str">
        <f t="shared" si="1"/>
        <v>1996_428</v>
      </c>
    </row>
    <row r="422">
      <c r="A422" s="4" t="s">
        <v>529</v>
      </c>
      <c r="B422" s="4">
        <v>429.0</v>
      </c>
      <c r="C422" s="4">
        <v>1996.0</v>
      </c>
      <c r="D422" s="4" t="s">
        <v>281</v>
      </c>
      <c r="F422" s="4" t="s">
        <v>43</v>
      </c>
      <c r="I422" s="4">
        <v>2908.4</v>
      </c>
      <c r="R422" s="5" t="str">
        <f t="shared" si="1"/>
        <v>1996_429</v>
      </c>
    </row>
    <row r="423">
      <c r="A423" s="4" t="s">
        <v>530</v>
      </c>
      <c r="B423" s="4">
        <v>430.0</v>
      </c>
      <c r="C423" s="4">
        <v>1996.0</v>
      </c>
      <c r="D423" s="4" t="s">
        <v>67</v>
      </c>
      <c r="F423" s="4" t="s">
        <v>30</v>
      </c>
      <c r="I423" s="4">
        <v>2906.0</v>
      </c>
      <c r="R423" s="5" t="str">
        <f t="shared" si="1"/>
        <v>1996_430</v>
      </c>
    </row>
    <row r="424">
      <c r="A424" s="4" t="s">
        <v>531</v>
      </c>
      <c r="B424" s="4">
        <v>431.0</v>
      </c>
      <c r="C424" s="4">
        <v>1996.0</v>
      </c>
      <c r="D424" s="4" t="s">
        <v>223</v>
      </c>
      <c r="F424" s="4" t="s">
        <v>70</v>
      </c>
      <c r="I424" s="4">
        <v>2902.0</v>
      </c>
      <c r="R424" s="5" t="str">
        <f t="shared" si="1"/>
        <v>1996_431</v>
      </c>
    </row>
    <row r="425">
      <c r="A425" s="4" t="s">
        <v>532</v>
      </c>
      <c r="B425" s="4">
        <v>432.0</v>
      </c>
      <c r="C425" s="4">
        <v>1996.0</v>
      </c>
      <c r="D425" s="4" t="s">
        <v>54</v>
      </c>
      <c r="F425" s="4" t="s">
        <v>30</v>
      </c>
      <c r="I425" s="4">
        <v>2899.1</v>
      </c>
      <c r="R425" s="5" t="str">
        <f t="shared" si="1"/>
        <v>1996_432</v>
      </c>
    </row>
    <row r="426">
      <c r="A426" s="4" t="s">
        <v>533</v>
      </c>
      <c r="B426" s="4">
        <v>433.0</v>
      </c>
      <c r="C426" s="4">
        <v>1996.0</v>
      </c>
      <c r="D426" s="4" t="s">
        <v>59</v>
      </c>
      <c r="F426" s="4" t="s">
        <v>372</v>
      </c>
      <c r="I426" s="4">
        <v>2897.3</v>
      </c>
      <c r="R426" s="5" t="str">
        <f t="shared" si="1"/>
        <v>1996_433</v>
      </c>
    </row>
    <row r="427">
      <c r="A427" s="4" t="s">
        <v>534</v>
      </c>
      <c r="B427" s="4">
        <v>434.0</v>
      </c>
      <c r="C427" s="4">
        <v>1996.0</v>
      </c>
      <c r="D427" s="4" t="s">
        <v>535</v>
      </c>
      <c r="F427" s="4" t="s">
        <v>57</v>
      </c>
      <c r="I427" s="4">
        <v>2896.0</v>
      </c>
      <c r="R427" s="5" t="str">
        <f t="shared" si="1"/>
        <v>1996_434</v>
      </c>
    </row>
    <row r="428">
      <c r="A428" s="4" t="s">
        <v>536</v>
      </c>
      <c r="B428" s="4">
        <v>435.0</v>
      </c>
      <c r="C428" s="4">
        <v>1996.0</v>
      </c>
      <c r="D428" s="4" t="s">
        <v>62</v>
      </c>
      <c r="F428" s="4" t="s">
        <v>537</v>
      </c>
      <c r="I428" s="4">
        <v>2893.8</v>
      </c>
      <c r="R428" s="5" t="str">
        <f t="shared" si="1"/>
        <v>1996_435</v>
      </c>
    </row>
    <row r="429">
      <c r="A429" s="4" t="s">
        <v>538</v>
      </c>
      <c r="B429" s="4">
        <v>436.0</v>
      </c>
      <c r="C429" s="4">
        <v>1996.0</v>
      </c>
      <c r="D429" s="4" t="s">
        <v>292</v>
      </c>
      <c r="F429" s="4" t="s">
        <v>43</v>
      </c>
      <c r="I429" s="4">
        <v>2893.7</v>
      </c>
      <c r="R429" s="5" t="str">
        <f t="shared" si="1"/>
        <v>1996_436</v>
      </c>
    </row>
    <row r="430">
      <c r="A430" s="4" t="s">
        <v>539</v>
      </c>
      <c r="B430" s="4">
        <v>437.0</v>
      </c>
      <c r="C430" s="4">
        <v>1996.0</v>
      </c>
      <c r="D430" s="4" t="s">
        <v>117</v>
      </c>
      <c r="F430" s="4" t="s">
        <v>74</v>
      </c>
      <c r="I430" s="4">
        <v>2888.8</v>
      </c>
      <c r="R430" s="5" t="str">
        <f t="shared" si="1"/>
        <v>1996_437</v>
      </c>
    </row>
    <row r="431">
      <c r="A431" s="4" t="s">
        <v>540</v>
      </c>
      <c r="B431" s="4">
        <v>438.0</v>
      </c>
      <c r="C431" s="4">
        <v>1996.0</v>
      </c>
      <c r="D431" s="4" t="s">
        <v>120</v>
      </c>
      <c r="F431" s="4" t="s">
        <v>24</v>
      </c>
      <c r="I431" s="4">
        <v>2872.8</v>
      </c>
      <c r="R431" s="5" t="str">
        <f t="shared" si="1"/>
        <v>1996_438</v>
      </c>
    </row>
    <row r="432">
      <c r="A432" s="4" t="s">
        <v>541</v>
      </c>
      <c r="B432" s="4">
        <v>439.0</v>
      </c>
      <c r="C432" s="4">
        <v>1996.0</v>
      </c>
      <c r="D432" s="4" t="s">
        <v>542</v>
      </c>
      <c r="F432" s="4" t="s">
        <v>88</v>
      </c>
      <c r="I432" s="4">
        <v>2869.8</v>
      </c>
      <c r="R432" s="5" t="str">
        <f t="shared" si="1"/>
        <v>1996_439</v>
      </c>
    </row>
    <row r="433">
      <c r="A433" s="4" t="s">
        <v>543</v>
      </c>
      <c r="B433" s="4">
        <v>440.0</v>
      </c>
      <c r="C433" s="4">
        <v>1996.0</v>
      </c>
      <c r="D433" s="4" t="s">
        <v>72</v>
      </c>
      <c r="F433" s="4" t="s">
        <v>544</v>
      </c>
      <c r="I433" s="4">
        <v>2869.6</v>
      </c>
      <c r="R433" s="5" t="str">
        <f t="shared" si="1"/>
        <v>1996_440</v>
      </c>
    </row>
    <row r="434">
      <c r="A434" s="4" t="s">
        <v>545</v>
      </c>
      <c r="B434" s="4">
        <v>441.0</v>
      </c>
      <c r="C434" s="4">
        <v>1996.0</v>
      </c>
      <c r="D434" s="4" t="s">
        <v>59</v>
      </c>
      <c r="F434" s="4" t="s">
        <v>100</v>
      </c>
      <c r="I434" s="4">
        <v>2868.0</v>
      </c>
      <c r="R434" s="5" t="str">
        <f t="shared" si="1"/>
        <v>1996_441</v>
      </c>
    </row>
    <row r="435">
      <c r="A435" s="4" t="s">
        <v>546</v>
      </c>
      <c r="B435" s="4">
        <v>442.0</v>
      </c>
      <c r="C435" s="4">
        <v>1996.0</v>
      </c>
      <c r="D435" s="4" t="s">
        <v>289</v>
      </c>
      <c r="F435" s="4" t="s">
        <v>46</v>
      </c>
      <c r="I435" s="4">
        <v>2863.6</v>
      </c>
      <c r="R435" s="5" t="str">
        <f t="shared" si="1"/>
        <v>1996_442</v>
      </c>
    </row>
    <row r="436">
      <c r="A436" s="4" t="s">
        <v>547</v>
      </c>
      <c r="B436" s="4">
        <v>443.0</v>
      </c>
      <c r="C436" s="4">
        <v>1996.0</v>
      </c>
      <c r="D436" s="4" t="s">
        <v>225</v>
      </c>
      <c r="F436" s="4" t="s">
        <v>24</v>
      </c>
      <c r="I436" s="4">
        <v>2862.1</v>
      </c>
      <c r="R436" s="5" t="str">
        <f t="shared" si="1"/>
        <v>1996_443</v>
      </c>
    </row>
    <row r="437">
      <c r="A437" s="4" t="s">
        <v>548</v>
      </c>
      <c r="B437" s="4">
        <v>444.0</v>
      </c>
      <c r="C437" s="4">
        <v>1996.0</v>
      </c>
      <c r="D437" s="4" t="s">
        <v>99</v>
      </c>
      <c r="F437" s="4" t="s">
        <v>257</v>
      </c>
      <c r="I437" s="4">
        <v>2860.7</v>
      </c>
      <c r="R437" s="5" t="str">
        <f t="shared" si="1"/>
        <v>1996_444</v>
      </c>
    </row>
    <row r="438">
      <c r="A438" s="4" t="s">
        <v>549</v>
      </c>
      <c r="B438" s="4">
        <v>445.0</v>
      </c>
      <c r="C438" s="4">
        <v>1996.0</v>
      </c>
      <c r="D438" s="4" t="s">
        <v>59</v>
      </c>
      <c r="F438" s="4" t="s">
        <v>30</v>
      </c>
      <c r="I438" s="4">
        <v>2859.6</v>
      </c>
      <c r="R438" s="5" t="str">
        <f t="shared" si="1"/>
        <v>1996_445</v>
      </c>
    </row>
    <row r="439">
      <c r="A439" s="4" t="s">
        <v>550</v>
      </c>
      <c r="B439" s="4">
        <v>446.0</v>
      </c>
      <c r="C439" s="4">
        <v>1996.0</v>
      </c>
      <c r="D439" s="4" t="s">
        <v>444</v>
      </c>
      <c r="F439" s="4" t="s">
        <v>212</v>
      </c>
      <c r="I439" s="4">
        <v>2858.2</v>
      </c>
      <c r="R439" s="5" t="str">
        <f t="shared" si="1"/>
        <v>1996_446</v>
      </c>
    </row>
    <row r="440">
      <c r="A440" s="4" t="s">
        <v>551</v>
      </c>
      <c r="B440" s="4">
        <v>447.0</v>
      </c>
      <c r="C440" s="4">
        <v>1996.0</v>
      </c>
      <c r="D440" s="4" t="s">
        <v>225</v>
      </c>
      <c r="F440" s="4" t="s">
        <v>118</v>
      </c>
      <c r="I440" s="4">
        <v>2855.7</v>
      </c>
      <c r="R440" s="5" t="str">
        <f t="shared" si="1"/>
        <v>1996_447</v>
      </c>
    </row>
    <row r="441">
      <c r="A441" s="4" t="s">
        <v>552</v>
      </c>
      <c r="B441" s="4">
        <v>448.0</v>
      </c>
      <c r="C441" s="4">
        <v>1996.0</v>
      </c>
      <c r="D441" s="4" t="s">
        <v>93</v>
      </c>
      <c r="F441" s="4" t="s">
        <v>57</v>
      </c>
      <c r="I441" s="4">
        <v>2855.7</v>
      </c>
      <c r="R441" s="5" t="str">
        <f t="shared" si="1"/>
        <v>1996_448</v>
      </c>
    </row>
    <row r="442">
      <c r="A442" s="4" t="s">
        <v>553</v>
      </c>
      <c r="B442" s="4">
        <v>449.0</v>
      </c>
      <c r="C442" s="4">
        <v>1996.0</v>
      </c>
      <c r="D442" s="4" t="s">
        <v>93</v>
      </c>
      <c r="F442" s="4" t="s">
        <v>372</v>
      </c>
      <c r="I442" s="4">
        <v>2843.2</v>
      </c>
      <c r="R442" s="5" t="str">
        <f t="shared" si="1"/>
        <v>1996_449</v>
      </c>
    </row>
    <row r="443">
      <c r="A443" s="4" t="s">
        <v>554</v>
      </c>
      <c r="B443" s="4">
        <v>450.0</v>
      </c>
      <c r="C443" s="4">
        <v>1996.0</v>
      </c>
      <c r="D443" s="4" t="s">
        <v>48</v>
      </c>
      <c r="F443" s="4" t="s">
        <v>43</v>
      </c>
      <c r="I443" s="4">
        <v>2840.1</v>
      </c>
      <c r="R443" s="5" t="str">
        <f t="shared" si="1"/>
        <v>1996_450</v>
      </c>
    </row>
    <row r="444">
      <c r="A444" s="4" t="s">
        <v>555</v>
      </c>
      <c r="B444" s="4">
        <v>451.0</v>
      </c>
      <c r="C444" s="4">
        <v>1996.0</v>
      </c>
      <c r="D444" s="4" t="s">
        <v>107</v>
      </c>
      <c r="F444" s="4" t="s">
        <v>24</v>
      </c>
      <c r="I444" s="4">
        <v>2813.1</v>
      </c>
      <c r="R444" s="5" t="str">
        <f t="shared" si="1"/>
        <v>1996_451</v>
      </c>
    </row>
    <row r="445">
      <c r="A445" s="4" t="s">
        <v>556</v>
      </c>
      <c r="B445" s="4">
        <v>452.0</v>
      </c>
      <c r="C445" s="4">
        <v>1996.0</v>
      </c>
      <c r="D445" s="4" t="s">
        <v>216</v>
      </c>
      <c r="F445" s="4" t="s">
        <v>144</v>
      </c>
      <c r="I445" s="4">
        <v>2798.5</v>
      </c>
      <c r="R445" s="5" t="str">
        <f t="shared" si="1"/>
        <v>1996_452</v>
      </c>
    </row>
    <row r="446">
      <c r="A446" s="4" t="s">
        <v>557</v>
      </c>
      <c r="B446" s="4">
        <v>453.0</v>
      </c>
      <c r="C446" s="4">
        <v>1996.0</v>
      </c>
      <c r="D446" s="4" t="s">
        <v>42</v>
      </c>
      <c r="F446" s="4" t="s">
        <v>189</v>
      </c>
      <c r="I446" s="4">
        <v>2795.8</v>
      </c>
      <c r="R446" s="5" t="str">
        <f t="shared" si="1"/>
        <v>1996_453</v>
      </c>
    </row>
    <row r="447">
      <c r="A447" s="4" t="s">
        <v>558</v>
      </c>
      <c r="B447" s="4">
        <v>454.0</v>
      </c>
      <c r="C447" s="4">
        <v>1996.0</v>
      </c>
      <c r="D447" s="4" t="s">
        <v>117</v>
      </c>
      <c r="F447" s="4" t="s">
        <v>144</v>
      </c>
      <c r="I447" s="4">
        <v>2774.4</v>
      </c>
      <c r="R447" s="5" t="str">
        <f t="shared" si="1"/>
        <v>1996_454</v>
      </c>
    </row>
    <row r="448">
      <c r="A448" s="4" t="s">
        <v>559</v>
      </c>
      <c r="B448" s="4">
        <v>455.0</v>
      </c>
      <c r="C448" s="4">
        <v>1996.0</v>
      </c>
      <c r="D448" s="4" t="s">
        <v>26</v>
      </c>
      <c r="F448" s="4" t="s">
        <v>35</v>
      </c>
      <c r="I448" s="4">
        <v>2764.5</v>
      </c>
      <c r="R448" s="5" t="str">
        <f t="shared" si="1"/>
        <v>1996_455</v>
      </c>
    </row>
    <row r="449">
      <c r="A449" s="4" t="s">
        <v>560</v>
      </c>
      <c r="B449" s="4">
        <v>456.0</v>
      </c>
      <c r="C449" s="4">
        <v>1996.0</v>
      </c>
      <c r="D449" s="4" t="s">
        <v>289</v>
      </c>
      <c r="F449" s="4" t="s">
        <v>179</v>
      </c>
      <c r="I449" s="4">
        <v>2751.8</v>
      </c>
      <c r="R449" s="5" t="str">
        <f t="shared" si="1"/>
        <v>1996_456</v>
      </c>
    </row>
    <row r="450">
      <c r="A450" s="4" t="s">
        <v>561</v>
      </c>
      <c r="B450" s="4">
        <v>457.0</v>
      </c>
      <c r="C450" s="4">
        <v>1996.0</v>
      </c>
      <c r="D450" s="4" t="s">
        <v>338</v>
      </c>
      <c r="F450" s="4" t="s">
        <v>183</v>
      </c>
      <c r="I450" s="4">
        <v>2733.8</v>
      </c>
      <c r="R450" s="5" t="str">
        <f t="shared" si="1"/>
        <v>1996_457</v>
      </c>
    </row>
    <row r="451">
      <c r="A451" s="4" t="s">
        <v>562</v>
      </c>
      <c r="B451" s="4">
        <v>458.0</v>
      </c>
      <c r="C451" s="4">
        <v>1996.0</v>
      </c>
      <c r="D451" s="4" t="s">
        <v>114</v>
      </c>
      <c r="F451" s="4" t="s">
        <v>57</v>
      </c>
      <c r="I451" s="4">
        <v>2732.1</v>
      </c>
      <c r="R451" s="5" t="str">
        <f t="shared" si="1"/>
        <v>1996_458</v>
      </c>
    </row>
    <row r="452">
      <c r="A452" s="4" t="s">
        <v>563</v>
      </c>
      <c r="B452" s="4">
        <v>459.0</v>
      </c>
      <c r="C452" s="4">
        <v>1996.0</v>
      </c>
      <c r="D452" s="4" t="s">
        <v>19</v>
      </c>
      <c r="F452" s="4" t="s">
        <v>35</v>
      </c>
      <c r="I452" s="4">
        <v>2717.9</v>
      </c>
      <c r="R452" s="5" t="str">
        <f t="shared" si="1"/>
        <v>1996_459</v>
      </c>
    </row>
    <row r="453">
      <c r="A453" s="4" t="s">
        <v>564</v>
      </c>
      <c r="B453" s="4">
        <v>460.0</v>
      </c>
      <c r="C453" s="4">
        <v>1996.0</v>
      </c>
      <c r="D453" s="4" t="s">
        <v>23</v>
      </c>
      <c r="F453" s="4" t="s">
        <v>35</v>
      </c>
      <c r="I453" s="4">
        <v>2714.4</v>
      </c>
      <c r="R453" s="5" t="str">
        <f t="shared" si="1"/>
        <v>1996_460</v>
      </c>
    </row>
    <row r="454">
      <c r="A454" s="4" t="s">
        <v>565</v>
      </c>
      <c r="B454" s="4">
        <v>461.0</v>
      </c>
      <c r="C454" s="4">
        <v>1996.0</v>
      </c>
      <c r="D454" s="4" t="s">
        <v>97</v>
      </c>
      <c r="F454" s="4" t="s">
        <v>43</v>
      </c>
      <c r="I454" s="4">
        <v>2712.5</v>
      </c>
      <c r="R454" s="5" t="str">
        <f t="shared" si="1"/>
        <v>1996_461</v>
      </c>
    </row>
    <row r="455">
      <c r="A455" s="4" t="s">
        <v>566</v>
      </c>
      <c r="B455" s="4">
        <v>462.0</v>
      </c>
      <c r="C455" s="4">
        <v>1996.0</v>
      </c>
      <c r="D455" s="4" t="s">
        <v>93</v>
      </c>
      <c r="F455" s="4" t="s">
        <v>537</v>
      </c>
      <c r="I455" s="4">
        <v>2706.2</v>
      </c>
      <c r="R455" s="5" t="str">
        <f t="shared" si="1"/>
        <v>1996_462</v>
      </c>
    </row>
    <row r="456">
      <c r="A456" s="4" t="s">
        <v>567</v>
      </c>
      <c r="B456" s="4">
        <v>463.0</v>
      </c>
      <c r="C456" s="4">
        <v>1996.0</v>
      </c>
      <c r="D456" s="4" t="s">
        <v>332</v>
      </c>
      <c r="F456" s="4" t="s">
        <v>20</v>
      </c>
      <c r="I456" s="4">
        <v>2689.8</v>
      </c>
      <c r="R456" s="5" t="str">
        <f t="shared" si="1"/>
        <v>1996_463</v>
      </c>
    </row>
    <row r="457">
      <c r="A457" s="4" t="s">
        <v>568</v>
      </c>
      <c r="B457" s="4">
        <v>464.0</v>
      </c>
      <c r="C457" s="4">
        <v>1996.0</v>
      </c>
      <c r="D457" s="4" t="s">
        <v>107</v>
      </c>
      <c r="F457" s="4" t="s">
        <v>144</v>
      </c>
      <c r="I457" s="4">
        <v>2685.7</v>
      </c>
      <c r="R457" s="5" t="str">
        <f t="shared" si="1"/>
        <v>1996_464</v>
      </c>
    </row>
    <row r="458">
      <c r="A458" s="4" t="s">
        <v>569</v>
      </c>
      <c r="B458" s="4">
        <v>465.0</v>
      </c>
      <c r="C458" s="4">
        <v>1996.0</v>
      </c>
      <c r="D458" s="4" t="s">
        <v>32</v>
      </c>
      <c r="F458" s="4" t="s">
        <v>544</v>
      </c>
      <c r="I458" s="4">
        <v>2673.8</v>
      </c>
      <c r="R458" s="5" t="str">
        <f t="shared" si="1"/>
        <v>1996_465</v>
      </c>
    </row>
    <row r="459">
      <c r="A459" s="4" t="s">
        <v>570</v>
      </c>
      <c r="B459" s="4">
        <v>466.0</v>
      </c>
      <c r="C459" s="4">
        <v>1996.0</v>
      </c>
      <c r="D459" s="4" t="s">
        <v>216</v>
      </c>
      <c r="F459" s="4" t="s">
        <v>100</v>
      </c>
      <c r="I459" s="4">
        <v>2650.0</v>
      </c>
      <c r="R459" s="5" t="str">
        <f t="shared" si="1"/>
        <v>1996_466</v>
      </c>
    </row>
    <row r="460">
      <c r="A460" s="4" t="s">
        <v>571</v>
      </c>
      <c r="B460" s="4">
        <v>467.0</v>
      </c>
      <c r="C460" s="4">
        <v>1996.0</v>
      </c>
      <c r="D460" s="4" t="s">
        <v>216</v>
      </c>
      <c r="F460" s="4" t="s">
        <v>30</v>
      </c>
      <c r="I460" s="4">
        <v>2647.8</v>
      </c>
      <c r="R460" s="5" t="str">
        <f t="shared" si="1"/>
        <v>1996_467</v>
      </c>
    </row>
    <row r="461">
      <c r="A461" s="4" t="s">
        <v>572</v>
      </c>
      <c r="B461" s="4">
        <v>468.0</v>
      </c>
      <c r="C461" s="4">
        <v>1996.0</v>
      </c>
      <c r="D461" s="4" t="s">
        <v>72</v>
      </c>
      <c r="F461" s="4" t="s">
        <v>57</v>
      </c>
      <c r="I461" s="4">
        <v>2644.4</v>
      </c>
      <c r="R461" s="5" t="str">
        <f t="shared" si="1"/>
        <v>1996_468</v>
      </c>
    </row>
    <row r="462">
      <c r="A462" s="4" t="s">
        <v>573</v>
      </c>
      <c r="B462" s="4">
        <v>469.0</v>
      </c>
      <c r="C462" s="4">
        <v>1996.0</v>
      </c>
      <c r="D462" s="4" t="s">
        <v>132</v>
      </c>
      <c r="F462" s="4" t="s">
        <v>24</v>
      </c>
      <c r="I462" s="4">
        <v>2637.5</v>
      </c>
      <c r="R462" s="5" t="str">
        <f t="shared" si="1"/>
        <v>1996_469</v>
      </c>
    </row>
    <row r="463">
      <c r="A463" s="4" t="s">
        <v>574</v>
      </c>
      <c r="B463" s="4">
        <v>470.0</v>
      </c>
      <c r="C463" s="4">
        <v>1996.0</v>
      </c>
      <c r="D463" s="4" t="s">
        <v>216</v>
      </c>
      <c r="F463" s="4" t="s">
        <v>49</v>
      </c>
      <c r="I463" s="4">
        <v>2635.2</v>
      </c>
      <c r="R463" s="5" t="str">
        <f t="shared" si="1"/>
        <v>1996_470</v>
      </c>
    </row>
    <row r="464">
      <c r="A464" s="4" t="s">
        <v>575</v>
      </c>
      <c r="B464" s="4">
        <v>471.0</v>
      </c>
      <c r="C464" s="4">
        <v>1996.0</v>
      </c>
      <c r="D464" s="4" t="s">
        <v>338</v>
      </c>
      <c r="F464" s="4" t="s">
        <v>100</v>
      </c>
      <c r="I464" s="4">
        <v>2635.1</v>
      </c>
      <c r="R464" s="5" t="str">
        <f t="shared" si="1"/>
        <v>1996_471</v>
      </c>
    </row>
    <row r="465">
      <c r="A465" s="4" t="s">
        <v>576</v>
      </c>
      <c r="B465" s="4">
        <v>472.0</v>
      </c>
      <c r="C465" s="4">
        <v>1996.0</v>
      </c>
      <c r="D465" s="4" t="s">
        <v>69</v>
      </c>
      <c r="F465" s="4" t="s">
        <v>46</v>
      </c>
      <c r="I465" s="4">
        <v>2630.2</v>
      </c>
      <c r="R465" s="5" t="str">
        <f t="shared" si="1"/>
        <v>1996_472</v>
      </c>
    </row>
    <row r="466">
      <c r="A466" s="4" t="s">
        <v>577</v>
      </c>
      <c r="B466" s="4">
        <v>473.0</v>
      </c>
      <c r="C466" s="4">
        <v>1996.0</v>
      </c>
      <c r="D466" s="4" t="s">
        <v>281</v>
      </c>
      <c r="F466" s="4" t="s">
        <v>35</v>
      </c>
      <c r="I466" s="4">
        <v>2624.3</v>
      </c>
      <c r="R466" s="5" t="str">
        <f t="shared" si="1"/>
        <v>1996_473</v>
      </c>
    </row>
    <row r="467">
      <c r="A467" s="4" t="s">
        <v>578</v>
      </c>
      <c r="B467" s="4">
        <v>474.0</v>
      </c>
      <c r="C467" s="4">
        <v>1996.0</v>
      </c>
      <c r="D467" s="4" t="s">
        <v>292</v>
      </c>
      <c r="F467" s="4" t="s">
        <v>30</v>
      </c>
      <c r="I467" s="4">
        <v>2623.0</v>
      </c>
      <c r="R467" s="5" t="str">
        <f t="shared" si="1"/>
        <v>1996_474</v>
      </c>
    </row>
    <row r="468">
      <c r="A468" s="4" t="s">
        <v>579</v>
      </c>
      <c r="B468" s="4">
        <v>475.0</v>
      </c>
      <c r="C468" s="4">
        <v>1996.0</v>
      </c>
      <c r="D468" s="4" t="s">
        <v>281</v>
      </c>
      <c r="F468" s="4" t="s">
        <v>257</v>
      </c>
      <c r="I468" s="4">
        <v>2591.7</v>
      </c>
      <c r="R468" s="5" t="str">
        <f t="shared" si="1"/>
        <v>1996_475</v>
      </c>
    </row>
    <row r="469">
      <c r="A469" s="4" t="s">
        <v>580</v>
      </c>
      <c r="B469" s="4">
        <v>476.0</v>
      </c>
      <c r="C469" s="4">
        <v>1996.0</v>
      </c>
      <c r="D469" s="4" t="s">
        <v>216</v>
      </c>
      <c r="F469" s="4" t="s">
        <v>74</v>
      </c>
      <c r="I469" s="4">
        <v>2568.6</v>
      </c>
      <c r="R469" s="5" t="str">
        <f t="shared" si="1"/>
        <v>1996_476</v>
      </c>
    </row>
    <row r="470">
      <c r="A470" s="4" t="s">
        <v>581</v>
      </c>
      <c r="B470" s="4">
        <v>477.0</v>
      </c>
      <c r="C470" s="4">
        <v>1996.0</v>
      </c>
      <c r="D470" s="4" t="s">
        <v>72</v>
      </c>
      <c r="F470" s="4" t="s">
        <v>406</v>
      </c>
      <c r="I470" s="4">
        <v>2568.1</v>
      </c>
      <c r="R470" s="5" t="str">
        <f t="shared" si="1"/>
        <v>1996_477</v>
      </c>
    </row>
    <row r="471">
      <c r="A471" s="4" t="s">
        <v>582</v>
      </c>
      <c r="B471" s="4">
        <v>478.0</v>
      </c>
      <c r="C471" s="4">
        <v>1996.0</v>
      </c>
      <c r="D471" s="4" t="s">
        <v>34</v>
      </c>
      <c r="F471" s="4" t="s">
        <v>57</v>
      </c>
      <c r="I471" s="4">
        <v>2567.8</v>
      </c>
      <c r="R471" s="5" t="str">
        <f t="shared" si="1"/>
        <v>1996_478</v>
      </c>
    </row>
    <row r="472">
      <c r="A472" s="4" t="s">
        <v>583</v>
      </c>
      <c r="B472" s="4">
        <v>479.0</v>
      </c>
      <c r="C472" s="4">
        <v>1996.0</v>
      </c>
      <c r="D472" s="4" t="s">
        <v>59</v>
      </c>
      <c r="F472" s="4" t="s">
        <v>49</v>
      </c>
      <c r="I472" s="4">
        <v>2565.4</v>
      </c>
      <c r="R472" s="5" t="str">
        <f t="shared" si="1"/>
        <v>1996_479</v>
      </c>
    </row>
    <row r="473">
      <c r="A473" s="4" t="s">
        <v>584</v>
      </c>
      <c r="B473" s="4">
        <v>480.0</v>
      </c>
      <c r="C473" s="4">
        <v>1996.0</v>
      </c>
      <c r="D473" s="4" t="s">
        <v>168</v>
      </c>
      <c r="F473" s="4" t="s">
        <v>24</v>
      </c>
      <c r="I473" s="4">
        <v>2565.2</v>
      </c>
      <c r="R473" s="5" t="str">
        <f t="shared" si="1"/>
        <v>1996_480</v>
      </c>
    </row>
    <row r="474">
      <c r="A474" s="4" t="s">
        <v>585</v>
      </c>
      <c r="B474" s="4">
        <v>482.0</v>
      </c>
      <c r="C474" s="4">
        <v>1996.0</v>
      </c>
      <c r="D474" s="4" t="s">
        <v>344</v>
      </c>
      <c r="F474" s="4" t="s">
        <v>55</v>
      </c>
      <c r="I474" s="4">
        <v>2547.6</v>
      </c>
      <c r="R474" s="5" t="str">
        <f t="shared" si="1"/>
        <v>1996_482</v>
      </c>
    </row>
    <row r="475">
      <c r="A475" s="4" t="s">
        <v>586</v>
      </c>
      <c r="B475" s="4">
        <v>483.0</v>
      </c>
      <c r="C475" s="4">
        <v>1996.0</v>
      </c>
      <c r="D475" s="4" t="s">
        <v>107</v>
      </c>
      <c r="F475" s="4" t="s">
        <v>55</v>
      </c>
      <c r="I475" s="4">
        <v>2542.5</v>
      </c>
      <c r="R475" s="5" t="str">
        <f t="shared" si="1"/>
        <v>1996_483</v>
      </c>
    </row>
    <row r="476">
      <c r="A476" s="4" t="s">
        <v>587</v>
      </c>
      <c r="B476" s="4">
        <v>484.0</v>
      </c>
      <c r="C476" s="4">
        <v>1996.0</v>
      </c>
      <c r="D476" s="4" t="s">
        <v>223</v>
      </c>
      <c r="F476" s="4" t="s">
        <v>170</v>
      </c>
      <c r="I476" s="4">
        <v>2530.9</v>
      </c>
      <c r="R476" s="5" t="str">
        <f t="shared" si="1"/>
        <v>1996_484</v>
      </c>
    </row>
    <row r="477">
      <c r="A477" s="4" t="s">
        <v>588</v>
      </c>
      <c r="B477" s="4">
        <v>485.0</v>
      </c>
      <c r="C477" s="4">
        <v>1996.0</v>
      </c>
      <c r="D477" s="4" t="s">
        <v>332</v>
      </c>
      <c r="F477" s="4" t="s">
        <v>30</v>
      </c>
      <c r="I477" s="4">
        <v>2518.9</v>
      </c>
      <c r="R477" s="5" t="str">
        <f t="shared" si="1"/>
        <v>1996_485</v>
      </c>
    </row>
    <row r="478">
      <c r="A478" s="4" t="s">
        <v>589</v>
      </c>
      <c r="B478" s="4">
        <v>486.0</v>
      </c>
      <c r="C478" s="4">
        <v>1996.0</v>
      </c>
      <c r="D478" s="4" t="s">
        <v>216</v>
      </c>
      <c r="F478" s="4" t="s">
        <v>55</v>
      </c>
      <c r="I478" s="4">
        <v>2515.5</v>
      </c>
      <c r="R478" s="5" t="str">
        <f t="shared" si="1"/>
        <v>1996_486</v>
      </c>
    </row>
    <row r="479">
      <c r="A479" s="4" t="s">
        <v>590</v>
      </c>
      <c r="B479" s="4">
        <v>487.0</v>
      </c>
      <c r="C479" s="4">
        <v>1996.0</v>
      </c>
      <c r="D479" s="4" t="s">
        <v>72</v>
      </c>
      <c r="F479" s="4" t="s">
        <v>20</v>
      </c>
      <c r="I479" s="4">
        <v>2512.4</v>
      </c>
      <c r="R479" s="5" t="str">
        <f t="shared" si="1"/>
        <v>1996_487</v>
      </c>
    </row>
    <row r="480">
      <c r="A480" s="4" t="s">
        <v>591</v>
      </c>
      <c r="B480" s="4">
        <v>488.0</v>
      </c>
      <c r="C480" s="4">
        <v>1996.0</v>
      </c>
      <c r="D480" s="4" t="s">
        <v>281</v>
      </c>
      <c r="F480" s="4" t="s">
        <v>46</v>
      </c>
      <c r="I480" s="4">
        <v>2498.4</v>
      </c>
      <c r="R480" s="5" t="str">
        <f t="shared" si="1"/>
        <v>1996_488</v>
      </c>
    </row>
    <row r="481">
      <c r="A481" s="4" t="s">
        <v>592</v>
      </c>
      <c r="B481" s="4">
        <v>489.0</v>
      </c>
      <c r="C481" s="4">
        <v>1996.0</v>
      </c>
      <c r="D481" s="4" t="s">
        <v>23</v>
      </c>
      <c r="F481" s="4" t="s">
        <v>24</v>
      </c>
      <c r="I481" s="4">
        <v>2490.0</v>
      </c>
      <c r="R481" s="5" t="str">
        <f t="shared" si="1"/>
        <v>1996_489</v>
      </c>
    </row>
    <row r="482">
      <c r="A482" s="4" t="s">
        <v>593</v>
      </c>
      <c r="B482" s="4">
        <v>490.0</v>
      </c>
      <c r="C482" s="4">
        <v>1996.0</v>
      </c>
      <c r="D482" s="4" t="s">
        <v>117</v>
      </c>
      <c r="F482" s="4" t="s">
        <v>189</v>
      </c>
      <c r="I482" s="4">
        <v>2488.2</v>
      </c>
      <c r="R482" s="5" t="str">
        <f t="shared" si="1"/>
        <v>1996_490</v>
      </c>
    </row>
    <row r="483">
      <c r="A483" s="4" t="s">
        <v>594</v>
      </c>
      <c r="B483" s="4">
        <v>491.0</v>
      </c>
      <c r="C483" s="4">
        <v>1996.0</v>
      </c>
      <c r="D483" s="4" t="s">
        <v>392</v>
      </c>
      <c r="F483" s="4" t="s">
        <v>57</v>
      </c>
      <c r="I483" s="4">
        <v>2470.0</v>
      </c>
      <c r="R483" s="5" t="str">
        <f t="shared" si="1"/>
        <v>1996_491</v>
      </c>
    </row>
    <row r="484">
      <c r="A484" s="4" t="s">
        <v>595</v>
      </c>
      <c r="B484" s="4">
        <v>492.0</v>
      </c>
      <c r="C484" s="4">
        <v>1996.0</v>
      </c>
      <c r="D484" s="4" t="s">
        <v>32</v>
      </c>
      <c r="F484" s="4" t="s">
        <v>57</v>
      </c>
      <c r="I484" s="4">
        <v>2467.8</v>
      </c>
      <c r="R484" s="5" t="str">
        <f t="shared" si="1"/>
        <v>1996_492</v>
      </c>
    </row>
    <row r="485">
      <c r="A485" s="4" t="s">
        <v>596</v>
      </c>
      <c r="B485" s="4">
        <v>493.0</v>
      </c>
      <c r="C485" s="4">
        <v>1996.0</v>
      </c>
      <c r="D485" s="4" t="s">
        <v>216</v>
      </c>
      <c r="F485" s="4" t="s">
        <v>55</v>
      </c>
      <c r="I485" s="4">
        <v>2465.8</v>
      </c>
      <c r="R485" s="5" t="str">
        <f t="shared" si="1"/>
        <v>1996_493</v>
      </c>
    </row>
    <row r="486">
      <c r="A486" s="4" t="s">
        <v>597</v>
      </c>
      <c r="B486" s="4">
        <v>494.0</v>
      </c>
      <c r="C486" s="4">
        <v>1996.0</v>
      </c>
      <c r="D486" s="4" t="s">
        <v>114</v>
      </c>
      <c r="F486" s="4" t="s">
        <v>57</v>
      </c>
      <c r="I486" s="4">
        <v>2459.9</v>
      </c>
      <c r="R486" s="5" t="str">
        <f t="shared" si="1"/>
        <v>1996_494</v>
      </c>
    </row>
    <row r="487">
      <c r="A487" s="4" t="s">
        <v>598</v>
      </c>
      <c r="B487" s="4">
        <v>495.0</v>
      </c>
      <c r="C487" s="4">
        <v>1996.0</v>
      </c>
      <c r="D487" s="4" t="s">
        <v>59</v>
      </c>
      <c r="F487" s="4" t="s">
        <v>148</v>
      </c>
      <c r="I487" s="4">
        <v>2445.7</v>
      </c>
      <c r="R487" s="5" t="str">
        <f t="shared" si="1"/>
        <v>1996_495</v>
      </c>
    </row>
    <row r="488">
      <c r="A488" s="4" t="s">
        <v>599</v>
      </c>
      <c r="B488" s="4">
        <v>496.0</v>
      </c>
      <c r="C488" s="4">
        <v>1996.0</v>
      </c>
      <c r="D488" s="4" t="s">
        <v>338</v>
      </c>
      <c r="F488" s="4" t="s">
        <v>46</v>
      </c>
      <c r="I488" s="4">
        <v>2444.0</v>
      </c>
      <c r="R488" s="5" t="str">
        <f t="shared" si="1"/>
        <v>1996_496</v>
      </c>
    </row>
    <row r="489">
      <c r="A489" s="4" t="s">
        <v>600</v>
      </c>
      <c r="B489" s="4">
        <v>497.0</v>
      </c>
      <c r="C489" s="4">
        <v>1996.0</v>
      </c>
      <c r="D489" s="4" t="s">
        <v>107</v>
      </c>
      <c r="F489" s="4" t="s">
        <v>46</v>
      </c>
      <c r="I489" s="4">
        <v>2437.0</v>
      </c>
      <c r="R489" s="5" t="str">
        <f t="shared" si="1"/>
        <v>1996_497</v>
      </c>
    </row>
    <row r="490">
      <c r="A490" s="4" t="s">
        <v>601</v>
      </c>
      <c r="B490" s="4">
        <v>498.0</v>
      </c>
      <c r="C490" s="4">
        <v>1996.0</v>
      </c>
      <c r="D490" s="4" t="s">
        <v>117</v>
      </c>
      <c r="F490" s="4" t="s">
        <v>46</v>
      </c>
      <c r="I490" s="4">
        <v>2436.0</v>
      </c>
      <c r="R490" s="5" t="str">
        <f t="shared" si="1"/>
        <v>1996_498</v>
      </c>
    </row>
    <row r="491">
      <c r="A491" s="4" t="s">
        <v>602</v>
      </c>
      <c r="B491" s="4">
        <v>499.0</v>
      </c>
      <c r="C491" s="4">
        <v>1996.0</v>
      </c>
      <c r="D491" s="4" t="s">
        <v>34</v>
      </c>
      <c r="F491" s="4" t="s">
        <v>46</v>
      </c>
      <c r="I491" s="4">
        <v>2432.0</v>
      </c>
      <c r="R491" s="5" t="str">
        <f t="shared" si="1"/>
        <v>1996_499</v>
      </c>
    </row>
    <row r="492">
      <c r="A492" s="4" t="s">
        <v>603</v>
      </c>
      <c r="B492" s="4">
        <v>500.0</v>
      </c>
      <c r="C492" s="4">
        <v>1996.0</v>
      </c>
      <c r="D492" s="4" t="s">
        <v>34</v>
      </c>
      <c r="F492" s="4" t="s">
        <v>57</v>
      </c>
      <c r="I492" s="4">
        <v>2429.7</v>
      </c>
      <c r="R492" s="5" t="str">
        <f t="shared" si="1"/>
        <v>1996_500</v>
      </c>
    </row>
    <row r="493">
      <c r="A493" s="4" t="s">
        <v>18</v>
      </c>
      <c r="B493" s="4">
        <v>1.0</v>
      </c>
      <c r="C493" s="4">
        <v>1997.0</v>
      </c>
      <c r="D493" s="4" t="s">
        <v>19</v>
      </c>
      <c r="F493" s="4" t="s">
        <v>20</v>
      </c>
      <c r="I493" s="4">
        <v>168369.0</v>
      </c>
      <c r="R493" s="5" t="str">
        <f t="shared" si="1"/>
        <v>1997_1</v>
      </c>
    </row>
    <row r="494">
      <c r="A494" s="4" t="s">
        <v>21</v>
      </c>
      <c r="B494" s="4">
        <v>2.0</v>
      </c>
      <c r="C494" s="4">
        <v>1997.0</v>
      </c>
      <c r="D494" s="4" t="s">
        <v>19</v>
      </c>
      <c r="F494" s="4" t="s">
        <v>20</v>
      </c>
      <c r="I494" s="4">
        <v>146991.0</v>
      </c>
      <c r="R494" s="5" t="str">
        <f t="shared" si="1"/>
        <v>1997_2</v>
      </c>
    </row>
    <row r="495">
      <c r="A495" s="4" t="s">
        <v>22</v>
      </c>
      <c r="B495" s="4">
        <v>3.0</v>
      </c>
      <c r="C495" s="4">
        <v>1997.0</v>
      </c>
      <c r="D495" s="4" t="s">
        <v>23</v>
      </c>
      <c r="F495" s="4" t="s">
        <v>24</v>
      </c>
      <c r="I495" s="4">
        <v>119434.0</v>
      </c>
      <c r="R495" s="5" t="str">
        <f t="shared" si="1"/>
        <v>1997_3</v>
      </c>
    </row>
    <row r="496">
      <c r="A496" s="4" t="s">
        <v>25</v>
      </c>
      <c r="B496" s="4">
        <v>4.0</v>
      </c>
      <c r="C496" s="4">
        <v>1997.0</v>
      </c>
      <c r="D496" s="4" t="s">
        <v>26</v>
      </c>
      <c r="F496" s="4" t="s">
        <v>27</v>
      </c>
      <c r="I496" s="4">
        <v>106147.0</v>
      </c>
      <c r="R496" s="5" t="str">
        <f t="shared" si="1"/>
        <v>1997_4</v>
      </c>
    </row>
    <row r="497">
      <c r="A497" s="4" t="s">
        <v>33</v>
      </c>
      <c r="B497" s="4">
        <v>5.0</v>
      </c>
      <c r="C497" s="4">
        <v>1997.0</v>
      </c>
      <c r="D497" s="4" t="s">
        <v>34</v>
      </c>
      <c r="F497" s="4" t="s">
        <v>35</v>
      </c>
      <c r="I497" s="4">
        <v>79179.0</v>
      </c>
      <c r="R497" s="5" t="str">
        <f t="shared" si="1"/>
        <v>1997_5</v>
      </c>
    </row>
    <row r="498">
      <c r="A498" s="4" t="s">
        <v>31</v>
      </c>
      <c r="B498" s="4">
        <v>6.0</v>
      </c>
      <c r="C498" s="4">
        <v>1997.0</v>
      </c>
      <c r="D498" s="4" t="s">
        <v>32</v>
      </c>
      <c r="F498" s="4" t="s">
        <v>30</v>
      </c>
      <c r="I498" s="4">
        <v>75947.0</v>
      </c>
      <c r="R498" s="5" t="str">
        <f t="shared" si="1"/>
        <v>1997_6</v>
      </c>
    </row>
    <row r="499">
      <c r="A499" s="4" t="s">
        <v>28</v>
      </c>
      <c r="B499" s="4">
        <v>7.0</v>
      </c>
      <c r="C499" s="4">
        <v>1997.0</v>
      </c>
      <c r="D499" s="4" t="s">
        <v>29</v>
      </c>
      <c r="F499" s="4" t="s">
        <v>30</v>
      </c>
      <c r="I499" s="4">
        <v>74525.0</v>
      </c>
      <c r="R499" s="5" t="str">
        <f t="shared" si="1"/>
        <v>1997_7</v>
      </c>
    </row>
    <row r="500">
      <c r="A500" s="4" t="s">
        <v>36</v>
      </c>
      <c r="B500" s="4">
        <v>8.0</v>
      </c>
      <c r="C500" s="4">
        <v>1997.0</v>
      </c>
      <c r="D500" s="4" t="s">
        <v>23</v>
      </c>
      <c r="F500" s="4" t="s">
        <v>37</v>
      </c>
      <c r="I500" s="4">
        <v>72267.0</v>
      </c>
      <c r="R500" s="5" t="str">
        <f t="shared" si="1"/>
        <v>1997_8</v>
      </c>
    </row>
    <row r="501">
      <c r="A501" s="4" t="s">
        <v>38</v>
      </c>
      <c r="B501" s="4">
        <v>9.0</v>
      </c>
      <c r="C501" s="4">
        <v>1997.0</v>
      </c>
      <c r="D501" s="4" t="s">
        <v>19</v>
      </c>
      <c r="F501" s="4" t="s">
        <v>20</v>
      </c>
      <c r="I501" s="4">
        <v>61397.0</v>
      </c>
      <c r="R501" s="5" t="str">
        <f t="shared" si="1"/>
        <v>1997_9</v>
      </c>
    </row>
    <row r="502">
      <c r="A502" s="4" t="s">
        <v>604</v>
      </c>
      <c r="B502" s="4">
        <v>10.0</v>
      </c>
      <c r="C502" s="4">
        <v>1997.0</v>
      </c>
      <c r="D502" s="4" t="s">
        <v>40</v>
      </c>
      <c r="F502" s="4" t="s">
        <v>30</v>
      </c>
      <c r="I502" s="4">
        <v>54553.0</v>
      </c>
      <c r="R502" s="5" t="str">
        <f t="shared" si="1"/>
        <v>1997_10</v>
      </c>
    </row>
    <row r="503">
      <c r="A503" s="4" t="s">
        <v>605</v>
      </c>
      <c r="B503" s="4">
        <v>11.0</v>
      </c>
      <c r="C503" s="4">
        <v>1997.0</v>
      </c>
      <c r="D503" s="4" t="s">
        <v>23</v>
      </c>
      <c r="F503" s="4" t="s">
        <v>30</v>
      </c>
      <c r="I503" s="4">
        <v>44561.0</v>
      </c>
      <c r="R503" s="5" t="str">
        <f t="shared" si="1"/>
        <v>1997_11</v>
      </c>
    </row>
    <row r="504">
      <c r="A504" s="4" t="s">
        <v>606</v>
      </c>
      <c r="B504" s="4">
        <v>12.0</v>
      </c>
      <c r="C504" s="4">
        <v>1997.0</v>
      </c>
      <c r="D504" s="4" t="s">
        <v>45</v>
      </c>
      <c r="F504" s="4" t="s">
        <v>46</v>
      </c>
      <c r="I504" s="4">
        <v>42781.2</v>
      </c>
      <c r="R504" s="5" t="str">
        <f t="shared" si="1"/>
        <v>1997_12</v>
      </c>
    </row>
    <row r="505">
      <c r="A505" s="4" t="s">
        <v>41</v>
      </c>
      <c r="B505" s="4">
        <v>13.0</v>
      </c>
      <c r="C505" s="4">
        <v>1997.0</v>
      </c>
      <c r="D505" s="4" t="s">
        <v>42</v>
      </c>
      <c r="F505" s="4" t="s">
        <v>43</v>
      </c>
      <c r="I505" s="4">
        <v>40175.0</v>
      </c>
      <c r="R505" s="5" t="str">
        <f t="shared" si="1"/>
        <v>1997_13</v>
      </c>
    </row>
    <row r="506">
      <c r="A506" s="4" t="s">
        <v>607</v>
      </c>
      <c r="B506" s="4">
        <v>14.0</v>
      </c>
      <c r="C506" s="4">
        <v>1997.0</v>
      </c>
      <c r="D506" s="4" t="s">
        <v>48</v>
      </c>
      <c r="F506" s="4" t="s">
        <v>49</v>
      </c>
      <c r="I506" s="4">
        <v>39689.0</v>
      </c>
      <c r="R506" s="5" t="str">
        <f t="shared" si="1"/>
        <v>1997_14</v>
      </c>
    </row>
    <row r="507">
      <c r="A507" s="4" t="s">
        <v>56</v>
      </c>
      <c r="B507" s="4">
        <v>15.0</v>
      </c>
      <c r="C507" s="4">
        <v>1997.0</v>
      </c>
      <c r="D507" s="4" t="s">
        <v>23</v>
      </c>
      <c r="F507" s="4" t="s">
        <v>57</v>
      </c>
      <c r="I507" s="4">
        <v>38691.0</v>
      </c>
      <c r="R507" s="5" t="str">
        <f t="shared" si="1"/>
        <v>1997_15</v>
      </c>
    </row>
    <row r="508">
      <c r="A508" s="4" t="s">
        <v>60</v>
      </c>
      <c r="B508" s="4">
        <v>16.0</v>
      </c>
      <c r="C508" s="4">
        <v>1997.0</v>
      </c>
      <c r="D508" s="4" t="s">
        <v>32</v>
      </c>
      <c r="F508" s="4" t="s">
        <v>57</v>
      </c>
      <c r="I508" s="4">
        <v>38420.0</v>
      </c>
      <c r="R508" s="5" t="str">
        <f t="shared" si="1"/>
        <v>1997_16</v>
      </c>
    </row>
    <row r="509">
      <c r="A509" s="4" t="s">
        <v>51</v>
      </c>
      <c r="B509" s="4">
        <v>17.0</v>
      </c>
      <c r="C509" s="4">
        <v>1997.0</v>
      </c>
      <c r="D509" s="4" t="s">
        <v>26</v>
      </c>
      <c r="F509" s="4" t="s">
        <v>46</v>
      </c>
      <c r="I509" s="4">
        <v>38236.0</v>
      </c>
      <c r="R509" s="5" t="str">
        <f t="shared" si="1"/>
        <v>1997_17</v>
      </c>
    </row>
    <row r="510">
      <c r="A510" s="4" t="s">
        <v>53</v>
      </c>
      <c r="B510" s="4">
        <v>18.0</v>
      </c>
      <c r="C510" s="4">
        <v>1997.0</v>
      </c>
      <c r="D510" s="4" t="s">
        <v>54</v>
      </c>
      <c r="F510" s="4" t="s">
        <v>55</v>
      </c>
      <c r="I510" s="4">
        <v>35284.0</v>
      </c>
      <c r="R510" s="5" t="str">
        <f t="shared" si="1"/>
        <v>1997_18</v>
      </c>
    </row>
    <row r="511">
      <c r="A511" s="4" t="s">
        <v>64</v>
      </c>
      <c r="B511" s="4">
        <v>19.0</v>
      </c>
      <c r="C511" s="4">
        <v>1997.0</v>
      </c>
      <c r="D511" s="4" t="s">
        <v>23</v>
      </c>
      <c r="F511" s="4" t="s">
        <v>46</v>
      </c>
      <c r="I511" s="4">
        <v>32726.0</v>
      </c>
      <c r="R511" s="5" t="str">
        <f t="shared" si="1"/>
        <v>1997_19</v>
      </c>
    </row>
    <row r="512">
      <c r="A512" s="4" t="s">
        <v>58</v>
      </c>
      <c r="B512" s="4">
        <v>20.0</v>
      </c>
      <c r="C512" s="4">
        <v>1997.0</v>
      </c>
      <c r="D512" s="4" t="s">
        <v>59</v>
      </c>
      <c r="F512" s="4" t="s">
        <v>30</v>
      </c>
      <c r="I512" s="4">
        <v>32605.0</v>
      </c>
      <c r="R512" s="5" t="str">
        <f t="shared" si="1"/>
        <v>1997_20</v>
      </c>
    </row>
    <row r="513">
      <c r="A513" s="4" t="s">
        <v>61</v>
      </c>
      <c r="B513" s="4">
        <v>21.0</v>
      </c>
      <c r="C513" s="4">
        <v>1997.0</v>
      </c>
      <c r="D513" s="4" t="s">
        <v>62</v>
      </c>
      <c r="F513" s="4" t="s">
        <v>30</v>
      </c>
      <c r="I513" s="4">
        <v>31645.0</v>
      </c>
      <c r="R513" s="5" t="str">
        <f t="shared" si="1"/>
        <v>1997_21</v>
      </c>
    </row>
    <row r="514">
      <c r="A514" s="4" t="s">
        <v>52</v>
      </c>
      <c r="B514" s="4">
        <v>22.0</v>
      </c>
      <c r="C514" s="4">
        <v>1997.0</v>
      </c>
      <c r="D514" s="4" t="s">
        <v>26</v>
      </c>
      <c r="F514" s="4" t="s">
        <v>20</v>
      </c>
      <c r="I514" s="4">
        <v>31437.0</v>
      </c>
      <c r="R514" s="5" t="str">
        <f t="shared" si="1"/>
        <v>1997_22</v>
      </c>
    </row>
    <row r="515">
      <c r="A515" s="4" t="s">
        <v>66</v>
      </c>
      <c r="B515" s="4">
        <v>23.0</v>
      </c>
      <c r="C515" s="4">
        <v>1997.0</v>
      </c>
      <c r="D515" s="4" t="s">
        <v>67</v>
      </c>
      <c r="F515" s="4" t="s">
        <v>30</v>
      </c>
      <c r="I515" s="4">
        <v>28205.3</v>
      </c>
      <c r="R515" s="5" t="str">
        <f t="shared" si="1"/>
        <v>1997_23</v>
      </c>
    </row>
    <row r="516">
      <c r="A516" s="4" t="s">
        <v>65</v>
      </c>
      <c r="B516" s="4">
        <v>24.0</v>
      </c>
      <c r="C516" s="4">
        <v>1997.0</v>
      </c>
      <c r="D516" s="4" t="s">
        <v>34</v>
      </c>
      <c r="F516" s="4" t="s">
        <v>46</v>
      </c>
      <c r="I516" s="4">
        <v>27973.0</v>
      </c>
      <c r="R516" s="5" t="str">
        <f t="shared" si="1"/>
        <v>1997_24</v>
      </c>
    </row>
    <row r="517">
      <c r="A517" s="4" t="s">
        <v>608</v>
      </c>
      <c r="B517" s="4">
        <v>25.0</v>
      </c>
      <c r="C517" s="4">
        <v>1997.0</v>
      </c>
      <c r="D517" s="4" t="s">
        <v>59</v>
      </c>
      <c r="F517" s="4" t="s">
        <v>30</v>
      </c>
      <c r="I517" s="4">
        <v>27421.0</v>
      </c>
      <c r="R517" s="5" t="str">
        <f t="shared" si="1"/>
        <v>1997_25</v>
      </c>
    </row>
    <row r="518">
      <c r="A518" s="4" t="s">
        <v>75</v>
      </c>
      <c r="B518" s="4">
        <v>26.0</v>
      </c>
      <c r="C518" s="4">
        <v>1997.0</v>
      </c>
      <c r="D518" s="4" t="s">
        <v>76</v>
      </c>
      <c r="F518" s="4" t="s">
        <v>77</v>
      </c>
      <c r="I518" s="4">
        <v>26875.0</v>
      </c>
      <c r="R518" s="5" t="str">
        <f t="shared" si="1"/>
        <v>1997_26</v>
      </c>
    </row>
    <row r="519">
      <c r="A519" s="4" t="s">
        <v>73</v>
      </c>
      <c r="B519" s="4">
        <v>27.0</v>
      </c>
      <c r="C519" s="4">
        <v>1997.0</v>
      </c>
      <c r="D519" s="4" t="s">
        <v>26</v>
      </c>
      <c r="F519" s="4" t="s">
        <v>74</v>
      </c>
      <c r="I519" s="4">
        <v>25371.0</v>
      </c>
      <c r="R519" s="5" t="str">
        <f t="shared" si="1"/>
        <v>1997_27</v>
      </c>
    </row>
    <row r="520">
      <c r="A520" s="4" t="s">
        <v>71</v>
      </c>
      <c r="B520" s="4">
        <v>28.0</v>
      </c>
      <c r="C520" s="4">
        <v>1997.0</v>
      </c>
      <c r="D520" s="4" t="s">
        <v>72</v>
      </c>
      <c r="F520" s="4" t="s">
        <v>55</v>
      </c>
      <c r="I520" s="4">
        <v>25170.9</v>
      </c>
      <c r="R520" s="5" t="str">
        <f t="shared" si="1"/>
        <v>1997_28</v>
      </c>
    </row>
    <row r="521">
      <c r="A521" s="4" t="s">
        <v>609</v>
      </c>
      <c r="B521" s="4">
        <v>29.0</v>
      </c>
      <c r="C521" s="4">
        <v>1997.0</v>
      </c>
      <c r="D521" s="4" t="s">
        <v>81</v>
      </c>
      <c r="F521" s="4" t="s">
        <v>82</v>
      </c>
      <c r="I521" s="4">
        <v>25054.0</v>
      </c>
      <c r="R521" s="5" t="str">
        <f t="shared" si="1"/>
        <v>1997_29</v>
      </c>
    </row>
    <row r="522">
      <c r="A522" s="4" t="s">
        <v>610</v>
      </c>
      <c r="B522" s="4">
        <v>30.0</v>
      </c>
      <c r="C522" s="4">
        <v>1997.0</v>
      </c>
      <c r="D522" s="4" t="s">
        <v>611</v>
      </c>
      <c r="F522" s="4" t="s">
        <v>30</v>
      </c>
      <c r="I522" s="4">
        <v>25011.0</v>
      </c>
      <c r="R522" s="5" t="str">
        <f t="shared" si="1"/>
        <v>1997_30</v>
      </c>
    </row>
    <row r="523">
      <c r="A523" s="4" t="s">
        <v>68</v>
      </c>
      <c r="B523" s="4">
        <v>31.0</v>
      </c>
      <c r="C523" s="4">
        <v>1997.0</v>
      </c>
      <c r="D523" s="4" t="s">
        <v>69</v>
      </c>
      <c r="F523" s="4" t="s">
        <v>70</v>
      </c>
      <c r="I523" s="4">
        <v>24821.6</v>
      </c>
      <c r="R523" s="5" t="str">
        <f t="shared" si="1"/>
        <v>1997_31</v>
      </c>
    </row>
    <row r="524">
      <c r="A524" s="4" t="s">
        <v>79</v>
      </c>
      <c r="B524" s="4">
        <v>32.0</v>
      </c>
      <c r="C524" s="4">
        <v>1997.0</v>
      </c>
      <c r="D524" s="4" t="s">
        <v>67</v>
      </c>
      <c r="F524" s="4" t="s">
        <v>46</v>
      </c>
      <c r="I524" s="4">
        <v>24299.0</v>
      </c>
      <c r="R524" s="5" t="str">
        <f t="shared" si="1"/>
        <v>1997_32</v>
      </c>
    </row>
    <row r="525">
      <c r="A525" s="4" t="s">
        <v>85</v>
      </c>
      <c r="B525" s="4">
        <v>33.0</v>
      </c>
      <c r="C525" s="4">
        <v>1997.0</v>
      </c>
      <c r="D525" s="4" t="s">
        <v>26</v>
      </c>
      <c r="F525" s="4" t="s">
        <v>24</v>
      </c>
      <c r="I525" s="4">
        <v>23649.0</v>
      </c>
      <c r="R525" s="5" t="str">
        <f t="shared" si="1"/>
        <v>1997_33</v>
      </c>
    </row>
    <row r="526">
      <c r="A526" s="4" t="s">
        <v>78</v>
      </c>
      <c r="B526" s="4">
        <v>34.0</v>
      </c>
      <c r="C526" s="4">
        <v>1997.0</v>
      </c>
      <c r="D526" s="4" t="s">
        <v>76</v>
      </c>
      <c r="F526" s="4" t="s">
        <v>35</v>
      </c>
      <c r="I526" s="4">
        <v>23512.0</v>
      </c>
      <c r="R526" s="5" t="str">
        <f t="shared" si="1"/>
        <v>1997_34</v>
      </c>
    </row>
    <row r="527">
      <c r="A527" s="4" t="s">
        <v>63</v>
      </c>
      <c r="B527" s="4">
        <v>35.0</v>
      </c>
      <c r="C527" s="4">
        <v>1997.0</v>
      </c>
      <c r="D527" s="4" t="s">
        <v>99</v>
      </c>
      <c r="F527" s="4" t="s">
        <v>30</v>
      </c>
      <c r="I527" s="4">
        <v>23000.0</v>
      </c>
      <c r="R527" s="5" t="str">
        <f t="shared" si="1"/>
        <v>1997_35</v>
      </c>
    </row>
    <row r="528">
      <c r="A528" s="4" t="s">
        <v>94</v>
      </c>
      <c r="B528" s="4">
        <v>36.0</v>
      </c>
      <c r="C528" s="4">
        <v>1997.0</v>
      </c>
      <c r="D528" s="4" t="s">
        <v>76</v>
      </c>
      <c r="F528" s="4" t="s">
        <v>95</v>
      </c>
      <c r="I528" s="4">
        <v>22681.0</v>
      </c>
      <c r="R528" s="5" t="str">
        <f t="shared" si="1"/>
        <v>1997_36</v>
      </c>
    </row>
    <row r="529">
      <c r="A529" s="4" t="s">
        <v>86</v>
      </c>
      <c r="B529" s="4">
        <v>37.0</v>
      </c>
      <c r="C529" s="4">
        <v>1997.0</v>
      </c>
      <c r="D529" s="4" t="s">
        <v>87</v>
      </c>
      <c r="F529" s="4" t="s">
        <v>88</v>
      </c>
      <c r="I529" s="4">
        <v>22368.0</v>
      </c>
      <c r="R529" s="5" t="str">
        <f t="shared" si="1"/>
        <v>1997_37</v>
      </c>
    </row>
    <row r="530">
      <c r="A530" s="4" t="s">
        <v>90</v>
      </c>
      <c r="B530" s="4">
        <v>38.0</v>
      </c>
      <c r="C530" s="4">
        <v>1997.0</v>
      </c>
      <c r="D530" s="4" t="s">
        <v>59</v>
      </c>
      <c r="F530" s="4" t="s">
        <v>57</v>
      </c>
      <c r="I530" s="4">
        <v>22071.0</v>
      </c>
      <c r="R530" s="5" t="str">
        <f t="shared" si="1"/>
        <v>1997_38</v>
      </c>
    </row>
    <row r="531">
      <c r="A531" s="4" t="s">
        <v>101</v>
      </c>
      <c r="B531" s="4">
        <v>39.0</v>
      </c>
      <c r="C531" s="4">
        <v>1997.0</v>
      </c>
      <c r="D531" s="4" t="s">
        <v>102</v>
      </c>
      <c r="F531" s="4" t="s">
        <v>43</v>
      </c>
      <c r="I531" s="4">
        <v>21620.0</v>
      </c>
      <c r="R531" s="5" t="str">
        <f t="shared" si="1"/>
        <v>1997_39</v>
      </c>
    </row>
    <row r="532">
      <c r="A532" s="4" t="s">
        <v>612</v>
      </c>
      <c r="B532" s="4">
        <v>40.0</v>
      </c>
      <c r="C532" s="4">
        <v>1997.0</v>
      </c>
      <c r="D532" s="4" t="s">
        <v>67</v>
      </c>
      <c r="F532" s="4" t="s">
        <v>30</v>
      </c>
      <c r="I532" s="4">
        <v>21345.4</v>
      </c>
      <c r="R532" s="5" t="str">
        <f t="shared" si="1"/>
        <v>1997_40</v>
      </c>
    </row>
    <row r="533">
      <c r="A533" s="4" t="s">
        <v>91</v>
      </c>
      <c r="B533" s="4">
        <v>41.0</v>
      </c>
      <c r="C533" s="4">
        <v>1997.0</v>
      </c>
      <c r="D533" s="4" t="s">
        <v>29</v>
      </c>
      <c r="F533" s="4" t="s">
        <v>35</v>
      </c>
      <c r="I533" s="4">
        <v>21339.2</v>
      </c>
      <c r="R533" s="5" t="str">
        <f t="shared" si="1"/>
        <v>1997_41</v>
      </c>
    </row>
    <row r="534">
      <c r="A534" s="4" t="s">
        <v>108</v>
      </c>
      <c r="B534" s="4">
        <v>42.0</v>
      </c>
      <c r="C534" s="4">
        <v>1997.0</v>
      </c>
      <c r="D534" s="4" t="s">
        <v>23</v>
      </c>
      <c r="F534" s="4" t="s">
        <v>100</v>
      </c>
      <c r="I534" s="4">
        <v>21076.0</v>
      </c>
      <c r="R534" s="5" t="str">
        <f t="shared" si="1"/>
        <v>1997_42</v>
      </c>
    </row>
    <row r="535">
      <c r="A535" s="4" t="s">
        <v>128</v>
      </c>
      <c r="B535" s="4">
        <v>43.0</v>
      </c>
      <c r="C535" s="4">
        <v>1997.0</v>
      </c>
      <c r="D535" s="4" t="s">
        <v>613</v>
      </c>
      <c r="F535" s="4" t="s">
        <v>57</v>
      </c>
      <c r="I535" s="4">
        <v>20847.0</v>
      </c>
      <c r="R535" s="5" t="str">
        <f t="shared" si="1"/>
        <v>1997_43</v>
      </c>
    </row>
    <row r="536">
      <c r="A536" s="4" t="s">
        <v>92</v>
      </c>
      <c r="B536" s="4">
        <v>44.0</v>
      </c>
      <c r="C536" s="4">
        <v>1997.0</v>
      </c>
      <c r="D536" s="4" t="s">
        <v>93</v>
      </c>
      <c r="F536" s="4" t="s">
        <v>30</v>
      </c>
      <c r="I536" s="4">
        <v>20143.0</v>
      </c>
      <c r="R536" s="5" t="str">
        <f t="shared" si="1"/>
        <v>1997_44</v>
      </c>
    </row>
    <row r="537">
      <c r="A537" s="4" t="s">
        <v>89</v>
      </c>
      <c r="B537" s="4">
        <v>45.0</v>
      </c>
      <c r="C537" s="4">
        <v>1997.0</v>
      </c>
      <c r="D537" s="4" t="s">
        <v>48</v>
      </c>
      <c r="F537" s="4" t="s">
        <v>20</v>
      </c>
      <c r="I537" s="4">
        <v>20053.0</v>
      </c>
      <c r="R537" s="5" t="str">
        <f t="shared" si="1"/>
        <v>1997_45</v>
      </c>
    </row>
    <row r="538">
      <c r="A538" s="4" t="s">
        <v>103</v>
      </c>
      <c r="B538" s="4">
        <v>46.0</v>
      </c>
      <c r="C538" s="4">
        <v>1997.0</v>
      </c>
      <c r="D538" s="4" t="s">
        <v>67</v>
      </c>
      <c r="F538" s="4" t="s">
        <v>30</v>
      </c>
      <c r="I538" s="4">
        <v>19964.8</v>
      </c>
      <c r="R538" s="5" t="str">
        <f t="shared" si="1"/>
        <v>1997_46</v>
      </c>
    </row>
    <row r="539">
      <c r="A539" s="4" t="s">
        <v>113</v>
      </c>
      <c r="B539" s="4">
        <v>47.0</v>
      </c>
      <c r="C539" s="4">
        <v>1997.0</v>
      </c>
      <c r="D539" s="4" t="s">
        <v>114</v>
      </c>
      <c r="F539" s="4" t="s">
        <v>115</v>
      </c>
      <c r="I539" s="4">
        <v>19909.0</v>
      </c>
      <c r="R539" s="5" t="str">
        <f t="shared" si="1"/>
        <v>1997_47</v>
      </c>
    </row>
    <row r="540">
      <c r="A540" s="4" t="s">
        <v>122</v>
      </c>
      <c r="B540" s="4">
        <v>48.0</v>
      </c>
      <c r="C540" s="4">
        <v>1997.0</v>
      </c>
      <c r="D540" s="4" t="s">
        <v>102</v>
      </c>
      <c r="F540" s="4" t="s">
        <v>43</v>
      </c>
      <c r="I540" s="4">
        <v>19828.7</v>
      </c>
      <c r="R540" s="5" t="str">
        <f t="shared" si="1"/>
        <v>1997_48</v>
      </c>
    </row>
    <row r="541">
      <c r="A541" s="4" t="s">
        <v>614</v>
      </c>
      <c r="B541" s="4">
        <v>49.0</v>
      </c>
      <c r="C541" s="4">
        <v>1997.0</v>
      </c>
      <c r="D541" s="4" t="s">
        <v>107</v>
      </c>
      <c r="F541" s="4" t="s">
        <v>95</v>
      </c>
      <c r="I541" s="4">
        <v>19566.5</v>
      </c>
      <c r="R541" s="5" t="str">
        <f t="shared" si="1"/>
        <v>1997_49</v>
      </c>
    </row>
    <row r="542">
      <c r="A542" s="4" t="s">
        <v>135</v>
      </c>
      <c r="B542" s="4">
        <v>50.0</v>
      </c>
      <c r="C542" s="4">
        <v>1997.0</v>
      </c>
      <c r="D542" s="4" t="s">
        <v>107</v>
      </c>
      <c r="F542" s="4" t="s">
        <v>88</v>
      </c>
      <c r="I542" s="4">
        <v>19535.5</v>
      </c>
      <c r="R542" s="5" t="str">
        <f t="shared" si="1"/>
        <v>1997_50</v>
      </c>
    </row>
    <row r="543">
      <c r="A543" s="4" t="s">
        <v>96</v>
      </c>
      <c r="B543" s="4">
        <v>51.0</v>
      </c>
      <c r="C543" s="4">
        <v>1997.0</v>
      </c>
      <c r="D543" s="4" t="s">
        <v>32</v>
      </c>
      <c r="F543" s="4" t="s">
        <v>35</v>
      </c>
      <c r="I543" s="4">
        <v>19521.0</v>
      </c>
      <c r="R543" s="5" t="str">
        <f t="shared" si="1"/>
        <v>1997_51</v>
      </c>
    </row>
    <row r="544">
      <c r="A544" s="4" t="s">
        <v>121</v>
      </c>
      <c r="B544" s="4">
        <v>52.0</v>
      </c>
      <c r="C544" s="4">
        <v>1997.0</v>
      </c>
      <c r="D544" s="4" t="s">
        <v>23</v>
      </c>
      <c r="F544" s="4" t="s">
        <v>57</v>
      </c>
      <c r="I544" s="4">
        <v>19168.5</v>
      </c>
      <c r="R544" s="5" t="str">
        <f t="shared" si="1"/>
        <v>1997_52</v>
      </c>
    </row>
    <row r="545">
      <c r="A545" s="4" t="s">
        <v>111</v>
      </c>
      <c r="B545" s="4">
        <v>53.0</v>
      </c>
      <c r="C545" s="4">
        <v>1997.0</v>
      </c>
      <c r="D545" s="4" t="s">
        <v>29</v>
      </c>
      <c r="F545" s="4" t="s">
        <v>88</v>
      </c>
      <c r="I545" s="4">
        <v>19040.0</v>
      </c>
      <c r="R545" s="5" t="str">
        <f t="shared" si="1"/>
        <v>1997_53</v>
      </c>
    </row>
    <row r="546">
      <c r="A546" s="4" t="s">
        <v>615</v>
      </c>
      <c r="B546" s="4">
        <v>54.0</v>
      </c>
      <c r="C546" s="4">
        <v>1997.0</v>
      </c>
      <c r="D546" s="4" t="s">
        <v>99</v>
      </c>
      <c r="F546" s="4" t="s">
        <v>100</v>
      </c>
      <c r="I546" s="4">
        <v>18950.0</v>
      </c>
      <c r="R546" s="5" t="str">
        <f t="shared" si="1"/>
        <v>1997_54</v>
      </c>
    </row>
    <row r="547">
      <c r="A547" s="4" t="s">
        <v>176</v>
      </c>
      <c r="B547" s="4">
        <v>55.0</v>
      </c>
      <c r="C547" s="4">
        <v>1997.0</v>
      </c>
      <c r="D547" s="4" t="s">
        <v>177</v>
      </c>
      <c r="F547" s="4" t="s">
        <v>57</v>
      </c>
      <c r="I547" s="4">
        <v>18739.0</v>
      </c>
      <c r="R547" s="5" t="str">
        <f t="shared" si="1"/>
        <v>1997_55</v>
      </c>
    </row>
    <row r="548">
      <c r="A548" s="4" t="s">
        <v>104</v>
      </c>
      <c r="B548" s="4">
        <v>56.0</v>
      </c>
      <c r="C548" s="4">
        <v>1997.0</v>
      </c>
      <c r="D548" s="4" t="s">
        <v>72</v>
      </c>
      <c r="F548" s="4" t="s">
        <v>105</v>
      </c>
      <c r="I548" s="4">
        <v>18678.1</v>
      </c>
      <c r="R548" s="5" t="str">
        <f t="shared" si="1"/>
        <v>1997_56</v>
      </c>
    </row>
    <row r="549">
      <c r="A549" s="4" t="s">
        <v>112</v>
      </c>
      <c r="B549" s="4">
        <v>57.0</v>
      </c>
      <c r="C549" s="4">
        <v>1997.0</v>
      </c>
      <c r="D549" s="4" t="s">
        <v>69</v>
      </c>
      <c r="F549" s="4" t="s">
        <v>46</v>
      </c>
      <c r="I549" s="4">
        <v>18624.0</v>
      </c>
      <c r="R549" s="5" t="str">
        <f t="shared" si="1"/>
        <v>1997_57</v>
      </c>
    </row>
    <row r="550">
      <c r="A550" s="4" t="s">
        <v>109</v>
      </c>
      <c r="B550" s="4">
        <v>58.0</v>
      </c>
      <c r="C550" s="4">
        <v>1997.0</v>
      </c>
      <c r="D550" s="4" t="s">
        <v>110</v>
      </c>
      <c r="F550" s="4" t="s">
        <v>88</v>
      </c>
      <c r="I550" s="4">
        <v>18546.0</v>
      </c>
      <c r="R550" s="5" t="str">
        <f t="shared" si="1"/>
        <v>1997_58</v>
      </c>
    </row>
    <row r="551">
      <c r="A551" s="4" t="s">
        <v>137</v>
      </c>
      <c r="B551" s="4">
        <v>59.0</v>
      </c>
      <c r="C551" s="4">
        <v>1997.0</v>
      </c>
      <c r="D551" s="4" t="s">
        <v>29</v>
      </c>
      <c r="F551" s="4" t="s">
        <v>82</v>
      </c>
      <c r="I551" s="4">
        <v>18494.0</v>
      </c>
      <c r="R551" s="5" t="str">
        <f t="shared" si="1"/>
        <v>1997_59</v>
      </c>
    </row>
    <row r="552">
      <c r="A552" s="4" t="s">
        <v>141</v>
      </c>
      <c r="B552" s="4">
        <v>60.0</v>
      </c>
      <c r="C552" s="4">
        <v>1997.0</v>
      </c>
      <c r="D552" s="4" t="s">
        <v>32</v>
      </c>
      <c r="F552" s="4" t="s">
        <v>24</v>
      </c>
      <c r="I552" s="4">
        <v>18109.0</v>
      </c>
      <c r="R552" s="5" t="str">
        <f t="shared" si="1"/>
        <v>1997_60</v>
      </c>
    </row>
    <row r="553">
      <c r="A553" s="4" t="s">
        <v>119</v>
      </c>
      <c r="B553" s="4">
        <v>61.0</v>
      </c>
      <c r="C553" s="4">
        <v>1997.0</v>
      </c>
      <c r="D553" s="4" t="s">
        <v>120</v>
      </c>
      <c r="F553" s="4" t="s">
        <v>24</v>
      </c>
      <c r="I553" s="4">
        <v>17753.0</v>
      </c>
      <c r="R553" s="5" t="str">
        <f t="shared" si="1"/>
        <v>1997_61</v>
      </c>
    </row>
    <row r="554">
      <c r="A554" s="4" t="s">
        <v>126</v>
      </c>
      <c r="B554" s="4">
        <v>62.0</v>
      </c>
      <c r="C554" s="4">
        <v>1997.0</v>
      </c>
      <c r="D554" s="4" t="s">
        <v>59</v>
      </c>
      <c r="F554" s="4" t="s">
        <v>127</v>
      </c>
      <c r="I554" s="4">
        <v>17509.0</v>
      </c>
      <c r="R554" s="5" t="str">
        <f t="shared" si="1"/>
        <v>1997_62</v>
      </c>
    </row>
    <row r="555">
      <c r="A555" s="4" t="s">
        <v>129</v>
      </c>
      <c r="B555" s="4">
        <v>63.0</v>
      </c>
      <c r="C555" s="4">
        <v>1997.0</v>
      </c>
      <c r="D555" s="4" t="s">
        <v>42</v>
      </c>
      <c r="F555" s="4" t="s">
        <v>30</v>
      </c>
      <c r="I555" s="4">
        <v>17347.0</v>
      </c>
      <c r="R555" s="5" t="str">
        <f t="shared" si="1"/>
        <v>1997_63</v>
      </c>
    </row>
    <row r="556">
      <c r="A556" s="4" t="s">
        <v>134</v>
      </c>
      <c r="B556" s="4">
        <v>64.0</v>
      </c>
      <c r="C556" s="4">
        <v>1997.0</v>
      </c>
      <c r="D556" s="4" t="s">
        <v>81</v>
      </c>
      <c r="F556" s="4" t="s">
        <v>30</v>
      </c>
      <c r="I556" s="4">
        <v>17280.0</v>
      </c>
      <c r="R556" s="5" t="str">
        <f t="shared" si="1"/>
        <v>1997_64</v>
      </c>
    </row>
    <row r="557">
      <c r="A557" s="4" t="s">
        <v>616</v>
      </c>
      <c r="B557" s="4">
        <v>65.0</v>
      </c>
      <c r="C557" s="4">
        <v>1997.0</v>
      </c>
      <c r="D557" s="4" t="s">
        <v>72</v>
      </c>
      <c r="F557" s="4" t="s">
        <v>57</v>
      </c>
      <c r="I557" s="4">
        <v>17269.0</v>
      </c>
      <c r="R557" s="5" t="str">
        <f t="shared" si="1"/>
        <v>1997_65</v>
      </c>
    </row>
    <row r="558">
      <c r="A558" s="4" t="s">
        <v>133</v>
      </c>
      <c r="B558" s="4">
        <v>66.0</v>
      </c>
      <c r="C558" s="4">
        <v>1997.0</v>
      </c>
      <c r="D558" s="4" t="s">
        <v>69</v>
      </c>
      <c r="F558" s="4" t="s">
        <v>30</v>
      </c>
      <c r="I558" s="4">
        <v>17063.0</v>
      </c>
      <c r="R558" s="5" t="str">
        <f t="shared" si="1"/>
        <v>1997_66</v>
      </c>
    </row>
    <row r="559">
      <c r="A559" s="4" t="s">
        <v>617</v>
      </c>
      <c r="B559" s="4">
        <v>67.0</v>
      </c>
      <c r="C559" s="4">
        <v>1997.0</v>
      </c>
      <c r="D559" s="4" t="s">
        <v>99</v>
      </c>
      <c r="F559" s="4" t="s">
        <v>35</v>
      </c>
      <c r="I559" s="4">
        <v>16900.2</v>
      </c>
      <c r="R559" s="5" t="str">
        <f t="shared" si="1"/>
        <v>1997_67</v>
      </c>
    </row>
    <row r="560">
      <c r="A560" s="4" t="s">
        <v>131</v>
      </c>
      <c r="B560" s="4">
        <v>68.0</v>
      </c>
      <c r="C560" s="4">
        <v>1997.0</v>
      </c>
      <c r="D560" s="4" t="s">
        <v>132</v>
      </c>
      <c r="F560" s="4" t="s">
        <v>46</v>
      </c>
      <c r="I560" s="4">
        <v>16522.0</v>
      </c>
      <c r="R560" s="5" t="str">
        <f t="shared" si="1"/>
        <v>1997_68</v>
      </c>
    </row>
    <row r="561">
      <c r="A561" s="4" t="s">
        <v>116</v>
      </c>
      <c r="B561" s="4">
        <v>69.0</v>
      </c>
      <c r="C561" s="4">
        <v>1997.0</v>
      </c>
      <c r="D561" s="4" t="s">
        <v>117</v>
      </c>
      <c r="F561" s="4" t="s">
        <v>118</v>
      </c>
      <c r="I561" s="4">
        <v>16486.7</v>
      </c>
      <c r="R561" s="5" t="str">
        <f t="shared" si="1"/>
        <v>1997_69</v>
      </c>
    </row>
    <row r="562">
      <c r="A562" s="4" t="s">
        <v>124</v>
      </c>
      <c r="B562" s="4">
        <v>70.0</v>
      </c>
      <c r="C562" s="4">
        <v>1997.0</v>
      </c>
      <c r="D562" s="4" t="s">
        <v>117</v>
      </c>
      <c r="F562" s="4" t="s">
        <v>74</v>
      </c>
      <c r="I562" s="4">
        <v>16486.3</v>
      </c>
      <c r="R562" s="5" t="str">
        <f t="shared" si="1"/>
        <v>1997_70</v>
      </c>
    </row>
    <row r="563">
      <c r="A563" s="4" t="s">
        <v>139</v>
      </c>
      <c r="B563" s="4">
        <v>71.0</v>
      </c>
      <c r="C563" s="4">
        <v>1997.0</v>
      </c>
      <c r="D563" s="4" t="s">
        <v>120</v>
      </c>
      <c r="F563" s="4" t="s">
        <v>46</v>
      </c>
      <c r="I563" s="4">
        <v>16362.0</v>
      </c>
      <c r="R563" s="5" t="str">
        <f t="shared" si="1"/>
        <v>1997_71</v>
      </c>
    </row>
    <row r="564">
      <c r="A564" s="4" t="s">
        <v>136</v>
      </c>
      <c r="B564" s="4">
        <v>72.0</v>
      </c>
      <c r="C564" s="4">
        <v>1997.0</v>
      </c>
      <c r="D564" s="4" t="s">
        <v>97</v>
      </c>
      <c r="F564" s="4" t="s">
        <v>30</v>
      </c>
      <c r="I564" s="4">
        <v>15968.0</v>
      </c>
      <c r="R564" s="5" t="str">
        <f t="shared" si="1"/>
        <v>1997_72</v>
      </c>
    </row>
    <row r="565">
      <c r="A565" s="4" t="s">
        <v>618</v>
      </c>
      <c r="B565" s="4">
        <v>73.0</v>
      </c>
      <c r="C565" s="4">
        <v>1997.0</v>
      </c>
      <c r="D565" s="4" t="s">
        <v>59</v>
      </c>
      <c r="F565" s="4" t="s">
        <v>30</v>
      </c>
      <c r="I565" s="4">
        <v>15866.0</v>
      </c>
      <c r="R565" s="5" t="str">
        <f t="shared" si="1"/>
        <v>1997_73</v>
      </c>
    </row>
    <row r="566">
      <c r="A566" s="4" t="s">
        <v>153</v>
      </c>
      <c r="B566" s="4">
        <v>74.0</v>
      </c>
      <c r="C566" s="4">
        <v>1997.0</v>
      </c>
      <c r="D566" s="4" t="s">
        <v>23</v>
      </c>
      <c r="F566" s="4" t="s">
        <v>118</v>
      </c>
      <c r="I566" s="4">
        <v>15807.0</v>
      </c>
      <c r="R566" s="5" t="str">
        <f t="shared" si="1"/>
        <v>1997_74</v>
      </c>
    </row>
    <row r="567">
      <c r="A567" s="4" t="s">
        <v>619</v>
      </c>
      <c r="B567" s="4">
        <v>75.0</v>
      </c>
      <c r="C567" s="4">
        <v>1997.0</v>
      </c>
      <c r="D567" s="4" t="s">
        <v>26</v>
      </c>
      <c r="F567" s="4" t="s">
        <v>55</v>
      </c>
      <c r="I567" s="4">
        <v>15229.0</v>
      </c>
      <c r="R567" s="5" t="str">
        <f t="shared" si="1"/>
        <v>1997_75</v>
      </c>
    </row>
    <row r="568">
      <c r="A568" s="4" t="s">
        <v>150</v>
      </c>
      <c r="B568" s="4">
        <v>76.0</v>
      </c>
      <c r="C568" s="4">
        <v>1997.0</v>
      </c>
      <c r="D568" s="4" t="s">
        <v>102</v>
      </c>
      <c r="F568" s="4" t="s">
        <v>30</v>
      </c>
      <c r="I568" s="4">
        <v>15065.0</v>
      </c>
      <c r="R568" s="5" t="str">
        <f t="shared" si="1"/>
        <v>1997_76</v>
      </c>
    </row>
    <row r="569">
      <c r="A569" s="4" t="s">
        <v>156</v>
      </c>
      <c r="B569" s="4">
        <v>77.0</v>
      </c>
      <c r="C569" s="4">
        <v>1997.0</v>
      </c>
      <c r="D569" s="4" t="s">
        <v>29</v>
      </c>
      <c r="F569" s="4" t="s">
        <v>46</v>
      </c>
      <c r="I569" s="4">
        <v>14917.0</v>
      </c>
      <c r="R569" s="5" t="str">
        <f t="shared" si="1"/>
        <v>1997_77</v>
      </c>
    </row>
    <row r="570">
      <c r="A570" s="4" t="s">
        <v>147</v>
      </c>
      <c r="B570" s="4">
        <v>78.0</v>
      </c>
      <c r="C570" s="4">
        <v>1997.0</v>
      </c>
      <c r="D570" s="4" t="s">
        <v>32</v>
      </c>
      <c r="F570" s="4" t="s">
        <v>148</v>
      </c>
      <c r="I570" s="4">
        <v>14562.8</v>
      </c>
      <c r="R570" s="5" t="str">
        <f t="shared" si="1"/>
        <v>1997_78</v>
      </c>
    </row>
    <row r="571">
      <c r="A571" s="4" t="s">
        <v>163</v>
      </c>
      <c r="B571" s="4">
        <v>79.0</v>
      </c>
      <c r="C571" s="4">
        <v>1997.0</v>
      </c>
      <c r="D571" s="4" t="s">
        <v>34</v>
      </c>
      <c r="F571" s="4" t="s">
        <v>57</v>
      </c>
      <c r="I571" s="4">
        <v>14343.0</v>
      </c>
      <c r="R571" s="5" t="str">
        <f t="shared" si="1"/>
        <v>1997_79</v>
      </c>
    </row>
    <row r="572">
      <c r="A572" s="4" t="s">
        <v>154</v>
      </c>
      <c r="B572" s="4">
        <v>80.0</v>
      </c>
      <c r="C572" s="4">
        <v>1997.0</v>
      </c>
      <c r="D572" s="4" t="s">
        <v>611</v>
      </c>
      <c r="F572" s="4" t="s">
        <v>30</v>
      </c>
      <c r="I572" s="4">
        <v>14260.0</v>
      </c>
      <c r="R572" s="5" t="str">
        <f t="shared" si="1"/>
        <v>1997_80</v>
      </c>
    </row>
    <row r="573">
      <c r="A573" s="4" t="s">
        <v>130</v>
      </c>
      <c r="B573" s="4">
        <v>81.0</v>
      </c>
      <c r="C573" s="4">
        <v>1997.0</v>
      </c>
      <c r="D573" s="4" t="s">
        <v>97</v>
      </c>
      <c r="F573" s="4" t="s">
        <v>74</v>
      </c>
      <c r="I573" s="4">
        <v>14236.0</v>
      </c>
      <c r="R573" s="5" t="str">
        <f t="shared" si="1"/>
        <v>1997_81</v>
      </c>
    </row>
    <row r="574">
      <c r="A574" s="4" t="s">
        <v>151</v>
      </c>
      <c r="B574" s="4">
        <v>82.0</v>
      </c>
      <c r="C574" s="4">
        <v>1997.0</v>
      </c>
      <c r="D574" s="4" t="s">
        <v>29</v>
      </c>
      <c r="F574" s="4" t="s">
        <v>152</v>
      </c>
      <c r="I574" s="4">
        <v>14234.9</v>
      </c>
      <c r="R574" s="5" t="str">
        <f t="shared" si="1"/>
        <v>1997_82</v>
      </c>
    </row>
    <row r="575">
      <c r="A575" s="4" t="s">
        <v>158</v>
      </c>
      <c r="B575" s="4">
        <v>83.0</v>
      </c>
      <c r="C575" s="4">
        <v>1997.0</v>
      </c>
      <c r="D575" s="4" t="s">
        <v>102</v>
      </c>
      <c r="F575" s="4" t="s">
        <v>43</v>
      </c>
      <c r="I575" s="4">
        <v>14088.3</v>
      </c>
      <c r="R575" s="5" t="str">
        <f t="shared" si="1"/>
        <v>1997_83</v>
      </c>
    </row>
    <row r="576">
      <c r="A576" s="4" t="s">
        <v>169</v>
      </c>
      <c r="B576" s="4">
        <v>85.0</v>
      </c>
      <c r="C576" s="4">
        <v>1997.0</v>
      </c>
      <c r="D576" s="4" t="s">
        <v>29</v>
      </c>
      <c r="F576" s="4" t="s">
        <v>24</v>
      </c>
      <c r="I576" s="4">
        <v>13898.2</v>
      </c>
      <c r="R576" s="5" t="str">
        <f t="shared" si="1"/>
        <v>1997_85</v>
      </c>
    </row>
    <row r="577">
      <c r="A577" s="4" t="s">
        <v>249</v>
      </c>
      <c r="B577" s="4">
        <v>86.0</v>
      </c>
      <c r="C577" s="4">
        <v>1997.0</v>
      </c>
      <c r="D577" s="4" t="s">
        <v>81</v>
      </c>
      <c r="F577" s="4" t="s">
        <v>30</v>
      </c>
      <c r="I577" s="4">
        <v>13864.6</v>
      </c>
      <c r="R577" s="5" t="str">
        <f t="shared" si="1"/>
        <v>1997_86</v>
      </c>
    </row>
    <row r="578">
      <c r="A578" s="4" t="s">
        <v>143</v>
      </c>
      <c r="B578" s="4">
        <v>87.0</v>
      </c>
      <c r="C578" s="4">
        <v>1997.0</v>
      </c>
      <c r="D578" s="4" t="s">
        <v>76</v>
      </c>
      <c r="F578" s="4" t="s">
        <v>144</v>
      </c>
      <c r="I578" s="4">
        <v>13834.0</v>
      </c>
      <c r="R578" s="5" t="str">
        <f t="shared" si="1"/>
        <v>1997_87</v>
      </c>
    </row>
    <row r="579">
      <c r="A579" s="4" t="s">
        <v>186</v>
      </c>
      <c r="B579" s="4">
        <v>88.0</v>
      </c>
      <c r="C579" s="4">
        <v>1997.0</v>
      </c>
      <c r="D579" s="4" t="s">
        <v>42</v>
      </c>
      <c r="F579" s="4" t="s">
        <v>30</v>
      </c>
      <c r="I579" s="4">
        <v>13828.1</v>
      </c>
      <c r="R579" s="5" t="str">
        <f t="shared" si="1"/>
        <v>1997_88</v>
      </c>
    </row>
    <row r="580">
      <c r="A580" s="4" t="s">
        <v>142</v>
      </c>
      <c r="B580" s="4">
        <v>89.0</v>
      </c>
      <c r="C580" s="4">
        <v>1997.0</v>
      </c>
      <c r="D580" s="4" t="s">
        <v>72</v>
      </c>
      <c r="F580" s="4" t="s">
        <v>170</v>
      </c>
      <c r="I580" s="4">
        <v>13776.7</v>
      </c>
      <c r="R580" s="5" t="str">
        <f t="shared" si="1"/>
        <v>1997_89</v>
      </c>
    </row>
    <row r="581">
      <c r="A581" s="4" t="s">
        <v>159</v>
      </c>
      <c r="B581" s="4">
        <v>90.0</v>
      </c>
      <c r="C581" s="4">
        <v>1997.0</v>
      </c>
      <c r="D581" s="4" t="s">
        <v>117</v>
      </c>
      <c r="F581" s="4" t="s">
        <v>57</v>
      </c>
      <c r="I581" s="4">
        <v>13718.8</v>
      </c>
      <c r="R581" s="5" t="str">
        <f t="shared" si="1"/>
        <v>1997_90</v>
      </c>
    </row>
    <row r="582">
      <c r="A582" s="4" t="s">
        <v>157</v>
      </c>
      <c r="B582" s="4">
        <v>91.0</v>
      </c>
      <c r="C582" s="4">
        <v>1997.0</v>
      </c>
      <c r="D582" s="4" t="s">
        <v>29</v>
      </c>
      <c r="F582" s="4" t="s">
        <v>30</v>
      </c>
      <c r="I582" s="4">
        <v>13453.8</v>
      </c>
      <c r="R582" s="5" t="str">
        <f t="shared" si="1"/>
        <v>1997_91</v>
      </c>
    </row>
    <row r="583">
      <c r="A583" s="4" t="s">
        <v>175</v>
      </c>
      <c r="B583" s="4">
        <v>92.0</v>
      </c>
      <c r="C583" s="4">
        <v>1997.0</v>
      </c>
      <c r="D583" s="4" t="s">
        <v>117</v>
      </c>
      <c r="F583" s="4" t="s">
        <v>24</v>
      </c>
      <c r="I583" s="4">
        <v>13395.1</v>
      </c>
      <c r="R583" s="5" t="str">
        <f t="shared" si="1"/>
        <v>1997_92</v>
      </c>
    </row>
    <row r="584">
      <c r="A584" s="4" t="s">
        <v>165</v>
      </c>
      <c r="B584" s="4">
        <v>93.0</v>
      </c>
      <c r="C584" s="4">
        <v>1997.0</v>
      </c>
      <c r="D584" s="4" t="s">
        <v>69</v>
      </c>
      <c r="F584" s="4" t="s">
        <v>46</v>
      </c>
      <c r="I584" s="4">
        <v>13314.0</v>
      </c>
      <c r="R584" s="5" t="str">
        <f t="shared" si="1"/>
        <v>1997_93</v>
      </c>
    </row>
    <row r="585">
      <c r="A585" s="4" t="s">
        <v>224</v>
      </c>
      <c r="B585" s="4">
        <v>94.0</v>
      </c>
      <c r="C585" s="4">
        <v>1997.0</v>
      </c>
      <c r="D585" s="4" t="s">
        <v>225</v>
      </c>
      <c r="F585" s="4" t="s">
        <v>24</v>
      </c>
      <c r="I585" s="4">
        <v>13289.0</v>
      </c>
      <c r="R585" s="5" t="str">
        <f t="shared" si="1"/>
        <v>1997_94</v>
      </c>
    </row>
    <row r="586">
      <c r="A586" s="4" t="s">
        <v>149</v>
      </c>
      <c r="B586" s="4">
        <v>95.0</v>
      </c>
      <c r="C586" s="4">
        <v>1997.0</v>
      </c>
      <c r="D586" s="4" t="s">
        <v>93</v>
      </c>
      <c r="F586" s="4" t="s">
        <v>24</v>
      </c>
      <c r="I586" s="4">
        <v>13149.1</v>
      </c>
      <c r="R586" s="5" t="str">
        <f t="shared" si="1"/>
        <v>1997_95</v>
      </c>
    </row>
    <row r="587">
      <c r="A587" s="4" t="s">
        <v>620</v>
      </c>
      <c r="B587" s="4">
        <v>96.0</v>
      </c>
      <c r="C587" s="4">
        <v>1997.0</v>
      </c>
      <c r="D587" s="4" t="s">
        <v>611</v>
      </c>
      <c r="F587" s="4" t="s">
        <v>30</v>
      </c>
      <c r="I587" s="4">
        <v>13144.0</v>
      </c>
      <c r="R587" s="5" t="str">
        <f t="shared" si="1"/>
        <v>1997_96</v>
      </c>
    </row>
    <row r="588">
      <c r="A588" s="4" t="s">
        <v>167</v>
      </c>
      <c r="B588" s="4">
        <v>97.0</v>
      </c>
      <c r="C588" s="4">
        <v>1997.0</v>
      </c>
      <c r="D588" s="4" t="s">
        <v>168</v>
      </c>
      <c r="F588" s="4" t="s">
        <v>100</v>
      </c>
      <c r="I588" s="4">
        <v>13128.4</v>
      </c>
      <c r="R588" s="5" t="str">
        <f t="shared" si="1"/>
        <v>1997_97</v>
      </c>
    </row>
    <row r="589">
      <c r="A589" s="4" t="s">
        <v>160</v>
      </c>
      <c r="B589" s="4">
        <v>98.0</v>
      </c>
      <c r="C589" s="4">
        <v>1997.0</v>
      </c>
      <c r="D589" s="4" t="s">
        <v>161</v>
      </c>
      <c r="F589" s="4" t="s">
        <v>55</v>
      </c>
      <c r="I589" s="4">
        <v>13112.8</v>
      </c>
      <c r="R589" s="5" t="str">
        <f t="shared" si="1"/>
        <v>1997_98</v>
      </c>
    </row>
    <row r="590">
      <c r="A590" s="4" t="s">
        <v>155</v>
      </c>
      <c r="B590" s="4">
        <v>99.0</v>
      </c>
      <c r="C590" s="4">
        <v>1997.0</v>
      </c>
      <c r="D590" s="4" t="s">
        <v>29</v>
      </c>
      <c r="F590" s="4" t="s">
        <v>100</v>
      </c>
      <c r="I590" s="4">
        <v>13081.4</v>
      </c>
      <c r="R590" s="5" t="str">
        <f t="shared" si="1"/>
        <v>1997_99</v>
      </c>
    </row>
    <row r="591">
      <c r="A591" s="4" t="s">
        <v>145</v>
      </c>
      <c r="B591" s="4">
        <v>100.0</v>
      </c>
      <c r="C591" s="4">
        <v>1997.0</v>
      </c>
      <c r="D591" s="4" t="s">
        <v>93</v>
      </c>
      <c r="F591" s="4" t="s">
        <v>88</v>
      </c>
      <c r="I591" s="4">
        <v>13024.0</v>
      </c>
      <c r="R591" s="5" t="str">
        <f t="shared" si="1"/>
        <v>1997_100</v>
      </c>
    </row>
    <row r="592">
      <c r="A592" s="4" t="s">
        <v>178</v>
      </c>
      <c r="B592" s="4">
        <v>101.0</v>
      </c>
      <c r="C592" s="4">
        <v>1997.0</v>
      </c>
      <c r="D592" s="4" t="s">
        <v>72</v>
      </c>
      <c r="F592" s="4" t="s">
        <v>179</v>
      </c>
      <c r="I592" s="4">
        <v>12955.5</v>
      </c>
      <c r="R592" s="5" t="str">
        <f t="shared" si="1"/>
        <v>1997_101</v>
      </c>
    </row>
    <row r="593">
      <c r="A593" s="4" t="s">
        <v>182</v>
      </c>
      <c r="B593" s="4">
        <v>102.0</v>
      </c>
      <c r="C593" s="4">
        <v>1997.0</v>
      </c>
      <c r="D593" s="4" t="s">
        <v>29</v>
      </c>
      <c r="F593" s="4" t="s">
        <v>183</v>
      </c>
      <c r="I593" s="4">
        <v>12911.0</v>
      </c>
      <c r="R593" s="5" t="str">
        <f t="shared" si="1"/>
        <v>1997_102</v>
      </c>
    </row>
    <row r="594">
      <c r="A594" s="4" t="s">
        <v>173</v>
      </c>
      <c r="B594" s="4">
        <v>103.0</v>
      </c>
      <c r="C594" s="4">
        <v>1997.0</v>
      </c>
      <c r="D594" s="4" t="s">
        <v>26</v>
      </c>
      <c r="F594" s="4" t="s">
        <v>144</v>
      </c>
      <c r="I594" s="4">
        <v>12601.0</v>
      </c>
      <c r="R594" s="5" t="str">
        <f t="shared" si="1"/>
        <v>1997_103</v>
      </c>
    </row>
    <row r="595">
      <c r="A595" s="4" t="s">
        <v>166</v>
      </c>
      <c r="B595" s="4">
        <v>104.0</v>
      </c>
      <c r="C595" s="4">
        <v>1997.0</v>
      </c>
      <c r="D595" s="4" t="s">
        <v>69</v>
      </c>
      <c r="F595" s="4" t="s">
        <v>70</v>
      </c>
      <c r="I595" s="4">
        <v>12538.8</v>
      </c>
      <c r="R595" s="5" t="str">
        <f t="shared" si="1"/>
        <v>1997_104</v>
      </c>
    </row>
    <row r="596">
      <c r="A596" s="4" t="s">
        <v>174</v>
      </c>
      <c r="B596" s="4">
        <v>105.0</v>
      </c>
      <c r="C596" s="4">
        <v>1997.0</v>
      </c>
      <c r="D596" s="4" t="s">
        <v>67</v>
      </c>
      <c r="F596" s="4" t="s">
        <v>35</v>
      </c>
      <c r="I596" s="4">
        <v>12473.0</v>
      </c>
      <c r="R596" s="5" t="str">
        <f t="shared" si="1"/>
        <v>1997_105</v>
      </c>
    </row>
    <row r="597">
      <c r="A597" s="4" t="s">
        <v>172</v>
      </c>
      <c r="B597" s="4">
        <v>106.0</v>
      </c>
      <c r="C597" s="4">
        <v>1997.0</v>
      </c>
      <c r="D597" s="4" t="s">
        <v>120</v>
      </c>
      <c r="F597" s="4" t="s">
        <v>88</v>
      </c>
      <c r="I597" s="4">
        <v>12455.0</v>
      </c>
      <c r="R597" s="5" t="str">
        <f t="shared" si="1"/>
        <v>1997_106</v>
      </c>
    </row>
    <row r="598">
      <c r="A598" s="4" t="s">
        <v>185</v>
      </c>
      <c r="B598" s="4">
        <v>107.0</v>
      </c>
      <c r="C598" s="4">
        <v>1997.0</v>
      </c>
      <c r="D598" s="4" t="s">
        <v>99</v>
      </c>
      <c r="F598" s="4" t="s">
        <v>55</v>
      </c>
      <c r="I598" s="4">
        <v>12358.3</v>
      </c>
      <c r="R598" s="5" t="str">
        <f t="shared" si="1"/>
        <v>1997_107</v>
      </c>
    </row>
    <row r="599">
      <c r="A599" s="4" t="s">
        <v>184</v>
      </c>
      <c r="B599" s="4">
        <v>108.0</v>
      </c>
      <c r="C599" s="4">
        <v>1997.0</v>
      </c>
      <c r="D599" s="4" t="s">
        <v>34</v>
      </c>
      <c r="F599" s="4" t="s">
        <v>148</v>
      </c>
      <c r="I599" s="4">
        <v>12330.5</v>
      </c>
      <c r="R599" s="5" t="str">
        <f t="shared" si="1"/>
        <v>1997_108</v>
      </c>
    </row>
    <row r="600">
      <c r="A600" s="4" t="s">
        <v>621</v>
      </c>
      <c r="B600" s="4">
        <v>109.0</v>
      </c>
      <c r="C600" s="4">
        <v>1997.0</v>
      </c>
      <c r="D600" s="4" t="s">
        <v>23</v>
      </c>
      <c r="F600" s="4" t="s">
        <v>192</v>
      </c>
      <c r="I600" s="4">
        <v>12300.7</v>
      </c>
      <c r="R600" s="5" t="str">
        <f t="shared" si="1"/>
        <v>1997_109</v>
      </c>
    </row>
    <row r="601">
      <c r="A601" s="4" t="s">
        <v>622</v>
      </c>
      <c r="B601" s="4">
        <v>110.0</v>
      </c>
      <c r="C601" s="4">
        <v>1997.0</v>
      </c>
      <c r="D601" s="4" t="s">
        <v>81</v>
      </c>
      <c r="F601" s="4" t="s">
        <v>37</v>
      </c>
      <c r="I601" s="4">
        <v>12116.0</v>
      </c>
      <c r="R601" s="5" t="str">
        <f t="shared" si="1"/>
        <v>1997_110</v>
      </c>
    </row>
    <row r="602">
      <c r="A602" s="4" t="s">
        <v>188</v>
      </c>
      <c r="B602" s="4">
        <v>111.0</v>
      </c>
      <c r="C602" s="4">
        <v>1997.0</v>
      </c>
      <c r="D602" s="4" t="s">
        <v>42</v>
      </c>
      <c r="F602" s="4" t="s">
        <v>189</v>
      </c>
      <c r="I602" s="4">
        <v>12110.0</v>
      </c>
      <c r="R602" s="5" t="str">
        <f t="shared" si="1"/>
        <v>1997_111</v>
      </c>
    </row>
    <row r="603">
      <c r="A603" s="4" t="s">
        <v>181</v>
      </c>
      <c r="B603" s="4">
        <v>112.0</v>
      </c>
      <c r="C603" s="4">
        <v>1997.0</v>
      </c>
      <c r="D603" s="4" t="s">
        <v>177</v>
      </c>
      <c r="F603" s="4" t="s">
        <v>30</v>
      </c>
      <c r="I603" s="4">
        <v>12084.2</v>
      </c>
      <c r="R603" s="5" t="str">
        <f t="shared" si="1"/>
        <v>1997_112</v>
      </c>
    </row>
    <row r="604">
      <c r="A604" s="4" t="s">
        <v>623</v>
      </c>
      <c r="B604" s="4">
        <v>113.0</v>
      </c>
      <c r="C604" s="4">
        <v>1997.0</v>
      </c>
      <c r="D604" s="4" t="s">
        <v>117</v>
      </c>
      <c r="F604" s="4" t="s">
        <v>57</v>
      </c>
      <c r="I604" s="4">
        <v>12023.5</v>
      </c>
      <c r="R604" s="5" t="str">
        <f t="shared" si="1"/>
        <v>1997_113</v>
      </c>
    </row>
    <row r="605">
      <c r="A605" s="4" t="s">
        <v>199</v>
      </c>
      <c r="B605" s="4">
        <v>114.0</v>
      </c>
      <c r="C605" s="4">
        <v>1997.0</v>
      </c>
      <c r="D605" s="4" t="s">
        <v>59</v>
      </c>
      <c r="F605" s="4" t="s">
        <v>127</v>
      </c>
      <c r="I605" s="4">
        <v>11985.0</v>
      </c>
      <c r="R605" s="5" t="str">
        <f t="shared" si="1"/>
        <v>1997_114</v>
      </c>
    </row>
    <row r="606">
      <c r="A606" s="4" t="s">
        <v>206</v>
      </c>
      <c r="B606" s="4">
        <v>115.0</v>
      </c>
      <c r="C606" s="4">
        <v>1997.0</v>
      </c>
      <c r="D606" s="4" t="s">
        <v>23</v>
      </c>
      <c r="F606" s="4" t="s">
        <v>24</v>
      </c>
      <c r="I606" s="4">
        <v>11920.2</v>
      </c>
      <c r="R606" s="5" t="str">
        <f t="shared" si="1"/>
        <v>1997_115</v>
      </c>
    </row>
    <row r="607">
      <c r="A607" s="4" t="s">
        <v>205</v>
      </c>
      <c r="B607" s="4">
        <v>116.0</v>
      </c>
      <c r="C607" s="4">
        <v>1997.0</v>
      </c>
      <c r="D607" s="4" t="s">
        <v>72</v>
      </c>
      <c r="F607" s="4" t="s">
        <v>46</v>
      </c>
      <c r="I607" s="4">
        <v>11778.4</v>
      </c>
      <c r="R607" s="5" t="str">
        <f t="shared" si="1"/>
        <v>1997_116</v>
      </c>
    </row>
    <row r="608">
      <c r="A608" s="4" t="s">
        <v>624</v>
      </c>
      <c r="B608" s="4">
        <v>117.0</v>
      </c>
      <c r="C608" s="4">
        <v>1997.0</v>
      </c>
      <c r="D608" s="4" t="s">
        <v>613</v>
      </c>
      <c r="F608" s="4" t="s">
        <v>24</v>
      </c>
      <c r="I608" s="4">
        <v>11713.0</v>
      </c>
      <c r="R608" s="5" t="str">
        <f t="shared" si="1"/>
        <v>1997_117</v>
      </c>
    </row>
    <row r="609">
      <c r="A609" s="4" t="s">
        <v>625</v>
      </c>
      <c r="B609" s="4">
        <v>118.0</v>
      </c>
      <c r="C609" s="4">
        <v>1997.0</v>
      </c>
      <c r="D609" s="4" t="s">
        <v>102</v>
      </c>
      <c r="F609" s="4" t="s">
        <v>30</v>
      </c>
      <c r="I609" s="4">
        <v>11306.0</v>
      </c>
      <c r="R609" s="5" t="str">
        <f t="shared" si="1"/>
        <v>1997_118</v>
      </c>
    </row>
    <row r="610">
      <c r="A610" s="4" t="s">
        <v>219</v>
      </c>
      <c r="B610" s="4">
        <v>119.0</v>
      </c>
      <c r="C610" s="4">
        <v>1997.0</v>
      </c>
      <c r="D610" s="4" t="s">
        <v>132</v>
      </c>
      <c r="F610" s="4" t="s">
        <v>46</v>
      </c>
      <c r="I610" s="4">
        <v>11229.4</v>
      </c>
      <c r="R610" s="5" t="str">
        <f t="shared" si="1"/>
        <v>1997_119</v>
      </c>
    </row>
    <row r="611">
      <c r="A611" s="4" t="s">
        <v>626</v>
      </c>
      <c r="B611" s="4">
        <v>120.0</v>
      </c>
      <c r="C611" s="4">
        <v>1997.0</v>
      </c>
      <c r="D611" s="4" t="s">
        <v>34</v>
      </c>
      <c r="F611" s="4" t="s">
        <v>144</v>
      </c>
      <c r="I611" s="4">
        <v>11149.9</v>
      </c>
      <c r="R611" s="5" t="str">
        <f t="shared" si="1"/>
        <v>1997_120</v>
      </c>
    </row>
    <row r="612">
      <c r="A612" s="4" t="s">
        <v>627</v>
      </c>
      <c r="B612" s="4">
        <v>121.0</v>
      </c>
      <c r="C612" s="4">
        <v>1997.0</v>
      </c>
      <c r="D612" s="4" t="s">
        <v>117</v>
      </c>
      <c r="F612" s="4" t="s">
        <v>100</v>
      </c>
      <c r="I612" s="4">
        <v>11122.6</v>
      </c>
      <c r="R612" s="5" t="str">
        <f t="shared" si="1"/>
        <v>1997_121</v>
      </c>
    </row>
    <row r="613">
      <c r="A613" s="4" t="s">
        <v>180</v>
      </c>
      <c r="B613" s="4">
        <v>122.0</v>
      </c>
      <c r="C613" s="4">
        <v>1997.0</v>
      </c>
      <c r="D613" s="4" t="s">
        <v>93</v>
      </c>
      <c r="F613" s="4" t="s">
        <v>95</v>
      </c>
      <c r="I613" s="4">
        <v>11114.0</v>
      </c>
      <c r="R613" s="5" t="str">
        <f t="shared" si="1"/>
        <v>1997_122</v>
      </c>
    </row>
    <row r="614">
      <c r="A614" s="4" t="s">
        <v>210</v>
      </c>
      <c r="B614" s="4">
        <v>124.0</v>
      </c>
      <c r="C614" s="4">
        <v>1997.0</v>
      </c>
      <c r="D614" s="4" t="s">
        <v>102</v>
      </c>
      <c r="F614" s="4" t="s">
        <v>46</v>
      </c>
      <c r="I614" s="4">
        <v>11013.5</v>
      </c>
      <c r="R614" s="5" t="str">
        <f t="shared" si="1"/>
        <v>1997_124</v>
      </c>
    </row>
    <row r="615">
      <c r="A615" s="4" t="s">
        <v>235</v>
      </c>
      <c r="B615" s="4">
        <v>125.0</v>
      </c>
      <c r="C615" s="4">
        <v>1997.0</v>
      </c>
      <c r="D615" s="4" t="s">
        <v>19</v>
      </c>
      <c r="F615" s="4" t="s">
        <v>35</v>
      </c>
      <c r="I615" s="4">
        <v>10982.0</v>
      </c>
      <c r="R615" s="5" t="str">
        <f t="shared" si="1"/>
        <v>1997_125</v>
      </c>
    </row>
    <row r="616">
      <c r="A616" s="4" t="s">
        <v>221</v>
      </c>
      <c r="B616" s="4">
        <v>126.0</v>
      </c>
      <c r="C616" s="4">
        <v>1997.0</v>
      </c>
      <c r="D616" s="4" t="s">
        <v>45</v>
      </c>
      <c r="F616" s="4" t="s">
        <v>148</v>
      </c>
      <c r="I616" s="4">
        <v>10967.0</v>
      </c>
      <c r="R616" s="5" t="str">
        <f t="shared" si="1"/>
        <v>1997_126</v>
      </c>
    </row>
    <row r="617">
      <c r="A617" s="4" t="s">
        <v>171</v>
      </c>
      <c r="B617" s="4">
        <v>127.0</v>
      </c>
      <c r="C617" s="4">
        <v>1997.0</v>
      </c>
      <c r="D617" s="4" t="s">
        <v>110</v>
      </c>
      <c r="F617" s="4" t="s">
        <v>144</v>
      </c>
      <c r="I617" s="4">
        <v>10883.7</v>
      </c>
      <c r="R617" s="5" t="str">
        <f t="shared" si="1"/>
        <v>1997_127</v>
      </c>
    </row>
    <row r="618">
      <c r="A618" s="4" t="s">
        <v>222</v>
      </c>
      <c r="B618" s="4">
        <v>128.0</v>
      </c>
      <c r="C618" s="4">
        <v>1997.0</v>
      </c>
      <c r="D618" s="4" t="s">
        <v>62</v>
      </c>
      <c r="F618" s="4" t="s">
        <v>46</v>
      </c>
      <c r="I618" s="4">
        <v>10686.5</v>
      </c>
      <c r="R618" s="5" t="str">
        <f t="shared" si="1"/>
        <v>1997_128</v>
      </c>
    </row>
    <row r="619">
      <c r="A619" s="4" t="s">
        <v>204</v>
      </c>
      <c r="B619" s="4">
        <v>129.0</v>
      </c>
      <c r="C619" s="4">
        <v>1997.0</v>
      </c>
      <c r="D619" s="4" t="s">
        <v>48</v>
      </c>
      <c r="F619" s="4" t="s">
        <v>57</v>
      </c>
      <c r="I619" s="4">
        <v>10557.0</v>
      </c>
      <c r="R619" s="5" t="str">
        <f t="shared" si="1"/>
        <v>1997_129</v>
      </c>
    </row>
    <row r="620">
      <c r="A620" s="4" t="s">
        <v>202</v>
      </c>
      <c r="B620" s="4">
        <v>130.0</v>
      </c>
      <c r="C620" s="4">
        <v>1997.0</v>
      </c>
      <c r="D620" s="4" t="s">
        <v>203</v>
      </c>
      <c r="F620" s="4" t="s">
        <v>37</v>
      </c>
      <c r="I620" s="4">
        <v>10536.0</v>
      </c>
      <c r="R620" s="5" t="str">
        <f t="shared" si="1"/>
        <v>1997_130</v>
      </c>
    </row>
    <row r="621">
      <c r="A621" s="4" t="s">
        <v>218</v>
      </c>
      <c r="B621" s="4">
        <v>131.0</v>
      </c>
      <c r="C621" s="4">
        <v>1997.0</v>
      </c>
      <c r="D621" s="4" t="s">
        <v>72</v>
      </c>
      <c r="F621" s="4" t="s">
        <v>179</v>
      </c>
      <c r="I621" s="4">
        <v>10526.0</v>
      </c>
      <c r="R621" s="5" t="str">
        <f t="shared" si="1"/>
        <v>1997_131</v>
      </c>
    </row>
    <row r="622">
      <c r="A622" s="4" t="s">
        <v>628</v>
      </c>
      <c r="B622" s="4">
        <v>132.0</v>
      </c>
      <c r="C622" s="4">
        <v>1997.0</v>
      </c>
      <c r="D622" s="4" t="s">
        <v>67</v>
      </c>
      <c r="F622" s="4" t="s">
        <v>70</v>
      </c>
      <c r="I622" s="4">
        <v>10500.3</v>
      </c>
      <c r="R622" s="5" t="str">
        <f t="shared" si="1"/>
        <v>1997_132</v>
      </c>
    </row>
    <row r="623">
      <c r="A623" s="4" t="s">
        <v>629</v>
      </c>
      <c r="B623" s="4">
        <v>133.0</v>
      </c>
      <c r="C623" s="4">
        <v>1997.0</v>
      </c>
      <c r="D623" s="4" t="s">
        <v>216</v>
      </c>
      <c r="F623" s="4" t="s">
        <v>88</v>
      </c>
      <c r="I623" s="4">
        <v>10358.0</v>
      </c>
      <c r="R623" s="5" t="str">
        <f t="shared" si="1"/>
        <v>1997_133</v>
      </c>
    </row>
    <row r="624">
      <c r="A624" s="4" t="s">
        <v>194</v>
      </c>
      <c r="B624" s="4">
        <v>134.0</v>
      </c>
      <c r="C624" s="4">
        <v>1997.0</v>
      </c>
      <c r="D624" s="4" t="s">
        <v>195</v>
      </c>
      <c r="F624" s="4" t="s">
        <v>46</v>
      </c>
      <c r="I624" s="4">
        <v>10321.6</v>
      </c>
      <c r="R624" s="5" t="str">
        <f t="shared" si="1"/>
        <v>1997_134</v>
      </c>
    </row>
    <row r="625">
      <c r="A625" s="4" t="s">
        <v>630</v>
      </c>
      <c r="B625" s="4">
        <v>135.0</v>
      </c>
      <c r="C625" s="4">
        <v>1997.0</v>
      </c>
      <c r="D625" s="4" t="s">
        <v>19</v>
      </c>
      <c r="F625" s="4" t="s">
        <v>55</v>
      </c>
      <c r="I625" s="4">
        <v>10310.1</v>
      </c>
      <c r="R625" s="5" t="str">
        <f t="shared" si="1"/>
        <v>1997_135</v>
      </c>
    </row>
    <row r="626">
      <c r="A626" s="4" t="s">
        <v>229</v>
      </c>
      <c r="B626" s="4">
        <v>137.0</v>
      </c>
      <c r="C626" s="4">
        <v>1997.0</v>
      </c>
      <c r="D626" s="4" t="s">
        <v>59</v>
      </c>
      <c r="F626" s="4" t="s">
        <v>55</v>
      </c>
      <c r="I626" s="4">
        <v>10272.4</v>
      </c>
      <c r="R626" s="5" t="str">
        <f t="shared" si="1"/>
        <v>1997_137</v>
      </c>
    </row>
    <row r="627">
      <c r="A627" s="4" t="s">
        <v>631</v>
      </c>
      <c r="B627" s="4">
        <v>138.0</v>
      </c>
      <c r="C627" s="4">
        <v>1997.0</v>
      </c>
      <c r="D627" s="4" t="s">
        <v>232</v>
      </c>
      <c r="F627" s="4" t="s">
        <v>77</v>
      </c>
      <c r="I627" s="4">
        <v>10172.0</v>
      </c>
      <c r="R627" s="5" t="str">
        <f t="shared" si="1"/>
        <v>1997_138</v>
      </c>
    </row>
    <row r="628">
      <c r="A628" s="4" t="s">
        <v>632</v>
      </c>
      <c r="B628" s="4">
        <v>139.0</v>
      </c>
      <c r="C628" s="4">
        <v>1997.0</v>
      </c>
      <c r="D628" s="4" t="s">
        <v>59</v>
      </c>
      <c r="F628" s="4" t="s">
        <v>46</v>
      </c>
      <c r="I628" s="4">
        <v>10117.0</v>
      </c>
      <c r="R628" s="5" t="str">
        <f t="shared" si="1"/>
        <v>1997_139</v>
      </c>
    </row>
    <row r="629">
      <c r="A629" s="4" t="s">
        <v>322</v>
      </c>
      <c r="B629" s="4">
        <v>140.0</v>
      </c>
      <c r="C629" s="4">
        <v>1997.0</v>
      </c>
      <c r="D629" s="4" t="s">
        <v>114</v>
      </c>
      <c r="F629" s="4" t="s">
        <v>74</v>
      </c>
      <c r="I629" s="4">
        <v>10073.8</v>
      </c>
      <c r="R629" s="5" t="str">
        <f t="shared" si="1"/>
        <v>1997_140</v>
      </c>
    </row>
    <row r="630">
      <c r="A630" s="4" t="s">
        <v>248</v>
      </c>
      <c r="B630" s="4">
        <v>141.0</v>
      </c>
      <c r="C630" s="4">
        <v>1997.0</v>
      </c>
      <c r="D630" s="4" t="s">
        <v>177</v>
      </c>
      <c r="F630" s="4" t="s">
        <v>30</v>
      </c>
      <c r="I630" s="4">
        <v>10064.0</v>
      </c>
      <c r="R630" s="5" t="str">
        <f t="shared" si="1"/>
        <v>1997_141</v>
      </c>
    </row>
    <row r="631">
      <c r="A631" s="4" t="s">
        <v>233</v>
      </c>
      <c r="B631" s="4">
        <v>142.0</v>
      </c>
      <c r="C631" s="4">
        <v>1997.0</v>
      </c>
      <c r="D631" s="4" t="s">
        <v>203</v>
      </c>
      <c r="F631" s="4" t="s">
        <v>100</v>
      </c>
      <c r="I631" s="4">
        <v>10051.0</v>
      </c>
      <c r="R631" s="5" t="str">
        <f t="shared" si="1"/>
        <v>1997_142</v>
      </c>
    </row>
    <row r="632">
      <c r="A632" s="4" t="s">
        <v>245</v>
      </c>
      <c r="B632" s="4">
        <v>143.0</v>
      </c>
      <c r="C632" s="4">
        <v>1997.0</v>
      </c>
      <c r="D632" s="4" t="s">
        <v>19</v>
      </c>
      <c r="F632" s="4" t="s">
        <v>189</v>
      </c>
      <c r="I632" s="4">
        <v>10009.4</v>
      </c>
      <c r="R632" s="5" t="str">
        <f t="shared" si="1"/>
        <v>1997_143</v>
      </c>
    </row>
    <row r="633">
      <c r="A633" s="4" t="s">
        <v>238</v>
      </c>
      <c r="B633" s="4">
        <v>144.0</v>
      </c>
      <c r="C633" s="4">
        <v>1997.0</v>
      </c>
      <c r="D633" s="4" t="s">
        <v>117</v>
      </c>
      <c r="F633" s="4" t="s">
        <v>57</v>
      </c>
      <c r="I633" s="4">
        <v>9942.7</v>
      </c>
      <c r="R633" s="5" t="str">
        <f t="shared" si="1"/>
        <v>1997_144</v>
      </c>
    </row>
    <row r="634">
      <c r="A634" s="4" t="s">
        <v>220</v>
      </c>
      <c r="B634" s="4">
        <v>145.0</v>
      </c>
      <c r="C634" s="4">
        <v>1997.0</v>
      </c>
      <c r="D634" s="4" t="s">
        <v>107</v>
      </c>
      <c r="F634" s="4" t="s">
        <v>43</v>
      </c>
      <c r="I634" s="4">
        <v>9932.4</v>
      </c>
      <c r="R634" s="5" t="str">
        <f t="shared" si="1"/>
        <v>1997_145</v>
      </c>
    </row>
    <row r="635">
      <c r="A635" s="4" t="s">
        <v>262</v>
      </c>
      <c r="B635" s="4">
        <v>146.0</v>
      </c>
      <c r="C635" s="4">
        <v>1997.0</v>
      </c>
      <c r="D635" s="4" t="s">
        <v>23</v>
      </c>
      <c r="F635" s="4" t="s">
        <v>35</v>
      </c>
      <c r="I635" s="4">
        <v>9922.6</v>
      </c>
      <c r="R635" s="5" t="str">
        <f t="shared" si="1"/>
        <v>1997_146</v>
      </c>
    </row>
    <row r="636">
      <c r="A636" s="4" t="s">
        <v>227</v>
      </c>
      <c r="B636" s="4">
        <v>147.0</v>
      </c>
      <c r="C636" s="4">
        <v>1997.0</v>
      </c>
      <c r="D636" s="4" t="s">
        <v>120</v>
      </c>
      <c r="F636" s="4" t="s">
        <v>74</v>
      </c>
      <c r="I636" s="4">
        <v>9880.5</v>
      </c>
      <c r="R636" s="5" t="str">
        <f t="shared" si="1"/>
        <v>1997_147</v>
      </c>
    </row>
    <row r="637">
      <c r="A637" s="4" t="s">
        <v>242</v>
      </c>
      <c r="B637" s="4">
        <v>148.0</v>
      </c>
      <c r="C637" s="4">
        <v>1997.0</v>
      </c>
      <c r="D637" s="4" t="s">
        <v>23</v>
      </c>
      <c r="F637" s="4" t="s">
        <v>100</v>
      </c>
      <c r="I637" s="4">
        <v>9875.0</v>
      </c>
      <c r="R637" s="5" t="str">
        <f t="shared" si="1"/>
        <v>1997_148</v>
      </c>
    </row>
    <row r="638">
      <c r="A638" s="4" t="s">
        <v>633</v>
      </c>
      <c r="B638" s="4">
        <v>149.0</v>
      </c>
      <c r="C638" s="4">
        <v>1997.0</v>
      </c>
      <c r="D638" s="4" t="s">
        <v>69</v>
      </c>
      <c r="F638" s="4" t="s">
        <v>43</v>
      </c>
      <c r="I638" s="4">
        <v>9844.3</v>
      </c>
      <c r="R638" s="5" t="str">
        <f t="shared" si="1"/>
        <v>1997_149</v>
      </c>
    </row>
    <row r="639">
      <c r="A639" s="4" t="s">
        <v>193</v>
      </c>
      <c r="B639" s="4">
        <v>150.0</v>
      </c>
      <c r="C639" s="4">
        <v>1997.0</v>
      </c>
      <c r="D639" s="4" t="s">
        <v>32</v>
      </c>
      <c r="F639" s="4" t="s">
        <v>57</v>
      </c>
      <c r="I639" s="4">
        <v>9833.0</v>
      </c>
      <c r="R639" s="5" t="str">
        <f t="shared" si="1"/>
        <v>1997_150</v>
      </c>
    </row>
    <row r="640">
      <c r="A640" s="4" t="s">
        <v>264</v>
      </c>
      <c r="B640" s="4">
        <v>151.0</v>
      </c>
      <c r="C640" s="4">
        <v>1997.0</v>
      </c>
      <c r="D640" s="4" t="s">
        <v>69</v>
      </c>
      <c r="F640" s="4" t="s">
        <v>144</v>
      </c>
      <c r="I640" s="4">
        <v>9788.6</v>
      </c>
      <c r="R640" s="5" t="str">
        <f t="shared" si="1"/>
        <v>1997_151</v>
      </c>
    </row>
    <row r="641">
      <c r="A641" s="4" t="s">
        <v>634</v>
      </c>
      <c r="B641" s="4">
        <v>152.0</v>
      </c>
      <c r="C641" s="4">
        <v>1997.0</v>
      </c>
      <c r="D641" s="4" t="s">
        <v>281</v>
      </c>
      <c r="F641" s="4" t="s">
        <v>148</v>
      </c>
      <c r="I641" s="4">
        <v>9697.7</v>
      </c>
      <c r="R641" s="5" t="str">
        <f t="shared" si="1"/>
        <v>1997_152</v>
      </c>
    </row>
    <row r="642">
      <c r="A642" s="4" t="s">
        <v>635</v>
      </c>
      <c r="B642" s="4">
        <v>153.0</v>
      </c>
      <c r="C642" s="4">
        <v>1997.0</v>
      </c>
      <c r="D642" s="4" t="s">
        <v>216</v>
      </c>
      <c r="F642" s="4" t="s">
        <v>57</v>
      </c>
      <c r="I642" s="4">
        <v>9610.0</v>
      </c>
      <c r="R642" s="5" t="str">
        <f t="shared" si="1"/>
        <v>1997_153</v>
      </c>
    </row>
    <row r="643">
      <c r="A643" s="4" t="s">
        <v>228</v>
      </c>
      <c r="B643" s="4">
        <v>154.0</v>
      </c>
      <c r="C643" s="4">
        <v>1997.0</v>
      </c>
      <c r="D643" s="4" t="s">
        <v>29</v>
      </c>
      <c r="F643" s="4" t="s">
        <v>57</v>
      </c>
      <c r="I643" s="4">
        <v>9588.0</v>
      </c>
      <c r="R643" s="5" t="str">
        <f t="shared" si="1"/>
        <v>1997_154</v>
      </c>
    </row>
    <row r="644">
      <c r="A644" s="4" t="s">
        <v>237</v>
      </c>
      <c r="B644" s="4">
        <v>155.0</v>
      </c>
      <c r="C644" s="4">
        <v>1997.0</v>
      </c>
      <c r="D644" s="4" t="s">
        <v>59</v>
      </c>
      <c r="F644" s="4" t="s">
        <v>30</v>
      </c>
      <c r="I644" s="4">
        <v>9565.0</v>
      </c>
      <c r="R644" s="5" t="str">
        <f t="shared" si="1"/>
        <v>1997_155</v>
      </c>
    </row>
    <row r="645">
      <c r="A645" s="4" t="s">
        <v>217</v>
      </c>
      <c r="B645" s="4">
        <v>156.0</v>
      </c>
      <c r="C645" s="4">
        <v>1997.0</v>
      </c>
      <c r="D645" s="4" t="s">
        <v>177</v>
      </c>
      <c r="F645" s="4" t="s">
        <v>100</v>
      </c>
      <c r="I645" s="4">
        <v>9401.0</v>
      </c>
      <c r="R645" s="5" t="str">
        <f t="shared" si="1"/>
        <v>1997_156</v>
      </c>
    </row>
    <row r="646">
      <c r="A646" s="4" t="s">
        <v>636</v>
      </c>
      <c r="B646" s="4">
        <v>157.0</v>
      </c>
      <c r="C646" s="4">
        <v>1997.0</v>
      </c>
      <c r="D646" s="4" t="s">
        <v>99</v>
      </c>
      <c r="F646" s="4" t="s">
        <v>201</v>
      </c>
      <c r="I646" s="4">
        <v>9387.0</v>
      </c>
      <c r="R646" s="5" t="str">
        <f t="shared" si="1"/>
        <v>1997_157</v>
      </c>
    </row>
    <row r="647">
      <c r="A647" s="4" t="s">
        <v>637</v>
      </c>
      <c r="B647" s="4">
        <v>158.0</v>
      </c>
      <c r="C647" s="4">
        <v>1997.0</v>
      </c>
      <c r="D647" s="4" t="s">
        <v>76</v>
      </c>
      <c r="F647" s="4" t="s">
        <v>212</v>
      </c>
      <c r="I647" s="4">
        <v>9274.0</v>
      </c>
      <c r="R647" s="5" t="str">
        <f t="shared" si="1"/>
        <v>1997_158</v>
      </c>
    </row>
    <row r="648">
      <c r="A648" s="4" t="s">
        <v>230</v>
      </c>
      <c r="B648" s="4">
        <v>159.0</v>
      </c>
      <c r="C648" s="4">
        <v>1997.0</v>
      </c>
      <c r="D648" s="4" t="s">
        <v>48</v>
      </c>
      <c r="F648" s="4" t="s">
        <v>144</v>
      </c>
      <c r="I648" s="4">
        <v>9262.0</v>
      </c>
      <c r="R648" s="5" t="str">
        <f t="shared" si="1"/>
        <v>1997_159</v>
      </c>
    </row>
    <row r="649">
      <c r="A649" s="4" t="s">
        <v>278</v>
      </c>
      <c r="B649" s="4">
        <v>160.0</v>
      </c>
      <c r="C649" s="4">
        <v>1997.0</v>
      </c>
      <c r="D649" s="4" t="s">
        <v>42</v>
      </c>
      <c r="F649" s="4" t="s">
        <v>148</v>
      </c>
      <c r="I649" s="4">
        <v>9230.0</v>
      </c>
      <c r="R649" s="5" t="str">
        <f t="shared" si="1"/>
        <v>1997_160</v>
      </c>
    </row>
    <row r="650">
      <c r="A650" s="4" t="s">
        <v>247</v>
      </c>
      <c r="B650" s="4">
        <v>161.0</v>
      </c>
      <c r="C650" s="4">
        <v>1997.0</v>
      </c>
      <c r="D650" s="4" t="s">
        <v>69</v>
      </c>
      <c r="F650" s="4" t="s">
        <v>100</v>
      </c>
      <c r="I650" s="4">
        <v>9112.3</v>
      </c>
      <c r="R650" s="5" t="str">
        <f t="shared" si="1"/>
        <v>1997_161</v>
      </c>
    </row>
    <row r="651">
      <c r="A651" s="4" t="s">
        <v>250</v>
      </c>
      <c r="B651" s="4">
        <v>162.0</v>
      </c>
      <c r="C651" s="4">
        <v>1997.0</v>
      </c>
      <c r="D651" s="4" t="s">
        <v>81</v>
      </c>
      <c r="F651" s="4" t="s">
        <v>30</v>
      </c>
      <c r="I651" s="4">
        <v>9028.6</v>
      </c>
      <c r="R651" s="5" t="str">
        <f t="shared" si="1"/>
        <v>1997_162</v>
      </c>
    </row>
    <row r="652">
      <c r="A652" s="4" t="s">
        <v>234</v>
      </c>
      <c r="B652" s="4">
        <v>163.0</v>
      </c>
      <c r="C652" s="4">
        <v>1997.0</v>
      </c>
      <c r="D652" s="4" t="s">
        <v>611</v>
      </c>
      <c r="F652" s="4" t="s">
        <v>30</v>
      </c>
      <c r="I652" s="4">
        <v>9002.0</v>
      </c>
      <c r="R652" s="5" t="str">
        <f t="shared" si="1"/>
        <v>1997_163</v>
      </c>
    </row>
    <row r="653">
      <c r="A653" s="4" t="s">
        <v>259</v>
      </c>
      <c r="B653" s="4">
        <v>164.0</v>
      </c>
      <c r="C653" s="4">
        <v>1997.0</v>
      </c>
      <c r="D653" s="4" t="s">
        <v>23</v>
      </c>
      <c r="F653" s="4" t="s">
        <v>30</v>
      </c>
      <c r="I653" s="4">
        <v>8929.7</v>
      </c>
      <c r="R653" s="5" t="str">
        <f t="shared" si="1"/>
        <v>1997_164</v>
      </c>
    </row>
    <row r="654">
      <c r="A654" s="4" t="s">
        <v>255</v>
      </c>
      <c r="B654" s="4">
        <v>165.0</v>
      </c>
      <c r="C654" s="4">
        <v>1997.0</v>
      </c>
      <c r="D654" s="4" t="s">
        <v>59</v>
      </c>
      <c r="F654" s="4" t="s">
        <v>74</v>
      </c>
      <c r="I654" s="4">
        <v>8882.9</v>
      </c>
      <c r="R654" s="5" t="str">
        <f t="shared" si="1"/>
        <v>1997_165</v>
      </c>
    </row>
    <row r="655">
      <c r="A655" s="4" t="s">
        <v>253</v>
      </c>
      <c r="B655" s="4">
        <v>166.0</v>
      </c>
      <c r="C655" s="4">
        <v>1997.0</v>
      </c>
      <c r="D655" s="4" t="s">
        <v>117</v>
      </c>
      <c r="F655" s="4" t="s">
        <v>55</v>
      </c>
      <c r="I655" s="4">
        <v>8862.4</v>
      </c>
      <c r="R655" s="5" t="str">
        <f t="shared" si="1"/>
        <v>1997_166</v>
      </c>
    </row>
    <row r="656">
      <c r="A656" s="4" t="s">
        <v>243</v>
      </c>
      <c r="B656" s="4">
        <v>167.0</v>
      </c>
      <c r="C656" s="4">
        <v>1997.0</v>
      </c>
      <c r="D656" s="4" t="s">
        <v>54</v>
      </c>
      <c r="F656" s="4" t="s">
        <v>30</v>
      </c>
      <c r="I656" s="4">
        <v>8749.0</v>
      </c>
      <c r="R656" s="5" t="str">
        <f t="shared" si="1"/>
        <v>1997_167</v>
      </c>
    </row>
    <row r="657">
      <c r="A657" s="4" t="s">
        <v>314</v>
      </c>
      <c r="B657" s="4">
        <v>168.0</v>
      </c>
      <c r="C657" s="4">
        <v>1997.0</v>
      </c>
      <c r="D657" s="4" t="s">
        <v>42</v>
      </c>
      <c r="F657" s="4" t="s">
        <v>148</v>
      </c>
      <c r="I657" s="4">
        <v>8743.5</v>
      </c>
      <c r="R657" s="5" t="str">
        <f t="shared" si="1"/>
        <v>1997_168</v>
      </c>
    </row>
    <row r="658">
      <c r="A658" s="4" t="s">
        <v>336</v>
      </c>
      <c r="B658" s="4">
        <v>169.0</v>
      </c>
      <c r="C658" s="4">
        <v>1997.0</v>
      </c>
      <c r="D658" s="4" t="s">
        <v>59</v>
      </c>
      <c r="F658" s="4" t="s">
        <v>57</v>
      </c>
      <c r="I658" s="4">
        <v>8723.0</v>
      </c>
      <c r="R658" s="5" t="str">
        <f t="shared" si="1"/>
        <v>1997_169</v>
      </c>
    </row>
    <row r="659">
      <c r="A659" s="4" t="s">
        <v>244</v>
      </c>
      <c r="B659" s="4">
        <v>171.0</v>
      </c>
      <c r="C659" s="4">
        <v>1997.0</v>
      </c>
      <c r="D659" s="4" t="s">
        <v>34</v>
      </c>
      <c r="F659" s="4" t="s">
        <v>20</v>
      </c>
      <c r="I659" s="4">
        <v>8696.0</v>
      </c>
      <c r="R659" s="5" t="str">
        <f t="shared" si="1"/>
        <v>1997_171</v>
      </c>
    </row>
    <row r="660">
      <c r="A660" s="4" t="s">
        <v>309</v>
      </c>
      <c r="B660" s="4">
        <v>172.0</v>
      </c>
      <c r="C660" s="4">
        <v>1997.0</v>
      </c>
      <c r="D660" s="4" t="s">
        <v>638</v>
      </c>
      <c r="F660" s="4" t="s">
        <v>95</v>
      </c>
      <c r="I660" s="4">
        <v>8671.0</v>
      </c>
      <c r="R660" s="5" t="str">
        <f t="shared" si="1"/>
        <v>1997_172</v>
      </c>
    </row>
    <row r="661">
      <c r="A661" s="4" t="s">
        <v>252</v>
      </c>
      <c r="B661" s="4">
        <v>173.0</v>
      </c>
      <c r="C661" s="4">
        <v>1997.0</v>
      </c>
      <c r="D661" s="4" t="s">
        <v>107</v>
      </c>
      <c r="F661" s="4" t="s">
        <v>55</v>
      </c>
      <c r="I661" s="4">
        <v>8664.8</v>
      </c>
      <c r="R661" s="5" t="str">
        <f t="shared" si="1"/>
        <v>1997_173</v>
      </c>
    </row>
    <row r="662">
      <c r="A662" s="4" t="s">
        <v>382</v>
      </c>
      <c r="B662" s="4">
        <v>175.0</v>
      </c>
      <c r="C662" s="4">
        <v>1997.0</v>
      </c>
      <c r="D662" s="4" t="s">
        <v>639</v>
      </c>
      <c r="F662" s="4" t="s">
        <v>57</v>
      </c>
      <c r="I662" s="4">
        <v>8588.4</v>
      </c>
      <c r="R662" s="5" t="str">
        <f t="shared" si="1"/>
        <v>1997_175</v>
      </c>
    </row>
    <row r="663">
      <c r="A663" s="4" t="s">
        <v>258</v>
      </c>
      <c r="B663" s="4">
        <v>176.0</v>
      </c>
      <c r="C663" s="4">
        <v>1997.0</v>
      </c>
      <c r="D663" s="4" t="s">
        <v>23</v>
      </c>
      <c r="F663" s="4" t="s">
        <v>57</v>
      </c>
      <c r="I663" s="4">
        <v>8587.5</v>
      </c>
      <c r="R663" s="5" t="str">
        <f t="shared" si="1"/>
        <v>1997_176</v>
      </c>
    </row>
    <row r="664">
      <c r="A664" s="4" t="s">
        <v>240</v>
      </c>
      <c r="B664" s="4">
        <v>177.0</v>
      </c>
      <c r="C664" s="4">
        <v>1997.0</v>
      </c>
      <c r="D664" s="4" t="s">
        <v>216</v>
      </c>
      <c r="F664" s="4" t="s">
        <v>57</v>
      </c>
      <c r="I664" s="4">
        <v>8545.0</v>
      </c>
      <c r="R664" s="5" t="str">
        <f t="shared" si="1"/>
        <v>1997_177</v>
      </c>
    </row>
    <row r="665">
      <c r="A665" s="4" t="s">
        <v>640</v>
      </c>
      <c r="B665" s="4">
        <v>178.0</v>
      </c>
      <c r="C665" s="4">
        <v>1997.0</v>
      </c>
      <c r="D665" s="4" t="s">
        <v>107</v>
      </c>
      <c r="F665" s="4" t="s">
        <v>212</v>
      </c>
      <c r="I665" s="4">
        <v>8345.9</v>
      </c>
      <c r="R665" s="5" t="str">
        <f t="shared" si="1"/>
        <v>1997_178</v>
      </c>
    </row>
    <row r="666">
      <c r="A666" s="4" t="s">
        <v>360</v>
      </c>
      <c r="B666" s="4">
        <v>179.0</v>
      </c>
      <c r="C666" s="4">
        <v>1997.0</v>
      </c>
      <c r="D666" s="4" t="s">
        <v>281</v>
      </c>
      <c r="F666" s="4" t="s">
        <v>100</v>
      </c>
      <c r="I666" s="4">
        <v>8331.9</v>
      </c>
      <c r="R666" s="5" t="str">
        <f t="shared" si="1"/>
        <v>1997_179</v>
      </c>
    </row>
    <row r="667">
      <c r="A667" s="4" t="s">
        <v>266</v>
      </c>
      <c r="B667" s="4">
        <v>180.0</v>
      </c>
      <c r="C667" s="4">
        <v>1997.0</v>
      </c>
      <c r="D667" s="4" t="s">
        <v>67</v>
      </c>
      <c r="F667" s="4" t="s">
        <v>35</v>
      </c>
      <c r="I667" s="4">
        <v>8295.7</v>
      </c>
      <c r="R667" s="5" t="str">
        <f t="shared" si="1"/>
        <v>1997_180</v>
      </c>
    </row>
    <row r="668">
      <c r="A668" s="4" t="s">
        <v>641</v>
      </c>
      <c r="B668" s="4">
        <v>181.0</v>
      </c>
      <c r="C668" s="4">
        <v>1997.0</v>
      </c>
      <c r="D668" s="4" t="s">
        <v>23</v>
      </c>
      <c r="F668" s="4" t="s">
        <v>24</v>
      </c>
      <c r="I668" s="4">
        <v>8208.4</v>
      </c>
      <c r="R668" s="5" t="str">
        <f t="shared" si="1"/>
        <v>1997_181</v>
      </c>
    </row>
    <row r="669">
      <c r="A669" s="4" t="s">
        <v>642</v>
      </c>
      <c r="B669" s="4">
        <v>182.0</v>
      </c>
      <c r="C669" s="4">
        <v>1997.0</v>
      </c>
      <c r="D669" s="4" t="s">
        <v>203</v>
      </c>
      <c r="F669" s="4" t="s">
        <v>24</v>
      </c>
      <c r="I669" s="4">
        <v>8187.0</v>
      </c>
      <c r="R669" s="5" t="str">
        <f t="shared" si="1"/>
        <v>1997_182</v>
      </c>
    </row>
    <row r="670">
      <c r="A670" s="4" t="s">
        <v>643</v>
      </c>
      <c r="B670" s="4">
        <v>183.0</v>
      </c>
      <c r="C670" s="4">
        <v>1997.0</v>
      </c>
      <c r="D670" s="4" t="s">
        <v>120</v>
      </c>
      <c r="F670" s="4" t="s">
        <v>37</v>
      </c>
      <c r="I670" s="4">
        <v>8142.4</v>
      </c>
      <c r="R670" s="5" t="str">
        <f t="shared" si="1"/>
        <v>1997_183</v>
      </c>
    </row>
    <row r="671">
      <c r="A671" s="4" t="s">
        <v>246</v>
      </c>
      <c r="B671" s="4">
        <v>184.0</v>
      </c>
      <c r="C671" s="4">
        <v>1997.0</v>
      </c>
      <c r="D671" s="4" t="s">
        <v>107</v>
      </c>
      <c r="F671" s="4" t="s">
        <v>30</v>
      </c>
      <c r="I671" s="4">
        <v>8092.4</v>
      </c>
      <c r="R671" s="5" t="str">
        <f t="shared" si="1"/>
        <v>1997_184</v>
      </c>
    </row>
    <row r="672">
      <c r="A672" s="4" t="s">
        <v>277</v>
      </c>
      <c r="B672" s="4">
        <v>185.0</v>
      </c>
      <c r="C672" s="4">
        <v>1997.0</v>
      </c>
      <c r="D672" s="4" t="s">
        <v>76</v>
      </c>
      <c r="F672" s="4" t="s">
        <v>57</v>
      </c>
      <c r="I672" s="4">
        <v>8071.0</v>
      </c>
      <c r="R672" s="5" t="str">
        <f t="shared" si="1"/>
        <v>1997_185</v>
      </c>
    </row>
    <row r="673">
      <c r="A673" s="4" t="s">
        <v>644</v>
      </c>
      <c r="B673" s="4">
        <v>186.0</v>
      </c>
      <c r="C673" s="4">
        <v>1997.0</v>
      </c>
      <c r="D673" s="4" t="s">
        <v>59</v>
      </c>
      <c r="F673" s="4" t="s">
        <v>148</v>
      </c>
      <c r="I673" s="4">
        <v>8043.0</v>
      </c>
      <c r="R673" s="5" t="str">
        <f t="shared" si="1"/>
        <v>1997_186</v>
      </c>
    </row>
    <row r="674">
      <c r="A674" s="4" t="s">
        <v>275</v>
      </c>
      <c r="B674" s="4">
        <v>187.0</v>
      </c>
      <c r="C674" s="4">
        <v>1997.0</v>
      </c>
      <c r="D674" s="4" t="s">
        <v>29</v>
      </c>
      <c r="F674" s="4" t="s">
        <v>183</v>
      </c>
      <c r="I674" s="4">
        <v>8022.0</v>
      </c>
      <c r="R674" s="5" t="str">
        <f t="shared" si="1"/>
        <v>1997_187</v>
      </c>
    </row>
    <row r="675">
      <c r="A675" s="4" t="s">
        <v>282</v>
      </c>
      <c r="B675" s="4">
        <v>188.0</v>
      </c>
      <c r="C675" s="4">
        <v>1997.0</v>
      </c>
      <c r="D675" s="4" t="s">
        <v>110</v>
      </c>
      <c r="F675" s="4" t="s">
        <v>88</v>
      </c>
      <c r="I675" s="4">
        <v>7921.0</v>
      </c>
      <c r="R675" s="5" t="str">
        <f t="shared" si="1"/>
        <v>1997_188</v>
      </c>
    </row>
    <row r="676">
      <c r="A676" s="4" t="s">
        <v>254</v>
      </c>
      <c r="B676" s="4">
        <v>189.0</v>
      </c>
      <c r="C676" s="4">
        <v>1997.0</v>
      </c>
      <c r="D676" s="4" t="s">
        <v>19</v>
      </c>
      <c r="F676" s="4" t="s">
        <v>55</v>
      </c>
      <c r="I676" s="4">
        <v>7890.7</v>
      </c>
      <c r="R676" s="5" t="str">
        <f t="shared" si="1"/>
        <v>1997_189</v>
      </c>
    </row>
    <row r="677">
      <c r="A677" s="4" t="s">
        <v>342</v>
      </c>
      <c r="B677" s="4">
        <v>190.0</v>
      </c>
      <c r="C677" s="4">
        <v>1997.0</v>
      </c>
      <c r="D677" s="4" t="s">
        <v>32</v>
      </c>
      <c r="F677" s="4" t="s">
        <v>24</v>
      </c>
      <c r="I677" s="4">
        <v>7759.0</v>
      </c>
      <c r="R677" s="5" t="str">
        <f t="shared" si="1"/>
        <v>1997_190</v>
      </c>
    </row>
    <row r="678">
      <c r="A678" s="4" t="s">
        <v>263</v>
      </c>
      <c r="B678" s="4">
        <v>191.0</v>
      </c>
      <c r="C678" s="4">
        <v>1997.0</v>
      </c>
      <c r="D678" s="4" t="s">
        <v>69</v>
      </c>
      <c r="F678" s="4" t="s">
        <v>43</v>
      </c>
      <c r="I678" s="4">
        <v>7678.0</v>
      </c>
      <c r="R678" s="5" t="str">
        <f t="shared" si="1"/>
        <v>1997_191</v>
      </c>
    </row>
    <row r="679">
      <c r="A679" s="4" t="s">
        <v>363</v>
      </c>
      <c r="B679" s="4">
        <v>192.0</v>
      </c>
      <c r="C679" s="4">
        <v>1997.0</v>
      </c>
      <c r="D679" s="4" t="s">
        <v>225</v>
      </c>
      <c r="F679" s="4" t="s">
        <v>24</v>
      </c>
      <c r="I679" s="4">
        <v>7536.8</v>
      </c>
      <c r="R679" s="5" t="str">
        <f t="shared" si="1"/>
        <v>1997_192</v>
      </c>
    </row>
    <row r="680">
      <c r="A680" s="4" t="s">
        <v>308</v>
      </c>
      <c r="B680" s="4">
        <v>193.0</v>
      </c>
      <c r="C680" s="4">
        <v>1997.0</v>
      </c>
      <c r="D680" s="4" t="s">
        <v>223</v>
      </c>
      <c r="F680" s="4" t="s">
        <v>24</v>
      </c>
      <c r="I680" s="4">
        <v>7385.1</v>
      </c>
      <c r="R680" s="5" t="str">
        <f t="shared" si="1"/>
        <v>1997_193</v>
      </c>
    </row>
    <row r="681">
      <c r="A681" s="4" t="s">
        <v>256</v>
      </c>
      <c r="B681" s="4">
        <v>194.0</v>
      </c>
      <c r="C681" s="4">
        <v>1997.0</v>
      </c>
      <c r="D681" s="4" t="s">
        <v>102</v>
      </c>
      <c r="F681" s="4" t="s">
        <v>257</v>
      </c>
      <c r="I681" s="4">
        <v>7346.6</v>
      </c>
      <c r="R681" s="5" t="str">
        <f t="shared" si="1"/>
        <v>1997_194</v>
      </c>
    </row>
    <row r="682">
      <c r="A682" s="4" t="s">
        <v>283</v>
      </c>
      <c r="B682" s="4">
        <v>195.0</v>
      </c>
      <c r="C682" s="4">
        <v>1997.0</v>
      </c>
      <c r="D682" s="4" t="s">
        <v>97</v>
      </c>
      <c r="F682" s="4" t="s">
        <v>74</v>
      </c>
      <c r="I682" s="4">
        <v>7311.6</v>
      </c>
      <c r="R682" s="5" t="str">
        <f t="shared" si="1"/>
        <v>1997_195</v>
      </c>
    </row>
    <row r="683">
      <c r="A683" s="4" t="s">
        <v>268</v>
      </c>
      <c r="B683" s="4">
        <v>196.0</v>
      </c>
      <c r="C683" s="4">
        <v>1997.0</v>
      </c>
      <c r="D683" s="4" t="s">
        <v>102</v>
      </c>
      <c r="F683" s="4" t="s">
        <v>20</v>
      </c>
      <c r="I683" s="4">
        <v>7286.0</v>
      </c>
      <c r="R683" s="5" t="str">
        <f t="shared" si="1"/>
        <v>1997_196</v>
      </c>
    </row>
    <row r="684">
      <c r="A684" s="4" t="s">
        <v>440</v>
      </c>
      <c r="B684" s="4">
        <v>197.0</v>
      </c>
      <c r="C684" s="4">
        <v>1997.0</v>
      </c>
      <c r="D684" s="4" t="s">
        <v>225</v>
      </c>
      <c r="F684" s="4" t="s">
        <v>24</v>
      </c>
      <c r="I684" s="4">
        <v>7260.2</v>
      </c>
      <c r="R684" s="5" t="str">
        <f t="shared" si="1"/>
        <v>1997_197</v>
      </c>
    </row>
    <row r="685">
      <c r="A685" s="4" t="s">
        <v>271</v>
      </c>
      <c r="B685" s="4">
        <v>198.0</v>
      </c>
      <c r="C685" s="4">
        <v>1997.0</v>
      </c>
      <c r="D685" s="4" t="s">
        <v>102</v>
      </c>
      <c r="F685" s="4" t="s">
        <v>43</v>
      </c>
      <c r="I685" s="4">
        <v>7231.4</v>
      </c>
      <c r="R685" s="5" t="str">
        <f t="shared" si="1"/>
        <v>1997_198</v>
      </c>
    </row>
    <row r="686">
      <c r="A686" s="4" t="s">
        <v>270</v>
      </c>
      <c r="B686" s="4">
        <v>199.0</v>
      </c>
      <c r="C686" s="4">
        <v>1997.0</v>
      </c>
      <c r="D686" s="4" t="s">
        <v>48</v>
      </c>
      <c r="F686" s="4" t="s">
        <v>100</v>
      </c>
      <c r="I686" s="4">
        <v>7218.1</v>
      </c>
      <c r="R686" s="5" t="str">
        <f t="shared" si="1"/>
        <v>1997_199</v>
      </c>
    </row>
    <row r="687">
      <c r="A687" s="4" t="s">
        <v>356</v>
      </c>
      <c r="B687" s="4">
        <v>200.0</v>
      </c>
      <c r="C687" s="4">
        <v>1997.0</v>
      </c>
      <c r="D687" s="4" t="s">
        <v>107</v>
      </c>
      <c r="F687" s="4" t="s">
        <v>74</v>
      </c>
      <c r="I687" s="4">
        <v>7217.4</v>
      </c>
      <c r="R687" s="5" t="str">
        <f t="shared" si="1"/>
        <v>1997_200</v>
      </c>
    </row>
    <row r="688">
      <c r="A688" s="4" t="s">
        <v>298</v>
      </c>
      <c r="B688" s="4">
        <v>201.0</v>
      </c>
      <c r="C688" s="4">
        <v>1997.0</v>
      </c>
      <c r="D688" s="4" t="s">
        <v>216</v>
      </c>
      <c r="F688" s="4" t="s">
        <v>299</v>
      </c>
      <c r="I688" s="4">
        <v>7163.5</v>
      </c>
      <c r="R688" s="5" t="str">
        <f t="shared" si="1"/>
        <v>1997_201</v>
      </c>
    </row>
    <row r="689">
      <c r="A689" s="4" t="s">
        <v>267</v>
      </c>
      <c r="B689" s="4">
        <v>202.0</v>
      </c>
      <c r="C689" s="4">
        <v>1997.0</v>
      </c>
      <c r="D689" s="4" t="s">
        <v>99</v>
      </c>
      <c r="F689" s="4" t="s">
        <v>88</v>
      </c>
      <c r="I689" s="4">
        <v>7100.2</v>
      </c>
      <c r="R689" s="5" t="str">
        <f t="shared" si="1"/>
        <v>1997_202</v>
      </c>
    </row>
    <row r="690">
      <c r="A690" s="4" t="s">
        <v>312</v>
      </c>
      <c r="B690" s="4">
        <v>203.0</v>
      </c>
      <c r="C690" s="4">
        <v>1997.0</v>
      </c>
      <c r="D690" s="4" t="s">
        <v>32</v>
      </c>
      <c r="F690" s="4" t="s">
        <v>57</v>
      </c>
      <c r="I690" s="4">
        <v>7094.8</v>
      </c>
      <c r="R690" s="5" t="str">
        <f t="shared" si="1"/>
        <v>1997_203</v>
      </c>
    </row>
    <row r="691">
      <c r="A691" s="4" t="s">
        <v>645</v>
      </c>
      <c r="B691" s="4">
        <v>204.0</v>
      </c>
      <c r="C691" s="4">
        <v>1997.0</v>
      </c>
      <c r="D691" s="4" t="s">
        <v>107</v>
      </c>
      <c r="F691" s="4" t="s">
        <v>37</v>
      </c>
      <c r="I691" s="4">
        <v>7029.1</v>
      </c>
      <c r="R691" s="5" t="str">
        <f t="shared" si="1"/>
        <v>1997_204</v>
      </c>
    </row>
    <row r="692">
      <c r="A692" s="4" t="s">
        <v>269</v>
      </c>
      <c r="B692" s="4">
        <v>205.0</v>
      </c>
      <c r="C692" s="4">
        <v>1997.0</v>
      </c>
      <c r="D692" s="4" t="s">
        <v>168</v>
      </c>
      <c r="F692" s="4" t="s">
        <v>37</v>
      </c>
      <c r="I692" s="4">
        <v>7016.0</v>
      </c>
      <c r="R692" s="5" t="str">
        <f t="shared" si="1"/>
        <v>1997_205</v>
      </c>
    </row>
    <row r="693">
      <c r="A693" s="4" t="s">
        <v>290</v>
      </c>
      <c r="B693" s="4">
        <v>206.0</v>
      </c>
      <c r="C693" s="4">
        <v>1997.0</v>
      </c>
      <c r="D693" s="4" t="s">
        <v>81</v>
      </c>
      <c r="F693" s="4" t="s">
        <v>24</v>
      </c>
      <c r="I693" s="4">
        <v>6979.0</v>
      </c>
      <c r="R693" s="5" t="str">
        <f t="shared" si="1"/>
        <v>1997_206</v>
      </c>
    </row>
    <row r="694">
      <c r="A694" s="4" t="s">
        <v>276</v>
      </c>
      <c r="B694" s="4">
        <v>207.0</v>
      </c>
      <c r="C694" s="4">
        <v>1997.0</v>
      </c>
      <c r="D694" s="4" t="s">
        <v>34</v>
      </c>
      <c r="F694" s="4" t="s">
        <v>55</v>
      </c>
      <c r="I694" s="4">
        <v>6961.0</v>
      </c>
      <c r="R694" s="5" t="str">
        <f t="shared" si="1"/>
        <v>1997_207</v>
      </c>
    </row>
    <row r="695">
      <c r="A695" s="4" t="s">
        <v>293</v>
      </c>
      <c r="B695" s="4">
        <v>208.0</v>
      </c>
      <c r="C695" s="4">
        <v>1997.0</v>
      </c>
      <c r="D695" s="4" t="s">
        <v>216</v>
      </c>
      <c r="F695" s="4" t="s">
        <v>30</v>
      </c>
      <c r="I695" s="4">
        <v>6959.7</v>
      </c>
      <c r="R695" s="5" t="str">
        <f t="shared" si="1"/>
        <v>1997_208</v>
      </c>
    </row>
    <row r="696">
      <c r="A696" s="4" t="s">
        <v>274</v>
      </c>
      <c r="B696" s="4">
        <v>209.0</v>
      </c>
      <c r="C696" s="4">
        <v>1997.0</v>
      </c>
      <c r="D696" s="4" t="s">
        <v>216</v>
      </c>
      <c r="F696" s="4" t="s">
        <v>46</v>
      </c>
      <c r="I696" s="4">
        <v>6937.0</v>
      </c>
      <c r="R696" s="5" t="str">
        <f t="shared" si="1"/>
        <v>1997_209</v>
      </c>
    </row>
    <row r="697">
      <c r="A697" s="4" t="s">
        <v>301</v>
      </c>
      <c r="B697" s="4">
        <v>210.0</v>
      </c>
      <c r="C697" s="4">
        <v>1997.0</v>
      </c>
      <c r="D697" s="4" t="s">
        <v>42</v>
      </c>
      <c r="F697" s="4" t="s">
        <v>30</v>
      </c>
      <c r="I697" s="4">
        <v>6904.1</v>
      </c>
      <c r="R697" s="5" t="str">
        <f t="shared" si="1"/>
        <v>1997_210</v>
      </c>
    </row>
    <row r="698">
      <c r="A698" s="4" t="s">
        <v>286</v>
      </c>
      <c r="B698" s="4">
        <v>211.0</v>
      </c>
      <c r="C698" s="4">
        <v>1997.0</v>
      </c>
      <c r="D698" s="4" t="s">
        <v>99</v>
      </c>
      <c r="F698" s="4" t="s">
        <v>257</v>
      </c>
      <c r="I698" s="4">
        <v>6882.8</v>
      </c>
      <c r="R698" s="5" t="str">
        <f t="shared" si="1"/>
        <v>1997_211</v>
      </c>
    </row>
    <row r="699">
      <c r="A699" s="4" t="s">
        <v>287</v>
      </c>
      <c r="B699" s="4">
        <v>212.0</v>
      </c>
      <c r="C699" s="4">
        <v>1997.0</v>
      </c>
      <c r="D699" s="4" t="s">
        <v>67</v>
      </c>
      <c r="F699" s="4" t="s">
        <v>24</v>
      </c>
      <c r="I699" s="4">
        <v>6831.1</v>
      </c>
      <c r="R699" s="5" t="str">
        <f t="shared" si="1"/>
        <v>1997_212</v>
      </c>
    </row>
    <row r="700">
      <c r="A700" s="4" t="s">
        <v>646</v>
      </c>
      <c r="B700" s="4">
        <v>213.0</v>
      </c>
      <c r="C700" s="4">
        <v>1997.0</v>
      </c>
      <c r="D700" s="4" t="s">
        <v>114</v>
      </c>
      <c r="F700" s="4" t="s">
        <v>192</v>
      </c>
      <c r="I700" s="4">
        <v>6788.0</v>
      </c>
      <c r="R700" s="5" t="str">
        <f t="shared" si="1"/>
        <v>1997_213</v>
      </c>
    </row>
    <row r="701">
      <c r="A701" s="4" t="s">
        <v>320</v>
      </c>
      <c r="B701" s="4">
        <v>214.0</v>
      </c>
      <c r="C701" s="4">
        <v>1997.0</v>
      </c>
      <c r="D701" s="4" t="s">
        <v>132</v>
      </c>
      <c r="F701" s="4" t="s">
        <v>43</v>
      </c>
      <c r="I701" s="4">
        <v>6702.9</v>
      </c>
      <c r="R701" s="5" t="str">
        <f t="shared" si="1"/>
        <v>1997_214</v>
      </c>
    </row>
    <row r="702">
      <c r="A702" s="4" t="s">
        <v>389</v>
      </c>
      <c r="B702" s="4">
        <v>215.0</v>
      </c>
      <c r="C702" s="4">
        <v>1997.0</v>
      </c>
      <c r="D702" s="4" t="s">
        <v>107</v>
      </c>
      <c r="F702" s="4" t="s">
        <v>148</v>
      </c>
      <c r="I702" s="4">
        <v>6689.4</v>
      </c>
      <c r="R702" s="5" t="str">
        <f t="shared" si="1"/>
        <v>1997_215</v>
      </c>
    </row>
    <row r="703">
      <c r="A703" s="4" t="s">
        <v>272</v>
      </c>
      <c r="B703" s="4">
        <v>216.0</v>
      </c>
      <c r="C703" s="4">
        <v>1997.0</v>
      </c>
      <c r="D703" s="4" t="s">
        <v>69</v>
      </c>
      <c r="F703" s="4" t="s">
        <v>20</v>
      </c>
      <c r="I703" s="4">
        <v>6676.6</v>
      </c>
      <c r="R703" s="5" t="str">
        <f t="shared" si="1"/>
        <v>1997_216</v>
      </c>
    </row>
    <row r="704">
      <c r="A704" s="4" t="s">
        <v>647</v>
      </c>
      <c r="B704" s="4">
        <v>217.0</v>
      </c>
      <c r="C704" s="4">
        <v>1997.0</v>
      </c>
      <c r="D704" s="4" t="s">
        <v>289</v>
      </c>
      <c r="F704" s="4" t="s">
        <v>46</v>
      </c>
      <c r="I704" s="4">
        <v>6599.0</v>
      </c>
      <c r="R704" s="5" t="str">
        <f t="shared" si="1"/>
        <v>1997_217</v>
      </c>
    </row>
    <row r="705">
      <c r="A705" s="4" t="s">
        <v>296</v>
      </c>
      <c r="B705" s="4">
        <v>218.0</v>
      </c>
      <c r="C705" s="4">
        <v>1997.0</v>
      </c>
      <c r="D705" s="4" t="s">
        <v>232</v>
      </c>
      <c r="F705" s="4" t="s">
        <v>30</v>
      </c>
      <c r="I705" s="4">
        <v>6597.0</v>
      </c>
      <c r="R705" s="5" t="str">
        <f t="shared" si="1"/>
        <v>1997_218</v>
      </c>
    </row>
    <row r="706">
      <c r="A706" s="4" t="s">
        <v>324</v>
      </c>
      <c r="B706" s="4">
        <v>219.0</v>
      </c>
      <c r="C706" s="4">
        <v>1997.0</v>
      </c>
      <c r="D706" s="4" t="s">
        <v>132</v>
      </c>
      <c r="F706" s="4" t="s">
        <v>24</v>
      </c>
      <c r="I706" s="4">
        <v>6561.5</v>
      </c>
      <c r="R706" s="5" t="str">
        <f t="shared" si="1"/>
        <v>1997_219</v>
      </c>
    </row>
    <row r="707">
      <c r="A707" s="4" t="s">
        <v>323</v>
      </c>
      <c r="B707" s="4">
        <v>220.0</v>
      </c>
      <c r="C707" s="4">
        <v>1997.0</v>
      </c>
      <c r="D707" s="4" t="s">
        <v>216</v>
      </c>
      <c r="F707" s="4" t="s">
        <v>24</v>
      </c>
      <c r="I707" s="4">
        <v>6550.9</v>
      </c>
      <c r="R707" s="5" t="str">
        <f t="shared" si="1"/>
        <v>1997_220</v>
      </c>
    </row>
    <row r="708">
      <c r="A708" s="4" t="s">
        <v>310</v>
      </c>
      <c r="B708" s="4">
        <v>221.0</v>
      </c>
      <c r="C708" s="4">
        <v>1997.0</v>
      </c>
      <c r="D708" s="4" t="s">
        <v>117</v>
      </c>
      <c r="F708" s="4" t="s">
        <v>30</v>
      </c>
      <c r="I708" s="4">
        <v>6534.6</v>
      </c>
      <c r="R708" s="5" t="str">
        <f t="shared" si="1"/>
        <v>1997_221</v>
      </c>
    </row>
    <row r="709">
      <c r="A709" s="4" t="s">
        <v>305</v>
      </c>
      <c r="B709" s="4">
        <v>222.0</v>
      </c>
      <c r="C709" s="4">
        <v>1997.0</v>
      </c>
      <c r="D709" s="4" t="s">
        <v>67</v>
      </c>
      <c r="F709" s="4" t="s">
        <v>43</v>
      </c>
      <c r="I709" s="4">
        <v>6497.4</v>
      </c>
      <c r="R709" s="5" t="str">
        <f t="shared" si="1"/>
        <v>1997_222</v>
      </c>
    </row>
    <row r="710">
      <c r="A710" s="4" t="s">
        <v>371</v>
      </c>
      <c r="B710" s="4">
        <v>223.0</v>
      </c>
      <c r="C710" s="4">
        <v>1997.0</v>
      </c>
      <c r="D710" s="4" t="s">
        <v>285</v>
      </c>
      <c r="F710" s="4" t="s">
        <v>372</v>
      </c>
      <c r="I710" s="4">
        <v>6470.6</v>
      </c>
      <c r="R710" s="5" t="str">
        <f t="shared" si="1"/>
        <v>1997_223</v>
      </c>
    </row>
    <row r="711">
      <c r="A711" s="4" t="s">
        <v>329</v>
      </c>
      <c r="B711" s="4">
        <v>224.0</v>
      </c>
      <c r="C711" s="4">
        <v>1997.0</v>
      </c>
      <c r="D711" s="4" t="s">
        <v>69</v>
      </c>
      <c r="F711" s="4" t="s">
        <v>27</v>
      </c>
      <c r="I711" s="4">
        <v>6453.8</v>
      </c>
      <c r="R711" s="5" t="str">
        <f t="shared" si="1"/>
        <v>1997_224</v>
      </c>
    </row>
    <row r="712">
      <c r="A712" s="4" t="s">
        <v>304</v>
      </c>
      <c r="B712" s="4">
        <v>225.0</v>
      </c>
      <c r="C712" s="4">
        <v>1997.0</v>
      </c>
      <c r="D712" s="4" t="s">
        <v>26</v>
      </c>
      <c r="F712" s="4" t="s">
        <v>27</v>
      </c>
      <c r="I712" s="4">
        <v>6412.1</v>
      </c>
      <c r="R712" s="5" t="str">
        <f t="shared" si="1"/>
        <v>1997_225</v>
      </c>
    </row>
    <row r="713">
      <c r="A713" s="4" t="s">
        <v>291</v>
      </c>
      <c r="B713" s="4">
        <v>226.0</v>
      </c>
      <c r="C713" s="4">
        <v>1997.0</v>
      </c>
      <c r="D713" s="4" t="s">
        <v>292</v>
      </c>
      <c r="F713" s="4" t="s">
        <v>100</v>
      </c>
      <c r="I713" s="4">
        <v>6370.5</v>
      </c>
      <c r="R713" s="5" t="str">
        <f t="shared" si="1"/>
        <v>1997_226</v>
      </c>
    </row>
    <row r="714">
      <c r="A714" s="4" t="s">
        <v>316</v>
      </c>
      <c r="B714" s="4">
        <v>227.0</v>
      </c>
      <c r="C714" s="4">
        <v>1997.0</v>
      </c>
      <c r="D714" s="4" t="s">
        <v>120</v>
      </c>
      <c r="F714" s="4" t="s">
        <v>24</v>
      </c>
      <c r="I714" s="4">
        <v>6360.0</v>
      </c>
      <c r="R714" s="5" t="str">
        <f t="shared" si="1"/>
        <v>1997_227</v>
      </c>
    </row>
    <row r="715">
      <c r="A715" s="4" t="s">
        <v>294</v>
      </c>
      <c r="B715" s="4">
        <v>228.0</v>
      </c>
      <c r="C715" s="4">
        <v>1997.0</v>
      </c>
      <c r="D715" s="4" t="s">
        <v>59</v>
      </c>
      <c r="F715" s="4" t="s">
        <v>100</v>
      </c>
      <c r="I715" s="4">
        <v>6333.8</v>
      </c>
      <c r="R715" s="5" t="str">
        <f t="shared" si="1"/>
        <v>1997_228</v>
      </c>
    </row>
    <row r="716">
      <c r="A716" s="4" t="s">
        <v>315</v>
      </c>
      <c r="B716" s="4">
        <v>229.0</v>
      </c>
      <c r="C716" s="4">
        <v>1997.0</v>
      </c>
      <c r="D716" s="4" t="s">
        <v>107</v>
      </c>
      <c r="F716" s="4" t="s">
        <v>24</v>
      </c>
      <c r="I716" s="4">
        <v>6285.5</v>
      </c>
      <c r="R716" s="5" t="str">
        <f t="shared" si="1"/>
        <v>1997_229</v>
      </c>
    </row>
    <row r="717">
      <c r="A717" s="4" t="s">
        <v>303</v>
      </c>
      <c r="B717" s="4">
        <v>230.0</v>
      </c>
      <c r="C717" s="4">
        <v>1997.0</v>
      </c>
      <c r="D717" s="4" t="s">
        <v>99</v>
      </c>
      <c r="F717" s="4" t="s">
        <v>57</v>
      </c>
      <c r="I717" s="4">
        <v>6277.6</v>
      </c>
      <c r="R717" s="5" t="str">
        <f t="shared" si="1"/>
        <v>1997_230</v>
      </c>
    </row>
    <row r="718">
      <c r="A718" s="4" t="s">
        <v>648</v>
      </c>
      <c r="B718" s="4">
        <v>231.0</v>
      </c>
      <c r="C718" s="4">
        <v>1997.0</v>
      </c>
      <c r="D718" s="4" t="s">
        <v>99</v>
      </c>
      <c r="F718" s="4" t="s">
        <v>257</v>
      </c>
      <c r="I718" s="4">
        <v>6269.6</v>
      </c>
      <c r="R718" s="5" t="str">
        <f t="shared" si="1"/>
        <v>1997_231</v>
      </c>
    </row>
    <row r="719">
      <c r="A719" s="4" t="s">
        <v>649</v>
      </c>
      <c r="B719" s="4">
        <v>232.0</v>
      </c>
      <c r="C719" s="4">
        <v>1997.0</v>
      </c>
      <c r="D719" s="4" t="s">
        <v>19</v>
      </c>
      <c r="F719" s="4" t="s">
        <v>20</v>
      </c>
      <c r="I719" s="4">
        <v>6249.1</v>
      </c>
      <c r="R719" s="5" t="str">
        <f t="shared" si="1"/>
        <v>1997_232</v>
      </c>
    </row>
    <row r="720">
      <c r="A720" s="4" t="s">
        <v>334</v>
      </c>
      <c r="B720" s="4">
        <v>233.0</v>
      </c>
      <c r="C720" s="4">
        <v>1997.0</v>
      </c>
      <c r="D720" s="4" t="s">
        <v>59</v>
      </c>
      <c r="F720" s="4" t="s">
        <v>148</v>
      </c>
      <c r="I720" s="4">
        <v>6237.0</v>
      </c>
      <c r="R720" s="5" t="str">
        <f t="shared" si="1"/>
        <v>1997_233</v>
      </c>
    </row>
    <row r="721">
      <c r="A721" s="4" t="s">
        <v>302</v>
      </c>
      <c r="B721" s="4">
        <v>234.0</v>
      </c>
      <c r="C721" s="4">
        <v>1997.0</v>
      </c>
      <c r="D721" s="4" t="s">
        <v>216</v>
      </c>
      <c r="F721" s="4" t="s">
        <v>43</v>
      </c>
      <c r="I721" s="4">
        <v>6169.6</v>
      </c>
      <c r="R721" s="5" t="str">
        <f t="shared" si="1"/>
        <v>1997_234</v>
      </c>
    </row>
    <row r="722">
      <c r="A722" s="4" t="s">
        <v>325</v>
      </c>
      <c r="B722" s="4">
        <v>235.0</v>
      </c>
      <c r="C722" s="4">
        <v>1997.0</v>
      </c>
      <c r="D722" s="4" t="s">
        <v>62</v>
      </c>
      <c r="F722" s="4" t="s">
        <v>100</v>
      </c>
      <c r="I722" s="4">
        <v>6122.5</v>
      </c>
      <c r="R722" s="5" t="str">
        <f t="shared" si="1"/>
        <v>1997_235</v>
      </c>
    </row>
    <row r="723">
      <c r="A723" s="4" t="s">
        <v>265</v>
      </c>
      <c r="B723" s="4">
        <v>236.0</v>
      </c>
      <c r="C723" s="4">
        <v>1997.0</v>
      </c>
      <c r="D723" s="4" t="s">
        <v>69</v>
      </c>
      <c r="F723" s="4" t="s">
        <v>144</v>
      </c>
      <c r="I723" s="4">
        <v>6114.3</v>
      </c>
      <c r="R723" s="5" t="str">
        <f t="shared" si="1"/>
        <v>1997_236</v>
      </c>
    </row>
    <row r="724">
      <c r="A724" s="4" t="s">
        <v>313</v>
      </c>
      <c r="B724" s="4">
        <v>237.0</v>
      </c>
      <c r="C724" s="4">
        <v>1997.0</v>
      </c>
      <c r="D724" s="4" t="s">
        <v>48</v>
      </c>
      <c r="F724" s="4" t="s">
        <v>35</v>
      </c>
      <c r="I724" s="4">
        <v>6106.0</v>
      </c>
      <c r="R724" s="5" t="str">
        <f t="shared" si="1"/>
        <v>1997_237</v>
      </c>
    </row>
    <row r="725">
      <c r="A725" s="4" t="s">
        <v>335</v>
      </c>
      <c r="B725" s="4">
        <v>238.0</v>
      </c>
      <c r="C725" s="4">
        <v>1997.0</v>
      </c>
      <c r="D725" s="4" t="s">
        <v>67</v>
      </c>
      <c r="F725" s="4" t="s">
        <v>74</v>
      </c>
      <c r="I725" s="4">
        <v>6095.2</v>
      </c>
      <c r="R725" s="5" t="str">
        <f t="shared" si="1"/>
        <v>1997_238</v>
      </c>
    </row>
    <row r="726">
      <c r="A726" s="4" t="s">
        <v>331</v>
      </c>
      <c r="B726" s="4">
        <v>239.0</v>
      </c>
      <c r="C726" s="4">
        <v>1997.0</v>
      </c>
      <c r="D726" s="4" t="s">
        <v>332</v>
      </c>
      <c r="F726" s="4" t="s">
        <v>189</v>
      </c>
      <c r="I726" s="4">
        <v>6079.9</v>
      </c>
      <c r="R726" s="5" t="str">
        <f t="shared" si="1"/>
        <v>1997_239</v>
      </c>
    </row>
    <row r="727">
      <c r="A727" s="4" t="s">
        <v>341</v>
      </c>
      <c r="B727" s="4">
        <v>240.0</v>
      </c>
      <c r="C727" s="4">
        <v>1997.0</v>
      </c>
      <c r="D727" s="4" t="s">
        <v>107</v>
      </c>
      <c r="F727" s="4" t="s">
        <v>179</v>
      </c>
      <c r="I727" s="4">
        <v>6068.6</v>
      </c>
      <c r="R727" s="5" t="str">
        <f t="shared" si="1"/>
        <v>1997_240</v>
      </c>
    </row>
    <row r="728">
      <c r="A728" s="4" t="s">
        <v>306</v>
      </c>
      <c r="B728" s="4">
        <v>241.0</v>
      </c>
      <c r="C728" s="4">
        <v>1997.0</v>
      </c>
      <c r="D728" s="4" t="s">
        <v>59</v>
      </c>
      <c r="F728" s="4" t="s">
        <v>55</v>
      </c>
      <c r="I728" s="4">
        <v>6038.0</v>
      </c>
      <c r="R728" s="5" t="str">
        <f t="shared" si="1"/>
        <v>1997_241</v>
      </c>
    </row>
    <row r="729">
      <c r="A729" s="4" t="s">
        <v>326</v>
      </c>
      <c r="B729" s="4">
        <v>242.0</v>
      </c>
      <c r="C729" s="4">
        <v>1997.0</v>
      </c>
      <c r="D729" s="4" t="s">
        <v>216</v>
      </c>
      <c r="F729" s="4" t="s">
        <v>179</v>
      </c>
      <c r="I729" s="4">
        <v>6036.8</v>
      </c>
      <c r="R729" s="5" t="str">
        <f t="shared" si="1"/>
        <v>1997_242</v>
      </c>
    </row>
    <row r="730">
      <c r="A730" s="4" t="s">
        <v>273</v>
      </c>
      <c r="B730" s="4">
        <v>243.0</v>
      </c>
      <c r="C730" s="4">
        <v>1997.0</v>
      </c>
      <c r="D730" s="4" t="s">
        <v>93</v>
      </c>
      <c r="F730" s="4" t="s">
        <v>35</v>
      </c>
      <c r="I730" s="4">
        <v>5880.4</v>
      </c>
      <c r="R730" s="5" t="str">
        <f t="shared" si="1"/>
        <v>1997_243</v>
      </c>
    </row>
    <row r="731">
      <c r="A731" s="4" t="s">
        <v>321</v>
      </c>
      <c r="B731" s="4">
        <v>244.0</v>
      </c>
      <c r="C731" s="4">
        <v>1997.0</v>
      </c>
      <c r="D731" s="4" t="s">
        <v>216</v>
      </c>
      <c r="F731" s="4" t="s">
        <v>55</v>
      </c>
      <c r="I731" s="4">
        <v>5849.2</v>
      </c>
      <c r="R731" s="5" t="str">
        <f t="shared" si="1"/>
        <v>1997_244</v>
      </c>
    </row>
    <row r="732">
      <c r="A732" s="4" t="s">
        <v>348</v>
      </c>
      <c r="B732" s="4">
        <v>245.0</v>
      </c>
      <c r="C732" s="4">
        <v>1997.0</v>
      </c>
      <c r="D732" s="4" t="s">
        <v>132</v>
      </c>
      <c r="F732" s="4" t="s">
        <v>43</v>
      </c>
      <c r="I732" s="4">
        <v>5804.6</v>
      </c>
      <c r="R732" s="5" t="str">
        <f t="shared" si="1"/>
        <v>1997_245</v>
      </c>
    </row>
    <row r="733">
      <c r="A733" s="4" t="s">
        <v>569</v>
      </c>
      <c r="B733" s="4">
        <v>245.0</v>
      </c>
      <c r="C733" s="4">
        <v>1997.0</v>
      </c>
      <c r="D733" s="4" t="s">
        <v>34</v>
      </c>
      <c r="F733" s="4" t="s">
        <v>544</v>
      </c>
      <c r="I733" s="4">
        <v>6805.9</v>
      </c>
      <c r="R733" s="5" t="str">
        <f t="shared" si="1"/>
        <v>1997_245</v>
      </c>
    </row>
    <row r="734">
      <c r="A734" s="4" t="s">
        <v>319</v>
      </c>
      <c r="B734" s="4">
        <v>246.0</v>
      </c>
      <c r="C734" s="4">
        <v>1997.0</v>
      </c>
      <c r="D734" s="4" t="s">
        <v>195</v>
      </c>
      <c r="F734" s="4" t="s">
        <v>24</v>
      </c>
      <c r="I734" s="4">
        <v>5779.3</v>
      </c>
      <c r="R734" s="5" t="str">
        <f t="shared" si="1"/>
        <v>1997_246</v>
      </c>
    </row>
    <row r="735">
      <c r="A735" s="4" t="s">
        <v>650</v>
      </c>
      <c r="B735" s="4">
        <v>247.0</v>
      </c>
      <c r="C735" s="4">
        <v>1997.0</v>
      </c>
      <c r="D735" s="4" t="s">
        <v>40</v>
      </c>
      <c r="F735" s="4" t="s">
        <v>35</v>
      </c>
      <c r="I735" s="4">
        <v>5776.3</v>
      </c>
      <c r="R735" s="5" t="str">
        <f t="shared" si="1"/>
        <v>1997_247</v>
      </c>
    </row>
    <row r="736">
      <c r="A736" s="4" t="s">
        <v>651</v>
      </c>
      <c r="B736" s="4">
        <v>248.0</v>
      </c>
      <c r="C736" s="4">
        <v>1997.0</v>
      </c>
      <c r="D736" s="4" t="s">
        <v>69</v>
      </c>
      <c r="F736" s="4" t="s">
        <v>55</v>
      </c>
      <c r="I736" s="4">
        <v>5765.1</v>
      </c>
      <c r="R736" s="5" t="str">
        <f t="shared" si="1"/>
        <v>1997_248</v>
      </c>
    </row>
    <row r="737">
      <c r="A737" s="4" t="s">
        <v>297</v>
      </c>
      <c r="B737" s="4">
        <v>249.0</v>
      </c>
      <c r="C737" s="4">
        <v>1997.0</v>
      </c>
      <c r="D737" s="4" t="s">
        <v>19</v>
      </c>
      <c r="F737" s="4" t="s">
        <v>46</v>
      </c>
      <c r="I737" s="4">
        <v>5754.0</v>
      </c>
      <c r="R737" s="5" t="str">
        <f t="shared" si="1"/>
        <v>1997_249</v>
      </c>
    </row>
    <row r="738">
      <c r="A738" s="4" t="s">
        <v>345</v>
      </c>
      <c r="B738" s="4">
        <v>250.0</v>
      </c>
      <c r="C738" s="4">
        <v>1997.0</v>
      </c>
      <c r="D738" s="4" t="s">
        <v>117</v>
      </c>
      <c r="F738" s="4" t="s">
        <v>88</v>
      </c>
      <c r="I738" s="4">
        <v>5720.5</v>
      </c>
      <c r="R738" s="5" t="str">
        <f t="shared" si="1"/>
        <v>1997_250</v>
      </c>
    </row>
    <row r="739">
      <c r="A739" s="4" t="s">
        <v>339</v>
      </c>
      <c r="B739" s="4">
        <v>251.0</v>
      </c>
      <c r="C739" s="4">
        <v>1997.0</v>
      </c>
      <c r="D739" s="4" t="s">
        <v>59</v>
      </c>
      <c r="F739" s="4" t="s">
        <v>30</v>
      </c>
      <c r="I739" s="4">
        <v>5713.0</v>
      </c>
      <c r="R739" s="5" t="str">
        <f t="shared" si="1"/>
        <v>1997_251</v>
      </c>
    </row>
    <row r="740">
      <c r="A740" s="4" t="s">
        <v>652</v>
      </c>
      <c r="B740" s="4">
        <v>252.0</v>
      </c>
      <c r="C740" s="4">
        <v>1997.0</v>
      </c>
      <c r="D740" s="4" t="s">
        <v>611</v>
      </c>
      <c r="F740" s="4" t="s">
        <v>30</v>
      </c>
      <c r="I740" s="4">
        <v>5706.0</v>
      </c>
      <c r="R740" s="5" t="str">
        <f t="shared" si="1"/>
        <v>1997_252</v>
      </c>
    </row>
    <row r="741">
      <c r="A741" s="4" t="s">
        <v>279</v>
      </c>
      <c r="B741" s="4">
        <v>253.0</v>
      </c>
      <c r="C741" s="4">
        <v>1997.0</v>
      </c>
      <c r="D741" s="4" t="s">
        <v>93</v>
      </c>
      <c r="F741" s="4" t="s">
        <v>37</v>
      </c>
      <c r="I741" s="4">
        <v>5690.5</v>
      </c>
      <c r="R741" s="5" t="str">
        <f t="shared" si="1"/>
        <v>1997_253</v>
      </c>
    </row>
    <row r="742">
      <c r="A742" s="4" t="s">
        <v>353</v>
      </c>
      <c r="B742" s="4">
        <v>254.0</v>
      </c>
      <c r="C742" s="4">
        <v>1997.0</v>
      </c>
      <c r="D742" s="4" t="s">
        <v>102</v>
      </c>
      <c r="F742" s="4" t="s">
        <v>43</v>
      </c>
      <c r="I742" s="4">
        <v>5655.8</v>
      </c>
      <c r="R742" s="5" t="str">
        <f t="shared" si="1"/>
        <v>1997_254</v>
      </c>
    </row>
    <row r="743">
      <c r="A743" s="4" t="s">
        <v>653</v>
      </c>
      <c r="B743" s="4">
        <v>255.0</v>
      </c>
      <c r="C743" s="4">
        <v>1997.0</v>
      </c>
      <c r="D743" s="4" t="s">
        <v>114</v>
      </c>
      <c r="F743" s="4" t="s">
        <v>57</v>
      </c>
      <c r="I743" s="4">
        <v>5559.0</v>
      </c>
      <c r="R743" s="5" t="str">
        <f t="shared" si="1"/>
        <v>1997_255</v>
      </c>
    </row>
    <row r="744">
      <c r="A744" s="4" t="s">
        <v>377</v>
      </c>
      <c r="B744" s="4">
        <v>256.0</v>
      </c>
      <c r="C744" s="4">
        <v>1997.0</v>
      </c>
      <c r="D744" s="4" t="s">
        <v>117</v>
      </c>
      <c r="F744" s="4" t="s">
        <v>100</v>
      </c>
      <c r="I744" s="4">
        <v>5551.7</v>
      </c>
      <c r="R744" s="5" t="str">
        <f t="shared" si="1"/>
        <v>1997_256</v>
      </c>
    </row>
    <row r="745">
      <c r="A745" s="4" t="s">
        <v>317</v>
      </c>
      <c r="B745" s="4">
        <v>257.0</v>
      </c>
      <c r="C745" s="4">
        <v>1997.0</v>
      </c>
      <c r="D745" s="4" t="s">
        <v>117</v>
      </c>
      <c r="F745" s="4" t="s">
        <v>57</v>
      </c>
      <c r="I745" s="4">
        <v>5522.8</v>
      </c>
      <c r="R745" s="5" t="str">
        <f t="shared" si="1"/>
        <v>1997_257</v>
      </c>
    </row>
    <row r="746">
      <c r="A746" s="4" t="s">
        <v>654</v>
      </c>
      <c r="B746" s="4">
        <v>258.0</v>
      </c>
      <c r="C746" s="4">
        <v>1997.0</v>
      </c>
      <c r="D746" s="4" t="s">
        <v>352</v>
      </c>
      <c r="F746" s="4" t="s">
        <v>179</v>
      </c>
      <c r="I746" s="4">
        <v>5519.4</v>
      </c>
      <c r="R746" s="5" t="str">
        <f t="shared" si="1"/>
        <v>1997_258</v>
      </c>
    </row>
    <row r="747">
      <c r="A747" s="4" t="s">
        <v>431</v>
      </c>
      <c r="B747" s="4">
        <v>259.0</v>
      </c>
      <c r="C747" s="4">
        <v>1997.0</v>
      </c>
      <c r="D747" s="4" t="s">
        <v>216</v>
      </c>
      <c r="F747" s="4" t="s">
        <v>24</v>
      </c>
      <c r="I747" s="4">
        <v>5517.0</v>
      </c>
      <c r="R747" s="5" t="str">
        <f t="shared" si="1"/>
        <v>1997_259</v>
      </c>
    </row>
    <row r="748">
      <c r="A748" s="4" t="s">
        <v>655</v>
      </c>
      <c r="B748" s="4">
        <v>260.0</v>
      </c>
      <c r="C748" s="4">
        <v>1997.0</v>
      </c>
      <c r="D748" s="4" t="s">
        <v>117</v>
      </c>
      <c r="F748" s="4" t="s">
        <v>24</v>
      </c>
      <c r="I748" s="4">
        <v>5502.3</v>
      </c>
      <c r="R748" s="5" t="str">
        <f t="shared" si="1"/>
        <v>1997_260</v>
      </c>
    </row>
    <row r="749">
      <c r="A749" s="4" t="s">
        <v>656</v>
      </c>
      <c r="B749" s="4">
        <v>261.0</v>
      </c>
      <c r="C749" s="4">
        <v>1997.0</v>
      </c>
      <c r="D749" s="4" t="s">
        <v>34</v>
      </c>
      <c r="F749" s="4" t="s">
        <v>100</v>
      </c>
      <c r="I749" s="4">
        <v>5468.0</v>
      </c>
      <c r="R749" s="5" t="str">
        <f t="shared" si="1"/>
        <v>1997_261</v>
      </c>
    </row>
    <row r="750">
      <c r="A750" s="4" t="s">
        <v>385</v>
      </c>
      <c r="B750" s="4">
        <v>262.0</v>
      </c>
      <c r="C750" s="4">
        <v>1997.0</v>
      </c>
      <c r="D750" s="4" t="s">
        <v>72</v>
      </c>
      <c r="F750" s="4" t="s">
        <v>100</v>
      </c>
      <c r="I750" s="4">
        <v>5446.0</v>
      </c>
      <c r="R750" s="5" t="str">
        <f t="shared" si="1"/>
        <v>1997_262</v>
      </c>
    </row>
    <row r="751">
      <c r="A751" s="4" t="s">
        <v>657</v>
      </c>
      <c r="B751" s="4">
        <v>263.0</v>
      </c>
      <c r="C751" s="4">
        <v>1997.0</v>
      </c>
      <c r="D751" s="4" t="s">
        <v>97</v>
      </c>
      <c r="F751" s="4" t="s">
        <v>46</v>
      </c>
      <c r="I751" s="4">
        <v>5438.0</v>
      </c>
      <c r="R751" s="5" t="str">
        <f t="shared" si="1"/>
        <v>1997_263</v>
      </c>
    </row>
    <row r="752">
      <c r="A752" s="4" t="s">
        <v>241</v>
      </c>
      <c r="B752" s="4">
        <v>264.0</v>
      </c>
      <c r="C752" s="4">
        <v>1997.0</v>
      </c>
      <c r="D752" s="4" t="s">
        <v>69</v>
      </c>
      <c r="F752" s="4" t="s">
        <v>74</v>
      </c>
      <c r="I752" s="4">
        <v>5416.0</v>
      </c>
      <c r="R752" s="5" t="str">
        <f t="shared" si="1"/>
        <v>1997_264</v>
      </c>
    </row>
    <row r="753">
      <c r="A753" s="4" t="s">
        <v>355</v>
      </c>
      <c r="B753" s="4">
        <v>265.0</v>
      </c>
      <c r="C753" s="4">
        <v>1997.0</v>
      </c>
      <c r="D753" s="4" t="s">
        <v>132</v>
      </c>
      <c r="F753" s="4" t="s">
        <v>189</v>
      </c>
      <c r="I753" s="4">
        <v>5409.0</v>
      </c>
      <c r="R753" s="5" t="str">
        <f t="shared" si="1"/>
        <v>1997_265</v>
      </c>
    </row>
    <row r="754">
      <c r="A754" s="4" t="s">
        <v>357</v>
      </c>
      <c r="B754" s="4">
        <v>266.0</v>
      </c>
      <c r="C754" s="4">
        <v>1997.0</v>
      </c>
      <c r="D754" s="4" t="s">
        <v>72</v>
      </c>
      <c r="F754" s="4" t="s">
        <v>57</v>
      </c>
      <c r="I754" s="4">
        <v>5407.4</v>
      </c>
      <c r="R754" s="5" t="str">
        <f t="shared" si="1"/>
        <v>1997_266</v>
      </c>
    </row>
    <row r="755">
      <c r="A755" s="4" t="s">
        <v>658</v>
      </c>
      <c r="B755" s="4">
        <v>267.0</v>
      </c>
      <c r="C755" s="4">
        <v>1997.0</v>
      </c>
      <c r="D755" s="4" t="s">
        <v>72</v>
      </c>
      <c r="F755" s="4" t="s">
        <v>57</v>
      </c>
      <c r="I755" s="4">
        <v>5342.7</v>
      </c>
      <c r="R755" s="5" t="str">
        <f t="shared" si="1"/>
        <v>1997_267</v>
      </c>
    </row>
    <row r="756">
      <c r="A756" s="4" t="s">
        <v>659</v>
      </c>
      <c r="B756" s="4">
        <v>268.0</v>
      </c>
      <c r="C756" s="4">
        <v>1997.0</v>
      </c>
      <c r="D756" s="4" t="s">
        <v>117</v>
      </c>
      <c r="F756" s="4" t="s">
        <v>257</v>
      </c>
      <c r="I756" s="4">
        <v>5318.9</v>
      </c>
      <c r="R756" s="5" t="str">
        <f t="shared" si="1"/>
        <v>1997_268</v>
      </c>
    </row>
    <row r="757">
      <c r="A757" s="4" t="s">
        <v>393</v>
      </c>
      <c r="B757" s="4">
        <v>269.0</v>
      </c>
      <c r="C757" s="4">
        <v>1997.0</v>
      </c>
      <c r="D757" s="4" t="s">
        <v>107</v>
      </c>
      <c r="F757" s="4" t="s">
        <v>57</v>
      </c>
      <c r="I757" s="4">
        <v>5284.4</v>
      </c>
      <c r="R757" s="5" t="str">
        <f t="shared" si="1"/>
        <v>1997_269</v>
      </c>
    </row>
    <row r="758">
      <c r="A758" s="4" t="s">
        <v>365</v>
      </c>
      <c r="B758" s="4">
        <v>270.0</v>
      </c>
      <c r="C758" s="4">
        <v>1997.0</v>
      </c>
      <c r="D758" s="4" t="s">
        <v>34</v>
      </c>
      <c r="F758" s="4" t="s">
        <v>24</v>
      </c>
      <c r="I758" s="4">
        <v>5283.7</v>
      </c>
      <c r="R758" s="5" t="str">
        <f t="shared" si="1"/>
        <v>1997_270</v>
      </c>
    </row>
    <row r="759">
      <c r="A759" s="4" t="s">
        <v>318</v>
      </c>
      <c r="B759" s="4">
        <v>271.0</v>
      </c>
      <c r="C759" s="4">
        <v>1997.0</v>
      </c>
      <c r="D759" s="4" t="s">
        <v>48</v>
      </c>
      <c r="F759" s="4" t="s">
        <v>179</v>
      </c>
      <c r="I759" s="4">
        <v>5262.4</v>
      </c>
      <c r="R759" s="5" t="str">
        <f t="shared" si="1"/>
        <v>1997_271</v>
      </c>
    </row>
    <row r="760">
      <c r="A760" s="4" t="s">
        <v>346</v>
      </c>
      <c r="B760" s="4">
        <v>272.0</v>
      </c>
      <c r="C760" s="4">
        <v>1997.0</v>
      </c>
      <c r="D760" s="4" t="s">
        <v>132</v>
      </c>
      <c r="F760" s="4" t="s">
        <v>257</v>
      </c>
      <c r="I760" s="4">
        <v>5257.0</v>
      </c>
      <c r="R760" s="5" t="str">
        <f t="shared" si="1"/>
        <v>1997_272</v>
      </c>
    </row>
    <row r="761">
      <c r="A761" s="4" t="s">
        <v>660</v>
      </c>
      <c r="B761" s="4">
        <v>273.0</v>
      </c>
      <c r="C761" s="4">
        <v>1997.0</v>
      </c>
      <c r="D761" s="4" t="s">
        <v>117</v>
      </c>
      <c r="F761" s="4" t="s">
        <v>30</v>
      </c>
      <c r="I761" s="4">
        <v>5207.8</v>
      </c>
      <c r="R761" s="5" t="str">
        <f t="shared" si="1"/>
        <v>1997_273</v>
      </c>
    </row>
    <row r="762">
      <c r="A762" s="4" t="s">
        <v>295</v>
      </c>
      <c r="B762" s="4">
        <v>274.0</v>
      </c>
      <c r="C762" s="4">
        <v>1997.0</v>
      </c>
      <c r="D762" s="4" t="s">
        <v>69</v>
      </c>
      <c r="F762" s="4" t="s">
        <v>46</v>
      </c>
      <c r="I762" s="4">
        <v>5199.0</v>
      </c>
      <c r="R762" s="5" t="str">
        <f t="shared" si="1"/>
        <v>1997_274</v>
      </c>
    </row>
    <row r="763">
      <c r="A763" s="4" t="s">
        <v>261</v>
      </c>
      <c r="B763" s="4">
        <v>275.0</v>
      </c>
      <c r="C763" s="4">
        <v>1997.0</v>
      </c>
      <c r="D763" s="4" t="s">
        <v>93</v>
      </c>
      <c r="F763" s="4" t="s">
        <v>46</v>
      </c>
      <c r="I763" s="4">
        <v>5141.8</v>
      </c>
      <c r="R763" s="5" t="str">
        <f t="shared" si="1"/>
        <v>1997_275</v>
      </c>
    </row>
    <row r="764">
      <c r="A764" s="4" t="s">
        <v>358</v>
      </c>
      <c r="B764" s="4">
        <v>276.0</v>
      </c>
      <c r="C764" s="4">
        <v>1997.0</v>
      </c>
      <c r="D764" s="4" t="s">
        <v>285</v>
      </c>
      <c r="F764" s="4" t="s">
        <v>100</v>
      </c>
      <c r="I764" s="4">
        <v>5137.2</v>
      </c>
      <c r="R764" s="5" t="str">
        <f t="shared" si="1"/>
        <v>1997_276</v>
      </c>
    </row>
    <row r="765">
      <c r="A765" s="4" t="s">
        <v>359</v>
      </c>
      <c r="B765" s="4">
        <v>277.0</v>
      </c>
      <c r="C765" s="4">
        <v>1997.0</v>
      </c>
      <c r="D765" s="4" t="s">
        <v>93</v>
      </c>
      <c r="F765" s="4" t="s">
        <v>170</v>
      </c>
      <c r="I765" s="4">
        <v>5122.7</v>
      </c>
      <c r="R765" s="5" t="str">
        <f t="shared" si="1"/>
        <v>1997_277</v>
      </c>
    </row>
    <row r="766">
      <c r="A766" s="4" t="s">
        <v>381</v>
      </c>
      <c r="B766" s="4">
        <v>278.0</v>
      </c>
      <c r="C766" s="4">
        <v>1997.0</v>
      </c>
      <c r="D766" s="4" t="s">
        <v>48</v>
      </c>
      <c r="F766" s="4" t="s">
        <v>46</v>
      </c>
      <c r="I766" s="4">
        <v>5121.9</v>
      </c>
      <c r="R766" s="5" t="str">
        <f t="shared" si="1"/>
        <v>1997_278</v>
      </c>
    </row>
    <row r="767">
      <c r="A767" s="4" t="s">
        <v>383</v>
      </c>
      <c r="B767" s="4">
        <v>279.0</v>
      </c>
      <c r="C767" s="4">
        <v>1997.0</v>
      </c>
      <c r="D767" s="4" t="s">
        <v>281</v>
      </c>
      <c r="F767" s="4" t="s">
        <v>384</v>
      </c>
      <c r="I767" s="4">
        <v>5089.8</v>
      </c>
      <c r="R767" s="5" t="str">
        <f t="shared" si="1"/>
        <v>1997_279</v>
      </c>
    </row>
    <row r="768">
      <c r="A768" s="4" t="s">
        <v>390</v>
      </c>
      <c r="B768" s="4">
        <v>280.0</v>
      </c>
      <c r="C768" s="4">
        <v>1997.0</v>
      </c>
      <c r="D768" s="4" t="s">
        <v>72</v>
      </c>
      <c r="F768" s="4" t="s">
        <v>55</v>
      </c>
      <c r="I768" s="4">
        <v>5087.7</v>
      </c>
      <c r="R768" s="5" t="str">
        <f t="shared" si="1"/>
        <v>1997_280</v>
      </c>
    </row>
    <row r="769">
      <c r="A769" s="4" t="s">
        <v>364</v>
      </c>
      <c r="B769" s="4">
        <v>281.0</v>
      </c>
      <c r="C769" s="4">
        <v>1997.0</v>
      </c>
      <c r="D769" s="4" t="s">
        <v>48</v>
      </c>
      <c r="F769" s="4" t="s">
        <v>24</v>
      </c>
      <c r="I769" s="4">
        <v>5082.0</v>
      </c>
      <c r="R769" s="5" t="str">
        <f t="shared" si="1"/>
        <v>1997_281</v>
      </c>
    </row>
    <row r="770">
      <c r="A770" s="4" t="s">
        <v>354</v>
      </c>
      <c r="B770" s="4">
        <v>282.0</v>
      </c>
      <c r="C770" s="4">
        <v>1997.0</v>
      </c>
      <c r="D770" s="4" t="s">
        <v>81</v>
      </c>
      <c r="F770" s="4" t="s">
        <v>46</v>
      </c>
      <c r="I770" s="4">
        <v>5058.8</v>
      </c>
      <c r="R770" s="5" t="str">
        <f t="shared" si="1"/>
        <v>1997_282</v>
      </c>
    </row>
    <row r="771">
      <c r="A771" s="4" t="s">
        <v>661</v>
      </c>
      <c r="B771" s="4">
        <v>283.0</v>
      </c>
      <c r="C771" s="4">
        <v>1997.0</v>
      </c>
      <c r="D771" s="4" t="s">
        <v>48</v>
      </c>
      <c r="F771" s="4" t="s">
        <v>43</v>
      </c>
      <c r="I771" s="4">
        <v>5057.0</v>
      </c>
      <c r="R771" s="5" t="str">
        <f t="shared" si="1"/>
        <v>1997_283</v>
      </c>
    </row>
    <row r="772">
      <c r="A772" s="4" t="s">
        <v>438</v>
      </c>
      <c r="B772" s="4">
        <v>284.0</v>
      </c>
      <c r="C772" s="4">
        <v>1997.0</v>
      </c>
      <c r="D772" s="4" t="s">
        <v>32</v>
      </c>
      <c r="F772" s="4" t="s">
        <v>439</v>
      </c>
      <c r="I772" s="4">
        <v>5035.2</v>
      </c>
      <c r="R772" s="5" t="str">
        <f t="shared" si="1"/>
        <v>1997_284</v>
      </c>
    </row>
    <row r="773">
      <c r="A773" s="4" t="s">
        <v>362</v>
      </c>
      <c r="B773" s="4">
        <v>285.0</v>
      </c>
      <c r="C773" s="4">
        <v>1997.0</v>
      </c>
      <c r="D773" s="4" t="s">
        <v>72</v>
      </c>
      <c r="F773" s="4" t="s">
        <v>179</v>
      </c>
      <c r="I773" s="4">
        <v>4997.1</v>
      </c>
      <c r="R773" s="5" t="str">
        <f t="shared" si="1"/>
        <v>1997_285</v>
      </c>
    </row>
    <row r="774">
      <c r="A774" s="4" t="s">
        <v>403</v>
      </c>
      <c r="B774" s="4">
        <v>286.0</v>
      </c>
      <c r="C774" s="4">
        <v>1997.0</v>
      </c>
      <c r="D774" s="4" t="s">
        <v>281</v>
      </c>
      <c r="F774" s="4" t="s">
        <v>46</v>
      </c>
      <c r="I774" s="4">
        <v>4996.7</v>
      </c>
      <c r="R774" s="5" t="str">
        <f t="shared" si="1"/>
        <v>1997_286</v>
      </c>
    </row>
    <row r="775">
      <c r="A775" s="4" t="s">
        <v>514</v>
      </c>
      <c r="B775" s="4">
        <v>287.0</v>
      </c>
      <c r="C775" s="4">
        <v>1997.0</v>
      </c>
      <c r="D775" s="4" t="s">
        <v>23</v>
      </c>
      <c r="F775" s="4" t="s">
        <v>24</v>
      </c>
      <c r="I775" s="4">
        <v>4990.7</v>
      </c>
      <c r="R775" s="5" t="str">
        <f t="shared" si="1"/>
        <v>1997_287</v>
      </c>
    </row>
    <row r="776">
      <c r="A776" s="4" t="s">
        <v>427</v>
      </c>
      <c r="B776" s="4">
        <v>288.0</v>
      </c>
      <c r="C776" s="4">
        <v>1997.0</v>
      </c>
      <c r="D776" s="4" t="s">
        <v>611</v>
      </c>
      <c r="F776" s="4" t="s">
        <v>30</v>
      </c>
      <c r="I776" s="4">
        <v>4963.9</v>
      </c>
      <c r="R776" s="5" t="str">
        <f t="shared" si="1"/>
        <v>1997_288</v>
      </c>
    </row>
    <row r="777">
      <c r="A777" s="4" t="s">
        <v>410</v>
      </c>
      <c r="B777" s="4">
        <v>289.0</v>
      </c>
      <c r="C777" s="4">
        <v>1997.0</v>
      </c>
      <c r="D777" s="4" t="s">
        <v>292</v>
      </c>
      <c r="F777" s="4" t="s">
        <v>43</v>
      </c>
      <c r="I777" s="4">
        <v>4938.1</v>
      </c>
      <c r="R777" s="5" t="str">
        <f t="shared" si="1"/>
        <v>1997_289</v>
      </c>
    </row>
    <row r="778">
      <c r="A778" s="4" t="s">
        <v>464</v>
      </c>
      <c r="B778" s="4">
        <v>290.0</v>
      </c>
      <c r="C778" s="4">
        <v>1997.0</v>
      </c>
      <c r="D778" s="4" t="s">
        <v>59</v>
      </c>
      <c r="F778" s="4" t="s">
        <v>55</v>
      </c>
      <c r="I778" s="4">
        <v>4928.4</v>
      </c>
      <c r="R778" s="5" t="str">
        <f t="shared" si="1"/>
        <v>1997_290</v>
      </c>
    </row>
    <row r="779">
      <c r="A779" s="4" t="s">
        <v>328</v>
      </c>
      <c r="B779" s="4">
        <v>291.0</v>
      </c>
      <c r="C779" s="4">
        <v>1997.0</v>
      </c>
      <c r="D779" s="4" t="s">
        <v>132</v>
      </c>
      <c r="F779" s="4" t="s">
        <v>77</v>
      </c>
      <c r="I779" s="4">
        <v>4914.4</v>
      </c>
      <c r="R779" s="5" t="str">
        <f t="shared" si="1"/>
        <v>1997_291</v>
      </c>
    </row>
    <row r="780">
      <c r="A780" s="4" t="s">
        <v>380</v>
      </c>
      <c r="B780" s="4">
        <v>292.0</v>
      </c>
      <c r="C780" s="4">
        <v>1997.0</v>
      </c>
      <c r="D780" s="4" t="s">
        <v>216</v>
      </c>
      <c r="F780" s="4" t="s">
        <v>37</v>
      </c>
      <c r="I780" s="4">
        <v>4842.3</v>
      </c>
      <c r="R780" s="5" t="str">
        <f t="shared" si="1"/>
        <v>1997_292</v>
      </c>
    </row>
    <row r="781">
      <c r="A781" s="4" t="s">
        <v>387</v>
      </c>
      <c r="B781" s="4">
        <v>293.0</v>
      </c>
      <c r="C781" s="4">
        <v>1997.0</v>
      </c>
      <c r="D781" s="4" t="s">
        <v>54</v>
      </c>
      <c r="F781" s="4" t="s">
        <v>30</v>
      </c>
      <c r="I781" s="4">
        <v>4814.2</v>
      </c>
      <c r="R781" s="5" t="str">
        <f t="shared" si="1"/>
        <v>1997_293</v>
      </c>
    </row>
    <row r="782">
      <c r="A782" s="4" t="s">
        <v>662</v>
      </c>
      <c r="B782" s="4">
        <v>294.0</v>
      </c>
      <c r="C782" s="4">
        <v>1997.0</v>
      </c>
      <c r="D782" s="4" t="s">
        <v>114</v>
      </c>
      <c r="F782" s="4" t="s">
        <v>544</v>
      </c>
      <c r="I782" s="4">
        <v>4813.5</v>
      </c>
      <c r="R782" s="5" t="str">
        <f t="shared" si="1"/>
        <v>1997_294</v>
      </c>
    </row>
    <row r="783">
      <c r="A783" s="4" t="s">
        <v>379</v>
      </c>
      <c r="B783" s="4">
        <v>295.0</v>
      </c>
      <c r="C783" s="4">
        <v>1997.0</v>
      </c>
      <c r="D783" s="4" t="s">
        <v>72</v>
      </c>
      <c r="F783" s="4" t="s">
        <v>372</v>
      </c>
      <c r="I783" s="4">
        <v>4798.9</v>
      </c>
      <c r="R783" s="5" t="str">
        <f t="shared" si="1"/>
        <v>1997_295</v>
      </c>
    </row>
    <row r="784">
      <c r="A784" s="4" t="s">
        <v>547</v>
      </c>
      <c r="B784" s="4">
        <v>296.0</v>
      </c>
      <c r="C784" s="4">
        <v>1997.0</v>
      </c>
      <c r="D784" s="4" t="s">
        <v>225</v>
      </c>
      <c r="F784" s="4" t="s">
        <v>24</v>
      </c>
      <c r="I784" s="4">
        <v>4788.5</v>
      </c>
      <c r="R784" s="5" t="str">
        <f t="shared" si="1"/>
        <v>1997_296</v>
      </c>
    </row>
    <row r="785">
      <c r="A785" s="4" t="s">
        <v>361</v>
      </c>
      <c r="B785" s="4">
        <v>297.0</v>
      </c>
      <c r="C785" s="4">
        <v>1997.0</v>
      </c>
      <c r="D785" s="4" t="s">
        <v>48</v>
      </c>
      <c r="F785" s="4" t="s">
        <v>115</v>
      </c>
      <c r="I785" s="4">
        <v>4782.0</v>
      </c>
      <c r="R785" s="5" t="str">
        <f t="shared" si="1"/>
        <v>1997_297</v>
      </c>
    </row>
    <row r="786">
      <c r="A786" s="4" t="s">
        <v>378</v>
      </c>
      <c r="B786" s="4">
        <v>298.0</v>
      </c>
      <c r="C786" s="4">
        <v>1997.0</v>
      </c>
      <c r="D786" s="4" t="s">
        <v>203</v>
      </c>
      <c r="F786" s="4" t="s">
        <v>37</v>
      </c>
      <c r="I786" s="4">
        <v>4770.0</v>
      </c>
      <c r="R786" s="5" t="str">
        <f t="shared" si="1"/>
        <v>1997_298</v>
      </c>
    </row>
    <row r="787">
      <c r="A787" s="4" t="s">
        <v>386</v>
      </c>
      <c r="B787" s="4">
        <v>299.0</v>
      </c>
      <c r="C787" s="4">
        <v>1997.0</v>
      </c>
      <c r="D787" s="4" t="s">
        <v>59</v>
      </c>
      <c r="F787" s="4" t="s">
        <v>100</v>
      </c>
      <c r="I787" s="4">
        <v>4762.0</v>
      </c>
      <c r="R787" s="5" t="str">
        <f t="shared" si="1"/>
        <v>1997_299</v>
      </c>
    </row>
    <row r="788">
      <c r="A788" s="4" t="s">
        <v>375</v>
      </c>
      <c r="B788" s="4">
        <v>300.0</v>
      </c>
      <c r="C788" s="4">
        <v>1997.0</v>
      </c>
      <c r="D788" s="4" t="s">
        <v>216</v>
      </c>
      <c r="F788" s="4" t="s">
        <v>127</v>
      </c>
      <c r="I788" s="4">
        <v>4758.0</v>
      </c>
      <c r="R788" s="5" t="str">
        <f t="shared" si="1"/>
        <v>1997_300</v>
      </c>
    </row>
    <row r="789">
      <c r="A789" s="4" t="s">
        <v>349</v>
      </c>
      <c r="B789" s="4">
        <v>301.0</v>
      </c>
      <c r="C789" s="4">
        <v>1997.0</v>
      </c>
      <c r="D789" s="4" t="s">
        <v>93</v>
      </c>
      <c r="F789" s="4" t="s">
        <v>55</v>
      </c>
      <c r="I789" s="4">
        <v>4706.5</v>
      </c>
      <c r="R789" s="5" t="str">
        <f t="shared" si="1"/>
        <v>1997_301</v>
      </c>
    </row>
    <row r="790">
      <c r="A790" s="4" t="s">
        <v>366</v>
      </c>
      <c r="B790" s="4">
        <v>302.0</v>
      </c>
      <c r="C790" s="4">
        <v>1997.0</v>
      </c>
      <c r="D790" s="4" t="s">
        <v>168</v>
      </c>
      <c r="F790" s="4" t="s">
        <v>100</v>
      </c>
      <c r="I790" s="4">
        <v>4679.0</v>
      </c>
      <c r="R790" s="5" t="str">
        <f t="shared" si="1"/>
        <v>1997_302</v>
      </c>
    </row>
    <row r="791">
      <c r="A791" s="4" t="s">
        <v>663</v>
      </c>
      <c r="B791" s="4">
        <v>303.0</v>
      </c>
      <c r="C791" s="4">
        <v>1997.0</v>
      </c>
      <c r="D791" s="4" t="s">
        <v>289</v>
      </c>
      <c r="F791" s="4" t="s">
        <v>37</v>
      </c>
      <c r="I791" s="4">
        <v>4665.1</v>
      </c>
      <c r="R791" s="5" t="str">
        <f t="shared" si="1"/>
        <v>1997_303</v>
      </c>
    </row>
    <row r="792">
      <c r="A792" s="4" t="s">
        <v>432</v>
      </c>
      <c r="B792" s="4">
        <v>304.0</v>
      </c>
      <c r="C792" s="4">
        <v>1997.0</v>
      </c>
      <c r="D792" s="4" t="s">
        <v>114</v>
      </c>
      <c r="F792" s="4" t="s">
        <v>57</v>
      </c>
      <c r="I792" s="4">
        <v>4637.3</v>
      </c>
      <c r="R792" s="5" t="str">
        <f t="shared" si="1"/>
        <v>1997_304</v>
      </c>
    </row>
    <row r="793">
      <c r="A793" s="4" t="s">
        <v>501</v>
      </c>
      <c r="B793" s="4">
        <v>305.0</v>
      </c>
      <c r="C793" s="4">
        <v>1997.0</v>
      </c>
      <c r="D793" s="4" t="s">
        <v>117</v>
      </c>
      <c r="F793" s="4" t="s">
        <v>179</v>
      </c>
      <c r="I793" s="4">
        <v>4598.9</v>
      </c>
      <c r="R793" s="5" t="str">
        <f t="shared" si="1"/>
        <v>1997_305</v>
      </c>
    </row>
    <row r="794">
      <c r="A794" s="4" t="s">
        <v>367</v>
      </c>
      <c r="B794" s="4">
        <v>306.0</v>
      </c>
      <c r="C794" s="4">
        <v>1997.0</v>
      </c>
      <c r="D794" s="4" t="s">
        <v>19</v>
      </c>
      <c r="F794" s="4" t="s">
        <v>95</v>
      </c>
      <c r="I794" s="4">
        <v>4584.7</v>
      </c>
      <c r="R794" s="5" t="str">
        <f t="shared" si="1"/>
        <v>1997_306</v>
      </c>
    </row>
    <row r="795">
      <c r="A795" s="4" t="s">
        <v>369</v>
      </c>
      <c r="B795" s="4">
        <v>307.0</v>
      </c>
      <c r="C795" s="4">
        <v>1997.0</v>
      </c>
      <c r="D795" s="4" t="s">
        <v>168</v>
      </c>
      <c r="F795" s="4" t="s">
        <v>46</v>
      </c>
      <c r="I795" s="4">
        <v>4584.1</v>
      </c>
      <c r="R795" s="5" t="str">
        <f t="shared" si="1"/>
        <v>1997_307</v>
      </c>
    </row>
    <row r="796">
      <c r="A796" s="4" t="s">
        <v>441</v>
      </c>
      <c r="B796" s="4">
        <v>309.0</v>
      </c>
      <c r="C796" s="4">
        <v>1997.0</v>
      </c>
      <c r="D796" s="4" t="s">
        <v>29</v>
      </c>
      <c r="F796" s="4" t="s">
        <v>442</v>
      </c>
      <c r="I796" s="4">
        <v>4485.1</v>
      </c>
      <c r="R796" s="5" t="str">
        <f t="shared" si="1"/>
        <v>1997_309</v>
      </c>
    </row>
    <row r="797">
      <c r="A797" s="4" t="s">
        <v>408</v>
      </c>
      <c r="B797" s="4">
        <v>310.0</v>
      </c>
      <c r="C797" s="4">
        <v>1997.0</v>
      </c>
      <c r="D797" s="4" t="s">
        <v>26</v>
      </c>
      <c r="F797" s="4" t="s">
        <v>95</v>
      </c>
      <c r="I797" s="4">
        <v>4453.1</v>
      </c>
      <c r="R797" s="5" t="str">
        <f t="shared" si="1"/>
        <v>1997_310</v>
      </c>
    </row>
    <row r="798">
      <c r="A798" s="4" t="s">
        <v>496</v>
      </c>
      <c r="B798" s="4">
        <v>311.0</v>
      </c>
      <c r="C798" s="4">
        <v>1997.0</v>
      </c>
      <c r="D798" s="4" t="s">
        <v>48</v>
      </c>
      <c r="F798" s="4" t="s">
        <v>35</v>
      </c>
      <c r="I798" s="4">
        <v>4449.0</v>
      </c>
      <c r="R798" s="5" t="str">
        <f t="shared" si="1"/>
        <v>1997_311</v>
      </c>
    </row>
    <row r="799">
      <c r="A799" s="4" t="s">
        <v>470</v>
      </c>
      <c r="B799" s="4">
        <v>312.0</v>
      </c>
      <c r="C799" s="4">
        <v>1997.0</v>
      </c>
      <c r="D799" s="4" t="s">
        <v>639</v>
      </c>
      <c r="F799" s="4" t="s">
        <v>57</v>
      </c>
      <c r="I799" s="4">
        <v>4422.7</v>
      </c>
      <c r="R799" s="5" t="str">
        <f t="shared" si="1"/>
        <v>1997_312</v>
      </c>
    </row>
    <row r="800">
      <c r="A800" s="4" t="s">
        <v>664</v>
      </c>
      <c r="B800" s="4">
        <v>313.0</v>
      </c>
      <c r="C800" s="4">
        <v>1997.0</v>
      </c>
      <c r="D800" s="4" t="s">
        <v>114</v>
      </c>
      <c r="F800" s="4" t="s">
        <v>46</v>
      </c>
      <c r="I800" s="4">
        <v>4387.2</v>
      </c>
      <c r="R800" s="5" t="str">
        <f t="shared" si="1"/>
        <v>1997_313</v>
      </c>
    </row>
    <row r="801">
      <c r="A801" s="4" t="s">
        <v>414</v>
      </c>
      <c r="B801" s="4">
        <v>314.0</v>
      </c>
      <c r="C801" s="4">
        <v>1997.0</v>
      </c>
      <c r="D801" s="4" t="s">
        <v>107</v>
      </c>
      <c r="F801" s="4" t="s">
        <v>148</v>
      </c>
      <c r="I801" s="4">
        <v>4375.5</v>
      </c>
      <c r="R801" s="5" t="str">
        <f t="shared" si="1"/>
        <v>1997_314</v>
      </c>
    </row>
    <row r="802">
      <c r="A802" s="4" t="s">
        <v>419</v>
      </c>
      <c r="B802" s="4">
        <v>315.0</v>
      </c>
      <c r="C802" s="4">
        <v>1997.0</v>
      </c>
      <c r="D802" s="4" t="s">
        <v>216</v>
      </c>
      <c r="F802" s="4" t="s">
        <v>20</v>
      </c>
      <c r="I802" s="4">
        <v>4333.0</v>
      </c>
      <c r="R802" s="5" t="str">
        <f t="shared" si="1"/>
        <v>1997_315</v>
      </c>
    </row>
    <row r="803">
      <c r="A803" s="4" t="s">
        <v>556</v>
      </c>
      <c r="B803" s="4">
        <v>316.0</v>
      </c>
      <c r="C803" s="4">
        <v>1997.0</v>
      </c>
      <c r="D803" s="4" t="s">
        <v>216</v>
      </c>
      <c r="F803" s="4" t="s">
        <v>144</v>
      </c>
      <c r="I803" s="4">
        <v>4332.3</v>
      </c>
      <c r="R803" s="5" t="str">
        <f t="shared" si="1"/>
        <v>1997_316</v>
      </c>
    </row>
    <row r="804">
      <c r="A804" s="4" t="s">
        <v>665</v>
      </c>
      <c r="B804" s="4">
        <v>317.0</v>
      </c>
      <c r="C804" s="4">
        <v>1997.0</v>
      </c>
      <c r="D804" s="4" t="s">
        <v>216</v>
      </c>
      <c r="F804" s="4" t="s">
        <v>372</v>
      </c>
      <c r="I804" s="4">
        <v>4293.8</v>
      </c>
      <c r="R804" s="5" t="str">
        <f t="shared" si="1"/>
        <v>1997_317</v>
      </c>
    </row>
    <row r="805">
      <c r="A805" s="4" t="s">
        <v>398</v>
      </c>
      <c r="B805" s="4">
        <v>318.0</v>
      </c>
      <c r="C805" s="4">
        <v>1997.0</v>
      </c>
      <c r="D805" s="4" t="s">
        <v>216</v>
      </c>
      <c r="F805" s="4" t="s">
        <v>100</v>
      </c>
      <c r="I805" s="4">
        <v>4283.7</v>
      </c>
      <c r="R805" s="5" t="str">
        <f t="shared" si="1"/>
        <v>1997_318</v>
      </c>
    </row>
    <row r="806">
      <c r="A806" s="4" t="s">
        <v>469</v>
      </c>
      <c r="B806" s="4">
        <v>319.0</v>
      </c>
      <c r="C806" s="4">
        <v>1997.0</v>
      </c>
      <c r="D806" s="4" t="s">
        <v>638</v>
      </c>
      <c r="F806" s="4" t="s">
        <v>57</v>
      </c>
      <c r="I806" s="4">
        <v>4242.4</v>
      </c>
      <c r="R806" s="5" t="str">
        <f t="shared" si="1"/>
        <v>1997_319</v>
      </c>
    </row>
    <row r="807">
      <c r="A807" s="4" t="s">
        <v>518</v>
      </c>
      <c r="B807" s="4">
        <v>320.0</v>
      </c>
      <c r="C807" s="4">
        <v>1997.0</v>
      </c>
      <c r="D807" s="4" t="s">
        <v>638</v>
      </c>
      <c r="F807" s="4" t="s">
        <v>57</v>
      </c>
      <c r="I807" s="4">
        <v>4223.3</v>
      </c>
      <c r="R807" s="5" t="str">
        <f t="shared" si="1"/>
        <v>1997_320</v>
      </c>
    </row>
    <row r="808">
      <c r="A808" s="4" t="s">
        <v>666</v>
      </c>
      <c r="B808" s="4">
        <v>321.0</v>
      </c>
      <c r="C808" s="4">
        <v>1997.0</v>
      </c>
      <c r="D808" s="4" t="s">
        <v>338</v>
      </c>
      <c r="F808" s="4" t="s">
        <v>30</v>
      </c>
      <c r="I808" s="4">
        <v>4199.5</v>
      </c>
      <c r="R808" s="5" t="str">
        <f t="shared" si="1"/>
        <v>1997_321</v>
      </c>
    </row>
    <row r="809">
      <c r="A809" s="4" t="s">
        <v>404</v>
      </c>
      <c r="B809" s="4">
        <v>322.0</v>
      </c>
      <c r="C809" s="4">
        <v>1997.0</v>
      </c>
      <c r="D809" s="4" t="s">
        <v>42</v>
      </c>
      <c r="F809" s="4" t="s">
        <v>70</v>
      </c>
      <c r="I809" s="4">
        <v>4199.1</v>
      </c>
      <c r="R809" s="5" t="str">
        <f t="shared" si="1"/>
        <v>1997_322</v>
      </c>
    </row>
    <row r="810">
      <c r="A810" s="4" t="s">
        <v>545</v>
      </c>
      <c r="B810" s="4">
        <v>323.0</v>
      </c>
      <c r="C810" s="4">
        <v>1997.0</v>
      </c>
      <c r="D810" s="4" t="s">
        <v>59</v>
      </c>
      <c r="F810" s="4" t="s">
        <v>100</v>
      </c>
      <c r="I810" s="4">
        <v>4197.3</v>
      </c>
      <c r="R810" s="5" t="str">
        <f t="shared" si="1"/>
        <v>1997_323</v>
      </c>
    </row>
    <row r="811">
      <c r="A811" s="4" t="s">
        <v>460</v>
      </c>
      <c r="B811" s="4">
        <v>324.0</v>
      </c>
      <c r="C811" s="4">
        <v>1997.0</v>
      </c>
      <c r="D811" s="4" t="s">
        <v>99</v>
      </c>
      <c r="F811" s="4" t="s">
        <v>46</v>
      </c>
      <c r="I811" s="4">
        <v>4191.2</v>
      </c>
      <c r="R811" s="5" t="str">
        <f t="shared" si="1"/>
        <v>1997_324</v>
      </c>
    </row>
    <row r="812">
      <c r="A812" s="4" t="s">
        <v>417</v>
      </c>
      <c r="B812" s="4">
        <v>325.0</v>
      </c>
      <c r="C812" s="4">
        <v>1997.0</v>
      </c>
      <c r="D812" s="4" t="s">
        <v>114</v>
      </c>
      <c r="F812" s="4" t="s">
        <v>57</v>
      </c>
      <c r="I812" s="4">
        <v>4179.3</v>
      </c>
      <c r="R812" s="5" t="str">
        <f t="shared" si="1"/>
        <v>1997_325</v>
      </c>
    </row>
    <row r="813">
      <c r="A813" s="4" t="s">
        <v>500</v>
      </c>
      <c r="B813" s="4">
        <v>326.0</v>
      </c>
      <c r="C813" s="4">
        <v>1997.0</v>
      </c>
      <c r="D813" s="4" t="s">
        <v>114</v>
      </c>
      <c r="F813" s="4" t="s">
        <v>57</v>
      </c>
      <c r="I813" s="4">
        <v>4169.8</v>
      </c>
      <c r="R813" s="5" t="str">
        <f t="shared" si="1"/>
        <v>1997_326</v>
      </c>
    </row>
    <row r="814">
      <c r="A814" s="4" t="s">
        <v>424</v>
      </c>
      <c r="B814" s="4">
        <v>327.0</v>
      </c>
      <c r="C814" s="4">
        <v>1997.0</v>
      </c>
      <c r="D814" s="4" t="s">
        <v>81</v>
      </c>
      <c r="F814" s="4" t="s">
        <v>30</v>
      </c>
      <c r="I814" s="4">
        <v>4149.0</v>
      </c>
      <c r="R814" s="5" t="str">
        <f t="shared" si="1"/>
        <v>1997_327</v>
      </c>
    </row>
    <row r="815">
      <c r="A815" s="4" t="s">
        <v>507</v>
      </c>
      <c r="B815" s="4">
        <v>328.0</v>
      </c>
      <c r="C815" s="4">
        <v>1997.0</v>
      </c>
      <c r="D815" s="4" t="s">
        <v>613</v>
      </c>
      <c r="F815" s="4" t="s">
        <v>57</v>
      </c>
      <c r="I815" s="4">
        <v>4144.8</v>
      </c>
      <c r="R815" s="5" t="str">
        <f t="shared" si="1"/>
        <v>1997_328</v>
      </c>
    </row>
    <row r="816">
      <c r="A816" s="4" t="s">
        <v>396</v>
      </c>
      <c r="B816" s="4">
        <v>329.0</v>
      </c>
      <c r="C816" s="4">
        <v>1997.0</v>
      </c>
      <c r="D816" s="4" t="s">
        <v>168</v>
      </c>
      <c r="F816" s="4" t="s">
        <v>55</v>
      </c>
      <c r="I816" s="4">
        <v>4134.5</v>
      </c>
      <c r="R816" s="5" t="str">
        <f t="shared" si="1"/>
        <v>1997_329</v>
      </c>
    </row>
    <row r="817">
      <c r="A817" s="4" t="s">
        <v>484</v>
      </c>
      <c r="B817" s="4">
        <v>330.0</v>
      </c>
      <c r="C817" s="4">
        <v>1997.0</v>
      </c>
      <c r="D817" s="4" t="s">
        <v>48</v>
      </c>
      <c r="F817" s="4" t="s">
        <v>55</v>
      </c>
      <c r="I817" s="4">
        <v>4132.9</v>
      </c>
      <c r="R817" s="5" t="str">
        <f t="shared" si="1"/>
        <v>1997_330</v>
      </c>
    </row>
    <row r="818">
      <c r="A818" s="4" t="s">
        <v>667</v>
      </c>
      <c r="B818" s="4">
        <v>331.0</v>
      </c>
      <c r="C818" s="4">
        <v>1997.0</v>
      </c>
      <c r="D818" s="4" t="s">
        <v>67</v>
      </c>
      <c r="F818" s="4" t="s">
        <v>55</v>
      </c>
      <c r="I818" s="4">
        <v>4115.4</v>
      </c>
      <c r="R818" s="5" t="str">
        <f t="shared" si="1"/>
        <v>1997_331</v>
      </c>
    </row>
    <row r="819">
      <c r="A819" s="4" t="s">
        <v>668</v>
      </c>
      <c r="B819" s="4">
        <v>332.0</v>
      </c>
      <c r="C819" s="4">
        <v>1997.0</v>
      </c>
      <c r="D819" s="4" t="s">
        <v>669</v>
      </c>
      <c r="F819" s="4" t="s">
        <v>57</v>
      </c>
      <c r="I819" s="4">
        <v>4096.0</v>
      </c>
      <c r="R819" s="5" t="str">
        <f t="shared" si="1"/>
        <v>1997_332</v>
      </c>
    </row>
    <row r="820">
      <c r="A820" s="4" t="s">
        <v>394</v>
      </c>
      <c r="B820" s="4">
        <v>333.0</v>
      </c>
      <c r="C820" s="4">
        <v>1997.0</v>
      </c>
      <c r="D820" s="4" t="s">
        <v>216</v>
      </c>
      <c r="F820" s="4" t="s">
        <v>24</v>
      </c>
      <c r="I820" s="4">
        <v>4095.3</v>
      </c>
      <c r="R820" s="5" t="str">
        <f t="shared" si="1"/>
        <v>1997_333</v>
      </c>
    </row>
    <row r="821">
      <c r="A821" s="4" t="s">
        <v>429</v>
      </c>
      <c r="B821" s="4">
        <v>334.0</v>
      </c>
      <c r="C821" s="4">
        <v>1997.0</v>
      </c>
      <c r="D821" s="4" t="s">
        <v>132</v>
      </c>
      <c r="F821" s="4" t="s">
        <v>30</v>
      </c>
      <c r="I821" s="4">
        <v>4076.3</v>
      </c>
      <c r="R821" s="5" t="str">
        <f t="shared" si="1"/>
        <v>1997_334</v>
      </c>
    </row>
    <row r="822">
      <c r="A822" s="4" t="s">
        <v>401</v>
      </c>
      <c r="B822" s="4">
        <v>335.0</v>
      </c>
      <c r="C822" s="4">
        <v>1997.0</v>
      </c>
      <c r="D822" s="4" t="s">
        <v>72</v>
      </c>
      <c r="F822" s="4" t="s">
        <v>43</v>
      </c>
      <c r="I822" s="4">
        <v>4065.9</v>
      </c>
      <c r="R822" s="5" t="str">
        <f t="shared" si="1"/>
        <v>1997_335</v>
      </c>
    </row>
    <row r="823">
      <c r="A823" s="4" t="s">
        <v>430</v>
      </c>
      <c r="B823" s="4">
        <v>336.0</v>
      </c>
      <c r="C823" s="4">
        <v>1997.0</v>
      </c>
      <c r="D823" s="4" t="s">
        <v>59</v>
      </c>
      <c r="F823" s="4" t="s">
        <v>88</v>
      </c>
      <c r="I823" s="4">
        <v>4064.0</v>
      </c>
      <c r="R823" s="5" t="str">
        <f t="shared" si="1"/>
        <v>1997_336</v>
      </c>
    </row>
    <row r="824">
      <c r="A824" s="4" t="s">
        <v>670</v>
      </c>
      <c r="B824" s="4">
        <v>337.0</v>
      </c>
      <c r="C824" s="4">
        <v>1997.0</v>
      </c>
      <c r="D824" s="4" t="s">
        <v>99</v>
      </c>
      <c r="F824" s="4" t="s">
        <v>406</v>
      </c>
      <c r="I824" s="4">
        <v>4042.7</v>
      </c>
      <c r="R824" s="5" t="str">
        <f t="shared" si="1"/>
        <v>1997_337</v>
      </c>
    </row>
    <row r="825">
      <c r="A825" s="4" t="s">
        <v>503</v>
      </c>
      <c r="B825" s="4">
        <v>338.0</v>
      </c>
      <c r="C825" s="4">
        <v>1997.0</v>
      </c>
      <c r="D825" s="4" t="s">
        <v>223</v>
      </c>
      <c r="F825" s="4" t="s">
        <v>43</v>
      </c>
      <c r="I825" s="4">
        <v>4040.6</v>
      </c>
      <c r="R825" s="5" t="str">
        <f t="shared" si="1"/>
        <v>1997_338</v>
      </c>
    </row>
    <row r="826">
      <c r="A826" s="4" t="s">
        <v>471</v>
      </c>
      <c r="B826" s="4">
        <v>339.0</v>
      </c>
      <c r="C826" s="4">
        <v>1997.0</v>
      </c>
      <c r="D826" s="4" t="s">
        <v>29</v>
      </c>
      <c r="F826" s="4" t="s">
        <v>100</v>
      </c>
      <c r="I826" s="4">
        <v>4038.4</v>
      </c>
      <c r="R826" s="5" t="str">
        <f t="shared" si="1"/>
        <v>1997_339</v>
      </c>
    </row>
    <row r="827">
      <c r="A827" s="4" t="s">
        <v>418</v>
      </c>
      <c r="B827" s="4">
        <v>340.0</v>
      </c>
      <c r="C827" s="4">
        <v>1997.0</v>
      </c>
      <c r="D827" s="4" t="s">
        <v>48</v>
      </c>
      <c r="F827" s="4" t="s">
        <v>100</v>
      </c>
      <c r="I827" s="4">
        <v>4033.0</v>
      </c>
      <c r="R827" s="5" t="str">
        <f t="shared" si="1"/>
        <v>1997_340</v>
      </c>
    </row>
    <row r="828">
      <c r="A828" s="4" t="s">
        <v>426</v>
      </c>
      <c r="B828" s="4">
        <v>341.0</v>
      </c>
      <c r="C828" s="4">
        <v>1997.0</v>
      </c>
      <c r="D828" s="4" t="s">
        <v>59</v>
      </c>
      <c r="F828" s="4" t="s">
        <v>127</v>
      </c>
      <c r="I828" s="4">
        <v>4015.0</v>
      </c>
      <c r="R828" s="5" t="str">
        <f t="shared" si="1"/>
        <v>1997_341</v>
      </c>
    </row>
    <row r="829">
      <c r="A829" s="4" t="s">
        <v>397</v>
      </c>
      <c r="B829" s="4">
        <v>342.0</v>
      </c>
      <c r="C829" s="4">
        <v>1997.0</v>
      </c>
      <c r="D829" s="4" t="s">
        <v>93</v>
      </c>
      <c r="F829" s="4" t="s">
        <v>43</v>
      </c>
      <c r="I829" s="4">
        <v>4013.2</v>
      </c>
      <c r="R829" s="5" t="str">
        <f t="shared" si="1"/>
        <v>1997_342</v>
      </c>
    </row>
    <row r="830">
      <c r="A830" s="4" t="s">
        <v>415</v>
      </c>
      <c r="B830" s="4">
        <v>343.0</v>
      </c>
      <c r="C830" s="4">
        <v>1997.0</v>
      </c>
      <c r="D830" s="4" t="s">
        <v>216</v>
      </c>
      <c r="F830" s="4" t="s">
        <v>30</v>
      </c>
      <c r="I830" s="4">
        <v>3990.7</v>
      </c>
      <c r="R830" s="5" t="str">
        <f t="shared" si="1"/>
        <v>1997_343</v>
      </c>
    </row>
    <row r="831">
      <c r="A831" s="4" t="s">
        <v>435</v>
      </c>
      <c r="B831" s="4">
        <v>344.0</v>
      </c>
      <c r="C831" s="4">
        <v>1997.0</v>
      </c>
      <c r="D831" s="4" t="s">
        <v>69</v>
      </c>
      <c r="F831" s="4" t="s">
        <v>100</v>
      </c>
      <c r="I831" s="4">
        <v>3989.3</v>
      </c>
      <c r="R831" s="5" t="str">
        <f t="shared" si="1"/>
        <v>1997_344</v>
      </c>
    </row>
    <row r="832">
      <c r="A832" s="4" t="s">
        <v>420</v>
      </c>
      <c r="B832" s="4">
        <v>345.0</v>
      </c>
      <c r="C832" s="4">
        <v>1997.0</v>
      </c>
      <c r="D832" s="4" t="s">
        <v>48</v>
      </c>
      <c r="F832" s="4" t="s">
        <v>100</v>
      </c>
      <c r="I832" s="4">
        <v>3982.0</v>
      </c>
      <c r="R832" s="5" t="str">
        <f t="shared" si="1"/>
        <v>1997_345</v>
      </c>
    </row>
    <row r="833">
      <c r="A833" s="4" t="s">
        <v>671</v>
      </c>
      <c r="B833" s="4">
        <v>346.0</v>
      </c>
      <c r="C833" s="4">
        <v>1997.0</v>
      </c>
      <c r="D833" s="4" t="s">
        <v>67</v>
      </c>
      <c r="F833" s="4" t="s">
        <v>95</v>
      </c>
      <c r="I833" s="4">
        <v>3977.3</v>
      </c>
      <c r="R833" s="5" t="str">
        <f t="shared" si="1"/>
        <v>1997_346</v>
      </c>
    </row>
    <row r="834">
      <c r="A834" s="4" t="s">
        <v>425</v>
      </c>
      <c r="B834" s="4">
        <v>347.0</v>
      </c>
      <c r="C834" s="4">
        <v>1997.0</v>
      </c>
      <c r="D834" s="4" t="s">
        <v>338</v>
      </c>
      <c r="F834" s="4" t="s">
        <v>55</v>
      </c>
      <c r="I834" s="4">
        <v>3976.2</v>
      </c>
      <c r="R834" s="5" t="str">
        <f t="shared" si="1"/>
        <v>1997_347</v>
      </c>
    </row>
    <row r="835">
      <c r="A835" s="4" t="s">
        <v>506</v>
      </c>
      <c r="B835" s="4">
        <v>348.0</v>
      </c>
      <c r="C835" s="4">
        <v>1997.0</v>
      </c>
      <c r="D835" s="4" t="s">
        <v>107</v>
      </c>
      <c r="F835" s="4" t="s">
        <v>148</v>
      </c>
      <c r="I835" s="4">
        <v>3967.7</v>
      </c>
      <c r="R835" s="5" t="str">
        <f t="shared" si="1"/>
        <v>1997_348</v>
      </c>
    </row>
    <row r="836">
      <c r="A836" s="4" t="s">
        <v>412</v>
      </c>
      <c r="B836" s="4">
        <v>349.0</v>
      </c>
      <c r="C836" s="4">
        <v>1997.0</v>
      </c>
      <c r="D836" s="4" t="s">
        <v>107</v>
      </c>
      <c r="F836" s="4" t="s">
        <v>115</v>
      </c>
      <c r="I836" s="4">
        <v>3955.0</v>
      </c>
      <c r="R836" s="5" t="str">
        <f t="shared" si="1"/>
        <v>1997_349</v>
      </c>
    </row>
    <row r="837">
      <c r="A837" s="4" t="s">
        <v>672</v>
      </c>
      <c r="B837" s="4">
        <v>350.0</v>
      </c>
      <c r="C837" s="4">
        <v>1997.0</v>
      </c>
      <c r="D837" s="4" t="s">
        <v>232</v>
      </c>
      <c r="F837" s="4" t="s">
        <v>57</v>
      </c>
      <c r="I837" s="4">
        <v>3940.0</v>
      </c>
      <c r="R837" s="5" t="str">
        <f t="shared" si="1"/>
        <v>1997_350</v>
      </c>
    </row>
    <row r="838">
      <c r="A838" s="4" t="s">
        <v>673</v>
      </c>
      <c r="B838" s="4">
        <v>351.0</v>
      </c>
      <c r="C838" s="4">
        <v>1997.0</v>
      </c>
      <c r="D838" s="4" t="s">
        <v>216</v>
      </c>
      <c r="F838" s="4" t="s">
        <v>43</v>
      </c>
      <c r="I838" s="4">
        <v>3918.1</v>
      </c>
      <c r="R838" s="5" t="str">
        <f t="shared" si="1"/>
        <v>1997_351</v>
      </c>
    </row>
    <row r="839">
      <c r="A839" s="4" t="s">
        <v>434</v>
      </c>
      <c r="B839" s="4">
        <v>352.0</v>
      </c>
      <c r="C839" s="4">
        <v>1997.0</v>
      </c>
      <c r="D839" s="4" t="s">
        <v>72</v>
      </c>
      <c r="F839" s="4" t="s">
        <v>77</v>
      </c>
      <c r="I839" s="4">
        <v>3860.6</v>
      </c>
      <c r="R839" s="5" t="str">
        <f t="shared" si="1"/>
        <v>1997_352</v>
      </c>
    </row>
    <row r="840">
      <c r="A840" s="4" t="s">
        <v>422</v>
      </c>
      <c r="B840" s="4">
        <v>353.0</v>
      </c>
      <c r="C840" s="4">
        <v>1997.0</v>
      </c>
      <c r="D840" s="4" t="s">
        <v>32</v>
      </c>
      <c r="F840" s="4" t="s">
        <v>35</v>
      </c>
      <c r="I840" s="4">
        <v>3858.6</v>
      </c>
      <c r="R840" s="5" t="str">
        <f t="shared" si="1"/>
        <v>1997_353</v>
      </c>
    </row>
    <row r="841">
      <c r="A841" s="4" t="s">
        <v>402</v>
      </c>
      <c r="B841" s="4">
        <v>354.0</v>
      </c>
      <c r="C841" s="4">
        <v>1997.0</v>
      </c>
      <c r="D841" s="4" t="s">
        <v>69</v>
      </c>
      <c r="F841" s="4" t="s">
        <v>57</v>
      </c>
      <c r="I841" s="4">
        <v>3840.3</v>
      </c>
      <c r="R841" s="5" t="str">
        <f t="shared" si="1"/>
        <v>1997_354</v>
      </c>
    </row>
    <row r="842">
      <c r="A842" s="4" t="s">
        <v>473</v>
      </c>
      <c r="B842" s="4">
        <v>355.0</v>
      </c>
      <c r="C842" s="4">
        <v>1997.0</v>
      </c>
      <c r="D842" s="4" t="s">
        <v>59</v>
      </c>
      <c r="F842" s="4" t="s">
        <v>74</v>
      </c>
      <c r="I842" s="4">
        <v>3839.6</v>
      </c>
      <c r="R842" s="5" t="str">
        <f t="shared" si="1"/>
        <v>1997_355</v>
      </c>
    </row>
    <row r="843">
      <c r="A843" s="4" t="s">
        <v>447</v>
      </c>
      <c r="B843" s="4">
        <v>356.0</v>
      </c>
      <c r="C843" s="4">
        <v>1997.0</v>
      </c>
      <c r="D843" s="4" t="s">
        <v>338</v>
      </c>
      <c r="F843" s="4" t="s">
        <v>55</v>
      </c>
      <c r="I843" s="4">
        <v>3832.0</v>
      </c>
      <c r="R843" s="5" t="str">
        <f t="shared" si="1"/>
        <v>1997_356</v>
      </c>
    </row>
    <row r="844">
      <c r="A844" s="4" t="s">
        <v>555</v>
      </c>
      <c r="B844" s="4">
        <v>357.0</v>
      </c>
      <c r="C844" s="4">
        <v>1997.0</v>
      </c>
      <c r="D844" s="4" t="s">
        <v>107</v>
      </c>
      <c r="F844" s="4" t="s">
        <v>24</v>
      </c>
      <c r="I844" s="4">
        <v>3829.8</v>
      </c>
      <c r="R844" s="5" t="str">
        <f t="shared" si="1"/>
        <v>1997_357</v>
      </c>
    </row>
    <row r="845">
      <c r="A845" s="4" t="s">
        <v>437</v>
      </c>
      <c r="B845" s="4">
        <v>358.0</v>
      </c>
      <c r="C845" s="4">
        <v>1997.0</v>
      </c>
      <c r="D845" s="4" t="s">
        <v>59</v>
      </c>
      <c r="F845" s="4" t="s">
        <v>179</v>
      </c>
      <c r="I845" s="4">
        <v>3816.3</v>
      </c>
      <c r="R845" s="5" t="str">
        <f t="shared" si="1"/>
        <v>1997_358</v>
      </c>
    </row>
    <row r="846">
      <c r="A846" s="4" t="s">
        <v>674</v>
      </c>
      <c r="B846" s="4">
        <v>359.0</v>
      </c>
      <c r="C846" s="4">
        <v>1997.0</v>
      </c>
      <c r="D846" s="4" t="s">
        <v>168</v>
      </c>
      <c r="F846" s="4" t="s">
        <v>100</v>
      </c>
      <c r="I846" s="4">
        <v>3815.6</v>
      </c>
      <c r="R846" s="5" t="str">
        <f t="shared" si="1"/>
        <v>1997_359</v>
      </c>
    </row>
    <row r="847">
      <c r="A847" s="4" t="s">
        <v>478</v>
      </c>
      <c r="B847" s="4">
        <v>360.0</v>
      </c>
      <c r="C847" s="4">
        <v>1997.0</v>
      </c>
      <c r="D847" s="4" t="s">
        <v>216</v>
      </c>
      <c r="F847" s="4" t="s">
        <v>100</v>
      </c>
      <c r="I847" s="4">
        <v>3794.3</v>
      </c>
      <c r="R847" s="5" t="str">
        <f t="shared" si="1"/>
        <v>1997_360</v>
      </c>
    </row>
    <row r="848">
      <c r="A848" s="4" t="s">
        <v>428</v>
      </c>
      <c r="B848" s="4">
        <v>361.0</v>
      </c>
      <c r="C848" s="4">
        <v>1997.0</v>
      </c>
      <c r="D848" s="4" t="s">
        <v>216</v>
      </c>
      <c r="F848" s="4" t="s">
        <v>35</v>
      </c>
      <c r="I848" s="4">
        <v>3792.1</v>
      </c>
      <c r="R848" s="5" t="str">
        <f t="shared" si="1"/>
        <v>1997_361</v>
      </c>
    </row>
    <row r="849">
      <c r="A849" s="4" t="s">
        <v>399</v>
      </c>
      <c r="B849" s="4">
        <v>362.0</v>
      </c>
      <c r="C849" s="4">
        <v>1997.0</v>
      </c>
      <c r="D849" s="4" t="s">
        <v>168</v>
      </c>
      <c r="F849" s="4" t="s">
        <v>400</v>
      </c>
      <c r="I849" s="4">
        <v>3786.6</v>
      </c>
      <c r="R849" s="5" t="str">
        <f t="shared" si="1"/>
        <v>1997_362</v>
      </c>
    </row>
    <row r="850">
      <c r="A850" s="4" t="s">
        <v>443</v>
      </c>
      <c r="B850" s="4">
        <v>363.0</v>
      </c>
      <c r="C850" s="4">
        <v>1997.0</v>
      </c>
      <c r="D850" s="4" t="s">
        <v>444</v>
      </c>
      <c r="F850" s="4" t="s">
        <v>57</v>
      </c>
      <c r="I850" s="4">
        <v>3786.0</v>
      </c>
      <c r="R850" s="5" t="str">
        <f t="shared" si="1"/>
        <v>1997_363</v>
      </c>
    </row>
    <row r="851">
      <c r="A851" s="4" t="s">
        <v>675</v>
      </c>
      <c r="B851" s="4">
        <v>364.0</v>
      </c>
      <c r="C851" s="4">
        <v>1997.0</v>
      </c>
      <c r="D851" s="4" t="s">
        <v>392</v>
      </c>
      <c r="F851" s="4" t="s">
        <v>57</v>
      </c>
      <c r="I851" s="4">
        <v>3766.6</v>
      </c>
      <c r="R851" s="5" t="str">
        <f t="shared" si="1"/>
        <v>1997_364</v>
      </c>
    </row>
    <row r="852">
      <c r="A852" s="4" t="s">
        <v>466</v>
      </c>
      <c r="B852" s="4">
        <v>365.0</v>
      </c>
      <c r="C852" s="4">
        <v>1997.0</v>
      </c>
      <c r="D852" s="4" t="s">
        <v>26</v>
      </c>
      <c r="F852" s="4" t="s">
        <v>372</v>
      </c>
      <c r="I852" s="4">
        <v>3724.8</v>
      </c>
      <c r="R852" s="5" t="str">
        <f t="shared" si="1"/>
        <v>1997_365</v>
      </c>
    </row>
    <row r="853">
      <c r="A853" s="4" t="s">
        <v>436</v>
      </c>
      <c r="B853" s="4">
        <v>366.0</v>
      </c>
      <c r="C853" s="4">
        <v>1997.0</v>
      </c>
      <c r="D853" s="4" t="s">
        <v>203</v>
      </c>
      <c r="F853" s="4" t="s">
        <v>100</v>
      </c>
      <c r="I853" s="4">
        <v>3714.0</v>
      </c>
      <c r="R853" s="5" t="str">
        <f t="shared" si="1"/>
        <v>1997_366</v>
      </c>
    </row>
    <row r="854">
      <c r="A854" s="4" t="s">
        <v>472</v>
      </c>
      <c r="B854" s="4">
        <v>367.0</v>
      </c>
      <c r="C854" s="4">
        <v>1997.0</v>
      </c>
      <c r="D854" s="4" t="s">
        <v>48</v>
      </c>
      <c r="F854" s="4" t="s">
        <v>46</v>
      </c>
      <c r="I854" s="4">
        <v>3686.2</v>
      </c>
      <c r="R854" s="5" t="str">
        <f t="shared" si="1"/>
        <v>1997_367</v>
      </c>
    </row>
    <row r="855">
      <c r="A855" s="4" t="s">
        <v>676</v>
      </c>
      <c r="B855" s="4">
        <v>368.0</v>
      </c>
      <c r="C855" s="4">
        <v>1997.0</v>
      </c>
      <c r="D855" s="4" t="s">
        <v>344</v>
      </c>
      <c r="F855" s="4" t="s">
        <v>57</v>
      </c>
      <c r="I855" s="4">
        <v>3662.2</v>
      </c>
      <c r="R855" s="5" t="str">
        <f t="shared" si="1"/>
        <v>1997_368</v>
      </c>
    </row>
    <row r="856">
      <c r="A856" s="4" t="s">
        <v>458</v>
      </c>
      <c r="B856" s="4">
        <v>369.0</v>
      </c>
      <c r="C856" s="4">
        <v>1997.0</v>
      </c>
      <c r="D856" s="4" t="s">
        <v>34</v>
      </c>
      <c r="F856" s="4" t="s">
        <v>179</v>
      </c>
      <c r="I856" s="4">
        <v>3659.3</v>
      </c>
      <c r="R856" s="5" t="str">
        <f t="shared" si="1"/>
        <v>1997_369</v>
      </c>
    </row>
    <row r="857">
      <c r="A857" s="4" t="s">
        <v>520</v>
      </c>
      <c r="B857" s="4">
        <v>370.0</v>
      </c>
      <c r="C857" s="4">
        <v>1997.0</v>
      </c>
      <c r="D857" s="4" t="s">
        <v>34</v>
      </c>
      <c r="F857" s="4" t="s">
        <v>170</v>
      </c>
      <c r="I857" s="4">
        <v>3653.8</v>
      </c>
      <c r="R857" s="5" t="str">
        <f t="shared" si="1"/>
        <v>1997_370</v>
      </c>
    </row>
    <row r="858">
      <c r="A858" s="4" t="s">
        <v>461</v>
      </c>
      <c r="B858" s="4">
        <v>371.0</v>
      </c>
      <c r="C858" s="4">
        <v>1997.0</v>
      </c>
      <c r="D858" s="4" t="s">
        <v>168</v>
      </c>
      <c r="F858" s="4" t="s">
        <v>127</v>
      </c>
      <c r="I858" s="4">
        <v>3647.0</v>
      </c>
      <c r="R858" s="5" t="str">
        <f t="shared" si="1"/>
        <v>1997_371</v>
      </c>
    </row>
    <row r="859">
      <c r="A859" s="4" t="s">
        <v>445</v>
      </c>
      <c r="B859" s="4">
        <v>372.0</v>
      </c>
      <c r="C859" s="4">
        <v>1997.0</v>
      </c>
      <c r="D859" s="4" t="s">
        <v>216</v>
      </c>
      <c r="F859" s="4" t="s">
        <v>20</v>
      </c>
      <c r="I859" s="4">
        <v>3645.4</v>
      </c>
      <c r="R859" s="5" t="str">
        <f t="shared" si="1"/>
        <v>1997_372</v>
      </c>
    </row>
    <row r="860">
      <c r="A860" s="4" t="s">
        <v>468</v>
      </c>
      <c r="B860" s="4">
        <v>373.0</v>
      </c>
      <c r="C860" s="4">
        <v>1997.0</v>
      </c>
      <c r="D860" s="4" t="s">
        <v>99</v>
      </c>
      <c r="F860" s="4" t="s">
        <v>192</v>
      </c>
      <c r="I860" s="4">
        <v>3622.2</v>
      </c>
      <c r="R860" s="5" t="str">
        <f t="shared" si="1"/>
        <v>1997_373</v>
      </c>
    </row>
    <row r="861">
      <c r="A861" s="4" t="s">
        <v>474</v>
      </c>
      <c r="B861" s="4">
        <v>374.0</v>
      </c>
      <c r="C861" s="4">
        <v>1997.0</v>
      </c>
      <c r="D861" s="4" t="s">
        <v>34</v>
      </c>
      <c r="F861" s="4" t="s">
        <v>57</v>
      </c>
      <c r="I861" s="4">
        <v>3611.5</v>
      </c>
      <c r="R861" s="5" t="str">
        <f t="shared" si="1"/>
        <v>1997_374</v>
      </c>
    </row>
    <row r="862">
      <c r="A862" s="4" t="s">
        <v>452</v>
      </c>
      <c r="B862" s="4">
        <v>375.0</v>
      </c>
      <c r="C862" s="4">
        <v>1997.0</v>
      </c>
      <c r="D862" s="4" t="s">
        <v>76</v>
      </c>
      <c r="F862" s="4" t="s">
        <v>37</v>
      </c>
      <c r="I862" s="4">
        <v>3609.0</v>
      </c>
      <c r="R862" s="5" t="str">
        <f t="shared" si="1"/>
        <v>1997_375</v>
      </c>
    </row>
    <row r="863">
      <c r="A863" s="4" t="s">
        <v>416</v>
      </c>
      <c r="B863" s="4">
        <v>376.0</v>
      </c>
      <c r="C863" s="4">
        <v>1997.0</v>
      </c>
      <c r="D863" s="4" t="s">
        <v>81</v>
      </c>
      <c r="F863" s="4" t="s">
        <v>82</v>
      </c>
      <c r="I863" s="4">
        <v>3590.1</v>
      </c>
      <c r="R863" s="5" t="str">
        <f t="shared" si="1"/>
        <v>1997_376</v>
      </c>
    </row>
    <row r="864">
      <c r="A864" s="4" t="s">
        <v>677</v>
      </c>
      <c r="B864" s="4">
        <v>377.0</v>
      </c>
      <c r="C864" s="4">
        <v>1997.0</v>
      </c>
      <c r="D864" s="4" t="s">
        <v>216</v>
      </c>
      <c r="F864" s="4" t="s">
        <v>192</v>
      </c>
      <c r="I864" s="4">
        <v>3589.5</v>
      </c>
      <c r="R864" s="5" t="str">
        <f t="shared" si="1"/>
        <v>1997_377</v>
      </c>
    </row>
    <row r="865">
      <c r="A865" s="4" t="s">
        <v>488</v>
      </c>
      <c r="B865" s="4">
        <v>378.0</v>
      </c>
      <c r="C865" s="4">
        <v>1997.0</v>
      </c>
      <c r="D865" s="4" t="s">
        <v>132</v>
      </c>
      <c r="F865" s="4" t="s">
        <v>55</v>
      </c>
      <c r="I865" s="4">
        <v>3586.4</v>
      </c>
      <c r="R865" s="5" t="str">
        <f t="shared" si="1"/>
        <v>1997_378</v>
      </c>
    </row>
    <row r="866">
      <c r="A866" s="4" t="s">
        <v>481</v>
      </c>
      <c r="B866" s="4">
        <v>379.0</v>
      </c>
      <c r="C866" s="4">
        <v>1997.0</v>
      </c>
      <c r="D866" s="4" t="s">
        <v>40</v>
      </c>
      <c r="F866" s="4" t="s">
        <v>37</v>
      </c>
      <c r="I866" s="4">
        <v>3570.2</v>
      </c>
      <c r="R866" s="5" t="str">
        <f t="shared" si="1"/>
        <v>1997_379</v>
      </c>
    </row>
    <row r="867">
      <c r="A867" s="4" t="s">
        <v>538</v>
      </c>
      <c r="B867" s="4">
        <v>380.0</v>
      </c>
      <c r="C867" s="4">
        <v>1997.0</v>
      </c>
      <c r="D867" s="4" t="s">
        <v>292</v>
      </c>
      <c r="F867" s="4" t="s">
        <v>43</v>
      </c>
      <c r="I867" s="4">
        <v>3566.6</v>
      </c>
      <c r="R867" s="5" t="str">
        <f t="shared" si="1"/>
        <v>1997_380</v>
      </c>
    </row>
    <row r="868">
      <c r="A868" s="4" t="s">
        <v>451</v>
      </c>
      <c r="B868" s="4">
        <v>381.0</v>
      </c>
      <c r="C868" s="4">
        <v>1997.0</v>
      </c>
      <c r="D868" s="4" t="s">
        <v>392</v>
      </c>
      <c r="F868" s="4" t="s">
        <v>57</v>
      </c>
      <c r="I868" s="4">
        <v>3565.8</v>
      </c>
      <c r="R868" s="5" t="str">
        <f t="shared" si="1"/>
        <v>1997_381</v>
      </c>
    </row>
    <row r="869">
      <c r="A869" s="4" t="s">
        <v>597</v>
      </c>
      <c r="B869" s="4">
        <v>382.0</v>
      </c>
      <c r="C869" s="4">
        <v>1997.0</v>
      </c>
      <c r="D869" s="4" t="s">
        <v>114</v>
      </c>
      <c r="F869" s="4" t="s">
        <v>57</v>
      </c>
      <c r="I869" s="4">
        <v>3561.4</v>
      </c>
      <c r="R869" s="5" t="str">
        <f t="shared" si="1"/>
        <v>1997_382</v>
      </c>
    </row>
    <row r="870">
      <c r="A870" s="4" t="s">
        <v>476</v>
      </c>
      <c r="B870" s="4">
        <v>383.0</v>
      </c>
      <c r="C870" s="4">
        <v>1997.0</v>
      </c>
      <c r="D870" s="4" t="s">
        <v>120</v>
      </c>
      <c r="F870" s="4" t="s">
        <v>144</v>
      </c>
      <c r="I870" s="4">
        <v>3554.4</v>
      </c>
      <c r="R870" s="5" t="str">
        <f t="shared" si="1"/>
        <v>1997_383</v>
      </c>
    </row>
    <row r="871">
      <c r="A871" s="4" t="s">
        <v>459</v>
      </c>
      <c r="B871" s="4">
        <v>384.0</v>
      </c>
      <c r="C871" s="4">
        <v>1997.0</v>
      </c>
      <c r="D871" s="4" t="s">
        <v>117</v>
      </c>
      <c r="F871" s="4" t="s">
        <v>100</v>
      </c>
      <c r="I871" s="4">
        <v>3547.8</v>
      </c>
      <c r="R871" s="5" t="str">
        <f t="shared" si="1"/>
        <v>1997_384</v>
      </c>
    </row>
    <row r="872">
      <c r="A872" s="4" t="s">
        <v>483</v>
      </c>
      <c r="B872" s="4">
        <v>385.0</v>
      </c>
      <c r="C872" s="4">
        <v>1997.0</v>
      </c>
      <c r="D872" s="4" t="s">
        <v>117</v>
      </c>
      <c r="F872" s="4" t="s">
        <v>46</v>
      </c>
      <c r="I872" s="4">
        <v>3537.2</v>
      </c>
      <c r="R872" s="5" t="str">
        <f t="shared" si="1"/>
        <v>1997_385</v>
      </c>
    </row>
    <row r="873">
      <c r="A873" s="4" t="s">
        <v>551</v>
      </c>
      <c r="B873" s="4">
        <v>386.0</v>
      </c>
      <c r="C873" s="4">
        <v>1997.0</v>
      </c>
      <c r="D873" s="4" t="s">
        <v>225</v>
      </c>
      <c r="F873" s="4" t="s">
        <v>118</v>
      </c>
      <c r="I873" s="4">
        <v>3531.2</v>
      </c>
      <c r="R873" s="5" t="str">
        <f t="shared" si="1"/>
        <v>1997_386</v>
      </c>
    </row>
    <row r="874">
      <c r="A874" s="4" t="s">
        <v>523</v>
      </c>
      <c r="B874" s="4">
        <v>387.0</v>
      </c>
      <c r="C874" s="4">
        <v>1997.0</v>
      </c>
      <c r="D874" s="4" t="s">
        <v>117</v>
      </c>
      <c r="F874" s="4" t="s">
        <v>400</v>
      </c>
      <c r="I874" s="4">
        <v>3516.4</v>
      </c>
      <c r="R874" s="5" t="str">
        <f t="shared" si="1"/>
        <v>1997_387</v>
      </c>
    </row>
    <row r="875">
      <c r="A875" s="4" t="s">
        <v>678</v>
      </c>
      <c r="B875" s="4">
        <v>388.0</v>
      </c>
      <c r="C875" s="4">
        <v>1997.0</v>
      </c>
      <c r="D875" s="4" t="s">
        <v>638</v>
      </c>
      <c r="F875" s="4" t="s">
        <v>30</v>
      </c>
      <c r="I875" s="4">
        <v>3504.6</v>
      </c>
      <c r="R875" s="5" t="str">
        <f t="shared" si="1"/>
        <v>1997_388</v>
      </c>
    </row>
    <row r="876">
      <c r="A876" s="4" t="s">
        <v>463</v>
      </c>
      <c r="B876" s="4">
        <v>389.0</v>
      </c>
      <c r="C876" s="4">
        <v>1997.0</v>
      </c>
      <c r="D876" s="4" t="s">
        <v>67</v>
      </c>
      <c r="F876" s="4" t="s">
        <v>77</v>
      </c>
      <c r="I876" s="4">
        <v>3497.4</v>
      </c>
      <c r="R876" s="5" t="str">
        <f t="shared" si="1"/>
        <v>1997_389</v>
      </c>
    </row>
    <row r="877">
      <c r="A877" s="4" t="s">
        <v>457</v>
      </c>
      <c r="B877" s="4">
        <v>390.0</v>
      </c>
      <c r="C877" s="4">
        <v>1997.0</v>
      </c>
      <c r="D877" s="4" t="s">
        <v>285</v>
      </c>
      <c r="F877" s="4" t="s">
        <v>148</v>
      </c>
      <c r="I877" s="4">
        <v>3482.9</v>
      </c>
      <c r="R877" s="5" t="str">
        <f t="shared" si="1"/>
        <v>1997_390</v>
      </c>
    </row>
    <row r="878">
      <c r="A878" s="4" t="s">
        <v>516</v>
      </c>
      <c r="B878" s="4">
        <v>391.0</v>
      </c>
      <c r="C878" s="4">
        <v>1997.0</v>
      </c>
      <c r="D878" s="4" t="s">
        <v>67</v>
      </c>
      <c r="F878" s="4" t="s">
        <v>55</v>
      </c>
      <c r="I878" s="4">
        <v>3478.4</v>
      </c>
      <c r="R878" s="5" t="str">
        <f t="shared" si="1"/>
        <v>1997_391</v>
      </c>
    </row>
    <row r="879">
      <c r="A879" s="4" t="s">
        <v>477</v>
      </c>
      <c r="B879" s="4">
        <v>392.0</v>
      </c>
      <c r="C879" s="4">
        <v>1997.0</v>
      </c>
      <c r="D879" s="4" t="s">
        <v>23</v>
      </c>
      <c r="F879" s="4" t="s">
        <v>118</v>
      </c>
      <c r="I879" s="4">
        <v>3474.0</v>
      </c>
      <c r="R879" s="5" t="str">
        <f t="shared" si="1"/>
        <v>1997_392</v>
      </c>
    </row>
    <row r="880">
      <c r="A880" s="4" t="s">
        <v>679</v>
      </c>
      <c r="B880" s="4">
        <v>393.0</v>
      </c>
      <c r="C880" s="4">
        <v>1997.0</v>
      </c>
      <c r="D880" s="4" t="s">
        <v>93</v>
      </c>
      <c r="F880" s="4" t="s">
        <v>24</v>
      </c>
      <c r="I880" s="4">
        <v>3460.0</v>
      </c>
      <c r="R880" s="5" t="str">
        <f t="shared" si="1"/>
        <v>1997_393</v>
      </c>
    </row>
    <row r="881">
      <c r="A881" s="4" t="s">
        <v>680</v>
      </c>
      <c r="B881" s="4">
        <v>394.0</v>
      </c>
      <c r="C881" s="4">
        <v>1997.0</v>
      </c>
      <c r="D881" s="4" t="s">
        <v>492</v>
      </c>
      <c r="F881" s="4" t="s">
        <v>46</v>
      </c>
      <c r="I881" s="4">
        <v>3458.3</v>
      </c>
      <c r="R881" s="5" t="str">
        <f t="shared" si="1"/>
        <v>1997_394</v>
      </c>
    </row>
    <row r="882">
      <c r="A882" s="4" t="s">
        <v>494</v>
      </c>
      <c r="B882" s="4">
        <v>395.0</v>
      </c>
      <c r="C882" s="4">
        <v>1997.0</v>
      </c>
      <c r="D882" s="4" t="s">
        <v>42</v>
      </c>
      <c r="F882" s="4" t="s">
        <v>57</v>
      </c>
      <c r="I882" s="4">
        <v>3454.2</v>
      </c>
      <c r="R882" s="5" t="str">
        <f t="shared" si="1"/>
        <v>1997_395</v>
      </c>
    </row>
    <row r="883">
      <c r="A883" s="4" t="s">
        <v>409</v>
      </c>
      <c r="B883" s="4">
        <v>397.0</v>
      </c>
      <c r="C883" s="4">
        <v>1997.0</v>
      </c>
      <c r="D883" s="4" t="s">
        <v>93</v>
      </c>
      <c r="F883" s="4" t="s">
        <v>144</v>
      </c>
      <c r="I883" s="4">
        <v>3410.0</v>
      </c>
      <c r="R883" s="5" t="str">
        <f t="shared" si="1"/>
        <v>1997_397</v>
      </c>
    </row>
    <row r="884">
      <c r="A884" s="4" t="s">
        <v>681</v>
      </c>
      <c r="B884" s="4">
        <v>398.0</v>
      </c>
      <c r="C884" s="4">
        <v>1997.0</v>
      </c>
      <c r="D884" s="4" t="s">
        <v>392</v>
      </c>
      <c r="F884" s="4" t="s">
        <v>95</v>
      </c>
      <c r="I884" s="4">
        <v>3408.5</v>
      </c>
      <c r="R884" s="5" t="str">
        <f t="shared" si="1"/>
        <v>1997_398</v>
      </c>
    </row>
    <row r="885">
      <c r="A885" s="4" t="s">
        <v>540</v>
      </c>
      <c r="B885" s="4">
        <v>399.0</v>
      </c>
      <c r="C885" s="4">
        <v>1997.0</v>
      </c>
      <c r="D885" s="4" t="s">
        <v>120</v>
      </c>
      <c r="F885" s="4" t="s">
        <v>24</v>
      </c>
      <c r="I885" s="4">
        <v>3406.2</v>
      </c>
      <c r="R885" s="5" t="str">
        <f t="shared" si="1"/>
        <v>1997_399</v>
      </c>
    </row>
    <row r="886">
      <c r="A886" s="4" t="s">
        <v>456</v>
      </c>
      <c r="B886" s="4">
        <v>400.0</v>
      </c>
      <c r="C886" s="4">
        <v>1997.0</v>
      </c>
      <c r="D886" s="4" t="s">
        <v>289</v>
      </c>
      <c r="F886" s="4" t="s">
        <v>57</v>
      </c>
      <c r="I886" s="4">
        <v>3401.0</v>
      </c>
      <c r="R886" s="5" t="str">
        <f t="shared" si="1"/>
        <v>1997_400</v>
      </c>
    </row>
    <row r="887">
      <c r="A887" s="4" t="s">
        <v>682</v>
      </c>
      <c r="B887" s="4">
        <v>401.0</v>
      </c>
      <c r="C887" s="4">
        <v>1997.0</v>
      </c>
      <c r="D887" s="4" t="s">
        <v>225</v>
      </c>
      <c r="F887" s="4" t="s">
        <v>544</v>
      </c>
      <c r="I887" s="4">
        <v>3394.9</v>
      </c>
      <c r="R887" s="5" t="str">
        <f t="shared" si="1"/>
        <v>1997_401</v>
      </c>
    </row>
    <row r="888">
      <c r="A888" s="4" t="s">
        <v>588</v>
      </c>
      <c r="B888" s="4">
        <v>402.0</v>
      </c>
      <c r="C888" s="4">
        <v>1997.0</v>
      </c>
      <c r="D888" s="4" t="s">
        <v>332</v>
      </c>
      <c r="F888" s="4" t="s">
        <v>30</v>
      </c>
      <c r="I888" s="4">
        <v>3377.7</v>
      </c>
      <c r="R888" s="5" t="str">
        <f t="shared" si="1"/>
        <v>1997_402</v>
      </c>
    </row>
    <row r="889">
      <c r="A889" s="4" t="s">
        <v>683</v>
      </c>
      <c r="B889" s="4">
        <v>403.0</v>
      </c>
      <c r="C889" s="4">
        <v>1997.0</v>
      </c>
      <c r="D889" s="4" t="s">
        <v>67</v>
      </c>
      <c r="F889" s="4" t="s">
        <v>189</v>
      </c>
      <c r="I889" s="4">
        <v>3328.0</v>
      </c>
      <c r="R889" s="5" t="str">
        <f t="shared" si="1"/>
        <v>1997_403</v>
      </c>
    </row>
    <row r="890">
      <c r="A890" s="4" t="s">
        <v>539</v>
      </c>
      <c r="B890" s="4">
        <v>404.0</v>
      </c>
      <c r="C890" s="4">
        <v>1997.0</v>
      </c>
      <c r="D890" s="4" t="s">
        <v>117</v>
      </c>
      <c r="F890" s="4" t="s">
        <v>74</v>
      </c>
      <c r="I890" s="4">
        <v>3322.7</v>
      </c>
      <c r="R890" s="5" t="str">
        <f t="shared" si="1"/>
        <v>1997_404</v>
      </c>
    </row>
    <row r="891">
      <c r="A891" s="4" t="s">
        <v>480</v>
      </c>
      <c r="B891" s="4">
        <v>405.0</v>
      </c>
      <c r="C891" s="4">
        <v>1997.0</v>
      </c>
      <c r="D891" s="4" t="s">
        <v>223</v>
      </c>
      <c r="F891" s="4" t="s">
        <v>30</v>
      </c>
      <c r="I891" s="4">
        <v>3317.8</v>
      </c>
      <c r="R891" s="5" t="str">
        <f t="shared" si="1"/>
        <v>1997_405</v>
      </c>
    </row>
    <row r="892">
      <c r="A892" s="4" t="s">
        <v>567</v>
      </c>
      <c r="B892" s="4">
        <v>406.0</v>
      </c>
      <c r="C892" s="4">
        <v>1997.0</v>
      </c>
      <c r="D892" s="4" t="s">
        <v>332</v>
      </c>
      <c r="F892" s="4" t="s">
        <v>20</v>
      </c>
      <c r="I892" s="4">
        <v>3302.3</v>
      </c>
      <c r="R892" s="5" t="str">
        <f t="shared" si="1"/>
        <v>1997_406</v>
      </c>
    </row>
    <row r="893">
      <c r="A893" s="4" t="s">
        <v>453</v>
      </c>
      <c r="B893" s="4">
        <v>407.0</v>
      </c>
      <c r="C893" s="4">
        <v>1997.0</v>
      </c>
      <c r="D893" s="4" t="s">
        <v>72</v>
      </c>
      <c r="F893" s="4" t="s">
        <v>30</v>
      </c>
      <c r="I893" s="4">
        <v>3296.5</v>
      </c>
      <c r="R893" s="5" t="str">
        <f t="shared" si="1"/>
        <v>1997_407</v>
      </c>
    </row>
    <row r="894">
      <c r="A894" s="4" t="s">
        <v>485</v>
      </c>
      <c r="B894" s="4">
        <v>408.0</v>
      </c>
      <c r="C894" s="4">
        <v>1997.0</v>
      </c>
      <c r="D894" s="4" t="s">
        <v>26</v>
      </c>
      <c r="F894" s="4" t="s">
        <v>148</v>
      </c>
      <c r="I894" s="4">
        <v>3289.9</v>
      </c>
      <c r="R894" s="5" t="str">
        <f t="shared" si="1"/>
        <v>1997_408</v>
      </c>
    </row>
    <row r="895">
      <c r="A895" s="4" t="s">
        <v>487</v>
      </c>
      <c r="B895" s="4">
        <v>409.0</v>
      </c>
      <c r="C895" s="4">
        <v>1997.0</v>
      </c>
      <c r="D895" s="4" t="s">
        <v>114</v>
      </c>
      <c r="F895" s="4" t="s">
        <v>27</v>
      </c>
      <c r="I895" s="4">
        <v>3281.0</v>
      </c>
      <c r="R895" s="5" t="str">
        <f t="shared" si="1"/>
        <v>1997_409</v>
      </c>
    </row>
    <row r="896">
      <c r="A896" s="4" t="s">
        <v>549</v>
      </c>
      <c r="B896" s="4">
        <v>410.0</v>
      </c>
      <c r="C896" s="4">
        <v>1997.0</v>
      </c>
      <c r="D896" s="4" t="s">
        <v>59</v>
      </c>
      <c r="F896" s="4" t="s">
        <v>30</v>
      </c>
      <c r="I896" s="4">
        <v>3279.2</v>
      </c>
      <c r="R896" s="5" t="str">
        <f t="shared" si="1"/>
        <v>1997_410</v>
      </c>
    </row>
    <row r="897">
      <c r="A897" s="4" t="s">
        <v>583</v>
      </c>
      <c r="B897" s="4">
        <v>411.0</v>
      </c>
      <c r="C897" s="4">
        <v>1997.0</v>
      </c>
      <c r="D897" s="4" t="s">
        <v>59</v>
      </c>
      <c r="F897" s="4" t="s">
        <v>49</v>
      </c>
      <c r="I897" s="4">
        <v>3279.2</v>
      </c>
      <c r="R897" s="5" t="str">
        <f t="shared" si="1"/>
        <v>1997_411</v>
      </c>
    </row>
    <row r="898">
      <c r="A898" s="4" t="s">
        <v>684</v>
      </c>
      <c r="B898" s="4">
        <v>412.0</v>
      </c>
      <c r="C898" s="4">
        <v>1997.0</v>
      </c>
      <c r="D898" s="4" t="s">
        <v>67</v>
      </c>
      <c r="F898" s="4" t="s">
        <v>148</v>
      </c>
      <c r="I898" s="4">
        <v>3274.7</v>
      </c>
      <c r="R898" s="5" t="str">
        <f t="shared" si="1"/>
        <v>1997_412</v>
      </c>
    </row>
    <row r="899">
      <c r="A899" s="4" t="s">
        <v>574</v>
      </c>
      <c r="B899" s="4">
        <v>413.0</v>
      </c>
      <c r="C899" s="4">
        <v>1997.0</v>
      </c>
      <c r="D899" s="4" t="s">
        <v>216</v>
      </c>
      <c r="F899" s="4" t="s">
        <v>37</v>
      </c>
      <c r="I899" s="4">
        <v>3269.8</v>
      </c>
      <c r="R899" s="5" t="str">
        <f t="shared" si="1"/>
        <v>1997_413</v>
      </c>
    </row>
    <row r="900">
      <c r="A900" s="4" t="s">
        <v>685</v>
      </c>
      <c r="B900" s="4">
        <v>414.0</v>
      </c>
      <c r="C900" s="4">
        <v>1997.0</v>
      </c>
      <c r="D900" s="4" t="s">
        <v>117</v>
      </c>
      <c r="F900" s="4" t="s">
        <v>37</v>
      </c>
      <c r="I900" s="4">
        <v>3250.9</v>
      </c>
      <c r="R900" s="5" t="str">
        <f t="shared" si="1"/>
        <v>1997_414</v>
      </c>
    </row>
    <row r="901">
      <c r="A901" s="4" t="s">
        <v>513</v>
      </c>
      <c r="B901" s="4">
        <v>415.0</v>
      </c>
      <c r="C901" s="4">
        <v>1997.0</v>
      </c>
      <c r="D901" s="4" t="s">
        <v>216</v>
      </c>
      <c r="F901" s="4" t="s">
        <v>55</v>
      </c>
      <c r="I901" s="4">
        <v>3242.7</v>
      </c>
      <c r="R901" s="5" t="str">
        <f t="shared" si="1"/>
        <v>1997_415</v>
      </c>
    </row>
    <row r="902">
      <c r="A902" s="4" t="s">
        <v>686</v>
      </c>
      <c r="B902" s="4">
        <v>416.0</v>
      </c>
      <c r="C902" s="4">
        <v>1997.0</v>
      </c>
      <c r="D902" s="4" t="s">
        <v>281</v>
      </c>
      <c r="F902" s="4" t="s">
        <v>20</v>
      </c>
      <c r="I902" s="4">
        <v>3237.0</v>
      </c>
      <c r="R902" s="5" t="str">
        <f t="shared" si="1"/>
        <v>1997_416</v>
      </c>
    </row>
    <row r="903">
      <c r="A903" s="4" t="s">
        <v>497</v>
      </c>
      <c r="B903" s="4">
        <v>417.0</v>
      </c>
      <c r="C903" s="4">
        <v>1997.0</v>
      </c>
      <c r="D903" s="4" t="s">
        <v>93</v>
      </c>
      <c r="F903" s="4" t="s">
        <v>57</v>
      </c>
      <c r="I903" s="4">
        <v>3222.5</v>
      </c>
      <c r="R903" s="5" t="str">
        <f t="shared" si="1"/>
        <v>1997_417</v>
      </c>
    </row>
    <row r="904">
      <c r="A904" s="4" t="s">
        <v>509</v>
      </c>
      <c r="B904" s="4">
        <v>418.0</v>
      </c>
      <c r="C904" s="4">
        <v>1997.0</v>
      </c>
      <c r="D904" s="4" t="s">
        <v>216</v>
      </c>
      <c r="F904" s="4" t="s">
        <v>179</v>
      </c>
      <c r="I904" s="4">
        <v>3221.1</v>
      </c>
      <c r="R904" s="5" t="str">
        <f t="shared" si="1"/>
        <v>1997_418</v>
      </c>
    </row>
    <row r="905">
      <c r="A905" s="4" t="s">
        <v>526</v>
      </c>
      <c r="B905" s="4">
        <v>419.0</v>
      </c>
      <c r="C905" s="4">
        <v>1997.0</v>
      </c>
      <c r="D905" s="4" t="s">
        <v>132</v>
      </c>
      <c r="F905" s="4" t="s">
        <v>100</v>
      </c>
      <c r="I905" s="4">
        <v>3218.5</v>
      </c>
      <c r="R905" s="5" t="str">
        <f t="shared" si="1"/>
        <v>1997_419</v>
      </c>
    </row>
    <row r="906">
      <c r="A906" s="4" t="s">
        <v>562</v>
      </c>
      <c r="B906" s="4">
        <v>420.0</v>
      </c>
      <c r="C906" s="4">
        <v>1997.0</v>
      </c>
      <c r="D906" s="4" t="s">
        <v>114</v>
      </c>
      <c r="F906" s="4" t="s">
        <v>57</v>
      </c>
      <c r="I906" s="4">
        <v>3204.2</v>
      </c>
      <c r="R906" s="5" t="str">
        <f t="shared" si="1"/>
        <v>1997_420</v>
      </c>
    </row>
    <row r="907">
      <c r="A907" s="4" t="s">
        <v>541</v>
      </c>
      <c r="B907" s="4">
        <v>421.0</v>
      </c>
      <c r="C907" s="4">
        <v>1997.0</v>
      </c>
      <c r="D907" s="4" t="s">
        <v>542</v>
      </c>
      <c r="F907" s="4" t="s">
        <v>88</v>
      </c>
      <c r="I907" s="4">
        <v>3201.0</v>
      </c>
      <c r="R907" s="5" t="str">
        <f t="shared" si="1"/>
        <v>1997_421</v>
      </c>
    </row>
    <row r="908">
      <c r="A908" s="4" t="s">
        <v>421</v>
      </c>
      <c r="B908" s="4">
        <v>422.0</v>
      </c>
      <c r="C908" s="4">
        <v>1997.0</v>
      </c>
      <c r="D908" s="4" t="s">
        <v>72</v>
      </c>
      <c r="F908" s="4" t="s">
        <v>148</v>
      </c>
      <c r="I908" s="4">
        <v>3552.2</v>
      </c>
      <c r="R908" s="5" t="str">
        <f t="shared" si="1"/>
        <v>1997_422</v>
      </c>
    </row>
    <row r="909">
      <c r="A909" s="4" t="s">
        <v>532</v>
      </c>
      <c r="B909" s="4">
        <v>422.0</v>
      </c>
      <c r="C909" s="4">
        <v>1997.0</v>
      </c>
      <c r="D909" s="4" t="s">
        <v>54</v>
      </c>
      <c r="F909" s="4" t="s">
        <v>30</v>
      </c>
      <c r="I909" s="4">
        <v>3194.5</v>
      </c>
      <c r="R909" s="5" t="str">
        <f t="shared" si="1"/>
        <v>1997_422</v>
      </c>
    </row>
    <row r="910">
      <c r="A910" s="4" t="s">
        <v>499</v>
      </c>
      <c r="B910" s="4">
        <v>423.0</v>
      </c>
      <c r="C910" s="4">
        <v>1997.0</v>
      </c>
      <c r="D910" s="4" t="s">
        <v>29</v>
      </c>
      <c r="F910" s="4" t="s">
        <v>27</v>
      </c>
      <c r="I910" s="4">
        <v>3192.4</v>
      </c>
      <c r="R910" s="5" t="str">
        <f t="shared" si="1"/>
        <v>1997_423</v>
      </c>
    </row>
    <row r="911">
      <c r="A911" s="4" t="s">
        <v>687</v>
      </c>
      <c r="B911" s="4">
        <v>424.0</v>
      </c>
      <c r="C911" s="4">
        <v>1997.0</v>
      </c>
      <c r="D911" s="4" t="s">
        <v>62</v>
      </c>
      <c r="F911" s="4" t="s">
        <v>179</v>
      </c>
      <c r="I911" s="4">
        <v>3191.8</v>
      </c>
      <c r="R911" s="5" t="str">
        <f t="shared" si="1"/>
        <v>1997_424</v>
      </c>
    </row>
    <row r="912">
      <c r="A912" s="4" t="s">
        <v>554</v>
      </c>
      <c r="B912" s="4">
        <v>425.0</v>
      </c>
      <c r="C912" s="4">
        <v>1997.0</v>
      </c>
      <c r="D912" s="4" t="s">
        <v>48</v>
      </c>
      <c r="F912" s="4" t="s">
        <v>43</v>
      </c>
      <c r="I912" s="4">
        <v>3184.4</v>
      </c>
      <c r="R912" s="5" t="str">
        <f t="shared" si="1"/>
        <v>1997_425</v>
      </c>
    </row>
    <row r="913">
      <c r="A913" s="4" t="s">
        <v>586</v>
      </c>
      <c r="B913" s="4">
        <v>426.0</v>
      </c>
      <c r="C913" s="4">
        <v>1997.0</v>
      </c>
      <c r="D913" s="4" t="s">
        <v>107</v>
      </c>
      <c r="F913" s="4" t="s">
        <v>55</v>
      </c>
      <c r="I913" s="4">
        <v>3179.3</v>
      </c>
      <c r="R913" s="5" t="str">
        <f t="shared" si="1"/>
        <v>1997_426</v>
      </c>
    </row>
    <row r="914">
      <c r="A914" s="4" t="s">
        <v>505</v>
      </c>
      <c r="B914" s="4">
        <v>427.0</v>
      </c>
      <c r="C914" s="4">
        <v>1997.0</v>
      </c>
      <c r="D914" s="4" t="s">
        <v>688</v>
      </c>
      <c r="F914" s="4" t="s">
        <v>46</v>
      </c>
      <c r="I914" s="4">
        <v>3160.3</v>
      </c>
      <c r="R914" s="5" t="str">
        <f t="shared" si="1"/>
        <v>1997_427</v>
      </c>
    </row>
    <row r="915">
      <c r="A915" s="4" t="s">
        <v>527</v>
      </c>
      <c r="B915" s="4">
        <v>428.0</v>
      </c>
      <c r="C915" s="4">
        <v>1997.0</v>
      </c>
      <c r="D915" s="4" t="s">
        <v>168</v>
      </c>
      <c r="F915" s="4" t="s">
        <v>88</v>
      </c>
      <c r="I915" s="4">
        <v>3159.3</v>
      </c>
      <c r="R915" s="5" t="str">
        <f t="shared" si="1"/>
        <v>1997_428</v>
      </c>
    </row>
    <row r="916">
      <c r="A916" s="4" t="s">
        <v>525</v>
      </c>
      <c r="B916" s="4">
        <v>429.0</v>
      </c>
      <c r="C916" s="4">
        <v>1997.0</v>
      </c>
      <c r="D916" s="4" t="s">
        <v>216</v>
      </c>
      <c r="F916" s="4" t="s">
        <v>77</v>
      </c>
      <c r="I916" s="4">
        <v>3153.2</v>
      </c>
      <c r="R916" s="5" t="str">
        <f t="shared" si="1"/>
        <v>1997_429</v>
      </c>
    </row>
    <row r="917">
      <c r="A917" s="4" t="s">
        <v>504</v>
      </c>
      <c r="B917" s="4">
        <v>430.0</v>
      </c>
      <c r="C917" s="4">
        <v>1997.0</v>
      </c>
      <c r="D917" s="4" t="s">
        <v>216</v>
      </c>
      <c r="F917" s="4" t="s">
        <v>30</v>
      </c>
      <c r="I917" s="4">
        <v>3150.7</v>
      </c>
      <c r="R917" s="5" t="str">
        <f t="shared" si="1"/>
        <v>1997_430</v>
      </c>
    </row>
    <row r="918">
      <c r="A918" s="4" t="s">
        <v>689</v>
      </c>
      <c r="B918" s="4">
        <v>431.0</v>
      </c>
      <c r="C918" s="4">
        <v>1997.0</v>
      </c>
      <c r="D918" s="4" t="s">
        <v>19</v>
      </c>
      <c r="F918" s="4" t="s">
        <v>35</v>
      </c>
      <c r="I918" s="4">
        <v>3128.7</v>
      </c>
      <c r="R918" s="5" t="str">
        <f t="shared" si="1"/>
        <v>1997_431</v>
      </c>
    </row>
    <row r="919">
      <c r="A919" s="4" t="s">
        <v>521</v>
      </c>
      <c r="B919" s="4">
        <v>432.0</v>
      </c>
      <c r="C919" s="4">
        <v>1997.0</v>
      </c>
      <c r="D919" s="4" t="s">
        <v>110</v>
      </c>
      <c r="F919" s="4" t="s">
        <v>46</v>
      </c>
      <c r="I919" s="4">
        <v>3111.3</v>
      </c>
      <c r="R919" s="5" t="str">
        <f t="shared" si="1"/>
        <v>1997_432</v>
      </c>
    </row>
    <row r="920">
      <c r="A920" s="4" t="s">
        <v>502</v>
      </c>
      <c r="B920" s="4">
        <v>433.0</v>
      </c>
      <c r="C920" s="4">
        <v>1997.0</v>
      </c>
      <c r="D920" s="4" t="s">
        <v>48</v>
      </c>
      <c r="F920" s="4" t="s">
        <v>35</v>
      </c>
      <c r="I920" s="4">
        <v>3109.0</v>
      </c>
      <c r="R920" s="5" t="str">
        <f t="shared" si="1"/>
        <v>1997_433</v>
      </c>
    </row>
    <row r="921">
      <c r="A921" s="4" t="s">
        <v>528</v>
      </c>
      <c r="B921" s="4">
        <v>434.0</v>
      </c>
      <c r="C921" s="4">
        <v>1997.0</v>
      </c>
      <c r="D921" s="4" t="s">
        <v>87</v>
      </c>
      <c r="F921" s="4" t="s">
        <v>37</v>
      </c>
      <c r="I921" s="4">
        <v>3106.6</v>
      </c>
      <c r="R921" s="5" t="str">
        <f t="shared" si="1"/>
        <v>1997_434</v>
      </c>
    </row>
    <row r="922">
      <c r="A922" s="4" t="s">
        <v>482</v>
      </c>
      <c r="B922" s="4">
        <v>435.0</v>
      </c>
      <c r="C922" s="4">
        <v>1997.0</v>
      </c>
      <c r="D922" s="4" t="s">
        <v>223</v>
      </c>
      <c r="F922" s="4" t="s">
        <v>24</v>
      </c>
      <c r="I922" s="4">
        <v>3103.0</v>
      </c>
      <c r="R922" s="5" t="str">
        <f t="shared" si="1"/>
        <v>1997_435</v>
      </c>
    </row>
    <row r="923">
      <c r="A923" s="4" t="s">
        <v>690</v>
      </c>
      <c r="B923" s="4">
        <v>436.0</v>
      </c>
      <c r="C923" s="4">
        <v>1997.0</v>
      </c>
      <c r="D923" s="4" t="s">
        <v>117</v>
      </c>
      <c r="F923" s="4" t="s">
        <v>70</v>
      </c>
      <c r="I923" s="4">
        <v>3102.1</v>
      </c>
      <c r="R923" s="5" t="str">
        <f t="shared" si="1"/>
        <v>1997_436</v>
      </c>
    </row>
    <row r="924">
      <c r="A924" s="4" t="s">
        <v>511</v>
      </c>
      <c r="B924" s="4">
        <v>437.0</v>
      </c>
      <c r="C924" s="4">
        <v>1997.0</v>
      </c>
      <c r="D924" s="4" t="s">
        <v>69</v>
      </c>
      <c r="F924" s="4" t="s">
        <v>74</v>
      </c>
      <c r="I924" s="4">
        <v>3098.7</v>
      </c>
      <c r="R924" s="5" t="str">
        <f t="shared" si="1"/>
        <v>1997_437</v>
      </c>
    </row>
    <row r="925">
      <c r="A925" s="4" t="s">
        <v>691</v>
      </c>
      <c r="B925" s="4">
        <v>438.0</v>
      </c>
      <c r="C925" s="4">
        <v>1997.0</v>
      </c>
      <c r="D925" s="4" t="s">
        <v>289</v>
      </c>
      <c r="F925" s="4" t="s">
        <v>30</v>
      </c>
      <c r="I925" s="4">
        <v>3098.1</v>
      </c>
      <c r="R925" s="5" t="str">
        <f t="shared" si="1"/>
        <v>1997_438</v>
      </c>
    </row>
    <row r="926">
      <c r="A926" s="4" t="s">
        <v>692</v>
      </c>
      <c r="B926" s="4">
        <v>439.0</v>
      </c>
      <c r="C926" s="4">
        <v>1997.0</v>
      </c>
      <c r="D926" s="4" t="s">
        <v>67</v>
      </c>
      <c r="F926" s="4" t="s">
        <v>30</v>
      </c>
      <c r="I926" s="4">
        <v>3090.6</v>
      </c>
      <c r="R926" s="5" t="str">
        <f t="shared" si="1"/>
        <v>1997_439</v>
      </c>
    </row>
    <row r="927">
      <c r="A927" s="4" t="s">
        <v>693</v>
      </c>
      <c r="B927" s="4">
        <v>440.0</v>
      </c>
      <c r="C927" s="4">
        <v>1997.0</v>
      </c>
      <c r="D927" s="4" t="s">
        <v>114</v>
      </c>
      <c r="F927" s="4" t="s">
        <v>35</v>
      </c>
      <c r="I927" s="4">
        <v>3075.0</v>
      </c>
      <c r="R927" s="5" t="str">
        <f t="shared" si="1"/>
        <v>1997_440</v>
      </c>
    </row>
    <row r="928">
      <c r="A928" s="4" t="s">
        <v>524</v>
      </c>
      <c r="B928" s="4">
        <v>441.0</v>
      </c>
      <c r="C928" s="4">
        <v>1997.0</v>
      </c>
      <c r="D928" s="4" t="s">
        <v>289</v>
      </c>
      <c r="F928" s="4" t="s">
        <v>30</v>
      </c>
      <c r="I928" s="4">
        <v>3074.7</v>
      </c>
      <c r="R928" s="5" t="str">
        <f t="shared" si="1"/>
        <v>1997_441</v>
      </c>
    </row>
    <row r="929">
      <c r="A929" s="4" t="s">
        <v>479</v>
      </c>
      <c r="B929" s="4">
        <v>442.0</v>
      </c>
      <c r="C929" s="4">
        <v>1997.0</v>
      </c>
      <c r="D929" s="4" t="s">
        <v>93</v>
      </c>
      <c r="F929" s="4" t="s">
        <v>30</v>
      </c>
      <c r="I929" s="4">
        <v>3074.5</v>
      </c>
      <c r="R929" s="5" t="str">
        <f t="shared" si="1"/>
        <v>1997_442</v>
      </c>
    </row>
    <row r="930">
      <c r="A930" s="4" t="s">
        <v>508</v>
      </c>
      <c r="B930" s="4">
        <v>443.0</v>
      </c>
      <c r="C930" s="4">
        <v>1997.0</v>
      </c>
      <c r="D930" s="4" t="s">
        <v>344</v>
      </c>
      <c r="F930" s="4" t="s">
        <v>152</v>
      </c>
      <c r="I930" s="4">
        <v>3072.6</v>
      </c>
      <c r="R930" s="5" t="str">
        <f t="shared" si="1"/>
        <v>1997_443</v>
      </c>
    </row>
    <row r="931">
      <c r="A931" s="4" t="s">
        <v>498</v>
      </c>
      <c r="B931" s="4">
        <v>444.0</v>
      </c>
      <c r="C931" s="4">
        <v>1997.0</v>
      </c>
      <c r="D931" s="4" t="s">
        <v>59</v>
      </c>
      <c r="F931" s="4" t="s">
        <v>20</v>
      </c>
      <c r="I931" s="4">
        <v>3069.7</v>
      </c>
      <c r="R931" s="5" t="str">
        <f t="shared" si="1"/>
        <v>1997_444</v>
      </c>
    </row>
    <row r="932">
      <c r="A932" s="4" t="s">
        <v>533</v>
      </c>
      <c r="B932" s="4">
        <v>445.0</v>
      </c>
      <c r="C932" s="4">
        <v>1997.0</v>
      </c>
      <c r="D932" s="4" t="s">
        <v>59</v>
      </c>
      <c r="F932" s="4" t="s">
        <v>372</v>
      </c>
      <c r="I932" s="4">
        <v>3068.5</v>
      </c>
      <c r="R932" s="5" t="str">
        <f t="shared" si="1"/>
        <v>1997_445</v>
      </c>
    </row>
    <row r="933">
      <c r="A933" s="4" t="s">
        <v>548</v>
      </c>
      <c r="B933" s="4">
        <v>446.0</v>
      </c>
      <c r="C933" s="4">
        <v>1997.0</v>
      </c>
      <c r="D933" s="4" t="s">
        <v>99</v>
      </c>
      <c r="F933" s="4" t="s">
        <v>257</v>
      </c>
      <c r="I933" s="4">
        <v>3065.4</v>
      </c>
      <c r="R933" s="5" t="str">
        <f t="shared" si="1"/>
        <v>1997_446</v>
      </c>
    </row>
    <row r="934">
      <c r="A934" s="4" t="s">
        <v>522</v>
      </c>
      <c r="B934" s="4">
        <v>447.0</v>
      </c>
      <c r="C934" s="4">
        <v>1997.0</v>
      </c>
      <c r="D934" s="4" t="s">
        <v>26</v>
      </c>
      <c r="F934" s="4" t="s">
        <v>55</v>
      </c>
      <c r="I934" s="4">
        <v>3030.8</v>
      </c>
      <c r="R934" s="5" t="str">
        <f t="shared" si="1"/>
        <v>1997_447</v>
      </c>
    </row>
    <row r="935">
      <c r="A935" s="4" t="s">
        <v>694</v>
      </c>
      <c r="B935" s="4">
        <v>448.0</v>
      </c>
      <c r="C935" s="4">
        <v>1997.0</v>
      </c>
      <c r="D935" s="4" t="s">
        <v>132</v>
      </c>
      <c r="F935" s="4" t="s">
        <v>24</v>
      </c>
      <c r="I935" s="4">
        <v>3027.7</v>
      </c>
      <c r="R935" s="5" t="str">
        <f t="shared" si="1"/>
        <v>1997_448</v>
      </c>
    </row>
    <row r="936">
      <c r="A936" s="4" t="s">
        <v>517</v>
      </c>
      <c r="B936" s="4">
        <v>449.0</v>
      </c>
      <c r="C936" s="4">
        <v>1997.0</v>
      </c>
      <c r="D936" s="4" t="s">
        <v>117</v>
      </c>
      <c r="F936" s="4" t="s">
        <v>37</v>
      </c>
      <c r="I936" s="4">
        <v>3019.0</v>
      </c>
      <c r="R936" s="5" t="str">
        <f t="shared" si="1"/>
        <v>1997_449</v>
      </c>
    </row>
    <row r="937">
      <c r="A937" s="4" t="s">
        <v>695</v>
      </c>
      <c r="B937" s="4">
        <v>450.0</v>
      </c>
      <c r="C937" s="4">
        <v>1997.0</v>
      </c>
      <c r="D937" s="4" t="s">
        <v>225</v>
      </c>
      <c r="F937" s="4" t="s">
        <v>24</v>
      </c>
      <c r="I937" s="4">
        <v>3010.1</v>
      </c>
      <c r="R937" s="5" t="str">
        <f t="shared" si="1"/>
        <v>1997_450</v>
      </c>
    </row>
    <row r="938">
      <c r="A938" s="4" t="s">
        <v>512</v>
      </c>
      <c r="B938" s="4">
        <v>452.0</v>
      </c>
      <c r="C938" s="4">
        <v>1997.0</v>
      </c>
      <c r="D938" s="4" t="s">
        <v>34</v>
      </c>
      <c r="F938" s="4" t="s">
        <v>201</v>
      </c>
      <c r="I938" s="4">
        <v>3001.7</v>
      </c>
      <c r="R938" s="5" t="str">
        <f t="shared" si="1"/>
        <v>1997_452</v>
      </c>
    </row>
    <row r="939">
      <c r="A939" s="4" t="s">
        <v>558</v>
      </c>
      <c r="B939" s="4">
        <v>453.0</v>
      </c>
      <c r="C939" s="4">
        <v>1997.0</v>
      </c>
      <c r="D939" s="4" t="s">
        <v>117</v>
      </c>
      <c r="F939" s="4" t="s">
        <v>144</v>
      </c>
      <c r="I939" s="4">
        <v>3001.0</v>
      </c>
      <c r="R939" s="5" t="str">
        <f t="shared" si="1"/>
        <v>1997_453</v>
      </c>
    </row>
    <row r="940">
      <c r="A940" s="4" t="s">
        <v>515</v>
      </c>
      <c r="B940" s="4">
        <v>454.0</v>
      </c>
      <c r="C940" s="4">
        <v>1997.0</v>
      </c>
      <c r="D940" s="4" t="s">
        <v>216</v>
      </c>
      <c r="F940" s="4" t="s">
        <v>127</v>
      </c>
      <c r="I940" s="4">
        <v>2995.7</v>
      </c>
      <c r="R940" s="5" t="str">
        <f t="shared" si="1"/>
        <v>1997_454</v>
      </c>
    </row>
    <row r="941">
      <c r="A941" s="4" t="s">
        <v>696</v>
      </c>
      <c r="B941" s="4">
        <v>455.0</v>
      </c>
      <c r="C941" s="4">
        <v>1997.0</v>
      </c>
      <c r="D941" s="4" t="s">
        <v>48</v>
      </c>
      <c r="F941" s="4" t="s">
        <v>46</v>
      </c>
      <c r="I941" s="4">
        <v>2981.0</v>
      </c>
      <c r="R941" s="5" t="str">
        <f t="shared" si="1"/>
        <v>1997_455</v>
      </c>
    </row>
    <row r="942">
      <c r="A942" s="4" t="s">
        <v>697</v>
      </c>
      <c r="B942" s="4">
        <v>456.0</v>
      </c>
      <c r="C942" s="4">
        <v>1997.0</v>
      </c>
      <c r="D942" s="4" t="s">
        <v>72</v>
      </c>
      <c r="F942" s="4" t="s">
        <v>406</v>
      </c>
      <c r="I942" s="4">
        <v>2958.6</v>
      </c>
      <c r="R942" s="5" t="str">
        <f t="shared" si="1"/>
        <v>1997_456</v>
      </c>
    </row>
    <row r="943">
      <c r="A943" s="4" t="s">
        <v>698</v>
      </c>
      <c r="B943" s="4">
        <v>458.0</v>
      </c>
      <c r="C943" s="4">
        <v>1997.0</v>
      </c>
      <c r="D943" s="4" t="s">
        <v>97</v>
      </c>
      <c r="F943" s="4" t="s">
        <v>148</v>
      </c>
      <c r="I943" s="4">
        <v>2932.6</v>
      </c>
      <c r="R943" s="5" t="str">
        <f t="shared" si="1"/>
        <v>1997_458</v>
      </c>
    </row>
    <row r="944">
      <c r="A944" s="4" t="s">
        <v>557</v>
      </c>
      <c r="B944" s="4">
        <v>459.0</v>
      </c>
      <c r="C944" s="4">
        <v>1997.0</v>
      </c>
      <c r="D944" s="4" t="s">
        <v>42</v>
      </c>
      <c r="F944" s="4" t="s">
        <v>189</v>
      </c>
      <c r="I944" s="4">
        <v>2924.1</v>
      </c>
      <c r="R944" s="5" t="str">
        <f t="shared" si="1"/>
        <v>1997_459</v>
      </c>
    </row>
    <row r="945">
      <c r="A945" s="4" t="s">
        <v>699</v>
      </c>
      <c r="B945" s="4">
        <v>460.0</v>
      </c>
      <c r="C945" s="4">
        <v>1997.0</v>
      </c>
      <c r="D945" s="4" t="s">
        <v>32</v>
      </c>
      <c r="F945" s="4" t="s">
        <v>57</v>
      </c>
      <c r="I945" s="4">
        <v>2921.3</v>
      </c>
      <c r="R945" s="5" t="str">
        <f t="shared" si="1"/>
        <v>1997_460</v>
      </c>
    </row>
    <row r="946">
      <c r="A946" s="4" t="s">
        <v>550</v>
      </c>
      <c r="B946" s="4">
        <v>461.0</v>
      </c>
      <c r="C946" s="4">
        <v>1997.0</v>
      </c>
      <c r="D946" s="4" t="s">
        <v>72</v>
      </c>
      <c r="F946" s="4" t="s">
        <v>105</v>
      </c>
      <c r="I946" s="4">
        <v>2890.0</v>
      </c>
      <c r="R946" s="5" t="str">
        <f t="shared" si="1"/>
        <v>1997_461</v>
      </c>
    </row>
    <row r="947">
      <c r="A947" s="4" t="s">
        <v>700</v>
      </c>
      <c r="B947" s="4">
        <v>462.0</v>
      </c>
      <c r="C947" s="4">
        <v>1997.0</v>
      </c>
      <c r="D947" s="4" t="s">
        <v>132</v>
      </c>
      <c r="F947" s="4" t="s">
        <v>189</v>
      </c>
      <c r="I947" s="4">
        <v>2887.6</v>
      </c>
      <c r="R947" s="5" t="str">
        <f t="shared" si="1"/>
        <v>1997_462</v>
      </c>
    </row>
    <row r="948">
      <c r="A948" s="4" t="s">
        <v>543</v>
      </c>
      <c r="B948" s="4">
        <v>463.0</v>
      </c>
      <c r="C948" s="4">
        <v>1997.0</v>
      </c>
      <c r="D948" s="4" t="s">
        <v>72</v>
      </c>
      <c r="F948" s="4" t="s">
        <v>544</v>
      </c>
      <c r="I948" s="4">
        <v>2879.4</v>
      </c>
      <c r="R948" s="5" t="str">
        <f t="shared" si="1"/>
        <v>1997_463</v>
      </c>
    </row>
    <row r="949">
      <c r="A949" s="4" t="s">
        <v>701</v>
      </c>
      <c r="B949" s="4">
        <v>464.0</v>
      </c>
      <c r="C949" s="4">
        <v>1997.0</v>
      </c>
      <c r="D949" s="4" t="s">
        <v>69</v>
      </c>
      <c r="F949" s="4" t="s">
        <v>144</v>
      </c>
      <c r="I949" s="4">
        <v>2878.2</v>
      </c>
      <c r="R949" s="5" t="str">
        <f t="shared" si="1"/>
        <v>1997_464</v>
      </c>
    </row>
    <row r="950">
      <c r="A950" s="4" t="s">
        <v>591</v>
      </c>
      <c r="B950" s="4">
        <v>465.0</v>
      </c>
      <c r="C950" s="4">
        <v>1997.0</v>
      </c>
      <c r="D950" s="4" t="s">
        <v>281</v>
      </c>
      <c r="F950" s="4" t="s">
        <v>46</v>
      </c>
      <c r="I950" s="4">
        <v>2872.8</v>
      </c>
      <c r="R950" s="5" t="str">
        <f t="shared" si="1"/>
        <v>1997_465</v>
      </c>
    </row>
    <row r="951">
      <c r="A951" s="4" t="s">
        <v>702</v>
      </c>
      <c r="B951" s="4">
        <v>466.0</v>
      </c>
      <c r="C951" s="4">
        <v>1997.0</v>
      </c>
      <c r="D951" s="4" t="s">
        <v>639</v>
      </c>
      <c r="F951" s="4" t="s">
        <v>57</v>
      </c>
      <c r="I951" s="4">
        <v>2865.2</v>
      </c>
      <c r="R951" s="5" t="str">
        <f t="shared" si="1"/>
        <v>1997_466</v>
      </c>
    </row>
    <row r="952">
      <c r="A952" s="4" t="s">
        <v>703</v>
      </c>
      <c r="B952" s="4">
        <v>466.0</v>
      </c>
      <c r="C952" s="4">
        <v>1997.0</v>
      </c>
      <c r="D952" s="4" t="s">
        <v>26</v>
      </c>
      <c r="F952" s="4" t="s">
        <v>189</v>
      </c>
      <c r="I952" s="4">
        <v>3060.1</v>
      </c>
      <c r="R952" s="5" t="str">
        <f t="shared" si="1"/>
        <v>1997_466</v>
      </c>
    </row>
    <row r="953">
      <c r="A953" s="4" t="s">
        <v>552</v>
      </c>
      <c r="B953" s="4">
        <v>467.0</v>
      </c>
      <c r="C953" s="4">
        <v>1997.0</v>
      </c>
      <c r="D953" s="4" t="s">
        <v>223</v>
      </c>
      <c r="F953" s="4" t="s">
        <v>57</v>
      </c>
      <c r="I953" s="4">
        <v>2861.5</v>
      </c>
      <c r="R953" s="5" t="str">
        <f t="shared" si="1"/>
        <v>1997_467</v>
      </c>
    </row>
    <row r="954">
      <c r="A954" s="4" t="s">
        <v>489</v>
      </c>
      <c r="B954" s="4">
        <v>468.0</v>
      </c>
      <c r="C954" s="4">
        <v>1997.0</v>
      </c>
      <c r="D954" s="4" t="s">
        <v>490</v>
      </c>
      <c r="F954" s="4" t="s">
        <v>183</v>
      </c>
      <c r="I954" s="4">
        <v>2843.0</v>
      </c>
      <c r="R954" s="5" t="str">
        <f t="shared" si="1"/>
        <v>1997_468</v>
      </c>
    </row>
    <row r="955">
      <c r="A955" s="4" t="s">
        <v>572</v>
      </c>
      <c r="B955" s="4">
        <v>469.0</v>
      </c>
      <c r="C955" s="4">
        <v>1997.0</v>
      </c>
      <c r="D955" s="4" t="s">
        <v>72</v>
      </c>
      <c r="F955" s="4" t="s">
        <v>57</v>
      </c>
      <c r="I955" s="4">
        <v>2828.3</v>
      </c>
      <c r="R955" s="5" t="str">
        <f t="shared" si="1"/>
        <v>1997_469</v>
      </c>
    </row>
    <row r="956">
      <c r="A956" s="4" t="s">
        <v>704</v>
      </c>
      <c r="B956" s="4">
        <v>470.0</v>
      </c>
      <c r="C956" s="4">
        <v>1997.0</v>
      </c>
      <c r="D956" s="4" t="s">
        <v>34</v>
      </c>
      <c r="F956" s="4" t="s">
        <v>57</v>
      </c>
      <c r="I956" s="4">
        <v>2817.2</v>
      </c>
      <c r="R956" s="5" t="str">
        <f t="shared" si="1"/>
        <v>1997_470</v>
      </c>
    </row>
    <row r="957">
      <c r="A957" s="4" t="s">
        <v>576</v>
      </c>
      <c r="B957" s="4">
        <v>471.0</v>
      </c>
      <c r="C957" s="4">
        <v>1997.0</v>
      </c>
      <c r="D957" s="4" t="s">
        <v>69</v>
      </c>
      <c r="F957" s="4" t="s">
        <v>46</v>
      </c>
      <c r="I957" s="4">
        <v>2814.3</v>
      </c>
      <c r="R957" s="5" t="str">
        <f t="shared" si="1"/>
        <v>1997_471</v>
      </c>
    </row>
    <row r="958">
      <c r="A958" s="4" t="s">
        <v>570</v>
      </c>
      <c r="B958" s="4">
        <v>472.0</v>
      </c>
      <c r="C958" s="4">
        <v>1997.0</v>
      </c>
      <c r="D958" s="4" t="s">
        <v>216</v>
      </c>
      <c r="F958" s="4" t="s">
        <v>100</v>
      </c>
      <c r="I958" s="4">
        <v>2805.0</v>
      </c>
      <c r="R958" s="5" t="str">
        <f t="shared" si="1"/>
        <v>1997_472</v>
      </c>
    </row>
    <row r="959">
      <c r="A959" s="4" t="s">
        <v>566</v>
      </c>
      <c r="B959" s="4">
        <v>473.0</v>
      </c>
      <c r="C959" s="4">
        <v>1997.0</v>
      </c>
      <c r="D959" s="4" t="s">
        <v>93</v>
      </c>
      <c r="F959" s="4" t="s">
        <v>537</v>
      </c>
      <c r="I959" s="4">
        <v>2788.1</v>
      </c>
      <c r="R959" s="5" t="str">
        <f t="shared" si="1"/>
        <v>1997_473</v>
      </c>
    </row>
    <row r="960">
      <c r="A960" s="4" t="s">
        <v>705</v>
      </c>
      <c r="B960" s="4">
        <v>474.0</v>
      </c>
      <c r="C960" s="4">
        <v>1997.0</v>
      </c>
      <c r="D960" s="4" t="s">
        <v>289</v>
      </c>
      <c r="F960" s="4" t="s">
        <v>179</v>
      </c>
      <c r="I960" s="4">
        <v>2774.8</v>
      </c>
      <c r="R960" s="5" t="str">
        <f t="shared" si="1"/>
        <v>1997_474</v>
      </c>
    </row>
    <row r="961">
      <c r="A961" s="4" t="s">
        <v>706</v>
      </c>
      <c r="B961" s="4">
        <v>475.0</v>
      </c>
      <c r="C961" s="4">
        <v>1997.0</v>
      </c>
      <c r="D961" s="4" t="s">
        <v>81</v>
      </c>
      <c r="F961" s="4" t="s">
        <v>49</v>
      </c>
      <c r="I961" s="4">
        <v>2771.9</v>
      </c>
      <c r="R961" s="5" t="str">
        <f t="shared" si="1"/>
        <v>1997_475</v>
      </c>
    </row>
    <row r="962">
      <c r="A962" s="4" t="s">
        <v>565</v>
      </c>
      <c r="B962" s="4">
        <v>476.0</v>
      </c>
      <c r="C962" s="4">
        <v>1997.0</v>
      </c>
      <c r="D962" s="4" t="s">
        <v>97</v>
      </c>
      <c r="F962" s="4" t="s">
        <v>43</v>
      </c>
      <c r="I962" s="4">
        <v>2769.8</v>
      </c>
      <c r="R962" s="5" t="str">
        <f t="shared" si="1"/>
        <v>1997_476</v>
      </c>
    </row>
    <row r="963">
      <c r="A963" s="4" t="s">
        <v>707</v>
      </c>
      <c r="B963" s="4">
        <v>477.0</v>
      </c>
      <c r="C963" s="4">
        <v>1997.0</v>
      </c>
      <c r="D963" s="4" t="s">
        <v>59</v>
      </c>
      <c r="F963" s="4" t="s">
        <v>148</v>
      </c>
      <c r="I963" s="4">
        <v>2744.4</v>
      </c>
      <c r="R963" s="5" t="str">
        <f t="shared" si="1"/>
        <v>1997_477</v>
      </c>
    </row>
    <row r="964">
      <c r="A964" s="4" t="s">
        <v>601</v>
      </c>
      <c r="B964" s="4">
        <v>478.0</v>
      </c>
      <c r="C964" s="4">
        <v>1997.0</v>
      </c>
      <c r="D964" s="4" t="s">
        <v>117</v>
      </c>
      <c r="F964" s="4" t="s">
        <v>46</v>
      </c>
      <c r="I964" s="4">
        <v>2742.5</v>
      </c>
      <c r="R964" s="5" t="str">
        <f t="shared" si="1"/>
        <v>1997_478</v>
      </c>
    </row>
    <row r="965">
      <c r="A965" s="4" t="s">
        <v>708</v>
      </c>
      <c r="B965" s="4">
        <v>479.0</v>
      </c>
      <c r="C965" s="4">
        <v>1997.0</v>
      </c>
      <c r="D965" s="4" t="s">
        <v>99</v>
      </c>
      <c r="F965" s="4" t="s">
        <v>144</v>
      </c>
      <c r="I965" s="4">
        <v>2740.5</v>
      </c>
      <c r="R965" s="5" t="str">
        <f t="shared" si="1"/>
        <v>1997_479</v>
      </c>
    </row>
    <row r="966">
      <c r="A966" s="4" t="s">
        <v>709</v>
      </c>
      <c r="B966" s="4">
        <v>480.0</v>
      </c>
      <c r="C966" s="4">
        <v>1997.0</v>
      </c>
      <c r="D966" s="4" t="s">
        <v>535</v>
      </c>
      <c r="F966" s="4" t="s">
        <v>57</v>
      </c>
      <c r="I966" s="4">
        <v>2739.1</v>
      </c>
      <c r="R966" s="5" t="str">
        <f t="shared" si="1"/>
        <v>1997_480</v>
      </c>
    </row>
    <row r="967">
      <c r="A967" s="4" t="s">
        <v>710</v>
      </c>
      <c r="B967" s="4">
        <v>481.0</v>
      </c>
      <c r="C967" s="4">
        <v>1997.0</v>
      </c>
      <c r="D967" s="4" t="s">
        <v>99</v>
      </c>
      <c r="F967" s="4" t="s">
        <v>35</v>
      </c>
      <c r="I967" s="4">
        <v>2725.0</v>
      </c>
      <c r="R967" s="5" t="str">
        <f t="shared" si="1"/>
        <v>1997_481</v>
      </c>
    </row>
    <row r="968">
      <c r="A968" s="4" t="s">
        <v>711</v>
      </c>
      <c r="B968" s="4">
        <v>482.0</v>
      </c>
      <c r="C968" s="4">
        <v>1997.0</v>
      </c>
      <c r="D968" s="4" t="s">
        <v>344</v>
      </c>
      <c r="F968" s="4" t="s">
        <v>55</v>
      </c>
      <c r="I968" s="4">
        <v>2718.1</v>
      </c>
      <c r="R968" s="5" t="str">
        <f t="shared" si="1"/>
        <v>1997_482</v>
      </c>
    </row>
    <row r="969">
      <c r="A969" s="4" t="s">
        <v>712</v>
      </c>
      <c r="B969" s="4">
        <v>483.0</v>
      </c>
      <c r="C969" s="4">
        <v>1997.0</v>
      </c>
      <c r="D969" s="4" t="s">
        <v>42</v>
      </c>
      <c r="F969" s="4" t="s">
        <v>74</v>
      </c>
      <c r="I969" s="4">
        <v>2713.2</v>
      </c>
      <c r="R969" s="5" t="str">
        <f t="shared" si="1"/>
        <v>1997_483</v>
      </c>
    </row>
    <row r="970">
      <c r="A970" s="4" t="s">
        <v>713</v>
      </c>
      <c r="B970" s="4">
        <v>484.0</v>
      </c>
      <c r="C970" s="4">
        <v>1997.0</v>
      </c>
      <c r="D970" s="4" t="s">
        <v>26</v>
      </c>
      <c r="F970" s="4" t="s">
        <v>35</v>
      </c>
      <c r="I970" s="4">
        <v>2698.4</v>
      </c>
      <c r="R970" s="5" t="str">
        <f t="shared" si="1"/>
        <v>1997_484</v>
      </c>
    </row>
    <row r="971">
      <c r="A971" s="4" t="s">
        <v>493</v>
      </c>
      <c r="B971" s="4">
        <v>485.0</v>
      </c>
      <c r="C971" s="4">
        <v>1997.0</v>
      </c>
      <c r="D971" s="4" t="s">
        <v>490</v>
      </c>
      <c r="F971" s="4" t="s">
        <v>30</v>
      </c>
      <c r="I971" s="4">
        <v>2696.7</v>
      </c>
      <c r="R971" s="5" t="str">
        <f t="shared" si="1"/>
        <v>1997_485</v>
      </c>
    </row>
    <row r="972">
      <c r="A972" s="4" t="s">
        <v>602</v>
      </c>
      <c r="B972" s="4">
        <v>486.0</v>
      </c>
      <c r="C972" s="4">
        <v>1997.0</v>
      </c>
      <c r="D972" s="4" t="s">
        <v>34</v>
      </c>
      <c r="F972" s="4" t="s">
        <v>46</v>
      </c>
      <c r="I972" s="4">
        <v>2689.7</v>
      </c>
      <c r="R972" s="5" t="str">
        <f t="shared" si="1"/>
        <v>1997_486</v>
      </c>
    </row>
    <row r="973">
      <c r="A973" s="4" t="s">
        <v>577</v>
      </c>
      <c r="B973" s="4">
        <v>487.0</v>
      </c>
      <c r="C973" s="4">
        <v>1997.0</v>
      </c>
      <c r="D973" s="4" t="s">
        <v>281</v>
      </c>
      <c r="F973" s="4" t="s">
        <v>35</v>
      </c>
      <c r="I973" s="4">
        <v>2670.8</v>
      </c>
      <c r="R973" s="5" t="str">
        <f t="shared" si="1"/>
        <v>1997_487</v>
      </c>
    </row>
    <row r="974">
      <c r="A974" s="4" t="s">
        <v>594</v>
      </c>
      <c r="B974" s="4">
        <v>488.0</v>
      </c>
      <c r="C974" s="4">
        <v>1997.0</v>
      </c>
      <c r="D974" s="4" t="s">
        <v>392</v>
      </c>
      <c r="F974" s="4" t="s">
        <v>57</v>
      </c>
      <c r="I974" s="4">
        <v>2656.5</v>
      </c>
      <c r="R974" s="5" t="str">
        <f t="shared" si="1"/>
        <v>1997_488</v>
      </c>
    </row>
    <row r="975">
      <c r="A975" s="4" t="s">
        <v>580</v>
      </c>
      <c r="B975" s="4">
        <v>489.0</v>
      </c>
      <c r="C975" s="4">
        <v>1997.0</v>
      </c>
      <c r="D975" s="4" t="s">
        <v>216</v>
      </c>
      <c r="F975" s="4" t="s">
        <v>74</v>
      </c>
      <c r="I975" s="4">
        <v>2654.2</v>
      </c>
      <c r="R975" s="5" t="str">
        <f t="shared" si="1"/>
        <v>1997_489</v>
      </c>
    </row>
    <row r="976">
      <c r="A976" s="4" t="s">
        <v>568</v>
      </c>
      <c r="B976" s="4">
        <v>490.0</v>
      </c>
      <c r="C976" s="4">
        <v>1997.0</v>
      </c>
      <c r="D976" s="4" t="s">
        <v>107</v>
      </c>
      <c r="F976" s="4" t="s">
        <v>144</v>
      </c>
      <c r="I976" s="4">
        <v>2650.9</v>
      </c>
      <c r="R976" s="5" t="str">
        <f t="shared" si="1"/>
        <v>1997_490</v>
      </c>
    </row>
    <row r="977">
      <c r="A977" s="4" t="s">
        <v>714</v>
      </c>
      <c r="B977" s="4">
        <v>490.0</v>
      </c>
      <c r="C977" s="4">
        <v>1997.0</v>
      </c>
      <c r="D977" s="4" t="s">
        <v>289</v>
      </c>
      <c r="F977" s="4" t="s">
        <v>30</v>
      </c>
      <c r="I977" s="4">
        <v>2839.0</v>
      </c>
      <c r="R977" s="5" t="str">
        <f t="shared" si="1"/>
        <v>1997_490</v>
      </c>
    </row>
    <row r="978">
      <c r="A978" s="4" t="s">
        <v>715</v>
      </c>
      <c r="B978" s="4">
        <v>491.0</v>
      </c>
      <c r="C978" s="4">
        <v>1997.0</v>
      </c>
      <c r="D978" s="4" t="s">
        <v>107</v>
      </c>
      <c r="F978" s="4" t="s">
        <v>55</v>
      </c>
      <c r="I978" s="4">
        <v>2647.5</v>
      </c>
      <c r="R978" s="5" t="str">
        <f t="shared" si="1"/>
        <v>1997_491</v>
      </c>
    </row>
    <row r="979">
      <c r="A979" s="4" t="s">
        <v>716</v>
      </c>
      <c r="B979" s="4">
        <v>492.0</v>
      </c>
      <c r="C979" s="4">
        <v>1997.0</v>
      </c>
      <c r="D979" s="4" t="s">
        <v>717</v>
      </c>
      <c r="F979" s="4" t="s">
        <v>30</v>
      </c>
      <c r="I979" s="4">
        <v>2641.7</v>
      </c>
      <c r="R979" s="5" t="str">
        <f t="shared" si="1"/>
        <v>1997_492</v>
      </c>
    </row>
    <row r="980">
      <c r="A980" s="4" t="s">
        <v>718</v>
      </c>
      <c r="B980" s="4">
        <v>494.0</v>
      </c>
      <c r="C980" s="4">
        <v>1997.0</v>
      </c>
      <c r="D980" s="4" t="s">
        <v>289</v>
      </c>
      <c r="F980" s="4" t="s">
        <v>30</v>
      </c>
      <c r="I980" s="4">
        <v>2615.0</v>
      </c>
      <c r="R980" s="5" t="str">
        <f t="shared" si="1"/>
        <v>1997_494</v>
      </c>
    </row>
    <row r="981">
      <c r="A981" s="4" t="s">
        <v>719</v>
      </c>
      <c r="B981" s="4">
        <v>495.0</v>
      </c>
      <c r="C981" s="4">
        <v>1997.0</v>
      </c>
      <c r="D981" s="4" t="s">
        <v>48</v>
      </c>
      <c r="F981" s="4" t="s">
        <v>35</v>
      </c>
      <c r="I981" s="4">
        <v>2596.3</v>
      </c>
      <c r="R981" s="5" t="str">
        <f t="shared" si="1"/>
        <v>1997_495</v>
      </c>
    </row>
    <row r="982">
      <c r="A982" s="4" t="s">
        <v>599</v>
      </c>
      <c r="B982" s="4">
        <v>496.0</v>
      </c>
      <c r="C982" s="4">
        <v>1997.0</v>
      </c>
      <c r="D982" s="4" t="s">
        <v>338</v>
      </c>
      <c r="F982" s="4" t="s">
        <v>46</v>
      </c>
      <c r="I982" s="4">
        <v>2590.0</v>
      </c>
      <c r="R982" s="5" t="str">
        <f t="shared" si="1"/>
        <v>1997_496</v>
      </c>
    </row>
    <row r="983">
      <c r="A983" s="4" t="s">
        <v>720</v>
      </c>
      <c r="B983" s="4">
        <v>497.0</v>
      </c>
      <c r="C983" s="4">
        <v>1997.0</v>
      </c>
      <c r="D983" s="4" t="s">
        <v>216</v>
      </c>
      <c r="F983" s="4" t="s">
        <v>57</v>
      </c>
      <c r="I983" s="4">
        <v>2588.0</v>
      </c>
      <c r="R983" s="5" t="str">
        <f t="shared" si="1"/>
        <v>1997_497</v>
      </c>
    </row>
    <row r="984">
      <c r="A984" s="4" t="s">
        <v>721</v>
      </c>
      <c r="B984" s="4">
        <v>498.0</v>
      </c>
      <c r="C984" s="4">
        <v>1997.0</v>
      </c>
      <c r="D984" s="4" t="s">
        <v>117</v>
      </c>
      <c r="F984" s="4" t="s">
        <v>189</v>
      </c>
      <c r="I984" s="4">
        <v>2583.5</v>
      </c>
      <c r="R984" s="5" t="str">
        <f t="shared" si="1"/>
        <v>1997_498</v>
      </c>
    </row>
    <row r="985">
      <c r="A985" s="4" t="s">
        <v>722</v>
      </c>
      <c r="B985" s="4">
        <v>499.0</v>
      </c>
      <c r="C985" s="4">
        <v>1997.0</v>
      </c>
      <c r="D985" s="4" t="s">
        <v>132</v>
      </c>
      <c r="F985" s="4" t="s">
        <v>57</v>
      </c>
      <c r="I985" s="4">
        <v>2582.8</v>
      </c>
      <c r="R985" s="5" t="str">
        <f t="shared" si="1"/>
        <v>1997_499</v>
      </c>
    </row>
    <row r="986">
      <c r="A986" s="4" t="s">
        <v>723</v>
      </c>
      <c r="B986" s="4">
        <v>500.0</v>
      </c>
      <c r="C986" s="4">
        <v>1997.0</v>
      </c>
      <c r="D986" s="4" t="s">
        <v>114</v>
      </c>
      <c r="F986" s="4" t="s">
        <v>192</v>
      </c>
      <c r="I986" s="4">
        <v>2577.8</v>
      </c>
      <c r="R986" s="5" t="str">
        <f t="shared" si="1"/>
        <v>1997_500</v>
      </c>
    </row>
    <row r="987">
      <c r="A987" s="4" t="s">
        <v>18</v>
      </c>
      <c r="B987" s="4">
        <v>1.0</v>
      </c>
      <c r="C987" s="4">
        <v>1998.0</v>
      </c>
      <c r="D987" s="4" t="s">
        <v>19</v>
      </c>
      <c r="F987" s="4" t="s">
        <v>20</v>
      </c>
      <c r="I987" s="4">
        <v>178174.0</v>
      </c>
      <c r="R987" s="5" t="str">
        <f t="shared" si="1"/>
        <v>1998_1</v>
      </c>
    </row>
    <row r="988">
      <c r="A988" s="4" t="s">
        <v>21</v>
      </c>
      <c r="B988" s="4">
        <v>2.0</v>
      </c>
      <c r="C988" s="4">
        <v>1998.0</v>
      </c>
      <c r="D988" s="4" t="s">
        <v>19</v>
      </c>
      <c r="F988" s="4" t="s">
        <v>20</v>
      </c>
      <c r="I988" s="4">
        <v>153627.0</v>
      </c>
      <c r="R988" s="5" t="str">
        <f t="shared" si="1"/>
        <v>1998_2</v>
      </c>
    </row>
    <row r="989">
      <c r="A989" s="4" t="s">
        <v>22</v>
      </c>
      <c r="B989" s="4">
        <v>3.0</v>
      </c>
      <c r="C989" s="4">
        <v>1998.0</v>
      </c>
      <c r="D989" s="4" t="s">
        <v>23</v>
      </c>
      <c r="F989" s="4" t="s">
        <v>24</v>
      </c>
      <c r="I989" s="4">
        <v>122379.0</v>
      </c>
      <c r="R989" s="5" t="str">
        <f t="shared" si="1"/>
        <v>1998_3</v>
      </c>
    </row>
    <row r="990">
      <c r="A990" s="4" t="s">
        <v>25</v>
      </c>
      <c r="B990" s="4">
        <v>4.0</v>
      </c>
      <c r="C990" s="4">
        <v>1998.0</v>
      </c>
      <c r="D990" s="4" t="s">
        <v>26</v>
      </c>
      <c r="F990" s="4" t="s">
        <v>27</v>
      </c>
      <c r="I990" s="4">
        <v>119299.0</v>
      </c>
      <c r="R990" s="5" t="str">
        <f t="shared" si="1"/>
        <v>1998_4</v>
      </c>
    </row>
    <row r="991">
      <c r="A991" s="4" t="s">
        <v>33</v>
      </c>
      <c r="B991" s="4">
        <v>5.0</v>
      </c>
      <c r="C991" s="4">
        <v>1998.0</v>
      </c>
      <c r="D991" s="4" t="s">
        <v>34</v>
      </c>
      <c r="F991" s="4" t="s">
        <v>35</v>
      </c>
      <c r="I991" s="4">
        <v>90840.0</v>
      </c>
      <c r="R991" s="5" t="str">
        <f t="shared" si="1"/>
        <v>1998_5</v>
      </c>
    </row>
    <row r="992">
      <c r="A992" s="4" t="s">
        <v>31</v>
      </c>
      <c r="B992" s="4">
        <v>6.0</v>
      </c>
      <c r="C992" s="4">
        <v>1998.0</v>
      </c>
      <c r="D992" s="4" t="s">
        <v>32</v>
      </c>
      <c r="F992" s="4" t="s">
        <v>30</v>
      </c>
      <c r="I992" s="4">
        <v>78508.0</v>
      </c>
      <c r="R992" s="5" t="str">
        <f t="shared" si="1"/>
        <v>1998_6</v>
      </c>
    </row>
    <row r="993">
      <c r="A993" s="4" t="s">
        <v>38</v>
      </c>
      <c r="B993" s="4">
        <v>7.0</v>
      </c>
      <c r="C993" s="4">
        <v>1998.0</v>
      </c>
      <c r="D993" s="4" t="s">
        <v>19</v>
      </c>
      <c r="F993" s="4" t="s">
        <v>20</v>
      </c>
      <c r="I993" s="4">
        <v>61147.0</v>
      </c>
      <c r="R993" s="5" t="str">
        <f t="shared" si="1"/>
        <v>1998_7</v>
      </c>
    </row>
    <row r="994">
      <c r="A994" s="4" t="s">
        <v>36</v>
      </c>
      <c r="B994" s="4">
        <v>8.0</v>
      </c>
      <c r="C994" s="4">
        <v>1998.0</v>
      </c>
      <c r="D994" s="4" t="s">
        <v>23</v>
      </c>
      <c r="F994" s="4" t="s">
        <v>37</v>
      </c>
      <c r="I994" s="4">
        <v>59978.0</v>
      </c>
      <c r="R994" s="5" t="str">
        <f t="shared" si="1"/>
        <v>1998_8</v>
      </c>
    </row>
    <row r="995">
      <c r="A995" s="4" t="s">
        <v>604</v>
      </c>
      <c r="B995" s="4">
        <v>9.0</v>
      </c>
      <c r="C995" s="4">
        <v>1998.0</v>
      </c>
      <c r="D995" s="4" t="s">
        <v>40</v>
      </c>
      <c r="F995" s="4" t="s">
        <v>30</v>
      </c>
      <c r="I995" s="4">
        <v>56114.0</v>
      </c>
      <c r="R995" s="5" t="str">
        <f t="shared" si="1"/>
        <v>1998_9</v>
      </c>
    </row>
    <row r="996">
      <c r="A996" s="4" t="s">
        <v>28</v>
      </c>
      <c r="B996" s="4">
        <v>10.0</v>
      </c>
      <c r="C996" s="4">
        <v>1998.0</v>
      </c>
      <c r="D996" s="4" t="s">
        <v>29</v>
      </c>
      <c r="F996" s="4" t="s">
        <v>30</v>
      </c>
      <c r="I996" s="4">
        <v>53261.0</v>
      </c>
      <c r="R996" s="5" t="str">
        <f t="shared" si="1"/>
        <v>1998_10</v>
      </c>
    </row>
    <row r="997">
      <c r="A997" s="4" t="s">
        <v>94</v>
      </c>
      <c r="B997" s="4">
        <v>11.0</v>
      </c>
      <c r="C997" s="4">
        <v>1998.0</v>
      </c>
      <c r="D997" s="4" t="s">
        <v>76</v>
      </c>
      <c r="F997" s="4" t="s">
        <v>95</v>
      </c>
      <c r="I997" s="4">
        <v>45800.0</v>
      </c>
      <c r="R997" s="5" t="str">
        <f t="shared" si="1"/>
        <v>1998_11</v>
      </c>
    </row>
    <row r="998">
      <c r="A998" s="4" t="s">
        <v>605</v>
      </c>
      <c r="B998" s="4">
        <v>12.0</v>
      </c>
      <c r="C998" s="4">
        <v>1998.0</v>
      </c>
      <c r="D998" s="4" t="s">
        <v>23</v>
      </c>
      <c r="F998" s="4" t="s">
        <v>30</v>
      </c>
      <c r="I998" s="4">
        <v>45187.0</v>
      </c>
      <c r="R998" s="5" t="str">
        <f t="shared" si="1"/>
        <v>1998_12</v>
      </c>
    </row>
    <row r="999">
      <c r="A999" s="4" t="s">
        <v>606</v>
      </c>
      <c r="B999" s="4">
        <v>13.0</v>
      </c>
      <c r="C999" s="4">
        <v>1998.0</v>
      </c>
      <c r="D999" s="4" t="s">
        <v>45</v>
      </c>
      <c r="F999" s="4" t="s">
        <v>46</v>
      </c>
      <c r="I999" s="4">
        <v>43957.0</v>
      </c>
      <c r="R999" s="5" t="str">
        <f t="shared" si="1"/>
        <v>1998_13</v>
      </c>
    </row>
    <row r="1000">
      <c r="A1000" s="4" t="s">
        <v>60</v>
      </c>
      <c r="B1000" s="4">
        <v>14.0</v>
      </c>
      <c r="C1000" s="4">
        <v>1998.0</v>
      </c>
      <c r="D1000" s="4" t="s">
        <v>32</v>
      </c>
      <c r="F1000" s="4" t="s">
        <v>57</v>
      </c>
      <c r="I1000" s="4">
        <v>42895.0</v>
      </c>
      <c r="R1000" s="5" t="str">
        <f t="shared" si="1"/>
        <v>1998_14</v>
      </c>
    </row>
    <row r="1001">
      <c r="A1001" s="4" t="s">
        <v>607</v>
      </c>
      <c r="B1001" s="4">
        <v>15.0</v>
      </c>
      <c r="C1001" s="4">
        <v>1998.0</v>
      </c>
      <c r="D1001" s="4" t="s">
        <v>48</v>
      </c>
      <c r="F1001" s="4" t="s">
        <v>49</v>
      </c>
      <c r="I1001" s="4">
        <v>41304.0</v>
      </c>
      <c r="R1001" s="5" t="str">
        <f t="shared" si="1"/>
        <v>1998_15</v>
      </c>
    </row>
    <row r="1002">
      <c r="A1002" s="4" t="s">
        <v>724</v>
      </c>
      <c r="B1002" s="4">
        <v>16.0</v>
      </c>
      <c r="C1002" s="4">
        <v>1998.0</v>
      </c>
      <c r="D1002" s="4" t="s">
        <v>26</v>
      </c>
      <c r="F1002" s="4" t="s">
        <v>46</v>
      </c>
      <c r="I1002" s="4">
        <v>41296.0</v>
      </c>
      <c r="R1002" s="5" t="str">
        <f t="shared" si="1"/>
        <v>1998_16</v>
      </c>
    </row>
    <row r="1003">
      <c r="A1003" s="4" t="s">
        <v>612</v>
      </c>
      <c r="B1003" s="4">
        <v>17.0</v>
      </c>
      <c r="C1003" s="4">
        <v>1998.0</v>
      </c>
      <c r="D1003" s="4" t="s">
        <v>81</v>
      </c>
      <c r="F1003" s="4" t="s">
        <v>30</v>
      </c>
      <c r="I1003" s="4">
        <v>37609.0</v>
      </c>
      <c r="R1003" s="5" t="str">
        <f t="shared" si="1"/>
        <v>1998_17</v>
      </c>
    </row>
    <row r="1004">
      <c r="A1004" s="4" t="s">
        <v>41</v>
      </c>
      <c r="B1004" s="4">
        <v>18.0</v>
      </c>
      <c r="C1004" s="4">
        <v>1998.0</v>
      </c>
      <c r="D1004" s="4" t="s">
        <v>99</v>
      </c>
      <c r="F1004" s="4" t="s">
        <v>43</v>
      </c>
      <c r="I1004" s="4">
        <v>37073.0</v>
      </c>
      <c r="R1004" s="5" t="str">
        <f t="shared" si="1"/>
        <v>1998_18</v>
      </c>
    </row>
    <row r="1005">
      <c r="A1005" s="4" t="s">
        <v>56</v>
      </c>
      <c r="B1005" s="4">
        <v>19.0</v>
      </c>
      <c r="C1005" s="4">
        <v>1998.0</v>
      </c>
      <c r="D1005" s="4" t="s">
        <v>23</v>
      </c>
      <c r="F1005" s="4" t="s">
        <v>57</v>
      </c>
      <c r="I1005" s="4">
        <v>36376.0</v>
      </c>
      <c r="R1005" s="5" t="str">
        <f t="shared" si="1"/>
        <v>1998_19</v>
      </c>
    </row>
    <row r="1006">
      <c r="A1006" s="4" t="s">
        <v>53</v>
      </c>
      <c r="B1006" s="4">
        <v>20.0</v>
      </c>
      <c r="C1006" s="4">
        <v>1998.0</v>
      </c>
      <c r="D1006" s="4" t="s">
        <v>54</v>
      </c>
      <c r="F1006" s="4" t="s">
        <v>55</v>
      </c>
      <c r="I1006" s="4">
        <v>35764.0</v>
      </c>
      <c r="R1006" s="5" t="str">
        <f t="shared" si="1"/>
        <v>1998_20</v>
      </c>
    </row>
    <row r="1007">
      <c r="A1007" s="4" t="s">
        <v>58</v>
      </c>
      <c r="B1007" s="4">
        <v>21.0</v>
      </c>
      <c r="C1007" s="4">
        <v>1998.0</v>
      </c>
      <c r="D1007" s="4" t="s">
        <v>59</v>
      </c>
      <c r="F1007" s="4" t="s">
        <v>30</v>
      </c>
      <c r="I1007" s="4">
        <v>34697.0</v>
      </c>
      <c r="R1007" s="5" t="str">
        <f t="shared" si="1"/>
        <v>1998_21</v>
      </c>
    </row>
    <row r="1008">
      <c r="A1008" s="4" t="s">
        <v>725</v>
      </c>
      <c r="B1008" s="4">
        <v>22.0</v>
      </c>
      <c r="C1008" s="4">
        <v>1998.0</v>
      </c>
      <c r="D1008" s="4" t="s">
        <v>23</v>
      </c>
      <c r="F1008" s="4" t="s">
        <v>46</v>
      </c>
      <c r="I1008" s="4">
        <v>32836.0</v>
      </c>
      <c r="R1008" s="5" t="str">
        <f t="shared" si="1"/>
        <v>1998_22</v>
      </c>
    </row>
    <row r="1009">
      <c r="A1009" s="4" t="s">
        <v>52</v>
      </c>
      <c r="B1009" s="4">
        <v>23.0</v>
      </c>
      <c r="C1009" s="4">
        <v>1998.0</v>
      </c>
      <c r="D1009" s="4" t="s">
        <v>26</v>
      </c>
      <c r="F1009" s="4" t="s">
        <v>20</v>
      </c>
      <c r="I1009" s="4">
        <v>32183.0</v>
      </c>
      <c r="R1009" s="5" t="str">
        <f t="shared" si="1"/>
        <v>1998_23</v>
      </c>
    </row>
    <row r="1010">
      <c r="A1010" s="4" t="s">
        <v>610</v>
      </c>
      <c r="B1010" s="4">
        <v>24.0</v>
      </c>
      <c r="C1010" s="4">
        <v>1998.0</v>
      </c>
      <c r="D1010" s="4" t="s">
        <v>611</v>
      </c>
      <c r="F1010" s="4" t="s">
        <v>30</v>
      </c>
      <c r="I1010" s="4">
        <v>31731.0</v>
      </c>
      <c r="R1010" s="5" t="str">
        <f t="shared" si="1"/>
        <v>1998_24</v>
      </c>
    </row>
    <row r="1011">
      <c r="A1011" s="4" t="s">
        <v>85</v>
      </c>
      <c r="B1011" s="4">
        <v>25.0</v>
      </c>
      <c r="C1011" s="4">
        <v>1998.0</v>
      </c>
      <c r="D1011" s="4" t="s">
        <v>26</v>
      </c>
      <c r="F1011" s="4" t="s">
        <v>24</v>
      </c>
      <c r="I1011" s="4">
        <v>30546.0</v>
      </c>
      <c r="R1011" s="5" t="str">
        <f t="shared" si="1"/>
        <v>1998_25</v>
      </c>
    </row>
    <row r="1012">
      <c r="A1012" s="4" t="s">
        <v>66</v>
      </c>
      <c r="B1012" s="4">
        <v>26.0</v>
      </c>
      <c r="C1012" s="4">
        <v>1998.0</v>
      </c>
      <c r="D1012" s="4" t="s">
        <v>67</v>
      </c>
      <c r="F1012" s="4" t="s">
        <v>30</v>
      </c>
      <c r="I1012" s="4">
        <v>30519.5</v>
      </c>
      <c r="R1012" s="5" t="str">
        <f t="shared" si="1"/>
        <v>1998_26</v>
      </c>
    </row>
    <row r="1013">
      <c r="A1013" s="4" t="s">
        <v>608</v>
      </c>
      <c r="B1013" s="4">
        <v>27.0</v>
      </c>
      <c r="C1013" s="4">
        <v>1998.0</v>
      </c>
      <c r="D1013" s="4" t="s">
        <v>59</v>
      </c>
      <c r="F1013" s="4" t="s">
        <v>30</v>
      </c>
      <c r="I1013" s="4">
        <v>30381.0</v>
      </c>
      <c r="R1013" s="5" t="str">
        <f t="shared" si="1"/>
        <v>1998_27</v>
      </c>
    </row>
    <row r="1014">
      <c r="A1014" s="4" t="s">
        <v>155</v>
      </c>
      <c r="B1014" s="4">
        <v>28.0</v>
      </c>
      <c r="C1014" s="4">
        <v>1998.0</v>
      </c>
      <c r="D1014" s="4" t="s">
        <v>29</v>
      </c>
      <c r="F1014" s="4" t="s">
        <v>30</v>
      </c>
      <c r="I1014" s="4">
        <v>30193.9</v>
      </c>
      <c r="R1014" s="5" t="str">
        <f t="shared" si="1"/>
        <v>1998_28</v>
      </c>
    </row>
    <row r="1015">
      <c r="A1015" s="4" t="s">
        <v>65</v>
      </c>
      <c r="B1015" s="4">
        <v>29.0</v>
      </c>
      <c r="C1015" s="4">
        <v>1998.0</v>
      </c>
      <c r="D1015" s="4" t="s">
        <v>34</v>
      </c>
      <c r="F1015" s="4" t="s">
        <v>46</v>
      </c>
      <c r="I1015" s="4">
        <v>29794.0</v>
      </c>
      <c r="R1015" s="5" t="str">
        <f t="shared" si="1"/>
        <v>1998_29</v>
      </c>
    </row>
    <row r="1016">
      <c r="A1016" s="4" t="s">
        <v>726</v>
      </c>
      <c r="B1016" s="4">
        <v>30.0</v>
      </c>
      <c r="C1016" s="4">
        <v>1998.0</v>
      </c>
      <c r="D1016" s="4" t="s">
        <v>42</v>
      </c>
      <c r="F1016" s="4" t="s">
        <v>30</v>
      </c>
      <c r="I1016" s="4">
        <v>29348.4</v>
      </c>
      <c r="R1016" s="5" t="str">
        <f t="shared" si="1"/>
        <v>1998_30</v>
      </c>
    </row>
    <row r="1017">
      <c r="A1017" s="4" t="s">
        <v>61</v>
      </c>
      <c r="B1017" s="4">
        <v>31.0</v>
      </c>
      <c r="C1017" s="4">
        <v>1998.0</v>
      </c>
      <c r="D1017" s="4" t="s">
        <v>110</v>
      </c>
      <c r="F1017" s="4" t="s">
        <v>30</v>
      </c>
      <c r="I1017" s="4">
        <v>29292.0</v>
      </c>
      <c r="R1017" s="5" t="str">
        <f t="shared" si="1"/>
        <v>1998_31</v>
      </c>
    </row>
    <row r="1018">
      <c r="A1018" s="4" t="s">
        <v>75</v>
      </c>
      <c r="B1018" s="4">
        <v>32.0</v>
      </c>
      <c r="C1018" s="4">
        <v>1998.0</v>
      </c>
      <c r="D1018" s="4" t="s">
        <v>76</v>
      </c>
      <c r="F1018" s="4" t="s">
        <v>77</v>
      </c>
      <c r="I1018" s="4">
        <v>28069.0</v>
      </c>
      <c r="R1018" s="5" t="str">
        <f t="shared" si="1"/>
        <v>1998_32</v>
      </c>
    </row>
    <row r="1019">
      <c r="A1019" s="4" t="s">
        <v>609</v>
      </c>
      <c r="B1019" s="4">
        <v>33.0</v>
      </c>
      <c r="C1019" s="4">
        <v>1998.0</v>
      </c>
      <c r="D1019" s="4" t="s">
        <v>81</v>
      </c>
      <c r="F1019" s="4" t="s">
        <v>82</v>
      </c>
      <c r="I1019" s="4">
        <v>27776.9</v>
      </c>
      <c r="R1019" s="5" t="str">
        <f t="shared" si="1"/>
        <v>1998_33</v>
      </c>
    </row>
    <row r="1020">
      <c r="A1020" s="4" t="s">
        <v>727</v>
      </c>
      <c r="B1020" s="4">
        <v>35.0</v>
      </c>
      <c r="C1020" s="4">
        <v>1998.0</v>
      </c>
      <c r="D1020" s="4" t="s">
        <v>611</v>
      </c>
      <c r="F1020" s="4" t="s">
        <v>30</v>
      </c>
      <c r="I1020" s="4">
        <v>27132.0</v>
      </c>
      <c r="R1020" s="5" t="str">
        <f t="shared" si="1"/>
        <v>1998_35</v>
      </c>
    </row>
    <row r="1021">
      <c r="A1021" s="4" t="s">
        <v>71</v>
      </c>
      <c r="B1021" s="4">
        <v>36.0</v>
      </c>
      <c r="C1021" s="4">
        <v>1998.0</v>
      </c>
      <c r="D1021" s="4" t="s">
        <v>72</v>
      </c>
      <c r="F1021" s="4" t="s">
        <v>55</v>
      </c>
      <c r="I1021" s="4">
        <v>26567.3</v>
      </c>
      <c r="R1021" s="5" t="str">
        <f t="shared" si="1"/>
        <v>1998_36</v>
      </c>
    </row>
    <row r="1022">
      <c r="A1022" s="4" t="s">
        <v>728</v>
      </c>
      <c r="B1022" s="4">
        <v>37.0</v>
      </c>
      <c r="C1022" s="4">
        <v>1998.0</v>
      </c>
      <c r="D1022" s="4" t="s">
        <v>34</v>
      </c>
      <c r="F1022" s="4" t="s">
        <v>43</v>
      </c>
      <c r="I1022" s="4">
        <v>26360.0</v>
      </c>
      <c r="R1022" s="5" t="str">
        <f t="shared" si="1"/>
        <v>1998_37</v>
      </c>
    </row>
    <row r="1023">
      <c r="A1023" s="4" t="s">
        <v>128</v>
      </c>
      <c r="B1023" s="4">
        <v>38.0</v>
      </c>
      <c r="C1023" s="4">
        <v>1998.0</v>
      </c>
      <c r="D1023" s="4" t="s">
        <v>613</v>
      </c>
      <c r="F1023" s="4" t="s">
        <v>57</v>
      </c>
      <c r="I1023" s="4">
        <v>25070.0</v>
      </c>
      <c r="R1023" s="5" t="str">
        <f t="shared" si="1"/>
        <v>1998_38</v>
      </c>
    </row>
    <row r="1024">
      <c r="A1024" s="4" t="s">
        <v>79</v>
      </c>
      <c r="B1024" s="4">
        <v>39.0</v>
      </c>
      <c r="C1024" s="4">
        <v>1998.0</v>
      </c>
      <c r="D1024" s="4" t="s">
        <v>67</v>
      </c>
      <c r="F1024" s="4" t="s">
        <v>46</v>
      </c>
      <c r="I1024" s="4">
        <v>24949.0</v>
      </c>
      <c r="R1024" s="5" t="str">
        <f t="shared" si="1"/>
        <v>1998_39</v>
      </c>
    </row>
    <row r="1025">
      <c r="A1025" s="4" t="s">
        <v>729</v>
      </c>
      <c r="B1025" s="4">
        <v>40.0</v>
      </c>
      <c r="C1025" s="4">
        <v>1998.0</v>
      </c>
      <c r="D1025" s="4" t="s">
        <v>29</v>
      </c>
      <c r="F1025" s="4" t="s">
        <v>24</v>
      </c>
      <c r="I1025" s="4">
        <v>24856.0</v>
      </c>
      <c r="R1025" s="5" t="str">
        <f t="shared" si="1"/>
        <v>1998_40</v>
      </c>
    </row>
    <row r="1026">
      <c r="A1026" s="4" t="s">
        <v>78</v>
      </c>
      <c r="B1026" s="4">
        <v>41.0</v>
      </c>
      <c r="C1026" s="4">
        <v>1998.0</v>
      </c>
      <c r="D1026" s="4" t="s">
        <v>76</v>
      </c>
      <c r="F1026" s="4" t="s">
        <v>35</v>
      </c>
      <c r="I1026" s="4">
        <v>24713.0</v>
      </c>
      <c r="R1026" s="5" t="str">
        <f t="shared" si="1"/>
        <v>1998_41</v>
      </c>
    </row>
    <row r="1027">
      <c r="A1027" s="4" t="s">
        <v>141</v>
      </c>
      <c r="B1027" s="4">
        <v>42.0</v>
      </c>
      <c r="C1027" s="4">
        <v>1998.0</v>
      </c>
      <c r="D1027" s="4" t="s">
        <v>32</v>
      </c>
      <c r="F1027" s="4" t="s">
        <v>24</v>
      </c>
      <c r="I1027" s="4">
        <v>24584.0</v>
      </c>
      <c r="R1027" s="5" t="str">
        <f t="shared" si="1"/>
        <v>1998_42</v>
      </c>
    </row>
    <row r="1028">
      <c r="A1028" s="4" t="s">
        <v>63</v>
      </c>
      <c r="B1028" s="4">
        <v>43.0</v>
      </c>
      <c r="C1028" s="4">
        <v>1998.0</v>
      </c>
      <c r="D1028" s="4" t="s">
        <v>99</v>
      </c>
      <c r="F1028" s="4" t="s">
        <v>30</v>
      </c>
      <c r="I1028" s="4">
        <v>24374.0</v>
      </c>
      <c r="R1028" s="5" t="str">
        <f t="shared" si="1"/>
        <v>1998_43</v>
      </c>
    </row>
    <row r="1029">
      <c r="A1029" s="4" t="s">
        <v>135</v>
      </c>
      <c r="B1029" s="4">
        <v>44.0</v>
      </c>
      <c r="C1029" s="4">
        <v>1998.0</v>
      </c>
      <c r="D1029" s="4" t="s">
        <v>107</v>
      </c>
      <c r="F1029" s="4" t="s">
        <v>88</v>
      </c>
      <c r="I1029" s="4">
        <v>24155.7</v>
      </c>
      <c r="R1029" s="5" t="str">
        <f t="shared" si="1"/>
        <v>1998_44</v>
      </c>
    </row>
    <row r="1030">
      <c r="A1030" s="4" t="s">
        <v>68</v>
      </c>
      <c r="B1030" s="4">
        <v>45.0</v>
      </c>
      <c r="C1030" s="4">
        <v>1998.0</v>
      </c>
      <c r="D1030" s="4" t="s">
        <v>69</v>
      </c>
      <c r="F1030" s="4" t="s">
        <v>70</v>
      </c>
      <c r="I1030" s="4">
        <v>24002.1</v>
      </c>
      <c r="R1030" s="5" t="str">
        <f t="shared" si="1"/>
        <v>1998_45</v>
      </c>
    </row>
    <row r="1031">
      <c r="A1031" s="4" t="s">
        <v>122</v>
      </c>
      <c r="B1031" s="4">
        <v>46.0</v>
      </c>
      <c r="C1031" s="4">
        <v>1998.0</v>
      </c>
      <c r="D1031" s="4" t="s">
        <v>102</v>
      </c>
      <c r="F1031" s="4" t="s">
        <v>43</v>
      </c>
      <c r="I1031" s="4">
        <v>23636.9</v>
      </c>
      <c r="R1031" s="5" t="str">
        <f t="shared" si="1"/>
        <v>1998_46</v>
      </c>
    </row>
    <row r="1032">
      <c r="A1032" s="4" t="s">
        <v>90</v>
      </c>
      <c r="B1032" s="4">
        <v>47.0</v>
      </c>
      <c r="C1032" s="4">
        <v>1998.0</v>
      </c>
      <c r="D1032" s="4" t="s">
        <v>59</v>
      </c>
      <c r="F1032" s="4" t="s">
        <v>57</v>
      </c>
      <c r="I1032" s="4">
        <v>23585.0</v>
      </c>
      <c r="R1032" s="5" t="str">
        <f t="shared" si="1"/>
        <v>1998_47</v>
      </c>
    </row>
    <row r="1033">
      <c r="A1033" s="4" t="s">
        <v>91</v>
      </c>
      <c r="B1033" s="4">
        <v>48.0</v>
      </c>
      <c r="C1033" s="4">
        <v>1998.0</v>
      </c>
      <c r="D1033" s="4" t="s">
        <v>29</v>
      </c>
      <c r="F1033" s="4" t="s">
        <v>35</v>
      </c>
      <c r="I1033" s="4">
        <v>23260.0</v>
      </c>
      <c r="R1033" s="5" t="str">
        <f t="shared" si="1"/>
        <v>1998_48</v>
      </c>
    </row>
    <row r="1034">
      <c r="A1034" s="4" t="s">
        <v>101</v>
      </c>
      <c r="B1034" s="4">
        <v>49.0</v>
      </c>
      <c r="C1034" s="4">
        <v>1998.0</v>
      </c>
      <c r="D1034" s="4" t="s">
        <v>102</v>
      </c>
      <c r="F1034" s="4" t="s">
        <v>43</v>
      </c>
      <c r="I1034" s="4">
        <v>22629.0</v>
      </c>
      <c r="R1034" s="5" t="str">
        <f t="shared" si="1"/>
        <v>1998_49</v>
      </c>
    </row>
    <row r="1035">
      <c r="A1035" s="4" t="s">
        <v>616</v>
      </c>
      <c r="B1035" s="4">
        <v>50.0</v>
      </c>
      <c r="C1035" s="4">
        <v>1998.0</v>
      </c>
      <c r="D1035" s="4" t="s">
        <v>72</v>
      </c>
      <c r="F1035" s="4" t="s">
        <v>57</v>
      </c>
      <c r="I1035" s="4">
        <v>22483.8</v>
      </c>
      <c r="R1035" s="5" t="str">
        <f t="shared" si="1"/>
        <v>1998_50</v>
      </c>
    </row>
    <row r="1036">
      <c r="A1036" s="4" t="s">
        <v>176</v>
      </c>
      <c r="B1036" s="4">
        <v>51.0</v>
      </c>
      <c r="C1036" s="4">
        <v>1998.0</v>
      </c>
      <c r="D1036" s="4" t="s">
        <v>177</v>
      </c>
      <c r="F1036" s="4" t="s">
        <v>57</v>
      </c>
      <c r="I1036" s="4">
        <v>22473.0</v>
      </c>
      <c r="R1036" s="5" t="str">
        <f t="shared" si="1"/>
        <v>1998_51</v>
      </c>
    </row>
    <row r="1037">
      <c r="A1037" s="4" t="s">
        <v>86</v>
      </c>
      <c r="B1037" s="4">
        <v>52.0</v>
      </c>
      <c r="C1037" s="4">
        <v>1998.0</v>
      </c>
      <c r="D1037" s="4" t="s">
        <v>87</v>
      </c>
      <c r="F1037" s="4" t="s">
        <v>88</v>
      </c>
      <c r="I1037" s="4">
        <v>22458.0</v>
      </c>
      <c r="R1037" s="5" t="str">
        <f t="shared" si="1"/>
        <v>1998_52</v>
      </c>
    </row>
    <row r="1038">
      <c r="A1038" s="4" t="s">
        <v>614</v>
      </c>
      <c r="B1038" s="4">
        <v>53.0</v>
      </c>
      <c r="C1038" s="4">
        <v>1998.0</v>
      </c>
      <c r="D1038" s="4" t="s">
        <v>107</v>
      </c>
      <c r="F1038" s="4" t="s">
        <v>95</v>
      </c>
      <c r="I1038" s="4">
        <v>21874.4</v>
      </c>
      <c r="R1038" s="5" t="str">
        <f t="shared" si="1"/>
        <v>1998_53</v>
      </c>
    </row>
    <row r="1039">
      <c r="A1039" s="4" t="s">
        <v>126</v>
      </c>
      <c r="B1039" s="4">
        <v>54.0</v>
      </c>
      <c r="C1039" s="4">
        <v>1998.0</v>
      </c>
      <c r="D1039" s="4" t="s">
        <v>59</v>
      </c>
      <c r="F1039" s="4" t="s">
        <v>127</v>
      </c>
      <c r="I1039" s="4">
        <v>21734.0</v>
      </c>
      <c r="R1039" s="5" t="str">
        <f t="shared" si="1"/>
        <v>1998_54</v>
      </c>
    </row>
    <row r="1040">
      <c r="A1040" s="4" t="s">
        <v>108</v>
      </c>
      <c r="B1040" s="4">
        <v>55.0</v>
      </c>
      <c r="C1040" s="4">
        <v>1998.0</v>
      </c>
      <c r="D1040" s="4" t="s">
        <v>23</v>
      </c>
      <c r="F1040" s="4" t="s">
        <v>100</v>
      </c>
      <c r="I1040" s="4">
        <v>21057.0</v>
      </c>
      <c r="R1040" s="5" t="str">
        <f t="shared" si="1"/>
        <v>1998_55</v>
      </c>
    </row>
    <row r="1041">
      <c r="A1041" s="4" t="s">
        <v>111</v>
      </c>
      <c r="B1041" s="4">
        <v>56.0</v>
      </c>
      <c r="C1041" s="4">
        <v>1998.0</v>
      </c>
      <c r="D1041" s="4" t="s">
        <v>29</v>
      </c>
      <c r="F1041" s="4" t="s">
        <v>88</v>
      </c>
      <c r="I1041" s="4">
        <v>20561.0</v>
      </c>
      <c r="R1041" s="5" t="str">
        <f t="shared" si="1"/>
        <v>1998_56</v>
      </c>
    </row>
    <row r="1042">
      <c r="A1042" s="4" t="s">
        <v>730</v>
      </c>
      <c r="B1042" s="4">
        <v>57.0</v>
      </c>
      <c r="C1042" s="4">
        <v>1998.0</v>
      </c>
      <c r="D1042" s="4" t="s">
        <v>225</v>
      </c>
      <c r="F1042" s="4" t="s">
        <v>24</v>
      </c>
      <c r="I1042" s="4">
        <v>20273.0</v>
      </c>
      <c r="R1042" s="5" t="str">
        <f t="shared" si="1"/>
        <v>1998_57</v>
      </c>
    </row>
    <row r="1043">
      <c r="A1043" s="4" t="s">
        <v>615</v>
      </c>
      <c r="B1043" s="4">
        <v>59.0</v>
      </c>
      <c r="C1043" s="4">
        <v>1998.0</v>
      </c>
      <c r="D1043" s="4" t="s">
        <v>99</v>
      </c>
      <c r="F1043" s="4" t="s">
        <v>100</v>
      </c>
      <c r="I1043" s="4">
        <v>20038.0</v>
      </c>
      <c r="R1043" s="5" t="str">
        <f t="shared" si="1"/>
        <v>1998_59</v>
      </c>
    </row>
    <row r="1044">
      <c r="A1044" s="4" t="s">
        <v>89</v>
      </c>
      <c r="B1044" s="4">
        <v>60.0</v>
      </c>
      <c r="C1044" s="4">
        <v>1998.0</v>
      </c>
      <c r="D1044" s="4" t="s">
        <v>48</v>
      </c>
      <c r="F1044" s="4" t="s">
        <v>20</v>
      </c>
      <c r="I1044" s="4">
        <v>20018.0</v>
      </c>
      <c r="R1044" s="5" t="str">
        <f t="shared" si="1"/>
        <v>1998_60</v>
      </c>
    </row>
    <row r="1045">
      <c r="A1045" s="4" t="s">
        <v>112</v>
      </c>
      <c r="B1045" s="4">
        <v>61.0</v>
      </c>
      <c r="C1045" s="4">
        <v>1998.0</v>
      </c>
      <c r="D1045" s="4" t="s">
        <v>69</v>
      </c>
      <c r="F1045" s="4" t="s">
        <v>46</v>
      </c>
      <c r="I1045" s="4">
        <v>19734.0</v>
      </c>
      <c r="R1045" s="5" t="str">
        <f t="shared" si="1"/>
        <v>1998_61</v>
      </c>
    </row>
    <row r="1046">
      <c r="A1046" s="4" t="s">
        <v>137</v>
      </c>
      <c r="B1046" s="4">
        <v>62.0</v>
      </c>
      <c r="C1046" s="4">
        <v>1998.0</v>
      </c>
      <c r="D1046" s="4" t="s">
        <v>29</v>
      </c>
      <c r="F1046" s="4" t="s">
        <v>82</v>
      </c>
      <c r="I1046" s="4">
        <v>19653.0</v>
      </c>
      <c r="R1046" s="5" t="str">
        <f t="shared" si="1"/>
        <v>1998_62</v>
      </c>
    </row>
    <row r="1047">
      <c r="A1047" s="4" t="s">
        <v>103</v>
      </c>
      <c r="B1047" s="4">
        <v>63.0</v>
      </c>
      <c r="C1047" s="4">
        <v>1998.0</v>
      </c>
      <c r="D1047" s="4" t="s">
        <v>67</v>
      </c>
      <c r="F1047" s="4" t="s">
        <v>30</v>
      </c>
      <c r="I1047" s="4">
        <v>19647.8</v>
      </c>
      <c r="R1047" s="5" t="str">
        <f t="shared" si="1"/>
        <v>1998_63</v>
      </c>
    </row>
    <row r="1048">
      <c r="A1048" s="4" t="s">
        <v>121</v>
      </c>
      <c r="B1048" s="4">
        <v>64.0</v>
      </c>
      <c r="C1048" s="4">
        <v>1998.0</v>
      </c>
      <c r="D1048" s="4" t="s">
        <v>23</v>
      </c>
      <c r="F1048" s="4" t="s">
        <v>57</v>
      </c>
      <c r="I1048" s="4">
        <v>19272.0</v>
      </c>
      <c r="R1048" s="5" t="str">
        <f t="shared" si="1"/>
        <v>1998_64</v>
      </c>
    </row>
    <row r="1049">
      <c r="A1049" s="4" t="s">
        <v>104</v>
      </c>
      <c r="B1049" s="4">
        <v>65.0</v>
      </c>
      <c r="C1049" s="4">
        <v>1998.0</v>
      </c>
      <c r="D1049" s="4" t="s">
        <v>72</v>
      </c>
      <c r="F1049" s="4" t="s">
        <v>105</v>
      </c>
      <c r="I1049" s="4">
        <v>19138.9</v>
      </c>
      <c r="R1049" s="5" t="str">
        <f t="shared" si="1"/>
        <v>1998_65</v>
      </c>
    </row>
    <row r="1050">
      <c r="A1050" s="4" t="s">
        <v>131</v>
      </c>
      <c r="B1050" s="4">
        <v>66.0</v>
      </c>
      <c r="C1050" s="4">
        <v>1998.0</v>
      </c>
      <c r="D1050" s="4" t="s">
        <v>132</v>
      </c>
      <c r="F1050" s="4" t="s">
        <v>46</v>
      </c>
      <c r="I1050" s="4">
        <v>18925.0</v>
      </c>
      <c r="R1050" s="5" t="str">
        <f t="shared" si="1"/>
        <v>1998_66</v>
      </c>
    </row>
    <row r="1051">
      <c r="A1051" s="4" t="s">
        <v>129</v>
      </c>
      <c r="B1051" s="4">
        <v>67.0</v>
      </c>
      <c r="C1051" s="4">
        <v>1998.0</v>
      </c>
      <c r="D1051" s="4" t="s">
        <v>42</v>
      </c>
      <c r="F1051" s="4" t="s">
        <v>30</v>
      </c>
      <c r="I1051" s="4">
        <v>18899.3</v>
      </c>
      <c r="R1051" s="5" t="str">
        <f t="shared" si="1"/>
        <v>1998_67</v>
      </c>
    </row>
    <row r="1052">
      <c r="A1052" s="4" t="s">
        <v>109</v>
      </c>
      <c r="B1052" s="4">
        <v>68.0</v>
      </c>
      <c r="C1052" s="4">
        <v>1998.0</v>
      </c>
      <c r="D1052" s="4" t="s">
        <v>110</v>
      </c>
      <c r="F1052" s="4" t="s">
        <v>88</v>
      </c>
      <c r="I1052" s="4">
        <v>18868.0</v>
      </c>
      <c r="R1052" s="5" t="str">
        <f t="shared" si="1"/>
        <v>1998_68</v>
      </c>
    </row>
    <row r="1053">
      <c r="A1053" s="4" t="s">
        <v>113</v>
      </c>
      <c r="B1053" s="4">
        <v>69.0</v>
      </c>
      <c r="C1053" s="4">
        <v>1998.0</v>
      </c>
      <c r="D1053" s="4" t="s">
        <v>114</v>
      </c>
      <c r="F1053" s="4" t="s">
        <v>115</v>
      </c>
      <c r="I1053" s="4">
        <v>18819.0</v>
      </c>
      <c r="R1053" s="5" t="str">
        <f t="shared" si="1"/>
        <v>1998_69</v>
      </c>
    </row>
    <row r="1054">
      <c r="A1054" s="4" t="s">
        <v>119</v>
      </c>
      <c r="B1054" s="4">
        <v>70.0</v>
      </c>
      <c r="C1054" s="4">
        <v>1998.0</v>
      </c>
      <c r="D1054" s="4" t="s">
        <v>120</v>
      </c>
      <c r="F1054" s="4" t="s">
        <v>24</v>
      </c>
      <c r="I1054" s="4">
        <v>18570.0</v>
      </c>
      <c r="R1054" s="5" t="str">
        <f t="shared" si="1"/>
        <v>1998_70</v>
      </c>
    </row>
    <row r="1055">
      <c r="A1055" s="4" t="s">
        <v>617</v>
      </c>
      <c r="B1055" s="4">
        <v>71.0</v>
      </c>
      <c r="C1055" s="4">
        <v>1998.0</v>
      </c>
      <c r="D1055" s="4" t="s">
        <v>99</v>
      </c>
      <c r="F1055" s="4" t="s">
        <v>35</v>
      </c>
      <c r="I1055" s="4">
        <v>18540.2</v>
      </c>
      <c r="R1055" s="5" t="str">
        <f t="shared" si="1"/>
        <v>1998_71</v>
      </c>
    </row>
    <row r="1056">
      <c r="A1056" s="4" t="s">
        <v>96</v>
      </c>
      <c r="B1056" s="4">
        <v>72.0</v>
      </c>
      <c r="C1056" s="4">
        <v>1998.0</v>
      </c>
      <c r="D1056" s="4" t="s">
        <v>32</v>
      </c>
      <c r="F1056" s="4" t="s">
        <v>35</v>
      </c>
      <c r="I1056" s="4">
        <v>18166.0</v>
      </c>
      <c r="R1056" s="5" t="str">
        <f t="shared" si="1"/>
        <v>1998_72</v>
      </c>
    </row>
    <row r="1057">
      <c r="A1057" s="4" t="s">
        <v>134</v>
      </c>
      <c r="B1057" s="4">
        <v>73.0</v>
      </c>
      <c r="C1057" s="4">
        <v>1998.0</v>
      </c>
      <c r="D1057" s="4" t="s">
        <v>81</v>
      </c>
      <c r="F1057" s="4" t="s">
        <v>30</v>
      </c>
      <c r="I1057" s="4">
        <v>17760.0</v>
      </c>
      <c r="R1057" s="5" t="str">
        <f t="shared" si="1"/>
        <v>1998_73</v>
      </c>
    </row>
    <row r="1058">
      <c r="A1058" s="4" t="s">
        <v>618</v>
      </c>
      <c r="B1058" s="4">
        <v>74.0</v>
      </c>
      <c r="C1058" s="4">
        <v>1998.0</v>
      </c>
      <c r="D1058" s="4" t="s">
        <v>59</v>
      </c>
      <c r="F1058" s="4" t="s">
        <v>30</v>
      </c>
      <c r="I1058" s="4">
        <v>17701.0</v>
      </c>
      <c r="R1058" s="5" t="str">
        <f t="shared" si="1"/>
        <v>1998_74</v>
      </c>
    </row>
    <row r="1059">
      <c r="A1059" s="4" t="s">
        <v>139</v>
      </c>
      <c r="B1059" s="4">
        <v>75.0</v>
      </c>
      <c r="C1059" s="4">
        <v>1998.0</v>
      </c>
      <c r="D1059" s="4" t="s">
        <v>120</v>
      </c>
      <c r="F1059" s="4" t="s">
        <v>46</v>
      </c>
      <c r="I1059" s="4">
        <v>17378.0</v>
      </c>
      <c r="R1059" s="5" t="str">
        <f t="shared" si="1"/>
        <v>1998_75</v>
      </c>
    </row>
    <row r="1060">
      <c r="A1060" s="4" t="s">
        <v>133</v>
      </c>
      <c r="B1060" s="4">
        <v>76.0</v>
      </c>
      <c r="C1060" s="4">
        <v>1998.0</v>
      </c>
      <c r="D1060" s="4" t="s">
        <v>69</v>
      </c>
      <c r="F1060" s="4" t="s">
        <v>30</v>
      </c>
      <c r="I1060" s="4">
        <v>17057.0</v>
      </c>
      <c r="R1060" s="5" t="str">
        <f t="shared" si="1"/>
        <v>1998_76</v>
      </c>
    </row>
    <row r="1061">
      <c r="A1061" s="4" t="s">
        <v>154</v>
      </c>
      <c r="B1061" s="4">
        <v>77.0</v>
      </c>
      <c r="C1061" s="4">
        <v>1998.0</v>
      </c>
      <c r="D1061" s="4" t="s">
        <v>611</v>
      </c>
      <c r="F1061" s="4" t="s">
        <v>30</v>
      </c>
      <c r="I1061" s="4">
        <v>16883.0</v>
      </c>
      <c r="R1061" s="5" t="str">
        <f t="shared" si="1"/>
        <v>1998_77</v>
      </c>
    </row>
    <row r="1062">
      <c r="A1062" s="4" t="s">
        <v>150</v>
      </c>
      <c r="B1062" s="4">
        <v>78.0</v>
      </c>
      <c r="C1062" s="4">
        <v>1998.0</v>
      </c>
      <c r="D1062" s="4" t="s">
        <v>102</v>
      </c>
      <c r="F1062" s="4" t="s">
        <v>30</v>
      </c>
      <c r="I1062" s="4">
        <v>16701.2</v>
      </c>
      <c r="R1062" s="5" t="str">
        <f t="shared" si="1"/>
        <v>1998_78</v>
      </c>
    </row>
    <row r="1063">
      <c r="A1063" s="4" t="s">
        <v>623</v>
      </c>
      <c r="B1063" s="4">
        <v>79.0</v>
      </c>
      <c r="C1063" s="4">
        <v>1998.0</v>
      </c>
      <c r="D1063" s="4" t="s">
        <v>117</v>
      </c>
      <c r="F1063" s="4" t="s">
        <v>57</v>
      </c>
      <c r="I1063" s="4">
        <v>16581.5</v>
      </c>
      <c r="R1063" s="5" t="str">
        <f t="shared" si="1"/>
        <v>1998_79</v>
      </c>
    </row>
    <row r="1064">
      <c r="A1064" s="4" t="s">
        <v>124</v>
      </c>
      <c r="B1064" s="4">
        <v>80.0</v>
      </c>
      <c r="C1064" s="4">
        <v>1998.0</v>
      </c>
      <c r="D1064" s="4" t="s">
        <v>117</v>
      </c>
      <c r="F1064" s="4" t="s">
        <v>74</v>
      </c>
      <c r="I1064" s="4">
        <v>16551.9</v>
      </c>
      <c r="R1064" s="5" t="str">
        <f t="shared" si="1"/>
        <v>1998_80</v>
      </c>
    </row>
    <row r="1065">
      <c r="A1065" s="4" t="s">
        <v>731</v>
      </c>
      <c r="B1065" s="4">
        <v>81.0</v>
      </c>
      <c r="C1065" s="4">
        <v>1998.0</v>
      </c>
      <c r="D1065" s="4" t="s">
        <v>216</v>
      </c>
      <c r="F1065" s="4" t="s">
        <v>127</v>
      </c>
      <c r="I1065" s="4">
        <v>16308.9</v>
      </c>
      <c r="R1065" s="5" t="str">
        <f t="shared" si="1"/>
        <v>1998_81</v>
      </c>
    </row>
    <row r="1066">
      <c r="A1066" s="4" t="s">
        <v>156</v>
      </c>
      <c r="B1066" s="4">
        <v>82.0</v>
      </c>
      <c r="C1066" s="4">
        <v>1998.0</v>
      </c>
      <c r="D1066" s="4" t="s">
        <v>29</v>
      </c>
      <c r="F1066" s="4" t="s">
        <v>46</v>
      </c>
      <c r="I1066" s="4">
        <v>15998.0</v>
      </c>
      <c r="R1066" s="5" t="str">
        <f t="shared" si="1"/>
        <v>1998_82</v>
      </c>
    </row>
    <row r="1067">
      <c r="A1067" s="4" t="s">
        <v>619</v>
      </c>
      <c r="B1067" s="4">
        <v>83.0</v>
      </c>
      <c r="C1067" s="4">
        <v>1998.0</v>
      </c>
      <c r="D1067" s="4" t="s">
        <v>26</v>
      </c>
      <c r="F1067" s="4" t="s">
        <v>55</v>
      </c>
      <c r="I1067" s="4">
        <v>15668.3</v>
      </c>
      <c r="R1067" s="5" t="str">
        <f t="shared" si="1"/>
        <v>1998_83</v>
      </c>
    </row>
    <row r="1068">
      <c r="A1068" s="4" t="s">
        <v>732</v>
      </c>
      <c r="B1068" s="4">
        <v>85.0</v>
      </c>
      <c r="C1068" s="4">
        <v>1998.0</v>
      </c>
      <c r="D1068" s="4" t="s">
        <v>216</v>
      </c>
      <c r="F1068" s="4" t="s">
        <v>57</v>
      </c>
      <c r="I1068" s="4">
        <v>15399.9</v>
      </c>
      <c r="R1068" s="5" t="str">
        <f t="shared" si="1"/>
        <v>1998_85</v>
      </c>
    </row>
    <row r="1069">
      <c r="A1069" s="4" t="s">
        <v>116</v>
      </c>
      <c r="B1069" s="4">
        <v>86.0</v>
      </c>
      <c r="C1069" s="4">
        <v>1998.0</v>
      </c>
      <c r="D1069" s="4" t="s">
        <v>117</v>
      </c>
      <c r="F1069" s="4" t="s">
        <v>118</v>
      </c>
      <c r="I1069" s="4">
        <v>15372.7</v>
      </c>
      <c r="R1069" s="5" t="str">
        <f t="shared" si="1"/>
        <v>1998_86</v>
      </c>
    </row>
    <row r="1070">
      <c r="A1070" s="4" t="s">
        <v>182</v>
      </c>
      <c r="B1070" s="4">
        <v>87.0</v>
      </c>
      <c r="C1070" s="4">
        <v>1998.0</v>
      </c>
      <c r="D1070" s="4" t="s">
        <v>29</v>
      </c>
      <c r="F1070" s="4" t="s">
        <v>183</v>
      </c>
      <c r="I1070" s="4">
        <v>15352.0</v>
      </c>
      <c r="R1070" s="5" t="str">
        <f t="shared" si="1"/>
        <v>1998_87</v>
      </c>
    </row>
    <row r="1071">
      <c r="A1071" s="4" t="s">
        <v>733</v>
      </c>
      <c r="B1071" s="4">
        <v>88.0</v>
      </c>
      <c r="C1071" s="4">
        <v>1998.0</v>
      </c>
      <c r="D1071" s="4" t="s">
        <v>292</v>
      </c>
      <c r="F1071" s="4" t="s">
        <v>24</v>
      </c>
      <c r="I1071" s="4">
        <v>15235.6</v>
      </c>
      <c r="R1071" s="5" t="str">
        <f t="shared" si="1"/>
        <v>1998_88</v>
      </c>
    </row>
    <row r="1072">
      <c r="A1072" s="4" t="s">
        <v>734</v>
      </c>
      <c r="B1072" s="4">
        <v>89.0</v>
      </c>
      <c r="C1072" s="4">
        <v>1998.0</v>
      </c>
      <c r="D1072" s="4" t="s">
        <v>97</v>
      </c>
      <c r="F1072" s="4" t="s">
        <v>74</v>
      </c>
      <c r="I1072" s="4">
        <v>15070.0</v>
      </c>
      <c r="R1072" s="5" t="str">
        <f t="shared" si="1"/>
        <v>1998_89</v>
      </c>
    </row>
    <row r="1073">
      <c r="A1073" s="4" t="s">
        <v>151</v>
      </c>
      <c r="B1073" s="4">
        <v>90.0</v>
      </c>
      <c r="C1073" s="4">
        <v>1998.0</v>
      </c>
      <c r="D1073" s="4" t="s">
        <v>29</v>
      </c>
      <c r="F1073" s="4" t="s">
        <v>152</v>
      </c>
      <c r="I1073" s="4">
        <v>14873.9</v>
      </c>
      <c r="R1073" s="5" t="str">
        <f t="shared" si="1"/>
        <v>1998_90</v>
      </c>
    </row>
    <row r="1074">
      <c r="A1074" s="4" t="s">
        <v>136</v>
      </c>
      <c r="B1074" s="4">
        <v>91.0</v>
      </c>
      <c r="C1074" s="4">
        <v>1998.0</v>
      </c>
      <c r="D1074" s="4" t="s">
        <v>97</v>
      </c>
      <c r="F1074" s="4" t="s">
        <v>30</v>
      </c>
      <c r="I1074" s="4">
        <v>14713.0</v>
      </c>
      <c r="R1074" s="5" t="str">
        <f t="shared" si="1"/>
        <v>1998_91</v>
      </c>
    </row>
    <row r="1075">
      <c r="A1075" s="4" t="s">
        <v>153</v>
      </c>
      <c r="B1075" s="4">
        <v>92.0</v>
      </c>
      <c r="C1075" s="4">
        <v>1998.0</v>
      </c>
      <c r="D1075" s="4" t="s">
        <v>72</v>
      </c>
      <c r="F1075" s="4" t="s">
        <v>170</v>
      </c>
      <c r="I1075" s="4">
        <v>14689.5</v>
      </c>
      <c r="R1075" s="5" t="str">
        <f t="shared" si="1"/>
        <v>1998_92</v>
      </c>
    </row>
    <row r="1076">
      <c r="A1076" s="4" t="s">
        <v>735</v>
      </c>
      <c r="B1076" s="4">
        <v>92.0</v>
      </c>
      <c r="C1076" s="4">
        <v>1998.0</v>
      </c>
      <c r="D1076" s="4" t="s">
        <v>72</v>
      </c>
      <c r="F1076" s="4" t="s">
        <v>170</v>
      </c>
      <c r="I1076" s="4">
        <v>16005.1</v>
      </c>
      <c r="R1076" s="5" t="str">
        <f t="shared" si="1"/>
        <v>1998_92</v>
      </c>
    </row>
    <row r="1077">
      <c r="A1077" s="4" t="s">
        <v>142</v>
      </c>
      <c r="B1077" s="4">
        <v>93.0</v>
      </c>
      <c r="C1077" s="4">
        <v>1998.0</v>
      </c>
      <c r="D1077" s="4" t="s">
        <v>76</v>
      </c>
      <c r="F1077" s="4" t="s">
        <v>43</v>
      </c>
      <c r="I1077" s="4">
        <v>14472.0</v>
      </c>
      <c r="R1077" s="5" t="str">
        <f t="shared" si="1"/>
        <v>1998_93</v>
      </c>
    </row>
    <row r="1078">
      <c r="A1078" s="4" t="s">
        <v>736</v>
      </c>
      <c r="B1078" s="4">
        <v>94.0</v>
      </c>
      <c r="C1078" s="4">
        <v>1998.0</v>
      </c>
      <c r="D1078" s="4" t="s">
        <v>117</v>
      </c>
      <c r="F1078" s="4" t="s">
        <v>24</v>
      </c>
      <c r="I1078" s="4">
        <v>14454.6</v>
      </c>
      <c r="R1078" s="5" t="str">
        <f t="shared" si="1"/>
        <v>1998_94</v>
      </c>
    </row>
    <row r="1079">
      <c r="A1079" s="4" t="s">
        <v>622</v>
      </c>
      <c r="B1079" s="4">
        <v>95.0</v>
      </c>
      <c r="C1079" s="4">
        <v>1998.0</v>
      </c>
      <c r="D1079" s="4" t="s">
        <v>81</v>
      </c>
      <c r="F1079" s="4" t="s">
        <v>37</v>
      </c>
      <c r="I1079" s="4">
        <v>14399.0</v>
      </c>
      <c r="R1079" s="5" t="str">
        <f t="shared" si="1"/>
        <v>1998_95</v>
      </c>
    </row>
    <row r="1080">
      <c r="A1080" s="4" t="s">
        <v>199</v>
      </c>
      <c r="B1080" s="4">
        <v>96.0</v>
      </c>
      <c r="C1080" s="4">
        <v>1998.0</v>
      </c>
      <c r="D1080" s="4" t="s">
        <v>59</v>
      </c>
      <c r="F1080" s="4" t="s">
        <v>127</v>
      </c>
      <c r="I1080" s="4">
        <v>14329.0</v>
      </c>
      <c r="R1080" s="5" t="str">
        <f t="shared" si="1"/>
        <v>1998_96</v>
      </c>
    </row>
    <row r="1081">
      <c r="A1081" s="4" t="s">
        <v>222</v>
      </c>
      <c r="B1081" s="4">
        <v>97.0</v>
      </c>
      <c r="C1081" s="4">
        <v>1998.0</v>
      </c>
      <c r="D1081" s="4" t="s">
        <v>223</v>
      </c>
      <c r="F1081" s="4" t="s">
        <v>57</v>
      </c>
      <c r="I1081" s="4">
        <v>14298.5</v>
      </c>
      <c r="R1081" s="5" t="str">
        <f t="shared" si="1"/>
        <v>1998_97</v>
      </c>
    </row>
    <row r="1082">
      <c r="A1082" s="4" t="s">
        <v>158</v>
      </c>
      <c r="B1082" s="4">
        <v>98.0</v>
      </c>
      <c r="C1082" s="4">
        <v>1998.0</v>
      </c>
      <c r="D1082" s="4" t="s">
        <v>102</v>
      </c>
      <c r="F1082" s="4" t="s">
        <v>43</v>
      </c>
      <c r="I1082" s="4">
        <v>14196.0</v>
      </c>
      <c r="R1082" s="5" t="str">
        <f t="shared" si="1"/>
        <v>1998_98</v>
      </c>
    </row>
    <row r="1083">
      <c r="A1083" s="4" t="s">
        <v>165</v>
      </c>
      <c r="B1083" s="4">
        <v>99.0</v>
      </c>
      <c r="C1083" s="4">
        <v>1998.0</v>
      </c>
      <c r="D1083" s="4" t="s">
        <v>69</v>
      </c>
      <c r="F1083" s="4" t="s">
        <v>46</v>
      </c>
      <c r="I1083" s="4">
        <v>13853.3</v>
      </c>
      <c r="R1083" s="5" t="str">
        <f t="shared" si="1"/>
        <v>1998_99</v>
      </c>
    </row>
    <row r="1084">
      <c r="A1084" s="4" t="s">
        <v>184</v>
      </c>
      <c r="B1084" s="4">
        <v>100.0</v>
      </c>
      <c r="C1084" s="4">
        <v>1998.0</v>
      </c>
      <c r="D1084" s="4" t="s">
        <v>34</v>
      </c>
      <c r="F1084" s="4" t="s">
        <v>148</v>
      </c>
      <c r="I1084" s="4">
        <v>13673.5</v>
      </c>
      <c r="R1084" s="5" t="str">
        <f t="shared" si="1"/>
        <v>1998_100</v>
      </c>
    </row>
    <row r="1085">
      <c r="A1085" s="4" t="s">
        <v>172</v>
      </c>
      <c r="B1085" s="4">
        <v>101.0</v>
      </c>
      <c r="C1085" s="4">
        <v>1998.0</v>
      </c>
      <c r="D1085" s="4" t="s">
        <v>120</v>
      </c>
      <c r="F1085" s="4" t="s">
        <v>88</v>
      </c>
      <c r="I1085" s="4">
        <v>13590.0</v>
      </c>
      <c r="R1085" s="5" t="str">
        <f t="shared" si="1"/>
        <v>1998_101</v>
      </c>
    </row>
    <row r="1086">
      <c r="A1086" s="4" t="s">
        <v>621</v>
      </c>
      <c r="B1086" s="4">
        <v>102.0</v>
      </c>
      <c r="C1086" s="4">
        <v>1998.0</v>
      </c>
      <c r="D1086" s="4" t="s">
        <v>23</v>
      </c>
      <c r="F1086" s="4" t="s">
        <v>192</v>
      </c>
      <c r="I1086" s="4">
        <v>13567.0</v>
      </c>
      <c r="R1086" s="5" t="str">
        <f t="shared" si="1"/>
        <v>1998_102</v>
      </c>
    </row>
    <row r="1087">
      <c r="A1087" s="4" t="s">
        <v>181</v>
      </c>
      <c r="B1087" s="4">
        <v>103.0</v>
      </c>
      <c r="C1087" s="4">
        <v>1998.0</v>
      </c>
      <c r="D1087" s="4" t="s">
        <v>177</v>
      </c>
      <c r="F1087" s="4" t="s">
        <v>30</v>
      </c>
      <c r="I1087" s="4">
        <v>13504.5</v>
      </c>
      <c r="R1087" s="5" t="str">
        <f t="shared" si="1"/>
        <v>1998_103</v>
      </c>
    </row>
    <row r="1088">
      <c r="A1088" s="4" t="s">
        <v>737</v>
      </c>
      <c r="B1088" s="4">
        <v>104.0</v>
      </c>
      <c r="C1088" s="4">
        <v>1998.0</v>
      </c>
      <c r="D1088" s="4" t="s">
        <v>168</v>
      </c>
      <c r="F1088" s="4" t="s">
        <v>100</v>
      </c>
      <c r="I1088" s="4">
        <v>13481.7</v>
      </c>
      <c r="R1088" s="5" t="str">
        <f t="shared" si="1"/>
        <v>1998_104</v>
      </c>
    </row>
    <row r="1089">
      <c r="A1089" s="4" t="s">
        <v>159</v>
      </c>
      <c r="B1089" s="4">
        <v>105.0</v>
      </c>
      <c r="C1089" s="4">
        <v>1998.0</v>
      </c>
      <c r="D1089" s="4" t="s">
        <v>117</v>
      </c>
      <c r="F1089" s="4" t="s">
        <v>57</v>
      </c>
      <c r="I1089" s="4">
        <v>13478.8</v>
      </c>
      <c r="R1089" s="5" t="str">
        <f t="shared" si="1"/>
        <v>1998_105</v>
      </c>
    </row>
    <row r="1090">
      <c r="A1090" s="4" t="s">
        <v>188</v>
      </c>
      <c r="B1090" s="4">
        <v>106.0</v>
      </c>
      <c r="C1090" s="4">
        <v>1998.0</v>
      </c>
      <c r="D1090" s="4" t="s">
        <v>42</v>
      </c>
      <c r="F1090" s="4" t="s">
        <v>189</v>
      </c>
      <c r="I1090" s="4">
        <v>13429.9</v>
      </c>
      <c r="R1090" s="5" t="str">
        <f t="shared" si="1"/>
        <v>1998_106</v>
      </c>
    </row>
    <row r="1091">
      <c r="A1091" s="4" t="s">
        <v>440</v>
      </c>
      <c r="B1091" s="4">
        <v>107.0</v>
      </c>
      <c r="C1091" s="4">
        <v>1998.0</v>
      </c>
      <c r="D1091" s="4" t="s">
        <v>225</v>
      </c>
      <c r="F1091" s="4" t="s">
        <v>24</v>
      </c>
      <c r="I1091" s="4">
        <v>13378.4</v>
      </c>
      <c r="R1091" s="5" t="str">
        <f t="shared" si="1"/>
        <v>1998_107</v>
      </c>
    </row>
    <row r="1092">
      <c r="A1092" s="4" t="s">
        <v>205</v>
      </c>
      <c r="B1092" s="4">
        <v>108.0</v>
      </c>
      <c r="C1092" s="4">
        <v>1998.0</v>
      </c>
      <c r="D1092" s="4" t="s">
        <v>72</v>
      </c>
      <c r="F1092" s="4" t="s">
        <v>46</v>
      </c>
      <c r="I1092" s="4">
        <v>13363.0</v>
      </c>
      <c r="R1092" s="5" t="str">
        <f t="shared" si="1"/>
        <v>1998_108</v>
      </c>
    </row>
    <row r="1093">
      <c r="A1093" s="4" t="s">
        <v>738</v>
      </c>
      <c r="B1093" s="4">
        <v>109.0</v>
      </c>
      <c r="C1093" s="4">
        <v>1998.0</v>
      </c>
      <c r="D1093" s="4" t="s">
        <v>67</v>
      </c>
      <c r="F1093" s="4" t="s">
        <v>35</v>
      </c>
      <c r="I1093" s="4">
        <v>13305.0</v>
      </c>
      <c r="R1093" s="5" t="str">
        <f t="shared" si="1"/>
        <v>1998_109</v>
      </c>
    </row>
    <row r="1094">
      <c r="A1094" s="4" t="s">
        <v>248</v>
      </c>
      <c r="B1094" s="4">
        <v>110.0</v>
      </c>
      <c r="C1094" s="4">
        <v>1998.0</v>
      </c>
      <c r="D1094" s="4" t="s">
        <v>177</v>
      </c>
      <c r="F1094" s="4" t="s">
        <v>30</v>
      </c>
      <c r="I1094" s="4">
        <v>13294.0</v>
      </c>
      <c r="R1094" s="5" t="str">
        <f t="shared" si="1"/>
        <v>1998_110</v>
      </c>
    </row>
    <row r="1095">
      <c r="A1095" s="4" t="s">
        <v>262</v>
      </c>
      <c r="B1095" s="4">
        <v>111.0</v>
      </c>
      <c r="C1095" s="4">
        <v>1998.0</v>
      </c>
      <c r="D1095" s="4" t="s">
        <v>23</v>
      </c>
      <c r="F1095" s="4" t="s">
        <v>35</v>
      </c>
      <c r="I1095" s="4">
        <v>13281.6</v>
      </c>
      <c r="R1095" s="5" t="str">
        <f t="shared" si="1"/>
        <v>1998_111</v>
      </c>
    </row>
    <row r="1096">
      <c r="A1096" s="4" t="s">
        <v>166</v>
      </c>
      <c r="B1096" s="4">
        <v>112.0</v>
      </c>
      <c r="C1096" s="4">
        <v>1998.0</v>
      </c>
      <c r="D1096" s="4" t="s">
        <v>69</v>
      </c>
      <c r="F1096" s="4" t="s">
        <v>70</v>
      </c>
      <c r="I1096" s="4">
        <v>13258.8</v>
      </c>
      <c r="R1096" s="5" t="str">
        <f t="shared" si="1"/>
        <v>1998_112</v>
      </c>
    </row>
    <row r="1097">
      <c r="A1097" s="4" t="s">
        <v>229</v>
      </c>
      <c r="B1097" s="4">
        <v>113.0</v>
      </c>
      <c r="C1097" s="4">
        <v>1998.0</v>
      </c>
      <c r="D1097" s="4" t="s">
        <v>59</v>
      </c>
      <c r="F1097" s="4" t="s">
        <v>55</v>
      </c>
      <c r="I1097" s="4">
        <v>13219.1</v>
      </c>
      <c r="R1097" s="5" t="str">
        <f t="shared" si="1"/>
        <v>1998_113</v>
      </c>
    </row>
    <row r="1098">
      <c r="A1098" s="4" t="s">
        <v>178</v>
      </c>
      <c r="B1098" s="4">
        <v>114.0</v>
      </c>
      <c r="C1098" s="4">
        <v>1998.0</v>
      </c>
      <c r="D1098" s="4" t="s">
        <v>72</v>
      </c>
      <c r="F1098" s="4" t="s">
        <v>179</v>
      </c>
      <c r="I1098" s="4">
        <v>13218.7</v>
      </c>
      <c r="R1098" s="5" t="str">
        <f t="shared" si="1"/>
        <v>1998_114</v>
      </c>
    </row>
    <row r="1099">
      <c r="A1099" s="4" t="s">
        <v>739</v>
      </c>
      <c r="B1099" s="4">
        <v>115.0</v>
      </c>
      <c r="C1099" s="4">
        <v>1998.0</v>
      </c>
      <c r="D1099" s="4" t="s">
        <v>161</v>
      </c>
      <c r="F1099" s="4" t="s">
        <v>55</v>
      </c>
      <c r="I1099" s="4">
        <v>13155.1</v>
      </c>
      <c r="R1099" s="5" t="str">
        <f t="shared" si="1"/>
        <v>1998_115</v>
      </c>
    </row>
    <row r="1100">
      <c r="A1100" s="4" t="s">
        <v>145</v>
      </c>
      <c r="B1100" s="4">
        <v>116.0</v>
      </c>
      <c r="C1100" s="4">
        <v>1998.0</v>
      </c>
      <c r="D1100" s="4" t="s">
        <v>93</v>
      </c>
      <c r="F1100" s="4" t="s">
        <v>88</v>
      </c>
      <c r="I1100" s="4">
        <v>13094.0</v>
      </c>
      <c r="R1100" s="5" t="str">
        <f t="shared" si="1"/>
        <v>1998_116</v>
      </c>
    </row>
    <row r="1101">
      <c r="A1101" s="4" t="s">
        <v>640</v>
      </c>
      <c r="B1101" s="4">
        <v>117.0</v>
      </c>
      <c r="C1101" s="4">
        <v>1998.0</v>
      </c>
      <c r="D1101" s="4" t="s">
        <v>72</v>
      </c>
      <c r="F1101" s="4" t="s">
        <v>212</v>
      </c>
      <c r="I1101" s="4">
        <v>13086.5</v>
      </c>
      <c r="R1101" s="5" t="str">
        <f t="shared" si="1"/>
        <v>1998_117</v>
      </c>
    </row>
    <row r="1102">
      <c r="A1102" s="4" t="s">
        <v>147</v>
      </c>
      <c r="B1102" s="4">
        <v>118.0</v>
      </c>
      <c r="C1102" s="4">
        <v>1998.0</v>
      </c>
      <c r="D1102" s="4" t="s">
        <v>32</v>
      </c>
      <c r="F1102" s="4" t="s">
        <v>148</v>
      </c>
      <c r="I1102" s="4">
        <v>13046.8</v>
      </c>
      <c r="R1102" s="5" t="str">
        <f t="shared" si="1"/>
        <v>1998_118</v>
      </c>
    </row>
    <row r="1103">
      <c r="A1103" s="4" t="s">
        <v>219</v>
      </c>
      <c r="B1103" s="4">
        <v>119.0</v>
      </c>
      <c r="C1103" s="4">
        <v>1998.0</v>
      </c>
      <c r="D1103" s="4" t="s">
        <v>132</v>
      </c>
      <c r="F1103" s="4" t="s">
        <v>46</v>
      </c>
      <c r="I1103" s="4">
        <v>12791.4</v>
      </c>
      <c r="R1103" s="5" t="str">
        <f t="shared" si="1"/>
        <v>1998_119</v>
      </c>
    </row>
    <row r="1104">
      <c r="A1104" s="4" t="s">
        <v>173</v>
      </c>
      <c r="B1104" s="4">
        <v>120.0</v>
      </c>
      <c r="C1104" s="4">
        <v>1998.0</v>
      </c>
      <c r="D1104" s="4" t="s">
        <v>26</v>
      </c>
      <c r="F1104" s="4" t="s">
        <v>144</v>
      </c>
      <c r="I1104" s="4">
        <v>12685.0</v>
      </c>
      <c r="R1104" s="5" t="str">
        <f t="shared" si="1"/>
        <v>1998_120</v>
      </c>
    </row>
    <row r="1105">
      <c r="A1105" s="4" t="s">
        <v>185</v>
      </c>
      <c r="B1105" s="4">
        <v>121.0</v>
      </c>
      <c r="C1105" s="4">
        <v>1998.0</v>
      </c>
      <c r="D1105" s="4" t="s">
        <v>67</v>
      </c>
      <c r="F1105" s="4" t="s">
        <v>55</v>
      </c>
      <c r="I1105" s="4">
        <v>12644.4</v>
      </c>
      <c r="R1105" s="5" t="str">
        <f t="shared" si="1"/>
        <v>1998_121</v>
      </c>
    </row>
    <row r="1106">
      <c r="A1106" s="4" t="s">
        <v>629</v>
      </c>
      <c r="B1106" s="4">
        <v>122.0</v>
      </c>
      <c r="C1106" s="4">
        <v>1998.0</v>
      </c>
      <c r="D1106" s="4" t="s">
        <v>216</v>
      </c>
      <c r="F1106" s="4" t="s">
        <v>88</v>
      </c>
      <c r="I1106" s="4">
        <v>12611.0</v>
      </c>
      <c r="R1106" s="5" t="str">
        <f t="shared" si="1"/>
        <v>1998_122</v>
      </c>
    </row>
    <row r="1107">
      <c r="A1107" s="4" t="s">
        <v>149</v>
      </c>
      <c r="B1107" s="4">
        <v>123.0</v>
      </c>
      <c r="C1107" s="4">
        <v>1998.0</v>
      </c>
      <c r="D1107" s="4" t="s">
        <v>93</v>
      </c>
      <c r="F1107" s="4" t="s">
        <v>24</v>
      </c>
      <c r="I1107" s="4">
        <v>12546.6</v>
      </c>
      <c r="R1107" s="5" t="str">
        <f t="shared" si="1"/>
        <v>1998_123</v>
      </c>
    </row>
    <row r="1108">
      <c r="A1108" s="4" t="s">
        <v>625</v>
      </c>
      <c r="B1108" s="4">
        <v>124.0</v>
      </c>
      <c r="C1108" s="4">
        <v>1998.0</v>
      </c>
      <c r="D1108" s="4" t="s">
        <v>102</v>
      </c>
      <c r="F1108" s="4" t="s">
        <v>30</v>
      </c>
      <c r="I1108" s="4">
        <v>12504.0</v>
      </c>
      <c r="R1108" s="5" t="str">
        <f t="shared" si="1"/>
        <v>1998_124</v>
      </c>
    </row>
    <row r="1109">
      <c r="A1109" s="4" t="s">
        <v>342</v>
      </c>
      <c r="B1109" s="4">
        <v>125.0</v>
      </c>
      <c r="C1109" s="4">
        <v>1998.0</v>
      </c>
      <c r="D1109" s="4" t="s">
        <v>32</v>
      </c>
      <c r="F1109" s="4" t="s">
        <v>24</v>
      </c>
      <c r="I1109" s="4">
        <v>12327.0</v>
      </c>
      <c r="R1109" s="5" t="str">
        <f t="shared" si="1"/>
        <v>1998_125</v>
      </c>
    </row>
    <row r="1110">
      <c r="A1110" s="4" t="s">
        <v>626</v>
      </c>
      <c r="B1110" s="4">
        <v>126.0</v>
      </c>
      <c r="C1110" s="4">
        <v>1998.0</v>
      </c>
      <c r="D1110" s="4" t="s">
        <v>34</v>
      </c>
      <c r="F1110" s="4" t="s">
        <v>144</v>
      </c>
      <c r="I1110" s="4">
        <v>12298.6</v>
      </c>
      <c r="R1110" s="5" t="str">
        <f t="shared" si="1"/>
        <v>1998_126</v>
      </c>
    </row>
    <row r="1111">
      <c r="A1111" s="4" t="s">
        <v>237</v>
      </c>
      <c r="B1111" s="4">
        <v>127.0</v>
      </c>
      <c r="C1111" s="4">
        <v>1998.0</v>
      </c>
      <c r="D1111" s="4" t="s">
        <v>59</v>
      </c>
      <c r="F1111" s="4" t="s">
        <v>30</v>
      </c>
      <c r="I1111" s="4">
        <v>12176.0</v>
      </c>
      <c r="R1111" s="5" t="str">
        <f t="shared" si="1"/>
        <v>1998_127</v>
      </c>
    </row>
    <row r="1112">
      <c r="A1112" s="4" t="s">
        <v>631</v>
      </c>
      <c r="B1112" s="4">
        <v>128.0</v>
      </c>
      <c r="C1112" s="4">
        <v>1998.0</v>
      </c>
      <c r="D1112" s="4" t="s">
        <v>232</v>
      </c>
      <c r="F1112" s="4" t="s">
        <v>77</v>
      </c>
      <c r="I1112" s="4">
        <v>12034.0</v>
      </c>
      <c r="R1112" s="5" t="str">
        <f t="shared" si="1"/>
        <v>1998_128</v>
      </c>
    </row>
    <row r="1113">
      <c r="A1113" s="4" t="s">
        <v>210</v>
      </c>
      <c r="B1113" s="4">
        <v>129.0</v>
      </c>
      <c r="C1113" s="4">
        <v>1998.0</v>
      </c>
      <c r="D1113" s="4" t="s">
        <v>102</v>
      </c>
      <c r="F1113" s="4" t="s">
        <v>46</v>
      </c>
      <c r="I1113" s="4">
        <v>11883.5</v>
      </c>
      <c r="R1113" s="5" t="str">
        <f t="shared" si="1"/>
        <v>1998_129</v>
      </c>
    </row>
    <row r="1114">
      <c r="A1114" s="4" t="s">
        <v>322</v>
      </c>
      <c r="B1114" s="4">
        <v>130.0</v>
      </c>
      <c r="C1114" s="4">
        <v>1998.0</v>
      </c>
      <c r="D1114" s="4" t="s">
        <v>114</v>
      </c>
      <c r="F1114" s="4" t="s">
        <v>74</v>
      </c>
      <c r="I1114" s="4">
        <v>11794.0</v>
      </c>
      <c r="R1114" s="5" t="str">
        <f t="shared" si="1"/>
        <v>1998_130</v>
      </c>
    </row>
    <row r="1115">
      <c r="A1115" s="4" t="s">
        <v>740</v>
      </c>
      <c r="B1115" s="4">
        <v>131.0</v>
      </c>
      <c r="C1115" s="4">
        <v>1998.0</v>
      </c>
      <c r="D1115" s="4" t="s">
        <v>34</v>
      </c>
      <c r="F1115" s="4" t="s">
        <v>57</v>
      </c>
      <c r="I1115" s="4">
        <v>11759.0</v>
      </c>
      <c r="R1115" s="5" t="str">
        <f t="shared" si="1"/>
        <v>1998_131</v>
      </c>
    </row>
    <row r="1116">
      <c r="A1116" s="4" t="s">
        <v>221</v>
      </c>
      <c r="B1116" s="4">
        <v>132.0</v>
      </c>
      <c r="C1116" s="4">
        <v>1998.0</v>
      </c>
      <c r="D1116" s="4" t="s">
        <v>45</v>
      </c>
      <c r="F1116" s="4" t="s">
        <v>148</v>
      </c>
      <c r="I1116" s="4">
        <v>11670.0</v>
      </c>
      <c r="R1116" s="5" t="str">
        <f t="shared" si="1"/>
        <v>1998_132</v>
      </c>
    </row>
    <row r="1117">
      <c r="A1117" s="4" t="s">
        <v>238</v>
      </c>
      <c r="B1117" s="4">
        <v>133.0</v>
      </c>
      <c r="C1117" s="4">
        <v>1998.0</v>
      </c>
      <c r="D1117" s="4" t="s">
        <v>117</v>
      </c>
      <c r="F1117" s="4" t="s">
        <v>57</v>
      </c>
      <c r="I1117" s="4">
        <v>11660.5</v>
      </c>
      <c r="R1117" s="5" t="str">
        <f t="shared" si="1"/>
        <v>1998_133</v>
      </c>
    </row>
    <row r="1118">
      <c r="A1118" s="4" t="s">
        <v>741</v>
      </c>
      <c r="B1118" s="4">
        <v>134.0</v>
      </c>
      <c r="C1118" s="4">
        <v>1998.0</v>
      </c>
      <c r="D1118" s="4" t="s">
        <v>87</v>
      </c>
      <c r="F1118" s="4" t="s">
        <v>115</v>
      </c>
      <c r="I1118" s="4">
        <v>11519.8</v>
      </c>
      <c r="R1118" s="5" t="str">
        <f t="shared" si="1"/>
        <v>1998_134</v>
      </c>
    </row>
    <row r="1119">
      <c r="A1119" s="4" t="s">
        <v>742</v>
      </c>
      <c r="B1119" s="4">
        <v>135.0</v>
      </c>
      <c r="C1119" s="4">
        <v>1998.0</v>
      </c>
      <c r="D1119" s="4" t="s">
        <v>62</v>
      </c>
      <c r="F1119" s="4" t="s">
        <v>46</v>
      </c>
      <c r="I1119" s="4">
        <v>11408.8</v>
      </c>
      <c r="R1119" s="5" t="str">
        <f t="shared" si="1"/>
        <v>1998_135</v>
      </c>
    </row>
    <row r="1120">
      <c r="A1120" s="4" t="s">
        <v>245</v>
      </c>
      <c r="B1120" s="4">
        <v>136.0</v>
      </c>
      <c r="C1120" s="4">
        <v>1998.0</v>
      </c>
      <c r="D1120" s="4" t="s">
        <v>19</v>
      </c>
      <c r="F1120" s="4" t="s">
        <v>189</v>
      </c>
      <c r="I1120" s="4">
        <v>11387.4</v>
      </c>
      <c r="R1120" s="5" t="str">
        <f t="shared" si="1"/>
        <v>1998_136</v>
      </c>
    </row>
    <row r="1121">
      <c r="A1121" s="4" t="s">
        <v>309</v>
      </c>
      <c r="B1121" s="4">
        <v>137.0</v>
      </c>
      <c r="C1121" s="4">
        <v>1998.0</v>
      </c>
      <c r="D1121" s="4" t="s">
        <v>638</v>
      </c>
      <c r="F1121" s="4" t="s">
        <v>95</v>
      </c>
      <c r="I1121" s="4">
        <v>11358.0</v>
      </c>
      <c r="R1121" s="5" t="str">
        <f t="shared" si="1"/>
        <v>1998_137</v>
      </c>
    </row>
    <row r="1122">
      <c r="A1122" s="4" t="s">
        <v>282</v>
      </c>
      <c r="B1122" s="4">
        <v>138.0</v>
      </c>
      <c r="C1122" s="4">
        <v>1998.0</v>
      </c>
      <c r="D1122" s="4" t="s">
        <v>110</v>
      </c>
      <c r="F1122" s="4" t="s">
        <v>88</v>
      </c>
      <c r="I1122" s="4">
        <v>11278.0</v>
      </c>
      <c r="R1122" s="5" t="str">
        <f t="shared" si="1"/>
        <v>1998_138</v>
      </c>
    </row>
    <row r="1123">
      <c r="A1123" s="4" t="s">
        <v>218</v>
      </c>
      <c r="B1123" s="4">
        <v>139.0</v>
      </c>
      <c r="C1123" s="4">
        <v>1998.0</v>
      </c>
      <c r="D1123" s="4" t="s">
        <v>72</v>
      </c>
      <c r="F1123" s="4" t="s">
        <v>179</v>
      </c>
      <c r="I1123" s="4">
        <v>11224.4</v>
      </c>
      <c r="R1123" s="5" t="str">
        <f t="shared" si="1"/>
        <v>1998_139</v>
      </c>
    </row>
    <row r="1124">
      <c r="A1124" s="4" t="s">
        <v>180</v>
      </c>
      <c r="B1124" s="4">
        <v>140.0</v>
      </c>
      <c r="C1124" s="4">
        <v>1998.0</v>
      </c>
      <c r="D1124" s="4" t="s">
        <v>93</v>
      </c>
      <c r="F1124" s="4" t="s">
        <v>95</v>
      </c>
      <c r="I1124" s="4">
        <v>11210.0</v>
      </c>
      <c r="R1124" s="5" t="str">
        <f t="shared" si="1"/>
        <v>1998_140</v>
      </c>
    </row>
    <row r="1125">
      <c r="A1125" s="4" t="s">
        <v>171</v>
      </c>
      <c r="B1125" s="4">
        <v>141.0</v>
      </c>
      <c r="C1125" s="4">
        <v>1998.0</v>
      </c>
      <c r="D1125" s="4" t="s">
        <v>110</v>
      </c>
      <c r="F1125" s="4" t="s">
        <v>144</v>
      </c>
      <c r="I1125" s="4">
        <v>11066.2</v>
      </c>
      <c r="R1125" s="5" t="str">
        <f t="shared" si="1"/>
        <v>1998_141</v>
      </c>
    </row>
    <row r="1126">
      <c r="A1126" s="4" t="s">
        <v>204</v>
      </c>
      <c r="B1126" s="4">
        <v>142.0</v>
      </c>
      <c r="C1126" s="4">
        <v>1998.0</v>
      </c>
      <c r="D1126" s="4" t="s">
        <v>48</v>
      </c>
      <c r="F1126" s="4" t="s">
        <v>57</v>
      </c>
      <c r="I1126" s="4">
        <v>11061.0</v>
      </c>
      <c r="R1126" s="5" t="str">
        <f t="shared" si="1"/>
        <v>1998_142</v>
      </c>
    </row>
    <row r="1127">
      <c r="A1127" s="4" t="s">
        <v>743</v>
      </c>
      <c r="B1127" s="4">
        <v>143.0</v>
      </c>
      <c r="C1127" s="4">
        <v>1998.0</v>
      </c>
      <c r="D1127" s="4" t="s">
        <v>107</v>
      </c>
      <c r="F1127" s="4" t="s">
        <v>43</v>
      </c>
      <c r="I1127" s="4">
        <v>11037.8</v>
      </c>
      <c r="R1127" s="5" t="str">
        <f t="shared" si="1"/>
        <v>1998_143</v>
      </c>
    </row>
    <row r="1128">
      <c r="A1128" s="4" t="s">
        <v>744</v>
      </c>
      <c r="B1128" s="4">
        <v>144.0</v>
      </c>
      <c r="C1128" s="4">
        <v>1998.0</v>
      </c>
      <c r="D1128" s="4" t="s">
        <v>203</v>
      </c>
      <c r="F1128" s="4" t="s">
        <v>24</v>
      </c>
      <c r="I1128" s="4">
        <v>11014.0</v>
      </c>
      <c r="R1128" s="5" t="str">
        <f t="shared" si="1"/>
        <v>1998_144</v>
      </c>
    </row>
    <row r="1129">
      <c r="A1129" s="4" t="s">
        <v>253</v>
      </c>
      <c r="B1129" s="4">
        <v>145.0</v>
      </c>
      <c r="C1129" s="4">
        <v>1998.0</v>
      </c>
      <c r="D1129" s="4" t="s">
        <v>117</v>
      </c>
      <c r="F1129" s="4" t="s">
        <v>55</v>
      </c>
      <c r="I1129" s="4">
        <v>10968.0</v>
      </c>
      <c r="R1129" s="5" t="str">
        <f t="shared" si="1"/>
        <v>1998_145</v>
      </c>
    </row>
    <row r="1130">
      <c r="A1130" s="4" t="s">
        <v>630</v>
      </c>
      <c r="B1130" s="4">
        <v>146.0</v>
      </c>
      <c r="C1130" s="4">
        <v>1998.0</v>
      </c>
      <c r="D1130" s="4" t="s">
        <v>19</v>
      </c>
      <c r="F1130" s="4" t="s">
        <v>55</v>
      </c>
      <c r="I1130" s="4">
        <v>10831.3</v>
      </c>
      <c r="R1130" s="5" t="str">
        <f t="shared" si="1"/>
        <v>1998_146</v>
      </c>
    </row>
    <row r="1131">
      <c r="A1131" s="4" t="s">
        <v>202</v>
      </c>
      <c r="B1131" s="4">
        <v>147.0</v>
      </c>
      <c r="C1131" s="4">
        <v>1998.0</v>
      </c>
      <c r="D1131" s="4" t="s">
        <v>203</v>
      </c>
      <c r="F1131" s="4" t="s">
        <v>37</v>
      </c>
      <c r="I1131" s="4">
        <v>10621.0</v>
      </c>
      <c r="R1131" s="5" t="str">
        <f t="shared" si="1"/>
        <v>1998_147</v>
      </c>
    </row>
    <row r="1132">
      <c r="A1132" s="4" t="s">
        <v>624</v>
      </c>
      <c r="B1132" s="4">
        <v>148.0</v>
      </c>
      <c r="C1132" s="4">
        <v>1998.0</v>
      </c>
      <c r="D1132" s="4" t="s">
        <v>613</v>
      </c>
      <c r="F1132" s="4" t="s">
        <v>24</v>
      </c>
      <c r="I1132" s="4">
        <v>10562.0</v>
      </c>
      <c r="R1132" s="5" t="str">
        <f t="shared" si="1"/>
        <v>1998_148</v>
      </c>
    </row>
    <row r="1133">
      <c r="A1133" s="4" t="s">
        <v>637</v>
      </c>
      <c r="B1133" s="4">
        <v>149.0</v>
      </c>
      <c r="C1133" s="4">
        <v>1998.0</v>
      </c>
      <c r="D1133" s="4" t="s">
        <v>76</v>
      </c>
      <c r="F1133" s="4" t="s">
        <v>212</v>
      </c>
      <c r="I1133" s="4">
        <v>10544.0</v>
      </c>
      <c r="R1133" s="5" t="str">
        <f t="shared" si="1"/>
        <v>1998_149</v>
      </c>
    </row>
    <row r="1134">
      <c r="A1134" s="4" t="s">
        <v>628</v>
      </c>
      <c r="B1134" s="4">
        <v>150.0</v>
      </c>
      <c r="C1134" s="4">
        <v>1998.0</v>
      </c>
      <c r="D1134" s="4" t="s">
        <v>67</v>
      </c>
      <c r="F1134" s="4" t="s">
        <v>70</v>
      </c>
      <c r="I1134" s="4">
        <v>10430.0</v>
      </c>
      <c r="R1134" s="5" t="str">
        <f t="shared" si="1"/>
        <v>1998_150</v>
      </c>
    </row>
    <row r="1135">
      <c r="A1135" s="4" t="s">
        <v>745</v>
      </c>
      <c r="B1135" s="4">
        <v>151.0</v>
      </c>
      <c r="C1135" s="4">
        <v>1998.0</v>
      </c>
      <c r="D1135" s="4" t="s">
        <v>107</v>
      </c>
      <c r="F1135" s="4" t="s">
        <v>179</v>
      </c>
      <c r="I1135" s="4">
        <v>10305.6</v>
      </c>
      <c r="R1135" s="5" t="str">
        <f t="shared" si="1"/>
        <v>1998_151</v>
      </c>
    </row>
    <row r="1136">
      <c r="A1136" s="4" t="s">
        <v>227</v>
      </c>
      <c r="B1136" s="4">
        <v>152.0</v>
      </c>
      <c r="C1136" s="4">
        <v>1998.0</v>
      </c>
      <c r="D1136" s="4" t="s">
        <v>120</v>
      </c>
      <c r="F1136" s="4" t="s">
        <v>74</v>
      </c>
      <c r="I1136" s="4">
        <v>10225.8</v>
      </c>
      <c r="R1136" s="5" t="str">
        <f t="shared" si="1"/>
        <v>1998_152</v>
      </c>
    </row>
    <row r="1137">
      <c r="A1137" s="4" t="s">
        <v>746</v>
      </c>
      <c r="B1137" s="4">
        <v>153.0</v>
      </c>
      <c r="C1137" s="4">
        <v>1998.0</v>
      </c>
      <c r="D1137" s="4" t="s">
        <v>107</v>
      </c>
      <c r="F1137" s="4" t="s">
        <v>127</v>
      </c>
      <c r="I1137" s="4">
        <v>10136.9</v>
      </c>
      <c r="R1137" s="5" t="str">
        <f t="shared" si="1"/>
        <v>1998_153</v>
      </c>
    </row>
    <row r="1138">
      <c r="A1138" s="4" t="s">
        <v>198</v>
      </c>
      <c r="B1138" s="4">
        <v>154.0</v>
      </c>
      <c r="C1138" s="4">
        <v>1998.0</v>
      </c>
      <c r="D1138" s="4" t="s">
        <v>59</v>
      </c>
      <c r="F1138" s="4" t="s">
        <v>46</v>
      </c>
      <c r="I1138" s="4">
        <v>10098.0</v>
      </c>
      <c r="R1138" s="5" t="str">
        <f t="shared" si="1"/>
        <v>1998_154</v>
      </c>
    </row>
    <row r="1139">
      <c r="A1139" s="4" t="s">
        <v>634</v>
      </c>
      <c r="B1139" s="4">
        <v>155.0</v>
      </c>
      <c r="C1139" s="4">
        <v>1998.0</v>
      </c>
      <c r="D1139" s="4" t="s">
        <v>281</v>
      </c>
      <c r="F1139" s="4" t="s">
        <v>148</v>
      </c>
      <c r="I1139" s="4">
        <v>10062.1</v>
      </c>
      <c r="R1139" s="5" t="str">
        <f t="shared" si="1"/>
        <v>1998_155</v>
      </c>
    </row>
    <row r="1140">
      <c r="A1140" s="4" t="s">
        <v>747</v>
      </c>
      <c r="B1140" s="4">
        <v>156.0</v>
      </c>
      <c r="C1140" s="4">
        <v>1998.0</v>
      </c>
      <c r="D1140" s="4" t="s">
        <v>69</v>
      </c>
      <c r="F1140" s="4" t="s">
        <v>43</v>
      </c>
      <c r="I1140" s="4">
        <v>9818.4</v>
      </c>
      <c r="R1140" s="5" t="str">
        <f t="shared" si="1"/>
        <v>1998_156</v>
      </c>
    </row>
    <row r="1141">
      <c r="A1141" s="4" t="s">
        <v>255</v>
      </c>
      <c r="B1141" s="4">
        <v>157.0</v>
      </c>
      <c r="C1141" s="4">
        <v>1998.0</v>
      </c>
      <c r="D1141" s="4" t="s">
        <v>59</v>
      </c>
      <c r="F1141" s="4" t="s">
        <v>74</v>
      </c>
      <c r="I1141" s="4">
        <v>9659.7</v>
      </c>
      <c r="R1141" s="5" t="str">
        <f t="shared" si="1"/>
        <v>1998_157</v>
      </c>
    </row>
    <row r="1142">
      <c r="A1142" s="4" t="s">
        <v>206</v>
      </c>
      <c r="B1142" s="4">
        <v>158.0</v>
      </c>
      <c r="C1142" s="4">
        <v>1998.0</v>
      </c>
      <c r="D1142" s="4" t="s">
        <v>23</v>
      </c>
      <c r="F1142" s="4" t="s">
        <v>24</v>
      </c>
      <c r="I1142" s="4">
        <v>9653.1</v>
      </c>
      <c r="R1142" s="5" t="str">
        <f t="shared" si="1"/>
        <v>1998_158</v>
      </c>
    </row>
    <row r="1143">
      <c r="A1143" s="4" t="s">
        <v>748</v>
      </c>
      <c r="B1143" s="4">
        <v>159.0</v>
      </c>
      <c r="C1143" s="4">
        <v>1998.0</v>
      </c>
      <c r="D1143" s="4" t="s">
        <v>177</v>
      </c>
      <c r="F1143" s="4" t="s">
        <v>30</v>
      </c>
      <c r="I1143" s="4">
        <v>9632.0</v>
      </c>
      <c r="R1143" s="5" t="str">
        <f t="shared" si="1"/>
        <v>1998_159</v>
      </c>
    </row>
    <row r="1144">
      <c r="A1144" s="4" t="s">
        <v>336</v>
      </c>
      <c r="B1144" s="4">
        <v>160.0</v>
      </c>
      <c r="C1144" s="4">
        <v>1998.0</v>
      </c>
      <c r="D1144" s="4" t="s">
        <v>59</v>
      </c>
      <c r="F1144" s="4" t="s">
        <v>57</v>
      </c>
      <c r="I1144" s="4">
        <v>9608.0</v>
      </c>
      <c r="R1144" s="5" t="str">
        <f t="shared" si="1"/>
        <v>1998_160</v>
      </c>
    </row>
    <row r="1145">
      <c r="A1145" s="4" t="s">
        <v>298</v>
      </c>
      <c r="B1145" s="4">
        <v>161.0</v>
      </c>
      <c r="C1145" s="4">
        <v>1998.0</v>
      </c>
      <c r="D1145" s="4" t="s">
        <v>216</v>
      </c>
      <c r="F1145" s="4" t="s">
        <v>299</v>
      </c>
      <c r="I1145" s="4">
        <v>9561.7</v>
      </c>
      <c r="R1145" s="5" t="str">
        <f t="shared" si="1"/>
        <v>1998_161</v>
      </c>
    </row>
    <row r="1146">
      <c r="A1146" s="4" t="s">
        <v>278</v>
      </c>
      <c r="B1146" s="4">
        <v>162.0</v>
      </c>
      <c r="C1146" s="4">
        <v>1998.0</v>
      </c>
      <c r="D1146" s="4" t="s">
        <v>42</v>
      </c>
      <c r="F1146" s="4" t="s">
        <v>148</v>
      </c>
      <c r="I1146" s="4">
        <v>9551.2</v>
      </c>
      <c r="R1146" s="5" t="str">
        <f t="shared" si="1"/>
        <v>1998_162</v>
      </c>
    </row>
    <row r="1147">
      <c r="A1147" s="4" t="s">
        <v>230</v>
      </c>
      <c r="B1147" s="4">
        <v>163.0</v>
      </c>
      <c r="C1147" s="4">
        <v>1998.0</v>
      </c>
      <c r="D1147" s="4" t="s">
        <v>48</v>
      </c>
      <c r="F1147" s="4" t="s">
        <v>144</v>
      </c>
      <c r="I1147" s="4">
        <v>9457.0</v>
      </c>
      <c r="R1147" s="5" t="str">
        <f t="shared" si="1"/>
        <v>1998_163</v>
      </c>
    </row>
    <row r="1148">
      <c r="A1148" s="4" t="s">
        <v>247</v>
      </c>
      <c r="B1148" s="4">
        <v>164.0</v>
      </c>
      <c r="C1148" s="4">
        <v>1998.0</v>
      </c>
      <c r="D1148" s="4" t="s">
        <v>69</v>
      </c>
      <c r="F1148" s="4" t="s">
        <v>100</v>
      </c>
      <c r="I1148" s="4">
        <v>9357.0</v>
      </c>
      <c r="R1148" s="5" t="str">
        <f t="shared" si="1"/>
        <v>1998_164</v>
      </c>
    </row>
    <row r="1149">
      <c r="A1149" s="4" t="s">
        <v>749</v>
      </c>
      <c r="B1149" s="4">
        <v>165.0</v>
      </c>
      <c r="C1149" s="4">
        <v>1998.0</v>
      </c>
      <c r="D1149" s="4" t="s">
        <v>195</v>
      </c>
      <c r="F1149" s="4" t="s">
        <v>46</v>
      </c>
      <c r="I1149" s="4">
        <v>9273.4</v>
      </c>
      <c r="R1149" s="5" t="str">
        <f t="shared" si="1"/>
        <v>1998_165</v>
      </c>
    </row>
    <row r="1150">
      <c r="A1150" s="4" t="s">
        <v>240</v>
      </c>
      <c r="B1150" s="4">
        <v>166.0</v>
      </c>
      <c r="C1150" s="4">
        <v>1998.0</v>
      </c>
      <c r="D1150" s="4" t="s">
        <v>216</v>
      </c>
      <c r="F1150" s="4" t="s">
        <v>57</v>
      </c>
      <c r="I1150" s="4">
        <v>9235.1</v>
      </c>
      <c r="R1150" s="5" t="str">
        <f t="shared" si="1"/>
        <v>1998_166</v>
      </c>
    </row>
    <row r="1151">
      <c r="A1151" s="4" t="s">
        <v>252</v>
      </c>
      <c r="B1151" s="4">
        <v>167.0</v>
      </c>
      <c r="C1151" s="4">
        <v>1998.0</v>
      </c>
      <c r="D1151" s="4" t="s">
        <v>107</v>
      </c>
      <c r="F1151" s="4" t="s">
        <v>55</v>
      </c>
      <c r="I1151" s="4">
        <v>9188.8</v>
      </c>
      <c r="R1151" s="5" t="str">
        <f t="shared" si="1"/>
        <v>1998_167</v>
      </c>
    </row>
    <row r="1152">
      <c r="A1152" s="4" t="s">
        <v>371</v>
      </c>
      <c r="B1152" s="4">
        <v>168.0</v>
      </c>
      <c r="C1152" s="4">
        <v>1998.0</v>
      </c>
      <c r="D1152" s="4" t="s">
        <v>285</v>
      </c>
      <c r="F1152" s="4" t="s">
        <v>372</v>
      </c>
      <c r="I1152" s="4">
        <v>9186.5</v>
      </c>
      <c r="R1152" s="5" t="str">
        <f t="shared" si="1"/>
        <v>1998_168</v>
      </c>
    </row>
    <row r="1153">
      <c r="A1153" s="4" t="s">
        <v>277</v>
      </c>
      <c r="B1153" s="4">
        <v>169.0</v>
      </c>
      <c r="C1153" s="4">
        <v>1998.0</v>
      </c>
      <c r="D1153" s="4" t="s">
        <v>76</v>
      </c>
      <c r="F1153" s="4" t="s">
        <v>57</v>
      </c>
      <c r="I1153" s="4">
        <v>9153.0</v>
      </c>
      <c r="R1153" s="5" t="str">
        <f t="shared" si="1"/>
        <v>1998_169</v>
      </c>
    </row>
    <row r="1154">
      <c r="A1154" s="4" t="s">
        <v>264</v>
      </c>
      <c r="B1154" s="4">
        <v>170.0</v>
      </c>
      <c r="C1154" s="4">
        <v>1998.0</v>
      </c>
      <c r="D1154" s="4" t="s">
        <v>69</v>
      </c>
      <c r="F1154" s="4" t="s">
        <v>144</v>
      </c>
      <c r="I1154" s="4">
        <v>9147.5</v>
      </c>
      <c r="R1154" s="5" t="str">
        <f t="shared" si="1"/>
        <v>1998_170</v>
      </c>
    </row>
    <row r="1155">
      <c r="A1155" s="4" t="s">
        <v>243</v>
      </c>
      <c r="B1155" s="4">
        <v>171.0</v>
      </c>
      <c r="C1155" s="4">
        <v>1998.0</v>
      </c>
      <c r="D1155" s="4" t="s">
        <v>54</v>
      </c>
      <c r="F1155" s="4" t="s">
        <v>30</v>
      </c>
      <c r="I1155" s="4">
        <v>9056.7</v>
      </c>
      <c r="R1155" s="5" t="str">
        <f t="shared" si="1"/>
        <v>1998_171</v>
      </c>
    </row>
    <row r="1156">
      <c r="A1156" s="4" t="s">
        <v>432</v>
      </c>
      <c r="B1156" s="4">
        <v>172.0</v>
      </c>
      <c r="C1156" s="4">
        <v>1998.0</v>
      </c>
      <c r="D1156" s="4" t="s">
        <v>114</v>
      </c>
      <c r="F1156" s="4" t="s">
        <v>57</v>
      </c>
      <c r="I1156" s="4">
        <v>8982.7</v>
      </c>
      <c r="R1156" s="5" t="str">
        <f t="shared" si="1"/>
        <v>1998_172</v>
      </c>
    </row>
    <row r="1157">
      <c r="A1157" s="4" t="s">
        <v>750</v>
      </c>
      <c r="B1157" s="4">
        <v>173.0</v>
      </c>
      <c r="C1157" s="4">
        <v>1998.0</v>
      </c>
      <c r="D1157" s="4" t="s">
        <v>23</v>
      </c>
      <c r="F1157" s="4" t="s">
        <v>100</v>
      </c>
      <c r="I1157" s="4">
        <v>8968.0</v>
      </c>
      <c r="R1157" s="5" t="str">
        <f t="shared" si="1"/>
        <v>1998_173</v>
      </c>
    </row>
    <row r="1158">
      <c r="A1158" s="4" t="s">
        <v>382</v>
      </c>
      <c r="B1158" s="4">
        <v>174.0</v>
      </c>
      <c r="C1158" s="4">
        <v>1998.0</v>
      </c>
      <c r="D1158" s="4" t="s">
        <v>639</v>
      </c>
      <c r="F1158" s="4" t="s">
        <v>57</v>
      </c>
      <c r="I1158" s="4">
        <v>8940.0</v>
      </c>
      <c r="R1158" s="5" t="str">
        <f t="shared" si="1"/>
        <v>1998_174</v>
      </c>
    </row>
    <row r="1159">
      <c r="A1159" s="4" t="s">
        <v>290</v>
      </c>
      <c r="B1159" s="4">
        <v>175.0</v>
      </c>
      <c r="C1159" s="4">
        <v>1998.0</v>
      </c>
      <c r="D1159" s="4" t="s">
        <v>99</v>
      </c>
      <c r="F1159" s="4" t="s">
        <v>24</v>
      </c>
      <c r="I1159" s="4">
        <v>8927.0</v>
      </c>
      <c r="R1159" s="5" t="str">
        <f t="shared" si="1"/>
        <v>1998_175</v>
      </c>
    </row>
    <row r="1160">
      <c r="A1160" s="4" t="s">
        <v>556</v>
      </c>
      <c r="B1160" s="4">
        <v>176.0</v>
      </c>
      <c r="C1160" s="4">
        <v>1998.0</v>
      </c>
      <c r="D1160" s="4" t="s">
        <v>216</v>
      </c>
      <c r="F1160" s="4" t="s">
        <v>144</v>
      </c>
      <c r="I1160" s="4">
        <v>8926.3</v>
      </c>
      <c r="R1160" s="5" t="str">
        <f t="shared" si="1"/>
        <v>1998_176</v>
      </c>
    </row>
    <row r="1161">
      <c r="A1161" s="4" t="s">
        <v>308</v>
      </c>
      <c r="B1161" s="4">
        <v>177.0</v>
      </c>
      <c r="C1161" s="4">
        <v>1998.0</v>
      </c>
      <c r="D1161" s="4" t="s">
        <v>223</v>
      </c>
      <c r="F1161" s="4" t="s">
        <v>24</v>
      </c>
      <c r="I1161" s="4">
        <v>8818.6</v>
      </c>
      <c r="R1161" s="5" t="str">
        <f t="shared" si="1"/>
        <v>1998_177</v>
      </c>
    </row>
    <row r="1162">
      <c r="A1162" s="4" t="s">
        <v>236</v>
      </c>
      <c r="B1162" s="4">
        <v>178.0</v>
      </c>
      <c r="C1162" s="4">
        <v>1998.0</v>
      </c>
      <c r="D1162" s="4" t="s">
        <v>19</v>
      </c>
      <c r="F1162" s="4" t="s">
        <v>30</v>
      </c>
      <c r="I1162" s="4">
        <v>8776.5</v>
      </c>
      <c r="R1162" s="5" t="str">
        <f t="shared" si="1"/>
        <v>1998_178</v>
      </c>
    </row>
    <row r="1163">
      <c r="A1163" s="4" t="s">
        <v>254</v>
      </c>
      <c r="B1163" s="4">
        <v>179.0</v>
      </c>
      <c r="C1163" s="4">
        <v>1998.0</v>
      </c>
      <c r="D1163" s="4" t="s">
        <v>19</v>
      </c>
      <c r="F1163" s="4" t="s">
        <v>55</v>
      </c>
      <c r="I1163" s="4">
        <v>8770.3</v>
      </c>
      <c r="R1163" s="5" t="str">
        <f t="shared" si="1"/>
        <v>1998_179</v>
      </c>
    </row>
    <row r="1164">
      <c r="A1164" s="4" t="s">
        <v>653</v>
      </c>
      <c r="B1164" s="4">
        <v>180.0</v>
      </c>
      <c r="C1164" s="4">
        <v>1998.0</v>
      </c>
      <c r="D1164" s="4" t="s">
        <v>114</v>
      </c>
      <c r="F1164" s="4" t="s">
        <v>57</v>
      </c>
      <c r="I1164" s="4">
        <v>8691.0</v>
      </c>
      <c r="R1164" s="5" t="str">
        <f t="shared" si="1"/>
        <v>1998_180</v>
      </c>
    </row>
    <row r="1165">
      <c r="A1165" s="4" t="s">
        <v>636</v>
      </c>
      <c r="B1165" s="4">
        <v>181.0</v>
      </c>
      <c r="C1165" s="4">
        <v>1998.0</v>
      </c>
      <c r="D1165" s="4" t="s">
        <v>99</v>
      </c>
      <c r="F1165" s="4" t="s">
        <v>201</v>
      </c>
      <c r="I1165" s="4">
        <v>8666.0</v>
      </c>
      <c r="R1165" s="5" t="str">
        <f t="shared" si="1"/>
        <v>1998_181</v>
      </c>
    </row>
    <row r="1166">
      <c r="A1166" s="4" t="s">
        <v>244</v>
      </c>
      <c r="B1166" s="4">
        <v>182.0</v>
      </c>
      <c r="C1166" s="4">
        <v>1998.0</v>
      </c>
      <c r="D1166" s="4" t="s">
        <v>34</v>
      </c>
      <c r="F1166" s="4" t="s">
        <v>20</v>
      </c>
      <c r="I1166" s="4">
        <v>8617.0</v>
      </c>
      <c r="R1166" s="5" t="str">
        <f t="shared" si="1"/>
        <v>1998_182</v>
      </c>
    </row>
    <row r="1167">
      <c r="A1167" s="4" t="s">
        <v>641</v>
      </c>
      <c r="B1167" s="4">
        <v>183.0</v>
      </c>
      <c r="C1167" s="4">
        <v>1998.0</v>
      </c>
      <c r="D1167" s="4" t="s">
        <v>23</v>
      </c>
      <c r="F1167" s="4" t="s">
        <v>24</v>
      </c>
      <c r="I1167" s="4">
        <v>8606.5</v>
      </c>
      <c r="R1167" s="5" t="str">
        <f t="shared" si="1"/>
        <v>1998_183</v>
      </c>
    </row>
    <row r="1168">
      <c r="A1168" s="4" t="s">
        <v>312</v>
      </c>
      <c r="B1168" s="4">
        <v>184.0</v>
      </c>
      <c r="C1168" s="4">
        <v>1998.0</v>
      </c>
      <c r="D1168" s="4" t="s">
        <v>32</v>
      </c>
      <c r="F1168" s="4" t="s">
        <v>57</v>
      </c>
      <c r="I1168" s="4">
        <v>8598.3</v>
      </c>
      <c r="R1168" s="5" t="str">
        <f t="shared" si="1"/>
        <v>1998_184</v>
      </c>
    </row>
    <row r="1169">
      <c r="A1169" s="4" t="s">
        <v>256</v>
      </c>
      <c r="B1169" s="4">
        <v>185.0</v>
      </c>
      <c r="C1169" s="4">
        <v>1998.0</v>
      </c>
      <c r="D1169" s="4" t="s">
        <v>102</v>
      </c>
      <c r="F1169" s="4" t="s">
        <v>257</v>
      </c>
      <c r="I1169" s="4">
        <v>8517.6</v>
      </c>
      <c r="R1169" s="5" t="str">
        <f t="shared" si="1"/>
        <v>1998_185</v>
      </c>
    </row>
    <row r="1170">
      <c r="A1170" s="4" t="s">
        <v>643</v>
      </c>
      <c r="B1170" s="4">
        <v>186.0</v>
      </c>
      <c r="C1170" s="4">
        <v>1998.0</v>
      </c>
      <c r="D1170" s="4" t="s">
        <v>120</v>
      </c>
      <c r="F1170" s="4" t="s">
        <v>37</v>
      </c>
      <c r="I1170" s="4">
        <v>8513.8</v>
      </c>
      <c r="R1170" s="5" t="str">
        <f t="shared" si="1"/>
        <v>1998_186</v>
      </c>
    </row>
    <row r="1171">
      <c r="A1171" s="4" t="s">
        <v>360</v>
      </c>
      <c r="B1171" s="4">
        <v>187.0</v>
      </c>
      <c r="C1171" s="4">
        <v>1998.0</v>
      </c>
      <c r="D1171" s="4" t="s">
        <v>281</v>
      </c>
      <c r="F1171" s="4" t="s">
        <v>100</v>
      </c>
      <c r="I1171" s="4">
        <v>8494.6</v>
      </c>
      <c r="R1171" s="5" t="str">
        <f t="shared" si="1"/>
        <v>1998_187</v>
      </c>
    </row>
    <row r="1172">
      <c r="A1172" s="4" t="s">
        <v>642</v>
      </c>
      <c r="B1172" s="4">
        <v>188.0</v>
      </c>
      <c r="C1172" s="4">
        <v>1998.0</v>
      </c>
      <c r="D1172" s="4" t="s">
        <v>203</v>
      </c>
      <c r="F1172" s="4" t="s">
        <v>24</v>
      </c>
      <c r="I1172" s="4">
        <v>8412.0</v>
      </c>
      <c r="R1172" s="5" t="str">
        <f t="shared" si="1"/>
        <v>1998_188</v>
      </c>
    </row>
    <row r="1173">
      <c r="A1173" s="4" t="s">
        <v>266</v>
      </c>
      <c r="B1173" s="4">
        <v>189.0</v>
      </c>
      <c r="C1173" s="4">
        <v>1998.0</v>
      </c>
      <c r="D1173" s="4" t="s">
        <v>67</v>
      </c>
      <c r="F1173" s="4" t="s">
        <v>35</v>
      </c>
      <c r="I1173" s="4">
        <v>8246.6</v>
      </c>
      <c r="R1173" s="5" t="str">
        <f t="shared" si="1"/>
        <v>1998_189</v>
      </c>
    </row>
    <row r="1174">
      <c r="A1174" s="4" t="s">
        <v>259</v>
      </c>
      <c r="B1174" s="4">
        <v>190.0</v>
      </c>
      <c r="C1174" s="4">
        <v>1998.0</v>
      </c>
      <c r="D1174" s="4" t="s">
        <v>23</v>
      </c>
      <c r="F1174" s="4" t="s">
        <v>30</v>
      </c>
      <c r="I1174" s="4">
        <v>8233.7</v>
      </c>
      <c r="R1174" s="5" t="str">
        <f t="shared" si="1"/>
        <v>1998_190</v>
      </c>
    </row>
    <row r="1175">
      <c r="A1175" s="4" t="s">
        <v>314</v>
      </c>
      <c r="B1175" s="4">
        <v>191.0</v>
      </c>
      <c r="C1175" s="4">
        <v>1998.0</v>
      </c>
      <c r="D1175" s="4" t="s">
        <v>42</v>
      </c>
      <c r="F1175" s="4" t="s">
        <v>148</v>
      </c>
      <c r="I1175" s="4">
        <v>8207.0</v>
      </c>
      <c r="R1175" s="5" t="str">
        <f t="shared" si="1"/>
        <v>1998_191</v>
      </c>
    </row>
    <row r="1176">
      <c r="A1176" s="4" t="s">
        <v>271</v>
      </c>
      <c r="B1176" s="4">
        <v>192.0</v>
      </c>
      <c r="C1176" s="4">
        <v>1998.0</v>
      </c>
      <c r="D1176" s="4" t="s">
        <v>102</v>
      </c>
      <c r="F1176" s="4" t="s">
        <v>43</v>
      </c>
      <c r="I1176" s="4">
        <v>8179.8</v>
      </c>
      <c r="R1176" s="5" t="str">
        <f t="shared" si="1"/>
        <v>1998_192</v>
      </c>
    </row>
    <row r="1177">
      <c r="A1177" s="4" t="s">
        <v>644</v>
      </c>
      <c r="B1177" s="4">
        <v>193.0</v>
      </c>
      <c r="C1177" s="4">
        <v>1998.0</v>
      </c>
      <c r="D1177" s="4" t="s">
        <v>59</v>
      </c>
      <c r="F1177" s="4" t="s">
        <v>148</v>
      </c>
      <c r="I1177" s="4">
        <v>8095.0</v>
      </c>
      <c r="R1177" s="5" t="str">
        <f t="shared" si="1"/>
        <v>1998_193</v>
      </c>
    </row>
    <row r="1178">
      <c r="A1178" s="4" t="s">
        <v>283</v>
      </c>
      <c r="B1178" s="4">
        <v>194.0</v>
      </c>
      <c r="C1178" s="4">
        <v>1998.0</v>
      </c>
      <c r="D1178" s="4" t="s">
        <v>97</v>
      </c>
      <c r="F1178" s="4" t="s">
        <v>74</v>
      </c>
      <c r="I1178" s="4">
        <v>8027.5</v>
      </c>
      <c r="R1178" s="5" t="str">
        <f t="shared" si="1"/>
        <v>1998_194</v>
      </c>
    </row>
    <row r="1179">
      <c r="A1179" s="4" t="s">
        <v>263</v>
      </c>
      <c r="B1179" s="4">
        <v>195.0</v>
      </c>
      <c r="C1179" s="4">
        <v>1998.0</v>
      </c>
      <c r="D1179" s="4" t="s">
        <v>69</v>
      </c>
      <c r="F1179" s="4" t="s">
        <v>43</v>
      </c>
      <c r="I1179" s="4">
        <v>7964.0</v>
      </c>
      <c r="R1179" s="5" t="str">
        <f t="shared" si="1"/>
        <v>1998_195</v>
      </c>
    </row>
    <row r="1180">
      <c r="A1180" s="4" t="s">
        <v>323</v>
      </c>
      <c r="B1180" s="4">
        <v>196.0</v>
      </c>
      <c r="C1180" s="4">
        <v>1998.0</v>
      </c>
      <c r="D1180" s="4" t="s">
        <v>216</v>
      </c>
      <c r="F1180" s="4" t="s">
        <v>24</v>
      </c>
      <c r="I1180" s="4">
        <v>7945.6</v>
      </c>
      <c r="R1180" s="5" t="str">
        <f t="shared" si="1"/>
        <v>1998_196</v>
      </c>
    </row>
    <row r="1181">
      <c r="A1181" s="4" t="s">
        <v>646</v>
      </c>
      <c r="B1181" s="4">
        <v>197.0</v>
      </c>
      <c r="C1181" s="4">
        <v>1998.0</v>
      </c>
      <c r="D1181" s="4" t="s">
        <v>114</v>
      </c>
      <c r="F1181" s="4" t="s">
        <v>192</v>
      </c>
      <c r="I1181" s="4">
        <v>7880.0</v>
      </c>
      <c r="R1181" s="5" t="str">
        <f t="shared" si="1"/>
        <v>1998_197</v>
      </c>
    </row>
    <row r="1182">
      <c r="A1182" s="4" t="s">
        <v>377</v>
      </c>
      <c r="B1182" s="4">
        <v>198.0</v>
      </c>
      <c r="C1182" s="4">
        <v>1998.0</v>
      </c>
      <c r="D1182" s="4" t="s">
        <v>117</v>
      </c>
      <c r="F1182" s="4" t="s">
        <v>100</v>
      </c>
      <c r="I1182" s="4">
        <v>7815.9</v>
      </c>
      <c r="R1182" s="5" t="str">
        <f t="shared" si="1"/>
        <v>1998_198</v>
      </c>
    </row>
    <row r="1183">
      <c r="A1183" s="4" t="s">
        <v>356</v>
      </c>
      <c r="B1183" s="4">
        <v>199.0</v>
      </c>
      <c r="C1183" s="4">
        <v>1998.0</v>
      </c>
      <c r="D1183" s="4" t="s">
        <v>107</v>
      </c>
      <c r="F1183" s="4" t="s">
        <v>74</v>
      </c>
      <c r="I1183" s="4">
        <v>7770.7</v>
      </c>
      <c r="R1183" s="5" t="str">
        <f t="shared" si="1"/>
        <v>1998_199</v>
      </c>
    </row>
    <row r="1184">
      <c r="A1184" s="4" t="s">
        <v>310</v>
      </c>
      <c r="B1184" s="4">
        <v>200.0</v>
      </c>
      <c r="C1184" s="4">
        <v>1998.0</v>
      </c>
      <c r="D1184" s="4" t="s">
        <v>117</v>
      </c>
      <c r="F1184" s="4" t="s">
        <v>30</v>
      </c>
      <c r="I1184" s="4">
        <v>7763.9</v>
      </c>
      <c r="R1184" s="5" t="str">
        <f t="shared" si="1"/>
        <v>1998_200</v>
      </c>
    </row>
    <row r="1185">
      <c r="A1185" s="4" t="s">
        <v>380</v>
      </c>
      <c r="B1185" s="4">
        <v>201.0</v>
      </c>
      <c r="C1185" s="4">
        <v>1998.0</v>
      </c>
      <c r="D1185" s="4" t="s">
        <v>216</v>
      </c>
      <c r="F1185" s="4" t="s">
        <v>37</v>
      </c>
      <c r="I1185" s="4">
        <v>7677.6</v>
      </c>
      <c r="R1185" s="5" t="str">
        <f t="shared" si="1"/>
        <v>1998_201</v>
      </c>
    </row>
    <row r="1186">
      <c r="A1186" s="4" t="s">
        <v>327</v>
      </c>
      <c r="B1186" s="4">
        <v>202.0</v>
      </c>
      <c r="C1186" s="4">
        <v>1998.0</v>
      </c>
      <c r="D1186" s="4" t="s">
        <v>107</v>
      </c>
      <c r="F1186" s="4" t="s">
        <v>37</v>
      </c>
      <c r="I1186" s="4">
        <v>7663.8</v>
      </c>
      <c r="R1186" s="5" t="str">
        <f t="shared" si="1"/>
        <v>1998_202</v>
      </c>
    </row>
    <row r="1187">
      <c r="A1187" s="4" t="s">
        <v>275</v>
      </c>
      <c r="B1187" s="4">
        <v>203.0</v>
      </c>
      <c r="C1187" s="4">
        <v>1998.0</v>
      </c>
      <c r="D1187" s="4" t="s">
        <v>29</v>
      </c>
      <c r="F1187" s="4" t="s">
        <v>183</v>
      </c>
      <c r="I1187" s="4">
        <v>7570.0</v>
      </c>
      <c r="R1187" s="5" t="str">
        <f t="shared" si="1"/>
        <v>1998_203</v>
      </c>
    </row>
    <row r="1188">
      <c r="A1188" s="4" t="s">
        <v>276</v>
      </c>
      <c r="B1188" s="4">
        <v>204.0</v>
      </c>
      <c r="C1188" s="4">
        <v>1998.0</v>
      </c>
      <c r="D1188" s="4" t="s">
        <v>34</v>
      </c>
      <c r="F1188" s="4" t="s">
        <v>55</v>
      </c>
      <c r="I1188" s="4">
        <v>7563.0</v>
      </c>
      <c r="R1188" s="5" t="str">
        <f t="shared" si="1"/>
        <v>1998_204</v>
      </c>
    </row>
    <row r="1189">
      <c r="A1189" s="4" t="s">
        <v>681</v>
      </c>
      <c r="B1189" s="4">
        <v>205.0</v>
      </c>
      <c r="C1189" s="4">
        <v>1998.0</v>
      </c>
      <c r="D1189" s="4" t="s">
        <v>392</v>
      </c>
      <c r="F1189" s="4" t="s">
        <v>95</v>
      </c>
      <c r="I1189" s="4">
        <v>7524.4</v>
      </c>
      <c r="R1189" s="5" t="str">
        <f t="shared" si="1"/>
        <v>1998_205</v>
      </c>
    </row>
    <row r="1190">
      <c r="A1190" s="4" t="s">
        <v>324</v>
      </c>
      <c r="B1190" s="4">
        <v>206.0</v>
      </c>
      <c r="C1190" s="4">
        <v>1998.0</v>
      </c>
      <c r="D1190" s="4" t="s">
        <v>132</v>
      </c>
      <c r="F1190" s="4" t="s">
        <v>24</v>
      </c>
      <c r="I1190" s="4">
        <v>7457.9</v>
      </c>
      <c r="R1190" s="5" t="str">
        <f t="shared" si="1"/>
        <v>1998_206</v>
      </c>
    </row>
    <row r="1191">
      <c r="A1191" s="4" t="s">
        <v>287</v>
      </c>
      <c r="B1191" s="4">
        <v>207.0</v>
      </c>
      <c r="C1191" s="4">
        <v>1998.0</v>
      </c>
      <c r="D1191" s="4" t="s">
        <v>67</v>
      </c>
      <c r="F1191" s="4" t="s">
        <v>24</v>
      </c>
      <c r="I1191" s="4">
        <v>7454.2</v>
      </c>
      <c r="R1191" s="5" t="str">
        <f t="shared" si="1"/>
        <v>1998_207</v>
      </c>
    </row>
    <row r="1192">
      <c r="A1192" s="4" t="s">
        <v>389</v>
      </c>
      <c r="B1192" s="4">
        <v>208.0</v>
      </c>
      <c r="C1192" s="4">
        <v>1998.0</v>
      </c>
      <c r="D1192" s="4" t="s">
        <v>107</v>
      </c>
      <c r="F1192" s="4" t="s">
        <v>148</v>
      </c>
      <c r="I1192" s="4">
        <v>7389.1</v>
      </c>
      <c r="R1192" s="5" t="str">
        <f t="shared" si="1"/>
        <v>1998_208</v>
      </c>
    </row>
    <row r="1193">
      <c r="A1193" s="4" t="s">
        <v>270</v>
      </c>
      <c r="B1193" s="4">
        <v>209.0</v>
      </c>
      <c r="C1193" s="4">
        <v>1998.0</v>
      </c>
      <c r="D1193" s="4" t="s">
        <v>48</v>
      </c>
      <c r="F1193" s="4" t="s">
        <v>100</v>
      </c>
      <c r="I1193" s="4">
        <v>7379.0</v>
      </c>
      <c r="R1193" s="5" t="str">
        <f t="shared" si="1"/>
        <v>1998_209</v>
      </c>
    </row>
    <row r="1194">
      <c r="A1194" s="4" t="s">
        <v>441</v>
      </c>
      <c r="B1194" s="4">
        <v>210.0</v>
      </c>
      <c r="C1194" s="4">
        <v>1998.0</v>
      </c>
      <c r="D1194" s="4" t="s">
        <v>29</v>
      </c>
      <c r="F1194" s="4" t="s">
        <v>442</v>
      </c>
      <c r="I1194" s="4">
        <v>7351.4</v>
      </c>
      <c r="R1194" s="5" t="str">
        <f t="shared" si="1"/>
        <v>1998_210</v>
      </c>
    </row>
    <row r="1195">
      <c r="A1195" s="4" t="s">
        <v>649</v>
      </c>
      <c r="B1195" s="4">
        <v>211.0</v>
      </c>
      <c r="C1195" s="4">
        <v>1998.0</v>
      </c>
      <c r="D1195" s="4" t="s">
        <v>19</v>
      </c>
      <c r="F1195" s="4" t="s">
        <v>20</v>
      </c>
      <c r="I1195" s="4">
        <v>7342.9</v>
      </c>
      <c r="R1195" s="5" t="str">
        <f t="shared" si="1"/>
        <v>1998_211</v>
      </c>
    </row>
    <row r="1196">
      <c r="A1196" s="4" t="s">
        <v>659</v>
      </c>
      <c r="B1196" s="4">
        <v>212.0</v>
      </c>
      <c r="C1196" s="4">
        <v>1998.0</v>
      </c>
      <c r="D1196" s="4" t="s">
        <v>117</v>
      </c>
      <c r="F1196" s="4" t="s">
        <v>257</v>
      </c>
      <c r="I1196" s="4">
        <v>7311.8</v>
      </c>
      <c r="R1196" s="5" t="str">
        <f t="shared" si="1"/>
        <v>1998_212</v>
      </c>
    </row>
    <row r="1197">
      <c r="A1197" s="4" t="s">
        <v>751</v>
      </c>
      <c r="B1197" s="4">
        <v>213.0</v>
      </c>
      <c r="C1197" s="4">
        <v>1998.0</v>
      </c>
      <c r="D1197" s="4" t="s">
        <v>93</v>
      </c>
      <c r="F1197" s="4" t="s">
        <v>37</v>
      </c>
      <c r="I1197" s="4">
        <v>7259.0</v>
      </c>
      <c r="R1197" s="5" t="str">
        <f t="shared" si="1"/>
        <v>1998_213</v>
      </c>
    </row>
    <row r="1198">
      <c r="A1198" s="4" t="s">
        <v>331</v>
      </c>
      <c r="B1198" s="4">
        <v>214.0</v>
      </c>
      <c r="C1198" s="4">
        <v>1998.0</v>
      </c>
      <c r="D1198" s="4" t="s">
        <v>332</v>
      </c>
      <c r="F1198" s="4" t="s">
        <v>189</v>
      </c>
      <c r="I1198" s="4">
        <v>7258.5</v>
      </c>
      <c r="R1198" s="5" t="str">
        <f t="shared" si="1"/>
        <v>1998_214</v>
      </c>
    </row>
    <row r="1199">
      <c r="A1199" s="4" t="s">
        <v>267</v>
      </c>
      <c r="B1199" s="4">
        <v>215.0</v>
      </c>
      <c r="C1199" s="4">
        <v>1998.0</v>
      </c>
      <c r="D1199" s="4" t="s">
        <v>99</v>
      </c>
      <c r="F1199" s="4" t="s">
        <v>88</v>
      </c>
      <c r="I1199" s="4">
        <v>7250.7</v>
      </c>
      <c r="R1199" s="5" t="str">
        <f t="shared" si="1"/>
        <v>1998_215</v>
      </c>
    </row>
    <row r="1200">
      <c r="A1200" s="4" t="s">
        <v>752</v>
      </c>
      <c r="B1200" s="4">
        <v>216.0</v>
      </c>
      <c r="C1200" s="4">
        <v>1998.0</v>
      </c>
      <c r="D1200" s="4" t="s">
        <v>114</v>
      </c>
      <c r="F1200" s="4" t="s">
        <v>57</v>
      </c>
      <c r="I1200" s="4">
        <v>7235.0</v>
      </c>
      <c r="R1200" s="5" t="str">
        <f t="shared" si="1"/>
        <v>1998_216</v>
      </c>
    </row>
    <row r="1201">
      <c r="A1201" s="4" t="s">
        <v>235</v>
      </c>
      <c r="B1201" s="4">
        <v>217.0</v>
      </c>
      <c r="C1201" s="4">
        <v>1998.0</v>
      </c>
      <c r="D1201" s="4" t="s">
        <v>19</v>
      </c>
      <c r="F1201" s="4" t="s">
        <v>35</v>
      </c>
      <c r="I1201" s="4">
        <v>7220.0</v>
      </c>
      <c r="R1201" s="5" t="str">
        <f t="shared" si="1"/>
        <v>1998_217</v>
      </c>
    </row>
    <row r="1202">
      <c r="A1202" s="4" t="s">
        <v>316</v>
      </c>
      <c r="B1202" s="4">
        <v>218.0</v>
      </c>
      <c r="C1202" s="4">
        <v>1998.0</v>
      </c>
      <c r="D1202" s="4" t="s">
        <v>120</v>
      </c>
      <c r="F1202" s="4" t="s">
        <v>24</v>
      </c>
      <c r="I1202" s="4">
        <v>7213.0</v>
      </c>
      <c r="R1202" s="5" t="str">
        <f t="shared" si="1"/>
        <v>1998_218</v>
      </c>
    </row>
    <row r="1203">
      <c r="A1203" s="4" t="s">
        <v>753</v>
      </c>
      <c r="B1203" s="4">
        <v>219.0</v>
      </c>
      <c r="C1203" s="4">
        <v>1998.0</v>
      </c>
      <c r="D1203" s="4" t="s">
        <v>216</v>
      </c>
      <c r="F1203" s="4" t="s">
        <v>30</v>
      </c>
      <c r="I1203" s="4">
        <v>7121.3</v>
      </c>
      <c r="R1203" s="5" t="str">
        <f t="shared" si="1"/>
        <v>1998_219</v>
      </c>
    </row>
    <row r="1204">
      <c r="A1204" s="4" t="s">
        <v>754</v>
      </c>
      <c r="B1204" s="4">
        <v>220.0</v>
      </c>
      <c r="C1204" s="4">
        <v>1998.0</v>
      </c>
      <c r="D1204" s="4" t="s">
        <v>117</v>
      </c>
      <c r="F1204" s="4" t="s">
        <v>100</v>
      </c>
      <c r="I1204" s="4">
        <v>7108.4</v>
      </c>
      <c r="R1204" s="5" t="str">
        <f t="shared" si="1"/>
        <v>1998_220</v>
      </c>
    </row>
    <row r="1205">
      <c r="A1205" s="4" t="s">
        <v>320</v>
      </c>
      <c r="B1205" s="4">
        <v>221.0</v>
      </c>
      <c r="C1205" s="4">
        <v>1998.0</v>
      </c>
      <c r="D1205" s="4" t="s">
        <v>132</v>
      </c>
      <c r="F1205" s="4" t="s">
        <v>43</v>
      </c>
      <c r="I1205" s="4">
        <v>7103.3</v>
      </c>
      <c r="R1205" s="5" t="str">
        <f t="shared" si="1"/>
        <v>1998_221</v>
      </c>
    </row>
    <row r="1206">
      <c r="A1206" s="4" t="s">
        <v>274</v>
      </c>
      <c r="B1206" s="4">
        <v>222.0</v>
      </c>
      <c r="C1206" s="4">
        <v>1998.0</v>
      </c>
      <c r="D1206" s="4" t="s">
        <v>216</v>
      </c>
      <c r="F1206" s="4" t="s">
        <v>46</v>
      </c>
      <c r="I1206" s="4">
        <v>7083.0</v>
      </c>
      <c r="R1206" s="5" t="str">
        <f t="shared" si="1"/>
        <v>1998_222</v>
      </c>
    </row>
    <row r="1207">
      <c r="A1207" s="4" t="s">
        <v>193</v>
      </c>
      <c r="B1207" s="4">
        <v>223.0</v>
      </c>
      <c r="C1207" s="4">
        <v>1998.0</v>
      </c>
      <c r="D1207" s="4" t="s">
        <v>32</v>
      </c>
      <c r="F1207" s="4" t="s">
        <v>57</v>
      </c>
      <c r="I1207" s="4">
        <v>7081.0</v>
      </c>
      <c r="R1207" s="5" t="str">
        <f t="shared" si="1"/>
        <v>1998_223</v>
      </c>
    </row>
    <row r="1208">
      <c r="A1208" s="4" t="s">
        <v>501</v>
      </c>
      <c r="B1208" s="4">
        <v>224.0</v>
      </c>
      <c r="C1208" s="4">
        <v>1998.0</v>
      </c>
      <c r="D1208" s="4" t="s">
        <v>117</v>
      </c>
      <c r="F1208" s="4" t="s">
        <v>179</v>
      </c>
      <c r="I1208" s="4">
        <v>7056.6</v>
      </c>
      <c r="R1208" s="5" t="str">
        <f t="shared" si="1"/>
        <v>1998_224</v>
      </c>
    </row>
    <row r="1209">
      <c r="A1209" s="4" t="s">
        <v>755</v>
      </c>
      <c r="B1209" s="4">
        <v>225.0</v>
      </c>
      <c r="C1209" s="4">
        <v>1998.0</v>
      </c>
      <c r="D1209" s="4" t="s">
        <v>281</v>
      </c>
      <c r="F1209" s="4" t="s">
        <v>35</v>
      </c>
      <c r="I1209" s="4">
        <v>7000.8</v>
      </c>
      <c r="R1209" s="5" t="str">
        <f t="shared" si="1"/>
        <v>1998_225</v>
      </c>
    </row>
    <row r="1210">
      <c r="A1210" s="4" t="s">
        <v>301</v>
      </c>
      <c r="B1210" s="4">
        <v>226.0</v>
      </c>
      <c r="C1210" s="4">
        <v>1998.0</v>
      </c>
      <c r="D1210" s="4" t="s">
        <v>42</v>
      </c>
      <c r="F1210" s="4" t="s">
        <v>30</v>
      </c>
      <c r="I1210" s="4">
        <v>6983.8</v>
      </c>
      <c r="R1210" s="5" t="str">
        <f t="shared" si="1"/>
        <v>1998_226</v>
      </c>
    </row>
    <row r="1211">
      <c r="A1211" s="4" t="s">
        <v>385</v>
      </c>
      <c r="B1211" s="4">
        <v>227.0</v>
      </c>
      <c r="C1211" s="4">
        <v>1998.0</v>
      </c>
      <c r="D1211" s="4" t="s">
        <v>72</v>
      </c>
      <c r="F1211" s="4" t="s">
        <v>100</v>
      </c>
      <c r="I1211" s="4">
        <v>6970.2</v>
      </c>
      <c r="R1211" s="5" t="str">
        <f t="shared" si="1"/>
        <v>1998_227</v>
      </c>
    </row>
    <row r="1212">
      <c r="A1212" s="4" t="s">
        <v>533</v>
      </c>
      <c r="B1212" s="4">
        <v>228.0</v>
      </c>
      <c r="C1212" s="4">
        <v>1998.0</v>
      </c>
      <c r="D1212" s="4" t="s">
        <v>59</v>
      </c>
      <c r="F1212" s="4" t="s">
        <v>74</v>
      </c>
      <c r="I1212" s="4">
        <v>6908.8</v>
      </c>
      <c r="R1212" s="5" t="str">
        <f t="shared" si="1"/>
        <v>1998_228</v>
      </c>
    </row>
    <row r="1213">
      <c r="A1213" s="4" t="s">
        <v>269</v>
      </c>
      <c r="B1213" s="4">
        <v>229.0</v>
      </c>
      <c r="C1213" s="4">
        <v>1998.0</v>
      </c>
      <c r="D1213" s="4" t="s">
        <v>168</v>
      </c>
      <c r="F1213" s="4" t="s">
        <v>37</v>
      </c>
      <c r="I1213" s="4">
        <v>6900.0</v>
      </c>
      <c r="R1213" s="5" t="str">
        <f t="shared" si="1"/>
        <v>1998_229</v>
      </c>
    </row>
    <row r="1214">
      <c r="A1214" s="4" t="s">
        <v>394</v>
      </c>
      <c r="B1214" s="4">
        <v>230.0</v>
      </c>
      <c r="C1214" s="4">
        <v>1998.0</v>
      </c>
      <c r="D1214" s="4" t="s">
        <v>216</v>
      </c>
      <c r="F1214" s="4" t="s">
        <v>24</v>
      </c>
      <c r="I1214" s="4">
        <v>6873.4</v>
      </c>
      <c r="R1214" s="5" t="str">
        <f t="shared" si="1"/>
        <v>1998_230</v>
      </c>
    </row>
    <row r="1215">
      <c r="A1215" s="4" t="s">
        <v>648</v>
      </c>
      <c r="B1215" s="4">
        <v>232.0</v>
      </c>
      <c r="C1215" s="4">
        <v>1998.0</v>
      </c>
      <c r="D1215" s="4" t="s">
        <v>99</v>
      </c>
      <c r="F1215" s="4" t="s">
        <v>257</v>
      </c>
      <c r="I1215" s="4">
        <v>6831.7</v>
      </c>
      <c r="R1215" s="5" t="str">
        <f t="shared" si="1"/>
        <v>1998_232</v>
      </c>
    </row>
    <row r="1216">
      <c r="A1216" s="4" t="s">
        <v>272</v>
      </c>
      <c r="B1216" s="4">
        <v>233.0</v>
      </c>
      <c r="C1216" s="4">
        <v>1998.0</v>
      </c>
      <c r="D1216" s="4" t="s">
        <v>69</v>
      </c>
      <c r="F1216" s="4" t="s">
        <v>20</v>
      </c>
      <c r="I1216" s="4">
        <v>6830.1</v>
      </c>
      <c r="R1216" s="5" t="str">
        <f t="shared" si="1"/>
        <v>1998_233</v>
      </c>
    </row>
    <row r="1217">
      <c r="A1217" s="4" t="s">
        <v>294</v>
      </c>
      <c r="B1217" s="4">
        <v>234.0</v>
      </c>
      <c r="C1217" s="4">
        <v>1998.0</v>
      </c>
      <c r="D1217" s="4" t="s">
        <v>26</v>
      </c>
      <c r="F1217" s="4" t="s">
        <v>27</v>
      </c>
      <c r="I1217" s="4">
        <v>6817.0</v>
      </c>
      <c r="R1217" s="5" t="str">
        <f t="shared" si="1"/>
        <v>1998_234</v>
      </c>
    </row>
    <row r="1218">
      <c r="A1218" s="4" t="s">
        <v>665</v>
      </c>
      <c r="B1218" s="4">
        <v>235.0</v>
      </c>
      <c r="C1218" s="4">
        <v>1998.0</v>
      </c>
      <c r="D1218" s="4" t="s">
        <v>216</v>
      </c>
      <c r="F1218" s="4" t="s">
        <v>372</v>
      </c>
      <c r="I1218" s="4">
        <v>6800.4</v>
      </c>
      <c r="R1218" s="5" t="str">
        <f t="shared" si="1"/>
        <v>1998_235</v>
      </c>
    </row>
    <row r="1219">
      <c r="A1219" s="4" t="s">
        <v>353</v>
      </c>
      <c r="B1219" s="4">
        <v>236.0</v>
      </c>
      <c r="C1219" s="4">
        <v>1998.0</v>
      </c>
      <c r="D1219" s="4" t="s">
        <v>102</v>
      </c>
      <c r="F1219" s="4" t="s">
        <v>43</v>
      </c>
      <c r="I1219" s="4">
        <v>6778.0</v>
      </c>
      <c r="R1219" s="5" t="str">
        <f t="shared" si="1"/>
        <v>1998_236</v>
      </c>
    </row>
    <row r="1220">
      <c r="A1220" s="4" t="s">
        <v>367</v>
      </c>
      <c r="B1220" s="4">
        <v>237.0</v>
      </c>
      <c r="C1220" s="4">
        <v>1998.0</v>
      </c>
      <c r="D1220" s="4" t="s">
        <v>19</v>
      </c>
      <c r="F1220" s="4" t="s">
        <v>95</v>
      </c>
      <c r="I1220" s="4">
        <v>6763.7</v>
      </c>
      <c r="R1220" s="5" t="str">
        <f t="shared" si="1"/>
        <v>1998_237</v>
      </c>
    </row>
    <row r="1221">
      <c r="A1221" s="4" t="s">
        <v>756</v>
      </c>
      <c r="B1221" s="4">
        <v>238.0</v>
      </c>
      <c r="C1221" s="4">
        <v>1998.0</v>
      </c>
      <c r="D1221" s="4" t="s">
        <v>59</v>
      </c>
      <c r="F1221" s="4" t="s">
        <v>148</v>
      </c>
      <c r="I1221" s="4">
        <v>6727.2</v>
      </c>
      <c r="R1221" s="5" t="str">
        <f t="shared" si="1"/>
        <v>1998_238</v>
      </c>
    </row>
    <row r="1222">
      <c r="A1222" s="4" t="s">
        <v>341</v>
      </c>
      <c r="B1222" s="4">
        <v>239.0</v>
      </c>
      <c r="C1222" s="4">
        <v>1998.0</v>
      </c>
      <c r="D1222" s="4" t="s">
        <v>107</v>
      </c>
      <c r="F1222" s="4" t="s">
        <v>179</v>
      </c>
      <c r="I1222" s="4">
        <v>6717.5</v>
      </c>
      <c r="R1222" s="5" t="str">
        <f t="shared" si="1"/>
        <v>1998_239</v>
      </c>
    </row>
    <row r="1223">
      <c r="A1223" s="4" t="s">
        <v>268</v>
      </c>
      <c r="B1223" s="4">
        <v>240.0</v>
      </c>
      <c r="C1223" s="4">
        <v>1998.0</v>
      </c>
      <c r="D1223" s="4" t="s">
        <v>102</v>
      </c>
      <c r="F1223" s="4" t="s">
        <v>43</v>
      </c>
      <c r="I1223" s="4">
        <v>6710.0</v>
      </c>
      <c r="R1223" s="5" t="str">
        <f t="shared" si="1"/>
        <v>1998_240</v>
      </c>
    </row>
    <row r="1224">
      <c r="A1224" s="4" t="s">
        <v>305</v>
      </c>
      <c r="B1224" s="4">
        <v>241.0</v>
      </c>
      <c r="C1224" s="4">
        <v>1998.0</v>
      </c>
      <c r="D1224" s="4" t="s">
        <v>67</v>
      </c>
      <c r="F1224" s="4" t="s">
        <v>43</v>
      </c>
      <c r="I1224" s="4">
        <v>6664.0</v>
      </c>
      <c r="R1224" s="5" t="str">
        <f t="shared" si="1"/>
        <v>1998_241</v>
      </c>
    </row>
    <row r="1225">
      <c r="A1225" s="4" t="s">
        <v>296</v>
      </c>
      <c r="B1225" s="4">
        <v>242.0</v>
      </c>
      <c r="C1225" s="4">
        <v>1998.0</v>
      </c>
      <c r="D1225" s="4" t="s">
        <v>232</v>
      </c>
      <c r="F1225" s="4" t="s">
        <v>30</v>
      </c>
      <c r="I1225" s="4">
        <v>6658.0</v>
      </c>
      <c r="R1225" s="5" t="str">
        <f t="shared" si="1"/>
        <v>1998_242</v>
      </c>
    </row>
    <row r="1226">
      <c r="A1226" s="4" t="s">
        <v>652</v>
      </c>
      <c r="B1226" s="4">
        <v>243.0</v>
      </c>
      <c r="C1226" s="4">
        <v>1998.0</v>
      </c>
      <c r="D1226" s="4" t="s">
        <v>611</v>
      </c>
      <c r="F1226" s="4" t="s">
        <v>30</v>
      </c>
      <c r="I1226" s="4">
        <v>6657.0</v>
      </c>
      <c r="R1226" s="5" t="str">
        <f t="shared" si="1"/>
        <v>1998_243</v>
      </c>
    </row>
    <row r="1227">
      <c r="A1227" s="4" t="s">
        <v>291</v>
      </c>
      <c r="B1227" s="4">
        <v>244.0</v>
      </c>
      <c r="C1227" s="4">
        <v>1998.0</v>
      </c>
      <c r="D1227" s="4" t="s">
        <v>292</v>
      </c>
      <c r="F1227" s="4" t="s">
        <v>100</v>
      </c>
      <c r="I1227" s="4">
        <v>6636.0</v>
      </c>
      <c r="R1227" s="5" t="str">
        <f t="shared" si="1"/>
        <v>1998_244</v>
      </c>
    </row>
    <row r="1228">
      <c r="A1228" s="4" t="s">
        <v>246</v>
      </c>
      <c r="B1228" s="4">
        <v>245.0</v>
      </c>
      <c r="C1228" s="4">
        <v>1998.0</v>
      </c>
      <c r="D1228" s="4" t="s">
        <v>107</v>
      </c>
      <c r="F1228" s="4" t="s">
        <v>30</v>
      </c>
      <c r="I1228" s="4">
        <v>6624.0</v>
      </c>
      <c r="R1228" s="5" t="str">
        <f t="shared" si="1"/>
        <v>1998_245</v>
      </c>
    </row>
    <row r="1229">
      <c r="A1229" s="4" t="s">
        <v>757</v>
      </c>
      <c r="B1229" s="4">
        <v>246.0</v>
      </c>
      <c r="C1229" s="4">
        <v>1998.0</v>
      </c>
      <c r="D1229" s="4" t="s">
        <v>281</v>
      </c>
      <c r="F1229" s="4" t="s">
        <v>384</v>
      </c>
      <c r="I1229" s="4">
        <v>6597.6</v>
      </c>
      <c r="R1229" s="5" t="str">
        <f t="shared" si="1"/>
        <v>1998_246</v>
      </c>
    </row>
    <row r="1230">
      <c r="A1230" s="4" t="s">
        <v>758</v>
      </c>
      <c r="B1230" s="4">
        <v>247.0</v>
      </c>
      <c r="C1230" s="4">
        <v>1998.0</v>
      </c>
      <c r="D1230" s="4" t="s">
        <v>32</v>
      </c>
      <c r="F1230" s="4" t="s">
        <v>55</v>
      </c>
      <c r="I1230" s="4">
        <v>6589.0</v>
      </c>
      <c r="R1230" s="5" t="str">
        <f t="shared" si="1"/>
        <v>1998_247</v>
      </c>
    </row>
    <row r="1231">
      <c r="A1231" s="4" t="s">
        <v>306</v>
      </c>
      <c r="B1231" s="4">
        <v>248.0</v>
      </c>
      <c r="C1231" s="4">
        <v>1998.0</v>
      </c>
      <c r="D1231" s="4" t="s">
        <v>59</v>
      </c>
      <c r="F1231" s="4" t="s">
        <v>55</v>
      </c>
      <c r="I1231" s="4">
        <v>6568.0</v>
      </c>
      <c r="R1231" s="5" t="str">
        <f t="shared" si="1"/>
        <v>1998_248</v>
      </c>
    </row>
    <row r="1232">
      <c r="A1232" s="4" t="s">
        <v>393</v>
      </c>
      <c r="B1232" s="4">
        <v>249.0</v>
      </c>
      <c r="C1232" s="4">
        <v>1998.0</v>
      </c>
      <c r="D1232" s="4" t="s">
        <v>107</v>
      </c>
      <c r="F1232" s="4" t="s">
        <v>57</v>
      </c>
      <c r="I1232" s="4">
        <v>6507.8</v>
      </c>
      <c r="R1232" s="5" t="str">
        <f t="shared" si="1"/>
        <v>1998_249</v>
      </c>
    </row>
    <row r="1233">
      <c r="A1233" s="4" t="s">
        <v>313</v>
      </c>
      <c r="B1233" s="4">
        <v>250.0</v>
      </c>
      <c r="C1233" s="4">
        <v>1998.0</v>
      </c>
      <c r="D1233" s="4" t="s">
        <v>48</v>
      </c>
      <c r="F1233" s="4" t="s">
        <v>35</v>
      </c>
      <c r="I1233" s="4">
        <v>6502.0</v>
      </c>
      <c r="R1233" s="5" t="str">
        <f t="shared" si="1"/>
        <v>1998_250</v>
      </c>
    </row>
    <row r="1234">
      <c r="A1234" s="4" t="s">
        <v>303</v>
      </c>
      <c r="B1234" s="4">
        <v>251.0</v>
      </c>
      <c r="C1234" s="4">
        <v>1998.0</v>
      </c>
      <c r="D1234" s="4" t="s">
        <v>99</v>
      </c>
      <c r="F1234" s="4" t="s">
        <v>57</v>
      </c>
      <c r="I1234" s="4">
        <v>6485.9</v>
      </c>
      <c r="R1234" s="5" t="str">
        <f t="shared" si="1"/>
        <v>1998_251</v>
      </c>
    </row>
    <row r="1235">
      <c r="A1235" s="4" t="s">
        <v>265</v>
      </c>
      <c r="B1235" s="4">
        <v>252.0</v>
      </c>
      <c r="C1235" s="4">
        <v>1998.0</v>
      </c>
      <c r="D1235" s="4" t="s">
        <v>69</v>
      </c>
      <c r="F1235" s="4" t="s">
        <v>144</v>
      </c>
      <c r="I1235" s="4">
        <v>6470.6</v>
      </c>
      <c r="R1235" s="5" t="str">
        <f t="shared" si="1"/>
        <v>1998_252</v>
      </c>
    </row>
    <row r="1236">
      <c r="A1236" s="4" t="s">
        <v>668</v>
      </c>
      <c r="B1236" s="4">
        <v>253.0</v>
      </c>
      <c r="C1236" s="4">
        <v>1998.0</v>
      </c>
      <c r="D1236" s="4" t="s">
        <v>669</v>
      </c>
      <c r="F1236" s="4" t="s">
        <v>57</v>
      </c>
      <c r="I1236" s="4">
        <v>6440.2</v>
      </c>
      <c r="R1236" s="5" t="str">
        <f t="shared" si="1"/>
        <v>1998_253</v>
      </c>
    </row>
    <row r="1237">
      <c r="A1237" s="4" t="s">
        <v>286</v>
      </c>
      <c r="B1237" s="4">
        <v>254.0</v>
      </c>
      <c r="C1237" s="4">
        <v>1998.0</v>
      </c>
      <c r="D1237" s="4" t="s">
        <v>99</v>
      </c>
      <c r="F1237" s="4" t="s">
        <v>257</v>
      </c>
      <c r="I1237" s="4">
        <v>6437.0</v>
      </c>
      <c r="R1237" s="5" t="str">
        <f t="shared" si="1"/>
        <v>1998_254</v>
      </c>
    </row>
    <row r="1238">
      <c r="A1238" s="4" t="s">
        <v>647</v>
      </c>
      <c r="B1238" s="4">
        <v>255.0</v>
      </c>
      <c r="C1238" s="4">
        <v>1998.0</v>
      </c>
      <c r="D1238" s="4" t="s">
        <v>289</v>
      </c>
      <c r="F1238" s="4" t="s">
        <v>46</v>
      </c>
      <c r="I1238" s="4">
        <v>6396.2</v>
      </c>
      <c r="R1238" s="5" t="str">
        <f t="shared" si="1"/>
        <v>1998_255</v>
      </c>
    </row>
    <row r="1239">
      <c r="A1239" s="4" t="s">
        <v>297</v>
      </c>
      <c r="B1239" s="4">
        <v>256.0</v>
      </c>
      <c r="C1239" s="4">
        <v>1998.0</v>
      </c>
      <c r="D1239" s="4" t="s">
        <v>19</v>
      </c>
      <c r="F1239" s="4" t="s">
        <v>46</v>
      </c>
      <c r="I1239" s="4">
        <v>6371.0</v>
      </c>
      <c r="R1239" s="5" t="str">
        <f t="shared" si="1"/>
        <v>1998_256</v>
      </c>
    </row>
    <row r="1240">
      <c r="A1240" s="4" t="s">
        <v>302</v>
      </c>
      <c r="B1240" s="4">
        <v>257.0</v>
      </c>
      <c r="C1240" s="4">
        <v>1998.0</v>
      </c>
      <c r="D1240" s="4" t="s">
        <v>216</v>
      </c>
      <c r="F1240" s="4" t="s">
        <v>43</v>
      </c>
      <c r="I1240" s="4">
        <v>6370.0</v>
      </c>
      <c r="R1240" s="5" t="str">
        <f t="shared" si="1"/>
        <v>1998_257</v>
      </c>
    </row>
    <row r="1241">
      <c r="A1241" s="4" t="s">
        <v>326</v>
      </c>
      <c r="B1241" s="4">
        <v>258.0</v>
      </c>
      <c r="C1241" s="4">
        <v>1998.0</v>
      </c>
      <c r="D1241" s="4" t="s">
        <v>216</v>
      </c>
      <c r="F1241" s="4" t="s">
        <v>179</v>
      </c>
      <c r="I1241" s="4">
        <v>6369.0</v>
      </c>
      <c r="R1241" s="5" t="str">
        <f t="shared" si="1"/>
        <v>1998_258</v>
      </c>
    </row>
    <row r="1242">
      <c r="A1242" s="4" t="s">
        <v>329</v>
      </c>
      <c r="B1242" s="4">
        <v>259.0</v>
      </c>
      <c r="C1242" s="4">
        <v>1998.0</v>
      </c>
      <c r="D1242" s="4" t="s">
        <v>69</v>
      </c>
      <c r="F1242" s="4" t="s">
        <v>27</v>
      </c>
      <c r="I1242" s="4">
        <v>6355.7</v>
      </c>
      <c r="R1242" s="5" t="str">
        <f t="shared" si="1"/>
        <v>1998_259</v>
      </c>
    </row>
    <row r="1243">
      <c r="A1243" s="4" t="s">
        <v>662</v>
      </c>
      <c r="B1243" s="4">
        <v>260.0</v>
      </c>
      <c r="C1243" s="4">
        <v>1998.0</v>
      </c>
      <c r="D1243" s="4" t="s">
        <v>114</v>
      </c>
      <c r="F1243" s="4" t="s">
        <v>544</v>
      </c>
      <c r="I1243" s="4">
        <v>6331.2</v>
      </c>
      <c r="R1243" s="5" t="str">
        <f t="shared" si="1"/>
        <v>1998_260</v>
      </c>
    </row>
    <row r="1244">
      <c r="A1244" s="4" t="s">
        <v>325</v>
      </c>
      <c r="B1244" s="4">
        <v>261.0</v>
      </c>
      <c r="C1244" s="4">
        <v>1998.0</v>
      </c>
      <c r="D1244" s="4" t="s">
        <v>759</v>
      </c>
      <c r="F1244" s="4" t="s">
        <v>100</v>
      </c>
      <c r="I1244" s="4">
        <v>6310.4</v>
      </c>
      <c r="R1244" s="5" t="str">
        <f t="shared" si="1"/>
        <v>1998_261</v>
      </c>
    </row>
    <row r="1245">
      <c r="A1245" s="4" t="s">
        <v>438</v>
      </c>
      <c r="B1245" s="4">
        <v>262.0</v>
      </c>
      <c r="C1245" s="4">
        <v>1998.0</v>
      </c>
      <c r="D1245" s="4" t="s">
        <v>32</v>
      </c>
      <c r="F1245" s="4" t="s">
        <v>439</v>
      </c>
      <c r="I1245" s="4">
        <v>6293.7</v>
      </c>
      <c r="R1245" s="5" t="str">
        <f t="shared" si="1"/>
        <v>1998_262</v>
      </c>
    </row>
    <row r="1246">
      <c r="A1246" s="4" t="s">
        <v>335</v>
      </c>
      <c r="B1246" s="4">
        <v>263.0</v>
      </c>
      <c r="C1246" s="4">
        <v>1998.0</v>
      </c>
      <c r="D1246" s="4" t="s">
        <v>67</v>
      </c>
      <c r="F1246" s="4" t="s">
        <v>74</v>
      </c>
      <c r="I1246" s="4">
        <v>6219.3</v>
      </c>
      <c r="R1246" s="5" t="str">
        <f t="shared" si="1"/>
        <v>1998_263</v>
      </c>
    </row>
    <row r="1247">
      <c r="A1247" s="4" t="s">
        <v>321</v>
      </c>
      <c r="B1247" s="4">
        <v>264.0</v>
      </c>
      <c r="C1247" s="4">
        <v>1998.0</v>
      </c>
      <c r="D1247" s="4" t="s">
        <v>216</v>
      </c>
      <c r="F1247" s="4" t="s">
        <v>55</v>
      </c>
      <c r="I1247" s="4">
        <v>6161.4</v>
      </c>
      <c r="R1247" s="5" t="str">
        <f t="shared" si="1"/>
        <v>1998_264</v>
      </c>
    </row>
    <row r="1248">
      <c r="A1248" s="4" t="s">
        <v>657</v>
      </c>
      <c r="B1248" s="4">
        <v>265.0</v>
      </c>
      <c r="C1248" s="4">
        <v>1998.0</v>
      </c>
      <c r="D1248" s="4" t="s">
        <v>97</v>
      </c>
      <c r="F1248" s="4" t="s">
        <v>46</v>
      </c>
      <c r="I1248" s="4">
        <v>6138.0</v>
      </c>
      <c r="R1248" s="5" t="str">
        <f t="shared" si="1"/>
        <v>1998_265</v>
      </c>
    </row>
    <row r="1249">
      <c r="A1249" s="4" t="s">
        <v>427</v>
      </c>
      <c r="B1249" s="4">
        <v>266.0</v>
      </c>
      <c r="C1249" s="4">
        <v>1998.0</v>
      </c>
      <c r="D1249" s="4" t="s">
        <v>611</v>
      </c>
      <c r="F1249" s="4" t="s">
        <v>30</v>
      </c>
      <c r="I1249" s="4">
        <v>6077.3</v>
      </c>
      <c r="R1249" s="5" t="str">
        <f t="shared" si="1"/>
        <v>1998_266</v>
      </c>
    </row>
    <row r="1250">
      <c r="A1250" s="4" t="s">
        <v>258</v>
      </c>
      <c r="B1250" s="4">
        <v>267.0</v>
      </c>
      <c r="C1250" s="4">
        <v>1998.0</v>
      </c>
      <c r="D1250" s="4" t="s">
        <v>490</v>
      </c>
      <c r="F1250" s="4" t="s">
        <v>57</v>
      </c>
      <c r="I1250" s="4">
        <v>6064.0</v>
      </c>
      <c r="R1250" s="5" t="str">
        <f t="shared" si="1"/>
        <v>1998_267</v>
      </c>
    </row>
    <row r="1251">
      <c r="A1251" s="4" t="s">
        <v>355</v>
      </c>
      <c r="B1251" s="4">
        <v>268.0</v>
      </c>
      <c r="C1251" s="4">
        <v>1998.0</v>
      </c>
      <c r="D1251" s="4" t="s">
        <v>132</v>
      </c>
      <c r="F1251" s="4" t="s">
        <v>189</v>
      </c>
      <c r="I1251" s="4">
        <v>6024.0</v>
      </c>
      <c r="R1251" s="5" t="str">
        <f t="shared" si="1"/>
        <v>1998_268</v>
      </c>
    </row>
    <row r="1252">
      <c r="A1252" s="4" t="s">
        <v>424</v>
      </c>
      <c r="B1252" s="4">
        <v>269.0</v>
      </c>
      <c r="C1252" s="4">
        <v>1998.0</v>
      </c>
      <c r="D1252" s="4" t="s">
        <v>81</v>
      </c>
      <c r="F1252" s="4" t="s">
        <v>30</v>
      </c>
      <c r="I1252" s="4">
        <v>6008.6</v>
      </c>
      <c r="R1252" s="5" t="str">
        <f t="shared" si="1"/>
        <v>1998_269</v>
      </c>
    </row>
    <row r="1253">
      <c r="A1253" s="4" t="s">
        <v>345</v>
      </c>
      <c r="B1253" s="4">
        <v>271.0</v>
      </c>
      <c r="C1253" s="4">
        <v>1998.0</v>
      </c>
      <c r="D1253" s="4" t="s">
        <v>117</v>
      </c>
      <c r="F1253" s="4" t="s">
        <v>88</v>
      </c>
      <c r="I1253" s="4">
        <v>6005.2</v>
      </c>
      <c r="R1253" s="5" t="str">
        <f t="shared" si="1"/>
        <v>1998_271</v>
      </c>
    </row>
    <row r="1254">
      <c r="A1254" s="4" t="s">
        <v>500</v>
      </c>
      <c r="B1254" s="4">
        <v>272.0</v>
      </c>
      <c r="C1254" s="4">
        <v>1998.0</v>
      </c>
      <c r="D1254" s="4" t="s">
        <v>114</v>
      </c>
      <c r="F1254" s="4" t="s">
        <v>57</v>
      </c>
      <c r="I1254" s="4">
        <v>5826.4</v>
      </c>
      <c r="R1254" s="5" t="str">
        <f t="shared" si="1"/>
        <v>1998_272</v>
      </c>
    </row>
    <row r="1255">
      <c r="A1255" s="4" t="s">
        <v>319</v>
      </c>
      <c r="B1255" s="4">
        <v>273.0</v>
      </c>
      <c r="C1255" s="4">
        <v>1998.0</v>
      </c>
      <c r="D1255" s="4" t="s">
        <v>195</v>
      </c>
      <c r="F1255" s="4" t="s">
        <v>24</v>
      </c>
      <c r="I1255" s="4">
        <v>5783.0</v>
      </c>
      <c r="R1255" s="5" t="str">
        <f t="shared" si="1"/>
        <v>1998_273</v>
      </c>
    </row>
    <row r="1256">
      <c r="A1256" s="4" t="s">
        <v>569</v>
      </c>
      <c r="B1256" s="4">
        <v>274.0</v>
      </c>
      <c r="C1256" s="4">
        <v>1998.0</v>
      </c>
      <c r="D1256" s="4" t="s">
        <v>34</v>
      </c>
      <c r="F1256" s="4" t="s">
        <v>544</v>
      </c>
      <c r="I1256" s="4">
        <v>5762.7</v>
      </c>
      <c r="R1256" s="5" t="str">
        <f t="shared" si="1"/>
        <v>1998_274</v>
      </c>
    </row>
    <row r="1257">
      <c r="A1257" s="4" t="s">
        <v>460</v>
      </c>
      <c r="B1257" s="4">
        <v>275.0</v>
      </c>
      <c r="C1257" s="4">
        <v>1998.0</v>
      </c>
      <c r="D1257" s="4" t="s">
        <v>81</v>
      </c>
      <c r="F1257" s="4" t="s">
        <v>46</v>
      </c>
      <c r="I1257" s="4">
        <v>5750.6</v>
      </c>
      <c r="R1257" s="5" t="str">
        <f t="shared" si="1"/>
        <v>1998_275</v>
      </c>
    </row>
    <row r="1258">
      <c r="A1258" s="4" t="s">
        <v>656</v>
      </c>
      <c r="B1258" s="4">
        <v>276.0</v>
      </c>
      <c r="C1258" s="4">
        <v>1998.0</v>
      </c>
      <c r="D1258" s="4" t="s">
        <v>34</v>
      </c>
      <c r="F1258" s="4" t="s">
        <v>100</v>
      </c>
      <c r="I1258" s="4">
        <v>5745.2</v>
      </c>
      <c r="R1258" s="5" t="str">
        <f t="shared" si="1"/>
        <v>1998_276</v>
      </c>
    </row>
    <row r="1259">
      <c r="A1259" s="4" t="s">
        <v>273</v>
      </c>
      <c r="B1259" s="4">
        <v>277.0</v>
      </c>
      <c r="C1259" s="4">
        <v>1998.0</v>
      </c>
      <c r="D1259" s="4" t="s">
        <v>93</v>
      </c>
      <c r="F1259" s="4" t="s">
        <v>35</v>
      </c>
      <c r="I1259" s="4">
        <v>5735.5</v>
      </c>
      <c r="R1259" s="5" t="str">
        <f t="shared" si="1"/>
        <v>1998_277</v>
      </c>
    </row>
    <row r="1260">
      <c r="A1260" s="4" t="s">
        <v>478</v>
      </c>
      <c r="B1260" s="4">
        <v>278.0</v>
      </c>
      <c r="C1260" s="4">
        <v>1998.0</v>
      </c>
      <c r="D1260" s="4" t="s">
        <v>216</v>
      </c>
      <c r="F1260" s="4" t="s">
        <v>100</v>
      </c>
      <c r="I1260" s="4">
        <v>5710.0</v>
      </c>
      <c r="R1260" s="5" t="str">
        <f t="shared" si="1"/>
        <v>1998_278</v>
      </c>
    </row>
    <row r="1261">
      <c r="A1261" s="4" t="s">
        <v>760</v>
      </c>
      <c r="B1261" s="4">
        <v>279.0</v>
      </c>
      <c r="C1261" s="4">
        <v>1998.0</v>
      </c>
      <c r="D1261" s="4" t="s">
        <v>59</v>
      </c>
      <c r="F1261" s="4" t="s">
        <v>30</v>
      </c>
      <c r="I1261" s="4">
        <v>5697.0</v>
      </c>
      <c r="R1261" s="5" t="str">
        <f t="shared" si="1"/>
        <v>1998_279</v>
      </c>
    </row>
    <row r="1262">
      <c r="A1262" s="4" t="s">
        <v>518</v>
      </c>
      <c r="B1262" s="4">
        <v>280.0</v>
      </c>
      <c r="C1262" s="4">
        <v>1998.0</v>
      </c>
      <c r="D1262" s="4" t="s">
        <v>638</v>
      </c>
      <c r="F1262" s="4" t="s">
        <v>57</v>
      </c>
      <c r="I1262" s="4">
        <v>5684.3</v>
      </c>
      <c r="R1262" s="5" t="str">
        <f t="shared" si="1"/>
        <v>1998_280</v>
      </c>
    </row>
    <row r="1263">
      <c r="A1263" s="4" t="s">
        <v>695</v>
      </c>
      <c r="B1263" s="4">
        <v>281.0</v>
      </c>
      <c r="C1263" s="4">
        <v>1998.0</v>
      </c>
      <c r="D1263" s="4" t="s">
        <v>225</v>
      </c>
      <c r="F1263" s="4" t="s">
        <v>24</v>
      </c>
      <c r="I1263" s="4">
        <v>5638.0</v>
      </c>
      <c r="R1263" s="5" t="str">
        <f t="shared" si="1"/>
        <v>1998_281</v>
      </c>
    </row>
    <row r="1264">
      <c r="A1264" s="4" t="s">
        <v>346</v>
      </c>
      <c r="B1264" s="4">
        <v>282.0</v>
      </c>
      <c r="C1264" s="4">
        <v>1998.0</v>
      </c>
      <c r="D1264" s="4" t="s">
        <v>132</v>
      </c>
      <c r="F1264" s="4" t="s">
        <v>257</v>
      </c>
      <c r="I1264" s="4">
        <v>5625.0</v>
      </c>
      <c r="R1264" s="5" t="str">
        <f t="shared" si="1"/>
        <v>1998_282</v>
      </c>
    </row>
    <row r="1265">
      <c r="A1265" s="4" t="s">
        <v>469</v>
      </c>
      <c r="B1265" s="4">
        <v>283.0</v>
      </c>
      <c r="C1265" s="4">
        <v>1998.0</v>
      </c>
      <c r="D1265" s="4" t="s">
        <v>292</v>
      </c>
      <c r="F1265" s="4" t="s">
        <v>57</v>
      </c>
      <c r="I1265" s="4">
        <v>5616.0</v>
      </c>
      <c r="R1265" s="5" t="str">
        <f t="shared" si="1"/>
        <v>1998_283</v>
      </c>
    </row>
    <row r="1266">
      <c r="A1266" s="4" t="s">
        <v>241</v>
      </c>
      <c r="B1266" s="4">
        <v>284.0</v>
      </c>
      <c r="C1266" s="4">
        <v>1998.0</v>
      </c>
      <c r="D1266" s="4" t="s">
        <v>69</v>
      </c>
      <c r="F1266" s="4" t="s">
        <v>74</v>
      </c>
      <c r="I1266" s="4">
        <v>5609.3</v>
      </c>
      <c r="R1266" s="5" t="str">
        <f t="shared" si="1"/>
        <v>1998_284</v>
      </c>
    </row>
    <row r="1267">
      <c r="A1267" s="4" t="s">
        <v>658</v>
      </c>
      <c r="B1267" s="4">
        <v>285.0</v>
      </c>
      <c r="C1267" s="4">
        <v>1998.0</v>
      </c>
      <c r="D1267" s="4" t="s">
        <v>72</v>
      </c>
      <c r="F1267" s="4" t="s">
        <v>57</v>
      </c>
      <c r="I1267" s="4">
        <v>5599.1</v>
      </c>
      <c r="R1267" s="5" t="str">
        <f t="shared" si="1"/>
        <v>1998_285</v>
      </c>
    </row>
    <row r="1268">
      <c r="A1268" s="4" t="s">
        <v>548</v>
      </c>
      <c r="B1268" s="4">
        <v>286.0</v>
      </c>
      <c r="C1268" s="4">
        <v>1998.0</v>
      </c>
      <c r="D1268" s="4" t="s">
        <v>99</v>
      </c>
      <c r="F1268" s="4" t="s">
        <v>257</v>
      </c>
      <c r="I1268" s="4">
        <v>5568.4</v>
      </c>
      <c r="R1268" s="5" t="str">
        <f t="shared" si="1"/>
        <v>1998_286</v>
      </c>
    </row>
    <row r="1269">
      <c r="A1269" s="4" t="s">
        <v>354</v>
      </c>
      <c r="B1269" s="4">
        <v>287.0</v>
      </c>
      <c r="C1269" s="4">
        <v>1998.0</v>
      </c>
      <c r="D1269" s="4" t="s">
        <v>81</v>
      </c>
      <c r="F1269" s="4" t="s">
        <v>46</v>
      </c>
      <c r="I1269" s="4">
        <v>5503.1</v>
      </c>
      <c r="R1269" s="5" t="str">
        <f t="shared" si="1"/>
        <v>1998_287</v>
      </c>
    </row>
    <row r="1270">
      <c r="A1270" s="4" t="s">
        <v>359</v>
      </c>
      <c r="B1270" s="4">
        <v>288.0</v>
      </c>
      <c r="C1270" s="4">
        <v>1998.0</v>
      </c>
      <c r="D1270" s="4" t="s">
        <v>93</v>
      </c>
      <c r="F1270" s="4" t="s">
        <v>170</v>
      </c>
      <c r="I1270" s="4">
        <v>5493.1</v>
      </c>
      <c r="R1270" s="5" t="str">
        <f t="shared" si="1"/>
        <v>1998_288</v>
      </c>
    </row>
    <row r="1271">
      <c r="A1271" s="4" t="s">
        <v>466</v>
      </c>
      <c r="B1271" s="4">
        <v>289.0</v>
      </c>
      <c r="C1271" s="4">
        <v>1998.0</v>
      </c>
      <c r="D1271" s="4" t="s">
        <v>72</v>
      </c>
      <c r="F1271" s="4" t="s">
        <v>372</v>
      </c>
      <c r="I1271" s="4">
        <v>5481.1</v>
      </c>
      <c r="R1271" s="5" t="str">
        <f t="shared" si="1"/>
        <v>1998_289</v>
      </c>
    </row>
    <row r="1272">
      <c r="A1272" s="4" t="s">
        <v>660</v>
      </c>
      <c r="B1272" s="4">
        <v>290.0</v>
      </c>
      <c r="C1272" s="4">
        <v>1998.0</v>
      </c>
      <c r="D1272" s="4" t="s">
        <v>117</v>
      </c>
      <c r="F1272" s="4" t="s">
        <v>30</v>
      </c>
      <c r="I1272" s="4">
        <v>5390.6</v>
      </c>
      <c r="R1272" s="5" t="str">
        <f t="shared" si="1"/>
        <v>1998_290</v>
      </c>
    </row>
    <row r="1273">
      <c r="A1273" s="4" t="s">
        <v>315</v>
      </c>
      <c r="B1273" s="4">
        <v>291.0</v>
      </c>
      <c r="C1273" s="4">
        <v>1998.0</v>
      </c>
      <c r="D1273" s="4" t="s">
        <v>107</v>
      </c>
      <c r="F1273" s="4" t="s">
        <v>24</v>
      </c>
      <c r="I1273" s="4">
        <v>5372.2</v>
      </c>
      <c r="R1273" s="5" t="str">
        <f t="shared" si="1"/>
        <v>1998_291</v>
      </c>
    </row>
    <row r="1274">
      <c r="A1274" s="4" t="s">
        <v>654</v>
      </c>
      <c r="B1274" s="4">
        <v>292.0</v>
      </c>
      <c r="C1274" s="4">
        <v>1998.0</v>
      </c>
      <c r="D1274" s="4" t="s">
        <v>352</v>
      </c>
      <c r="F1274" s="4" t="s">
        <v>179</v>
      </c>
      <c r="I1274" s="4">
        <v>5351.0</v>
      </c>
      <c r="R1274" s="5" t="str">
        <f t="shared" si="1"/>
        <v>1998_292</v>
      </c>
    </row>
    <row r="1275">
      <c r="A1275" s="4" t="s">
        <v>470</v>
      </c>
      <c r="B1275" s="4">
        <v>293.0</v>
      </c>
      <c r="C1275" s="4">
        <v>1998.0</v>
      </c>
      <c r="D1275" s="4" t="s">
        <v>639</v>
      </c>
      <c r="F1275" s="4" t="s">
        <v>57</v>
      </c>
      <c r="I1275" s="4">
        <v>5319.5</v>
      </c>
      <c r="R1275" s="5" t="str">
        <f t="shared" si="1"/>
        <v>1998_293</v>
      </c>
    </row>
    <row r="1276">
      <c r="A1276" s="4" t="s">
        <v>672</v>
      </c>
      <c r="B1276" s="4">
        <v>294.0</v>
      </c>
      <c r="C1276" s="4">
        <v>1998.0</v>
      </c>
      <c r="D1276" s="4" t="s">
        <v>232</v>
      </c>
      <c r="F1276" s="4" t="s">
        <v>57</v>
      </c>
      <c r="I1276" s="4">
        <v>5316.0</v>
      </c>
      <c r="R1276" s="5" t="str">
        <f t="shared" si="1"/>
        <v>1998_294</v>
      </c>
    </row>
    <row r="1277">
      <c r="A1277" s="4" t="s">
        <v>761</v>
      </c>
      <c r="B1277" s="4">
        <v>295.0</v>
      </c>
      <c r="C1277" s="4">
        <v>1998.0</v>
      </c>
      <c r="D1277" s="4" t="s">
        <v>717</v>
      </c>
      <c r="F1277" s="4" t="s">
        <v>43</v>
      </c>
      <c r="I1277" s="4">
        <v>5314.7</v>
      </c>
      <c r="R1277" s="5" t="str">
        <f t="shared" si="1"/>
        <v>1998_295</v>
      </c>
    </row>
    <row r="1278">
      <c r="A1278" s="4" t="s">
        <v>365</v>
      </c>
      <c r="B1278" s="4">
        <v>296.0</v>
      </c>
      <c r="C1278" s="4">
        <v>1998.0</v>
      </c>
      <c r="D1278" s="4" t="s">
        <v>34</v>
      </c>
      <c r="F1278" s="4" t="s">
        <v>24</v>
      </c>
      <c r="I1278" s="4">
        <v>5288.8</v>
      </c>
      <c r="R1278" s="5" t="str">
        <f t="shared" si="1"/>
        <v>1998_296</v>
      </c>
    </row>
    <row r="1279">
      <c r="A1279" s="4" t="s">
        <v>426</v>
      </c>
      <c r="B1279" s="4">
        <v>297.0</v>
      </c>
      <c r="C1279" s="4">
        <v>1998.0</v>
      </c>
      <c r="D1279" s="4" t="s">
        <v>59</v>
      </c>
      <c r="F1279" s="4" t="s">
        <v>127</v>
      </c>
      <c r="I1279" s="4">
        <v>5269.6</v>
      </c>
      <c r="R1279" s="5" t="str">
        <f t="shared" si="1"/>
        <v>1998_297</v>
      </c>
    </row>
    <row r="1280">
      <c r="A1280" s="4" t="s">
        <v>431</v>
      </c>
      <c r="B1280" s="4">
        <v>298.0</v>
      </c>
      <c r="C1280" s="4">
        <v>1998.0</v>
      </c>
      <c r="D1280" s="4" t="s">
        <v>216</v>
      </c>
      <c r="F1280" s="4" t="s">
        <v>24</v>
      </c>
      <c r="I1280" s="4">
        <v>5268.0</v>
      </c>
      <c r="R1280" s="5" t="str">
        <f t="shared" si="1"/>
        <v>1998_298</v>
      </c>
    </row>
    <row r="1281">
      <c r="A1281" s="4" t="s">
        <v>410</v>
      </c>
      <c r="B1281" s="4">
        <v>299.0</v>
      </c>
      <c r="C1281" s="4">
        <v>1998.0</v>
      </c>
      <c r="D1281" s="4" t="s">
        <v>292</v>
      </c>
      <c r="F1281" s="4" t="s">
        <v>43</v>
      </c>
      <c r="I1281" s="4">
        <v>5234.5</v>
      </c>
      <c r="R1281" s="5" t="str">
        <f t="shared" si="1"/>
        <v>1998_299</v>
      </c>
    </row>
    <row r="1282">
      <c r="A1282" s="4" t="s">
        <v>381</v>
      </c>
      <c r="B1282" s="4">
        <v>300.0</v>
      </c>
      <c r="C1282" s="4">
        <v>1998.0</v>
      </c>
      <c r="D1282" s="4" t="s">
        <v>48</v>
      </c>
      <c r="F1282" s="4" t="s">
        <v>46</v>
      </c>
      <c r="I1282" s="4">
        <v>5231.5</v>
      </c>
      <c r="R1282" s="5" t="str">
        <f t="shared" si="1"/>
        <v>1998_300</v>
      </c>
    </row>
    <row r="1283">
      <c r="A1283" s="4" t="s">
        <v>358</v>
      </c>
      <c r="B1283" s="4">
        <v>301.0</v>
      </c>
      <c r="C1283" s="4">
        <v>1998.0</v>
      </c>
      <c r="D1283" s="4" t="s">
        <v>285</v>
      </c>
      <c r="F1283" s="4" t="s">
        <v>100</v>
      </c>
      <c r="I1283" s="4">
        <v>5222.2</v>
      </c>
      <c r="R1283" s="5" t="str">
        <f t="shared" si="1"/>
        <v>1998_301</v>
      </c>
    </row>
    <row r="1284">
      <c r="A1284" s="4" t="s">
        <v>403</v>
      </c>
      <c r="B1284" s="4">
        <v>302.0</v>
      </c>
      <c r="C1284" s="4">
        <v>1998.0</v>
      </c>
      <c r="D1284" s="4" t="s">
        <v>281</v>
      </c>
      <c r="F1284" s="4" t="s">
        <v>46</v>
      </c>
      <c r="I1284" s="4">
        <v>5220.4</v>
      </c>
      <c r="R1284" s="5" t="str">
        <f t="shared" si="1"/>
        <v>1998_302</v>
      </c>
    </row>
    <row r="1285">
      <c r="A1285" s="4" t="s">
        <v>506</v>
      </c>
      <c r="B1285" s="4">
        <v>303.0</v>
      </c>
      <c r="C1285" s="4">
        <v>1998.0</v>
      </c>
      <c r="D1285" s="4" t="s">
        <v>107</v>
      </c>
      <c r="F1285" s="4" t="s">
        <v>148</v>
      </c>
      <c r="I1285" s="4">
        <v>5181.0</v>
      </c>
      <c r="R1285" s="5" t="str">
        <f t="shared" si="1"/>
        <v>1998_303</v>
      </c>
    </row>
    <row r="1286">
      <c r="A1286" s="4" t="s">
        <v>378</v>
      </c>
      <c r="B1286" s="4">
        <v>304.0</v>
      </c>
      <c r="C1286" s="4">
        <v>1998.0</v>
      </c>
      <c r="D1286" s="4" t="s">
        <v>203</v>
      </c>
      <c r="F1286" s="4" t="s">
        <v>37</v>
      </c>
      <c r="I1286" s="4">
        <v>5164.5</v>
      </c>
      <c r="R1286" s="5" t="str">
        <f t="shared" si="1"/>
        <v>1998_304</v>
      </c>
    </row>
    <row r="1287">
      <c r="A1287" s="4" t="s">
        <v>464</v>
      </c>
      <c r="B1287" s="4">
        <v>305.0</v>
      </c>
      <c r="C1287" s="4">
        <v>1998.0</v>
      </c>
      <c r="D1287" s="4" t="s">
        <v>59</v>
      </c>
      <c r="F1287" s="4" t="s">
        <v>55</v>
      </c>
      <c r="I1287" s="4">
        <v>5152.1</v>
      </c>
      <c r="R1287" s="5" t="str">
        <f t="shared" si="1"/>
        <v>1998_305</v>
      </c>
    </row>
    <row r="1288">
      <c r="A1288" s="4" t="s">
        <v>386</v>
      </c>
      <c r="B1288" s="4">
        <v>306.0</v>
      </c>
      <c r="C1288" s="4">
        <v>1998.0</v>
      </c>
      <c r="D1288" s="4" t="s">
        <v>59</v>
      </c>
      <c r="F1288" s="4" t="s">
        <v>100</v>
      </c>
      <c r="I1288" s="4">
        <v>5134.0</v>
      </c>
      <c r="R1288" s="5" t="str">
        <f t="shared" si="1"/>
        <v>1998_306</v>
      </c>
    </row>
    <row r="1289">
      <c r="A1289" s="4" t="s">
        <v>627</v>
      </c>
      <c r="B1289" s="4">
        <v>307.0</v>
      </c>
      <c r="C1289" s="4">
        <v>1998.0</v>
      </c>
      <c r="D1289" s="4" t="s">
        <v>117</v>
      </c>
      <c r="F1289" s="4" t="s">
        <v>100</v>
      </c>
      <c r="I1289" s="4">
        <v>5128.4</v>
      </c>
      <c r="R1289" s="5" t="str">
        <f t="shared" si="1"/>
        <v>1998_307</v>
      </c>
    </row>
    <row r="1290">
      <c r="A1290" s="4" t="s">
        <v>387</v>
      </c>
      <c r="B1290" s="4">
        <v>308.0</v>
      </c>
      <c r="C1290" s="4">
        <v>1998.0</v>
      </c>
      <c r="D1290" s="4" t="s">
        <v>54</v>
      </c>
      <c r="F1290" s="4" t="s">
        <v>30</v>
      </c>
      <c r="I1290" s="4">
        <v>5079.4</v>
      </c>
      <c r="R1290" s="5" t="str">
        <f t="shared" si="1"/>
        <v>1998_308</v>
      </c>
    </row>
    <row r="1291">
      <c r="A1291" s="4" t="s">
        <v>349</v>
      </c>
      <c r="B1291" s="4">
        <v>309.0</v>
      </c>
      <c r="C1291" s="4">
        <v>1998.0</v>
      </c>
      <c r="D1291" s="4" t="s">
        <v>93</v>
      </c>
      <c r="F1291" s="4" t="s">
        <v>55</v>
      </c>
      <c r="I1291" s="4">
        <v>5077.4</v>
      </c>
      <c r="R1291" s="5" t="str">
        <f t="shared" si="1"/>
        <v>1998_309</v>
      </c>
    </row>
    <row r="1292">
      <c r="A1292" s="4" t="s">
        <v>369</v>
      </c>
      <c r="B1292" s="4">
        <v>310.0</v>
      </c>
      <c r="C1292" s="4">
        <v>1998.0</v>
      </c>
      <c r="D1292" s="4" t="s">
        <v>168</v>
      </c>
      <c r="F1292" s="4" t="s">
        <v>46</v>
      </c>
      <c r="I1292" s="4">
        <v>5046.8</v>
      </c>
      <c r="R1292" s="5" t="str">
        <f t="shared" si="1"/>
        <v>1998_310</v>
      </c>
    </row>
    <row r="1293">
      <c r="A1293" s="4" t="s">
        <v>295</v>
      </c>
      <c r="B1293" s="4">
        <v>311.0</v>
      </c>
      <c r="C1293" s="4">
        <v>1998.0</v>
      </c>
      <c r="D1293" s="4" t="s">
        <v>69</v>
      </c>
      <c r="F1293" s="4" t="s">
        <v>46</v>
      </c>
      <c r="I1293" s="4">
        <v>5015.7</v>
      </c>
      <c r="R1293" s="5" t="str">
        <f t="shared" si="1"/>
        <v>1998_311</v>
      </c>
    </row>
    <row r="1294">
      <c r="A1294" s="4" t="s">
        <v>762</v>
      </c>
      <c r="B1294" s="4">
        <v>312.0</v>
      </c>
      <c r="C1294" s="4">
        <v>1998.0</v>
      </c>
      <c r="D1294" s="4" t="s">
        <v>216</v>
      </c>
      <c r="F1294" s="4" t="s">
        <v>37</v>
      </c>
      <c r="I1294" s="4">
        <v>4999.9</v>
      </c>
      <c r="R1294" s="5" t="str">
        <f t="shared" si="1"/>
        <v>1998_312</v>
      </c>
    </row>
    <row r="1295">
      <c r="A1295" s="4" t="s">
        <v>328</v>
      </c>
      <c r="B1295" s="4">
        <v>313.0</v>
      </c>
      <c r="C1295" s="4">
        <v>1998.0</v>
      </c>
      <c r="D1295" s="4" t="s">
        <v>132</v>
      </c>
      <c r="F1295" s="4" t="s">
        <v>77</v>
      </c>
      <c r="I1295" s="4">
        <v>4940.5</v>
      </c>
      <c r="R1295" s="5" t="str">
        <f t="shared" si="1"/>
        <v>1998_313</v>
      </c>
    </row>
    <row r="1296">
      <c r="A1296" s="4" t="s">
        <v>471</v>
      </c>
      <c r="B1296" s="4">
        <v>314.0</v>
      </c>
      <c r="C1296" s="4">
        <v>1998.0</v>
      </c>
      <c r="D1296" s="4" t="s">
        <v>29</v>
      </c>
      <c r="F1296" s="4" t="s">
        <v>100</v>
      </c>
      <c r="I1296" s="4">
        <v>4912.6</v>
      </c>
      <c r="R1296" s="5" t="str">
        <f t="shared" si="1"/>
        <v>1998_314</v>
      </c>
    </row>
    <row r="1297">
      <c r="A1297" s="4" t="s">
        <v>484</v>
      </c>
      <c r="B1297" s="4">
        <v>315.0</v>
      </c>
      <c r="C1297" s="4">
        <v>1998.0</v>
      </c>
      <c r="D1297" s="4" t="s">
        <v>48</v>
      </c>
      <c r="F1297" s="4" t="s">
        <v>55</v>
      </c>
      <c r="I1297" s="4">
        <v>4881.1</v>
      </c>
      <c r="R1297" s="5" t="str">
        <f t="shared" si="1"/>
        <v>1998_315</v>
      </c>
    </row>
    <row r="1298">
      <c r="A1298" s="4" t="s">
        <v>408</v>
      </c>
      <c r="B1298" s="4">
        <v>316.0</v>
      </c>
      <c r="C1298" s="4">
        <v>1998.0</v>
      </c>
      <c r="D1298" s="4" t="s">
        <v>26</v>
      </c>
      <c r="F1298" s="4" t="s">
        <v>95</v>
      </c>
      <c r="I1298" s="4">
        <v>4851.6</v>
      </c>
      <c r="R1298" s="5" t="str">
        <f t="shared" si="1"/>
        <v>1998_316</v>
      </c>
    </row>
    <row r="1299">
      <c r="A1299" s="4" t="s">
        <v>261</v>
      </c>
      <c r="B1299" s="4">
        <v>317.0</v>
      </c>
      <c r="C1299" s="4">
        <v>1998.0</v>
      </c>
      <c r="D1299" s="4" t="s">
        <v>93</v>
      </c>
      <c r="F1299" s="4" t="s">
        <v>46</v>
      </c>
      <c r="I1299" s="4">
        <v>4849.1</v>
      </c>
      <c r="R1299" s="5" t="str">
        <f t="shared" si="1"/>
        <v>1998_317</v>
      </c>
    </row>
    <row r="1300">
      <c r="A1300" s="4" t="s">
        <v>443</v>
      </c>
      <c r="B1300" s="4">
        <v>318.0</v>
      </c>
      <c r="C1300" s="4">
        <v>1998.0</v>
      </c>
      <c r="D1300" s="4" t="s">
        <v>444</v>
      </c>
      <c r="F1300" s="4" t="s">
        <v>57</v>
      </c>
      <c r="I1300" s="4">
        <v>4834.6</v>
      </c>
      <c r="R1300" s="5" t="str">
        <f t="shared" si="1"/>
        <v>1998_318</v>
      </c>
    </row>
    <row r="1301">
      <c r="A1301" s="4" t="s">
        <v>419</v>
      </c>
      <c r="B1301" s="4">
        <v>319.0</v>
      </c>
      <c r="C1301" s="4">
        <v>1998.0</v>
      </c>
      <c r="D1301" s="4" t="s">
        <v>216</v>
      </c>
      <c r="F1301" s="4" t="s">
        <v>20</v>
      </c>
      <c r="I1301" s="4">
        <v>4787.0</v>
      </c>
      <c r="R1301" s="5" t="str">
        <f t="shared" si="1"/>
        <v>1998_319</v>
      </c>
    </row>
    <row r="1302">
      <c r="A1302" s="4" t="s">
        <v>763</v>
      </c>
      <c r="B1302" s="4">
        <v>320.0</v>
      </c>
      <c r="C1302" s="4">
        <v>1998.0</v>
      </c>
      <c r="D1302" s="4" t="s">
        <v>117</v>
      </c>
      <c r="F1302" s="4" t="s">
        <v>179</v>
      </c>
      <c r="I1302" s="4">
        <v>4756.4</v>
      </c>
      <c r="R1302" s="5" t="str">
        <f t="shared" si="1"/>
        <v>1998_320</v>
      </c>
    </row>
    <row r="1303">
      <c r="A1303" s="4" t="s">
        <v>496</v>
      </c>
      <c r="B1303" s="4">
        <v>321.0</v>
      </c>
      <c r="C1303" s="4">
        <v>1998.0</v>
      </c>
      <c r="D1303" s="4" t="s">
        <v>48</v>
      </c>
      <c r="F1303" s="4" t="s">
        <v>35</v>
      </c>
      <c r="I1303" s="4">
        <v>4735.0</v>
      </c>
      <c r="R1303" s="5" t="str">
        <f t="shared" si="1"/>
        <v>1998_321</v>
      </c>
    </row>
    <row r="1304">
      <c r="A1304" s="4" t="s">
        <v>663</v>
      </c>
      <c r="B1304" s="4">
        <v>322.0</v>
      </c>
      <c r="C1304" s="4">
        <v>1998.0</v>
      </c>
      <c r="D1304" s="4" t="s">
        <v>289</v>
      </c>
      <c r="F1304" s="4" t="s">
        <v>37</v>
      </c>
      <c r="I1304" s="4">
        <v>4729.5</v>
      </c>
      <c r="R1304" s="5" t="str">
        <f t="shared" si="1"/>
        <v>1998_322</v>
      </c>
    </row>
    <row r="1305">
      <c r="A1305" s="4" t="s">
        <v>433</v>
      </c>
      <c r="B1305" s="4">
        <v>323.0</v>
      </c>
      <c r="C1305" s="4">
        <v>1998.0</v>
      </c>
      <c r="D1305" s="4" t="s">
        <v>67</v>
      </c>
      <c r="F1305" s="4" t="s">
        <v>95</v>
      </c>
      <c r="I1305" s="4">
        <v>4709.3</v>
      </c>
      <c r="R1305" s="5" t="str">
        <f t="shared" si="1"/>
        <v>1998_323</v>
      </c>
    </row>
    <row r="1306">
      <c r="A1306" s="4" t="s">
        <v>425</v>
      </c>
      <c r="B1306" s="4">
        <v>324.0</v>
      </c>
      <c r="C1306" s="4">
        <v>1998.0</v>
      </c>
      <c r="D1306" s="4" t="s">
        <v>338</v>
      </c>
      <c r="F1306" s="4" t="s">
        <v>55</v>
      </c>
      <c r="I1306" s="4">
        <v>4680.1</v>
      </c>
      <c r="R1306" s="5" t="str">
        <f t="shared" si="1"/>
        <v>1998_324</v>
      </c>
    </row>
    <row r="1307">
      <c r="A1307" s="4" t="s">
        <v>361</v>
      </c>
      <c r="B1307" s="4">
        <v>325.0</v>
      </c>
      <c r="C1307" s="4">
        <v>1998.0</v>
      </c>
      <c r="D1307" s="4" t="s">
        <v>48</v>
      </c>
      <c r="F1307" s="4" t="s">
        <v>115</v>
      </c>
      <c r="I1307" s="4">
        <v>4678.0</v>
      </c>
      <c r="R1307" s="5" t="str">
        <f t="shared" si="1"/>
        <v>1998_325</v>
      </c>
    </row>
    <row r="1308">
      <c r="A1308" s="4" t="s">
        <v>764</v>
      </c>
      <c r="B1308" s="4">
        <v>326.0</v>
      </c>
      <c r="C1308" s="4">
        <v>1998.0</v>
      </c>
      <c r="D1308" s="4" t="s">
        <v>48</v>
      </c>
      <c r="F1308" s="4" t="s">
        <v>100</v>
      </c>
      <c r="I1308" s="4">
        <v>4662.0</v>
      </c>
      <c r="R1308" s="5" t="str">
        <f t="shared" si="1"/>
        <v>1998_326</v>
      </c>
    </row>
    <row r="1309">
      <c r="A1309" s="4" t="s">
        <v>366</v>
      </c>
      <c r="B1309" s="4">
        <v>327.0</v>
      </c>
      <c r="C1309" s="4">
        <v>1998.0</v>
      </c>
      <c r="D1309" s="4" t="s">
        <v>168</v>
      </c>
      <c r="F1309" s="4" t="s">
        <v>100</v>
      </c>
      <c r="I1309" s="4">
        <v>4631.2</v>
      </c>
      <c r="R1309" s="5" t="str">
        <f t="shared" si="1"/>
        <v>1998_327</v>
      </c>
    </row>
    <row r="1310">
      <c r="A1310" s="4" t="s">
        <v>398</v>
      </c>
      <c r="B1310" s="4">
        <v>328.0</v>
      </c>
      <c r="C1310" s="4">
        <v>1998.0</v>
      </c>
      <c r="D1310" s="4" t="s">
        <v>216</v>
      </c>
      <c r="F1310" s="4" t="s">
        <v>100</v>
      </c>
      <c r="I1310" s="4">
        <v>4617.9</v>
      </c>
      <c r="R1310" s="5" t="str">
        <f t="shared" si="1"/>
        <v>1998_328</v>
      </c>
    </row>
    <row r="1311">
      <c r="A1311" s="4" t="s">
        <v>555</v>
      </c>
      <c r="B1311" s="4">
        <v>329.0</v>
      </c>
      <c r="C1311" s="4">
        <v>1998.0</v>
      </c>
      <c r="D1311" s="4" t="s">
        <v>107</v>
      </c>
      <c r="F1311" s="4" t="s">
        <v>24</v>
      </c>
      <c r="I1311" s="4">
        <v>4610.5</v>
      </c>
      <c r="R1311" s="5" t="str">
        <f t="shared" si="1"/>
        <v>1998_329</v>
      </c>
    </row>
    <row r="1312">
      <c r="A1312" s="4" t="s">
        <v>516</v>
      </c>
      <c r="B1312" s="4">
        <v>330.0</v>
      </c>
      <c r="C1312" s="4">
        <v>1998.0</v>
      </c>
      <c r="D1312" s="4" t="s">
        <v>67</v>
      </c>
      <c r="F1312" s="4" t="s">
        <v>55</v>
      </c>
      <c r="I1312" s="4">
        <v>4608.2</v>
      </c>
      <c r="R1312" s="5" t="str">
        <f t="shared" si="1"/>
        <v>1998_330</v>
      </c>
    </row>
    <row r="1313">
      <c r="A1313" s="4" t="s">
        <v>430</v>
      </c>
      <c r="B1313" s="4">
        <v>331.0</v>
      </c>
      <c r="C1313" s="4">
        <v>1998.0</v>
      </c>
      <c r="D1313" s="4" t="s">
        <v>59</v>
      </c>
      <c r="F1313" s="4" t="s">
        <v>88</v>
      </c>
      <c r="I1313" s="4">
        <v>4585.0</v>
      </c>
      <c r="R1313" s="5" t="str">
        <f t="shared" si="1"/>
        <v>1998_331</v>
      </c>
    </row>
    <row r="1314">
      <c r="A1314" s="4" t="s">
        <v>429</v>
      </c>
      <c r="B1314" s="4">
        <v>332.0</v>
      </c>
      <c r="C1314" s="4">
        <v>1998.0</v>
      </c>
      <c r="D1314" s="4" t="s">
        <v>132</v>
      </c>
      <c r="F1314" s="4" t="s">
        <v>30</v>
      </c>
      <c r="I1314" s="4">
        <v>4547.7</v>
      </c>
      <c r="R1314" s="5" t="str">
        <f t="shared" si="1"/>
        <v>1998_332</v>
      </c>
    </row>
    <row r="1315">
      <c r="A1315" s="4" t="s">
        <v>583</v>
      </c>
      <c r="B1315" s="4">
        <v>333.0</v>
      </c>
      <c r="C1315" s="4">
        <v>1998.0</v>
      </c>
      <c r="D1315" s="4" t="s">
        <v>59</v>
      </c>
      <c r="F1315" s="4" t="s">
        <v>49</v>
      </c>
      <c r="I1315" s="4">
        <v>4523.9</v>
      </c>
      <c r="R1315" s="5" t="str">
        <f t="shared" si="1"/>
        <v>1998_333</v>
      </c>
    </row>
    <row r="1316">
      <c r="A1316" s="4" t="s">
        <v>397</v>
      </c>
      <c r="B1316" s="4">
        <v>334.0</v>
      </c>
      <c r="C1316" s="4">
        <v>1998.0</v>
      </c>
      <c r="D1316" s="4" t="s">
        <v>93</v>
      </c>
      <c r="F1316" s="4" t="s">
        <v>43</v>
      </c>
      <c r="I1316" s="4">
        <v>4476.8</v>
      </c>
      <c r="R1316" s="5" t="str">
        <f t="shared" si="1"/>
        <v>1998_334</v>
      </c>
    </row>
    <row r="1317">
      <c r="A1317" s="4" t="s">
        <v>523</v>
      </c>
      <c r="B1317" s="4">
        <v>335.0</v>
      </c>
      <c r="C1317" s="4">
        <v>1998.0</v>
      </c>
      <c r="D1317" s="4" t="s">
        <v>117</v>
      </c>
      <c r="F1317" s="4" t="s">
        <v>400</v>
      </c>
      <c r="I1317" s="4">
        <v>4446.3</v>
      </c>
      <c r="R1317" s="5" t="str">
        <f t="shared" si="1"/>
        <v>1998_335</v>
      </c>
    </row>
    <row r="1318">
      <c r="A1318" s="4" t="s">
        <v>396</v>
      </c>
      <c r="B1318" s="4">
        <v>336.0</v>
      </c>
      <c r="C1318" s="4">
        <v>1998.0</v>
      </c>
      <c r="D1318" s="4" t="s">
        <v>168</v>
      </c>
      <c r="F1318" s="4" t="s">
        <v>55</v>
      </c>
      <c r="I1318" s="4">
        <v>4446.0</v>
      </c>
      <c r="R1318" s="5" t="str">
        <f t="shared" si="1"/>
        <v>1998_336</v>
      </c>
    </row>
    <row r="1319">
      <c r="A1319" s="4" t="s">
        <v>551</v>
      </c>
      <c r="B1319" s="4">
        <v>337.0</v>
      </c>
      <c r="C1319" s="4">
        <v>1998.0</v>
      </c>
      <c r="D1319" s="4" t="s">
        <v>225</v>
      </c>
      <c r="F1319" s="4" t="s">
        <v>118</v>
      </c>
      <c r="I1319" s="4">
        <v>4409.6</v>
      </c>
      <c r="R1319" s="5" t="str">
        <f t="shared" si="1"/>
        <v>1998_337</v>
      </c>
    </row>
    <row r="1320">
      <c r="A1320" s="4" t="s">
        <v>539</v>
      </c>
      <c r="B1320" s="4">
        <v>338.0</v>
      </c>
      <c r="C1320" s="4">
        <v>1998.0</v>
      </c>
      <c r="D1320" s="4" t="s">
        <v>117</v>
      </c>
      <c r="F1320" s="4" t="s">
        <v>74</v>
      </c>
      <c r="I1320" s="4">
        <v>4391.6</v>
      </c>
      <c r="R1320" s="5" t="str">
        <f t="shared" si="1"/>
        <v>1998_338</v>
      </c>
    </row>
    <row r="1321">
      <c r="A1321" s="4" t="s">
        <v>404</v>
      </c>
      <c r="B1321" s="4">
        <v>339.0</v>
      </c>
      <c r="C1321" s="4">
        <v>1998.0</v>
      </c>
      <c r="D1321" s="4" t="s">
        <v>42</v>
      </c>
      <c r="F1321" s="4" t="s">
        <v>70</v>
      </c>
      <c r="I1321" s="4">
        <v>4385.1</v>
      </c>
      <c r="R1321" s="5" t="str">
        <f t="shared" si="1"/>
        <v>1998_339</v>
      </c>
    </row>
    <row r="1322">
      <c r="A1322" s="4" t="s">
        <v>545</v>
      </c>
      <c r="B1322" s="4">
        <v>340.0</v>
      </c>
      <c r="C1322" s="4">
        <v>1998.0</v>
      </c>
      <c r="D1322" s="4" t="s">
        <v>59</v>
      </c>
      <c r="F1322" s="4" t="s">
        <v>100</v>
      </c>
      <c r="I1322" s="4">
        <v>4378.7</v>
      </c>
      <c r="R1322" s="5" t="str">
        <f t="shared" si="1"/>
        <v>1998_340</v>
      </c>
    </row>
    <row r="1323">
      <c r="A1323" s="4" t="s">
        <v>765</v>
      </c>
      <c r="B1323" s="4">
        <v>341.0</v>
      </c>
      <c r="C1323" s="4">
        <v>1998.0</v>
      </c>
      <c r="D1323" s="4" t="s">
        <v>338</v>
      </c>
      <c r="F1323" s="4" t="s">
        <v>55</v>
      </c>
      <c r="I1323" s="4">
        <v>4373.0</v>
      </c>
      <c r="R1323" s="5" t="str">
        <f t="shared" si="1"/>
        <v>1998_341</v>
      </c>
    </row>
    <row r="1324">
      <c r="A1324" s="4" t="s">
        <v>766</v>
      </c>
      <c r="B1324" s="4">
        <v>342.0</v>
      </c>
      <c r="C1324" s="4">
        <v>1998.0</v>
      </c>
      <c r="D1324" s="4" t="s">
        <v>216</v>
      </c>
      <c r="F1324" s="4" t="s">
        <v>55</v>
      </c>
      <c r="I1324" s="4">
        <v>4352.8</v>
      </c>
      <c r="R1324" s="5" t="str">
        <f t="shared" si="1"/>
        <v>1998_342</v>
      </c>
    </row>
    <row r="1325">
      <c r="A1325" s="4" t="s">
        <v>664</v>
      </c>
      <c r="B1325" s="4">
        <v>343.0</v>
      </c>
      <c r="C1325" s="4">
        <v>1998.0</v>
      </c>
      <c r="D1325" s="4" t="s">
        <v>114</v>
      </c>
      <c r="F1325" s="4" t="s">
        <v>46</v>
      </c>
      <c r="I1325" s="4">
        <v>4350.8</v>
      </c>
      <c r="R1325" s="5" t="str">
        <f t="shared" si="1"/>
        <v>1998_343</v>
      </c>
    </row>
    <row r="1326">
      <c r="A1326" s="4" t="s">
        <v>402</v>
      </c>
      <c r="B1326" s="4">
        <v>344.0</v>
      </c>
      <c r="C1326" s="4">
        <v>1998.0</v>
      </c>
      <c r="D1326" s="4" t="s">
        <v>69</v>
      </c>
      <c r="F1326" s="4" t="s">
        <v>57</v>
      </c>
      <c r="I1326" s="4">
        <v>4336.1</v>
      </c>
      <c r="R1326" s="5" t="str">
        <f t="shared" si="1"/>
        <v>1998_344</v>
      </c>
    </row>
    <row r="1327">
      <c r="A1327" s="4" t="s">
        <v>435</v>
      </c>
      <c r="B1327" s="4">
        <v>345.0</v>
      </c>
      <c r="C1327" s="4">
        <v>1998.0</v>
      </c>
      <c r="D1327" s="4" t="s">
        <v>69</v>
      </c>
      <c r="F1327" s="4" t="s">
        <v>100</v>
      </c>
      <c r="I1327" s="4">
        <v>4302.2</v>
      </c>
      <c r="R1327" s="5" t="str">
        <f t="shared" si="1"/>
        <v>1998_345</v>
      </c>
    </row>
    <row r="1328">
      <c r="A1328" s="4" t="s">
        <v>767</v>
      </c>
      <c r="B1328" s="4">
        <v>346.0</v>
      </c>
      <c r="C1328" s="4">
        <v>1998.0</v>
      </c>
      <c r="D1328" s="4" t="s">
        <v>344</v>
      </c>
      <c r="F1328" s="4" t="s">
        <v>57</v>
      </c>
      <c r="I1328" s="4">
        <v>4266.8</v>
      </c>
      <c r="R1328" s="5" t="str">
        <f t="shared" si="1"/>
        <v>1998_346</v>
      </c>
    </row>
    <row r="1329">
      <c r="A1329" s="4" t="s">
        <v>677</v>
      </c>
      <c r="B1329" s="4">
        <v>347.0</v>
      </c>
      <c r="C1329" s="4">
        <v>1998.0</v>
      </c>
      <c r="D1329" s="4" t="s">
        <v>216</v>
      </c>
      <c r="F1329" s="4" t="s">
        <v>192</v>
      </c>
      <c r="I1329" s="4">
        <v>4263.8</v>
      </c>
      <c r="R1329" s="5" t="str">
        <f t="shared" si="1"/>
        <v>1998_347</v>
      </c>
    </row>
    <row r="1330">
      <c r="A1330" s="4" t="s">
        <v>693</v>
      </c>
      <c r="B1330" s="4">
        <v>348.0</v>
      </c>
      <c r="C1330" s="4">
        <v>1998.0</v>
      </c>
      <c r="D1330" s="4" t="s">
        <v>114</v>
      </c>
      <c r="F1330" s="4" t="s">
        <v>35</v>
      </c>
      <c r="I1330" s="4">
        <v>4240.1</v>
      </c>
      <c r="R1330" s="5" t="str">
        <f t="shared" si="1"/>
        <v>1998_348</v>
      </c>
    </row>
    <row r="1331">
      <c r="A1331" s="4" t="s">
        <v>461</v>
      </c>
      <c r="B1331" s="4">
        <v>349.0</v>
      </c>
      <c r="C1331" s="4">
        <v>1998.0</v>
      </c>
      <c r="D1331" s="4" t="s">
        <v>168</v>
      </c>
      <c r="F1331" s="4" t="s">
        <v>127</v>
      </c>
      <c r="I1331" s="4">
        <v>4184.5</v>
      </c>
      <c r="R1331" s="5" t="str">
        <f t="shared" si="1"/>
        <v>1998_349</v>
      </c>
    </row>
    <row r="1332">
      <c r="A1332" s="4" t="s">
        <v>702</v>
      </c>
      <c r="B1332" s="4">
        <v>350.0</v>
      </c>
      <c r="C1332" s="4">
        <v>1998.0</v>
      </c>
      <c r="D1332" s="4" t="s">
        <v>639</v>
      </c>
      <c r="F1332" s="4" t="s">
        <v>57</v>
      </c>
      <c r="I1332" s="4">
        <v>4177.9</v>
      </c>
      <c r="R1332" s="5" t="str">
        <f t="shared" si="1"/>
        <v>1998_350</v>
      </c>
    </row>
    <row r="1333">
      <c r="A1333" s="4" t="s">
        <v>474</v>
      </c>
      <c r="B1333" s="4">
        <v>351.0</v>
      </c>
      <c r="C1333" s="4">
        <v>1998.0</v>
      </c>
      <c r="D1333" s="4" t="s">
        <v>34</v>
      </c>
      <c r="F1333" s="4" t="s">
        <v>57</v>
      </c>
      <c r="I1333" s="4">
        <v>4175.5</v>
      </c>
      <c r="R1333" s="5" t="str">
        <f t="shared" si="1"/>
        <v>1998_351</v>
      </c>
    </row>
    <row r="1334">
      <c r="A1334" s="4" t="s">
        <v>682</v>
      </c>
      <c r="B1334" s="4">
        <v>352.0</v>
      </c>
      <c r="C1334" s="4">
        <v>1998.0</v>
      </c>
      <c r="D1334" s="4" t="s">
        <v>225</v>
      </c>
      <c r="F1334" s="4" t="s">
        <v>544</v>
      </c>
      <c r="I1334" s="4">
        <v>4174.6</v>
      </c>
      <c r="R1334" s="5" t="str">
        <f t="shared" si="1"/>
        <v>1998_352</v>
      </c>
    </row>
    <row r="1335">
      <c r="A1335" s="4" t="s">
        <v>503</v>
      </c>
      <c r="B1335" s="4">
        <v>353.0</v>
      </c>
      <c r="C1335" s="4">
        <v>1998.0</v>
      </c>
      <c r="D1335" s="4" t="s">
        <v>223</v>
      </c>
      <c r="F1335" s="4" t="s">
        <v>43</v>
      </c>
      <c r="I1335" s="4">
        <v>4172.0</v>
      </c>
      <c r="R1335" s="5" t="str">
        <f t="shared" si="1"/>
        <v>1998_353</v>
      </c>
    </row>
    <row r="1336">
      <c r="A1336" s="4" t="s">
        <v>768</v>
      </c>
      <c r="B1336" s="4">
        <v>354.0</v>
      </c>
      <c r="C1336" s="4">
        <v>1998.0</v>
      </c>
      <c r="D1336" s="4" t="s">
        <v>216</v>
      </c>
      <c r="F1336" s="4" t="s">
        <v>43</v>
      </c>
      <c r="I1336" s="4">
        <v>4143.4</v>
      </c>
      <c r="R1336" s="5" t="str">
        <f t="shared" si="1"/>
        <v>1998_354</v>
      </c>
    </row>
    <row r="1337">
      <c r="A1337" s="4" t="s">
        <v>483</v>
      </c>
      <c r="B1337" s="4">
        <v>355.0</v>
      </c>
      <c r="C1337" s="4">
        <v>1998.0</v>
      </c>
      <c r="D1337" s="4" t="s">
        <v>117</v>
      </c>
      <c r="F1337" s="4" t="s">
        <v>46</v>
      </c>
      <c r="I1337" s="4">
        <v>4136.6</v>
      </c>
      <c r="R1337" s="5" t="str">
        <f t="shared" si="1"/>
        <v>1998_355</v>
      </c>
    </row>
    <row r="1338">
      <c r="A1338" s="4" t="s">
        <v>666</v>
      </c>
      <c r="B1338" s="4">
        <v>356.0</v>
      </c>
      <c r="C1338" s="4">
        <v>1998.0</v>
      </c>
      <c r="D1338" s="4" t="s">
        <v>338</v>
      </c>
      <c r="F1338" s="4" t="s">
        <v>30</v>
      </c>
      <c r="I1338" s="4">
        <v>4129.1</v>
      </c>
      <c r="R1338" s="5" t="str">
        <f t="shared" si="1"/>
        <v>1998_356</v>
      </c>
    </row>
    <row r="1339">
      <c r="A1339" s="4" t="s">
        <v>588</v>
      </c>
      <c r="B1339" s="4">
        <v>357.0</v>
      </c>
      <c r="C1339" s="4">
        <v>1998.0</v>
      </c>
      <c r="D1339" s="4" t="s">
        <v>332</v>
      </c>
      <c r="F1339" s="4" t="s">
        <v>30</v>
      </c>
      <c r="I1339" s="4">
        <v>4113.0</v>
      </c>
      <c r="R1339" s="5" t="str">
        <f t="shared" si="1"/>
        <v>1998_357</v>
      </c>
    </row>
    <row r="1340">
      <c r="A1340" s="4" t="s">
        <v>481</v>
      </c>
      <c r="B1340" s="4">
        <v>358.0</v>
      </c>
      <c r="C1340" s="4">
        <v>1998.0</v>
      </c>
      <c r="D1340" s="4" t="s">
        <v>40</v>
      </c>
      <c r="F1340" s="4" t="s">
        <v>37</v>
      </c>
      <c r="I1340" s="4">
        <v>4112.7</v>
      </c>
      <c r="R1340" s="5" t="str">
        <f t="shared" si="1"/>
        <v>1998_358</v>
      </c>
    </row>
    <row r="1341">
      <c r="A1341" s="4" t="s">
        <v>538</v>
      </c>
      <c r="B1341" s="4">
        <v>359.0</v>
      </c>
      <c r="C1341" s="4">
        <v>1998.0</v>
      </c>
      <c r="D1341" s="4" t="s">
        <v>292</v>
      </c>
      <c r="F1341" s="4" t="s">
        <v>43</v>
      </c>
      <c r="I1341" s="4">
        <v>4112.2</v>
      </c>
      <c r="R1341" s="5" t="str">
        <f t="shared" si="1"/>
        <v>1998_359</v>
      </c>
    </row>
    <row r="1342">
      <c r="A1342" s="4" t="s">
        <v>437</v>
      </c>
      <c r="B1342" s="4">
        <v>360.0</v>
      </c>
      <c r="C1342" s="4">
        <v>1998.0</v>
      </c>
      <c r="D1342" s="4" t="s">
        <v>59</v>
      </c>
      <c r="F1342" s="4" t="s">
        <v>179</v>
      </c>
      <c r="I1342" s="4">
        <v>4101.6</v>
      </c>
      <c r="R1342" s="5" t="str">
        <f t="shared" si="1"/>
        <v>1998_360</v>
      </c>
    </row>
    <row r="1343">
      <c r="A1343" s="4" t="s">
        <v>422</v>
      </c>
      <c r="B1343" s="4">
        <v>361.0</v>
      </c>
      <c r="C1343" s="4">
        <v>1998.0</v>
      </c>
      <c r="D1343" s="4" t="s">
        <v>32</v>
      </c>
      <c r="F1343" s="4" t="s">
        <v>35</v>
      </c>
      <c r="I1343" s="4">
        <v>4100.5</v>
      </c>
      <c r="R1343" s="5" t="str">
        <f t="shared" si="1"/>
        <v>1998_361</v>
      </c>
    </row>
    <row r="1344">
      <c r="A1344" s="4" t="s">
        <v>488</v>
      </c>
      <c r="B1344" s="4">
        <v>362.0</v>
      </c>
      <c r="C1344" s="4">
        <v>1998.0</v>
      </c>
      <c r="D1344" s="4" t="s">
        <v>132</v>
      </c>
      <c r="F1344" s="4" t="s">
        <v>55</v>
      </c>
      <c r="I1344" s="4">
        <v>4091.1</v>
      </c>
      <c r="R1344" s="5" t="str">
        <f t="shared" si="1"/>
        <v>1998_362</v>
      </c>
    </row>
    <row r="1345">
      <c r="A1345" s="4" t="s">
        <v>670</v>
      </c>
      <c r="B1345" s="4">
        <v>363.0</v>
      </c>
      <c r="C1345" s="4">
        <v>1998.0</v>
      </c>
      <c r="D1345" s="4" t="s">
        <v>99</v>
      </c>
      <c r="F1345" s="4" t="s">
        <v>406</v>
      </c>
      <c r="I1345" s="4">
        <v>4076.7</v>
      </c>
      <c r="R1345" s="5" t="str">
        <f t="shared" si="1"/>
        <v>1998_363</v>
      </c>
    </row>
    <row r="1346">
      <c r="A1346" s="4" t="s">
        <v>507</v>
      </c>
      <c r="B1346" s="4">
        <v>364.0</v>
      </c>
      <c r="C1346" s="4">
        <v>1998.0</v>
      </c>
      <c r="D1346" s="4" t="s">
        <v>613</v>
      </c>
      <c r="F1346" s="4" t="s">
        <v>57</v>
      </c>
      <c r="I1346" s="4">
        <v>4074.3</v>
      </c>
      <c r="R1346" s="5" t="str">
        <f t="shared" si="1"/>
        <v>1998_364</v>
      </c>
    </row>
    <row r="1347">
      <c r="A1347" s="4" t="s">
        <v>769</v>
      </c>
      <c r="B1347" s="4">
        <v>365.0</v>
      </c>
      <c r="C1347" s="4">
        <v>1998.0</v>
      </c>
      <c r="D1347" s="4" t="s">
        <v>42</v>
      </c>
      <c r="F1347" s="4" t="s">
        <v>57</v>
      </c>
      <c r="I1347" s="4">
        <v>4065.4</v>
      </c>
      <c r="R1347" s="5" t="str">
        <f t="shared" si="1"/>
        <v>1998_365</v>
      </c>
    </row>
    <row r="1348">
      <c r="A1348" s="4" t="s">
        <v>452</v>
      </c>
      <c r="B1348" s="4">
        <v>366.0</v>
      </c>
      <c r="C1348" s="4">
        <v>1998.0</v>
      </c>
      <c r="D1348" s="4" t="s">
        <v>76</v>
      </c>
      <c r="F1348" s="4" t="s">
        <v>37</v>
      </c>
      <c r="I1348" s="4">
        <v>4062.0</v>
      </c>
      <c r="R1348" s="5" t="str">
        <f t="shared" si="1"/>
        <v>1998_366</v>
      </c>
    </row>
    <row r="1349">
      <c r="A1349" s="4" t="s">
        <v>715</v>
      </c>
      <c r="B1349" s="4">
        <v>367.0</v>
      </c>
      <c r="C1349" s="4">
        <v>1998.0</v>
      </c>
      <c r="D1349" s="4" t="s">
        <v>107</v>
      </c>
      <c r="F1349" s="4" t="s">
        <v>55</v>
      </c>
      <c r="I1349" s="4">
        <v>4055.3</v>
      </c>
      <c r="R1349" s="5" t="str">
        <f t="shared" si="1"/>
        <v>1998_367</v>
      </c>
    </row>
    <row r="1350">
      <c r="A1350" s="4" t="s">
        <v>317</v>
      </c>
      <c r="B1350" s="4">
        <v>368.0</v>
      </c>
      <c r="C1350" s="4">
        <v>1998.0</v>
      </c>
      <c r="D1350" s="4" t="s">
        <v>117</v>
      </c>
      <c r="F1350" s="4" t="s">
        <v>57</v>
      </c>
      <c r="I1350" s="4">
        <v>4049.0</v>
      </c>
      <c r="R1350" s="5" t="str">
        <f t="shared" si="1"/>
        <v>1998_368</v>
      </c>
    </row>
    <row r="1351">
      <c r="A1351" s="4" t="s">
        <v>678</v>
      </c>
      <c r="B1351" s="4">
        <v>369.0</v>
      </c>
      <c r="C1351" s="4">
        <v>1998.0</v>
      </c>
      <c r="D1351" s="4" t="s">
        <v>638</v>
      </c>
      <c r="F1351" s="4" t="s">
        <v>30</v>
      </c>
      <c r="I1351" s="4">
        <v>4040.0</v>
      </c>
      <c r="R1351" s="5" t="str">
        <f t="shared" si="1"/>
        <v>1998_369</v>
      </c>
    </row>
    <row r="1352">
      <c r="A1352" s="4" t="s">
        <v>667</v>
      </c>
      <c r="B1352" s="4">
        <v>370.0</v>
      </c>
      <c r="C1352" s="4">
        <v>1998.0</v>
      </c>
      <c r="D1352" s="4" t="s">
        <v>67</v>
      </c>
      <c r="F1352" s="4" t="s">
        <v>55</v>
      </c>
      <c r="I1352" s="4">
        <v>4020.7</v>
      </c>
      <c r="R1352" s="5" t="str">
        <f t="shared" si="1"/>
        <v>1998_370</v>
      </c>
    </row>
    <row r="1353">
      <c r="A1353" s="4" t="s">
        <v>420</v>
      </c>
      <c r="B1353" s="4">
        <v>371.0</v>
      </c>
      <c r="C1353" s="4">
        <v>1998.0</v>
      </c>
      <c r="D1353" s="4" t="s">
        <v>48</v>
      </c>
      <c r="F1353" s="4" t="s">
        <v>100</v>
      </c>
      <c r="I1353" s="4">
        <v>3999.0</v>
      </c>
      <c r="R1353" s="5" t="str">
        <f t="shared" si="1"/>
        <v>1998_371</v>
      </c>
    </row>
    <row r="1354">
      <c r="A1354" s="4" t="s">
        <v>770</v>
      </c>
      <c r="B1354" s="4">
        <v>372.0</v>
      </c>
      <c r="C1354" s="4">
        <v>1998.0</v>
      </c>
      <c r="D1354" s="4" t="s">
        <v>216</v>
      </c>
      <c r="F1354" s="4" t="s">
        <v>30</v>
      </c>
      <c r="I1354" s="4">
        <v>3966.4</v>
      </c>
      <c r="R1354" s="5" t="str">
        <f t="shared" si="1"/>
        <v>1998_372</v>
      </c>
    </row>
    <row r="1355">
      <c r="A1355" s="4" t="s">
        <v>491</v>
      </c>
      <c r="B1355" s="4">
        <v>373.0</v>
      </c>
      <c r="C1355" s="4">
        <v>1998.0</v>
      </c>
      <c r="D1355" s="4" t="s">
        <v>759</v>
      </c>
      <c r="F1355" s="4" t="s">
        <v>46</v>
      </c>
      <c r="I1355" s="4">
        <v>3961.5</v>
      </c>
      <c r="R1355" s="5" t="str">
        <f t="shared" si="1"/>
        <v>1998_373</v>
      </c>
    </row>
    <row r="1356">
      <c r="A1356" s="4" t="s">
        <v>771</v>
      </c>
      <c r="B1356" s="4">
        <v>374.0</v>
      </c>
      <c r="C1356" s="4">
        <v>1998.0</v>
      </c>
      <c r="D1356" s="4" t="s">
        <v>23</v>
      </c>
      <c r="F1356" s="4" t="s">
        <v>144</v>
      </c>
      <c r="I1356" s="4">
        <v>3925.3</v>
      </c>
      <c r="R1356" s="5" t="str">
        <f t="shared" si="1"/>
        <v>1998_374</v>
      </c>
    </row>
    <row r="1357">
      <c r="A1357" s="4" t="s">
        <v>399</v>
      </c>
      <c r="B1357" s="4">
        <v>375.0</v>
      </c>
      <c r="C1357" s="4">
        <v>1998.0</v>
      </c>
      <c r="D1357" s="4" t="s">
        <v>168</v>
      </c>
      <c r="F1357" s="4" t="s">
        <v>400</v>
      </c>
      <c r="I1357" s="4">
        <v>3914.3</v>
      </c>
      <c r="R1357" s="5" t="str">
        <f t="shared" si="1"/>
        <v>1998_375</v>
      </c>
    </row>
    <row r="1358">
      <c r="A1358" s="4" t="s">
        <v>772</v>
      </c>
      <c r="B1358" s="4">
        <v>376.0</v>
      </c>
      <c r="C1358" s="4">
        <v>1998.0</v>
      </c>
      <c r="D1358" s="4" t="s">
        <v>62</v>
      </c>
      <c r="F1358" s="4" t="s">
        <v>179</v>
      </c>
      <c r="I1358" s="4">
        <v>3901.2</v>
      </c>
      <c r="R1358" s="5" t="str">
        <f t="shared" si="1"/>
        <v>1998_376</v>
      </c>
    </row>
    <row r="1359">
      <c r="A1359" s="4" t="s">
        <v>690</v>
      </c>
      <c r="B1359" s="4">
        <v>377.0</v>
      </c>
      <c r="C1359" s="4">
        <v>1998.0</v>
      </c>
      <c r="D1359" s="4" t="s">
        <v>117</v>
      </c>
      <c r="F1359" s="4" t="s">
        <v>70</v>
      </c>
      <c r="I1359" s="4">
        <v>3896.3</v>
      </c>
      <c r="R1359" s="5" t="str">
        <f t="shared" si="1"/>
        <v>1998_377</v>
      </c>
    </row>
    <row r="1360">
      <c r="A1360" s="4" t="s">
        <v>773</v>
      </c>
      <c r="B1360" s="4">
        <v>378.0</v>
      </c>
      <c r="C1360" s="4">
        <v>1998.0</v>
      </c>
      <c r="D1360" s="4" t="s">
        <v>72</v>
      </c>
      <c r="F1360" s="4" t="s">
        <v>77</v>
      </c>
      <c r="I1360" s="4">
        <v>3881.0</v>
      </c>
      <c r="R1360" s="5" t="str">
        <f t="shared" si="1"/>
        <v>1998_378</v>
      </c>
    </row>
    <row r="1361">
      <c r="A1361" s="4" t="s">
        <v>774</v>
      </c>
      <c r="B1361" s="4">
        <v>379.0</v>
      </c>
      <c r="C1361" s="4">
        <v>1998.0</v>
      </c>
      <c r="D1361" s="4" t="s">
        <v>69</v>
      </c>
      <c r="F1361" s="4" t="s">
        <v>37</v>
      </c>
      <c r="I1361" s="4">
        <v>3870.6</v>
      </c>
      <c r="R1361" s="5" t="str">
        <f t="shared" si="1"/>
        <v>1998_379</v>
      </c>
    </row>
    <row r="1362">
      <c r="A1362" s="4" t="s">
        <v>567</v>
      </c>
      <c r="B1362" s="4">
        <v>380.0</v>
      </c>
      <c r="C1362" s="4">
        <v>1998.0</v>
      </c>
      <c r="D1362" s="4" t="s">
        <v>332</v>
      </c>
      <c r="F1362" s="4" t="s">
        <v>20</v>
      </c>
      <c r="I1362" s="4">
        <v>3852.9</v>
      </c>
      <c r="R1362" s="5" t="str">
        <f t="shared" si="1"/>
        <v>1998_380</v>
      </c>
    </row>
    <row r="1363">
      <c r="A1363" s="4" t="s">
        <v>428</v>
      </c>
      <c r="B1363" s="4">
        <v>381.0</v>
      </c>
      <c r="C1363" s="4">
        <v>1998.0</v>
      </c>
      <c r="D1363" s="4" t="s">
        <v>216</v>
      </c>
      <c r="F1363" s="4" t="s">
        <v>35</v>
      </c>
      <c r="I1363" s="4">
        <v>3834.8</v>
      </c>
      <c r="R1363" s="5" t="str">
        <f t="shared" si="1"/>
        <v>1998_381</v>
      </c>
    </row>
    <row r="1364">
      <c r="A1364" s="4" t="s">
        <v>458</v>
      </c>
      <c r="B1364" s="4">
        <v>382.0</v>
      </c>
      <c r="C1364" s="4">
        <v>1998.0</v>
      </c>
      <c r="D1364" s="4" t="s">
        <v>34</v>
      </c>
      <c r="F1364" s="4" t="s">
        <v>179</v>
      </c>
      <c r="I1364" s="4">
        <v>3834.6</v>
      </c>
      <c r="R1364" s="5" t="str">
        <f t="shared" si="1"/>
        <v>1998_382</v>
      </c>
    </row>
    <row r="1365">
      <c r="A1365" s="4" t="s">
        <v>540</v>
      </c>
      <c r="B1365" s="4">
        <v>383.0</v>
      </c>
      <c r="C1365" s="4">
        <v>1998.0</v>
      </c>
      <c r="D1365" s="4" t="s">
        <v>120</v>
      </c>
      <c r="F1365" s="4" t="s">
        <v>24</v>
      </c>
      <c r="I1365" s="4">
        <v>3816.8</v>
      </c>
      <c r="R1365" s="5" t="str">
        <f t="shared" si="1"/>
        <v>1998_383</v>
      </c>
    </row>
    <row r="1366">
      <c r="A1366" s="4" t="s">
        <v>482</v>
      </c>
      <c r="B1366" s="4">
        <v>384.0</v>
      </c>
      <c r="C1366" s="4">
        <v>1998.0</v>
      </c>
      <c r="D1366" s="4" t="s">
        <v>223</v>
      </c>
      <c r="F1366" s="4" t="s">
        <v>24</v>
      </c>
      <c r="I1366" s="4">
        <v>3785.0</v>
      </c>
      <c r="R1366" s="5" t="str">
        <f t="shared" si="1"/>
        <v>1998_384</v>
      </c>
    </row>
    <row r="1367">
      <c r="A1367" s="4" t="s">
        <v>775</v>
      </c>
      <c r="B1367" s="4">
        <v>385.0</v>
      </c>
      <c r="C1367" s="4">
        <v>1998.0</v>
      </c>
      <c r="D1367" s="4" t="s">
        <v>81</v>
      </c>
      <c r="F1367" s="4" t="s">
        <v>37</v>
      </c>
      <c r="I1367" s="4">
        <v>3784.7</v>
      </c>
      <c r="R1367" s="5" t="str">
        <f t="shared" si="1"/>
        <v>1998_385</v>
      </c>
    </row>
    <row r="1368">
      <c r="A1368" s="4" t="s">
        <v>586</v>
      </c>
      <c r="B1368" s="4">
        <v>386.0</v>
      </c>
      <c r="C1368" s="4">
        <v>1998.0</v>
      </c>
      <c r="D1368" s="4" t="s">
        <v>107</v>
      </c>
      <c r="F1368" s="4" t="s">
        <v>55</v>
      </c>
      <c r="I1368" s="4">
        <v>3765.4</v>
      </c>
      <c r="R1368" s="5" t="str">
        <f t="shared" si="1"/>
        <v>1998_386</v>
      </c>
    </row>
    <row r="1369">
      <c r="A1369" s="4" t="s">
        <v>445</v>
      </c>
      <c r="B1369" s="4">
        <v>387.0</v>
      </c>
      <c r="C1369" s="4">
        <v>1998.0</v>
      </c>
      <c r="D1369" s="4" t="s">
        <v>216</v>
      </c>
      <c r="F1369" s="4" t="s">
        <v>20</v>
      </c>
      <c r="I1369" s="4">
        <v>3764.5</v>
      </c>
      <c r="R1369" s="5" t="str">
        <f t="shared" si="1"/>
        <v>1998_387</v>
      </c>
    </row>
    <row r="1370">
      <c r="A1370" s="4" t="s">
        <v>686</v>
      </c>
      <c r="B1370" s="4">
        <v>388.0</v>
      </c>
      <c r="C1370" s="4">
        <v>1998.0</v>
      </c>
      <c r="D1370" s="4" t="s">
        <v>281</v>
      </c>
      <c r="F1370" s="4" t="s">
        <v>20</v>
      </c>
      <c r="I1370" s="4">
        <v>3760.0</v>
      </c>
      <c r="R1370" s="5" t="str">
        <f t="shared" si="1"/>
        <v>1998_388</v>
      </c>
    </row>
    <row r="1371">
      <c r="A1371" s="4" t="s">
        <v>674</v>
      </c>
      <c r="B1371" s="4">
        <v>389.0</v>
      </c>
      <c r="C1371" s="4">
        <v>1998.0</v>
      </c>
      <c r="D1371" s="4" t="s">
        <v>168</v>
      </c>
      <c r="F1371" s="4" t="s">
        <v>100</v>
      </c>
      <c r="I1371" s="4">
        <v>3745.1</v>
      </c>
      <c r="R1371" s="5" t="str">
        <f t="shared" si="1"/>
        <v>1998_389</v>
      </c>
    </row>
    <row r="1372">
      <c r="A1372" s="4" t="s">
        <v>549</v>
      </c>
      <c r="B1372" s="4">
        <v>390.0</v>
      </c>
      <c r="C1372" s="4">
        <v>1998.0</v>
      </c>
      <c r="D1372" s="4" t="s">
        <v>59</v>
      </c>
      <c r="F1372" s="4" t="s">
        <v>30</v>
      </c>
      <c r="I1372" s="4">
        <v>3738.2</v>
      </c>
      <c r="R1372" s="5" t="str">
        <f t="shared" si="1"/>
        <v>1998_390</v>
      </c>
    </row>
    <row r="1373">
      <c r="A1373" s="4" t="s">
        <v>675</v>
      </c>
      <c r="B1373" s="4">
        <v>391.0</v>
      </c>
      <c r="C1373" s="4">
        <v>1998.0</v>
      </c>
      <c r="D1373" s="4" t="s">
        <v>392</v>
      </c>
      <c r="F1373" s="4" t="s">
        <v>57</v>
      </c>
      <c r="I1373" s="4">
        <v>3732.9</v>
      </c>
      <c r="R1373" s="5" t="str">
        <f t="shared" si="1"/>
        <v>1998_391</v>
      </c>
    </row>
    <row r="1374">
      <c r="A1374" s="4" t="s">
        <v>401</v>
      </c>
      <c r="B1374" s="4">
        <v>392.0</v>
      </c>
      <c r="C1374" s="4">
        <v>1998.0</v>
      </c>
      <c r="D1374" s="4" t="s">
        <v>72</v>
      </c>
      <c r="F1374" s="4" t="s">
        <v>43</v>
      </c>
      <c r="I1374" s="4">
        <v>3710.7</v>
      </c>
      <c r="R1374" s="5" t="str">
        <f t="shared" si="1"/>
        <v>1998_392</v>
      </c>
    </row>
    <row r="1375">
      <c r="A1375" s="4" t="s">
        <v>704</v>
      </c>
      <c r="B1375" s="4">
        <v>393.0</v>
      </c>
      <c r="C1375" s="4">
        <v>1998.0</v>
      </c>
      <c r="D1375" s="4" t="s">
        <v>34</v>
      </c>
      <c r="F1375" s="4" t="s">
        <v>57</v>
      </c>
      <c r="I1375" s="4">
        <v>3694.4</v>
      </c>
      <c r="R1375" s="5" t="str">
        <f t="shared" si="1"/>
        <v>1998_393</v>
      </c>
    </row>
    <row r="1376">
      <c r="A1376" s="4" t="s">
        <v>485</v>
      </c>
      <c r="B1376" s="4">
        <v>394.0</v>
      </c>
      <c r="C1376" s="4">
        <v>1998.0</v>
      </c>
      <c r="D1376" s="4" t="s">
        <v>26</v>
      </c>
      <c r="F1376" s="4" t="s">
        <v>148</v>
      </c>
      <c r="I1376" s="4">
        <v>3691.6</v>
      </c>
      <c r="R1376" s="5" t="str">
        <f t="shared" si="1"/>
        <v>1998_394</v>
      </c>
    </row>
    <row r="1377">
      <c r="A1377" s="4" t="s">
        <v>776</v>
      </c>
      <c r="B1377" s="4">
        <v>395.0</v>
      </c>
      <c r="C1377" s="4">
        <v>1998.0</v>
      </c>
      <c r="D1377" s="4" t="s">
        <v>23</v>
      </c>
      <c r="F1377" s="4" t="s">
        <v>118</v>
      </c>
      <c r="I1377" s="4">
        <v>3689.7</v>
      </c>
      <c r="R1377" s="5" t="str">
        <f t="shared" si="1"/>
        <v>1998_395</v>
      </c>
    </row>
    <row r="1378">
      <c r="A1378" s="4" t="s">
        <v>777</v>
      </c>
      <c r="B1378" s="4">
        <v>396.0</v>
      </c>
      <c r="C1378" s="4">
        <v>1998.0</v>
      </c>
      <c r="D1378" s="4" t="s">
        <v>67</v>
      </c>
      <c r="F1378" s="4" t="s">
        <v>189</v>
      </c>
      <c r="I1378" s="4">
        <v>3689.4</v>
      </c>
      <c r="R1378" s="5" t="str">
        <f t="shared" si="1"/>
        <v>1998_396</v>
      </c>
    </row>
    <row r="1379">
      <c r="A1379" s="4" t="s">
        <v>694</v>
      </c>
      <c r="B1379" s="4">
        <v>397.0</v>
      </c>
      <c r="C1379" s="4">
        <v>1998.0</v>
      </c>
      <c r="D1379" s="4" t="s">
        <v>132</v>
      </c>
      <c r="F1379" s="4" t="s">
        <v>24</v>
      </c>
      <c r="I1379" s="4">
        <v>3685.4</v>
      </c>
      <c r="R1379" s="5" t="str">
        <f t="shared" si="1"/>
        <v>1998_397</v>
      </c>
    </row>
    <row r="1380">
      <c r="A1380" s="4" t="s">
        <v>412</v>
      </c>
      <c r="B1380" s="4">
        <v>398.0</v>
      </c>
      <c r="C1380" s="4">
        <v>1998.0</v>
      </c>
      <c r="D1380" s="4" t="s">
        <v>107</v>
      </c>
      <c r="F1380" s="4" t="s">
        <v>115</v>
      </c>
      <c r="I1380" s="4">
        <v>3662.8</v>
      </c>
      <c r="R1380" s="5" t="str">
        <f t="shared" si="1"/>
        <v>1998_398</v>
      </c>
    </row>
    <row r="1381">
      <c r="A1381" s="4" t="s">
        <v>699</v>
      </c>
      <c r="B1381" s="4">
        <v>399.0</v>
      </c>
      <c r="C1381" s="4">
        <v>1998.0</v>
      </c>
      <c r="D1381" s="4" t="s">
        <v>32</v>
      </c>
      <c r="F1381" s="4" t="s">
        <v>57</v>
      </c>
      <c r="I1381" s="4">
        <v>3662.6</v>
      </c>
      <c r="R1381" s="5" t="str">
        <f t="shared" si="1"/>
        <v>1998_399</v>
      </c>
    </row>
    <row r="1382">
      <c r="A1382" s="4" t="s">
        <v>505</v>
      </c>
      <c r="B1382" s="4">
        <v>400.0</v>
      </c>
      <c r="C1382" s="4">
        <v>1998.0</v>
      </c>
      <c r="D1382" s="4" t="s">
        <v>688</v>
      </c>
      <c r="F1382" s="4" t="s">
        <v>46</v>
      </c>
      <c r="I1382" s="4">
        <v>3657.4</v>
      </c>
      <c r="R1382" s="5" t="str">
        <f t="shared" si="1"/>
        <v>1998_400</v>
      </c>
    </row>
    <row r="1383">
      <c r="A1383" s="4" t="s">
        <v>480</v>
      </c>
      <c r="B1383" s="4">
        <v>401.0</v>
      </c>
      <c r="C1383" s="4">
        <v>1998.0</v>
      </c>
      <c r="D1383" s="4" t="s">
        <v>223</v>
      </c>
      <c r="F1383" s="4" t="s">
        <v>30</v>
      </c>
      <c r="I1383" s="4">
        <v>3639.8</v>
      </c>
      <c r="R1383" s="5" t="str">
        <f t="shared" si="1"/>
        <v>1998_401</v>
      </c>
    </row>
    <row r="1384">
      <c r="A1384" s="4" t="s">
        <v>457</v>
      </c>
      <c r="B1384" s="4">
        <v>402.0</v>
      </c>
      <c r="C1384" s="4">
        <v>1998.0</v>
      </c>
      <c r="D1384" s="4" t="s">
        <v>285</v>
      </c>
      <c r="F1384" s="4" t="s">
        <v>148</v>
      </c>
      <c r="I1384" s="4">
        <v>3637.4</v>
      </c>
      <c r="R1384" s="5" t="str">
        <f t="shared" si="1"/>
        <v>1998_402</v>
      </c>
    </row>
    <row r="1385">
      <c r="A1385" s="4" t="s">
        <v>472</v>
      </c>
      <c r="B1385" s="4">
        <v>403.0</v>
      </c>
      <c r="C1385" s="4">
        <v>1998.0</v>
      </c>
      <c r="D1385" s="4" t="s">
        <v>48</v>
      </c>
      <c r="F1385" s="4" t="s">
        <v>46</v>
      </c>
      <c r="I1385" s="4">
        <v>3636.5</v>
      </c>
      <c r="R1385" s="5" t="str">
        <f t="shared" si="1"/>
        <v>1998_403</v>
      </c>
    </row>
    <row r="1386">
      <c r="A1386" s="4" t="s">
        <v>679</v>
      </c>
      <c r="B1386" s="4">
        <v>405.0</v>
      </c>
      <c r="C1386" s="4">
        <v>1998.0</v>
      </c>
      <c r="D1386" s="4" t="s">
        <v>93</v>
      </c>
      <c r="F1386" s="4" t="s">
        <v>24</v>
      </c>
      <c r="I1386" s="4">
        <v>3625.4</v>
      </c>
      <c r="R1386" s="5" t="str">
        <f t="shared" si="1"/>
        <v>1998_405</v>
      </c>
    </row>
    <row r="1387">
      <c r="A1387" s="4" t="s">
        <v>778</v>
      </c>
      <c r="B1387" s="4">
        <v>406.0</v>
      </c>
      <c r="C1387" s="4">
        <v>1998.0</v>
      </c>
      <c r="D1387" s="4" t="s">
        <v>29</v>
      </c>
      <c r="F1387" s="4" t="s">
        <v>57</v>
      </c>
      <c r="I1387" s="4">
        <v>3594.0</v>
      </c>
      <c r="R1387" s="5" t="str">
        <f t="shared" si="1"/>
        <v>1998_406</v>
      </c>
    </row>
    <row r="1388">
      <c r="A1388" s="4" t="s">
        <v>541</v>
      </c>
      <c r="B1388" s="4">
        <v>407.0</v>
      </c>
      <c r="C1388" s="4">
        <v>1998.0</v>
      </c>
      <c r="D1388" s="4" t="s">
        <v>542</v>
      </c>
      <c r="F1388" s="4" t="s">
        <v>88</v>
      </c>
      <c r="I1388" s="4">
        <v>3575.8</v>
      </c>
      <c r="R1388" s="5" t="str">
        <f t="shared" si="1"/>
        <v>1998_407</v>
      </c>
    </row>
    <row r="1389">
      <c r="A1389" s="4" t="s">
        <v>689</v>
      </c>
      <c r="B1389" s="4">
        <v>408.0</v>
      </c>
      <c r="C1389" s="4">
        <v>1998.0</v>
      </c>
      <c r="D1389" s="4" t="s">
        <v>19</v>
      </c>
      <c r="F1389" s="4" t="s">
        <v>35</v>
      </c>
      <c r="I1389" s="4">
        <v>3568.6</v>
      </c>
      <c r="R1389" s="5" t="str">
        <f t="shared" si="1"/>
        <v>1998_408</v>
      </c>
    </row>
    <row r="1390">
      <c r="A1390" s="4" t="s">
        <v>698</v>
      </c>
      <c r="B1390" s="4">
        <v>409.0</v>
      </c>
      <c r="C1390" s="4">
        <v>1998.0</v>
      </c>
      <c r="D1390" s="4" t="s">
        <v>97</v>
      </c>
      <c r="F1390" s="4" t="s">
        <v>148</v>
      </c>
      <c r="I1390" s="4">
        <v>3558.3</v>
      </c>
      <c r="R1390" s="5" t="str">
        <f t="shared" si="1"/>
        <v>1998_409</v>
      </c>
    </row>
    <row r="1391">
      <c r="A1391" s="4" t="s">
        <v>593</v>
      </c>
      <c r="B1391" s="4">
        <v>410.0</v>
      </c>
      <c r="C1391" s="4">
        <v>1998.0</v>
      </c>
      <c r="D1391" s="4" t="s">
        <v>99</v>
      </c>
      <c r="F1391" s="4" t="s">
        <v>115</v>
      </c>
      <c r="I1391" s="4">
        <v>3553.1</v>
      </c>
      <c r="R1391" s="5" t="str">
        <f t="shared" si="1"/>
        <v>1998_410</v>
      </c>
    </row>
    <row r="1392">
      <c r="A1392" s="4" t="s">
        <v>554</v>
      </c>
      <c r="B1392" s="4">
        <v>411.0</v>
      </c>
      <c r="C1392" s="4">
        <v>1998.0</v>
      </c>
      <c r="D1392" s="4" t="s">
        <v>26</v>
      </c>
      <c r="F1392" s="4" t="s">
        <v>544</v>
      </c>
      <c r="I1392" s="4">
        <v>3544.7</v>
      </c>
      <c r="R1392" s="5" t="str">
        <f t="shared" si="1"/>
        <v>1998_411</v>
      </c>
    </row>
    <row r="1393">
      <c r="A1393" s="4" t="s">
        <v>524</v>
      </c>
      <c r="B1393" s="4">
        <v>412.0</v>
      </c>
      <c r="C1393" s="4">
        <v>1998.0</v>
      </c>
      <c r="D1393" s="4" t="s">
        <v>289</v>
      </c>
      <c r="F1393" s="4" t="s">
        <v>30</v>
      </c>
      <c r="I1393" s="4">
        <v>3534.1</v>
      </c>
      <c r="R1393" s="5" t="str">
        <f t="shared" si="1"/>
        <v>1998_412</v>
      </c>
    </row>
    <row r="1394">
      <c r="A1394" s="4" t="s">
        <v>520</v>
      </c>
      <c r="B1394" s="4">
        <v>413.0</v>
      </c>
      <c r="C1394" s="4">
        <v>1998.0</v>
      </c>
      <c r="D1394" s="4" t="s">
        <v>34</v>
      </c>
      <c r="F1394" s="4" t="s">
        <v>170</v>
      </c>
      <c r="I1394" s="4">
        <v>3515.5</v>
      </c>
      <c r="R1394" s="5" t="str">
        <f t="shared" si="1"/>
        <v>1998_413</v>
      </c>
    </row>
    <row r="1395">
      <c r="A1395" s="4" t="s">
        <v>779</v>
      </c>
      <c r="B1395" s="4">
        <v>414.0</v>
      </c>
      <c r="C1395" s="4">
        <v>1998.0</v>
      </c>
      <c r="D1395" s="4" t="s">
        <v>69</v>
      </c>
      <c r="F1395" s="4" t="s">
        <v>55</v>
      </c>
      <c r="I1395" s="4">
        <v>3481.6</v>
      </c>
      <c r="R1395" s="5" t="str">
        <f t="shared" si="1"/>
        <v>1998_414</v>
      </c>
    </row>
    <row r="1396">
      <c r="A1396" s="4" t="s">
        <v>780</v>
      </c>
      <c r="B1396" s="4">
        <v>415.0</v>
      </c>
      <c r="C1396" s="4">
        <v>1998.0</v>
      </c>
      <c r="D1396" s="4" t="s">
        <v>117</v>
      </c>
      <c r="F1396" s="4" t="s">
        <v>100</v>
      </c>
      <c r="I1396" s="4">
        <v>3477.5</v>
      </c>
      <c r="R1396" s="5" t="str">
        <f t="shared" si="1"/>
        <v>1998_415</v>
      </c>
    </row>
    <row r="1397">
      <c r="A1397" s="4" t="s">
        <v>781</v>
      </c>
      <c r="B1397" s="4">
        <v>416.0</v>
      </c>
      <c r="C1397" s="4">
        <v>1998.0</v>
      </c>
      <c r="D1397" s="4" t="s">
        <v>76</v>
      </c>
      <c r="F1397" s="4" t="s">
        <v>55</v>
      </c>
      <c r="I1397" s="4">
        <v>3471.0</v>
      </c>
      <c r="R1397" s="5" t="str">
        <f t="shared" si="1"/>
        <v>1998_416</v>
      </c>
    </row>
    <row r="1398">
      <c r="A1398" s="4" t="s">
        <v>692</v>
      </c>
      <c r="B1398" s="4">
        <v>417.0</v>
      </c>
      <c r="C1398" s="4">
        <v>1998.0</v>
      </c>
      <c r="D1398" s="4" t="s">
        <v>67</v>
      </c>
      <c r="F1398" s="4" t="s">
        <v>30</v>
      </c>
      <c r="I1398" s="4">
        <v>3442.6</v>
      </c>
      <c r="R1398" s="5" t="str">
        <f t="shared" si="1"/>
        <v>1998_417</v>
      </c>
    </row>
    <row r="1399">
      <c r="A1399" s="4" t="s">
        <v>421</v>
      </c>
      <c r="B1399" s="4">
        <v>418.0</v>
      </c>
      <c r="C1399" s="4">
        <v>1998.0</v>
      </c>
      <c r="D1399" s="4" t="s">
        <v>93</v>
      </c>
      <c r="F1399" s="4" t="s">
        <v>372</v>
      </c>
      <c r="I1399" s="4">
        <v>3438.7</v>
      </c>
      <c r="R1399" s="5" t="str">
        <f t="shared" si="1"/>
        <v>1998_418</v>
      </c>
    </row>
    <row r="1400">
      <c r="A1400" s="4" t="s">
        <v>707</v>
      </c>
      <c r="B1400" s="4">
        <v>419.0</v>
      </c>
      <c r="C1400" s="4">
        <v>1998.0</v>
      </c>
      <c r="D1400" s="4" t="s">
        <v>59</v>
      </c>
      <c r="F1400" s="4" t="s">
        <v>148</v>
      </c>
      <c r="I1400" s="4">
        <v>3428.0</v>
      </c>
      <c r="R1400" s="5" t="str">
        <f t="shared" si="1"/>
        <v>1998_419</v>
      </c>
    </row>
    <row r="1401">
      <c r="A1401" s="4" t="s">
        <v>782</v>
      </c>
      <c r="B1401" s="4">
        <v>420.0</v>
      </c>
      <c r="C1401" s="4">
        <v>1998.0</v>
      </c>
      <c r="D1401" s="4" t="s">
        <v>117</v>
      </c>
      <c r="F1401" s="4" t="s">
        <v>37</v>
      </c>
      <c r="I1401" s="4">
        <v>3411.6</v>
      </c>
      <c r="R1401" s="5" t="str">
        <f t="shared" si="1"/>
        <v>1998_420</v>
      </c>
    </row>
    <row r="1402">
      <c r="A1402" s="4" t="s">
        <v>512</v>
      </c>
      <c r="B1402" s="4">
        <v>421.0</v>
      </c>
      <c r="C1402" s="4">
        <v>1998.0</v>
      </c>
      <c r="D1402" s="4" t="s">
        <v>34</v>
      </c>
      <c r="F1402" s="4" t="s">
        <v>201</v>
      </c>
      <c r="I1402" s="4">
        <v>3407.9</v>
      </c>
      <c r="R1402" s="5" t="str">
        <f t="shared" si="1"/>
        <v>1998_421</v>
      </c>
    </row>
    <row r="1403">
      <c r="A1403" s="4" t="s">
        <v>463</v>
      </c>
      <c r="B1403" s="4">
        <v>422.0</v>
      </c>
      <c r="C1403" s="4">
        <v>1998.0</v>
      </c>
      <c r="D1403" s="4" t="s">
        <v>67</v>
      </c>
      <c r="F1403" s="4" t="s">
        <v>77</v>
      </c>
      <c r="I1403" s="4">
        <v>3403.9</v>
      </c>
      <c r="R1403" s="5" t="str">
        <f t="shared" si="1"/>
        <v>1998_422</v>
      </c>
    </row>
    <row r="1404">
      <c r="A1404" s="4" t="s">
        <v>684</v>
      </c>
      <c r="B1404" s="4">
        <v>423.0</v>
      </c>
      <c r="C1404" s="4">
        <v>1998.0</v>
      </c>
      <c r="D1404" s="4" t="s">
        <v>67</v>
      </c>
      <c r="F1404" s="4" t="s">
        <v>148</v>
      </c>
      <c r="I1404" s="4">
        <v>3395.6</v>
      </c>
      <c r="R1404" s="5" t="str">
        <f t="shared" si="1"/>
        <v>1998_423</v>
      </c>
    </row>
    <row r="1405">
      <c r="A1405" s="4" t="s">
        <v>528</v>
      </c>
      <c r="B1405" s="4">
        <v>424.0</v>
      </c>
      <c r="C1405" s="4">
        <v>1998.0</v>
      </c>
      <c r="D1405" s="4" t="s">
        <v>87</v>
      </c>
      <c r="F1405" s="4" t="s">
        <v>37</v>
      </c>
      <c r="I1405" s="4">
        <v>3394.4</v>
      </c>
      <c r="R1405" s="5" t="str">
        <f t="shared" si="1"/>
        <v>1998_424</v>
      </c>
    </row>
    <row r="1406">
      <c r="A1406" s="4" t="s">
        <v>532</v>
      </c>
      <c r="B1406" s="4">
        <v>425.0</v>
      </c>
      <c r="C1406" s="4">
        <v>1998.0</v>
      </c>
      <c r="D1406" s="4" t="s">
        <v>54</v>
      </c>
      <c r="F1406" s="4" t="s">
        <v>30</v>
      </c>
      <c r="I1406" s="4">
        <v>3381.6</v>
      </c>
      <c r="R1406" s="5" t="str">
        <f t="shared" si="1"/>
        <v>1998_425</v>
      </c>
    </row>
    <row r="1407">
      <c r="A1407" s="4" t="s">
        <v>318</v>
      </c>
      <c r="B1407" s="4">
        <v>426.0</v>
      </c>
      <c r="C1407" s="4">
        <v>1998.0</v>
      </c>
      <c r="D1407" s="4" t="s">
        <v>48</v>
      </c>
      <c r="F1407" s="4" t="s">
        <v>179</v>
      </c>
      <c r="I1407" s="4">
        <v>3358.0</v>
      </c>
      <c r="R1407" s="5" t="str">
        <f t="shared" si="1"/>
        <v>1998_426</v>
      </c>
    </row>
    <row r="1408">
      <c r="A1408" s="4" t="s">
        <v>508</v>
      </c>
      <c r="B1408" s="4">
        <v>427.0</v>
      </c>
      <c r="C1408" s="4">
        <v>1998.0</v>
      </c>
      <c r="D1408" s="4" t="s">
        <v>344</v>
      </c>
      <c r="F1408" s="4" t="s">
        <v>152</v>
      </c>
      <c r="I1408" s="4">
        <v>3348.9</v>
      </c>
      <c r="R1408" s="5" t="str">
        <f t="shared" si="1"/>
        <v>1998_427</v>
      </c>
    </row>
    <row r="1409">
      <c r="A1409" s="4" t="s">
        <v>489</v>
      </c>
      <c r="B1409" s="4">
        <v>428.0</v>
      </c>
      <c r="C1409" s="4">
        <v>1998.0</v>
      </c>
      <c r="D1409" s="4" t="s">
        <v>490</v>
      </c>
      <c r="F1409" s="4" t="s">
        <v>183</v>
      </c>
      <c r="I1409" s="4">
        <v>3346.0</v>
      </c>
      <c r="R1409" s="5" t="str">
        <f t="shared" si="1"/>
        <v>1998_428</v>
      </c>
    </row>
    <row r="1410">
      <c r="A1410" s="4" t="s">
        <v>497</v>
      </c>
      <c r="B1410" s="4">
        <v>429.0</v>
      </c>
      <c r="C1410" s="4">
        <v>1998.0</v>
      </c>
      <c r="D1410" s="4" t="s">
        <v>48</v>
      </c>
      <c r="F1410" s="4" t="s">
        <v>57</v>
      </c>
      <c r="I1410" s="4">
        <v>3345.7</v>
      </c>
      <c r="R1410" s="5" t="str">
        <f t="shared" si="1"/>
        <v>1998_429</v>
      </c>
    </row>
    <row r="1411">
      <c r="A1411" s="4" t="s">
        <v>783</v>
      </c>
      <c r="B1411" s="4">
        <v>430.0</v>
      </c>
      <c r="C1411" s="4">
        <v>1998.0</v>
      </c>
      <c r="D1411" s="4" t="s">
        <v>216</v>
      </c>
      <c r="F1411" s="4" t="s">
        <v>183</v>
      </c>
      <c r="I1411" s="4">
        <v>3342.5</v>
      </c>
      <c r="R1411" s="5" t="str">
        <f t="shared" si="1"/>
        <v>1998_430</v>
      </c>
    </row>
    <row r="1412">
      <c r="A1412" s="4" t="s">
        <v>558</v>
      </c>
      <c r="B1412" s="4">
        <v>431.0</v>
      </c>
      <c r="C1412" s="4">
        <v>1998.0</v>
      </c>
      <c r="D1412" s="4" t="s">
        <v>117</v>
      </c>
      <c r="F1412" s="4" t="s">
        <v>144</v>
      </c>
      <c r="I1412" s="4">
        <v>3338.0</v>
      </c>
      <c r="R1412" s="5" t="str">
        <f t="shared" si="1"/>
        <v>1998_431</v>
      </c>
    </row>
    <row r="1413">
      <c r="A1413" s="4" t="s">
        <v>784</v>
      </c>
      <c r="B1413" s="4">
        <v>432.0</v>
      </c>
      <c r="C1413" s="4">
        <v>1998.0</v>
      </c>
      <c r="D1413" s="4" t="s">
        <v>107</v>
      </c>
      <c r="F1413" s="4" t="s">
        <v>46</v>
      </c>
      <c r="I1413" s="4">
        <v>3332.0</v>
      </c>
      <c r="R1413" s="5" t="str">
        <f t="shared" si="1"/>
        <v>1998_432</v>
      </c>
    </row>
    <row r="1414">
      <c r="A1414" s="4" t="s">
        <v>476</v>
      </c>
      <c r="B1414" s="4">
        <v>433.0</v>
      </c>
      <c r="C1414" s="4">
        <v>1998.0</v>
      </c>
      <c r="D1414" s="4" t="s">
        <v>120</v>
      </c>
      <c r="F1414" s="4" t="s">
        <v>144</v>
      </c>
      <c r="I1414" s="4">
        <v>3328.0</v>
      </c>
      <c r="R1414" s="5" t="str">
        <f t="shared" si="1"/>
        <v>1998_433</v>
      </c>
    </row>
    <row r="1415">
      <c r="A1415" s="4" t="s">
        <v>456</v>
      </c>
      <c r="B1415" s="4">
        <v>434.0</v>
      </c>
      <c r="C1415" s="4">
        <v>1998.0</v>
      </c>
      <c r="D1415" s="4" t="s">
        <v>289</v>
      </c>
      <c r="F1415" s="4" t="s">
        <v>57</v>
      </c>
      <c r="I1415" s="4">
        <v>3318.5</v>
      </c>
      <c r="R1415" s="5" t="str">
        <f t="shared" si="1"/>
        <v>1998_434</v>
      </c>
    </row>
    <row r="1416">
      <c r="A1416" s="4" t="s">
        <v>509</v>
      </c>
      <c r="B1416" s="4">
        <v>435.0</v>
      </c>
      <c r="C1416" s="4">
        <v>1998.0</v>
      </c>
      <c r="D1416" s="4" t="s">
        <v>216</v>
      </c>
      <c r="F1416" s="4" t="s">
        <v>179</v>
      </c>
      <c r="I1416" s="4">
        <v>3315.6</v>
      </c>
      <c r="R1416" s="5" t="str">
        <f t="shared" si="1"/>
        <v>1998_435</v>
      </c>
    </row>
    <row r="1417">
      <c r="A1417" s="4" t="s">
        <v>525</v>
      </c>
      <c r="B1417" s="4">
        <v>436.0</v>
      </c>
      <c r="C1417" s="4">
        <v>1998.0</v>
      </c>
      <c r="D1417" s="4" t="s">
        <v>216</v>
      </c>
      <c r="F1417" s="4" t="s">
        <v>77</v>
      </c>
      <c r="I1417" s="4">
        <v>3307.6</v>
      </c>
      <c r="R1417" s="5" t="str">
        <f t="shared" si="1"/>
        <v>1998_436</v>
      </c>
    </row>
    <row r="1418">
      <c r="A1418" s="4" t="s">
        <v>499</v>
      </c>
      <c r="B1418" s="4">
        <v>437.0</v>
      </c>
      <c r="C1418" s="4">
        <v>1998.0</v>
      </c>
      <c r="D1418" s="4" t="s">
        <v>29</v>
      </c>
      <c r="F1418" s="4" t="s">
        <v>27</v>
      </c>
      <c r="I1418" s="4">
        <v>3263.6</v>
      </c>
      <c r="R1418" s="5" t="str">
        <f t="shared" si="1"/>
        <v>1998_437</v>
      </c>
    </row>
    <row r="1419">
      <c r="A1419" s="4" t="s">
        <v>511</v>
      </c>
      <c r="B1419" s="4">
        <v>438.0</v>
      </c>
      <c r="C1419" s="4">
        <v>1998.0</v>
      </c>
      <c r="D1419" s="4" t="s">
        <v>69</v>
      </c>
      <c r="F1419" s="4" t="s">
        <v>74</v>
      </c>
      <c r="I1419" s="4">
        <v>3256.6</v>
      </c>
      <c r="R1419" s="5" t="str">
        <f t="shared" si="1"/>
        <v>1998_438</v>
      </c>
    </row>
    <row r="1420">
      <c r="A1420" s="4" t="s">
        <v>521</v>
      </c>
      <c r="B1420" s="4">
        <v>439.0</v>
      </c>
      <c r="C1420" s="4">
        <v>1998.0</v>
      </c>
      <c r="D1420" s="4" t="s">
        <v>110</v>
      </c>
      <c r="F1420" s="4" t="s">
        <v>46</v>
      </c>
      <c r="I1420" s="4">
        <v>3250.1</v>
      </c>
      <c r="R1420" s="5" t="str">
        <f t="shared" si="1"/>
        <v>1998_439</v>
      </c>
    </row>
    <row r="1421">
      <c r="A1421" s="4" t="s">
        <v>409</v>
      </c>
      <c r="B1421" s="4">
        <v>440.0</v>
      </c>
      <c r="C1421" s="4">
        <v>1998.0</v>
      </c>
      <c r="D1421" s="4" t="s">
        <v>93</v>
      </c>
      <c r="F1421" s="4" t="s">
        <v>144</v>
      </c>
      <c r="I1421" s="4">
        <v>3238.0</v>
      </c>
      <c r="R1421" s="5" t="str">
        <f t="shared" si="1"/>
        <v>1998_440</v>
      </c>
    </row>
    <row r="1422">
      <c r="A1422" s="4" t="s">
        <v>591</v>
      </c>
      <c r="B1422" s="4">
        <v>441.0</v>
      </c>
      <c r="C1422" s="4">
        <v>1998.0</v>
      </c>
      <c r="D1422" s="4" t="s">
        <v>281</v>
      </c>
      <c r="F1422" s="4" t="s">
        <v>46</v>
      </c>
      <c r="I1422" s="4">
        <v>3234.3</v>
      </c>
      <c r="R1422" s="5" t="str">
        <f t="shared" si="1"/>
        <v>1998_441</v>
      </c>
    </row>
    <row r="1423">
      <c r="A1423" s="4" t="s">
        <v>487</v>
      </c>
      <c r="B1423" s="4">
        <v>442.0</v>
      </c>
      <c r="C1423" s="4">
        <v>1998.0</v>
      </c>
      <c r="D1423" s="4" t="s">
        <v>114</v>
      </c>
      <c r="F1423" s="4" t="s">
        <v>27</v>
      </c>
      <c r="I1423" s="4">
        <v>3230.3</v>
      </c>
      <c r="R1423" s="5" t="str">
        <f t="shared" si="1"/>
        <v>1998_442</v>
      </c>
    </row>
    <row r="1424">
      <c r="A1424" s="4" t="s">
        <v>785</v>
      </c>
      <c r="B1424" s="4">
        <v>443.0</v>
      </c>
      <c r="C1424" s="4">
        <v>1998.0</v>
      </c>
      <c r="D1424" s="4" t="s">
        <v>72</v>
      </c>
      <c r="F1424" s="4" t="s">
        <v>148</v>
      </c>
      <c r="I1424" s="4">
        <v>3226.5</v>
      </c>
      <c r="R1424" s="5" t="str">
        <f t="shared" si="1"/>
        <v>1998_443</v>
      </c>
    </row>
    <row r="1425">
      <c r="A1425" s="4" t="s">
        <v>697</v>
      </c>
      <c r="B1425" s="4">
        <v>444.0</v>
      </c>
      <c r="C1425" s="4">
        <v>1998.0</v>
      </c>
      <c r="D1425" s="4" t="s">
        <v>72</v>
      </c>
      <c r="F1425" s="4" t="s">
        <v>406</v>
      </c>
      <c r="I1425" s="4">
        <v>3226.4</v>
      </c>
      <c r="R1425" s="5" t="str">
        <f t="shared" si="1"/>
        <v>1998_444</v>
      </c>
    </row>
    <row r="1426">
      <c r="A1426" s="4" t="s">
        <v>786</v>
      </c>
      <c r="B1426" s="4">
        <v>445.0</v>
      </c>
      <c r="C1426" s="4">
        <v>1998.0</v>
      </c>
      <c r="D1426" s="4" t="s">
        <v>132</v>
      </c>
      <c r="F1426" s="4" t="s">
        <v>88</v>
      </c>
      <c r="I1426" s="4">
        <v>3224.4</v>
      </c>
      <c r="R1426" s="5" t="str">
        <f t="shared" si="1"/>
        <v>1998_445</v>
      </c>
    </row>
    <row r="1427">
      <c r="A1427" s="4" t="s">
        <v>701</v>
      </c>
      <c r="B1427" s="4">
        <v>446.0</v>
      </c>
      <c r="C1427" s="4">
        <v>1998.0</v>
      </c>
      <c r="D1427" s="4" t="s">
        <v>69</v>
      </c>
      <c r="F1427" s="4" t="s">
        <v>144</v>
      </c>
      <c r="I1427" s="4">
        <v>3212.4</v>
      </c>
      <c r="R1427" s="5" t="str">
        <f t="shared" si="1"/>
        <v>1998_446</v>
      </c>
    </row>
    <row r="1428">
      <c r="A1428" s="4" t="s">
        <v>787</v>
      </c>
      <c r="B1428" s="4">
        <v>447.0</v>
      </c>
      <c r="C1428" s="4">
        <v>1998.0</v>
      </c>
      <c r="D1428" s="4" t="s">
        <v>107</v>
      </c>
      <c r="F1428" s="4" t="s">
        <v>183</v>
      </c>
      <c r="I1428" s="4">
        <v>3196.1</v>
      </c>
      <c r="R1428" s="5" t="str">
        <f t="shared" si="1"/>
        <v>1998_447</v>
      </c>
    </row>
    <row r="1429">
      <c r="A1429" s="4" t="s">
        <v>788</v>
      </c>
      <c r="B1429" s="4">
        <v>448.0</v>
      </c>
      <c r="C1429" s="4">
        <v>1998.0</v>
      </c>
      <c r="D1429" s="4" t="s">
        <v>216</v>
      </c>
      <c r="F1429" s="4" t="s">
        <v>144</v>
      </c>
      <c r="I1429" s="4">
        <v>3195.3</v>
      </c>
      <c r="R1429" s="5" t="str">
        <f t="shared" si="1"/>
        <v>1998_448</v>
      </c>
    </row>
    <row r="1430">
      <c r="A1430" s="4" t="s">
        <v>526</v>
      </c>
      <c r="B1430" s="4">
        <v>449.0</v>
      </c>
      <c r="C1430" s="4">
        <v>1998.0</v>
      </c>
      <c r="D1430" s="4" t="s">
        <v>132</v>
      </c>
      <c r="F1430" s="4" t="s">
        <v>100</v>
      </c>
      <c r="I1430" s="4">
        <v>3193.7</v>
      </c>
      <c r="R1430" s="5" t="str">
        <f t="shared" si="1"/>
        <v>1998_449</v>
      </c>
    </row>
    <row r="1431">
      <c r="A1431" s="4" t="s">
        <v>550</v>
      </c>
      <c r="B1431" s="4">
        <v>450.0</v>
      </c>
      <c r="C1431" s="4">
        <v>1998.0</v>
      </c>
      <c r="D1431" s="4" t="s">
        <v>444</v>
      </c>
      <c r="F1431" s="4" t="s">
        <v>212</v>
      </c>
      <c r="I1431" s="4">
        <v>3188.6</v>
      </c>
      <c r="R1431" s="5" t="str">
        <f t="shared" si="1"/>
        <v>1998_450</v>
      </c>
    </row>
    <row r="1432">
      <c r="A1432" s="4" t="s">
        <v>789</v>
      </c>
      <c r="B1432" s="4">
        <v>451.0</v>
      </c>
      <c r="C1432" s="4">
        <v>1998.0</v>
      </c>
      <c r="D1432" s="4" t="s">
        <v>59</v>
      </c>
      <c r="F1432" s="4" t="s">
        <v>20</v>
      </c>
      <c r="I1432" s="4">
        <v>3175.4</v>
      </c>
      <c r="R1432" s="5" t="str">
        <f t="shared" si="1"/>
        <v>1998_451</v>
      </c>
    </row>
    <row r="1433">
      <c r="A1433" s="4" t="s">
        <v>687</v>
      </c>
      <c r="B1433" s="4">
        <v>452.0</v>
      </c>
      <c r="C1433" s="4">
        <v>1998.0</v>
      </c>
      <c r="D1433" s="4" t="s">
        <v>62</v>
      </c>
      <c r="F1433" s="4" t="s">
        <v>179</v>
      </c>
      <c r="I1433" s="4">
        <v>3171.8</v>
      </c>
      <c r="R1433" s="5" t="str">
        <f t="shared" si="1"/>
        <v>1998_452</v>
      </c>
    </row>
    <row r="1434">
      <c r="A1434" s="4" t="s">
        <v>790</v>
      </c>
      <c r="B1434" s="4">
        <v>453.0</v>
      </c>
      <c r="C1434" s="4">
        <v>1998.0</v>
      </c>
      <c r="D1434" s="4" t="s">
        <v>99</v>
      </c>
      <c r="F1434" s="4" t="s">
        <v>144</v>
      </c>
      <c r="I1434" s="4">
        <v>3154.0</v>
      </c>
      <c r="R1434" s="5" t="str">
        <f t="shared" si="1"/>
        <v>1998_453</v>
      </c>
    </row>
    <row r="1435">
      <c r="A1435" s="4" t="s">
        <v>504</v>
      </c>
      <c r="B1435" s="4">
        <v>454.0</v>
      </c>
      <c r="C1435" s="4">
        <v>1998.0</v>
      </c>
      <c r="D1435" s="4" t="s">
        <v>216</v>
      </c>
      <c r="F1435" s="4" t="s">
        <v>30</v>
      </c>
      <c r="I1435" s="4">
        <v>3147.7</v>
      </c>
      <c r="R1435" s="5" t="str">
        <f t="shared" si="1"/>
        <v>1998_454</v>
      </c>
    </row>
    <row r="1436">
      <c r="A1436" s="4" t="s">
        <v>791</v>
      </c>
      <c r="B1436" s="4">
        <v>455.0</v>
      </c>
      <c r="C1436" s="4">
        <v>1998.0</v>
      </c>
      <c r="D1436" s="4" t="s">
        <v>669</v>
      </c>
      <c r="F1436" s="4" t="s">
        <v>57</v>
      </c>
      <c r="I1436" s="4">
        <v>3147.1</v>
      </c>
      <c r="R1436" s="5" t="str">
        <f t="shared" si="1"/>
        <v>1998_455</v>
      </c>
    </row>
    <row r="1437">
      <c r="A1437" s="4" t="s">
        <v>522</v>
      </c>
      <c r="B1437" s="4">
        <v>456.0</v>
      </c>
      <c r="C1437" s="4">
        <v>1998.0</v>
      </c>
      <c r="D1437" s="4" t="s">
        <v>26</v>
      </c>
      <c r="F1437" s="4" t="s">
        <v>55</v>
      </c>
      <c r="I1437" s="4">
        <v>3143.8</v>
      </c>
      <c r="R1437" s="5" t="str">
        <f t="shared" si="1"/>
        <v>1998_456</v>
      </c>
    </row>
    <row r="1438">
      <c r="A1438" s="4" t="s">
        <v>705</v>
      </c>
      <c r="B1438" s="4">
        <v>457.0</v>
      </c>
      <c r="C1438" s="4">
        <v>1998.0</v>
      </c>
      <c r="D1438" s="4" t="s">
        <v>289</v>
      </c>
      <c r="F1438" s="4" t="s">
        <v>179</v>
      </c>
      <c r="I1438" s="4">
        <v>3139.1</v>
      </c>
      <c r="R1438" s="5" t="str">
        <f t="shared" si="1"/>
        <v>1998_457</v>
      </c>
    </row>
    <row r="1439">
      <c r="A1439" s="4" t="s">
        <v>557</v>
      </c>
      <c r="B1439" s="4">
        <v>458.0</v>
      </c>
      <c r="C1439" s="4">
        <v>1998.0</v>
      </c>
      <c r="D1439" s="4" t="s">
        <v>42</v>
      </c>
      <c r="F1439" s="4" t="s">
        <v>189</v>
      </c>
      <c r="I1439" s="4">
        <v>3129.9</v>
      </c>
      <c r="R1439" s="5" t="str">
        <f t="shared" si="1"/>
        <v>1998_458</v>
      </c>
    </row>
    <row r="1440">
      <c r="A1440" s="4" t="s">
        <v>792</v>
      </c>
      <c r="B1440" s="4">
        <v>459.0</v>
      </c>
      <c r="C1440" s="4">
        <v>1998.0</v>
      </c>
      <c r="D1440" s="4" t="s">
        <v>717</v>
      </c>
      <c r="F1440" s="4" t="s">
        <v>30</v>
      </c>
      <c r="I1440" s="4">
        <v>3125.8</v>
      </c>
      <c r="R1440" s="5" t="str">
        <f t="shared" si="1"/>
        <v>1998_459</v>
      </c>
    </row>
    <row r="1441">
      <c r="A1441" s="4" t="s">
        <v>716</v>
      </c>
      <c r="B1441" s="4">
        <v>460.0</v>
      </c>
      <c r="C1441" s="4">
        <v>1998.0</v>
      </c>
      <c r="D1441" s="4" t="s">
        <v>717</v>
      </c>
      <c r="F1441" s="4" t="s">
        <v>30</v>
      </c>
      <c r="I1441" s="4">
        <v>3124.8</v>
      </c>
      <c r="R1441" s="5" t="str">
        <f t="shared" si="1"/>
        <v>1998_460</v>
      </c>
    </row>
    <row r="1442">
      <c r="A1442" s="4" t="s">
        <v>700</v>
      </c>
      <c r="B1442" s="4">
        <v>461.0</v>
      </c>
      <c r="C1442" s="4">
        <v>1998.0</v>
      </c>
      <c r="D1442" s="4" t="s">
        <v>132</v>
      </c>
      <c r="F1442" s="4" t="s">
        <v>189</v>
      </c>
      <c r="I1442" s="4">
        <v>3118.2</v>
      </c>
      <c r="R1442" s="5" t="str">
        <f t="shared" si="1"/>
        <v>1998_461</v>
      </c>
    </row>
    <row r="1443">
      <c r="A1443" s="4" t="s">
        <v>517</v>
      </c>
      <c r="B1443" s="4">
        <v>462.0</v>
      </c>
      <c r="C1443" s="4">
        <v>1998.0</v>
      </c>
      <c r="D1443" s="4" t="s">
        <v>117</v>
      </c>
      <c r="F1443" s="4" t="s">
        <v>37</v>
      </c>
      <c r="I1443" s="4">
        <v>3116.8</v>
      </c>
      <c r="R1443" s="5" t="str">
        <f t="shared" si="1"/>
        <v>1998_462</v>
      </c>
    </row>
    <row r="1444">
      <c r="A1444" s="4" t="s">
        <v>723</v>
      </c>
      <c r="B1444" s="4">
        <v>463.0</v>
      </c>
      <c r="C1444" s="4">
        <v>1998.0</v>
      </c>
      <c r="D1444" s="4" t="s">
        <v>114</v>
      </c>
      <c r="F1444" s="4" t="s">
        <v>192</v>
      </c>
      <c r="I1444" s="4">
        <v>3116.0</v>
      </c>
      <c r="R1444" s="5" t="str">
        <f t="shared" si="1"/>
        <v>1998_463</v>
      </c>
    </row>
    <row r="1445">
      <c r="A1445" s="4" t="s">
        <v>453</v>
      </c>
      <c r="B1445" s="4">
        <v>465.0</v>
      </c>
      <c r="C1445" s="4">
        <v>1998.0</v>
      </c>
      <c r="D1445" s="4" t="s">
        <v>72</v>
      </c>
      <c r="F1445" s="4" t="s">
        <v>30</v>
      </c>
      <c r="I1445" s="4">
        <v>3074.4</v>
      </c>
      <c r="R1445" s="5" t="str">
        <f t="shared" si="1"/>
        <v>1998_465</v>
      </c>
    </row>
    <row r="1446">
      <c r="A1446" s="4" t="s">
        <v>703</v>
      </c>
      <c r="B1446" s="4">
        <v>466.0</v>
      </c>
      <c r="C1446" s="4">
        <v>1998.0</v>
      </c>
      <c r="D1446" s="4" t="s">
        <v>26</v>
      </c>
      <c r="F1446" s="4" t="s">
        <v>189</v>
      </c>
      <c r="I1446" s="4">
        <v>3060.1</v>
      </c>
      <c r="R1446" s="5" t="str">
        <f t="shared" si="1"/>
        <v>1998_466</v>
      </c>
    </row>
    <row r="1447">
      <c r="A1447" s="4" t="s">
        <v>570</v>
      </c>
      <c r="B1447" s="4">
        <v>467.0</v>
      </c>
      <c r="C1447" s="4">
        <v>1998.0</v>
      </c>
      <c r="D1447" s="4" t="s">
        <v>216</v>
      </c>
      <c r="F1447" s="4" t="s">
        <v>100</v>
      </c>
      <c r="I1447" s="4">
        <v>3048.7</v>
      </c>
      <c r="R1447" s="5" t="str">
        <f t="shared" si="1"/>
        <v>1998_467</v>
      </c>
    </row>
    <row r="1448">
      <c r="A1448" s="4" t="s">
        <v>661</v>
      </c>
      <c r="B1448" s="4">
        <v>468.0</v>
      </c>
      <c r="C1448" s="4">
        <v>1998.0</v>
      </c>
      <c r="D1448" s="4" t="s">
        <v>48</v>
      </c>
      <c r="F1448" s="4" t="s">
        <v>43</v>
      </c>
      <c r="I1448" s="4">
        <v>3048.0</v>
      </c>
      <c r="R1448" s="5" t="str">
        <f t="shared" si="1"/>
        <v>1998_468</v>
      </c>
    </row>
    <row r="1449">
      <c r="A1449" s="4" t="s">
        <v>515</v>
      </c>
      <c r="B1449" s="4">
        <v>469.0</v>
      </c>
      <c r="C1449" s="4">
        <v>1998.0</v>
      </c>
      <c r="D1449" s="4" t="s">
        <v>216</v>
      </c>
      <c r="F1449" s="4" t="s">
        <v>127</v>
      </c>
      <c r="I1449" s="4">
        <v>3024.1</v>
      </c>
      <c r="R1449" s="5" t="str">
        <f t="shared" si="1"/>
        <v>1998_469</v>
      </c>
    </row>
    <row r="1450">
      <c r="A1450" s="4" t="s">
        <v>576</v>
      </c>
      <c r="B1450" s="4">
        <v>470.0</v>
      </c>
      <c r="C1450" s="4">
        <v>1998.0</v>
      </c>
      <c r="D1450" s="4" t="s">
        <v>69</v>
      </c>
      <c r="F1450" s="4" t="s">
        <v>46</v>
      </c>
      <c r="I1450" s="4">
        <v>3018.4</v>
      </c>
      <c r="R1450" s="5" t="str">
        <f t="shared" si="1"/>
        <v>1998_470</v>
      </c>
    </row>
    <row r="1451">
      <c r="A1451" s="4" t="s">
        <v>793</v>
      </c>
      <c r="B1451" s="4">
        <v>471.0</v>
      </c>
      <c r="C1451" s="4">
        <v>1998.0</v>
      </c>
      <c r="D1451" s="4" t="s">
        <v>114</v>
      </c>
      <c r="F1451" s="4" t="s">
        <v>544</v>
      </c>
      <c r="I1451" s="4">
        <v>3017.3</v>
      </c>
      <c r="R1451" s="5" t="str">
        <f t="shared" si="1"/>
        <v>1998_471</v>
      </c>
    </row>
    <row r="1452">
      <c r="A1452" s="4" t="s">
        <v>479</v>
      </c>
      <c r="B1452" s="4">
        <v>472.0</v>
      </c>
      <c r="C1452" s="4">
        <v>1998.0</v>
      </c>
      <c r="D1452" s="4" t="s">
        <v>93</v>
      </c>
      <c r="F1452" s="4" t="s">
        <v>30</v>
      </c>
      <c r="I1452" s="4">
        <v>3011.0</v>
      </c>
      <c r="R1452" s="5" t="str">
        <f t="shared" si="1"/>
        <v>1998_472</v>
      </c>
    </row>
    <row r="1453">
      <c r="A1453" s="4" t="s">
        <v>794</v>
      </c>
      <c r="B1453" s="4">
        <v>473.0</v>
      </c>
      <c r="C1453" s="4">
        <v>1998.0</v>
      </c>
      <c r="D1453" s="4" t="s">
        <v>48</v>
      </c>
      <c r="F1453" s="4" t="s">
        <v>46</v>
      </c>
      <c r="I1453" s="4">
        <v>2988.6</v>
      </c>
      <c r="R1453" s="5" t="str">
        <f t="shared" si="1"/>
        <v>1998_473</v>
      </c>
    </row>
    <row r="1454">
      <c r="A1454" s="4" t="s">
        <v>710</v>
      </c>
      <c r="B1454" s="4">
        <v>474.0</v>
      </c>
      <c r="C1454" s="4">
        <v>1998.0</v>
      </c>
      <c r="D1454" s="4" t="s">
        <v>99</v>
      </c>
      <c r="F1454" s="4" t="s">
        <v>35</v>
      </c>
      <c r="I1454" s="4">
        <v>2988.3</v>
      </c>
      <c r="R1454" s="5" t="str">
        <f t="shared" si="1"/>
        <v>1998_474</v>
      </c>
    </row>
    <row r="1455">
      <c r="A1455" s="4" t="s">
        <v>706</v>
      </c>
      <c r="B1455" s="4">
        <v>475.0</v>
      </c>
      <c r="C1455" s="4">
        <v>1998.0</v>
      </c>
      <c r="D1455" s="4" t="s">
        <v>81</v>
      </c>
      <c r="F1455" s="4" t="s">
        <v>49</v>
      </c>
      <c r="I1455" s="4">
        <v>2955.7</v>
      </c>
      <c r="R1455" s="5" t="str">
        <f t="shared" si="1"/>
        <v>1998_475</v>
      </c>
    </row>
    <row r="1456">
      <c r="A1456" s="4" t="s">
        <v>572</v>
      </c>
      <c r="B1456" s="4">
        <v>476.0</v>
      </c>
      <c r="C1456" s="4">
        <v>1998.0</v>
      </c>
      <c r="D1456" s="4" t="s">
        <v>72</v>
      </c>
      <c r="F1456" s="4" t="s">
        <v>57</v>
      </c>
      <c r="I1456" s="4">
        <v>2952.9</v>
      </c>
      <c r="R1456" s="5" t="str">
        <f t="shared" si="1"/>
        <v>1998_476</v>
      </c>
    </row>
    <row r="1457">
      <c r="A1457" s="4" t="s">
        <v>795</v>
      </c>
      <c r="B1457" s="4">
        <v>477.0</v>
      </c>
      <c r="C1457" s="4">
        <v>1998.0</v>
      </c>
      <c r="D1457" s="4" t="s">
        <v>639</v>
      </c>
      <c r="F1457" s="4" t="s">
        <v>148</v>
      </c>
      <c r="I1457" s="4">
        <v>2937.9</v>
      </c>
      <c r="R1457" s="5" t="str">
        <f t="shared" si="1"/>
        <v>1998_477</v>
      </c>
    </row>
    <row r="1458">
      <c r="A1458" s="4" t="s">
        <v>527</v>
      </c>
      <c r="B1458" s="4">
        <v>478.0</v>
      </c>
      <c r="C1458" s="4">
        <v>1998.0</v>
      </c>
      <c r="D1458" s="4" t="s">
        <v>168</v>
      </c>
      <c r="F1458" s="4" t="s">
        <v>88</v>
      </c>
      <c r="I1458" s="4">
        <v>2930.9</v>
      </c>
      <c r="R1458" s="5" t="str">
        <f t="shared" si="1"/>
        <v>1998_478</v>
      </c>
    </row>
    <row r="1459">
      <c r="A1459" s="4" t="s">
        <v>594</v>
      </c>
      <c r="B1459" s="4">
        <v>479.0</v>
      </c>
      <c r="C1459" s="4">
        <v>1998.0</v>
      </c>
      <c r="D1459" s="4" t="s">
        <v>392</v>
      </c>
      <c r="F1459" s="4" t="s">
        <v>57</v>
      </c>
      <c r="I1459" s="4">
        <v>2913.8</v>
      </c>
      <c r="R1459" s="5" t="str">
        <f t="shared" si="1"/>
        <v>1998_479</v>
      </c>
    </row>
    <row r="1460">
      <c r="A1460" s="4" t="s">
        <v>796</v>
      </c>
      <c r="B1460" s="4">
        <v>480.0</v>
      </c>
      <c r="C1460" s="4">
        <v>1998.0</v>
      </c>
      <c r="D1460" s="4" t="s">
        <v>87</v>
      </c>
      <c r="F1460" s="4" t="s">
        <v>95</v>
      </c>
      <c r="I1460" s="4">
        <v>2912.4</v>
      </c>
      <c r="R1460" s="5" t="str">
        <f t="shared" si="1"/>
        <v>1998_480</v>
      </c>
    </row>
    <row r="1461">
      <c r="A1461" s="4" t="s">
        <v>797</v>
      </c>
      <c r="B1461" s="4">
        <v>481.0</v>
      </c>
      <c r="C1461" s="4">
        <v>1998.0</v>
      </c>
      <c r="D1461" s="4" t="s">
        <v>798</v>
      </c>
      <c r="F1461" s="4" t="s">
        <v>144</v>
      </c>
      <c r="I1461" s="4">
        <v>2909.2</v>
      </c>
      <c r="R1461" s="5" t="str">
        <f t="shared" si="1"/>
        <v>1998_481</v>
      </c>
    </row>
    <row r="1462">
      <c r="A1462" s="4" t="s">
        <v>601</v>
      </c>
      <c r="B1462" s="4">
        <v>482.0</v>
      </c>
      <c r="C1462" s="4">
        <v>1998.0</v>
      </c>
      <c r="D1462" s="4" t="s">
        <v>117</v>
      </c>
      <c r="F1462" s="4" t="s">
        <v>46</v>
      </c>
      <c r="I1462" s="4">
        <v>2907.3</v>
      </c>
      <c r="R1462" s="5" t="str">
        <f t="shared" si="1"/>
        <v>1998_482</v>
      </c>
    </row>
    <row r="1463">
      <c r="A1463" s="4" t="s">
        <v>712</v>
      </c>
      <c r="B1463" s="4">
        <v>483.0</v>
      </c>
      <c r="C1463" s="4">
        <v>1998.0</v>
      </c>
      <c r="D1463" s="4" t="s">
        <v>42</v>
      </c>
      <c r="F1463" s="4" t="s">
        <v>74</v>
      </c>
      <c r="I1463" s="4">
        <v>2900.3</v>
      </c>
      <c r="R1463" s="5" t="str">
        <f t="shared" si="1"/>
        <v>1998_483</v>
      </c>
    </row>
    <row r="1464">
      <c r="A1464" s="4" t="s">
        <v>364</v>
      </c>
      <c r="B1464" s="4">
        <v>484.0</v>
      </c>
      <c r="C1464" s="4">
        <v>1998.0</v>
      </c>
      <c r="D1464" s="4" t="s">
        <v>48</v>
      </c>
      <c r="F1464" s="4" t="s">
        <v>24</v>
      </c>
      <c r="I1464" s="4">
        <v>2878.0</v>
      </c>
      <c r="R1464" s="5" t="str">
        <f t="shared" si="1"/>
        <v>1998_484</v>
      </c>
    </row>
    <row r="1465">
      <c r="A1465" s="4" t="s">
        <v>552</v>
      </c>
      <c r="B1465" s="4">
        <v>485.0</v>
      </c>
      <c r="C1465" s="4">
        <v>1998.0</v>
      </c>
      <c r="D1465" s="4" t="s">
        <v>223</v>
      </c>
      <c r="F1465" s="4" t="s">
        <v>57</v>
      </c>
      <c r="I1465" s="4">
        <v>2874.4</v>
      </c>
      <c r="R1465" s="5" t="str">
        <f t="shared" si="1"/>
        <v>1998_485</v>
      </c>
    </row>
    <row r="1466">
      <c r="A1466" s="4" t="s">
        <v>599</v>
      </c>
      <c r="B1466" s="4">
        <v>486.0</v>
      </c>
      <c r="C1466" s="4">
        <v>1998.0</v>
      </c>
      <c r="D1466" s="4" t="s">
        <v>338</v>
      </c>
      <c r="F1466" s="4" t="s">
        <v>46</v>
      </c>
      <c r="I1466" s="4">
        <v>2874.0</v>
      </c>
      <c r="R1466" s="5" t="str">
        <f t="shared" si="1"/>
        <v>1998_486</v>
      </c>
    </row>
    <row r="1467">
      <c r="A1467" s="4" t="s">
        <v>718</v>
      </c>
      <c r="B1467" s="4">
        <v>487.0</v>
      </c>
      <c r="C1467" s="4">
        <v>1998.0</v>
      </c>
      <c r="D1467" s="4" t="s">
        <v>289</v>
      </c>
      <c r="F1467" s="4" t="s">
        <v>30</v>
      </c>
      <c r="I1467" s="4">
        <v>2866.4</v>
      </c>
      <c r="R1467" s="5" t="str">
        <f t="shared" si="1"/>
        <v>1998_487</v>
      </c>
    </row>
    <row r="1468">
      <c r="A1468" s="4" t="s">
        <v>722</v>
      </c>
      <c r="B1468" s="4">
        <v>488.0</v>
      </c>
      <c r="C1468" s="4">
        <v>1998.0</v>
      </c>
      <c r="D1468" s="4" t="s">
        <v>132</v>
      </c>
      <c r="F1468" s="4" t="s">
        <v>24</v>
      </c>
      <c r="I1468" s="4">
        <v>2859.3</v>
      </c>
      <c r="R1468" s="5" t="str">
        <f t="shared" si="1"/>
        <v>1998_488</v>
      </c>
    </row>
    <row r="1469">
      <c r="A1469" s="4" t="s">
        <v>566</v>
      </c>
      <c r="B1469" s="4">
        <v>489.0</v>
      </c>
      <c r="C1469" s="4">
        <v>1998.0</v>
      </c>
      <c r="D1469" s="4" t="s">
        <v>93</v>
      </c>
      <c r="F1469" s="4" t="s">
        <v>537</v>
      </c>
      <c r="I1469" s="4">
        <v>2847.8</v>
      </c>
      <c r="R1469" s="5" t="str">
        <f t="shared" si="1"/>
        <v>1998_489</v>
      </c>
    </row>
    <row r="1470">
      <c r="A1470" s="4" t="s">
        <v>714</v>
      </c>
      <c r="B1470" s="4">
        <v>490.0</v>
      </c>
      <c r="C1470" s="4">
        <v>1998.0</v>
      </c>
      <c r="D1470" s="4" t="s">
        <v>289</v>
      </c>
      <c r="F1470" s="4" t="s">
        <v>30</v>
      </c>
      <c r="I1470" s="4">
        <v>2839.0</v>
      </c>
      <c r="R1470" s="5" t="str">
        <f t="shared" si="1"/>
        <v>1998_490</v>
      </c>
    </row>
    <row r="1471">
      <c r="A1471" s="4" t="s">
        <v>799</v>
      </c>
      <c r="B1471" s="4">
        <v>491.0</v>
      </c>
      <c r="C1471" s="4">
        <v>1998.0</v>
      </c>
      <c r="D1471" s="4" t="s">
        <v>117</v>
      </c>
      <c r="F1471" s="4" t="s">
        <v>82</v>
      </c>
      <c r="I1471" s="4">
        <v>2835.9</v>
      </c>
      <c r="R1471" s="5" t="str">
        <f t="shared" si="1"/>
        <v>1998_491</v>
      </c>
    </row>
    <row r="1472">
      <c r="A1472" s="4" t="s">
        <v>800</v>
      </c>
      <c r="B1472" s="4">
        <v>492.0</v>
      </c>
      <c r="C1472" s="4">
        <v>1998.0</v>
      </c>
      <c r="D1472" s="4" t="s">
        <v>216</v>
      </c>
      <c r="F1472" s="4" t="s">
        <v>55</v>
      </c>
      <c r="I1472" s="4">
        <v>2821.4</v>
      </c>
      <c r="R1472" s="5" t="str">
        <f t="shared" si="1"/>
        <v>1998_492</v>
      </c>
    </row>
    <row r="1473">
      <c r="A1473" s="4" t="s">
        <v>801</v>
      </c>
      <c r="B1473" s="4">
        <v>493.0</v>
      </c>
      <c r="C1473" s="4">
        <v>1998.0</v>
      </c>
      <c r="D1473" s="4" t="s">
        <v>292</v>
      </c>
      <c r="F1473" s="4" t="s">
        <v>46</v>
      </c>
      <c r="I1473" s="4">
        <v>2819.0</v>
      </c>
      <c r="R1473" s="5" t="str">
        <f t="shared" si="1"/>
        <v>1998_493</v>
      </c>
    </row>
    <row r="1474">
      <c r="A1474" s="4" t="s">
        <v>565</v>
      </c>
      <c r="B1474" s="4">
        <v>494.0</v>
      </c>
      <c r="C1474" s="4">
        <v>1998.0</v>
      </c>
      <c r="D1474" s="4" t="s">
        <v>97</v>
      </c>
      <c r="F1474" s="4" t="s">
        <v>43</v>
      </c>
      <c r="I1474" s="4">
        <v>2810.5</v>
      </c>
      <c r="R1474" s="5" t="str">
        <f t="shared" si="1"/>
        <v>1998_494</v>
      </c>
    </row>
    <row r="1475">
      <c r="A1475" s="4" t="s">
        <v>802</v>
      </c>
      <c r="B1475" s="4">
        <v>495.0</v>
      </c>
      <c r="C1475" s="4">
        <v>1998.0</v>
      </c>
      <c r="D1475" s="4" t="s">
        <v>117</v>
      </c>
      <c r="F1475" s="4" t="s">
        <v>46</v>
      </c>
      <c r="I1475" s="4">
        <v>2805.2</v>
      </c>
      <c r="R1475" s="5" t="str">
        <f t="shared" si="1"/>
        <v>1998_495</v>
      </c>
    </row>
    <row r="1476">
      <c r="A1476" s="4" t="s">
        <v>803</v>
      </c>
      <c r="B1476" s="4">
        <v>496.0</v>
      </c>
      <c r="C1476" s="4">
        <v>1998.0</v>
      </c>
      <c r="D1476" s="4" t="s">
        <v>107</v>
      </c>
      <c r="F1476" s="4" t="s">
        <v>30</v>
      </c>
      <c r="I1476" s="4">
        <v>2796.9</v>
      </c>
      <c r="R1476" s="5" t="str">
        <f t="shared" si="1"/>
        <v>1998_496</v>
      </c>
    </row>
    <row r="1477">
      <c r="A1477" s="4" t="s">
        <v>720</v>
      </c>
      <c r="B1477" s="4">
        <v>497.0</v>
      </c>
      <c r="C1477" s="4">
        <v>1998.0</v>
      </c>
      <c r="D1477" s="4" t="s">
        <v>216</v>
      </c>
      <c r="F1477" s="4" t="s">
        <v>57</v>
      </c>
      <c r="I1477" s="4">
        <v>2777.0</v>
      </c>
      <c r="R1477" s="5" t="str">
        <f t="shared" si="1"/>
        <v>1998_497</v>
      </c>
    </row>
    <row r="1478">
      <c r="A1478" s="4" t="s">
        <v>580</v>
      </c>
      <c r="B1478" s="4">
        <v>498.0</v>
      </c>
      <c r="C1478" s="4">
        <v>1998.0</v>
      </c>
      <c r="D1478" s="4" t="s">
        <v>216</v>
      </c>
      <c r="F1478" s="4" t="s">
        <v>74</v>
      </c>
      <c r="I1478" s="4">
        <v>2733.7</v>
      </c>
      <c r="R1478" s="5" t="str">
        <f t="shared" si="1"/>
        <v>1998_498</v>
      </c>
    </row>
    <row r="1479">
      <c r="A1479" s="4" t="s">
        <v>584</v>
      </c>
      <c r="B1479" s="4">
        <v>499.0</v>
      </c>
      <c r="C1479" s="4">
        <v>1998.0</v>
      </c>
      <c r="D1479" s="4" t="s">
        <v>168</v>
      </c>
      <c r="F1479" s="4" t="s">
        <v>24</v>
      </c>
      <c r="I1479" s="4">
        <v>2729.1</v>
      </c>
      <c r="R1479" s="5" t="str">
        <f t="shared" si="1"/>
        <v>1998_499</v>
      </c>
    </row>
    <row r="1480">
      <c r="A1480" s="4" t="s">
        <v>493</v>
      </c>
      <c r="B1480" s="4">
        <v>500.0</v>
      </c>
      <c r="C1480" s="4">
        <v>1998.0</v>
      </c>
      <c r="D1480" s="4" t="s">
        <v>490</v>
      </c>
      <c r="F1480" s="4" t="s">
        <v>30</v>
      </c>
      <c r="I1480" s="4">
        <v>2721.0</v>
      </c>
      <c r="R1480" s="5" t="str">
        <f t="shared" si="1"/>
        <v>1998_500</v>
      </c>
    </row>
    <row r="1481">
      <c r="A1481" s="4" t="s">
        <v>18</v>
      </c>
      <c r="B1481" s="4">
        <v>1.0</v>
      </c>
      <c r="C1481" s="4">
        <v>1999.0</v>
      </c>
      <c r="D1481" s="4" t="s">
        <v>19</v>
      </c>
      <c r="F1481" s="4" t="s">
        <v>20</v>
      </c>
      <c r="I1481" s="4">
        <v>161315.0</v>
      </c>
      <c r="R1481" s="5" t="str">
        <f t="shared" si="1"/>
        <v>1999_1</v>
      </c>
    </row>
    <row r="1482">
      <c r="A1482" s="4" t="s">
        <v>21</v>
      </c>
      <c r="B1482" s="4">
        <v>2.0</v>
      </c>
      <c r="C1482" s="4">
        <v>1999.0</v>
      </c>
      <c r="D1482" s="4" t="s">
        <v>19</v>
      </c>
      <c r="F1482" s="4" t="s">
        <v>20</v>
      </c>
      <c r="I1482" s="4">
        <v>144416.0</v>
      </c>
      <c r="R1482" s="5" t="str">
        <f t="shared" si="1"/>
        <v>1999_2</v>
      </c>
    </row>
    <row r="1483">
      <c r="A1483" s="4" t="s">
        <v>25</v>
      </c>
      <c r="B1483" s="4">
        <v>3.0</v>
      </c>
      <c r="C1483" s="4">
        <v>1999.0</v>
      </c>
      <c r="D1483" s="4" t="s">
        <v>26</v>
      </c>
      <c r="F1483" s="4" t="s">
        <v>27</v>
      </c>
      <c r="I1483" s="4">
        <v>139208.0</v>
      </c>
      <c r="R1483" s="5" t="str">
        <f t="shared" si="1"/>
        <v>1999_3</v>
      </c>
    </row>
    <row r="1484">
      <c r="A1484" s="4" t="s">
        <v>22</v>
      </c>
      <c r="B1484" s="4">
        <v>4.0</v>
      </c>
      <c r="C1484" s="4">
        <v>1999.0</v>
      </c>
      <c r="D1484" s="4" t="s">
        <v>23</v>
      </c>
      <c r="F1484" s="4" t="s">
        <v>24</v>
      </c>
      <c r="I1484" s="4">
        <v>100697.0</v>
      </c>
      <c r="R1484" s="5" t="str">
        <f t="shared" si="1"/>
        <v>1999_4</v>
      </c>
    </row>
    <row r="1485">
      <c r="A1485" s="4" t="s">
        <v>33</v>
      </c>
      <c r="B1485" s="4">
        <v>5.0</v>
      </c>
      <c r="C1485" s="4">
        <v>1999.0</v>
      </c>
      <c r="D1485" s="4" t="s">
        <v>34</v>
      </c>
      <c r="F1485" s="4" t="s">
        <v>35</v>
      </c>
      <c r="I1485" s="4">
        <v>100469.0</v>
      </c>
      <c r="R1485" s="5" t="str">
        <f t="shared" si="1"/>
        <v>1999_5</v>
      </c>
    </row>
    <row r="1486">
      <c r="A1486" s="4" t="s">
        <v>31</v>
      </c>
      <c r="B1486" s="4">
        <v>6.0</v>
      </c>
      <c r="C1486" s="4">
        <v>1999.0</v>
      </c>
      <c r="D1486" s="4" t="s">
        <v>32</v>
      </c>
      <c r="F1486" s="4" t="s">
        <v>30</v>
      </c>
      <c r="I1486" s="4">
        <v>81667.0</v>
      </c>
      <c r="R1486" s="5" t="str">
        <f t="shared" si="1"/>
        <v>1999_6</v>
      </c>
    </row>
    <row r="1487">
      <c r="A1487" s="4" t="s">
        <v>804</v>
      </c>
      <c r="B1487" s="4">
        <v>7.0</v>
      </c>
      <c r="C1487" s="4">
        <v>1999.0</v>
      </c>
      <c r="D1487" s="4" t="s">
        <v>81</v>
      </c>
      <c r="F1487" s="4" t="s">
        <v>30</v>
      </c>
      <c r="I1487" s="4">
        <v>76431.0</v>
      </c>
      <c r="R1487" s="5" t="str">
        <f t="shared" si="1"/>
        <v>1999_7</v>
      </c>
    </row>
    <row r="1488">
      <c r="A1488" s="4" t="s">
        <v>604</v>
      </c>
      <c r="B1488" s="4">
        <v>8.0</v>
      </c>
      <c r="C1488" s="4">
        <v>1999.0</v>
      </c>
      <c r="D1488" s="4" t="s">
        <v>40</v>
      </c>
      <c r="F1488" s="4" t="s">
        <v>30</v>
      </c>
      <c r="I1488" s="4">
        <v>57813.0</v>
      </c>
      <c r="R1488" s="5" t="str">
        <f t="shared" si="1"/>
        <v>1999_8</v>
      </c>
    </row>
    <row r="1489">
      <c r="A1489" s="4" t="s">
        <v>94</v>
      </c>
      <c r="B1489" s="4">
        <v>9.0</v>
      </c>
      <c r="C1489" s="4">
        <v>1999.0</v>
      </c>
      <c r="D1489" s="4" t="s">
        <v>76</v>
      </c>
      <c r="F1489" s="4" t="s">
        <v>95</v>
      </c>
      <c r="I1489" s="4">
        <v>56154.0</v>
      </c>
      <c r="R1489" s="5" t="str">
        <f t="shared" si="1"/>
        <v>1999_9</v>
      </c>
    </row>
    <row r="1490">
      <c r="A1490" s="4" t="s">
        <v>28</v>
      </c>
      <c r="B1490" s="4">
        <v>10.0</v>
      </c>
      <c r="C1490" s="4">
        <v>1999.0</v>
      </c>
      <c r="D1490" s="4" t="s">
        <v>29</v>
      </c>
      <c r="F1490" s="4" t="s">
        <v>30</v>
      </c>
      <c r="I1490" s="4">
        <v>53588.0</v>
      </c>
      <c r="R1490" s="5" t="str">
        <f t="shared" si="1"/>
        <v>1999_10</v>
      </c>
    </row>
    <row r="1491">
      <c r="A1491" s="4" t="s">
        <v>90</v>
      </c>
      <c r="B1491" s="4">
        <v>11.0</v>
      </c>
      <c r="C1491" s="4">
        <v>1999.0</v>
      </c>
      <c r="D1491" s="4" t="s">
        <v>59</v>
      </c>
      <c r="F1491" s="4" t="s">
        <v>127</v>
      </c>
      <c r="I1491" s="4">
        <v>50777.0</v>
      </c>
      <c r="R1491" s="5" t="str">
        <f t="shared" si="1"/>
        <v>1999_11</v>
      </c>
    </row>
    <row r="1492">
      <c r="A1492" s="4" t="s">
        <v>36</v>
      </c>
      <c r="B1492" s="4">
        <v>12.0</v>
      </c>
      <c r="C1492" s="4">
        <v>1999.0</v>
      </c>
      <c r="D1492" s="4" t="s">
        <v>23</v>
      </c>
      <c r="F1492" s="4" t="s">
        <v>37</v>
      </c>
      <c r="I1492" s="4">
        <v>47678.0</v>
      </c>
      <c r="R1492" s="5" t="str">
        <f t="shared" si="1"/>
        <v>1999_12</v>
      </c>
    </row>
    <row r="1493">
      <c r="A1493" s="4" t="s">
        <v>60</v>
      </c>
      <c r="B1493" s="4">
        <v>13.0</v>
      </c>
      <c r="C1493" s="4">
        <v>1999.0</v>
      </c>
      <c r="D1493" s="4" t="s">
        <v>32</v>
      </c>
      <c r="F1493" s="4" t="s">
        <v>57</v>
      </c>
      <c r="I1493" s="4">
        <v>47061.0</v>
      </c>
      <c r="R1493" s="5" t="str">
        <f t="shared" si="1"/>
        <v>1999_13</v>
      </c>
    </row>
    <row r="1494">
      <c r="A1494" s="4" t="s">
        <v>606</v>
      </c>
      <c r="B1494" s="4">
        <v>14.0</v>
      </c>
      <c r="C1494" s="4">
        <v>1999.0</v>
      </c>
      <c r="D1494" s="4" t="s">
        <v>45</v>
      </c>
      <c r="F1494" s="4" t="s">
        <v>46</v>
      </c>
      <c r="I1494" s="4">
        <v>44620.9</v>
      </c>
      <c r="R1494" s="5" t="str">
        <f t="shared" si="1"/>
        <v>1999_14</v>
      </c>
    </row>
    <row r="1495">
      <c r="A1495" s="4" t="s">
        <v>724</v>
      </c>
      <c r="B1495" s="4">
        <v>15.0</v>
      </c>
      <c r="C1495" s="4">
        <v>1999.0</v>
      </c>
      <c r="D1495" s="4" t="s">
        <v>26</v>
      </c>
      <c r="F1495" s="4" t="s">
        <v>46</v>
      </c>
      <c r="I1495" s="4">
        <v>41322.0</v>
      </c>
      <c r="R1495" s="5" t="str">
        <f t="shared" si="1"/>
        <v>1999_15</v>
      </c>
    </row>
    <row r="1496">
      <c r="A1496" s="4" t="s">
        <v>607</v>
      </c>
      <c r="B1496" s="4">
        <v>16.0</v>
      </c>
      <c r="C1496" s="4">
        <v>1999.0</v>
      </c>
      <c r="D1496" s="4" t="s">
        <v>48</v>
      </c>
      <c r="F1496" s="4" t="s">
        <v>49</v>
      </c>
      <c r="I1496" s="4">
        <v>39130.0</v>
      </c>
      <c r="R1496" s="5" t="str">
        <f t="shared" si="1"/>
        <v>1999_16</v>
      </c>
    </row>
    <row r="1497">
      <c r="A1497" s="4" t="s">
        <v>53</v>
      </c>
      <c r="B1497" s="4">
        <v>17.0</v>
      </c>
      <c r="C1497" s="4">
        <v>1999.0</v>
      </c>
      <c r="D1497" s="4" t="s">
        <v>54</v>
      </c>
      <c r="F1497" s="4" t="s">
        <v>55</v>
      </c>
      <c r="I1497" s="4">
        <v>37154.0</v>
      </c>
      <c r="R1497" s="5" t="str">
        <f t="shared" si="1"/>
        <v>1999_17</v>
      </c>
    </row>
    <row r="1498">
      <c r="A1498" s="4" t="s">
        <v>726</v>
      </c>
      <c r="B1498" s="4">
        <v>18.0</v>
      </c>
      <c r="C1498" s="4">
        <v>1999.0</v>
      </c>
      <c r="D1498" s="4" t="s">
        <v>42</v>
      </c>
      <c r="F1498" s="4" t="s">
        <v>30</v>
      </c>
      <c r="I1498" s="4">
        <v>35889.1</v>
      </c>
      <c r="R1498" s="5" t="str">
        <f t="shared" si="1"/>
        <v>1999_18</v>
      </c>
    </row>
    <row r="1499">
      <c r="A1499" s="4" t="s">
        <v>610</v>
      </c>
      <c r="B1499" s="4">
        <v>19.0</v>
      </c>
      <c r="C1499" s="4">
        <v>1999.0</v>
      </c>
      <c r="D1499" s="4" t="s">
        <v>611</v>
      </c>
      <c r="F1499" s="4" t="s">
        <v>30</v>
      </c>
      <c r="I1499" s="4">
        <v>35853.0</v>
      </c>
      <c r="R1499" s="5" t="str">
        <f t="shared" si="1"/>
        <v>1999_19</v>
      </c>
    </row>
    <row r="1500">
      <c r="A1500" s="4" t="s">
        <v>41</v>
      </c>
      <c r="B1500" s="4">
        <v>20.0</v>
      </c>
      <c r="C1500" s="4">
        <v>1999.0</v>
      </c>
      <c r="D1500" s="4" t="s">
        <v>99</v>
      </c>
      <c r="F1500" s="4" t="s">
        <v>43</v>
      </c>
      <c r="I1500" s="4">
        <v>34427.0</v>
      </c>
      <c r="R1500" s="5" t="str">
        <f t="shared" si="1"/>
        <v>1999_20</v>
      </c>
    </row>
    <row r="1501">
      <c r="A1501" s="4" t="s">
        <v>52</v>
      </c>
      <c r="B1501" s="4">
        <v>21.0</v>
      </c>
      <c r="C1501" s="4">
        <v>1999.0</v>
      </c>
      <c r="D1501" s="4" t="s">
        <v>26</v>
      </c>
      <c r="F1501" s="4" t="s">
        <v>20</v>
      </c>
      <c r="I1501" s="4">
        <v>33674.0</v>
      </c>
      <c r="R1501" s="5" t="str">
        <f t="shared" si="1"/>
        <v>1999_21</v>
      </c>
    </row>
    <row r="1502">
      <c r="A1502" s="4" t="s">
        <v>66</v>
      </c>
      <c r="B1502" s="4">
        <v>22.0</v>
      </c>
      <c r="C1502" s="4">
        <v>1999.0</v>
      </c>
      <c r="D1502" s="4" t="s">
        <v>67</v>
      </c>
      <c r="F1502" s="4" t="s">
        <v>30</v>
      </c>
      <c r="I1502" s="4">
        <v>33296.0</v>
      </c>
      <c r="R1502" s="5" t="str">
        <f t="shared" si="1"/>
        <v>1999_22</v>
      </c>
    </row>
    <row r="1503">
      <c r="A1503" s="4" t="s">
        <v>805</v>
      </c>
      <c r="B1503" s="4">
        <v>23.0</v>
      </c>
      <c r="C1503" s="4">
        <v>1999.0</v>
      </c>
      <c r="D1503" s="4" t="s">
        <v>59</v>
      </c>
      <c r="F1503" s="4" t="s">
        <v>30</v>
      </c>
      <c r="I1503" s="4">
        <v>32379.0</v>
      </c>
      <c r="R1503" s="5" t="str">
        <f t="shared" si="1"/>
        <v>1999_23</v>
      </c>
    </row>
    <row r="1504">
      <c r="A1504" s="4" t="s">
        <v>605</v>
      </c>
      <c r="B1504" s="4">
        <v>24.0</v>
      </c>
      <c r="C1504" s="4">
        <v>1999.0</v>
      </c>
      <c r="D1504" s="4" t="s">
        <v>23</v>
      </c>
      <c r="F1504" s="4" t="s">
        <v>30</v>
      </c>
      <c r="I1504" s="4">
        <v>31707.0</v>
      </c>
      <c r="R1504" s="5" t="str">
        <f t="shared" si="1"/>
        <v>1999_24</v>
      </c>
    </row>
    <row r="1505">
      <c r="A1505" s="4" t="s">
        <v>155</v>
      </c>
      <c r="B1505" s="4">
        <v>25.0</v>
      </c>
      <c r="C1505" s="4">
        <v>1999.0</v>
      </c>
      <c r="D1505" s="4" t="s">
        <v>29</v>
      </c>
      <c r="F1505" s="4" t="s">
        <v>30</v>
      </c>
      <c r="I1505" s="4">
        <v>31565.9</v>
      </c>
      <c r="R1505" s="5" t="str">
        <f t="shared" si="1"/>
        <v>1999_25</v>
      </c>
    </row>
    <row r="1506">
      <c r="A1506" s="4" t="s">
        <v>609</v>
      </c>
      <c r="B1506" s="4">
        <v>26.0</v>
      </c>
      <c r="C1506" s="4">
        <v>1999.0</v>
      </c>
      <c r="D1506" s="4" t="s">
        <v>81</v>
      </c>
      <c r="F1506" s="4" t="s">
        <v>82</v>
      </c>
      <c r="I1506" s="4">
        <v>31498.8</v>
      </c>
      <c r="R1506" s="5" t="str">
        <f t="shared" si="1"/>
        <v>1999_26</v>
      </c>
    </row>
    <row r="1507">
      <c r="A1507" s="4" t="s">
        <v>730</v>
      </c>
      <c r="B1507" s="4">
        <v>27.0</v>
      </c>
      <c r="C1507" s="4">
        <v>1999.0</v>
      </c>
      <c r="D1507" s="4" t="s">
        <v>225</v>
      </c>
      <c r="F1507" s="4" t="s">
        <v>24</v>
      </c>
      <c r="I1507" s="4">
        <v>31260.0</v>
      </c>
      <c r="R1507" s="5" t="str">
        <f t="shared" si="1"/>
        <v>1999_27</v>
      </c>
    </row>
    <row r="1508">
      <c r="A1508" s="4" t="s">
        <v>141</v>
      </c>
      <c r="B1508" s="4">
        <v>28.0</v>
      </c>
      <c r="C1508" s="4">
        <v>1999.0</v>
      </c>
      <c r="D1508" s="4" t="s">
        <v>32</v>
      </c>
      <c r="F1508" s="4" t="s">
        <v>24</v>
      </c>
      <c r="I1508" s="4">
        <v>31169.0</v>
      </c>
      <c r="R1508" s="5" t="str">
        <f t="shared" si="1"/>
        <v>1999_28</v>
      </c>
    </row>
    <row r="1509">
      <c r="A1509" s="4" t="s">
        <v>806</v>
      </c>
      <c r="B1509" s="4">
        <v>29.0</v>
      </c>
      <c r="C1509" s="4">
        <v>1999.0</v>
      </c>
      <c r="D1509" s="4" t="s">
        <v>611</v>
      </c>
      <c r="F1509" s="4" t="s">
        <v>30</v>
      </c>
      <c r="I1509" s="4">
        <v>31131.0</v>
      </c>
      <c r="R1509" s="5" t="str">
        <f t="shared" si="1"/>
        <v>1999_29</v>
      </c>
    </row>
    <row r="1510">
      <c r="A1510" s="4" t="s">
        <v>73</v>
      </c>
      <c r="B1510" s="4">
        <v>30.0</v>
      </c>
      <c r="C1510" s="4">
        <v>1999.0</v>
      </c>
      <c r="D1510" s="4" t="s">
        <v>26</v>
      </c>
      <c r="F1510" s="4" t="s">
        <v>74</v>
      </c>
      <c r="I1510" s="4">
        <v>30951.0</v>
      </c>
      <c r="R1510" s="5" t="str">
        <f t="shared" si="1"/>
        <v>1999_30</v>
      </c>
    </row>
    <row r="1511">
      <c r="A1511" s="4" t="s">
        <v>85</v>
      </c>
      <c r="B1511" s="4">
        <v>31.0</v>
      </c>
      <c r="C1511" s="4">
        <v>1999.0</v>
      </c>
      <c r="D1511" s="4" t="s">
        <v>26</v>
      </c>
      <c r="F1511" s="4" t="s">
        <v>24</v>
      </c>
      <c r="I1511" s="4">
        <v>30678.0</v>
      </c>
      <c r="R1511" s="5" t="str">
        <f t="shared" si="1"/>
        <v>1999_31</v>
      </c>
    </row>
    <row r="1512">
      <c r="A1512" s="4" t="s">
        <v>135</v>
      </c>
      <c r="B1512" s="4">
        <v>32.0</v>
      </c>
      <c r="C1512" s="4">
        <v>1999.0</v>
      </c>
      <c r="D1512" s="4" t="s">
        <v>107</v>
      </c>
      <c r="F1512" s="4" t="s">
        <v>88</v>
      </c>
      <c r="I1512" s="4">
        <v>30219.0</v>
      </c>
      <c r="R1512" s="5" t="str">
        <f t="shared" si="1"/>
        <v>1999_32</v>
      </c>
    </row>
    <row r="1513">
      <c r="A1513" s="4" t="s">
        <v>728</v>
      </c>
      <c r="B1513" s="4">
        <v>33.0</v>
      </c>
      <c r="C1513" s="4">
        <v>1999.0</v>
      </c>
      <c r="D1513" s="4" t="s">
        <v>34</v>
      </c>
      <c r="F1513" s="4" t="s">
        <v>43</v>
      </c>
      <c r="I1513" s="4">
        <v>30147.0</v>
      </c>
      <c r="R1513" s="5" t="str">
        <f t="shared" si="1"/>
        <v>1999_33</v>
      </c>
    </row>
    <row r="1514">
      <c r="A1514" s="4" t="s">
        <v>65</v>
      </c>
      <c r="B1514" s="4">
        <v>34.0</v>
      </c>
      <c r="C1514" s="4">
        <v>1999.0</v>
      </c>
      <c r="D1514" s="4" t="s">
        <v>34</v>
      </c>
      <c r="F1514" s="4" t="s">
        <v>46</v>
      </c>
      <c r="I1514" s="4">
        <v>29398.0</v>
      </c>
      <c r="R1514" s="5" t="str">
        <f t="shared" si="1"/>
        <v>1999_34</v>
      </c>
    </row>
    <row r="1515">
      <c r="A1515" s="4" t="s">
        <v>729</v>
      </c>
      <c r="B1515" s="4">
        <v>35.0</v>
      </c>
      <c r="C1515" s="4">
        <v>1999.0</v>
      </c>
      <c r="D1515" s="4" t="s">
        <v>29</v>
      </c>
      <c r="F1515" s="4" t="s">
        <v>24</v>
      </c>
      <c r="I1515" s="4">
        <v>28777.0</v>
      </c>
      <c r="R1515" s="5" t="str">
        <f t="shared" si="1"/>
        <v>1999_35</v>
      </c>
    </row>
    <row r="1516">
      <c r="A1516" s="4" t="s">
        <v>71</v>
      </c>
      <c r="B1516" s="4">
        <v>36.0</v>
      </c>
      <c r="C1516" s="4">
        <v>1999.0</v>
      </c>
      <c r="D1516" s="4" t="s">
        <v>72</v>
      </c>
      <c r="F1516" s="4" t="s">
        <v>55</v>
      </c>
      <c r="I1516" s="4">
        <v>28203.3</v>
      </c>
      <c r="R1516" s="5" t="str">
        <f t="shared" si="1"/>
        <v>1999_36</v>
      </c>
    </row>
    <row r="1517">
      <c r="A1517" s="4" t="s">
        <v>122</v>
      </c>
      <c r="B1517" s="4">
        <v>37.0</v>
      </c>
      <c r="C1517" s="4">
        <v>1999.0</v>
      </c>
      <c r="D1517" s="4" t="s">
        <v>102</v>
      </c>
      <c r="F1517" s="4" t="s">
        <v>43</v>
      </c>
      <c r="I1517" s="4">
        <v>26898.2</v>
      </c>
      <c r="R1517" s="5" t="str">
        <f t="shared" si="1"/>
        <v>1999_37</v>
      </c>
    </row>
    <row r="1518">
      <c r="A1518" s="4" t="s">
        <v>56</v>
      </c>
      <c r="B1518" s="4">
        <v>38.0</v>
      </c>
      <c r="C1518" s="4">
        <v>1999.0</v>
      </c>
      <c r="D1518" s="4" t="s">
        <v>23</v>
      </c>
      <c r="F1518" s="4" t="s">
        <v>57</v>
      </c>
      <c r="I1518" s="4">
        <v>26801.0</v>
      </c>
      <c r="R1518" s="5" t="str">
        <f t="shared" si="1"/>
        <v>1999_38</v>
      </c>
    </row>
    <row r="1519">
      <c r="A1519" s="4" t="s">
        <v>63</v>
      </c>
      <c r="B1519" s="4">
        <v>39.0</v>
      </c>
      <c r="C1519" s="4">
        <v>1999.0</v>
      </c>
      <c r="D1519" s="4" t="s">
        <v>99</v>
      </c>
      <c r="F1519" s="4" t="s">
        <v>30</v>
      </c>
      <c r="I1519" s="4">
        <v>26735.0</v>
      </c>
      <c r="R1519" s="5" t="str">
        <f t="shared" si="1"/>
        <v>1999_39</v>
      </c>
    </row>
    <row r="1520">
      <c r="A1520" s="4" t="s">
        <v>128</v>
      </c>
      <c r="B1520" s="4">
        <v>40.0</v>
      </c>
      <c r="C1520" s="4">
        <v>1999.0</v>
      </c>
      <c r="D1520" s="4" t="s">
        <v>613</v>
      </c>
      <c r="F1520" s="4" t="s">
        <v>57</v>
      </c>
      <c r="I1520" s="4">
        <v>26273.0</v>
      </c>
      <c r="R1520" s="5" t="str">
        <f t="shared" si="1"/>
        <v>1999_40</v>
      </c>
    </row>
    <row r="1521">
      <c r="A1521" s="4" t="s">
        <v>75</v>
      </c>
      <c r="B1521" s="4">
        <v>41.0</v>
      </c>
      <c r="C1521" s="4">
        <v>1999.0</v>
      </c>
      <c r="D1521" s="4" t="s">
        <v>76</v>
      </c>
      <c r="F1521" s="4" t="s">
        <v>77</v>
      </c>
      <c r="I1521" s="4">
        <v>26266.0</v>
      </c>
      <c r="R1521" s="5" t="str">
        <f t="shared" si="1"/>
        <v>1999_41</v>
      </c>
    </row>
    <row r="1522">
      <c r="A1522" s="4" t="s">
        <v>79</v>
      </c>
      <c r="B1522" s="4">
        <v>42.0</v>
      </c>
      <c r="C1522" s="4">
        <v>1999.0</v>
      </c>
      <c r="D1522" s="4" t="s">
        <v>67</v>
      </c>
      <c r="F1522" s="4" t="s">
        <v>46</v>
      </c>
      <c r="I1522" s="4">
        <v>25879.0</v>
      </c>
      <c r="R1522" s="5" t="str">
        <f t="shared" si="1"/>
        <v>1999_42</v>
      </c>
    </row>
    <row r="1523">
      <c r="A1523" s="4" t="s">
        <v>78</v>
      </c>
      <c r="B1523" s="4">
        <v>43.0</v>
      </c>
      <c r="C1523" s="4">
        <v>1999.0</v>
      </c>
      <c r="D1523" s="4" t="s">
        <v>76</v>
      </c>
      <c r="F1523" s="4" t="s">
        <v>35</v>
      </c>
      <c r="I1523" s="4">
        <v>25715.0</v>
      </c>
      <c r="R1523" s="5" t="str">
        <f t="shared" si="1"/>
        <v>1999_43</v>
      </c>
    </row>
    <row r="1524">
      <c r="A1524" s="4" t="s">
        <v>807</v>
      </c>
      <c r="B1524" s="4">
        <v>44.0</v>
      </c>
      <c r="C1524" s="4">
        <v>1999.0</v>
      </c>
      <c r="D1524" s="4" t="s">
        <v>59</v>
      </c>
      <c r="F1524" s="4" t="s">
        <v>46</v>
      </c>
      <c r="I1524" s="4">
        <v>25595.0</v>
      </c>
      <c r="R1524" s="5" t="str">
        <f t="shared" si="1"/>
        <v>1999_44</v>
      </c>
    </row>
    <row r="1525">
      <c r="A1525" s="4" t="s">
        <v>91</v>
      </c>
      <c r="B1525" s="4">
        <v>45.0</v>
      </c>
      <c r="C1525" s="4">
        <v>1999.0</v>
      </c>
      <c r="D1525" s="4" t="s">
        <v>29</v>
      </c>
      <c r="F1525" s="4" t="s">
        <v>24</v>
      </c>
      <c r="I1525" s="4">
        <v>25473.0</v>
      </c>
      <c r="R1525" s="5" t="str">
        <f t="shared" si="1"/>
        <v>1999_45</v>
      </c>
    </row>
    <row r="1526">
      <c r="A1526" s="4" t="s">
        <v>86</v>
      </c>
      <c r="B1526" s="4">
        <v>46.0</v>
      </c>
      <c r="C1526" s="4">
        <v>1999.0</v>
      </c>
      <c r="D1526" s="4" t="s">
        <v>87</v>
      </c>
      <c r="F1526" s="4" t="s">
        <v>88</v>
      </c>
      <c r="I1526" s="4">
        <v>24788.0</v>
      </c>
      <c r="R1526" s="5" t="str">
        <f t="shared" si="1"/>
        <v>1999_46</v>
      </c>
    </row>
    <row r="1527">
      <c r="A1527" s="4" t="s">
        <v>108</v>
      </c>
      <c r="B1527" s="4">
        <v>47.0</v>
      </c>
      <c r="C1527" s="4">
        <v>1999.0</v>
      </c>
      <c r="D1527" s="4" t="s">
        <v>23</v>
      </c>
      <c r="F1527" s="4" t="s">
        <v>100</v>
      </c>
      <c r="I1527" s="4">
        <v>24754.0</v>
      </c>
      <c r="R1527" s="5" t="str">
        <f t="shared" si="1"/>
        <v>1999_47</v>
      </c>
    </row>
    <row r="1528">
      <c r="A1528" s="4" t="s">
        <v>616</v>
      </c>
      <c r="B1528" s="4">
        <v>48.0</v>
      </c>
      <c r="C1528" s="4">
        <v>1999.0</v>
      </c>
      <c r="D1528" s="4" t="s">
        <v>72</v>
      </c>
      <c r="F1528" s="4" t="s">
        <v>57</v>
      </c>
      <c r="I1528" s="4">
        <v>24484.2</v>
      </c>
      <c r="R1528" s="5" t="str">
        <f t="shared" si="1"/>
        <v>1999_48</v>
      </c>
    </row>
    <row r="1529">
      <c r="A1529" s="4" t="s">
        <v>614</v>
      </c>
      <c r="B1529" s="4">
        <v>49.0</v>
      </c>
      <c r="C1529" s="4">
        <v>1999.0</v>
      </c>
      <c r="D1529" s="4" t="s">
        <v>107</v>
      </c>
      <c r="F1529" s="4" t="s">
        <v>95</v>
      </c>
      <c r="I1529" s="4">
        <v>24269.9</v>
      </c>
      <c r="R1529" s="5" t="str">
        <f t="shared" si="1"/>
        <v>1999_49</v>
      </c>
    </row>
    <row r="1530">
      <c r="A1530" s="4" t="s">
        <v>68</v>
      </c>
      <c r="B1530" s="4">
        <v>50.0</v>
      </c>
      <c r="C1530" s="4">
        <v>1999.0</v>
      </c>
      <c r="D1530" s="4" t="s">
        <v>69</v>
      </c>
      <c r="F1530" s="4" t="s">
        <v>70</v>
      </c>
      <c r="I1530" s="4">
        <v>23840.5</v>
      </c>
      <c r="R1530" s="5" t="str">
        <f t="shared" si="1"/>
        <v>1999_50</v>
      </c>
    </row>
    <row r="1531">
      <c r="A1531" s="4" t="s">
        <v>101</v>
      </c>
      <c r="B1531" s="4">
        <v>51.0</v>
      </c>
      <c r="C1531" s="4">
        <v>1999.0</v>
      </c>
      <c r="D1531" s="4" t="s">
        <v>102</v>
      </c>
      <c r="F1531" s="4" t="s">
        <v>43</v>
      </c>
      <c r="I1531" s="4">
        <v>23657.0</v>
      </c>
      <c r="R1531" s="5" t="str">
        <f t="shared" si="1"/>
        <v>1999_51</v>
      </c>
    </row>
    <row r="1532">
      <c r="A1532" s="4" t="s">
        <v>111</v>
      </c>
      <c r="B1532" s="4">
        <v>52.0</v>
      </c>
      <c r="C1532" s="4">
        <v>1999.0</v>
      </c>
      <c r="D1532" s="4" t="s">
        <v>29</v>
      </c>
      <c r="F1532" s="4" t="s">
        <v>88</v>
      </c>
      <c r="I1532" s="4">
        <v>23123.0</v>
      </c>
      <c r="R1532" s="5" t="str">
        <f t="shared" si="1"/>
        <v>1999_52</v>
      </c>
    </row>
    <row r="1533">
      <c r="A1533" s="4" t="s">
        <v>176</v>
      </c>
      <c r="B1533" s="4">
        <v>53.0</v>
      </c>
      <c r="C1533" s="4">
        <v>1999.0</v>
      </c>
      <c r="D1533" s="4" t="s">
        <v>177</v>
      </c>
      <c r="F1533" s="4" t="s">
        <v>57</v>
      </c>
      <c r="I1533" s="4">
        <v>22976.0</v>
      </c>
      <c r="R1533" s="5" t="str">
        <f t="shared" si="1"/>
        <v>1999_53</v>
      </c>
    </row>
    <row r="1534">
      <c r="A1534" s="4" t="s">
        <v>61</v>
      </c>
      <c r="B1534" s="4">
        <v>54.0</v>
      </c>
      <c r="C1534" s="4">
        <v>1999.0</v>
      </c>
      <c r="D1534" s="4" t="s">
        <v>110</v>
      </c>
      <c r="F1534" s="4" t="s">
        <v>30</v>
      </c>
      <c r="I1534" s="4">
        <v>22348.0</v>
      </c>
      <c r="R1534" s="5" t="str">
        <f t="shared" si="1"/>
        <v>1999_54</v>
      </c>
    </row>
    <row r="1535">
      <c r="A1535" s="4" t="s">
        <v>623</v>
      </c>
      <c r="B1535" s="4">
        <v>55.0</v>
      </c>
      <c r="C1535" s="4">
        <v>1999.0</v>
      </c>
      <c r="D1535" s="4" t="s">
        <v>117</v>
      </c>
      <c r="F1535" s="4" t="s">
        <v>57</v>
      </c>
      <c r="I1535" s="4">
        <v>22034.0</v>
      </c>
      <c r="R1535" s="5" t="str">
        <f t="shared" si="1"/>
        <v>1999_55</v>
      </c>
    </row>
    <row r="1536">
      <c r="A1536" s="4" t="s">
        <v>199</v>
      </c>
      <c r="B1536" s="4">
        <v>56.0</v>
      </c>
      <c r="C1536" s="4">
        <v>1999.0</v>
      </c>
      <c r="D1536" s="4" t="s">
        <v>59</v>
      </c>
      <c r="F1536" s="4" t="s">
        <v>127</v>
      </c>
      <c r="I1536" s="4">
        <v>21543.0</v>
      </c>
      <c r="R1536" s="5" t="str">
        <f t="shared" si="1"/>
        <v>1999_56</v>
      </c>
    </row>
    <row r="1537">
      <c r="A1537" s="4" t="s">
        <v>615</v>
      </c>
      <c r="B1537" s="4">
        <v>57.0</v>
      </c>
      <c r="C1537" s="4">
        <v>1999.0</v>
      </c>
      <c r="D1537" s="4" t="s">
        <v>114</v>
      </c>
      <c r="F1537" s="4" t="s">
        <v>100</v>
      </c>
      <c r="I1537" s="4">
        <v>21437.0</v>
      </c>
      <c r="R1537" s="5" t="str">
        <f t="shared" si="1"/>
        <v>1999_57</v>
      </c>
    </row>
    <row r="1538">
      <c r="A1538" s="4" t="s">
        <v>131</v>
      </c>
      <c r="B1538" s="4">
        <v>58.0</v>
      </c>
      <c r="C1538" s="4">
        <v>1999.0</v>
      </c>
      <c r="D1538" s="4" t="s">
        <v>132</v>
      </c>
      <c r="F1538" s="4" t="s">
        <v>46</v>
      </c>
      <c r="I1538" s="4">
        <v>20977.0</v>
      </c>
      <c r="R1538" s="5" t="str">
        <f t="shared" si="1"/>
        <v>1999_58</v>
      </c>
    </row>
    <row r="1539">
      <c r="A1539" s="4" t="s">
        <v>808</v>
      </c>
      <c r="B1539" s="4">
        <v>59.0</v>
      </c>
      <c r="C1539" s="4">
        <v>1999.0</v>
      </c>
      <c r="D1539" s="4" t="s">
        <v>117</v>
      </c>
      <c r="F1539" s="4" t="s">
        <v>57</v>
      </c>
      <c r="I1539" s="4">
        <v>20857.3</v>
      </c>
      <c r="R1539" s="5" t="str">
        <f t="shared" si="1"/>
        <v>1999_59</v>
      </c>
    </row>
    <row r="1540">
      <c r="A1540" s="4" t="s">
        <v>103</v>
      </c>
      <c r="B1540" s="4">
        <v>60.0</v>
      </c>
      <c r="C1540" s="4">
        <v>1999.0</v>
      </c>
      <c r="D1540" s="4" t="s">
        <v>67</v>
      </c>
      <c r="F1540" s="4" t="s">
        <v>30</v>
      </c>
      <c r="I1540" s="4">
        <v>20713.0</v>
      </c>
      <c r="R1540" s="5" t="str">
        <f t="shared" si="1"/>
        <v>1999_60</v>
      </c>
    </row>
    <row r="1541">
      <c r="A1541" s="4" t="s">
        <v>617</v>
      </c>
      <c r="B1541" s="4">
        <v>61.0</v>
      </c>
      <c r="C1541" s="4">
        <v>1999.0</v>
      </c>
      <c r="D1541" s="4" t="s">
        <v>114</v>
      </c>
      <c r="F1541" s="4" t="s">
        <v>35</v>
      </c>
      <c r="I1541" s="4">
        <v>20604.1</v>
      </c>
      <c r="R1541" s="5" t="str">
        <f t="shared" si="1"/>
        <v>1999_61</v>
      </c>
    </row>
    <row r="1542">
      <c r="A1542" s="4" t="s">
        <v>809</v>
      </c>
      <c r="B1542" s="4">
        <v>62.0</v>
      </c>
      <c r="C1542" s="4">
        <v>1999.0</v>
      </c>
      <c r="D1542" s="4" t="s">
        <v>59</v>
      </c>
      <c r="F1542" s="4" t="s">
        <v>57</v>
      </c>
      <c r="I1542" s="4">
        <v>20482.0</v>
      </c>
      <c r="R1542" s="5" t="str">
        <f t="shared" si="1"/>
        <v>1999_62</v>
      </c>
    </row>
    <row r="1543">
      <c r="A1543" s="4" t="s">
        <v>96</v>
      </c>
      <c r="B1543" s="4">
        <v>63.0</v>
      </c>
      <c r="C1543" s="4">
        <v>1999.0</v>
      </c>
      <c r="D1543" s="4" t="s">
        <v>32</v>
      </c>
      <c r="F1543" s="4" t="s">
        <v>35</v>
      </c>
      <c r="I1543" s="4">
        <v>20019.0</v>
      </c>
      <c r="R1543" s="5" t="str">
        <f t="shared" si="1"/>
        <v>1999_63</v>
      </c>
    </row>
    <row r="1544">
      <c r="A1544" s="4" t="s">
        <v>112</v>
      </c>
      <c r="B1544" s="4">
        <v>64.0</v>
      </c>
      <c r="C1544" s="4">
        <v>1999.0</v>
      </c>
      <c r="D1544" s="4" t="s">
        <v>69</v>
      </c>
      <c r="F1544" s="4" t="s">
        <v>46</v>
      </c>
      <c r="I1544" s="4">
        <v>20011.0</v>
      </c>
      <c r="R1544" s="5" t="str">
        <f t="shared" si="1"/>
        <v>1999_64</v>
      </c>
    </row>
    <row r="1545">
      <c r="A1545" s="4" t="s">
        <v>732</v>
      </c>
      <c r="B1545" s="4">
        <v>65.0</v>
      </c>
      <c r="C1545" s="4">
        <v>1999.0</v>
      </c>
      <c r="D1545" s="4" t="s">
        <v>216</v>
      </c>
      <c r="F1545" s="4" t="s">
        <v>57</v>
      </c>
      <c r="I1545" s="4">
        <v>19942.0</v>
      </c>
      <c r="R1545" s="5" t="str">
        <f t="shared" si="1"/>
        <v>1999_65</v>
      </c>
    </row>
    <row r="1546">
      <c r="A1546" s="4" t="s">
        <v>154</v>
      </c>
      <c r="B1546" s="4">
        <v>66.0</v>
      </c>
      <c r="C1546" s="4">
        <v>1999.0</v>
      </c>
      <c r="D1546" s="4" t="s">
        <v>611</v>
      </c>
      <c r="F1546" s="4" t="s">
        <v>30</v>
      </c>
      <c r="I1546" s="4">
        <v>19894.0</v>
      </c>
      <c r="R1546" s="5" t="str">
        <f t="shared" si="1"/>
        <v>1999_66</v>
      </c>
    </row>
    <row r="1547">
      <c r="A1547" s="4" t="s">
        <v>104</v>
      </c>
      <c r="B1547" s="4">
        <v>67.0</v>
      </c>
      <c r="C1547" s="4">
        <v>1999.0</v>
      </c>
      <c r="D1547" s="4" t="s">
        <v>72</v>
      </c>
      <c r="F1547" s="4" t="s">
        <v>105</v>
      </c>
      <c r="I1547" s="4">
        <v>19866.7</v>
      </c>
      <c r="R1547" s="5" t="str">
        <f t="shared" si="1"/>
        <v>1999_67</v>
      </c>
    </row>
    <row r="1548">
      <c r="A1548" s="4" t="s">
        <v>129</v>
      </c>
      <c r="B1548" s="4">
        <v>68.0</v>
      </c>
      <c r="C1548" s="4">
        <v>1999.0</v>
      </c>
      <c r="D1548" s="4" t="s">
        <v>42</v>
      </c>
      <c r="F1548" s="4" t="s">
        <v>30</v>
      </c>
      <c r="I1548" s="4">
        <v>19848.9</v>
      </c>
      <c r="R1548" s="5" t="str">
        <f t="shared" si="1"/>
        <v>1999_68</v>
      </c>
    </row>
    <row r="1549">
      <c r="A1549" s="4" t="s">
        <v>113</v>
      </c>
      <c r="B1549" s="4">
        <v>69.0</v>
      </c>
      <c r="C1549" s="4">
        <v>1999.0</v>
      </c>
      <c r="D1549" s="4" t="s">
        <v>114</v>
      </c>
      <c r="F1549" s="4" t="s">
        <v>115</v>
      </c>
      <c r="I1549" s="4">
        <v>19681.0</v>
      </c>
      <c r="R1549" s="5" t="str">
        <f t="shared" si="1"/>
        <v>1999_69</v>
      </c>
    </row>
    <row r="1550">
      <c r="A1550" s="4" t="s">
        <v>184</v>
      </c>
      <c r="B1550" s="4">
        <v>70.0</v>
      </c>
      <c r="C1550" s="4">
        <v>1999.0</v>
      </c>
      <c r="D1550" s="4" t="s">
        <v>76</v>
      </c>
      <c r="F1550" s="4" t="s">
        <v>148</v>
      </c>
      <c r="I1550" s="4">
        <v>19530.0</v>
      </c>
      <c r="R1550" s="5" t="str">
        <f t="shared" si="1"/>
        <v>1999_70</v>
      </c>
    </row>
    <row r="1551">
      <c r="A1551" s="4" t="s">
        <v>92</v>
      </c>
      <c r="B1551" s="4">
        <v>71.0</v>
      </c>
      <c r="C1551" s="4">
        <v>1999.0</v>
      </c>
      <c r="D1551" s="4" t="s">
        <v>93</v>
      </c>
      <c r="F1551" s="4" t="s">
        <v>30</v>
      </c>
      <c r="I1551" s="4">
        <v>19500.0</v>
      </c>
      <c r="R1551" s="5" t="str">
        <f t="shared" si="1"/>
        <v>1999_71</v>
      </c>
    </row>
    <row r="1552">
      <c r="A1552" s="4" t="s">
        <v>119</v>
      </c>
      <c r="B1552" s="4">
        <v>72.0</v>
      </c>
      <c r="C1552" s="4">
        <v>1999.0</v>
      </c>
      <c r="D1552" s="4" t="s">
        <v>120</v>
      </c>
      <c r="F1552" s="4" t="s">
        <v>24</v>
      </c>
      <c r="I1552" s="4">
        <v>19205.0</v>
      </c>
      <c r="R1552" s="5" t="str">
        <f t="shared" si="1"/>
        <v>1999_72</v>
      </c>
    </row>
    <row r="1553">
      <c r="A1553" s="4" t="s">
        <v>134</v>
      </c>
      <c r="B1553" s="4">
        <v>73.0</v>
      </c>
      <c r="C1553" s="4">
        <v>1999.0</v>
      </c>
      <c r="D1553" s="4" t="s">
        <v>81</v>
      </c>
      <c r="F1553" s="4" t="s">
        <v>30</v>
      </c>
      <c r="I1553" s="4">
        <v>19132.0</v>
      </c>
      <c r="R1553" s="5" t="str">
        <f t="shared" si="1"/>
        <v>1999_73</v>
      </c>
    </row>
    <row r="1554">
      <c r="A1554" s="4" t="s">
        <v>109</v>
      </c>
      <c r="B1554" s="4">
        <v>74.0</v>
      </c>
      <c r="C1554" s="4">
        <v>1999.0</v>
      </c>
      <c r="D1554" s="4" t="s">
        <v>110</v>
      </c>
      <c r="F1554" s="4" t="s">
        <v>88</v>
      </c>
      <c r="I1554" s="4">
        <v>18813.0</v>
      </c>
      <c r="R1554" s="5" t="str">
        <f t="shared" si="1"/>
        <v>1999_74</v>
      </c>
    </row>
    <row r="1555">
      <c r="A1555" s="4" t="s">
        <v>89</v>
      </c>
      <c r="B1555" s="4">
        <v>75.0</v>
      </c>
      <c r="C1555" s="4">
        <v>1999.0</v>
      </c>
      <c r="D1555" s="4" t="s">
        <v>48</v>
      </c>
      <c r="F1555" s="4" t="s">
        <v>20</v>
      </c>
      <c r="I1555" s="4">
        <v>18441.0</v>
      </c>
      <c r="R1555" s="5" t="str">
        <f t="shared" si="1"/>
        <v>1999_75</v>
      </c>
    </row>
    <row r="1556">
      <c r="A1556" s="4" t="s">
        <v>618</v>
      </c>
      <c r="B1556" s="4">
        <v>76.0</v>
      </c>
      <c r="C1556" s="4">
        <v>1999.0</v>
      </c>
      <c r="D1556" s="4" t="s">
        <v>59</v>
      </c>
      <c r="F1556" s="4" t="s">
        <v>30</v>
      </c>
      <c r="I1556" s="4">
        <v>18425.0</v>
      </c>
      <c r="R1556" s="5" t="str">
        <f t="shared" si="1"/>
        <v>1999_76</v>
      </c>
    </row>
    <row r="1557">
      <c r="A1557" s="4" t="s">
        <v>150</v>
      </c>
      <c r="B1557" s="4">
        <v>77.0</v>
      </c>
      <c r="C1557" s="4">
        <v>1999.0</v>
      </c>
      <c r="D1557" s="4" t="s">
        <v>102</v>
      </c>
      <c r="F1557" s="4" t="s">
        <v>30</v>
      </c>
      <c r="I1557" s="4">
        <v>18283.6</v>
      </c>
      <c r="R1557" s="5" t="str">
        <f t="shared" si="1"/>
        <v>1999_77</v>
      </c>
    </row>
    <row r="1558">
      <c r="A1558" s="4" t="s">
        <v>342</v>
      </c>
      <c r="B1558" s="4">
        <v>78.0</v>
      </c>
      <c r="C1558" s="4">
        <v>1999.0</v>
      </c>
      <c r="D1558" s="4" t="s">
        <v>32</v>
      </c>
      <c r="F1558" s="4" t="s">
        <v>24</v>
      </c>
      <c r="I1558" s="4">
        <v>18243.0</v>
      </c>
      <c r="R1558" s="5" t="str">
        <f t="shared" si="1"/>
        <v>1999_78</v>
      </c>
    </row>
    <row r="1559">
      <c r="A1559" s="4" t="s">
        <v>810</v>
      </c>
      <c r="B1559" s="4">
        <v>79.0</v>
      </c>
      <c r="C1559" s="4">
        <v>1999.0</v>
      </c>
      <c r="D1559" s="4" t="s">
        <v>81</v>
      </c>
      <c r="F1559" s="4" t="s">
        <v>37</v>
      </c>
      <c r="I1559" s="4">
        <v>18048.0</v>
      </c>
      <c r="R1559" s="5" t="str">
        <f t="shared" si="1"/>
        <v>1999_79</v>
      </c>
    </row>
    <row r="1560">
      <c r="A1560" s="4" t="s">
        <v>811</v>
      </c>
      <c r="B1560" s="4">
        <v>80.0</v>
      </c>
      <c r="C1560" s="4">
        <v>1999.0</v>
      </c>
      <c r="D1560" s="4" t="s">
        <v>29</v>
      </c>
      <c r="F1560" s="4" t="s">
        <v>442</v>
      </c>
      <c r="I1560" s="4">
        <v>17678.0</v>
      </c>
      <c r="R1560" s="5" t="str">
        <f t="shared" si="1"/>
        <v>1999_80</v>
      </c>
    </row>
    <row r="1561">
      <c r="A1561" s="4" t="s">
        <v>731</v>
      </c>
      <c r="B1561" s="4">
        <v>81.0</v>
      </c>
      <c r="C1561" s="4">
        <v>1999.0</v>
      </c>
      <c r="D1561" s="4" t="s">
        <v>216</v>
      </c>
      <c r="F1561" s="4" t="s">
        <v>127</v>
      </c>
      <c r="I1561" s="4">
        <v>17610.0</v>
      </c>
      <c r="R1561" s="5" t="str">
        <f t="shared" si="1"/>
        <v>1999_81</v>
      </c>
    </row>
    <row r="1562">
      <c r="A1562" s="4" t="s">
        <v>139</v>
      </c>
      <c r="B1562" s="4">
        <v>82.0</v>
      </c>
      <c r="C1562" s="4">
        <v>1999.0</v>
      </c>
      <c r="D1562" s="4" t="s">
        <v>120</v>
      </c>
      <c r="F1562" s="4" t="s">
        <v>46</v>
      </c>
      <c r="I1562" s="4">
        <v>17561.0</v>
      </c>
      <c r="R1562" s="5" t="str">
        <f t="shared" si="1"/>
        <v>1999_82</v>
      </c>
    </row>
    <row r="1563">
      <c r="A1563" s="4" t="s">
        <v>812</v>
      </c>
      <c r="B1563" s="4">
        <v>83.0</v>
      </c>
      <c r="C1563" s="4">
        <v>1999.0</v>
      </c>
      <c r="D1563" s="4" t="s">
        <v>352</v>
      </c>
      <c r="F1563" s="4" t="s">
        <v>179</v>
      </c>
      <c r="I1563" s="4">
        <v>17487.3</v>
      </c>
      <c r="R1563" s="5" t="str">
        <f t="shared" si="1"/>
        <v>1999_83</v>
      </c>
    </row>
    <row r="1564">
      <c r="A1564" s="4" t="s">
        <v>813</v>
      </c>
      <c r="B1564" s="4">
        <v>84.0</v>
      </c>
      <c r="C1564" s="4">
        <v>1999.0</v>
      </c>
      <c r="D1564" s="4" t="s">
        <v>114</v>
      </c>
      <c r="F1564" s="4" t="s">
        <v>74</v>
      </c>
      <c r="I1564" s="4">
        <v>17355.0</v>
      </c>
      <c r="R1564" s="5" t="str">
        <f t="shared" si="1"/>
        <v>1999_84</v>
      </c>
    </row>
    <row r="1565">
      <c r="A1565" s="4" t="s">
        <v>308</v>
      </c>
      <c r="B1565" s="4">
        <v>85.0</v>
      </c>
      <c r="C1565" s="4">
        <v>1999.0</v>
      </c>
      <c r="D1565" s="4" t="s">
        <v>223</v>
      </c>
      <c r="F1565" s="4" t="s">
        <v>24</v>
      </c>
      <c r="I1565" s="4">
        <v>17353.1</v>
      </c>
      <c r="R1565" s="5" t="str">
        <f t="shared" si="1"/>
        <v>1999_85</v>
      </c>
    </row>
    <row r="1566">
      <c r="A1566" s="4" t="s">
        <v>814</v>
      </c>
      <c r="B1566" s="4">
        <v>86.0</v>
      </c>
      <c r="C1566" s="4">
        <v>1999.0</v>
      </c>
      <c r="D1566" s="4" t="s">
        <v>117</v>
      </c>
      <c r="F1566" s="4" t="s">
        <v>74</v>
      </c>
      <c r="I1566" s="4">
        <v>17201.4</v>
      </c>
      <c r="R1566" s="5" t="str">
        <f t="shared" si="1"/>
        <v>1999_86</v>
      </c>
    </row>
    <row r="1567">
      <c r="A1567" s="4" t="s">
        <v>156</v>
      </c>
      <c r="B1567" s="4">
        <v>87.0</v>
      </c>
      <c r="C1567" s="4">
        <v>1999.0</v>
      </c>
      <c r="D1567" s="4" t="s">
        <v>29</v>
      </c>
      <c r="F1567" s="4" t="s">
        <v>46</v>
      </c>
      <c r="I1567" s="4">
        <v>17154.0</v>
      </c>
      <c r="R1567" s="5" t="str">
        <f t="shared" si="1"/>
        <v>1999_87</v>
      </c>
    </row>
    <row r="1568">
      <c r="A1568" s="4" t="s">
        <v>151</v>
      </c>
      <c r="B1568" s="4">
        <v>88.0</v>
      </c>
      <c r="C1568" s="4">
        <v>1999.0</v>
      </c>
      <c r="D1568" s="4" t="s">
        <v>29</v>
      </c>
      <c r="F1568" s="4" t="s">
        <v>152</v>
      </c>
      <c r="I1568" s="4">
        <v>17134.3</v>
      </c>
      <c r="R1568" s="5" t="str">
        <f t="shared" si="1"/>
        <v>1999_88</v>
      </c>
    </row>
    <row r="1569">
      <c r="A1569" s="4" t="s">
        <v>133</v>
      </c>
      <c r="B1569" s="4">
        <v>89.0</v>
      </c>
      <c r="C1569" s="4">
        <v>1999.0</v>
      </c>
      <c r="D1569" s="4" t="s">
        <v>69</v>
      </c>
      <c r="F1569" s="4" t="s">
        <v>30</v>
      </c>
      <c r="I1569" s="4">
        <v>17037.0</v>
      </c>
      <c r="R1569" s="5" t="str">
        <f t="shared" si="1"/>
        <v>1999_89</v>
      </c>
    </row>
    <row r="1570">
      <c r="A1570" s="4" t="s">
        <v>733</v>
      </c>
      <c r="B1570" s="4">
        <v>90.0</v>
      </c>
      <c r="C1570" s="4">
        <v>1999.0</v>
      </c>
      <c r="D1570" s="4" t="s">
        <v>292</v>
      </c>
      <c r="F1570" s="4" t="s">
        <v>24</v>
      </c>
      <c r="I1570" s="4">
        <v>16891.0</v>
      </c>
      <c r="R1570" s="5" t="str">
        <f t="shared" si="1"/>
        <v>1999_90</v>
      </c>
    </row>
    <row r="1571">
      <c r="A1571" s="4" t="s">
        <v>165</v>
      </c>
      <c r="B1571" s="4">
        <v>91.0</v>
      </c>
      <c r="C1571" s="4">
        <v>1999.0</v>
      </c>
      <c r="D1571" s="4" t="s">
        <v>69</v>
      </c>
      <c r="F1571" s="4" t="s">
        <v>46</v>
      </c>
      <c r="I1571" s="4">
        <v>16108.6</v>
      </c>
      <c r="R1571" s="5" t="str">
        <f t="shared" si="1"/>
        <v>1999_91</v>
      </c>
    </row>
    <row r="1572">
      <c r="A1572" s="4" t="s">
        <v>735</v>
      </c>
      <c r="B1572" s="4">
        <v>92.0</v>
      </c>
      <c r="C1572" s="4">
        <v>1999.0</v>
      </c>
      <c r="D1572" s="4" t="s">
        <v>72</v>
      </c>
      <c r="F1572" s="4" t="s">
        <v>170</v>
      </c>
      <c r="I1572" s="4">
        <v>16005.1</v>
      </c>
      <c r="R1572" s="5" t="str">
        <f t="shared" si="1"/>
        <v>1999_92</v>
      </c>
    </row>
    <row r="1573">
      <c r="A1573" s="4" t="s">
        <v>253</v>
      </c>
      <c r="B1573" s="4">
        <v>93.0</v>
      </c>
      <c r="C1573" s="4">
        <v>1999.0</v>
      </c>
      <c r="D1573" s="4" t="s">
        <v>117</v>
      </c>
      <c r="F1573" s="4" t="s">
        <v>55</v>
      </c>
      <c r="I1573" s="4">
        <v>15918.1</v>
      </c>
      <c r="R1573" s="5" t="str">
        <f t="shared" si="1"/>
        <v>1999_93</v>
      </c>
    </row>
    <row r="1574">
      <c r="A1574" s="4" t="s">
        <v>741</v>
      </c>
      <c r="B1574" s="4">
        <v>94.0</v>
      </c>
      <c r="C1574" s="4">
        <v>1999.0</v>
      </c>
      <c r="D1574" s="4" t="s">
        <v>87</v>
      </c>
      <c r="F1574" s="4" t="s">
        <v>115</v>
      </c>
      <c r="I1574" s="4">
        <v>15872.8</v>
      </c>
      <c r="R1574" s="5" t="str">
        <f t="shared" si="1"/>
        <v>1999_94</v>
      </c>
    </row>
    <row r="1575">
      <c r="A1575" s="4" t="s">
        <v>619</v>
      </c>
      <c r="B1575" s="4">
        <v>95.0</v>
      </c>
      <c r="C1575" s="4">
        <v>1999.0</v>
      </c>
      <c r="D1575" s="4" t="s">
        <v>26</v>
      </c>
      <c r="F1575" s="4" t="s">
        <v>55</v>
      </c>
      <c r="I1575" s="4">
        <v>15833.0</v>
      </c>
      <c r="R1575" s="5" t="str">
        <f t="shared" si="1"/>
        <v>1999_95</v>
      </c>
    </row>
    <row r="1576">
      <c r="A1576" s="4" t="s">
        <v>815</v>
      </c>
      <c r="B1576" s="4">
        <v>96.0</v>
      </c>
      <c r="C1576" s="4">
        <v>1999.0</v>
      </c>
      <c r="D1576" s="4" t="s">
        <v>168</v>
      </c>
      <c r="F1576" s="4" t="s">
        <v>100</v>
      </c>
      <c r="I1576" s="4">
        <v>15489.4</v>
      </c>
      <c r="R1576" s="5" t="str">
        <f t="shared" si="1"/>
        <v>1999_96</v>
      </c>
    </row>
    <row r="1577">
      <c r="A1577" s="4" t="s">
        <v>736</v>
      </c>
      <c r="B1577" s="4">
        <v>97.0</v>
      </c>
      <c r="C1577" s="4">
        <v>1999.0</v>
      </c>
      <c r="D1577" s="4" t="s">
        <v>117</v>
      </c>
      <c r="F1577" s="4" t="s">
        <v>24</v>
      </c>
      <c r="I1577" s="4">
        <v>15327.5</v>
      </c>
      <c r="R1577" s="5" t="str">
        <f t="shared" si="1"/>
        <v>1999_97</v>
      </c>
    </row>
    <row r="1578">
      <c r="A1578" s="4" t="s">
        <v>205</v>
      </c>
      <c r="B1578" s="4">
        <v>98.0</v>
      </c>
      <c r="C1578" s="4">
        <v>1999.0</v>
      </c>
      <c r="D1578" s="4" t="s">
        <v>72</v>
      </c>
      <c r="F1578" s="4" t="s">
        <v>46</v>
      </c>
      <c r="I1578" s="4">
        <v>15307.0</v>
      </c>
      <c r="R1578" s="5" t="str">
        <f t="shared" si="1"/>
        <v>1999_98</v>
      </c>
    </row>
    <row r="1579">
      <c r="A1579" s="4" t="s">
        <v>640</v>
      </c>
      <c r="B1579" s="4">
        <v>99.0</v>
      </c>
      <c r="C1579" s="4">
        <v>1999.0</v>
      </c>
      <c r="D1579" s="4" t="s">
        <v>72</v>
      </c>
      <c r="F1579" s="4" t="s">
        <v>212</v>
      </c>
      <c r="I1579" s="4">
        <v>15273.6</v>
      </c>
      <c r="R1579" s="5" t="str">
        <f t="shared" si="1"/>
        <v>1999_99</v>
      </c>
    </row>
    <row r="1580">
      <c r="A1580" s="4" t="s">
        <v>142</v>
      </c>
      <c r="B1580" s="4">
        <v>100.0</v>
      </c>
      <c r="C1580" s="4">
        <v>1999.0</v>
      </c>
      <c r="D1580" s="4" t="s">
        <v>76</v>
      </c>
      <c r="F1580" s="4" t="s">
        <v>43</v>
      </c>
      <c r="I1580" s="4">
        <v>15128.0</v>
      </c>
      <c r="R1580" s="5" t="str">
        <f t="shared" si="1"/>
        <v>1999_100</v>
      </c>
    </row>
    <row r="1581">
      <c r="A1581" s="4" t="s">
        <v>116</v>
      </c>
      <c r="B1581" s="4">
        <v>101.0</v>
      </c>
      <c r="C1581" s="4">
        <v>1999.0</v>
      </c>
      <c r="D1581" s="4" t="s">
        <v>117</v>
      </c>
      <c r="F1581" s="4" t="s">
        <v>118</v>
      </c>
      <c r="I1581" s="4">
        <v>15069.3</v>
      </c>
      <c r="R1581" s="5" t="str">
        <f t="shared" si="1"/>
        <v>1999_101</v>
      </c>
    </row>
    <row r="1582">
      <c r="A1582" s="4" t="s">
        <v>738</v>
      </c>
      <c r="B1582" s="4">
        <v>102.0</v>
      </c>
      <c r="C1582" s="4">
        <v>1999.0</v>
      </c>
      <c r="D1582" s="4" t="s">
        <v>67</v>
      </c>
      <c r="F1582" s="4" t="s">
        <v>35</v>
      </c>
      <c r="I1582" s="4">
        <v>15022.0</v>
      </c>
      <c r="R1582" s="5" t="str">
        <f t="shared" si="1"/>
        <v>1999_102</v>
      </c>
    </row>
    <row r="1583">
      <c r="A1583" s="4" t="s">
        <v>734</v>
      </c>
      <c r="B1583" s="4">
        <v>103.0</v>
      </c>
      <c r="C1583" s="4">
        <v>1999.0</v>
      </c>
      <c r="D1583" s="4" t="s">
        <v>97</v>
      </c>
      <c r="F1583" s="4" t="s">
        <v>74</v>
      </c>
      <c r="I1583" s="4">
        <v>15021.0</v>
      </c>
      <c r="R1583" s="5" t="str">
        <f t="shared" si="1"/>
        <v>1999_103</v>
      </c>
    </row>
    <row r="1584">
      <c r="A1584" s="4" t="s">
        <v>466</v>
      </c>
      <c r="B1584" s="4">
        <v>104.0</v>
      </c>
      <c r="C1584" s="4">
        <v>1999.0</v>
      </c>
      <c r="D1584" s="4" t="s">
        <v>72</v>
      </c>
      <c r="F1584" s="4" t="s">
        <v>372</v>
      </c>
      <c r="I1584" s="4">
        <v>14878.8</v>
      </c>
      <c r="R1584" s="5" t="str">
        <f t="shared" si="1"/>
        <v>1999_104</v>
      </c>
    </row>
    <row r="1585">
      <c r="A1585" s="4" t="s">
        <v>323</v>
      </c>
      <c r="B1585" s="4">
        <v>105.0</v>
      </c>
      <c r="C1585" s="4">
        <v>1999.0</v>
      </c>
      <c r="D1585" s="4" t="s">
        <v>216</v>
      </c>
      <c r="F1585" s="4" t="s">
        <v>24</v>
      </c>
      <c r="I1585" s="4">
        <v>14736.0</v>
      </c>
      <c r="R1585" s="5" t="str">
        <f t="shared" si="1"/>
        <v>1999_105</v>
      </c>
    </row>
    <row r="1586">
      <c r="A1586" s="4" t="s">
        <v>625</v>
      </c>
      <c r="B1586" s="4">
        <v>106.0</v>
      </c>
      <c r="C1586" s="4">
        <v>1999.0</v>
      </c>
      <c r="D1586" s="4" t="s">
        <v>102</v>
      </c>
      <c r="F1586" s="4" t="s">
        <v>30</v>
      </c>
      <c r="I1586" s="4">
        <v>14704.0</v>
      </c>
      <c r="R1586" s="5" t="str">
        <f t="shared" si="1"/>
        <v>1999_106</v>
      </c>
    </row>
    <row r="1587">
      <c r="A1587" s="4" t="s">
        <v>188</v>
      </c>
      <c r="B1587" s="4">
        <v>107.0</v>
      </c>
      <c r="C1587" s="4">
        <v>1999.0</v>
      </c>
      <c r="D1587" s="4" t="s">
        <v>42</v>
      </c>
      <c r="F1587" s="4" t="s">
        <v>189</v>
      </c>
      <c r="I1587" s="4">
        <v>14644.9</v>
      </c>
      <c r="R1587" s="5" t="str">
        <f t="shared" si="1"/>
        <v>1999_107</v>
      </c>
    </row>
    <row r="1588">
      <c r="A1588" s="4" t="s">
        <v>248</v>
      </c>
      <c r="B1588" s="4">
        <v>108.0</v>
      </c>
      <c r="C1588" s="4">
        <v>1999.0</v>
      </c>
      <c r="D1588" s="4" t="s">
        <v>177</v>
      </c>
      <c r="F1588" s="4" t="s">
        <v>30</v>
      </c>
      <c r="I1588" s="4">
        <v>14582.0</v>
      </c>
      <c r="R1588" s="5" t="str">
        <f t="shared" si="1"/>
        <v>1999_108</v>
      </c>
    </row>
    <row r="1589">
      <c r="A1589" s="4" t="s">
        <v>309</v>
      </c>
      <c r="B1589" s="4">
        <v>109.0</v>
      </c>
      <c r="C1589" s="4">
        <v>1999.0</v>
      </c>
      <c r="D1589" s="4" t="s">
        <v>638</v>
      </c>
      <c r="F1589" s="4" t="s">
        <v>95</v>
      </c>
      <c r="I1589" s="4">
        <v>14484.0</v>
      </c>
      <c r="R1589" s="5" t="str">
        <f t="shared" si="1"/>
        <v>1999_109</v>
      </c>
    </row>
    <row r="1590">
      <c r="A1590" s="4" t="s">
        <v>816</v>
      </c>
      <c r="B1590" s="4">
        <v>110.0</v>
      </c>
      <c r="C1590" s="4">
        <v>1999.0</v>
      </c>
      <c r="D1590" s="4" t="s">
        <v>225</v>
      </c>
      <c r="F1590" s="4" t="s">
        <v>24</v>
      </c>
      <c r="I1590" s="4">
        <v>14258.0</v>
      </c>
      <c r="R1590" s="5" t="str">
        <f t="shared" si="1"/>
        <v>1999_110</v>
      </c>
    </row>
    <row r="1591">
      <c r="A1591" s="4" t="s">
        <v>172</v>
      </c>
      <c r="B1591" s="4">
        <v>111.0</v>
      </c>
      <c r="C1591" s="4">
        <v>1999.0</v>
      </c>
      <c r="D1591" s="4" t="s">
        <v>120</v>
      </c>
      <c r="F1591" s="4" t="s">
        <v>88</v>
      </c>
      <c r="I1591" s="4">
        <v>14138.0</v>
      </c>
      <c r="R1591" s="5" t="str">
        <f t="shared" si="1"/>
        <v>1999_111</v>
      </c>
    </row>
    <row r="1592">
      <c r="A1592" s="4" t="s">
        <v>628</v>
      </c>
      <c r="B1592" s="4">
        <v>112.0</v>
      </c>
      <c r="C1592" s="4">
        <v>1999.0</v>
      </c>
      <c r="D1592" s="4" t="s">
        <v>67</v>
      </c>
      <c r="F1592" s="4" t="s">
        <v>70</v>
      </c>
      <c r="I1592" s="4">
        <v>13832.0</v>
      </c>
      <c r="R1592" s="5" t="str">
        <f t="shared" si="1"/>
        <v>1999_112</v>
      </c>
    </row>
    <row r="1593">
      <c r="A1593" s="4" t="s">
        <v>219</v>
      </c>
      <c r="B1593" s="4">
        <v>113.0</v>
      </c>
      <c r="C1593" s="4">
        <v>1999.0</v>
      </c>
      <c r="D1593" s="4" t="s">
        <v>132</v>
      </c>
      <c r="F1593" s="4" t="s">
        <v>46</v>
      </c>
      <c r="I1593" s="4">
        <v>13821.5</v>
      </c>
      <c r="R1593" s="5" t="str">
        <f t="shared" si="1"/>
        <v>1999_113</v>
      </c>
    </row>
    <row r="1594">
      <c r="A1594" s="4" t="s">
        <v>238</v>
      </c>
      <c r="B1594" s="4">
        <v>114.0</v>
      </c>
      <c r="C1594" s="4">
        <v>1999.0</v>
      </c>
      <c r="D1594" s="4" t="s">
        <v>117</v>
      </c>
      <c r="F1594" s="4" t="s">
        <v>57</v>
      </c>
      <c r="I1594" s="4">
        <v>13720.0</v>
      </c>
      <c r="R1594" s="5" t="str">
        <f t="shared" si="1"/>
        <v>1999_114</v>
      </c>
    </row>
    <row r="1595">
      <c r="A1595" s="4" t="s">
        <v>178</v>
      </c>
      <c r="B1595" s="4">
        <v>115.0</v>
      </c>
      <c r="C1595" s="4">
        <v>1999.0</v>
      </c>
      <c r="D1595" s="4" t="s">
        <v>72</v>
      </c>
      <c r="F1595" s="4" t="s">
        <v>179</v>
      </c>
      <c r="I1595" s="4">
        <v>13617.5</v>
      </c>
      <c r="R1595" s="5" t="str">
        <f t="shared" si="1"/>
        <v>1999_115</v>
      </c>
    </row>
    <row r="1596">
      <c r="A1596" s="4" t="s">
        <v>222</v>
      </c>
      <c r="B1596" s="4">
        <v>116.0</v>
      </c>
      <c r="C1596" s="4">
        <v>1999.0</v>
      </c>
      <c r="D1596" s="4" t="s">
        <v>223</v>
      </c>
      <c r="F1596" s="4" t="s">
        <v>57</v>
      </c>
      <c r="I1596" s="4">
        <v>13504.8</v>
      </c>
      <c r="R1596" s="5" t="str">
        <f t="shared" si="1"/>
        <v>1999_116</v>
      </c>
    </row>
    <row r="1597">
      <c r="A1597" s="4" t="s">
        <v>158</v>
      </c>
      <c r="B1597" s="4">
        <v>117.0</v>
      </c>
      <c r="C1597" s="4">
        <v>1999.0</v>
      </c>
      <c r="D1597" s="4" t="s">
        <v>102</v>
      </c>
      <c r="F1597" s="4" t="s">
        <v>43</v>
      </c>
      <c r="I1597" s="4">
        <v>13462.7</v>
      </c>
      <c r="R1597" s="5" t="str">
        <f t="shared" si="1"/>
        <v>1999_117</v>
      </c>
    </row>
    <row r="1598">
      <c r="A1598" s="4" t="s">
        <v>626</v>
      </c>
      <c r="B1598" s="4">
        <v>118.0</v>
      </c>
      <c r="C1598" s="4">
        <v>1999.0</v>
      </c>
      <c r="D1598" s="4" t="s">
        <v>34</v>
      </c>
      <c r="F1598" s="4" t="s">
        <v>144</v>
      </c>
      <c r="I1598" s="4">
        <v>13447.2</v>
      </c>
      <c r="R1598" s="5" t="str">
        <f t="shared" si="1"/>
        <v>1999_118</v>
      </c>
    </row>
    <row r="1599">
      <c r="A1599" s="4" t="s">
        <v>282</v>
      </c>
      <c r="B1599" s="4">
        <v>119.0</v>
      </c>
      <c r="C1599" s="4">
        <v>1999.0</v>
      </c>
      <c r="D1599" s="4" t="s">
        <v>110</v>
      </c>
      <c r="F1599" s="4" t="s">
        <v>88</v>
      </c>
      <c r="I1599" s="4">
        <v>13414.0</v>
      </c>
      <c r="R1599" s="5" t="str">
        <f t="shared" si="1"/>
        <v>1999_119</v>
      </c>
    </row>
    <row r="1600">
      <c r="A1600" s="4" t="s">
        <v>173</v>
      </c>
      <c r="B1600" s="4">
        <v>120.0</v>
      </c>
      <c r="C1600" s="4">
        <v>1999.0</v>
      </c>
      <c r="D1600" s="4" t="s">
        <v>26</v>
      </c>
      <c r="F1600" s="4" t="s">
        <v>144</v>
      </c>
      <c r="I1600" s="4">
        <v>13413.0</v>
      </c>
      <c r="R1600" s="5" t="str">
        <f t="shared" si="1"/>
        <v>1999_120</v>
      </c>
    </row>
    <row r="1601">
      <c r="A1601" s="4" t="s">
        <v>136</v>
      </c>
      <c r="B1601" s="4">
        <v>121.0</v>
      </c>
      <c r="C1601" s="4">
        <v>1999.0</v>
      </c>
      <c r="D1601" s="4" t="s">
        <v>97</v>
      </c>
      <c r="F1601" s="4" t="s">
        <v>30</v>
      </c>
      <c r="I1601" s="4">
        <v>13406.0</v>
      </c>
      <c r="R1601" s="5" t="str">
        <f t="shared" si="1"/>
        <v>1999_121</v>
      </c>
    </row>
    <row r="1602">
      <c r="A1602" s="4" t="s">
        <v>145</v>
      </c>
      <c r="B1602" s="4">
        <v>122.0</v>
      </c>
      <c r="C1602" s="4">
        <v>1999.0</v>
      </c>
      <c r="D1602" s="4" t="s">
        <v>93</v>
      </c>
      <c r="F1602" s="4" t="s">
        <v>88</v>
      </c>
      <c r="I1602" s="4">
        <v>13223.0</v>
      </c>
      <c r="R1602" s="5" t="str">
        <f t="shared" si="1"/>
        <v>1999_122</v>
      </c>
    </row>
    <row r="1603">
      <c r="A1603" s="4" t="s">
        <v>121</v>
      </c>
      <c r="B1603" s="4">
        <v>123.0</v>
      </c>
      <c r="C1603" s="4">
        <v>1999.0</v>
      </c>
      <c r="D1603" s="4" t="s">
        <v>23</v>
      </c>
      <c r="F1603" s="4" t="s">
        <v>57</v>
      </c>
      <c r="I1603" s="4">
        <v>13195.0</v>
      </c>
      <c r="R1603" s="5" t="str">
        <f t="shared" si="1"/>
        <v>1999_123</v>
      </c>
    </row>
    <row r="1604">
      <c r="A1604" s="4" t="s">
        <v>221</v>
      </c>
      <c r="B1604" s="4">
        <v>124.0</v>
      </c>
      <c r="C1604" s="4">
        <v>1999.0</v>
      </c>
      <c r="D1604" s="4" t="s">
        <v>45</v>
      </c>
      <c r="F1604" s="4" t="s">
        <v>148</v>
      </c>
      <c r="I1604" s="4">
        <v>13166.0</v>
      </c>
      <c r="R1604" s="5" t="str">
        <f t="shared" si="1"/>
        <v>1999_124</v>
      </c>
    </row>
    <row r="1605">
      <c r="A1605" s="4" t="s">
        <v>185</v>
      </c>
      <c r="B1605" s="4">
        <v>125.0</v>
      </c>
      <c r="C1605" s="4">
        <v>1999.0</v>
      </c>
      <c r="D1605" s="4" t="s">
        <v>67</v>
      </c>
      <c r="F1605" s="4" t="s">
        <v>55</v>
      </c>
      <c r="I1605" s="4">
        <v>13105.0</v>
      </c>
      <c r="R1605" s="5" t="str">
        <f t="shared" si="1"/>
        <v>1999_125</v>
      </c>
    </row>
    <row r="1606">
      <c r="A1606" s="4" t="s">
        <v>166</v>
      </c>
      <c r="B1606" s="4">
        <v>126.0</v>
      </c>
      <c r="C1606" s="4">
        <v>1999.0</v>
      </c>
      <c r="D1606" s="4" t="s">
        <v>69</v>
      </c>
      <c r="F1606" s="4" t="s">
        <v>70</v>
      </c>
      <c r="I1606" s="4">
        <v>12848.6</v>
      </c>
      <c r="R1606" s="5" t="str">
        <f t="shared" si="1"/>
        <v>1999_126</v>
      </c>
    </row>
    <row r="1607">
      <c r="A1607" s="4" t="s">
        <v>254</v>
      </c>
      <c r="B1607" s="4">
        <v>127.0</v>
      </c>
      <c r="C1607" s="4">
        <v>1999.0</v>
      </c>
      <c r="D1607" s="4" t="s">
        <v>19</v>
      </c>
      <c r="F1607" s="4" t="s">
        <v>55</v>
      </c>
      <c r="I1607" s="4">
        <v>12838.7</v>
      </c>
      <c r="R1607" s="5" t="str">
        <f t="shared" si="1"/>
        <v>1999_127</v>
      </c>
    </row>
    <row r="1608">
      <c r="A1608" s="4" t="s">
        <v>681</v>
      </c>
      <c r="B1608" s="4">
        <v>128.0</v>
      </c>
      <c r="C1608" s="4">
        <v>1999.0</v>
      </c>
      <c r="D1608" s="4" t="s">
        <v>392</v>
      </c>
      <c r="F1608" s="4" t="s">
        <v>95</v>
      </c>
      <c r="I1608" s="4">
        <v>12745.6</v>
      </c>
      <c r="R1608" s="5" t="str">
        <f t="shared" si="1"/>
        <v>1999_128</v>
      </c>
    </row>
    <row r="1609">
      <c r="A1609" s="4" t="s">
        <v>817</v>
      </c>
      <c r="B1609" s="4">
        <v>129.0</v>
      </c>
      <c r="C1609" s="4">
        <v>1999.0</v>
      </c>
      <c r="D1609" s="4" t="s">
        <v>195</v>
      </c>
      <c r="F1609" s="4" t="s">
        <v>24</v>
      </c>
      <c r="I1609" s="4">
        <v>12703.5</v>
      </c>
      <c r="R1609" s="5" t="str">
        <f t="shared" si="1"/>
        <v>1999_129</v>
      </c>
    </row>
    <row r="1610">
      <c r="A1610" s="4" t="s">
        <v>739</v>
      </c>
      <c r="B1610" s="4">
        <v>130.0</v>
      </c>
      <c r="C1610" s="4">
        <v>1999.0</v>
      </c>
      <c r="D1610" s="4" t="s">
        <v>161</v>
      </c>
      <c r="F1610" s="4" t="s">
        <v>55</v>
      </c>
      <c r="I1610" s="4">
        <v>12648.7</v>
      </c>
      <c r="R1610" s="5" t="str">
        <f t="shared" si="1"/>
        <v>1999_130</v>
      </c>
    </row>
    <row r="1611">
      <c r="A1611" s="4" t="s">
        <v>245</v>
      </c>
      <c r="B1611" s="4">
        <v>131.0</v>
      </c>
      <c r="C1611" s="4">
        <v>1999.0</v>
      </c>
      <c r="D1611" s="4" t="s">
        <v>19</v>
      </c>
      <c r="F1611" s="4" t="s">
        <v>189</v>
      </c>
      <c r="I1611" s="4">
        <v>12586.8</v>
      </c>
      <c r="R1611" s="5" t="str">
        <f t="shared" si="1"/>
        <v>1999_131</v>
      </c>
    </row>
    <row r="1612">
      <c r="A1612" s="4" t="s">
        <v>556</v>
      </c>
      <c r="B1612" s="4">
        <v>132.0</v>
      </c>
      <c r="C1612" s="4">
        <v>1999.0</v>
      </c>
      <c r="D1612" s="4" t="s">
        <v>216</v>
      </c>
      <c r="F1612" s="4" t="s">
        <v>144</v>
      </c>
      <c r="I1612" s="4">
        <v>12563.4</v>
      </c>
      <c r="R1612" s="5" t="str">
        <f t="shared" si="1"/>
        <v>1999_132</v>
      </c>
    </row>
    <row r="1613">
      <c r="A1613" s="4" t="s">
        <v>210</v>
      </c>
      <c r="B1613" s="4">
        <v>133.0</v>
      </c>
      <c r="C1613" s="4">
        <v>1999.0</v>
      </c>
      <c r="D1613" s="4" t="s">
        <v>102</v>
      </c>
      <c r="F1613" s="4" t="s">
        <v>46</v>
      </c>
      <c r="I1613" s="4">
        <v>12477.8</v>
      </c>
      <c r="R1613" s="5" t="str">
        <f t="shared" si="1"/>
        <v>1999_133</v>
      </c>
    </row>
    <row r="1614">
      <c r="A1614" s="4" t="s">
        <v>818</v>
      </c>
      <c r="B1614" s="4">
        <v>134.0</v>
      </c>
      <c r="C1614" s="4">
        <v>1999.0</v>
      </c>
      <c r="D1614" s="4" t="s">
        <v>62</v>
      </c>
      <c r="F1614" s="4" t="s">
        <v>46</v>
      </c>
      <c r="I1614" s="4">
        <v>12421.4</v>
      </c>
      <c r="R1614" s="5" t="str">
        <f t="shared" si="1"/>
        <v>1999_134</v>
      </c>
    </row>
    <row r="1615">
      <c r="A1615" s="4" t="s">
        <v>819</v>
      </c>
      <c r="B1615" s="4">
        <v>135.0</v>
      </c>
      <c r="C1615" s="4">
        <v>1999.0</v>
      </c>
      <c r="D1615" s="4" t="s">
        <v>29</v>
      </c>
      <c r="F1615" s="4" t="s">
        <v>183</v>
      </c>
      <c r="I1615" s="4">
        <v>12378.0</v>
      </c>
      <c r="R1615" s="5" t="str">
        <f t="shared" si="1"/>
        <v>1999_135</v>
      </c>
    </row>
    <row r="1616">
      <c r="A1616" s="4" t="s">
        <v>742</v>
      </c>
      <c r="B1616" s="4">
        <v>135.0</v>
      </c>
      <c r="C1616" s="4">
        <v>1999.0</v>
      </c>
      <c r="D1616" s="4" t="s">
        <v>62</v>
      </c>
      <c r="F1616" s="4" t="s">
        <v>46</v>
      </c>
      <c r="I1616" s="4">
        <v>11408.8</v>
      </c>
      <c r="R1616" s="5" t="str">
        <f t="shared" si="1"/>
        <v>1999_135</v>
      </c>
    </row>
    <row r="1617">
      <c r="A1617" s="4" t="s">
        <v>149</v>
      </c>
      <c r="B1617" s="4">
        <v>136.0</v>
      </c>
      <c r="C1617" s="4">
        <v>1999.0</v>
      </c>
      <c r="D1617" s="4" t="s">
        <v>93</v>
      </c>
      <c r="F1617" s="4" t="s">
        <v>24</v>
      </c>
      <c r="I1617" s="4">
        <v>12297.8</v>
      </c>
      <c r="R1617" s="5" t="str">
        <f t="shared" si="1"/>
        <v>1999_136</v>
      </c>
    </row>
    <row r="1618">
      <c r="A1618" s="4" t="s">
        <v>181</v>
      </c>
      <c r="B1618" s="4">
        <v>138.0</v>
      </c>
      <c r="C1618" s="4">
        <v>1999.0</v>
      </c>
      <c r="D1618" s="4" t="s">
        <v>177</v>
      </c>
      <c r="F1618" s="4" t="s">
        <v>30</v>
      </c>
      <c r="I1618" s="4">
        <v>12096.1</v>
      </c>
      <c r="R1618" s="5" t="str">
        <f t="shared" si="1"/>
        <v>1999_138</v>
      </c>
    </row>
    <row r="1619">
      <c r="A1619" s="4" t="s">
        <v>218</v>
      </c>
      <c r="B1619" s="4">
        <v>139.0</v>
      </c>
      <c r="C1619" s="4">
        <v>1999.0</v>
      </c>
      <c r="D1619" s="4" t="s">
        <v>72</v>
      </c>
      <c r="F1619" s="4" t="s">
        <v>179</v>
      </c>
      <c r="I1619" s="4">
        <v>12067.1</v>
      </c>
      <c r="R1619" s="5" t="str">
        <f t="shared" si="1"/>
        <v>1999_139</v>
      </c>
    </row>
    <row r="1620">
      <c r="A1620" s="4" t="s">
        <v>820</v>
      </c>
      <c r="B1620" s="4">
        <v>140.0</v>
      </c>
      <c r="C1620" s="4">
        <v>1999.0</v>
      </c>
      <c r="D1620" s="4" t="s">
        <v>59</v>
      </c>
      <c r="F1620" s="4" t="s">
        <v>30</v>
      </c>
      <c r="I1620" s="4">
        <v>12048.0</v>
      </c>
      <c r="R1620" s="5" t="str">
        <f t="shared" si="1"/>
        <v>1999_140</v>
      </c>
    </row>
    <row r="1621">
      <c r="A1621" s="4" t="s">
        <v>262</v>
      </c>
      <c r="B1621" s="4">
        <v>141.0</v>
      </c>
      <c r="C1621" s="4">
        <v>1999.0</v>
      </c>
      <c r="D1621" s="4" t="s">
        <v>23</v>
      </c>
      <c r="F1621" s="4" t="s">
        <v>35</v>
      </c>
      <c r="I1621" s="4">
        <v>12021.5</v>
      </c>
      <c r="R1621" s="5" t="str">
        <f t="shared" si="1"/>
        <v>1999_141</v>
      </c>
    </row>
    <row r="1622">
      <c r="A1622" s="4" t="s">
        <v>630</v>
      </c>
      <c r="B1622" s="4">
        <v>142.0</v>
      </c>
      <c r="C1622" s="4">
        <v>1999.0</v>
      </c>
      <c r="D1622" s="4" t="s">
        <v>19</v>
      </c>
      <c r="F1622" s="4" t="s">
        <v>55</v>
      </c>
      <c r="I1622" s="4">
        <v>11886.0</v>
      </c>
      <c r="R1622" s="5" t="str">
        <f t="shared" si="1"/>
        <v>1999_142</v>
      </c>
    </row>
    <row r="1623">
      <c r="A1623" s="4" t="s">
        <v>153</v>
      </c>
      <c r="B1623" s="4">
        <v>143.0</v>
      </c>
      <c r="C1623" s="4">
        <v>1999.0</v>
      </c>
      <c r="D1623" s="4" t="s">
        <v>23</v>
      </c>
      <c r="F1623" s="4" t="s">
        <v>118</v>
      </c>
      <c r="I1623" s="4">
        <v>11845.0</v>
      </c>
      <c r="R1623" s="5" t="str">
        <f t="shared" si="1"/>
        <v>1999_143</v>
      </c>
    </row>
    <row r="1624">
      <c r="A1624" s="4" t="s">
        <v>743</v>
      </c>
      <c r="B1624" s="4">
        <v>143.0</v>
      </c>
      <c r="C1624" s="4">
        <v>1999.0</v>
      </c>
      <c r="D1624" s="4" t="s">
        <v>107</v>
      </c>
      <c r="F1624" s="4" t="s">
        <v>43</v>
      </c>
      <c r="I1624" s="4">
        <v>11037.8</v>
      </c>
      <c r="R1624" s="5" t="str">
        <f t="shared" si="1"/>
        <v>1999_143</v>
      </c>
    </row>
    <row r="1625">
      <c r="A1625" s="4" t="s">
        <v>637</v>
      </c>
      <c r="B1625" s="4">
        <v>144.0</v>
      </c>
      <c r="C1625" s="4">
        <v>1999.0</v>
      </c>
      <c r="D1625" s="4" t="s">
        <v>76</v>
      </c>
      <c r="F1625" s="4" t="s">
        <v>212</v>
      </c>
      <c r="I1625" s="4">
        <v>11549.0</v>
      </c>
      <c r="R1625" s="5" t="str">
        <f t="shared" si="1"/>
        <v>1999_144</v>
      </c>
    </row>
    <row r="1626">
      <c r="A1626" s="4" t="s">
        <v>501</v>
      </c>
      <c r="B1626" s="4">
        <v>145.0</v>
      </c>
      <c r="C1626" s="4">
        <v>1999.0</v>
      </c>
      <c r="D1626" s="4" t="s">
        <v>117</v>
      </c>
      <c r="F1626" s="4" t="s">
        <v>179</v>
      </c>
      <c r="I1626" s="4">
        <v>11529.0</v>
      </c>
      <c r="R1626" s="5" t="str">
        <f t="shared" si="1"/>
        <v>1999_145</v>
      </c>
    </row>
    <row r="1627">
      <c r="A1627" s="4" t="s">
        <v>298</v>
      </c>
      <c r="B1627" s="4">
        <v>146.0</v>
      </c>
      <c r="C1627" s="4">
        <v>1999.0</v>
      </c>
      <c r="D1627" s="4" t="s">
        <v>216</v>
      </c>
      <c r="F1627" s="4" t="s">
        <v>299</v>
      </c>
      <c r="I1627" s="4">
        <v>11494.8</v>
      </c>
      <c r="R1627" s="5" t="str">
        <f t="shared" si="1"/>
        <v>1999_146</v>
      </c>
    </row>
    <row r="1628">
      <c r="A1628" s="4" t="s">
        <v>394</v>
      </c>
      <c r="B1628" s="4">
        <v>147.0</v>
      </c>
      <c r="C1628" s="4">
        <v>1999.0</v>
      </c>
      <c r="D1628" s="4" t="s">
        <v>216</v>
      </c>
      <c r="F1628" s="4" t="s">
        <v>24</v>
      </c>
      <c r="I1628" s="4">
        <v>11488.5</v>
      </c>
      <c r="R1628" s="5" t="str">
        <f t="shared" si="1"/>
        <v>1999_147</v>
      </c>
    </row>
    <row r="1629">
      <c r="A1629" s="4" t="s">
        <v>629</v>
      </c>
      <c r="B1629" s="4">
        <v>148.0</v>
      </c>
      <c r="C1629" s="4">
        <v>1999.0</v>
      </c>
      <c r="D1629" s="4" t="s">
        <v>216</v>
      </c>
      <c r="F1629" s="4" t="s">
        <v>88</v>
      </c>
      <c r="I1629" s="4">
        <v>11403.0</v>
      </c>
      <c r="R1629" s="5" t="str">
        <f t="shared" si="1"/>
        <v>1999_148</v>
      </c>
    </row>
    <row r="1630">
      <c r="A1630" s="4" t="s">
        <v>385</v>
      </c>
      <c r="B1630" s="4">
        <v>149.0</v>
      </c>
      <c r="C1630" s="4">
        <v>1999.0</v>
      </c>
      <c r="D1630" s="4" t="s">
        <v>72</v>
      </c>
      <c r="F1630" s="4" t="s">
        <v>100</v>
      </c>
      <c r="I1630" s="4">
        <v>11375.1</v>
      </c>
      <c r="R1630" s="5" t="str">
        <f t="shared" si="1"/>
        <v>1999_149</v>
      </c>
    </row>
    <row r="1631">
      <c r="A1631" s="4" t="s">
        <v>171</v>
      </c>
      <c r="B1631" s="4">
        <v>151.0</v>
      </c>
      <c r="C1631" s="4">
        <v>1999.0</v>
      </c>
      <c r="D1631" s="4" t="s">
        <v>107</v>
      </c>
      <c r="F1631" s="4" t="s">
        <v>43</v>
      </c>
      <c r="I1631" s="4">
        <v>11200.0</v>
      </c>
      <c r="R1631" s="5" t="str">
        <f t="shared" si="1"/>
        <v>1999_151</v>
      </c>
    </row>
    <row r="1632">
      <c r="A1632" s="4" t="s">
        <v>180</v>
      </c>
      <c r="B1632" s="4">
        <v>152.0</v>
      </c>
      <c r="C1632" s="4">
        <v>1999.0</v>
      </c>
      <c r="D1632" s="4" t="s">
        <v>93</v>
      </c>
      <c r="F1632" s="4" t="s">
        <v>95</v>
      </c>
      <c r="I1632" s="4">
        <v>10766.0</v>
      </c>
      <c r="R1632" s="5" t="str">
        <f t="shared" si="1"/>
        <v>1999_152</v>
      </c>
    </row>
    <row r="1633">
      <c r="A1633" s="4" t="s">
        <v>278</v>
      </c>
      <c r="B1633" s="4">
        <v>153.0</v>
      </c>
      <c r="C1633" s="4">
        <v>1999.0</v>
      </c>
      <c r="D1633" s="4" t="s">
        <v>42</v>
      </c>
      <c r="F1633" s="4" t="s">
        <v>148</v>
      </c>
      <c r="I1633" s="4">
        <v>10668.1</v>
      </c>
      <c r="R1633" s="5" t="str">
        <f t="shared" si="1"/>
        <v>1999_153</v>
      </c>
    </row>
    <row r="1634">
      <c r="A1634" s="4" t="s">
        <v>746</v>
      </c>
      <c r="B1634" s="4">
        <v>153.0</v>
      </c>
      <c r="C1634" s="4">
        <v>1999.0</v>
      </c>
      <c r="D1634" s="4" t="s">
        <v>107</v>
      </c>
      <c r="F1634" s="4" t="s">
        <v>127</v>
      </c>
      <c r="I1634" s="4">
        <v>10136.9</v>
      </c>
      <c r="R1634" s="5" t="str">
        <f t="shared" si="1"/>
        <v>1999_153</v>
      </c>
    </row>
    <row r="1635">
      <c r="A1635" s="4" t="s">
        <v>744</v>
      </c>
      <c r="B1635" s="4">
        <v>154.0</v>
      </c>
      <c r="C1635" s="4">
        <v>1999.0</v>
      </c>
      <c r="D1635" s="4" t="s">
        <v>203</v>
      </c>
      <c r="F1635" s="4" t="s">
        <v>24</v>
      </c>
      <c r="I1635" s="4">
        <v>10553.0</v>
      </c>
      <c r="R1635" s="5" t="str">
        <f t="shared" si="1"/>
        <v>1999_154</v>
      </c>
    </row>
    <row r="1636">
      <c r="A1636" s="4" t="s">
        <v>244</v>
      </c>
      <c r="B1636" s="4">
        <v>155.0</v>
      </c>
      <c r="C1636" s="4">
        <v>1999.0</v>
      </c>
      <c r="D1636" s="4" t="s">
        <v>34</v>
      </c>
      <c r="F1636" s="4" t="s">
        <v>20</v>
      </c>
      <c r="I1636" s="4">
        <v>10323.0</v>
      </c>
      <c r="R1636" s="5" t="str">
        <f t="shared" si="1"/>
        <v>1999_155</v>
      </c>
    </row>
    <row r="1637">
      <c r="A1637" s="4" t="s">
        <v>290</v>
      </c>
      <c r="B1637" s="4">
        <v>156.0</v>
      </c>
      <c r="C1637" s="4">
        <v>1999.0</v>
      </c>
      <c r="D1637" s="4" t="s">
        <v>99</v>
      </c>
      <c r="F1637" s="4" t="s">
        <v>24</v>
      </c>
      <c r="I1637" s="4">
        <v>10251.0</v>
      </c>
      <c r="R1637" s="5" t="str">
        <f t="shared" si="1"/>
        <v>1999_156</v>
      </c>
    </row>
    <row r="1638">
      <c r="A1638" s="4" t="s">
        <v>271</v>
      </c>
      <c r="B1638" s="4">
        <v>157.0</v>
      </c>
      <c r="C1638" s="4">
        <v>1999.0</v>
      </c>
      <c r="D1638" s="4" t="s">
        <v>102</v>
      </c>
      <c r="F1638" s="4" t="s">
        <v>43</v>
      </c>
      <c r="I1638" s="4">
        <v>10213.7</v>
      </c>
      <c r="R1638" s="5" t="str">
        <f t="shared" si="1"/>
        <v>1999_157</v>
      </c>
    </row>
    <row r="1639">
      <c r="A1639" s="4" t="s">
        <v>240</v>
      </c>
      <c r="B1639" s="4">
        <v>158.0</v>
      </c>
      <c r="C1639" s="4">
        <v>1999.0</v>
      </c>
      <c r="D1639" s="4" t="s">
        <v>216</v>
      </c>
      <c r="F1639" s="4" t="s">
        <v>57</v>
      </c>
      <c r="I1639" s="4">
        <v>10208.0</v>
      </c>
      <c r="R1639" s="5" t="str">
        <f t="shared" si="1"/>
        <v>1999_158</v>
      </c>
    </row>
    <row r="1640">
      <c r="A1640" s="4" t="s">
        <v>634</v>
      </c>
      <c r="B1640" s="4">
        <v>159.0</v>
      </c>
      <c r="C1640" s="4">
        <v>1999.0</v>
      </c>
      <c r="D1640" s="4" t="s">
        <v>281</v>
      </c>
      <c r="F1640" s="4" t="s">
        <v>148</v>
      </c>
      <c r="I1640" s="4">
        <v>10056.0</v>
      </c>
      <c r="R1640" s="5" t="str">
        <f t="shared" si="1"/>
        <v>1999_159</v>
      </c>
    </row>
    <row r="1641">
      <c r="A1641" s="4" t="s">
        <v>256</v>
      </c>
      <c r="B1641" s="4">
        <v>160.0</v>
      </c>
      <c r="C1641" s="4">
        <v>1999.0</v>
      </c>
      <c r="D1641" s="4" t="s">
        <v>102</v>
      </c>
      <c r="F1641" s="4" t="s">
        <v>257</v>
      </c>
      <c r="I1641" s="4">
        <v>10051.3</v>
      </c>
      <c r="R1641" s="5" t="str">
        <f t="shared" si="1"/>
        <v>1999_160</v>
      </c>
    </row>
    <row r="1642">
      <c r="A1642" s="4" t="s">
        <v>644</v>
      </c>
      <c r="B1642" s="4">
        <v>161.0</v>
      </c>
      <c r="C1642" s="4">
        <v>1999.0</v>
      </c>
      <c r="D1642" s="4" t="s">
        <v>59</v>
      </c>
      <c r="F1642" s="4" t="s">
        <v>148</v>
      </c>
      <c r="I1642" s="4">
        <v>10002.0</v>
      </c>
      <c r="R1642" s="5" t="str">
        <f t="shared" si="1"/>
        <v>1999_161</v>
      </c>
    </row>
    <row r="1643">
      <c r="A1643" s="4" t="s">
        <v>202</v>
      </c>
      <c r="B1643" s="4">
        <v>162.0</v>
      </c>
      <c r="C1643" s="4">
        <v>1999.0</v>
      </c>
      <c r="D1643" s="4" t="s">
        <v>203</v>
      </c>
      <c r="F1643" s="4" t="s">
        <v>37</v>
      </c>
      <c r="I1643" s="4">
        <v>9898.0</v>
      </c>
      <c r="R1643" s="5" t="str">
        <f t="shared" si="1"/>
        <v>1999_162</v>
      </c>
    </row>
    <row r="1644">
      <c r="A1644" s="4" t="s">
        <v>653</v>
      </c>
      <c r="B1644" s="4">
        <v>163.0</v>
      </c>
      <c r="C1644" s="4">
        <v>1999.0</v>
      </c>
      <c r="D1644" s="4" t="s">
        <v>114</v>
      </c>
      <c r="F1644" s="4" t="s">
        <v>57</v>
      </c>
      <c r="I1644" s="4">
        <v>9895.0</v>
      </c>
      <c r="R1644" s="5" t="str">
        <f t="shared" si="1"/>
        <v>1999_163</v>
      </c>
    </row>
    <row r="1645">
      <c r="A1645" s="4" t="s">
        <v>312</v>
      </c>
      <c r="B1645" s="4">
        <v>164.0</v>
      </c>
      <c r="C1645" s="4">
        <v>1999.0</v>
      </c>
      <c r="D1645" s="4" t="s">
        <v>32</v>
      </c>
      <c r="F1645" s="4" t="s">
        <v>57</v>
      </c>
      <c r="I1645" s="4">
        <v>9790.8</v>
      </c>
      <c r="R1645" s="5" t="str">
        <f t="shared" si="1"/>
        <v>1999_164</v>
      </c>
    </row>
    <row r="1646">
      <c r="A1646" s="4" t="s">
        <v>646</v>
      </c>
      <c r="B1646" s="4">
        <v>165.0</v>
      </c>
      <c r="C1646" s="4">
        <v>1999.0</v>
      </c>
      <c r="D1646" s="4" t="s">
        <v>114</v>
      </c>
      <c r="F1646" s="4" t="s">
        <v>192</v>
      </c>
      <c r="I1646" s="4">
        <v>9781.0</v>
      </c>
      <c r="R1646" s="5" t="str">
        <f t="shared" si="1"/>
        <v>1999_165</v>
      </c>
    </row>
    <row r="1647">
      <c r="A1647" s="4" t="s">
        <v>371</v>
      </c>
      <c r="B1647" s="4">
        <v>166.0</v>
      </c>
      <c r="C1647" s="4">
        <v>1999.0</v>
      </c>
      <c r="D1647" s="4" t="s">
        <v>285</v>
      </c>
      <c r="F1647" s="4" t="s">
        <v>372</v>
      </c>
      <c r="I1647" s="4">
        <v>9553.1</v>
      </c>
      <c r="R1647" s="5" t="str">
        <f t="shared" si="1"/>
        <v>1999_166</v>
      </c>
    </row>
    <row r="1648">
      <c r="A1648" s="4" t="s">
        <v>432</v>
      </c>
      <c r="B1648" s="4">
        <v>167.0</v>
      </c>
      <c r="C1648" s="4">
        <v>1999.0</v>
      </c>
      <c r="D1648" s="4" t="s">
        <v>114</v>
      </c>
      <c r="F1648" s="4" t="s">
        <v>57</v>
      </c>
      <c r="I1648" s="4">
        <v>9521.5</v>
      </c>
      <c r="R1648" s="5" t="str">
        <f t="shared" si="1"/>
        <v>1999_167</v>
      </c>
    </row>
    <row r="1649">
      <c r="A1649" s="4" t="s">
        <v>665</v>
      </c>
      <c r="B1649" s="4">
        <v>168.0</v>
      </c>
      <c r="C1649" s="4">
        <v>1999.0</v>
      </c>
      <c r="D1649" s="4" t="s">
        <v>216</v>
      </c>
      <c r="F1649" s="4" t="s">
        <v>372</v>
      </c>
      <c r="I1649" s="4">
        <v>9442.5</v>
      </c>
      <c r="R1649" s="5" t="str">
        <f t="shared" si="1"/>
        <v>1999_168</v>
      </c>
    </row>
    <row r="1650">
      <c r="A1650" s="4" t="s">
        <v>252</v>
      </c>
      <c r="B1650" s="4">
        <v>169.0</v>
      </c>
      <c r="C1650" s="4">
        <v>1999.0</v>
      </c>
      <c r="D1650" s="4" t="s">
        <v>107</v>
      </c>
      <c r="F1650" s="4" t="s">
        <v>55</v>
      </c>
      <c r="I1650" s="4">
        <v>9346.9</v>
      </c>
      <c r="R1650" s="5" t="str">
        <f t="shared" si="1"/>
        <v>1999_169</v>
      </c>
    </row>
    <row r="1651">
      <c r="A1651" s="4" t="s">
        <v>247</v>
      </c>
      <c r="B1651" s="4">
        <v>170.0</v>
      </c>
      <c r="C1651" s="4">
        <v>1999.0</v>
      </c>
      <c r="D1651" s="4" t="s">
        <v>69</v>
      </c>
      <c r="F1651" s="4" t="s">
        <v>100</v>
      </c>
      <c r="I1651" s="4">
        <v>9209.3</v>
      </c>
      <c r="R1651" s="5" t="str">
        <f t="shared" si="1"/>
        <v>1999_170</v>
      </c>
    </row>
    <row r="1652">
      <c r="A1652" s="4" t="s">
        <v>335</v>
      </c>
      <c r="B1652" s="4">
        <v>171.0</v>
      </c>
      <c r="C1652" s="4">
        <v>1999.0</v>
      </c>
      <c r="D1652" s="4" t="s">
        <v>67</v>
      </c>
      <c r="F1652" s="4" t="s">
        <v>74</v>
      </c>
      <c r="I1652" s="4">
        <v>9108.4</v>
      </c>
      <c r="R1652" s="5" t="str">
        <f t="shared" si="1"/>
        <v>1999_171</v>
      </c>
    </row>
    <row r="1653">
      <c r="A1653" s="4" t="s">
        <v>748</v>
      </c>
      <c r="B1653" s="4">
        <v>172.0</v>
      </c>
      <c r="C1653" s="4">
        <v>1999.0</v>
      </c>
      <c r="D1653" s="4" t="s">
        <v>177</v>
      </c>
      <c r="F1653" s="4" t="s">
        <v>30</v>
      </c>
      <c r="I1653" s="4">
        <v>9061.0</v>
      </c>
      <c r="R1653" s="5" t="str">
        <f t="shared" si="1"/>
        <v>1999_172</v>
      </c>
    </row>
    <row r="1654">
      <c r="A1654" s="4" t="s">
        <v>649</v>
      </c>
      <c r="B1654" s="4">
        <v>173.0</v>
      </c>
      <c r="C1654" s="4">
        <v>1999.0</v>
      </c>
      <c r="D1654" s="4" t="s">
        <v>19</v>
      </c>
      <c r="F1654" s="4" t="s">
        <v>20</v>
      </c>
      <c r="I1654" s="4">
        <v>9059.4</v>
      </c>
      <c r="R1654" s="5" t="str">
        <f t="shared" si="1"/>
        <v>1999_173</v>
      </c>
    </row>
    <row r="1655">
      <c r="A1655" s="4" t="s">
        <v>393</v>
      </c>
      <c r="B1655" s="4">
        <v>174.0</v>
      </c>
      <c r="C1655" s="4">
        <v>1999.0</v>
      </c>
      <c r="D1655" s="4" t="s">
        <v>107</v>
      </c>
      <c r="F1655" s="4" t="s">
        <v>57</v>
      </c>
      <c r="I1655" s="4">
        <v>9054.5</v>
      </c>
      <c r="R1655" s="5" t="str">
        <f t="shared" si="1"/>
        <v>1999_174</v>
      </c>
    </row>
    <row r="1656">
      <c r="A1656" s="4" t="s">
        <v>227</v>
      </c>
      <c r="B1656" s="4">
        <v>175.0</v>
      </c>
      <c r="C1656" s="4">
        <v>1999.0</v>
      </c>
      <c r="D1656" s="4" t="s">
        <v>120</v>
      </c>
      <c r="F1656" s="4" t="s">
        <v>74</v>
      </c>
      <c r="I1656" s="4">
        <v>9044.8</v>
      </c>
      <c r="R1656" s="5" t="str">
        <f t="shared" si="1"/>
        <v>1999_175</v>
      </c>
    </row>
    <row r="1657">
      <c r="A1657" s="4" t="s">
        <v>341</v>
      </c>
      <c r="B1657" s="4">
        <v>176.0</v>
      </c>
      <c r="C1657" s="4">
        <v>1999.0</v>
      </c>
      <c r="D1657" s="4" t="s">
        <v>107</v>
      </c>
      <c r="F1657" s="4" t="s">
        <v>179</v>
      </c>
      <c r="I1657" s="4">
        <v>8997.7</v>
      </c>
      <c r="R1657" s="5" t="str">
        <f t="shared" si="1"/>
        <v>1999_176</v>
      </c>
    </row>
    <row r="1658">
      <c r="A1658" s="4" t="s">
        <v>243</v>
      </c>
      <c r="B1658" s="4">
        <v>177.0</v>
      </c>
      <c r="C1658" s="4">
        <v>1999.0</v>
      </c>
      <c r="D1658" s="4" t="s">
        <v>54</v>
      </c>
      <c r="F1658" s="4" t="s">
        <v>30</v>
      </c>
      <c r="I1658" s="4">
        <v>8971.6</v>
      </c>
      <c r="R1658" s="5" t="str">
        <f t="shared" si="1"/>
        <v>1999_177</v>
      </c>
    </row>
    <row r="1659">
      <c r="A1659" s="4" t="s">
        <v>642</v>
      </c>
      <c r="B1659" s="4">
        <v>178.0</v>
      </c>
      <c r="C1659" s="4">
        <v>1999.0</v>
      </c>
      <c r="D1659" s="4" t="s">
        <v>203</v>
      </c>
      <c r="F1659" s="4" t="s">
        <v>24</v>
      </c>
      <c r="I1659" s="4">
        <v>8941.0</v>
      </c>
      <c r="R1659" s="5" t="str">
        <f t="shared" si="1"/>
        <v>1999_178</v>
      </c>
    </row>
    <row r="1660">
      <c r="A1660" s="4" t="s">
        <v>314</v>
      </c>
      <c r="B1660" s="4">
        <v>179.0</v>
      </c>
      <c r="C1660" s="4">
        <v>1999.0</v>
      </c>
      <c r="D1660" s="4" t="s">
        <v>42</v>
      </c>
      <c r="F1660" s="4" t="s">
        <v>148</v>
      </c>
      <c r="I1660" s="4">
        <v>8911.7</v>
      </c>
      <c r="R1660" s="5" t="str">
        <f t="shared" si="1"/>
        <v>1999_179</v>
      </c>
    </row>
    <row r="1661">
      <c r="A1661" s="4" t="s">
        <v>277</v>
      </c>
      <c r="B1661" s="4">
        <v>180.0</v>
      </c>
      <c r="C1661" s="4">
        <v>1999.0</v>
      </c>
      <c r="D1661" s="4" t="s">
        <v>76</v>
      </c>
      <c r="F1661" s="4" t="s">
        <v>57</v>
      </c>
      <c r="I1661" s="4">
        <v>8902.0</v>
      </c>
      <c r="R1661" s="5" t="str">
        <f t="shared" si="1"/>
        <v>1999_180</v>
      </c>
    </row>
    <row r="1662">
      <c r="A1662" s="4" t="s">
        <v>752</v>
      </c>
      <c r="B1662" s="4">
        <v>181.0</v>
      </c>
      <c r="C1662" s="4">
        <v>1999.0</v>
      </c>
      <c r="D1662" s="4" t="s">
        <v>114</v>
      </c>
      <c r="F1662" s="4" t="s">
        <v>57</v>
      </c>
      <c r="I1662" s="4">
        <v>8896.1</v>
      </c>
      <c r="R1662" s="5" t="str">
        <f t="shared" si="1"/>
        <v>1999_181</v>
      </c>
    </row>
    <row r="1663">
      <c r="A1663" s="4" t="s">
        <v>327</v>
      </c>
      <c r="B1663" s="4">
        <v>182.0</v>
      </c>
      <c r="C1663" s="4">
        <v>1999.0</v>
      </c>
      <c r="D1663" s="4" t="s">
        <v>107</v>
      </c>
      <c r="F1663" s="4" t="s">
        <v>37</v>
      </c>
      <c r="I1663" s="4">
        <v>8870.8</v>
      </c>
      <c r="R1663" s="5" t="str">
        <f t="shared" si="1"/>
        <v>1999_182</v>
      </c>
    </row>
    <row r="1664">
      <c r="A1664" s="4" t="s">
        <v>331</v>
      </c>
      <c r="B1664" s="4">
        <v>183.0</v>
      </c>
      <c r="C1664" s="4">
        <v>1999.0</v>
      </c>
      <c r="D1664" s="4" t="s">
        <v>332</v>
      </c>
      <c r="F1664" s="4" t="s">
        <v>189</v>
      </c>
      <c r="I1664" s="4">
        <v>8814.3</v>
      </c>
      <c r="R1664" s="5" t="str">
        <f t="shared" si="1"/>
        <v>1999_183</v>
      </c>
    </row>
    <row r="1665">
      <c r="A1665" s="4" t="s">
        <v>264</v>
      </c>
      <c r="B1665" s="4">
        <v>184.0</v>
      </c>
      <c r="C1665" s="4">
        <v>1999.0</v>
      </c>
      <c r="D1665" s="4" t="s">
        <v>69</v>
      </c>
      <c r="F1665" s="4" t="s">
        <v>144</v>
      </c>
      <c r="I1665" s="4">
        <v>8775.0</v>
      </c>
      <c r="R1665" s="5" t="str">
        <f t="shared" si="1"/>
        <v>1999_184</v>
      </c>
    </row>
    <row r="1666">
      <c r="A1666" s="4" t="s">
        <v>354</v>
      </c>
      <c r="B1666" s="4">
        <v>185.0</v>
      </c>
      <c r="C1666" s="4">
        <v>1999.0</v>
      </c>
      <c r="D1666" s="4" t="s">
        <v>81</v>
      </c>
      <c r="F1666" s="4" t="s">
        <v>46</v>
      </c>
      <c r="I1666" s="4">
        <v>8707.6</v>
      </c>
      <c r="R1666" s="5" t="str">
        <f t="shared" si="1"/>
        <v>1999_185</v>
      </c>
    </row>
    <row r="1667">
      <c r="A1667" s="4" t="s">
        <v>643</v>
      </c>
      <c r="B1667" s="4">
        <v>186.0</v>
      </c>
      <c r="C1667" s="4">
        <v>1999.0</v>
      </c>
      <c r="D1667" s="4" t="s">
        <v>120</v>
      </c>
      <c r="F1667" s="4" t="s">
        <v>37</v>
      </c>
      <c r="I1667" s="4">
        <v>8688.0</v>
      </c>
      <c r="R1667" s="5" t="str">
        <f t="shared" si="1"/>
        <v>1999_186</v>
      </c>
    </row>
    <row r="1668">
      <c r="A1668" s="4" t="s">
        <v>230</v>
      </c>
      <c r="B1668" s="4">
        <v>187.0</v>
      </c>
      <c r="C1668" s="4">
        <v>1999.0</v>
      </c>
      <c r="D1668" s="4" t="s">
        <v>48</v>
      </c>
      <c r="F1668" s="4" t="s">
        <v>144</v>
      </c>
      <c r="I1668" s="4">
        <v>8648.0</v>
      </c>
      <c r="R1668" s="5" t="str">
        <f t="shared" si="1"/>
        <v>1999_187</v>
      </c>
    </row>
    <row r="1669">
      <c r="A1669" s="4" t="s">
        <v>377</v>
      </c>
      <c r="B1669" s="4">
        <v>188.0</v>
      </c>
      <c r="C1669" s="4">
        <v>1999.0</v>
      </c>
      <c r="D1669" s="4" t="s">
        <v>117</v>
      </c>
      <c r="F1669" s="4" t="s">
        <v>100</v>
      </c>
      <c r="I1669" s="4">
        <v>8575.4</v>
      </c>
      <c r="R1669" s="5" t="str">
        <f t="shared" si="1"/>
        <v>1999_188</v>
      </c>
    </row>
    <row r="1670">
      <c r="A1670" s="4" t="s">
        <v>763</v>
      </c>
      <c r="B1670" s="4">
        <v>189.0</v>
      </c>
      <c r="C1670" s="4">
        <v>1999.0</v>
      </c>
      <c r="D1670" s="4" t="s">
        <v>117</v>
      </c>
      <c r="F1670" s="4" t="s">
        <v>179</v>
      </c>
      <c r="I1670" s="4">
        <v>8545.8</v>
      </c>
      <c r="R1670" s="5" t="str">
        <f t="shared" si="1"/>
        <v>1999_189</v>
      </c>
    </row>
    <row r="1671">
      <c r="A1671" s="4" t="s">
        <v>821</v>
      </c>
      <c r="B1671" s="4">
        <v>190.0</v>
      </c>
      <c r="C1671" s="4">
        <v>1999.0</v>
      </c>
      <c r="D1671" s="4" t="s">
        <v>62</v>
      </c>
      <c r="F1671" s="4" t="s">
        <v>192</v>
      </c>
      <c r="I1671" s="4">
        <v>8468.0</v>
      </c>
      <c r="R1671" s="5" t="str">
        <f t="shared" si="1"/>
        <v>1999_190</v>
      </c>
    </row>
    <row r="1672">
      <c r="A1672" s="4" t="s">
        <v>624</v>
      </c>
      <c r="B1672" s="4">
        <v>191.0</v>
      </c>
      <c r="C1672" s="4">
        <v>1999.0</v>
      </c>
      <c r="D1672" s="4" t="s">
        <v>613</v>
      </c>
      <c r="F1672" s="4" t="s">
        <v>24</v>
      </c>
      <c r="I1672" s="4">
        <v>8460.0</v>
      </c>
      <c r="R1672" s="5" t="str">
        <f t="shared" si="1"/>
        <v>1999_191</v>
      </c>
    </row>
    <row r="1673">
      <c r="A1673" s="4" t="s">
        <v>668</v>
      </c>
      <c r="B1673" s="4">
        <v>192.0</v>
      </c>
      <c r="C1673" s="4">
        <v>1999.0</v>
      </c>
      <c r="D1673" s="4" t="s">
        <v>669</v>
      </c>
      <c r="F1673" s="4" t="s">
        <v>57</v>
      </c>
      <c r="I1673" s="4">
        <v>8458.8</v>
      </c>
      <c r="R1673" s="5" t="str">
        <f t="shared" si="1"/>
        <v>1999_192</v>
      </c>
    </row>
    <row r="1674">
      <c r="A1674" s="4" t="s">
        <v>283</v>
      </c>
      <c r="B1674" s="4">
        <v>193.0</v>
      </c>
      <c r="C1674" s="4">
        <v>1999.0</v>
      </c>
      <c r="D1674" s="4" t="s">
        <v>34</v>
      </c>
      <c r="F1674" s="4" t="s">
        <v>74</v>
      </c>
      <c r="I1674" s="4">
        <v>8426.7</v>
      </c>
      <c r="R1674" s="5" t="str">
        <f t="shared" si="1"/>
        <v>1999_193</v>
      </c>
    </row>
    <row r="1675">
      <c r="A1675" s="4" t="s">
        <v>747</v>
      </c>
      <c r="B1675" s="4">
        <v>194.0</v>
      </c>
      <c r="C1675" s="4">
        <v>1999.0</v>
      </c>
      <c r="D1675" s="4" t="s">
        <v>69</v>
      </c>
      <c r="F1675" s="4" t="s">
        <v>43</v>
      </c>
      <c r="I1675" s="4">
        <v>8374.0</v>
      </c>
      <c r="R1675" s="5" t="str">
        <f t="shared" si="1"/>
        <v>1999_194</v>
      </c>
    </row>
    <row r="1676">
      <c r="A1676" s="4" t="s">
        <v>356</v>
      </c>
      <c r="B1676" s="4">
        <v>195.0</v>
      </c>
      <c r="C1676" s="4">
        <v>1999.0</v>
      </c>
      <c r="D1676" s="4" t="s">
        <v>107</v>
      </c>
      <c r="F1676" s="4" t="s">
        <v>74</v>
      </c>
      <c r="I1676" s="4">
        <v>8358.2</v>
      </c>
      <c r="R1676" s="5" t="str">
        <f t="shared" si="1"/>
        <v>1999_195</v>
      </c>
    </row>
    <row r="1677">
      <c r="A1677" s="4" t="s">
        <v>641</v>
      </c>
      <c r="B1677" s="4">
        <v>196.0</v>
      </c>
      <c r="C1677" s="4">
        <v>1999.0</v>
      </c>
      <c r="D1677" s="4" t="s">
        <v>23</v>
      </c>
      <c r="F1677" s="4" t="s">
        <v>24</v>
      </c>
      <c r="I1677" s="4">
        <v>8346.5</v>
      </c>
      <c r="R1677" s="5" t="str">
        <f t="shared" si="1"/>
        <v>1999_196</v>
      </c>
    </row>
    <row r="1678">
      <c r="A1678" s="4" t="s">
        <v>310</v>
      </c>
      <c r="B1678" s="4">
        <v>197.0</v>
      </c>
      <c r="C1678" s="4">
        <v>1999.0</v>
      </c>
      <c r="D1678" s="4" t="s">
        <v>117</v>
      </c>
      <c r="F1678" s="4" t="s">
        <v>30</v>
      </c>
      <c r="I1678" s="4">
        <v>8344.7</v>
      </c>
      <c r="R1678" s="5" t="str">
        <f t="shared" si="1"/>
        <v>1999_197</v>
      </c>
    </row>
    <row r="1679">
      <c r="A1679" s="4" t="s">
        <v>360</v>
      </c>
      <c r="B1679" s="4">
        <v>198.0</v>
      </c>
      <c r="C1679" s="4">
        <v>1999.0</v>
      </c>
      <c r="D1679" s="4" t="s">
        <v>281</v>
      </c>
      <c r="F1679" s="4" t="s">
        <v>100</v>
      </c>
      <c r="I1679" s="4">
        <v>8300.0</v>
      </c>
      <c r="R1679" s="5" t="str">
        <f t="shared" si="1"/>
        <v>1999_198</v>
      </c>
    </row>
    <row r="1680">
      <c r="A1680" s="4" t="s">
        <v>320</v>
      </c>
      <c r="B1680" s="4">
        <v>199.0</v>
      </c>
      <c r="C1680" s="4">
        <v>1999.0</v>
      </c>
      <c r="D1680" s="4" t="s">
        <v>132</v>
      </c>
      <c r="F1680" s="4" t="s">
        <v>43</v>
      </c>
      <c r="I1680" s="4">
        <v>8291.5</v>
      </c>
      <c r="R1680" s="5" t="str">
        <f t="shared" si="1"/>
        <v>1999_199</v>
      </c>
    </row>
    <row r="1681">
      <c r="A1681" s="4" t="s">
        <v>353</v>
      </c>
      <c r="B1681" s="4">
        <v>200.0</v>
      </c>
      <c r="C1681" s="4">
        <v>1999.0</v>
      </c>
      <c r="D1681" s="4" t="s">
        <v>102</v>
      </c>
      <c r="F1681" s="4" t="s">
        <v>43</v>
      </c>
      <c r="I1681" s="4">
        <v>8077.0</v>
      </c>
      <c r="R1681" s="5" t="str">
        <f t="shared" si="1"/>
        <v>1999_200</v>
      </c>
    </row>
    <row r="1682">
      <c r="A1682" s="4" t="s">
        <v>740</v>
      </c>
      <c r="B1682" s="4">
        <v>202.0</v>
      </c>
      <c r="C1682" s="4">
        <v>1999.0</v>
      </c>
      <c r="D1682" s="4" t="s">
        <v>34</v>
      </c>
      <c r="F1682" s="4" t="s">
        <v>57</v>
      </c>
      <c r="I1682" s="4">
        <v>8025.0</v>
      </c>
      <c r="R1682" s="5" t="str">
        <f t="shared" si="1"/>
        <v>1999_202</v>
      </c>
    </row>
    <row r="1683">
      <c r="A1683" s="4" t="s">
        <v>464</v>
      </c>
      <c r="B1683" s="4">
        <v>203.0</v>
      </c>
      <c r="C1683" s="4">
        <v>1999.0</v>
      </c>
      <c r="D1683" s="4" t="s">
        <v>26</v>
      </c>
      <c r="F1683" s="4" t="s">
        <v>27</v>
      </c>
      <c r="I1683" s="4">
        <v>8012.0</v>
      </c>
      <c r="R1683" s="5" t="str">
        <f t="shared" si="1"/>
        <v>1999_203</v>
      </c>
    </row>
    <row r="1684">
      <c r="A1684" s="4" t="s">
        <v>427</v>
      </c>
      <c r="B1684" s="4">
        <v>204.0</v>
      </c>
      <c r="C1684" s="4">
        <v>1999.0</v>
      </c>
      <c r="D1684" s="4" t="s">
        <v>611</v>
      </c>
      <c r="F1684" s="4" t="s">
        <v>30</v>
      </c>
      <c r="I1684" s="4">
        <v>7979.9</v>
      </c>
      <c r="R1684" s="5" t="str">
        <f t="shared" si="1"/>
        <v>1999_204</v>
      </c>
    </row>
    <row r="1685">
      <c r="A1685" s="4" t="s">
        <v>301</v>
      </c>
      <c r="B1685" s="4">
        <v>205.0</v>
      </c>
      <c r="C1685" s="4">
        <v>1999.0</v>
      </c>
      <c r="D1685" s="4" t="s">
        <v>42</v>
      </c>
      <c r="F1685" s="4" t="s">
        <v>30</v>
      </c>
      <c r="I1685" s="4">
        <v>7973.8</v>
      </c>
      <c r="R1685" s="5" t="str">
        <f t="shared" si="1"/>
        <v>1999_205</v>
      </c>
    </row>
    <row r="1686">
      <c r="A1686" s="4" t="s">
        <v>631</v>
      </c>
      <c r="B1686" s="4">
        <v>206.0</v>
      </c>
      <c r="C1686" s="4">
        <v>1999.0</v>
      </c>
      <c r="D1686" s="4" t="s">
        <v>232</v>
      </c>
      <c r="F1686" s="4" t="s">
        <v>77</v>
      </c>
      <c r="I1686" s="4">
        <v>7968.0</v>
      </c>
      <c r="R1686" s="5" t="str">
        <f t="shared" si="1"/>
        <v>1999_206</v>
      </c>
    </row>
    <row r="1687">
      <c r="A1687" s="4" t="s">
        <v>316</v>
      </c>
      <c r="B1687" s="4">
        <v>207.0</v>
      </c>
      <c r="C1687" s="4">
        <v>1999.0</v>
      </c>
      <c r="D1687" s="4" t="s">
        <v>120</v>
      </c>
      <c r="F1687" s="4" t="s">
        <v>24</v>
      </c>
      <c r="I1687" s="4">
        <v>7951.0</v>
      </c>
      <c r="R1687" s="5" t="str">
        <f t="shared" si="1"/>
        <v>1999_207</v>
      </c>
    </row>
    <row r="1688">
      <c r="A1688" s="4" t="s">
        <v>389</v>
      </c>
      <c r="B1688" s="4">
        <v>208.0</v>
      </c>
      <c r="C1688" s="4">
        <v>1999.0</v>
      </c>
      <c r="D1688" s="4" t="s">
        <v>107</v>
      </c>
      <c r="F1688" s="4" t="s">
        <v>148</v>
      </c>
      <c r="I1688" s="4">
        <v>7949.1</v>
      </c>
      <c r="R1688" s="5" t="str">
        <f t="shared" si="1"/>
        <v>1999_208</v>
      </c>
    </row>
    <row r="1689">
      <c r="A1689" s="4" t="s">
        <v>294</v>
      </c>
      <c r="B1689" s="4">
        <v>209.0</v>
      </c>
      <c r="C1689" s="4">
        <v>1999.0</v>
      </c>
      <c r="D1689" s="4" t="s">
        <v>59</v>
      </c>
      <c r="F1689" s="4" t="s">
        <v>100</v>
      </c>
      <c r="I1689" s="4">
        <v>7936.0</v>
      </c>
      <c r="R1689" s="5" t="str">
        <f t="shared" si="1"/>
        <v>1999_209</v>
      </c>
    </row>
    <row r="1690">
      <c r="A1690" s="4" t="s">
        <v>367</v>
      </c>
      <c r="B1690" s="4">
        <v>210.0</v>
      </c>
      <c r="C1690" s="4">
        <v>1999.0</v>
      </c>
      <c r="D1690" s="4" t="s">
        <v>19</v>
      </c>
      <c r="F1690" s="4" t="s">
        <v>95</v>
      </c>
      <c r="I1690" s="4">
        <v>7894.8</v>
      </c>
      <c r="R1690" s="5" t="str">
        <f t="shared" si="1"/>
        <v>1999_210</v>
      </c>
    </row>
    <row r="1691">
      <c r="A1691" s="4" t="s">
        <v>297</v>
      </c>
      <c r="B1691" s="4">
        <v>211.0</v>
      </c>
      <c r="C1691" s="4">
        <v>1999.0</v>
      </c>
      <c r="D1691" s="4" t="s">
        <v>19</v>
      </c>
      <c r="F1691" s="4" t="s">
        <v>46</v>
      </c>
      <c r="I1691" s="4">
        <v>7885.0</v>
      </c>
      <c r="R1691" s="5" t="str">
        <f t="shared" si="1"/>
        <v>1999_211</v>
      </c>
    </row>
    <row r="1692">
      <c r="A1692" s="4" t="s">
        <v>548</v>
      </c>
      <c r="B1692" s="4">
        <v>212.0</v>
      </c>
      <c r="C1692" s="4">
        <v>1999.0</v>
      </c>
      <c r="D1692" s="4" t="s">
        <v>99</v>
      </c>
      <c r="F1692" s="4" t="s">
        <v>257</v>
      </c>
      <c r="I1692" s="4">
        <v>7716.0</v>
      </c>
      <c r="R1692" s="5" t="str">
        <f t="shared" si="1"/>
        <v>1999_212</v>
      </c>
    </row>
    <row r="1693">
      <c r="A1693" s="4" t="s">
        <v>822</v>
      </c>
      <c r="B1693" s="4">
        <v>213.0</v>
      </c>
      <c r="C1693" s="4">
        <v>1999.0</v>
      </c>
      <c r="D1693" s="4" t="s">
        <v>99</v>
      </c>
      <c r="F1693" s="4" t="s">
        <v>201</v>
      </c>
      <c r="I1693" s="4">
        <v>7697.4</v>
      </c>
      <c r="R1693" s="5" t="str">
        <f t="shared" si="1"/>
        <v>1999_213</v>
      </c>
    </row>
    <row r="1694">
      <c r="A1694" s="4" t="s">
        <v>287</v>
      </c>
      <c r="B1694" s="4">
        <v>214.0</v>
      </c>
      <c r="C1694" s="4">
        <v>1999.0</v>
      </c>
      <c r="D1694" s="4" t="s">
        <v>67</v>
      </c>
      <c r="F1694" s="4" t="s">
        <v>24</v>
      </c>
      <c r="I1694" s="4">
        <v>7687.4</v>
      </c>
      <c r="R1694" s="5" t="str">
        <f t="shared" si="1"/>
        <v>1999_214</v>
      </c>
    </row>
    <row r="1695">
      <c r="A1695" s="4" t="s">
        <v>533</v>
      </c>
      <c r="B1695" s="4">
        <v>215.0</v>
      </c>
      <c r="C1695" s="4">
        <v>1999.0</v>
      </c>
      <c r="D1695" s="4" t="s">
        <v>59</v>
      </c>
      <c r="F1695" s="4" t="s">
        <v>74</v>
      </c>
      <c r="I1695" s="4">
        <v>7664.0</v>
      </c>
      <c r="R1695" s="5" t="str">
        <f t="shared" si="1"/>
        <v>1999_215</v>
      </c>
    </row>
    <row r="1696">
      <c r="A1696" s="4" t="s">
        <v>551</v>
      </c>
      <c r="B1696" s="4">
        <v>216.0</v>
      </c>
      <c r="C1696" s="4">
        <v>1999.0</v>
      </c>
      <c r="D1696" s="4" t="s">
        <v>225</v>
      </c>
      <c r="F1696" s="4" t="s">
        <v>118</v>
      </c>
      <c r="I1696" s="4">
        <v>7658.3</v>
      </c>
      <c r="R1696" s="5" t="str">
        <f t="shared" si="1"/>
        <v>1999_216</v>
      </c>
    </row>
    <row r="1697">
      <c r="A1697" s="4" t="s">
        <v>659</v>
      </c>
      <c r="B1697" s="4">
        <v>217.0</v>
      </c>
      <c r="C1697" s="4">
        <v>1999.0</v>
      </c>
      <c r="D1697" s="4" t="s">
        <v>117</v>
      </c>
      <c r="F1697" s="4" t="s">
        <v>257</v>
      </c>
      <c r="I1697" s="4">
        <v>7623.1</v>
      </c>
      <c r="R1697" s="5" t="str">
        <f t="shared" si="1"/>
        <v>1999_217</v>
      </c>
    </row>
    <row r="1698">
      <c r="A1698" s="4" t="s">
        <v>756</v>
      </c>
      <c r="B1698" s="4">
        <v>218.0</v>
      </c>
      <c r="C1698" s="4">
        <v>1999.0</v>
      </c>
      <c r="D1698" s="4" t="s">
        <v>59</v>
      </c>
      <c r="F1698" s="4" t="s">
        <v>148</v>
      </c>
      <c r="I1698" s="4">
        <v>7609.0</v>
      </c>
      <c r="R1698" s="5" t="str">
        <f t="shared" si="1"/>
        <v>1999_218</v>
      </c>
    </row>
    <row r="1699">
      <c r="A1699" s="4" t="s">
        <v>235</v>
      </c>
      <c r="B1699" s="4">
        <v>219.0</v>
      </c>
      <c r="C1699" s="4">
        <v>1999.0</v>
      </c>
      <c r="D1699" s="4" t="s">
        <v>19</v>
      </c>
      <c r="F1699" s="4" t="s">
        <v>35</v>
      </c>
      <c r="I1699" s="4">
        <v>7605.0</v>
      </c>
      <c r="R1699" s="5" t="str">
        <f t="shared" si="1"/>
        <v>1999_219</v>
      </c>
    </row>
    <row r="1700">
      <c r="A1700" s="4" t="s">
        <v>236</v>
      </c>
      <c r="B1700" s="4">
        <v>220.0</v>
      </c>
      <c r="C1700" s="4">
        <v>1999.0</v>
      </c>
      <c r="D1700" s="4" t="s">
        <v>132</v>
      </c>
      <c r="F1700" s="4" t="s">
        <v>30</v>
      </c>
      <c r="I1700" s="4">
        <v>7523.1</v>
      </c>
      <c r="R1700" s="5" t="str">
        <f t="shared" si="1"/>
        <v>1999_220</v>
      </c>
    </row>
    <row r="1701">
      <c r="A1701" s="4" t="s">
        <v>270</v>
      </c>
      <c r="B1701" s="4">
        <v>221.0</v>
      </c>
      <c r="C1701" s="4">
        <v>1999.0</v>
      </c>
      <c r="D1701" s="4" t="s">
        <v>48</v>
      </c>
      <c r="F1701" s="4" t="s">
        <v>100</v>
      </c>
      <c r="I1701" s="4">
        <v>7510.0</v>
      </c>
      <c r="R1701" s="5" t="str">
        <f t="shared" si="1"/>
        <v>1999_221</v>
      </c>
    </row>
    <row r="1702">
      <c r="A1702" s="4" t="s">
        <v>263</v>
      </c>
      <c r="B1702" s="4">
        <v>222.0</v>
      </c>
      <c r="C1702" s="4">
        <v>1999.0</v>
      </c>
      <c r="D1702" s="4" t="s">
        <v>69</v>
      </c>
      <c r="F1702" s="4" t="s">
        <v>43</v>
      </c>
      <c r="I1702" s="4">
        <v>7505.0</v>
      </c>
      <c r="R1702" s="5" t="str">
        <f t="shared" si="1"/>
        <v>1999_222</v>
      </c>
    </row>
    <row r="1703">
      <c r="A1703" s="4" t="s">
        <v>438</v>
      </c>
      <c r="B1703" s="4">
        <v>223.0</v>
      </c>
      <c r="C1703" s="4">
        <v>1999.0</v>
      </c>
      <c r="D1703" s="4" t="s">
        <v>32</v>
      </c>
      <c r="F1703" s="4" t="s">
        <v>57</v>
      </c>
      <c r="I1703" s="4">
        <v>7467.9</v>
      </c>
      <c r="R1703" s="5" t="str">
        <f t="shared" si="1"/>
        <v>1999_223</v>
      </c>
    </row>
    <row r="1704">
      <c r="A1704" s="4" t="s">
        <v>823</v>
      </c>
      <c r="B1704" s="4">
        <v>224.0</v>
      </c>
      <c r="C1704" s="4">
        <v>1999.0</v>
      </c>
      <c r="D1704" s="4" t="s">
        <v>62</v>
      </c>
      <c r="F1704" s="4" t="s">
        <v>35</v>
      </c>
      <c r="I1704" s="4">
        <v>7421.0</v>
      </c>
      <c r="R1704" s="5" t="str">
        <f t="shared" si="1"/>
        <v>1999_224</v>
      </c>
    </row>
    <row r="1705">
      <c r="A1705" s="4" t="s">
        <v>754</v>
      </c>
      <c r="B1705" s="4">
        <v>225.0</v>
      </c>
      <c r="C1705" s="4">
        <v>1999.0</v>
      </c>
      <c r="D1705" s="4" t="s">
        <v>117</v>
      </c>
      <c r="F1705" s="4" t="s">
        <v>100</v>
      </c>
      <c r="I1705" s="4">
        <v>7417.3</v>
      </c>
      <c r="R1705" s="5" t="str">
        <f t="shared" si="1"/>
        <v>1999_225</v>
      </c>
    </row>
    <row r="1706">
      <c r="A1706" s="4" t="s">
        <v>329</v>
      </c>
      <c r="B1706" s="4">
        <v>226.0</v>
      </c>
      <c r="C1706" s="4">
        <v>1999.0</v>
      </c>
      <c r="D1706" s="4" t="s">
        <v>69</v>
      </c>
      <c r="F1706" s="4" t="s">
        <v>27</v>
      </c>
      <c r="I1706" s="4">
        <v>7414.1</v>
      </c>
      <c r="R1706" s="5" t="str">
        <f t="shared" si="1"/>
        <v>1999_226</v>
      </c>
    </row>
    <row r="1707">
      <c r="A1707" s="4" t="s">
        <v>430</v>
      </c>
      <c r="B1707" s="4">
        <v>227.0</v>
      </c>
      <c r="C1707" s="4">
        <v>1999.0</v>
      </c>
      <c r="D1707" s="4" t="s">
        <v>59</v>
      </c>
      <c r="F1707" s="4" t="s">
        <v>88</v>
      </c>
      <c r="I1707" s="4">
        <v>7392.1</v>
      </c>
      <c r="R1707" s="5" t="str">
        <f t="shared" si="1"/>
        <v>1999_227</v>
      </c>
    </row>
    <row r="1708">
      <c r="A1708" s="4" t="s">
        <v>275</v>
      </c>
      <c r="B1708" s="4">
        <v>228.0</v>
      </c>
      <c r="C1708" s="4">
        <v>1999.0</v>
      </c>
      <c r="D1708" s="4" t="s">
        <v>29</v>
      </c>
      <c r="F1708" s="4" t="s">
        <v>183</v>
      </c>
      <c r="I1708" s="4">
        <v>7351.0</v>
      </c>
      <c r="R1708" s="5" t="str">
        <f t="shared" si="1"/>
        <v>1999_228</v>
      </c>
    </row>
    <row r="1709">
      <c r="A1709" s="4" t="s">
        <v>751</v>
      </c>
      <c r="B1709" s="4">
        <v>229.0</v>
      </c>
      <c r="C1709" s="4">
        <v>1999.0</v>
      </c>
      <c r="D1709" s="4" t="s">
        <v>93</v>
      </c>
      <c r="F1709" s="4" t="s">
        <v>37</v>
      </c>
      <c r="I1709" s="4">
        <v>7301.1</v>
      </c>
      <c r="R1709" s="5" t="str">
        <f t="shared" si="1"/>
        <v>1999_229</v>
      </c>
    </row>
    <row r="1710">
      <c r="A1710" s="4" t="s">
        <v>652</v>
      </c>
      <c r="B1710" s="4">
        <v>230.0</v>
      </c>
      <c r="C1710" s="4">
        <v>1999.0</v>
      </c>
      <c r="D1710" s="4" t="s">
        <v>611</v>
      </c>
      <c r="F1710" s="4" t="s">
        <v>30</v>
      </c>
      <c r="I1710" s="4">
        <v>7249.6</v>
      </c>
      <c r="R1710" s="5" t="str">
        <f t="shared" si="1"/>
        <v>1999_230</v>
      </c>
    </row>
    <row r="1711">
      <c r="A1711" s="4" t="s">
        <v>291</v>
      </c>
      <c r="B1711" s="4">
        <v>231.0</v>
      </c>
      <c r="C1711" s="4">
        <v>1999.0</v>
      </c>
      <c r="D1711" s="4" t="s">
        <v>292</v>
      </c>
      <c r="F1711" s="4" t="s">
        <v>100</v>
      </c>
      <c r="I1711" s="4">
        <v>7208.4</v>
      </c>
      <c r="R1711" s="5" t="str">
        <f t="shared" si="1"/>
        <v>1999_231</v>
      </c>
    </row>
    <row r="1712">
      <c r="A1712" s="4" t="s">
        <v>424</v>
      </c>
      <c r="B1712" s="4">
        <v>232.0</v>
      </c>
      <c r="C1712" s="4">
        <v>1999.0</v>
      </c>
      <c r="D1712" s="4" t="s">
        <v>81</v>
      </c>
      <c r="F1712" s="4" t="s">
        <v>30</v>
      </c>
      <c r="I1712" s="4">
        <v>7190.0</v>
      </c>
      <c r="R1712" s="5" t="str">
        <f t="shared" si="1"/>
        <v>1999_232</v>
      </c>
    </row>
    <row r="1713">
      <c r="A1713" s="4" t="s">
        <v>274</v>
      </c>
      <c r="B1713" s="4">
        <v>233.0</v>
      </c>
      <c r="C1713" s="4">
        <v>1999.0</v>
      </c>
      <c r="D1713" s="4" t="s">
        <v>216</v>
      </c>
      <c r="F1713" s="4" t="s">
        <v>46</v>
      </c>
      <c r="I1713" s="4">
        <v>7151.3</v>
      </c>
      <c r="R1713" s="5" t="str">
        <f t="shared" si="1"/>
        <v>1999_233</v>
      </c>
    </row>
    <row r="1714">
      <c r="A1714" s="4" t="s">
        <v>518</v>
      </c>
      <c r="B1714" s="4">
        <v>234.0</v>
      </c>
      <c r="C1714" s="4">
        <v>1999.0</v>
      </c>
      <c r="D1714" s="4" t="s">
        <v>638</v>
      </c>
      <c r="F1714" s="4" t="s">
        <v>57</v>
      </c>
      <c r="I1714" s="4">
        <v>7143.9</v>
      </c>
      <c r="R1714" s="5" t="str">
        <f t="shared" si="1"/>
        <v>1999_234</v>
      </c>
    </row>
    <row r="1715">
      <c r="A1715" s="4" t="s">
        <v>206</v>
      </c>
      <c r="B1715" s="4">
        <v>235.0</v>
      </c>
      <c r="C1715" s="4">
        <v>1999.0</v>
      </c>
      <c r="D1715" s="4" t="s">
        <v>23</v>
      </c>
      <c r="F1715" s="4" t="s">
        <v>24</v>
      </c>
      <c r="I1715" s="4">
        <v>7125.2</v>
      </c>
      <c r="R1715" s="5" t="str">
        <f t="shared" si="1"/>
        <v>1999_235</v>
      </c>
    </row>
    <row r="1716">
      <c r="A1716" s="4" t="s">
        <v>506</v>
      </c>
      <c r="B1716" s="4">
        <v>236.0</v>
      </c>
      <c r="C1716" s="4">
        <v>1999.0</v>
      </c>
      <c r="D1716" s="4" t="s">
        <v>107</v>
      </c>
      <c r="F1716" s="4" t="s">
        <v>148</v>
      </c>
      <c r="I1716" s="4">
        <v>7123.2</v>
      </c>
      <c r="R1716" s="5" t="str">
        <f t="shared" si="1"/>
        <v>1999_236</v>
      </c>
    </row>
    <row r="1717">
      <c r="A1717" s="4" t="s">
        <v>267</v>
      </c>
      <c r="B1717" s="4">
        <v>237.0</v>
      </c>
      <c r="C1717" s="4">
        <v>1999.0</v>
      </c>
      <c r="D1717" s="4" t="s">
        <v>99</v>
      </c>
      <c r="F1717" s="4" t="s">
        <v>88</v>
      </c>
      <c r="I1717" s="4">
        <v>7104.2</v>
      </c>
      <c r="R1717" s="5" t="str">
        <f t="shared" si="1"/>
        <v>1999_237</v>
      </c>
    </row>
    <row r="1718">
      <c r="A1718" s="4" t="s">
        <v>306</v>
      </c>
      <c r="B1718" s="4">
        <v>238.0</v>
      </c>
      <c r="C1718" s="4">
        <v>1999.0</v>
      </c>
      <c r="D1718" s="4" t="s">
        <v>59</v>
      </c>
      <c r="F1718" s="4" t="s">
        <v>55</v>
      </c>
      <c r="I1718" s="4">
        <v>7100.0</v>
      </c>
      <c r="R1718" s="5" t="str">
        <f t="shared" si="1"/>
        <v>1999_238</v>
      </c>
    </row>
    <row r="1719">
      <c r="A1719" s="4" t="s">
        <v>753</v>
      </c>
      <c r="B1719" s="4">
        <v>239.0</v>
      </c>
      <c r="C1719" s="4">
        <v>1999.0</v>
      </c>
      <c r="D1719" s="4" t="s">
        <v>216</v>
      </c>
      <c r="F1719" s="4" t="s">
        <v>30</v>
      </c>
      <c r="I1719" s="4">
        <v>7093.0</v>
      </c>
      <c r="R1719" s="5" t="str">
        <f t="shared" si="1"/>
        <v>1999_239</v>
      </c>
    </row>
    <row r="1720">
      <c r="A1720" s="4" t="s">
        <v>824</v>
      </c>
      <c r="B1720" s="4">
        <v>240.0</v>
      </c>
      <c r="C1720" s="4">
        <v>1999.0</v>
      </c>
      <c r="D1720" s="4" t="s">
        <v>23</v>
      </c>
      <c r="F1720" s="4" t="s">
        <v>100</v>
      </c>
      <c r="I1720" s="4">
        <v>7024.0</v>
      </c>
      <c r="R1720" s="5" t="str">
        <f t="shared" si="1"/>
        <v>1999_240</v>
      </c>
    </row>
    <row r="1721">
      <c r="A1721" s="4" t="s">
        <v>662</v>
      </c>
      <c r="B1721" s="4">
        <v>241.0</v>
      </c>
      <c r="C1721" s="4">
        <v>1999.0</v>
      </c>
      <c r="D1721" s="4" t="s">
        <v>114</v>
      </c>
      <c r="F1721" s="4" t="s">
        <v>544</v>
      </c>
      <c r="I1721" s="4">
        <v>7003.6</v>
      </c>
      <c r="R1721" s="5" t="str">
        <f t="shared" si="1"/>
        <v>1999_241</v>
      </c>
    </row>
    <row r="1722">
      <c r="A1722" s="4" t="s">
        <v>621</v>
      </c>
      <c r="B1722" s="4">
        <v>242.0</v>
      </c>
      <c r="C1722" s="4">
        <v>1999.0</v>
      </c>
      <c r="D1722" s="4" t="s">
        <v>23</v>
      </c>
      <c r="F1722" s="4" t="s">
        <v>192</v>
      </c>
      <c r="I1722" s="4">
        <v>6933.0</v>
      </c>
      <c r="R1722" s="5" t="str">
        <f t="shared" si="1"/>
        <v>1999_242</v>
      </c>
    </row>
    <row r="1723">
      <c r="A1723" s="4" t="s">
        <v>268</v>
      </c>
      <c r="B1723" s="4">
        <v>243.0</v>
      </c>
      <c r="C1723" s="4">
        <v>1999.0</v>
      </c>
      <c r="D1723" s="4" t="s">
        <v>102</v>
      </c>
      <c r="F1723" s="4" t="s">
        <v>43</v>
      </c>
      <c r="I1723" s="4">
        <v>6893.0</v>
      </c>
      <c r="R1723" s="5" t="str">
        <f t="shared" si="1"/>
        <v>1999_243</v>
      </c>
    </row>
    <row r="1724">
      <c r="A1724" s="4" t="s">
        <v>382</v>
      </c>
      <c r="B1724" s="4">
        <v>244.0</v>
      </c>
      <c r="C1724" s="4">
        <v>1999.0</v>
      </c>
      <c r="D1724" s="4" t="s">
        <v>639</v>
      </c>
      <c r="F1724" s="4" t="s">
        <v>57</v>
      </c>
      <c r="I1724" s="4">
        <v>6819.0</v>
      </c>
      <c r="R1724" s="5" t="str">
        <f t="shared" si="1"/>
        <v>1999_244</v>
      </c>
    </row>
    <row r="1725">
      <c r="A1725" s="4" t="s">
        <v>569</v>
      </c>
      <c r="B1725" s="4">
        <v>245.0</v>
      </c>
      <c r="C1725" s="4">
        <v>1999.0</v>
      </c>
      <c r="D1725" s="4" t="s">
        <v>34</v>
      </c>
      <c r="F1725" s="4" t="s">
        <v>544</v>
      </c>
      <c r="I1725" s="4">
        <v>6805.9</v>
      </c>
      <c r="R1725" s="5" t="str">
        <f t="shared" si="1"/>
        <v>1999_245</v>
      </c>
    </row>
    <row r="1726">
      <c r="A1726" s="4" t="s">
        <v>272</v>
      </c>
      <c r="B1726" s="4">
        <v>246.0</v>
      </c>
      <c r="C1726" s="4">
        <v>1999.0</v>
      </c>
      <c r="D1726" s="4" t="s">
        <v>69</v>
      </c>
      <c r="F1726" s="4" t="s">
        <v>20</v>
      </c>
      <c r="I1726" s="4">
        <v>6762.1</v>
      </c>
      <c r="R1726" s="5" t="str">
        <f t="shared" si="1"/>
        <v>1999_246</v>
      </c>
    </row>
    <row r="1727">
      <c r="A1727" s="4" t="s">
        <v>825</v>
      </c>
      <c r="B1727" s="4">
        <v>247.0</v>
      </c>
      <c r="C1727" s="4">
        <v>1999.0</v>
      </c>
      <c r="D1727" s="4" t="s">
        <v>759</v>
      </c>
      <c r="F1727" s="4" t="s">
        <v>77</v>
      </c>
      <c r="I1727" s="4">
        <v>6704.0</v>
      </c>
      <c r="R1727" s="5" t="str">
        <f t="shared" si="1"/>
        <v>1999_247</v>
      </c>
    </row>
    <row r="1728">
      <c r="A1728" s="4" t="s">
        <v>326</v>
      </c>
      <c r="B1728" s="4">
        <v>248.0</v>
      </c>
      <c r="C1728" s="4">
        <v>1999.0</v>
      </c>
      <c r="D1728" s="4" t="s">
        <v>216</v>
      </c>
      <c r="F1728" s="4" t="s">
        <v>179</v>
      </c>
      <c r="I1728" s="4">
        <v>6661.0</v>
      </c>
      <c r="R1728" s="5" t="str">
        <f t="shared" si="1"/>
        <v>1999_248</v>
      </c>
    </row>
    <row r="1729">
      <c r="A1729" s="4" t="s">
        <v>348</v>
      </c>
      <c r="B1729" s="4">
        <v>249.0</v>
      </c>
      <c r="C1729" s="4">
        <v>1999.0</v>
      </c>
      <c r="D1729" s="4" t="s">
        <v>132</v>
      </c>
      <c r="F1729" s="4" t="s">
        <v>43</v>
      </c>
      <c r="I1729" s="4">
        <v>6653.9</v>
      </c>
      <c r="R1729" s="5" t="str">
        <f t="shared" si="1"/>
        <v>1999_249</v>
      </c>
    </row>
    <row r="1730">
      <c r="A1730" s="4" t="s">
        <v>276</v>
      </c>
      <c r="B1730" s="4">
        <v>250.0</v>
      </c>
      <c r="C1730" s="4">
        <v>1999.0</v>
      </c>
      <c r="D1730" s="4" t="s">
        <v>34</v>
      </c>
      <c r="F1730" s="4" t="s">
        <v>55</v>
      </c>
      <c r="I1730" s="4">
        <v>6625.0</v>
      </c>
      <c r="R1730" s="5" t="str">
        <f t="shared" si="1"/>
        <v>1999_250</v>
      </c>
    </row>
    <row r="1731">
      <c r="A1731" s="4" t="s">
        <v>259</v>
      </c>
      <c r="B1731" s="4">
        <v>251.0</v>
      </c>
      <c r="C1731" s="4">
        <v>1999.0</v>
      </c>
      <c r="D1731" s="4" t="s">
        <v>23</v>
      </c>
      <c r="F1731" s="4" t="s">
        <v>30</v>
      </c>
      <c r="I1731" s="4">
        <v>6617.5</v>
      </c>
      <c r="R1731" s="5" t="str">
        <f t="shared" si="1"/>
        <v>1999_251</v>
      </c>
    </row>
    <row r="1732">
      <c r="A1732" s="4" t="s">
        <v>345</v>
      </c>
      <c r="B1732" s="4">
        <v>252.0</v>
      </c>
      <c r="C1732" s="4">
        <v>1999.0</v>
      </c>
      <c r="D1732" s="4" t="s">
        <v>117</v>
      </c>
      <c r="F1732" s="4" t="s">
        <v>88</v>
      </c>
      <c r="I1732" s="4">
        <v>6614.0</v>
      </c>
      <c r="R1732" s="5" t="str">
        <f t="shared" si="1"/>
        <v>1999_252</v>
      </c>
    </row>
    <row r="1733">
      <c r="A1733" s="4" t="s">
        <v>657</v>
      </c>
      <c r="B1733" s="4">
        <v>254.0</v>
      </c>
      <c r="C1733" s="4">
        <v>1999.0</v>
      </c>
      <c r="D1733" s="4" t="s">
        <v>826</v>
      </c>
      <c r="F1733" s="4" t="s">
        <v>46</v>
      </c>
      <c r="I1733" s="4">
        <v>6599.0</v>
      </c>
      <c r="R1733" s="5" t="str">
        <f t="shared" si="1"/>
        <v>1999_254</v>
      </c>
    </row>
    <row r="1734">
      <c r="A1734" s="4" t="s">
        <v>204</v>
      </c>
      <c r="B1734" s="4">
        <v>255.0</v>
      </c>
      <c r="C1734" s="4">
        <v>1999.0</v>
      </c>
      <c r="D1734" s="4" t="s">
        <v>490</v>
      </c>
      <c r="F1734" s="4" t="s">
        <v>57</v>
      </c>
      <c r="I1734" s="4">
        <v>6596.0</v>
      </c>
      <c r="R1734" s="5" t="str">
        <f t="shared" si="1"/>
        <v>1999_255</v>
      </c>
    </row>
    <row r="1735">
      <c r="A1735" s="4" t="s">
        <v>500</v>
      </c>
      <c r="B1735" s="4">
        <v>256.0</v>
      </c>
      <c r="C1735" s="4">
        <v>1999.0</v>
      </c>
      <c r="D1735" s="4" t="s">
        <v>114</v>
      </c>
      <c r="F1735" s="4" t="s">
        <v>57</v>
      </c>
      <c r="I1735" s="4">
        <v>6573.0</v>
      </c>
      <c r="R1735" s="5" t="str">
        <f t="shared" si="1"/>
        <v>1999_256</v>
      </c>
    </row>
    <row r="1736">
      <c r="A1736" s="4" t="s">
        <v>762</v>
      </c>
      <c r="B1736" s="4">
        <v>257.0</v>
      </c>
      <c r="C1736" s="4">
        <v>1999.0</v>
      </c>
      <c r="D1736" s="4" t="s">
        <v>216</v>
      </c>
      <c r="F1736" s="4" t="s">
        <v>37</v>
      </c>
      <c r="I1736" s="4">
        <v>6568.2</v>
      </c>
      <c r="R1736" s="5" t="str">
        <f t="shared" si="1"/>
        <v>1999_257</v>
      </c>
    </row>
    <row r="1737">
      <c r="A1737" s="4" t="s">
        <v>758</v>
      </c>
      <c r="B1737" s="4">
        <v>258.0</v>
      </c>
      <c r="C1737" s="4">
        <v>1999.0</v>
      </c>
      <c r="D1737" s="4" t="s">
        <v>32</v>
      </c>
      <c r="F1737" s="4" t="s">
        <v>55</v>
      </c>
      <c r="I1737" s="4">
        <v>6505.0</v>
      </c>
      <c r="R1737" s="5" t="str">
        <f t="shared" si="1"/>
        <v>1999_258</v>
      </c>
    </row>
    <row r="1738">
      <c r="A1738" s="4" t="s">
        <v>433</v>
      </c>
      <c r="B1738" s="4">
        <v>260.0</v>
      </c>
      <c r="C1738" s="4">
        <v>1999.0</v>
      </c>
      <c r="D1738" s="4" t="s">
        <v>67</v>
      </c>
      <c r="F1738" s="4" t="s">
        <v>95</v>
      </c>
      <c r="I1738" s="4">
        <v>6452.1</v>
      </c>
      <c r="R1738" s="5" t="str">
        <f t="shared" si="1"/>
        <v>1999_260</v>
      </c>
    </row>
    <row r="1739">
      <c r="A1739" s="4" t="s">
        <v>303</v>
      </c>
      <c r="B1739" s="4">
        <v>261.0</v>
      </c>
      <c r="C1739" s="4">
        <v>1999.0</v>
      </c>
      <c r="D1739" s="4" t="s">
        <v>99</v>
      </c>
      <c r="F1739" s="4" t="s">
        <v>57</v>
      </c>
      <c r="I1739" s="4">
        <v>6428.6</v>
      </c>
      <c r="R1739" s="5" t="str">
        <f t="shared" si="1"/>
        <v>1999_261</v>
      </c>
    </row>
    <row r="1740">
      <c r="A1740" s="4" t="s">
        <v>325</v>
      </c>
      <c r="B1740" s="4">
        <v>262.0</v>
      </c>
      <c r="C1740" s="4">
        <v>1999.0</v>
      </c>
      <c r="D1740" s="4" t="s">
        <v>759</v>
      </c>
      <c r="F1740" s="4" t="s">
        <v>100</v>
      </c>
      <c r="I1740" s="4">
        <v>6377.3</v>
      </c>
      <c r="R1740" s="5" t="str">
        <f t="shared" si="1"/>
        <v>1999_262</v>
      </c>
    </row>
    <row r="1741">
      <c r="A1741" s="4" t="s">
        <v>305</v>
      </c>
      <c r="B1741" s="4">
        <v>263.0</v>
      </c>
      <c r="C1741" s="4">
        <v>1999.0</v>
      </c>
      <c r="D1741" s="4" t="s">
        <v>67</v>
      </c>
      <c r="F1741" s="4" t="s">
        <v>43</v>
      </c>
      <c r="I1741" s="4">
        <v>6349.8</v>
      </c>
      <c r="R1741" s="5" t="str">
        <f t="shared" si="1"/>
        <v>1999_263</v>
      </c>
    </row>
    <row r="1742">
      <c r="A1742" s="4" t="s">
        <v>321</v>
      </c>
      <c r="B1742" s="4">
        <v>264.0</v>
      </c>
      <c r="C1742" s="4">
        <v>1999.0</v>
      </c>
      <c r="D1742" s="4" t="s">
        <v>216</v>
      </c>
      <c r="F1742" s="4" t="s">
        <v>55</v>
      </c>
      <c r="I1742" s="4">
        <v>6345.9</v>
      </c>
      <c r="R1742" s="5" t="str">
        <f t="shared" si="1"/>
        <v>1999_264</v>
      </c>
    </row>
    <row r="1743">
      <c r="A1743" s="4" t="s">
        <v>694</v>
      </c>
      <c r="B1743" s="4">
        <v>265.0</v>
      </c>
      <c r="C1743" s="4">
        <v>1999.0</v>
      </c>
      <c r="D1743" s="4" t="s">
        <v>132</v>
      </c>
      <c r="F1743" s="4" t="s">
        <v>24</v>
      </c>
      <c r="I1743" s="4">
        <v>6311.9</v>
      </c>
      <c r="R1743" s="5" t="str">
        <f t="shared" si="1"/>
        <v>1999_265</v>
      </c>
    </row>
    <row r="1744">
      <c r="A1744" s="4" t="s">
        <v>346</v>
      </c>
      <c r="B1744" s="4">
        <v>266.0</v>
      </c>
      <c r="C1744" s="4">
        <v>1999.0</v>
      </c>
      <c r="D1744" s="4" t="s">
        <v>132</v>
      </c>
      <c r="F1744" s="4" t="s">
        <v>257</v>
      </c>
      <c r="I1744" s="4">
        <v>6266.0</v>
      </c>
      <c r="R1744" s="5" t="str">
        <f t="shared" si="1"/>
        <v>1999_266</v>
      </c>
    </row>
    <row r="1745">
      <c r="A1745" s="4" t="s">
        <v>827</v>
      </c>
      <c r="B1745" s="4">
        <v>267.0</v>
      </c>
      <c r="C1745" s="4">
        <v>1999.0</v>
      </c>
      <c r="D1745" s="4" t="s">
        <v>26</v>
      </c>
      <c r="F1745" s="4" t="s">
        <v>544</v>
      </c>
      <c r="I1745" s="4">
        <v>6219.9</v>
      </c>
      <c r="R1745" s="5" t="str">
        <f t="shared" si="1"/>
        <v>1999_267</v>
      </c>
    </row>
    <row r="1746">
      <c r="A1746" s="4" t="s">
        <v>359</v>
      </c>
      <c r="B1746" s="4">
        <v>268.0</v>
      </c>
      <c r="C1746" s="4">
        <v>1999.0</v>
      </c>
      <c r="D1746" s="4" t="s">
        <v>93</v>
      </c>
      <c r="F1746" s="4" t="s">
        <v>170</v>
      </c>
      <c r="I1746" s="4">
        <v>6162.1</v>
      </c>
      <c r="R1746" s="5" t="str">
        <f t="shared" si="1"/>
        <v>1999_268</v>
      </c>
    </row>
    <row r="1747">
      <c r="A1747" s="4" t="s">
        <v>355</v>
      </c>
      <c r="B1747" s="4">
        <v>269.0</v>
      </c>
      <c r="C1747" s="4">
        <v>1999.0</v>
      </c>
      <c r="D1747" s="4" t="s">
        <v>132</v>
      </c>
      <c r="F1747" s="4" t="s">
        <v>189</v>
      </c>
      <c r="I1747" s="4">
        <v>6149.0</v>
      </c>
      <c r="R1747" s="5" t="str">
        <f t="shared" si="1"/>
        <v>1999_269</v>
      </c>
    </row>
    <row r="1748">
      <c r="A1748" s="4" t="s">
        <v>286</v>
      </c>
      <c r="B1748" s="4">
        <v>270.0</v>
      </c>
      <c r="C1748" s="4">
        <v>1999.0</v>
      </c>
      <c r="D1748" s="4" t="s">
        <v>99</v>
      </c>
      <c r="F1748" s="4" t="s">
        <v>257</v>
      </c>
      <c r="I1748" s="4">
        <v>6087.1</v>
      </c>
      <c r="R1748" s="5" t="str">
        <f t="shared" si="1"/>
        <v>1999_270</v>
      </c>
    </row>
    <row r="1749">
      <c r="A1749" s="4" t="s">
        <v>380</v>
      </c>
      <c r="B1749" s="4">
        <v>271.0</v>
      </c>
      <c r="C1749" s="4">
        <v>1999.0</v>
      </c>
      <c r="D1749" s="4" t="s">
        <v>216</v>
      </c>
      <c r="F1749" s="4" t="s">
        <v>37</v>
      </c>
      <c r="I1749" s="4">
        <v>6086.2</v>
      </c>
      <c r="R1749" s="5" t="str">
        <f t="shared" si="1"/>
        <v>1999_271</v>
      </c>
    </row>
    <row r="1750">
      <c r="A1750" s="4" t="s">
        <v>241</v>
      </c>
      <c r="B1750" s="4">
        <v>272.0</v>
      </c>
      <c r="C1750" s="4">
        <v>1999.0</v>
      </c>
      <c r="D1750" s="4" t="s">
        <v>69</v>
      </c>
      <c r="F1750" s="4" t="s">
        <v>74</v>
      </c>
      <c r="I1750" s="4">
        <v>6033.0</v>
      </c>
      <c r="R1750" s="5" t="str">
        <f t="shared" si="1"/>
        <v>1999_272</v>
      </c>
    </row>
    <row r="1751">
      <c r="A1751" s="4" t="s">
        <v>193</v>
      </c>
      <c r="B1751" s="4">
        <v>273.0</v>
      </c>
      <c r="C1751" s="4">
        <v>1999.0</v>
      </c>
      <c r="D1751" s="4" t="s">
        <v>32</v>
      </c>
      <c r="F1751" s="4" t="s">
        <v>57</v>
      </c>
      <c r="I1751" s="4">
        <v>5941.0</v>
      </c>
      <c r="R1751" s="5" t="str">
        <f t="shared" si="1"/>
        <v>1999_273</v>
      </c>
    </row>
    <row r="1752">
      <c r="A1752" s="4" t="s">
        <v>302</v>
      </c>
      <c r="B1752" s="4">
        <v>274.0</v>
      </c>
      <c r="C1752" s="4">
        <v>1999.0</v>
      </c>
      <c r="D1752" s="4" t="s">
        <v>216</v>
      </c>
      <c r="F1752" s="4" t="s">
        <v>43</v>
      </c>
      <c r="I1752" s="4">
        <v>5931.0</v>
      </c>
      <c r="R1752" s="5" t="str">
        <f t="shared" si="1"/>
        <v>1999_274</v>
      </c>
    </row>
    <row r="1753">
      <c r="A1753" s="4" t="s">
        <v>660</v>
      </c>
      <c r="B1753" s="4">
        <v>275.0</v>
      </c>
      <c r="C1753" s="4">
        <v>1999.0</v>
      </c>
      <c r="D1753" s="4" t="s">
        <v>117</v>
      </c>
      <c r="F1753" s="4" t="s">
        <v>400</v>
      </c>
      <c r="I1753" s="4">
        <v>5916.3</v>
      </c>
      <c r="R1753" s="5" t="str">
        <f t="shared" si="1"/>
        <v>1999_275</v>
      </c>
    </row>
    <row r="1754">
      <c r="A1754" s="4" t="s">
        <v>647</v>
      </c>
      <c r="B1754" s="4">
        <v>277.0</v>
      </c>
      <c r="C1754" s="4">
        <v>1999.0</v>
      </c>
      <c r="D1754" s="4" t="s">
        <v>289</v>
      </c>
      <c r="F1754" s="4" t="s">
        <v>46</v>
      </c>
      <c r="I1754" s="4">
        <v>5899.9</v>
      </c>
      <c r="R1754" s="5" t="str">
        <f t="shared" si="1"/>
        <v>1999_277</v>
      </c>
    </row>
    <row r="1755">
      <c r="A1755" s="4" t="s">
        <v>648</v>
      </c>
      <c r="B1755" s="4">
        <v>278.0</v>
      </c>
      <c r="C1755" s="4">
        <v>1999.0</v>
      </c>
      <c r="D1755" s="4" t="s">
        <v>114</v>
      </c>
      <c r="F1755" s="4" t="s">
        <v>257</v>
      </c>
      <c r="I1755" s="4">
        <v>5878.2</v>
      </c>
      <c r="R1755" s="5" t="str">
        <f t="shared" si="1"/>
        <v>1999_278</v>
      </c>
    </row>
    <row r="1756">
      <c r="A1756" s="4" t="s">
        <v>766</v>
      </c>
      <c r="B1756" s="4">
        <v>279.0</v>
      </c>
      <c r="C1756" s="4">
        <v>1999.0</v>
      </c>
      <c r="D1756" s="4" t="s">
        <v>216</v>
      </c>
      <c r="F1756" s="4" t="s">
        <v>55</v>
      </c>
      <c r="I1756" s="4">
        <v>5876.3</v>
      </c>
      <c r="R1756" s="5" t="str">
        <f t="shared" si="1"/>
        <v>1999_279</v>
      </c>
    </row>
    <row r="1757">
      <c r="A1757" s="4" t="s">
        <v>800</v>
      </c>
      <c r="B1757" s="4">
        <v>280.0</v>
      </c>
      <c r="C1757" s="4">
        <v>1999.0</v>
      </c>
      <c r="D1757" s="4" t="s">
        <v>216</v>
      </c>
      <c r="F1757" s="4" t="s">
        <v>55</v>
      </c>
      <c r="I1757" s="4">
        <v>5861.3</v>
      </c>
      <c r="R1757" s="5" t="str">
        <f t="shared" si="1"/>
        <v>1999_280</v>
      </c>
    </row>
    <row r="1758">
      <c r="A1758" s="4" t="s">
        <v>269</v>
      </c>
      <c r="B1758" s="4">
        <v>281.0</v>
      </c>
      <c r="C1758" s="4">
        <v>1999.0</v>
      </c>
      <c r="D1758" s="4" t="s">
        <v>168</v>
      </c>
      <c r="F1758" s="4" t="s">
        <v>37</v>
      </c>
      <c r="I1758" s="4">
        <v>5859.0</v>
      </c>
      <c r="R1758" s="5" t="str">
        <f t="shared" si="1"/>
        <v>1999_281</v>
      </c>
    </row>
    <row r="1759">
      <c r="A1759" s="4" t="s">
        <v>828</v>
      </c>
      <c r="B1759" s="4">
        <v>282.0</v>
      </c>
      <c r="C1759" s="4">
        <v>1999.0</v>
      </c>
      <c r="D1759" s="4" t="s">
        <v>492</v>
      </c>
      <c r="F1759" s="4" t="s">
        <v>30</v>
      </c>
      <c r="I1759" s="4">
        <v>5832.0</v>
      </c>
      <c r="R1759" s="5" t="str">
        <f t="shared" si="1"/>
        <v>1999_282</v>
      </c>
    </row>
    <row r="1760">
      <c r="A1760" s="4" t="s">
        <v>829</v>
      </c>
      <c r="B1760" s="4">
        <v>283.0</v>
      </c>
      <c r="C1760" s="4">
        <v>1999.0</v>
      </c>
      <c r="D1760" s="4" t="s">
        <v>59</v>
      </c>
      <c r="F1760" s="4" t="s">
        <v>100</v>
      </c>
      <c r="I1760" s="4">
        <v>5814.0</v>
      </c>
      <c r="R1760" s="5" t="str">
        <f t="shared" si="1"/>
        <v>1999_283</v>
      </c>
    </row>
    <row r="1761">
      <c r="A1761" s="4" t="s">
        <v>470</v>
      </c>
      <c r="B1761" s="4">
        <v>284.0</v>
      </c>
      <c r="C1761" s="4">
        <v>1999.0</v>
      </c>
      <c r="D1761" s="4" t="s">
        <v>639</v>
      </c>
      <c r="F1761" s="4" t="s">
        <v>57</v>
      </c>
      <c r="I1761" s="4">
        <v>5805.2</v>
      </c>
      <c r="R1761" s="5" t="str">
        <f t="shared" si="1"/>
        <v>1999_284</v>
      </c>
    </row>
    <row r="1762">
      <c r="A1762" s="4" t="s">
        <v>760</v>
      </c>
      <c r="B1762" s="4">
        <v>285.0</v>
      </c>
      <c r="C1762" s="4">
        <v>1999.0</v>
      </c>
      <c r="D1762" s="4" t="s">
        <v>59</v>
      </c>
      <c r="F1762" s="4" t="s">
        <v>30</v>
      </c>
      <c r="I1762" s="4">
        <v>5793.0</v>
      </c>
      <c r="R1762" s="5" t="str">
        <f t="shared" si="1"/>
        <v>1999_285</v>
      </c>
    </row>
    <row r="1763">
      <c r="A1763" s="4" t="s">
        <v>830</v>
      </c>
      <c r="B1763" s="4">
        <v>286.0</v>
      </c>
      <c r="C1763" s="4">
        <v>1999.0</v>
      </c>
      <c r="D1763" s="4" t="s">
        <v>225</v>
      </c>
      <c r="F1763" s="4" t="s">
        <v>24</v>
      </c>
      <c r="I1763" s="4">
        <v>5782.0</v>
      </c>
      <c r="R1763" s="5" t="str">
        <f t="shared" si="1"/>
        <v>1999_286</v>
      </c>
    </row>
    <row r="1764">
      <c r="A1764" s="4" t="s">
        <v>831</v>
      </c>
      <c r="B1764" s="4">
        <v>287.0</v>
      </c>
      <c r="C1764" s="4">
        <v>1999.0</v>
      </c>
      <c r="D1764" s="4" t="s">
        <v>107</v>
      </c>
      <c r="F1764" s="4" t="s">
        <v>30</v>
      </c>
      <c r="I1764" s="4">
        <v>5698.0</v>
      </c>
      <c r="R1764" s="5" t="str">
        <f t="shared" si="1"/>
        <v>1999_287</v>
      </c>
    </row>
    <row r="1765">
      <c r="A1765" s="4" t="s">
        <v>313</v>
      </c>
      <c r="B1765" s="4">
        <v>288.0</v>
      </c>
      <c r="C1765" s="4">
        <v>1999.0</v>
      </c>
      <c r="D1765" s="4" t="s">
        <v>48</v>
      </c>
      <c r="F1765" s="4" t="s">
        <v>35</v>
      </c>
      <c r="I1765" s="4">
        <v>5659.0</v>
      </c>
      <c r="R1765" s="5" t="str">
        <f t="shared" si="1"/>
        <v>1999_288</v>
      </c>
    </row>
    <row r="1766">
      <c r="A1766" s="4" t="s">
        <v>273</v>
      </c>
      <c r="B1766" s="4">
        <v>289.0</v>
      </c>
      <c r="C1766" s="4">
        <v>1999.0</v>
      </c>
      <c r="D1766" s="4" t="s">
        <v>93</v>
      </c>
      <c r="F1766" s="4" t="s">
        <v>35</v>
      </c>
      <c r="I1766" s="4">
        <v>5653.0</v>
      </c>
      <c r="R1766" s="5" t="str">
        <f t="shared" si="1"/>
        <v>1999_289</v>
      </c>
    </row>
    <row r="1767">
      <c r="A1767" s="4" t="s">
        <v>403</v>
      </c>
      <c r="B1767" s="4">
        <v>290.0</v>
      </c>
      <c r="C1767" s="4">
        <v>1999.0</v>
      </c>
      <c r="D1767" s="4" t="s">
        <v>281</v>
      </c>
      <c r="F1767" s="4" t="s">
        <v>46</v>
      </c>
      <c r="I1767" s="4">
        <v>5647.9</v>
      </c>
      <c r="R1767" s="5" t="str">
        <f t="shared" si="1"/>
        <v>1999_290</v>
      </c>
    </row>
    <row r="1768">
      <c r="A1768" s="4" t="s">
        <v>627</v>
      </c>
      <c r="B1768" s="4">
        <v>291.0</v>
      </c>
      <c r="C1768" s="4">
        <v>1999.0</v>
      </c>
      <c r="D1768" s="4" t="s">
        <v>117</v>
      </c>
      <c r="F1768" s="4" t="s">
        <v>100</v>
      </c>
      <c r="I1768" s="4">
        <v>5628.7</v>
      </c>
      <c r="R1768" s="5" t="str">
        <f t="shared" si="1"/>
        <v>1999_291</v>
      </c>
    </row>
    <row r="1769">
      <c r="A1769" s="4" t="s">
        <v>471</v>
      </c>
      <c r="B1769" s="4">
        <v>292.0</v>
      </c>
      <c r="C1769" s="4">
        <v>1999.0</v>
      </c>
      <c r="D1769" s="4" t="s">
        <v>107</v>
      </c>
      <c r="F1769" s="4" t="s">
        <v>100</v>
      </c>
      <c r="I1769" s="4">
        <v>5590.5</v>
      </c>
      <c r="R1769" s="5" t="str">
        <f t="shared" si="1"/>
        <v>1999_292</v>
      </c>
    </row>
    <row r="1770">
      <c r="A1770" s="4" t="s">
        <v>265</v>
      </c>
      <c r="B1770" s="4">
        <v>293.0</v>
      </c>
      <c r="C1770" s="4">
        <v>1999.0</v>
      </c>
      <c r="D1770" s="4" t="s">
        <v>69</v>
      </c>
      <c r="F1770" s="4" t="s">
        <v>144</v>
      </c>
      <c r="I1770" s="4">
        <v>5577.0</v>
      </c>
      <c r="R1770" s="5" t="str">
        <f t="shared" si="1"/>
        <v>1999_293</v>
      </c>
    </row>
    <row r="1771">
      <c r="A1771" s="4" t="s">
        <v>514</v>
      </c>
      <c r="B1771" s="4">
        <v>294.0</v>
      </c>
      <c r="C1771" s="4">
        <v>1999.0</v>
      </c>
      <c r="D1771" s="4" t="s">
        <v>23</v>
      </c>
      <c r="F1771" s="4" t="s">
        <v>24</v>
      </c>
      <c r="I1771" s="4">
        <v>5539.3</v>
      </c>
      <c r="R1771" s="5" t="str">
        <f t="shared" si="1"/>
        <v>1999_294</v>
      </c>
    </row>
    <row r="1772">
      <c r="A1772" s="4" t="s">
        <v>677</v>
      </c>
      <c r="B1772" s="4">
        <v>295.0</v>
      </c>
      <c r="C1772" s="4">
        <v>1999.0</v>
      </c>
      <c r="D1772" s="4" t="s">
        <v>216</v>
      </c>
      <c r="F1772" s="4" t="s">
        <v>192</v>
      </c>
      <c r="I1772" s="4">
        <v>5528.7</v>
      </c>
      <c r="R1772" s="5" t="str">
        <f t="shared" si="1"/>
        <v>1999_295</v>
      </c>
    </row>
    <row r="1773">
      <c r="A1773" s="4" t="s">
        <v>832</v>
      </c>
      <c r="B1773" s="4">
        <v>296.0</v>
      </c>
      <c r="C1773" s="4">
        <v>1999.0</v>
      </c>
      <c r="D1773" s="4" t="s">
        <v>216</v>
      </c>
      <c r="F1773" s="4" t="s">
        <v>57</v>
      </c>
      <c r="I1773" s="4">
        <v>5525.0</v>
      </c>
      <c r="R1773" s="5" t="str">
        <f t="shared" si="1"/>
        <v>1999_296</v>
      </c>
    </row>
    <row r="1774">
      <c r="A1774" s="4" t="s">
        <v>523</v>
      </c>
      <c r="B1774" s="4">
        <v>297.0</v>
      </c>
      <c r="C1774" s="4">
        <v>1999.0</v>
      </c>
      <c r="D1774" s="4" t="s">
        <v>117</v>
      </c>
      <c r="F1774" s="4" t="s">
        <v>400</v>
      </c>
      <c r="I1774" s="4">
        <v>5520.0</v>
      </c>
      <c r="R1774" s="5" t="str">
        <f t="shared" si="1"/>
        <v>1999_297</v>
      </c>
    </row>
    <row r="1775">
      <c r="A1775" s="4" t="s">
        <v>833</v>
      </c>
      <c r="B1775" s="4">
        <v>298.0</v>
      </c>
      <c r="C1775" s="4">
        <v>1999.0</v>
      </c>
      <c r="D1775" s="4" t="s">
        <v>117</v>
      </c>
      <c r="F1775" s="4" t="s">
        <v>77</v>
      </c>
      <c r="I1775" s="4">
        <v>5506.9</v>
      </c>
      <c r="R1775" s="5" t="str">
        <f t="shared" si="1"/>
        <v>1999_298</v>
      </c>
    </row>
    <row r="1776">
      <c r="A1776" s="4" t="s">
        <v>656</v>
      </c>
      <c r="B1776" s="4">
        <v>299.0</v>
      </c>
      <c r="C1776" s="4">
        <v>1999.0</v>
      </c>
      <c r="D1776" s="4" t="s">
        <v>34</v>
      </c>
      <c r="F1776" s="4" t="s">
        <v>100</v>
      </c>
      <c r="I1776" s="4">
        <v>5482.0</v>
      </c>
      <c r="R1776" s="5" t="str">
        <f t="shared" si="1"/>
        <v>1999_299</v>
      </c>
    </row>
    <row r="1777">
      <c r="A1777" s="4" t="s">
        <v>431</v>
      </c>
      <c r="B1777" s="4">
        <v>299.0</v>
      </c>
      <c r="C1777" s="4">
        <v>1999.0</v>
      </c>
      <c r="D1777" s="4" t="s">
        <v>216</v>
      </c>
      <c r="F1777" s="4" t="s">
        <v>24</v>
      </c>
      <c r="I1777" s="4">
        <v>5482.0</v>
      </c>
      <c r="R1777" s="5" t="str">
        <f t="shared" si="1"/>
        <v>1999_299</v>
      </c>
    </row>
    <row r="1778">
      <c r="A1778" s="4" t="s">
        <v>358</v>
      </c>
      <c r="B1778" s="4">
        <v>301.0</v>
      </c>
      <c r="C1778" s="4">
        <v>1999.0</v>
      </c>
      <c r="D1778" s="4" t="s">
        <v>285</v>
      </c>
      <c r="F1778" s="4" t="s">
        <v>127</v>
      </c>
      <c r="I1778" s="4">
        <v>5478.8</v>
      </c>
      <c r="R1778" s="5" t="str">
        <f t="shared" si="1"/>
        <v>1999_301</v>
      </c>
    </row>
    <row r="1779">
      <c r="A1779" s="4" t="s">
        <v>425</v>
      </c>
      <c r="B1779" s="4">
        <v>302.0</v>
      </c>
      <c r="C1779" s="4">
        <v>1999.0</v>
      </c>
      <c r="D1779" s="4" t="s">
        <v>338</v>
      </c>
      <c r="F1779" s="4" t="s">
        <v>55</v>
      </c>
      <c r="I1779" s="4">
        <v>5449.9</v>
      </c>
      <c r="R1779" s="5" t="str">
        <f t="shared" si="1"/>
        <v>1999_302</v>
      </c>
    </row>
    <row r="1780">
      <c r="A1780" s="4" t="s">
        <v>791</v>
      </c>
      <c r="B1780" s="4">
        <v>303.0</v>
      </c>
      <c r="C1780" s="4">
        <v>1999.0</v>
      </c>
      <c r="D1780" s="4" t="s">
        <v>669</v>
      </c>
      <c r="F1780" s="4" t="s">
        <v>57</v>
      </c>
      <c r="I1780" s="4">
        <v>5420.4</v>
      </c>
      <c r="R1780" s="5" t="str">
        <f t="shared" si="1"/>
        <v>1999_303</v>
      </c>
    </row>
    <row r="1781">
      <c r="A1781" s="4" t="s">
        <v>258</v>
      </c>
      <c r="B1781" s="4">
        <v>304.0</v>
      </c>
      <c r="C1781" s="4">
        <v>1999.0</v>
      </c>
      <c r="D1781" s="4" t="s">
        <v>490</v>
      </c>
      <c r="F1781" s="4" t="s">
        <v>57</v>
      </c>
      <c r="I1781" s="4">
        <v>5379.0</v>
      </c>
      <c r="R1781" s="5" t="str">
        <f t="shared" si="1"/>
        <v>1999_304</v>
      </c>
    </row>
    <row r="1782">
      <c r="A1782" s="4" t="s">
        <v>516</v>
      </c>
      <c r="B1782" s="4">
        <v>305.0</v>
      </c>
      <c r="C1782" s="4">
        <v>1999.0</v>
      </c>
      <c r="D1782" s="4" t="s">
        <v>67</v>
      </c>
      <c r="F1782" s="4" t="s">
        <v>55</v>
      </c>
      <c r="I1782" s="4">
        <v>5292.4</v>
      </c>
      <c r="R1782" s="5" t="str">
        <f t="shared" si="1"/>
        <v>1999_305</v>
      </c>
    </row>
    <row r="1783">
      <c r="A1783" s="4" t="s">
        <v>704</v>
      </c>
      <c r="B1783" s="4">
        <v>306.0</v>
      </c>
      <c r="C1783" s="4">
        <v>1999.0</v>
      </c>
      <c r="D1783" s="4" t="s">
        <v>34</v>
      </c>
      <c r="F1783" s="4" t="s">
        <v>57</v>
      </c>
      <c r="I1783" s="4">
        <v>5288.3</v>
      </c>
      <c r="R1783" s="5" t="str">
        <f t="shared" si="1"/>
        <v>1999_306</v>
      </c>
    </row>
    <row r="1784">
      <c r="A1784" s="4" t="s">
        <v>555</v>
      </c>
      <c r="B1784" s="4">
        <v>307.0</v>
      </c>
      <c r="C1784" s="4">
        <v>1999.0</v>
      </c>
      <c r="D1784" s="4" t="s">
        <v>107</v>
      </c>
      <c r="F1784" s="4" t="s">
        <v>24</v>
      </c>
      <c r="I1784" s="4">
        <v>5286.0</v>
      </c>
      <c r="R1784" s="5" t="str">
        <f t="shared" si="1"/>
        <v>1999_307</v>
      </c>
    </row>
    <row r="1785">
      <c r="A1785" s="4" t="s">
        <v>387</v>
      </c>
      <c r="B1785" s="4">
        <v>308.0</v>
      </c>
      <c r="C1785" s="4">
        <v>1999.0</v>
      </c>
      <c r="D1785" s="4" t="s">
        <v>54</v>
      </c>
      <c r="F1785" s="4" t="s">
        <v>30</v>
      </c>
      <c r="I1785" s="4">
        <v>5212.7</v>
      </c>
      <c r="R1785" s="5" t="str">
        <f t="shared" si="1"/>
        <v>1999_308</v>
      </c>
    </row>
    <row r="1786">
      <c r="A1786" s="4" t="s">
        <v>398</v>
      </c>
      <c r="B1786" s="4">
        <v>309.0</v>
      </c>
      <c r="C1786" s="4">
        <v>1999.0</v>
      </c>
      <c r="D1786" s="4" t="s">
        <v>216</v>
      </c>
      <c r="F1786" s="4" t="s">
        <v>100</v>
      </c>
      <c r="I1786" s="4">
        <v>5210.5</v>
      </c>
      <c r="R1786" s="5" t="str">
        <f t="shared" si="1"/>
        <v>1999_309</v>
      </c>
    </row>
    <row r="1787">
      <c r="A1787" s="4" t="s">
        <v>583</v>
      </c>
      <c r="B1787" s="4">
        <v>310.0</v>
      </c>
      <c r="C1787" s="4">
        <v>1999.0</v>
      </c>
      <c r="D1787" s="4" t="s">
        <v>59</v>
      </c>
      <c r="F1787" s="4" t="s">
        <v>49</v>
      </c>
      <c r="I1787" s="4">
        <v>5195.1</v>
      </c>
      <c r="R1787" s="5" t="str">
        <f t="shared" si="1"/>
        <v>1999_310</v>
      </c>
    </row>
    <row r="1788">
      <c r="A1788" s="4" t="s">
        <v>499</v>
      </c>
      <c r="B1788" s="4">
        <v>311.0</v>
      </c>
      <c r="C1788" s="4">
        <v>1999.0</v>
      </c>
      <c r="D1788" s="4" t="s">
        <v>29</v>
      </c>
      <c r="F1788" s="4" t="s">
        <v>27</v>
      </c>
      <c r="I1788" s="4">
        <v>5194.0</v>
      </c>
      <c r="R1788" s="5" t="str">
        <f t="shared" si="1"/>
        <v>1999_311</v>
      </c>
    </row>
    <row r="1789">
      <c r="A1789" s="4" t="s">
        <v>654</v>
      </c>
      <c r="B1789" s="4">
        <v>312.0</v>
      </c>
      <c r="C1789" s="4">
        <v>1999.0</v>
      </c>
      <c r="D1789" s="4" t="s">
        <v>352</v>
      </c>
      <c r="F1789" s="4" t="s">
        <v>179</v>
      </c>
      <c r="I1789" s="4">
        <v>5188.7</v>
      </c>
      <c r="R1789" s="5" t="str">
        <f t="shared" si="1"/>
        <v>1999_312</v>
      </c>
    </row>
    <row r="1790">
      <c r="A1790" s="4" t="s">
        <v>778</v>
      </c>
      <c r="B1790" s="4">
        <v>313.0</v>
      </c>
      <c r="C1790" s="4">
        <v>1999.0</v>
      </c>
      <c r="D1790" s="4" t="s">
        <v>29</v>
      </c>
      <c r="F1790" s="4" t="s">
        <v>57</v>
      </c>
      <c r="I1790" s="4">
        <v>5181.0</v>
      </c>
      <c r="R1790" s="5" t="str">
        <f t="shared" si="1"/>
        <v>1999_313</v>
      </c>
    </row>
    <row r="1791">
      <c r="A1791" s="4" t="s">
        <v>419</v>
      </c>
      <c r="B1791" s="4">
        <v>314.0</v>
      </c>
      <c r="C1791" s="4">
        <v>1999.0</v>
      </c>
      <c r="D1791" s="4" t="s">
        <v>216</v>
      </c>
      <c r="F1791" s="4" t="s">
        <v>20</v>
      </c>
      <c r="I1791" s="4">
        <v>5141.0</v>
      </c>
      <c r="R1791" s="5" t="str">
        <f t="shared" si="1"/>
        <v>1999_314</v>
      </c>
    </row>
    <row r="1792">
      <c r="A1792" s="4" t="s">
        <v>663</v>
      </c>
      <c r="B1792" s="4">
        <v>315.0</v>
      </c>
      <c r="C1792" s="4">
        <v>1999.0</v>
      </c>
      <c r="D1792" s="4" t="s">
        <v>289</v>
      </c>
      <c r="F1792" s="4" t="s">
        <v>37</v>
      </c>
      <c r="I1792" s="4">
        <v>5121.3</v>
      </c>
      <c r="R1792" s="5" t="str">
        <f t="shared" si="1"/>
        <v>1999_315</v>
      </c>
    </row>
    <row r="1793">
      <c r="A1793" s="4" t="s">
        <v>410</v>
      </c>
      <c r="B1793" s="4">
        <v>316.0</v>
      </c>
      <c r="C1793" s="4">
        <v>1999.0</v>
      </c>
      <c r="D1793" s="4" t="s">
        <v>292</v>
      </c>
      <c r="F1793" s="4" t="s">
        <v>88</v>
      </c>
      <c r="I1793" s="4">
        <v>5117.6</v>
      </c>
      <c r="R1793" s="5" t="str">
        <f t="shared" si="1"/>
        <v>1999_316</v>
      </c>
    </row>
    <row r="1794">
      <c r="A1794" s="4" t="s">
        <v>834</v>
      </c>
      <c r="B1794" s="4">
        <v>317.0</v>
      </c>
      <c r="C1794" s="4">
        <v>1999.0</v>
      </c>
      <c r="D1794" s="4" t="s">
        <v>34</v>
      </c>
      <c r="F1794" s="4" t="s">
        <v>24</v>
      </c>
      <c r="I1794" s="4">
        <v>5100.6</v>
      </c>
      <c r="R1794" s="5" t="str">
        <f t="shared" si="1"/>
        <v>1999_317</v>
      </c>
    </row>
    <row r="1795">
      <c r="A1795" s="4" t="s">
        <v>408</v>
      </c>
      <c r="B1795" s="4">
        <v>318.0</v>
      </c>
      <c r="C1795" s="4">
        <v>1999.0</v>
      </c>
      <c r="D1795" s="4" t="s">
        <v>26</v>
      </c>
      <c r="F1795" s="4" t="s">
        <v>95</v>
      </c>
      <c r="I1795" s="4">
        <v>5027.9</v>
      </c>
      <c r="R1795" s="5" t="str">
        <f t="shared" si="1"/>
        <v>1999_318</v>
      </c>
    </row>
    <row r="1796">
      <c r="A1796" s="4" t="s">
        <v>469</v>
      </c>
      <c r="B1796" s="4">
        <v>319.0</v>
      </c>
      <c r="C1796" s="4">
        <v>1999.0</v>
      </c>
      <c r="D1796" s="4" t="s">
        <v>638</v>
      </c>
      <c r="F1796" s="4" t="s">
        <v>57</v>
      </c>
      <c r="I1796" s="4">
        <v>4242.4</v>
      </c>
      <c r="R1796" s="5" t="str">
        <f t="shared" si="1"/>
        <v>1999_319</v>
      </c>
    </row>
    <row r="1797">
      <c r="A1797" s="4" t="s">
        <v>765</v>
      </c>
      <c r="B1797" s="4">
        <v>319.0</v>
      </c>
      <c r="C1797" s="4">
        <v>1999.0</v>
      </c>
      <c r="D1797" s="4" t="s">
        <v>338</v>
      </c>
      <c r="F1797" s="4" t="s">
        <v>55</v>
      </c>
      <c r="I1797" s="4">
        <v>5009.0</v>
      </c>
      <c r="R1797" s="5" t="str">
        <f t="shared" si="1"/>
        <v>1999_319</v>
      </c>
    </row>
    <row r="1798">
      <c r="A1798" s="4" t="s">
        <v>452</v>
      </c>
      <c r="B1798" s="4">
        <v>320.0</v>
      </c>
      <c r="C1798" s="4">
        <v>1999.0</v>
      </c>
      <c r="D1798" s="4" t="s">
        <v>76</v>
      </c>
      <c r="F1798" s="4" t="s">
        <v>37</v>
      </c>
      <c r="I1798" s="4">
        <v>4970.0</v>
      </c>
      <c r="R1798" s="5" t="str">
        <f t="shared" si="1"/>
        <v>1999_320</v>
      </c>
    </row>
    <row r="1799">
      <c r="A1799" s="4" t="s">
        <v>676</v>
      </c>
      <c r="B1799" s="4">
        <v>321.0</v>
      </c>
      <c r="C1799" s="4">
        <v>1999.0</v>
      </c>
      <c r="D1799" s="4" t="s">
        <v>344</v>
      </c>
      <c r="F1799" s="4" t="s">
        <v>57</v>
      </c>
      <c r="I1799" s="4">
        <v>4941.5</v>
      </c>
      <c r="R1799" s="5" t="str">
        <f t="shared" si="1"/>
        <v>1999_321</v>
      </c>
    </row>
    <row r="1800">
      <c r="A1800" s="4" t="s">
        <v>484</v>
      </c>
      <c r="B1800" s="4">
        <v>322.0</v>
      </c>
      <c r="C1800" s="4">
        <v>1999.0</v>
      </c>
      <c r="D1800" s="4" t="s">
        <v>48</v>
      </c>
      <c r="F1800" s="4" t="s">
        <v>55</v>
      </c>
      <c r="I1800" s="4">
        <v>4934.4</v>
      </c>
      <c r="R1800" s="5" t="str">
        <f t="shared" si="1"/>
        <v>1999_322</v>
      </c>
    </row>
    <row r="1801">
      <c r="A1801" s="4" t="s">
        <v>764</v>
      </c>
      <c r="B1801" s="4">
        <v>323.0</v>
      </c>
      <c r="C1801" s="4">
        <v>1999.0</v>
      </c>
      <c r="D1801" s="4" t="s">
        <v>48</v>
      </c>
      <c r="F1801" s="4" t="s">
        <v>100</v>
      </c>
      <c r="I1801" s="4">
        <v>4933.8</v>
      </c>
      <c r="R1801" s="5" t="str">
        <f t="shared" si="1"/>
        <v>1999_323</v>
      </c>
    </row>
    <row r="1802">
      <c r="A1802" s="4" t="s">
        <v>460</v>
      </c>
      <c r="B1802" s="4">
        <v>324.0</v>
      </c>
      <c r="C1802" s="4">
        <v>1999.0</v>
      </c>
      <c r="D1802" s="4" t="s">
        <v>99</v>
      </c>
      <c r="F1802" s="4" t="s">
        <v>46</v>
      </c>
      <c r="I1802" s="4">
        <v>4191.2</v>
      </c>
      <c r="R1802" s="5" t="str">
        <f t="shared" si="1"/>
        <v>1999_324</v>
      </c>
    </row>
    <row r="1803">
      <c r="A1803" s="4" t="s">
        <v>429</v>
      </c>
      <c r="B1803" s="4">
        <v>324.0</v>
      </c>
      <c r="C1803" s="4">
        <v>1999.0</v>
      </c>
      <c r="D1803" s="4" t="s">
        <v>132</v>
      </c>
      <c r="F1803" s="4" t="s">
        <v>30</v>
      </c>
      <c r="I1803" s="4">
        <v>4876.7</v>
      </c>
      <c r="R1803" s="5" t="str">
        <f t="shared" si="1"/>
        <v>1999_324</v>
      </c>
    </row>
    <row r="1804">
      <c r="A1804" s="4" t="s">
        <v>295</v>
      </c>
      <c r="B1804" s="4">
        <v>325.0</v>
      </c>
      <c r="C1804" s="4">
        <v>1999.0</v>
      </c>
      <c r="D1804" s="4" t="s">
        <v>69</v>
      </c>
      <c r="F1804" s="4" t="s">
        <v>46</v>
      </c>
      <c r="I1804" s="4">
        <v>4842.5</v>
      </c>
      <c r="R1804" s="5" t="str">
        <f t="shared" si="1"/>
        <v>1999_325</v>
      </c>
    </row>
    <row r="1805">
      <c r="A1805" s="4" t="s">
        <v>496</v>
      </c>
      <c r="B1805" s="4">
        <v>326.0</v>
      </c>
      <c r="C1805" s="4">
        <v>1999.0</v>
      </c>
      <c r="D1805" s="4" t="s">
        <v>48</v>
      </c>
      <c r="F1805" s="4" t="s">
        <v>35</v>
      </c>
      <c r="I1805" s="4">
        <v>4833.0</v>
      </c>
      <c r="R1805" s="5" t="str">
        <f t="shared" si="1"/>
        <v>1999_326</v>
      </c>
    </row>
    <row r="1806">
      <c r="A1806" s="4" t="s">
        <v>835</v>
      </c>
      <c r="B1806" s="4">
        <v>327.0</v>
      </c>
      <c r="C1806" s="4">
        <v>1999.0</v>
      </c>
      <c r="D1806" s="4" t="s">
        <v>232</v>
      </c>
      <c r="F1806" s="4" t="s">
        <v>30</v>
      </c>
      <c r="I1806" s="4">
        <v>4832.0</v>
      </c>
      <c r="R1806" s="5" t="str">
        <f t="shared" si="1"/>
        <v>1999_327</v>
      </c>
    </row>
    <row r="1807">
      <c r="A1807" s="4" t="s">
        <v>538</v>
      </c>
      <c r="B1807" s="4">
        <v>328.0</v>
      </c>
      <c r="C1807" s="4">
        <v>1999.0</v>
      </c>
      <c r="D1807" s="4" t="s">
        <v>292</v>
      </c>
      <c r="F1807" s="4" t="s">
        <v>43</v>
      </c>
      <c r="I1807" s="4">
        <v>4798.1</v>
      </c>
      <c r="R1807" s="5" t="str">
        <f t="shared" si="1"/>
        <v>1999_328</v>
      </c>
    </row>
    <row r="1808">
      <c r="A1808" s="4" t="s">
        <v>755</v>
      </c>
      <c r="B1808" s="4">
        <v>329.0</v>
      </c>
      <c r="C1808" s="4">
        <v>1999.0</v>
      </c>
      <c r="D1808" s="4" t="s">
        <v>281</v>
      </c>
      <c r="F1808" s="4" t="s">
        <v>35</v>
      </c>
      <c r="I1808" s="4">
        <v>4797.2</v>
      </c>
      <c r="R1808" s="5" t="str">
        <f t="shared" si="1"/>
        <v>1999_329</v>
      </c>
    </row>
    <row r="1809">
      <c r="A1809" s="4" t="s">
        <v>315</v>
      </c>
      <c r="B1809" s="4">
        <v>330.0</v>
      </c>
      <c r="C1809" s="4">
        <v>1999.0</v>
      </c>
      <c r="D1809" s="4" t="s">
        <v>107</v>
      </c>
      <c r="F1809" s="4" t="s">
        <v>24</v>
      </c>
      <c r="I1809" s="4">
        <v>4787.9</v>
      </c>
      <c r="R1809" s="5" t="str">
        <f t="shared" si="1"/>
        <v>1999_330</v>
      </c>
    </row>
    <row r="1810">
      <c r="A1810" s="4" t="s">
        <v>443</v>
      </c>
      <c r="B1810" s="4">
        <v>331.0</v>
      </c>
      <c r="C1810" s="4">
        <v>1999.0</v>
      </c>
      <c r="D1810" s="4" t="s">
        <v>444</v>
      </c>
      <c r="F1810" s="4" t="s">
        <v>57</v>
      </c>
      <c r="I1810" s="4">
        <v>4781.9</v>
      </c>
      <c r="R1810" s="5" t="str">
        <f t="shared" si="1"/>
        <v>1999_331</v>
      </c>
    </row>
    <row r="1811">
      <c r="A1811" s="4" t="s">
        <v>319</v>
      </c>
      <c r="B1811" s="4">
        <v>332.0</v>
      </c>
      <c r="C1811" s="4">
        <v>1999.0</v>
      </c>
      <c r="D1811" s="4" t="s">
        <v>195</v>
      </c>
      <c r="F1811" s="4" t="s">
        <v>24</v>
      </c>
      <c r="I1811" s="4">
        <v>4745.7</v>
      </c>
      <c r="R1811" s="5" t="str">
        <f t="shared" si="1"/>
        <v>1999_332</v>
      </c>
    </row>
    <row r="1812">
      <c r="A1812" s="4" t="s">
        <v>491</v>
      </c>
      <c r="B1812" s="4">
        <v>333.0</v>
      </c>
      <c r="C1812" s="4">
        <v>1999.0</v>
      </c>
      <c r="D1812" s="4" t="s">
        <v>759</v>
      </c>
      <c r="F1812" s="4" t="s">
        <v>46</v>
      </c>
      <c r="I1812" s="4">
        <v>4724.1</v>
      </c>
      <c r="R1812" s="5" t="str">
        <f t="shared" si="1"/>
        <v>1999_333</v>
      </c>
    </row>
    <row r="1813">
      <c r="A1813" s="4" t="s">
        <v>693</v>
      </c>
      <c r="B1813" s="4">
        <v>334.0</v>
      </c>
      <c r="C1813" s="4">
        <v>1999.0</v>
      </c>
      <c r="D1813" s="4" t="s">
        <v>114</v>
      </c>
      <c r="F1813" s="4" t="s">
        <v>35</v>
      </c>
      <c r="I1813" s="4">
        <v>4719.4</v>
      </c>
      <c r="R1813" s="5" t="str">
        <f t="shared" si="1"/>
        <v>1999_334</v>
      </c>
    </row>
    <row r="1814">
      <c r="A1814" s="4" t="s">
        <v>678</v>
      </c>
      <c r="B1814" s="4">
        <v>335.0</v>
      </c>
      <c r="C1814" s="4">
        <v>1999.0</v>
      </c>
      <c r="D1814" s="4" t="s">
        <v>638</v>
      </c>
      <c r="F1814" s="4" t="s">
        <v>30</v>
      </c>
      <c r="I1814" s="4">
        <v>4719.0</v>
      </c>
      <c r="R1814" s="5" t="str">
        <f t="shared" si="1"/>
        <v>1999_335</v>
      </c>
    </row>
    <row r="1815">
      <c r="A1815" s="4" t="s">
        <v>488</v>
      </c>
      <c r="B1815" s="4">
        <v>336.0</v>
      </c>
      <c r="C1815" s="4">
        <v>1999.0</v>
      </c>
      <c r="D1815" s="4" t="s">
        <v>132</v>
      </c>
      <c r="F1815" s="4" t="s">
        <v>55</v>
      </c>
      <c r="I1815" s="4">
        <v>4633.0</v>
      </c>
      <c r="R1815" s="5" t="str">
        <f t="shared" si="1"/>
        <v>1999_336</v>
      </c>
    </row>
    <row r="1816">
      <c r="A1816" s="4" t="s">
        <v>670</v>
      </c>
      <c r="B1816" s="4">
        <v>337.0</v>
      </c>
      <c r="C1816" s="4">
        <v>1999.0</v>
      </c>
      <c r="D1816" s="4" t="s">
        <v>99</v>
      </c>
      <c r="F1816" s="4" t="s">
        <v>406</v>
      </c>
      <c r="I1816" s="4">
        <v>4630.8</v>
      </c>
      <c r="R1816" s="5" t="str">
        <f t="shared" si="1"/>
        <v>1999_337</v>
      </c>
    </row>
    <row r="1817">
      <c r="A1817" s="4" t="s">
        <v>588</v>
      </c>
      <c r="B1817" s="4">
        <v>338.0</v>
      </c>
      <c r="C1817" s="4">
        <v>1999.0</v>
      </c>
      <c r="D1817" s="4" t="s">
        <v>332</v>
      </c>
      <c r="F1817" s="4" t="s">
        <v>30</v>
      </c>
      <c r="I1817" s="4">
        <v>4602.8</v>
      </c>
      <c r="R1817" s="5" t="str">
        <f t="shared" si="1"/>
        <v>1999_338</v>
      </c>
    </row>
    <row r="1818">
      <c r="A1818" s="4" t="s">
        <v>503</v>
      </c>
      <c r="B1818" s="4">
        <v>339.0</v>
      </c>
      <c r="C1818" s="4">
        <v>1999.0</v>
      </c>
      <c r="D1818" s="4" t="s">
        <v>223</v>
      </c>
      <c r="F1818" s="4" t="s">
        <v>43</v>
      </c>
      <c r="I1818" s="4">
        <v>4597.0</v>
      </c>
      <c r="R1818" s="5" t="str">
        <f t="shared" si="1"/>
        <v>1999_339</v>
      </c>
    </row>
    <row r="1819">
      <c r="A1819" s="4" t="s">
        <v>349</v>
      </c>
      <c r="B1819" s="4">
        <v>340.0</v>
      </c>
      <c r="C1819" s="4">
        <v>1999.0</v>
      </c>
      <c r="D1819" s="4" t="s">
        <v>93</v>
      </c>
      <c r="F1819" s="4" t="s">
        <v>55</v>
      </c>
      <c r="I1819" s="4">
        <v>4579.2</v>
      </c>
      <c r="R1819" s="5" t="str">
        <f t="shared" si="1"/>
        <v>1999_340</v>
      </c>
    </row>
    <row r="1820">
      <c r="A1820" s="4" t="s">
        <v>426</v>
      </c>
      <c r="B1820" s="4">
        <v>341.0</v>
      </c>
      <c r="C1820" s="4">
        <v>1999.0</v>
      </c>
      <c r="D1820" s="4" t="s">
        <v>59</v>
      </c>
      <c r="F1820" s="4" t="s">
        <v>127</v>
      </c>
      <c r="I1820" s="4">
        <v>4015.0</v>
      </c>
      <c r="R1820" s="5" t="str">
        <f t="shared" si="1"/>
        <v>1999_341</v>
      </c>
    </row>
    <row r="1821">
      <c r="A1821" s="4" t="s">
        <v>664</v>
      </c>
      <c r="B1821" s="4">
        <v>341.0</v>
      </c>
      <c r="C1821" s="4">
        <v>1999.0</v>
      </c>
      <c r="D1821" s="4" t="s">
        <v>114</v>
      </c>
      <c r="F1821" s="4" t="s">
        <v>46</v>
      </c>
      <c r="I1821" s="4">
        <v>4574.4</v>
      </c>
      <c r="R1821" s="5" t="str">
        <f t="shared" si="1"/>
        <v>1999_341</v>
      </c>
    </row>
    <row r="1822">
      <c r="A1822" s="4" t="s">
        <v>328</v>
      </c>
      <c r="B1822" s="4">
        <v>342.0</v>
      </c>
      <c r="C1822" s="4">
        <v>1999.0</v>
      </c>
      <c r="D1822" s="4" t="s">
        <v>132</v>
      </c>
      <c r="F1822" s="4" t="s">
        <v>77</v>
      </c>
      <c r="I1822" s="4">
        <v>4559.9</v>
      </c>
      <c r="R1822" s="5" t="str">
        <f t="shared" si="1"/>
        <v>1999_342</v>
      </c>
    </row>
    <row r="1823">
      <c r="A1823" s="4" t="s">
        <v>317</v>
      </c>
      <c r="B1823" s="4">
        <v>343.0</v>
      </c>
      <c r="C1823" s="4">
        <v>1999.0</v>
      </c>
      <c r="D1823" s="4" t="s">
        <v>117</v>
      </c>
      <c r="F1823" s="4" t="s">
        <v>57</v>
      </c>
      <c r="I1823" s="4">
        <v>4553.0</v>
      </c>
      <c r="R1823" s="5" t="str">
        <f t="shared" si="1"/>
        <v>1999_343</v>
      </c>
    </row>
    <row r="1824">
      <c r="A1824" s="4" t="s">
        <v>397</v>
      </c>
      <c r="B1824" s="4">
        <v>344.0</v>
      </c>
      <c r="C1824" s="4">
        <v>1999.0</v>
      </c>
      <c r="D1824" s="4" t="s">
        <v>93</v>
      </c>
      <c r="F1824" s="4" t="s">
        <v>43</v>
      </c>
      <c r="I1824" s="4">
        <v>4502.9</v>
      </c>
      <c r="R1824" s="5" t="str">
        <f t="shared" si="1"/>
        <v>1999_344</v>
      </c>
    </row>
    <row r="1825">
      <c r="A1825" s="4" t="s">
        <v>361</v>
      </c>
      <c r="B1825" s="4">
        <v>345.0</v>
      </c>
      <c r="C1825" s="4">
        <v>1999.0</v>
      </c>
      <c r="D1825" s="4" t="s">
        <v>48</v>
      </c>
      <c r="F1825" s="4" t="s">
        <v>115</v>
      </c>
      <c r="I1825" s="4">
        <v>4481.0</v>
      </c>
      <c r="R1825" s="5" t="str">
        <f t="shared" si="1"/>
        <v>1999_345</v>
      </c>
    </row>
    <row r="1826">
      <c r="A1826" s="4" t="s">
        <v>366</v>
      </c>
      <c r="B1826" s="4">
        <v>346.0</v>
      </c>
      <c r="C1826" s="4">
        <v>1999.0</v>
      </c>
      <c r="D1826" s="4" t="s">
        <v>168</v>
      </c>
      <c r="F1826" s="4" t="s">
        <v>100</v>
      </c>
      <c r="I1826" s="4">
        <v>4477.8</v>
      </c>
      <c r="R1826" s="5" t="str">
        <f t="shared" si="1"/>
        <v>1999_346</v>
      </c>
    </row>
    <row r="1827">
      <c r="A1827" s="4" t="s">
        <v>767</v>
      </c>
      <c r="B1827" s="4">
        <v>346.0</v>
      </c>
      <c r="C1827" s="4">
        <v>1999.0</v>
      </c>
      <c r="D1827" s="4" t="s">
        <v>344</v>
      </c>
      <c r="F1827" s="4" t="s">
        <v>57</v>
      </c>
      <c r="I1827" s="4">
        <v>4266.8</v>
      </c>
      <c r="R1827" s="5" t="str">
        <f t="shared" si="1"/>
        <v>1999_346</v>
      </c>
    </row>
    <row r="1828">
      <c r="A1828" s="4" t="s">
        <v>836</v>
      </c>
      <c r="B1828" s="4">
        <v>347.0</v>
      </c>
      <c r="C1828" s="4">
        <v>1999.0</v>
      </c>
      <c r="D1828" s="4" t="s">
        <v>292</v>
      </c>
      <c r="F1828" s="4" t="s">
        <v>57</v>
      </c>
      <c r="I1828" s="4">
        <v>4476.8</v>
      </c>
      <c r="R1828" s="5" t="str">
        <f t="shared" si="1"/>
        <v>1999_347</v>
      </c>
    </row>
    <row r="1829">
      <c r="A1829" s="4" t="s">
        <v>787</v>
      </c>
      <c r="B1829" s="4">
        <v>348.0</v>
      </c>
      <c r="C1829" s="4">
        <v>1999.0</v>
      </c>
      <c r="D1829" s="4" t="s">
        <v>107</v>
      </c>
      <c r="F1829" s="4" t="s">
        <v>183</v>
      </c>
      <c r="I1829" s="4">
        <v>4474.6</v>
      </c>
      <c r="R1829" s="5" t="str">
        <f t="shared" si="1"/>
        <v>1999_348</v>
      </c>
    </row>
    <row r="1830">
      <c r="A1830" s="4" t="s">
        <v>837</v>
      </c>
      <c r="B1830" s="4">
        <v>349.0</v>
      </c>
      <c r="C1830" s="4">
        <v>1999.0</v>
      </c>
      <c r="D1830" s="4" t="s">
        <v>19</v>
      </c>
      <c r="F1830" s="4" t="s">
        <v>20</v>
      </c>
      <c r="I1830" s="4">
        <v>4468.7</v>
      </c>
      <c r="R1830" s="5" t="str">
        <f t="shared" si="1"/>
        <v>1999_349</v>
      </c>
    </row>
    <row r="1831">
      <c r="A1831" s="4" t="s">
        <v>435</v>
      </c>
      <c r="B1831" s="4">
        <v>350.0</v>
      </c>
      <c r="C1831" s="4">
        <v>1999.0</v>
      </c>
      <c r="D1831" s="4" t="s">
        <v>69</v>
      </c>
      <c r="F1831" s="4" t="s">
        <v>100</v>
      </c>
      <c r="I1831" s="4">
        <v>4435.6</v>
      </c>
      <c r="R1831" s="5" t="str">
        <f t="shared" si="1"/>
        <v>1999_350</v>
      </c>
    </row>
    <row r="1832">
      <c r="A1832" s="4" t="s">
        <v>378</v>
      </c>
      <c r="B1832" s="4">
        <v>351.0</v>
      </c>
      <c r="C1832" s="4">
        <v>1999.0</v>
      </c>
      <c r="D1832" s="4" t="s">
        <v>203</v>
      </c>
      <c r="F1832" s="4" t="s">
        <v>37</v>
      </c>
      <c r="I1832" s="4">
        <v>4428.0</v>
      </c>
      <c r="R1832" s="5" t="str">
        <f t="shared" si="1"/>
        <v>1999_351</v>
      </c>
    </row>
    <row r="1833">
      <c r="A1833" s="4" t="s">
        <v>402</v>
      </c>
      <c r="B1833" s="4">
        <v>352.0</v>
      </c>
      <c r="C1833" s="4">
        <v>1999.0</v>
      </c>
      <c r="D1833" s="4" t="s">
        <v>69</v>
      </c>
      <c r="F1833" s="4" t="s">
        <v>57</v>
      </c>
      <c r="I1833" s="4">
        <v>4424.2</v>
      </c>
      <c r="R1833" s="5" t="str">
        <f t="shared" si="1"/>
        <v>1999_352</v>
      </c>
    </row>
    <row r="1834">
      <c r="A1834" s="4" t="s">
        <v>474</v>
      </c>
      <c r="B1834" s="4">
        <v>353.0</v>
      </c>
      <c r="C1834" s="4">
        <v>1999.0</v>
      </c>
      <c r="D1834" s="4" t="s">
        <v>34</v>
      </c>
      <c r="F1834" s="4" t="s">
        <v>57</v>
      </c>
      <c r="I1834" s="4">
        <v>4399.9</v>
      </c>
      <c r="R1834" s="5" t="str">
        <f t="shared" si="1"/>
        <v>1999_353</v>
      </c>
    </row>
    <row r="1835">
      <c r="A1835" s="4" t="s">
        <v>838</v>
      </c>
      <c r="B1835" s="4">
        <v>354.0</v>
      </c>
      <c r="C1835" s="4">
        <v>1999.0</v>
      </c>
      <c r="D1835" s="4" t="s">
        <v>225</v>
      </c>
      <c r="F1835" s="4" t="s">
        <v>183</v>
      </c>
      <c r="I1835" s="4">
        <v>4387.8</v>
      </c>
      <c r="R1835" s="5" t="str">
        <f t="shared" si="1"/>
        <v>1999_354</v>
      </c>
    </row>
    <row r="1836">
      <c r="A1836" s="4" t="s">
        <v>381</v>
      </c>
      <c r="B1836" s="4">
        <v>355.0</v>
      </c>
      <c r="C1836" s="4">
        <v>1999.0</v>
      </c>
      <c r="D1836" s="4" t="s">
        <v>48</v>
      </c>
      <c r="F1836" s="4" t="s">
        <v>46</v>
      </c>
      <c r="I1836" s="4">
        <v>4378.4</v>
      </c>
      <c r="R1836" s="5" t="str">
        <f t="shared" si="1"/>
        <v>1999_355</v>
      </c>
    </row>
    <row r="1837">
      <c r="A1837" s="4" t="s">
        <v>686</v>
      </c>
      <c r="B1837" s="4">
        <v>356.0</v>
      </c>
      <c r="C1837" s="4">
        <v>1999.0</v>
      </c>
      <c r="D1837" s="4" t="s">
        <v>281</v>
      </c>
      <c r="F1837" s="4" t="s">
        <v>20</v>
      </c>
      <c r="I1837" s="4">
        <v>4345.0</v>
      </c>
      <c r="R1837" s="5" t="str">
        <f t="shared" si="1"/>
        <v>1999_356</v>
      </c>
    </row>
    <row r="1838">
      <c r="A1838" s="4" t="s">
        <v>483</v>
      </c>
      <c r="B1838" s="4">
        <v>357.0</v>
      </c>
      <c r="C1838" s="4">
        <v>1999.0</v>
      </c>
      <c r="D1838" s="4" t="s">
        <v>117</v>
      </c>
      <c r="F1838" s="4" t="s">
        <v>46</v>
      </c>
      <c r="I1838" s="4">
        <v>4341.3</v>
      </c>
      <c r="R1838" s="5" t="str">
        <f t="shared" si="1"/>
        <v>1999_357</v>
      </c>
    </row>
    <row r="1839">
      <c r="A1839" s="4" t="s">
        <v>586</v>
      </c>
      <c r="B1839" s="4">
        <v>358.0</v>
      </c>
      <c r="C1839" s="4">
        <v>1999.0</v>
      </c>
      <c r="D1839" s="4" t="s">
        <v>107</v>
      </c>
      <c r="F1839" s="4" t="s">
        <v>55</v>
      </c>
      <c r="I1839" s="4">
        <v>4337.8</v>
      </c>
      <c r="R1839" s="5" t="str">
        <f t="shared" si="1"/>
        <v>1999_358</v>
      </c>
    </row>
    <row r="1840">
      <c r="A1840" s="4" t="s">
        <v>422</v>
      </c>
      <c r="B1840" s="4">
        <v>359.0</v>
      </c>
      <c r="C1840" s="4">
        <v>1999.0</v>
      </c>
      <c r="D1840" s="4" t="s">
        <v>32</v>
      </c>
      <c r="F1840" s="4" t="s">
        <v>35</v>
      </c>
      <c r="I1840" s="4">
        <v>4334.4</v>
      </c>
      <c r="R1840" s="5" t="str">
        <f t="shared" si="1"/>
        <v>1999_359</v>
      </c>
    </row>
    <row r="1841">
      <c r="A1841" s="4" t="s">
        <v>784</v>
      </c>
      <c r="B1841" s="4">
        <v>360.0</v>
      </c>
      <c r="C1841" s="4">
        <v>1999.0</v>
      </c>
      <c r="D1841" s="4" t="s">
        <v>107</v>
      </c>
      <c r="F1841" s="4" t="s">
        <v>46</v>
      </c>
      <c r="I1841" s="4">
        <v>4328.2</v>
      </c>
      <c r="R1841" s="5" t="str">
        <f t="shared" si="1"/>
        <v>1999_360</v>
      </c>
    </row>
    <row r="1842">
      <c r="A1842" s="4" t="s">
        <v>481</v>
      </c>
      <c r="B1842" s="4">
        <v>361.0</v>
      </c>
      <c r="C1842" s="4">
        <v>1999.0</v>
      </c>
      <c r="D1842" s="4" t="s">
        <v>40</v>
      </c>
      <c r="F1842" s="4" t="s">
        <v>37</v>
      </c>
      <c r="I1842" s="4">
        <v>4287.2</v>
      </c>
      <c r="R1842" s="5" t="str">
        <f t="shared" si="1"/>
        <v>1999_361</v>
      </c>
    </row>
    <row r="1843">
      <c r="A1843" s="4" t="s">
        <v>396</v>
      </c>
      <c r="B1843" s="4">
        <v>362.0</v>
      </c>
      <c r="C1843" s="4">
        <v>1999.0</v>
      </c>
      <c r="D1843" s="4" t="s">
        <v>168</v>
      </c>
      <c r="F1843" s="4" t="s">
        <v>55</v>
      </c>
      <c r="I1843" s="4">
        <v>4273.0</v>
      </c>
      <c r="R1843" s="5" t="str">
        <f t="shared" si="1"/>
        <v>1999_362</v>
      </c>
    </row>
    <row r="1844">
      <c r="A1844" s="4" t="s">
        <v>690</v>
      </c>
      <c r="B1844" s="4">
        <v>363.0</v>
      </c>
      <c r="C1844" s="4">
        <v>1999.0</v>
      </c>
      <c r="D1844" s="4" t="s">
        <v>117</v>
      </c>
      <c r="F1844" s="4" t="s">
        <v>70</v>
      </c>
      <c r="I1844" s="4">
        <v>4258.4</v>
      </c>
      <c r="R1844" s="5" t="str">
        <f t="shared" si="1"/>
        <v>1999_363</v>
      </c>
    </row>
    <row r="1845">
      <c r="A1845" s="4" t="s">
        <v>839</v>
      </c>
      <c r="B1845" s="4">
        <v>364.0</v>
      </c>
      <c r="C1845" s="4">
        <v>1999.0</v>
      </c>
      <c r="D1845" s="4" t="s">
        <v>216</v>
      </c>
      <c r="F1845" s="4" t="s">
        <v>43</v>
      </c>
      <c r="I1845" s="4">
        <v>4248.8</v>
      </c>
      <c r="R1845" s="5" t="str">
        <f t="shared" si="1"/>
        <v>1999_364</v>
      </c>
    </row>
    <row r="1846">
      <c r="A1846" s="4" t="s">
        <v>485</v>
      </c>
      <c r="B1846" s="4">
        <v>365.0</v>
      </c>
      <c r="C1846" s="4">
        <v>1999.0</v>
      </c>
      <c r="D1846" s="4" t="s">
        <v>26</v>
      </c>
      <c r="F1846" s="4" t="s">
        <v>148</v>
      </c>
      <c r="I1846" s="4">
        <v>4235.3</v>
      </c>
      <c r="R1846" s="5" t="str">
        <f t="shared" si="1"/>
        <v>1999_365</v>
      </c>
    </row>
    <row r="1847">
      <c r="A1847" s="4" t="s">
        <v>707</v>
      </c>
      <c r="B1847" s="4">
        <v>366.0</v>
      </c>
      <c r="C1847" s="4">
        <v>1999.0</v>
      </c>
      <c r="D1847" s="4" t="s">
        <v>59</v>
      </c>
      <c r="F1847" s="4" t="s">
        <v>148</v>
      </c>
      <c r="I1847" s="4">
        <v>4234.0</v>
      </c>
      <c r="R1847" s="5" t="str">
        <f t="shared" si="1"/>
        <v>1999_366</v>
      </c>
    </row>
    <row r="1848">
      <c r="A1848" s="4" t="s">
        <v>773</v>
      </c>
      <c r="B1848" s="4">
        <v>367.0</v>
      </c>
      <c r="C1848" s="4">
        <v>1999.0</v>
      </c>
      <c r="D1848" s="4" t="s">
        <v>72</v>
      </c>
      <c r="F1848" s="4" t="s">
        <v>77</v>
      </c>
      <c r="I1848" s="4">
        <v>4230.6</v>
      </c>
      <c r="R1848" s="5" t="str">
        <f t="shared" si="1"/>
        <v>1999_367</v>
      </c>
    </row>
    <row r="1849">
      <c r="A1849" s="4" t="s">
        <v>445</v>
      </c>
      <c r="B1849" s="4">
        <v>368.0</v>
      </c>
      <c r="C1849" s="4">
        <v>1999.0</v>
      </c>
      <c r="D1849" s="4" t="s">
        <v>216</v>
      </c>
      <c r="F1849" s="4" t="s">
        <v>20</v>
      </c>
      <c r="I1849" s="4">
        <v>4221.0</v>
      </c>
      <c r="R1849" s="5" t="str">
        <f t="shared" si="1"/>
        <v>1999_368</v>
      </c>
    </row>
    <row r="1850">
      <c r="A1850" s="4" t="s">
        <v>715</v>
      </c>
      <c r="B1850" s="4">
        <v>369.0</v>
      </c>
      <c r="C1850" s="4">
        <v>1999.0</v>
      </c>
      <c r="D1850" s="4" t="s">
        <v>107</v>
      </c>
      <c r="F1850" s="4" t="s">
        <v>55</v>
      </c>
      <c r="I1850" s="4">
        <v>4193.7</v>
      </c>
      <c r="R1850" s="5" t="str">
        <f t="shared" si="1"/>
        <v>1999_369</v>
      </c>
    </row>
    <row r="1851">
      <c r="A1851" s="4" t="s">
        <v>554</v>
      </c>
      <c r="B1851" s="4">
        <v>370.0</v>
      </c>
      <c r="C1851" s="4">
        <v>1999.0</v>
      </c>
      <c r="D1851" s="4" t="s">
        <v>48</v>
      </c>
      <c r="F1851" s="4" t="s">
        <v>43</v>
      </c>
      <c r="I1851" s="4">
        <v>4174.6</v>
      </c>
      <c r="R1851" s="5" t="str">
        <f t="shared" si="1"/>
        <v>1999_370</v>
      </c>
    </row>
    <row r="1852">
      <c r="A1852" s="4" t="s">
        <v>540</v>
      </c>
      <c r="B1852" s="4">
        <v>371.0</v>
      </c>
      <c r="C1852" s="4">
        <v>1999.0</v>
      </c>
      <c r="D1852" s="4" t="s">
        <v>120</v>
      </c>
      <c r="F1852" s="4" t="s">
        <v>24</v>
      </c>
      <c r="I1852" s="4">
        <v>4164.0</v>
      </c>
      <c r="R1852" s="5" t="str">
        <f t="shared" si="1"/>
        <v>1999_371</v>
      </c>
    </row>
    <row r="1853">
      <c r="A1853" s="4" t="s">
        <v>539</v>
      </c>
      <c r="B1853" s="4">
        <v>372.0</v>
      </c>
      <c r="C1853" s="4">
        <v>1999.0</v>
      </c>
      <c r="D1853" s="4" t="s">
        <v>117</v>
      </c>
      <c r="F1853" s="4" t="s">
        <v>74</v>
      </c>
      <c r="I1853" s="4">
        <v>4160.0</v>
      </c>
      <c r="R1853" s="5" t="str">
        <f t="shared" si="1"/>
        <v>1999_372</v>
      </c>
    </row>
    <row r="1854">
      <c r="A1854" s="4" t="s">
        <v>769</v>
      </c>
      <c r="B1854" s="4">
        <v>373.0</v>
      </c>
      <c r="C1854" s="4">
        <v>1999.0</v>
      </c>
      <c r="D1854" s="4" t="s">
        <v>42</v>
      </c>
      <c r="F1854" s="4" t="s">
        <v>57</v>
      </c>
      <c r="I1854" s="4">
        <v>4152.9</v>
      </c>
      <c r="R1854" s="5" t="str">
        <f t="shared" si="1"/>
        <v>1999_373</v>
      </c>
    </row>
    <row r="1855">
      <c r="A1855" s="4" t="s">
        <v>461</v>
      </c>
      <c r="B1855" s="4">
        <v>374.0</v>
      </c>
      <c r="C1855" s="4">
        <v>1999.0</v>
      </c>
      <c r="D1855" s="4" t="s">
        <v>168</v>
      </c>
      <c r="F1855" s="4" t="s">
        <v>127</v>
      </c>
      <c r="I1855" s="4">
        <v>4151.2</v>
      </c>
      <c r="R1855" s="5" t="str">
        <f t="shared" si="1"/>
        <v>1999_374</v>
      </c>
    </row>
    <row r="1856">
      <c r="A1856" s="4" t="s">
        <v>480</v>
      </c>
      <c r="B1856" s="4">
        <v>375.0</v>
      </c>
      <c r="C1856" s="4">
        <v>1999.0</v>
      </c>
      <c r="D1856" s="4" t="s">
        <v>223</v>
      </c>
      <c r="F1856" s="4" t="s">
        <v>30</v>
      </c>
      <c r="I1856" s="4">
        <v>4129.7</v>
      </c>
      <c r="R1856" s="5" t="str">
        <f t="shared" si="1"/>
        <v>1999_375</v>
      </c>
    </row>
    <row r="1857">
      <c r="A1857" s="4" t="s">
        <v>840</v>
      </c>
      <c r="B1857" s="4">
        <v>376.0</v>
      </c>
      <c r="C1857" s="4">
        <v>1999.0</v>
      </c>
      <c r="D1857" s="4" t="s">
        <v>168</v>
      </c>
      <c r="F1857" s="4" t="s">
        <v>46</v>
      </c>
      <c r="I1857" s="4">
        <v>4092.7</v>
      </c>
      <c r="R1857" s="5" t="str">
        <f t="shared" si="1"/>
        <v>1999_376</v>
      </c>
    </row>
    <row r="1858">
      <c r="A1858" s="4" t="s">
        <v>567</v>
      </c>
      <c r="B1858" s="4">
        <v>377.0</v>
      </c>
      <c r="C1858" s="4">
        <v>1999.0</v>
      </c>
      <c r="D1858" s="4" t="s">
        <v>332</v>
      </c>
      <c r="F1858" s="4" t="s">
        <v>20</v>
      </c>
      <c r="I1858" s="4">
        <v>4092.3</v>
      </c>
      <c r="R1858" s="5" t="str">
        <f t="shared" si="1"/>
        <v>1999_377</v>
      </c>
    </row>
    <row r="1859">
      <c r="A1859" s="4" t="s">
        <v>716</v>
      </c>
      <c r="B1859" s="4">
        <v>378.0</v>
      </c>
      <c r="C1859" s="4">
        <v>1999.0</v>
      </c>
      <c r="D1859" s="4" t="s">
        <v>717</v>
      </c>
      <c r="F1859" s="4" t="s">
        <v>30</v>
      </c>
      <c r="I1859" s="4">
        <v>4092.0</v>
      </c>
      <c r="R1859" s="5" t="str">
        <f t="shared" si="1"/>
        <v>1999_378</v>
      </c>
    </row>
    <row r="1860">
      <c r="A1860" s="4" t="s">
        <v>512</v>
      </c>
      <c r="B1860" s="4">
        <v>379.0</v>
      </c>
      <c r="C1860" s="4">
        <v>1999.0</v>
      </c>
      <c r="D1860" s="4" t="s">
        <v>34</v>
      </c>
      <c r="F1860" s="4" t="s">
        <v>201</v>
      </c>
      <c r="I1860" s="4">
        <v>4069.3</v>
      </c>
      <c r="R1860" s="5" t="str">
        <f t="shared" si="1"/>
        <v>1999_379</v>
      </c>
    </row>
    <row r="1861">
      <c r="A1861" s="4" t="s">
        <v>672</v>
      </c>
      <c r="B1861" s="4">
        <v>380.0</v>
      </c>
      <c r="C1861" s="4">
        <v>1999.0</v>
      </c>
      <c r="D1861" s="4" t="s">
        <v>232</v>
      </c>
      <c r="F1861" s="4" t="s">
        <v>57</v>
      </c>
      <c r="I1861" s="4">
        <v>4064.0</v>
      </c>
      <c r="R1861" s="5" t="str">
        <f t="shared" si="1"/>
        <v>1999_380</v>
      </c>
    </row>
    <row r="1862">
      <c r="A1862" s="4" t="s">
        <v>667</v>
      </c>
      <c r="B1862" s="4">
        <v>381.0</v>
      </c>
      <c r="C1862" s="4">
        <v>1999.0</v>
      </c>
      <c r="D1862" s="4" t="s">
        <v>67</v>
      </c>
      <c r="F1862" s="4" t="s">
        <v>55</v>
      </c>
      <c r="I1862" s="4">
        <v>4050.0</v>
      </c>
      <c r="R1862" s="5" t="str">
        <f t="shared" si="1"/>
        <v>1999_381</v>
      </c>
    </row>
    <row r="1863">
      <c r="A1863" s="4" t="s">
        <v>507</v>
      </c>
      <c r="B1863" s="4">
        <v>382.0</v>
      </c>
      <c r="C1863" s="4">
        <v>1999.0</v>
      </c>
      <c r="D1863" s="4" t="s">
        <v>97</v>
      </c>
      <c r="F1863" s="4" t="s">
        <v>57</v>
      </c>
      <c r="I1863" s="4">
        <v>4041.7</v>
      </c>
      <c r="R1863" s="5" t="str">
        <f t="shared" si="1"/>
        <v>1999_382</v>
      </c>
    </row>
    <row r="1864">
      <c r="A1864" s="4" t="s">
        <v>793</v>
      </c>
      <c r="B1864" s="4">
        <v>383.0</v>
      </c>
      <c r="C1864" s="4">
        <v>1999.0</v>
      </c>
      <c r="D1864" s="4" t="s">
        <v>114</v>
      </c>
      <c r="F1864" s="4" t="s">
        <v>544</v>
      </c>
      <c r="I1864" s="4">
        <v>4006.1</v>
      </c>
      <c r="R1864" s="5" t="str">
        <f t="shared" si="1"/>
        <v>1999_383</v>
      </c>
    </row>
    <row r="1865">
      <c r="A1865" s="4" t="s">
        <v>777</v>
      </c>
      <c r="B1865" s="4">
        <v>384.0</v>
      </c>
      <c r="C1865" s="4">
        <v>1999.0</v>
      </c>
      <c r="D1865" s="4" t="s">
        <v>67</v>
      </c>
      <c r="F1865" s="4" t="s">
        <v>189</v>
      </c>
      <c r="I1865" s="4">
        <v>4002.6</v>
      </c>
      <c r="R1865" s="5" t="str">
        <f t="shared" si="1"/>
        <v>1999_384</v>
      </c>
    </row>
    <row r="1866">
      <c r="A1866" s="4" t="s">
        <v>482</v>
      </c>
      <c r="B1866" s="4">
        <v>385.0</v>
      </c>
      <c r="C1866" s="4">
        <v>1999.0</v>
      </c>
      <c r="D1866" s="4" t="s">
        <v>223</v>
      </c>
      <c r="F1866" s="4" t="s">
        <v>24</v>
      </c>
      <c r="I1866" s="4">
        <v>3975.5</v>
      </c>
      <c r="R1866" s="5" t="str">
        <f t="shared" si="1"/>
        <v>1999_385</v>
      </c>
    </row>
    <row r="1867">
      <c r="A1867" s="4" t="s">
        <v>795</v>
      </c>
      <c r="B1867" s="4">
        <v>386.0</v>
      </c>
      <c r="C1867" s="4">
        <v>1999.0</v>
      </c>
      <c r="D1867" s="4" t="s">
        <v>639</v>
      </c>
      <c r="F1867" s="4" t="s">
        <v>148</v>
      </c>
      <c r="I1867" s="4">
        <v>3973.7</v>
      </c>
      <c r="R1867" s="5" t="str">
        <f t="shared" si="1"/>
        <v>1999_386</v>
      </c>
    </row>
    <row r="1868">
      <c r="A1868" s="4" t="s">
        <v>792</v>
      </c>
      <c r="B1868" s="4">
        <v>387.0</v>
      </c>
      <c r="C1868" s="4">
        <v>1999.0</v>
      </c>
      <c r="D1868" s="4" t="s">
        <v>717</v>
      </c>
      <c r="F1868" s="4" t="s">
        <v>30</v>
      </c>
      <c r="I1868" s="4">
        <v>3968.7</v>
      </c>
      <c r="R1868" s="5" t="str">
        <f t="shared" si="1"/>
        <v>1999_387</v>
      </c>
    </row>
    <row r="1869">
      <c r="A1869" s="4" t="s">
        <v>781</v>
      </c>
      <c r="B1869" s="4">
        <v>388.0</v>
      </c>
      <c r="C1869" s="4">
        <v>1999.0</v>
      </c>
      <c r="D1869" s="4" t="s">
        <v>76</v>
      </c>
      <c r="F1869" s="4" t="s">
        <v>55</v>
      </c>
      <c r="I1869" s="4">
        <v>3950.8</v>
      </c>
      <c r="R1869" s="5" t="str">
        <f t="shared" si="1"/>
        <v>1999_388</v>
      </c>
    </row>
    <row r="1870">
      <c r="A1870" s="4" t="s">
        <v>505</v>
      </c>
      <c r="B1870" s="4">
        <v>389.0</v>
      </c>
      <c r="C1870" s="4">
        <v>1999.0</v>
      </c>
      <c r="D1870" s="4" t="s">
        <v>688</v>
      </c>
      <c r="F1870" s="4" t="s">
        <v>46</v>
      </c>
      <c r="I1870" s="4">
        <v>3945.2</v>
      </c>
      <c r="R1870" s="5" t="str">
        <f t="shared" si="1"/>
        <v>1999_389</v>
      </c>
    </row>
    <row r="1871">
      <c r="A1871" s="4" t="s">
        <v>458</v>
      </c>
      <c r="B1871" s="4">
        <v>390.0</v>
      </c>
      <c r="C1871" s="4">
        <v>1999.0</v>
      </c>
      <c r="D1871" s="4" t="s">
        <v>34</v>
      </c>
      <c r="F1871" s="4" t="s">
        <v>179</v>
      </c>
      <c r="I1871" s="4">
        <v>3939.1</v>
      </c>
      <c r="R1871" s="5" t="str">
        <f t="shared" si="1"/>
        <v>1999_390</v>
      </c>
    </row>
    <row r="1872">
      <c r="A1872" s="4" t="s">
        <v>674</v>
      </c>
      <c r="B1872" s="4">
        <v>391.0</v>
      </c>
      <c r="C1872" s="4">
        <v>1999.0</v>
      </c>
      <c r="D1872" s="4" t="s">
        <v>168</v>
      </c>
      <c r="F1872" s="4" t="s">
        <v>100</v>
      </c>
      <c r="I1872" s="4">
        <v>3923.4</v>
      </c>
      <c r="R1872" s="5" t="str">
        <f t="shared" si="1"/>
        <v>1999_391</v>
      </c>
    </row>
    <row r="1873">
      <c r="A1873" s="4" t="s">
        <v>790</v>
      </c>
      <c r="B1873" s="4">
        <v>392.0</v>
      </c>
      <c r="C1873" s="4">
        <v>1999.0</v>
      </c>
      <c r="D1873" s="4" t="s">
        <v>99</v>
      </c>
      <c r="F1873" s="4" t="s">
        <v>144</v>
      </c>
      <c r="I1873" s="4">
        <v>3913.9</v>
      </c>
      <c r="R1873" s="5" t="str">
        <f t="shared" si="1"/>
        <v>1999_392</v>
      </c>
    </row>
    <row r="1874">
      <c r="A1874" s="4" t="s">
        <v>593</v>
      </c>
      <c r="B1874" s="4">
        <v>393.0</v>
      </c>
      <c r="C1874" s="4">
        <v>1999.0</v>
      </c>
      <c r="D1874" s="4" t="s">
        <v>99</v>
      </c>
      <c r="F1874" s="4" t="s">
        <v>115</v>
      </c>
      <c r="I1874" s="4">
        <v>3904.0</v>
      </c>
      <c r="R1874" s="5" t="str">
        <f t="shared" si="1"/>
        <v>1999_393</v>
      </c>
    </row>
    <row r="1875">
      <c r="A1875" s="4" t="s">
        <v>679</v>
      </c>
      <c r="B1875" s="4">
        <v>393.0</v>
      </c>
      <c r="C1875" s="4">
        <v>1999.0</v>
      </c>
      <c r="D1875" s="4" t="s">
        <v>93</v>
      </c>
      <c r="F1875" s="4" t="s">
        <v>24</v>
      </c>
      <c r="I1875" s="4">
        <v>3460.0</v>
      </c>
      <c r="R1875" s="5" t="str">
        <f t="shared" si="1"/>
        <v>1999_393</v>
      </c>
    </row>
    <row r="1876">
      <c r="A1876" s="4" t="s">
        <v>698</v>
      </c>
      <c r="B1876" s="4">
        <v>394.0</v>
      </c>
      <c r="C1876" s="4">
        <v>1999.0</v>
      </c>
      <c r="D1876" s="4" t="s">
        <v>826</v>
      </c>
      <c r="F1876" s="4" t="s">
        <v>148</v>
      </c>
      <c r="I1876" s="4">
        <v>3867.6</v>
      </c>
      <c r="R1876" s="5" t="str">
        <f t="shared" si="1"/>
        <v>1999_394</v>
      </c>
    </row>
    <row r="1877">
      <c r="A1877" s="4" t="s">
        <v>774</v>
      </c>
      <c r="B1877" s="4">
        <v>395.0</v>
      </c>
      <c r="C1877" s="4">
        <v>1999.0</v>
      </c>
      <c r="D1877" s="4" t="s">
        <v>69</v>
      </c>
      <c r="F1877" s="4" t="s">
        <v>37</v>
      </c>
      <c r="I1877" s="4">
        <v>3867.4</v>
      </c>
      <c r="R1877" s="5" t="str">
        <f t="shared" si="1"/>
        <v>1999_395</v>
      </c>
    </row>
    <row r="1878">
      <c r="A1878" s="4" t="s">
        <v>841</v>
      </c>
      <c r="B1878" s="4">
        <v>396.0</v>
      </c>
      <c r="C1878" s="4">
        <v>1999.0</v>
      </c>
      <c r="D1878" s="4" t="s">
        <v>216</v>
      </c>
      <c r="F1878" s="4" t="s">
        <v>30</v>
      </c>
      <c r="I1878" s="4">
        <v>3836.1</v>
      </c>
      <c r="R1878" s="5" t="str">
        <f t="shared" si="1"/>
        <v>1999_396</v>
      </c>
    </row>
    <row r="1879">
      <c r="A1879" s="4" t="s">
        <v>842</v>
      </c>
      <c r="B1879" s="4">
        <v>397.0</v>
      </c>
      <c r="C1879" s="4">
        <v>1999.0</v>
      </c>
      <c r="D1879" s="4" t="s">
        <v>19</v>
      </c>
      <c r="F1879" s="4" t="s">
        <v>20</v>
      </c>
      <c r="I1879" s="4">
        <v>3836.0</v>
      </c>
      <c r="R1879" s="5" t="str">
        <f t="shared" si="1"/>
        <v>1999_397</v>
      </c>
    </row>
    <row r="1880">
      <c r="A1880" s="4" t="s">
        <v>843</v>
      </c>
      <c r="B1880" s="4">
        <v>398.0</v>
      </c>
      <c r="C1880" s="4">
        <v>1999.0</v>
      </c>
      <c r="D1880" s="4" t="s">
        <v>216</v>
      </c>
      <c r="F1880" s="4" t="s">
        <v>30</v>
      </c>
      <c r="I1880" s="4">
        <v>3826.4</v>
      </c>
      <c r="R1880" s="5" t="str">
        <f t="shared" si="1"/>
        <v>1999_398</v>
      </c>
    </row>
    <row r="1881">
      <c r="A1881" s="4" t="s">
        <v>404</v>
      </c>
      <c r="B1881" s="4">
        <v>399.0</v>
      </c>
      <c r="C1881" s="4">
        <v>1999.0</v>
      </c>
      <c r="D1881" s="4" t="s">
        <v>42</v>
      </c>
      <c r="F1881" s="4" t="s">
        <v>70</v>
      </c>
      <c r="I1881" s="4">
        <v>3820.1</v>
      </c>
      <c r="R1881" s="5" t="str">
        <f t="shared" si="1"/>
        <v>1999_399</v>
      </c>
    </row>
    <row r="1882">
      <c r="A1882" s="4" t="s">
        <v>844</v>
      </c>
      <c r="B1882" s="4">
        <v>400.0</v>
      </c>
      <c r="C1882" s="4">
        <v>1999.0</v>
      </c>
      <c r="D1882" s="4" t="s">
        <v>93</v>
      </c>
      <c r="F1882" s="4" t="s">
        <v>46</v>
      </c>
      <c r="I1882" s="4">
        <v>3794.0</v>
      </c>
      <c r="R1882" s="5" t="str">
        <f t="shared" si="1"/>
        <v>1999_400</v>
      </c>
    </row>
    <row r="1883">
      <c r="A1883" s="4" t="s">
        <v>845</v>
      </c>
      <c r="B1883" s="4">
        <v>401.0</v>
      </c>
      <c r="C1883" s="4">
        <v>1999.0</v>
      </c>
      <c r="D1883" s="4" t="s">
        <v>216</v>
      </c>
      <c r="F1883" s="4" t="s">
        <v>100</v>
      </c>
      <c r="I1883" s="4">
        <v>3786.0</v>
      </c>
      <c r="R1883" s="5" t="str">
        <f t="shared" si="1"/>
        <v>1999_401</v>
      </c>
    </row>
    <row r="1884">
      <c r="A1884" s="4" t="s">
        <v>846</v>
      </c>
      <c r="B1884" s="4">
        <v>402.0</v>
      </c>
      <c r="C1884" s="4">
        <v>1999.0</v>
      </c>
      <c r="D1884" s="4" t="s">
        <v>69</v>
      </c>
      <c r="F1884" s="4" t="s">
        <v>88</v>
      </c>
      <c r="I1884" s="4">
        <v>3776.5</v>
      </c>
      <c r="R1884" s="5" t="str">
        <f t="shared" si="1"/>
        <v>1999_402</v>
      </c>
    </row>
    <row r="1885">
      <c r="A1885" s="4" t="s">
        <v>528</v>
      </c>
      <c r="B1885" s="4">
        <v>404.0</v>
      </c>
      <c r="C1885" s="4">
        <v>1999.0</v>
      </c>
      <c r="D1885" s="4" t="s">
        <v>87</v>
      </c>
      <c r="F1885" s="4" t="s">
        <v>37</v>
      </c>
      <c r="I1885" s="4">
        <v>3746.9</v>
      </c>
      <c r="R1885" s="5" t="str">
        <f t="shared" si="1"/>
        <v>1999_404</v>
      </c>
    </row>
    <row r="1886">
      <c r="A1886" s="4" t="s">
        <v>558</v>
      </c>
      <c r="B1886" s="4">
        <v>405.0</v>
      </c>
      <c r="C1886" s="4">
        <v>1999.0</v>
      </c>
      <c r="D1886" s="4" t="s">
        <v>117</v>
      </c>
      <c r="F1886" s="4" t="s">
        <v>144</v>
      </c>
      <c r="I1886" s="4">
        <v>3744.1</v>
      </c>
      <c r="R1886" s="5" t="str">
        <f t="shared" si="1"/>
        <v>1999_405</v>
      </c>
    </row>
    <row r="1887">
      <c r="A1887" s="4" t="s">
        <v>524</v>
      </c>
      <c r="B1887" s="4">
        <v>407.0</v>
      </c>
      <c r="C1887" s="4">
        <v>1999.0</v>
      </c>
      <c r="D1887" s="4" t="s">
        <v>289</v>
      </c>
      <c r="F1887" s="4" t="s">
        <v>30</v>
      </c>
      <c r="I1887" s="4">
        <v>3729.1</v>
      </c>
      <c r="R1887" s="5" t="str">
        <f t="shared" si="1"/>
        <v>1999_407</v>
      </c>
    </row>
    <row r="1888">
      <c r="A1888" s="4" t="s">
        <v>591</v>
      </c>
      <c r="B1888" s="4">
        <v>408.0</v>
      </c>
      <c r="C1888" s="4">
        <v>1999.0</v>
      </c>
      <c r="D1888" s="4" t="s">
        <v>281</v>
      </c>
      <c r="F1888" s="4" t="s">
        <v>46</v>
      </c>
      <c r="I1888" s="4">
        <v>3720.0</v>
      </c>
      <c r="R1888" s="5" t="str">
        <f t="shared" si="1"/>
        <v>1999_408</v>
      </c>
    </row>
    <row r="1889">
      <c r="A1889" s="4" t="s">
        <v>420</v>
      </c>
      <c r="B1889" s="4">
        <v>409.0</v>
      </c>
      <c r="C1889" s="4">
        <v>1999.0</v>
      </c>
      <c r="D1889" s="4" t="s">
        <v>48</v>
      </c>
      <c r="F1889" s="4" t="s">
        <v>100</v>
      </c>
      <c r="I1889" s="4">
        <v>3720.0</v>
      </c>
      <c r="R1889" s="5" t="str">
        <f t="shared" si="1"/>
        <v>1999_409</v>
      </c>
    </row>
    <row r="1890">
      <c r="A1890" s="4" t="s">
        <v>682</v>
      </c>
      <c r="B1890" s="4">
        <v>410.0</v>
      </c>
      <c r="C1890" s="4">
        <v>1999.0</v>
      </c>
      <c r="D1890" s="4" t="s">
        <v>225</v>
      </c>
      <c r="F1890" s="4" t="s">
        <v>544</v>
      </c>
      <c r="I1890" s="4">
        <v>3709.8</v>
      </c>
      <c r="R1890" s="5" t="str">
        <f t="shared" si="1"/>
        <v>1999_410</v>
      </c>
    </row>
    <row r="1891">
      <c r="A1891" s="4" t="s">
        <v>421</v>
      </c>
      <c r="B1891" s="4">
        <v>411.0</v>
      </c>
      <c r="C1891" s="4">
        <v>1999.0</v>
      </c>
      <c r="D1891" s="4" t="s">
        <v>93</v>
      </c>
      <c r="F1891" s="4" t="s">
        <v>372</v>
      </c>
      <c r="I1891" s="4">
        <v>3700.3</v>
      </c>
      <c r="R1891" s="5" t="str">
        <f t="shared" si="1"/>
        <v>1999_411</v>
      </c>
    </row>
    <row r="1892">
      <c r="A1892" s="4" t="s">
        <v>666</v>
      </c>
      <c r="B1892" s="4">
        <v>412.0</v>
      </c>
      <c r="C1892" s="4">
        <v>1999.0</v>
      </c>
      <c r="D1892" s="4" t="s">
        <v>338</v>
      </c>
      <c r="F1892" s="4" t="s">
        <v>30</v>
      </c>
      <c r="I1892" s="4">
        <v>3688.9</v>
      </c>
      <c r="R1892" s="5" t="str">
        <f t="shared" si="1"/>
        <v>1999_412</v>
      </c>
    </row>
    <row r="1893">
      <c r="A1893" s="4" t="s">
        <v>847</v>
      </c>
      <c r="B1893" s="4">
        <v>413.0</v>
      </c>
      <c r="C1893" s="4">
        <v>1999.0</v>
      </c>
      <c r="D1893" s="4" t="s">
        <v>216</v>
      </c>
      <c r="F1893" s="4" t="s">
        <v>95</v>
      </c>
      <c r="I1893" s="4">
        <v>3684.0</v>
      </c>
      <c r="R1893" s="5" t="str">
        <f t="shared" si="1"/>
        <v>1999_413</v>
      </c>
    </row>
    <row r="1894">
      <c r="A1894" s="4" t="s">
        <v>428</v>
      </c>
      <c r="B1894" s="4">
        <v>414.0</v>
      </c>
      <c r="C1894" s="4">
        <v>1999.0</v>
      </c>
      <c r="D1894" s="4" t="s">
        <v>26</v>
      </c>
      <c r="F1894" s="4" t="s">
        <v>189</v>
      </c>
      <c r="I1894" s="4">
        <v>3681.8</v>
      </c>
      <c r="R1894" s="5" t="str">
        <f t="shared" si="1"/>
        <v>1999_414</v>
      </c>
    </row>
    <row r="1895">
      <c r="A1895" s="4" t="s">
        <v>848</v>
      </c>
      <c r="B1895" s="4">
        <v>415.0</v>
      </c>
      <c r="C1895" s="4">
        <v>1999.0</v>
      </c>
      <c r="D1895" s="4" t="s">
        <v>23</v>
      </c>
      <c r="F1895" s="4" t="s">
        <v>144</v>
      </c>
      <c r="I1895" s="4">
        <v>3668.2</v>
      </c>
      <c r="R1895" s="5" t="str">
        <f t="shared" si="1"/>
        <v>1999_415</v>
      </c>
    </row>
    <row r="1896">
      <c r="A1896" s="4" t="s">
        <v>401</v>
      </c>
      <c r="B1896" s="4">
        <v>416.0</v>
      </c>
      <c r="C1896" s="4">
        <v>1999.0</v>
      </c>
      <c r="D1896" s="4" t="s">
        <v>72</v>
      </c>
      <c r="F1896" s="4" t="s">
        <v>43</v>
      </c>
      <c r="I1896" s="4">
        <v>3655.2</v>
      </c>
      <c r="R1896" s="5" t="str">
        <f t="shared" si="1"/>
        <v>1999_416</v>
      </c>
    </row>
    <row r="1897">
      <c r="A1897" s="4" t="s">
        <v>509</v>
      </c>
      <c r="B1897" s="4">
        <v>417.0</v>
      </c>
      <c r="C1897" s="4">
        <v>1999.0</v>
      </c>
      <c r="D1897" s="4" t="s">
        <v>216</v>
      </c>
      <c r="F1897" s="4" t="s">
        <v>179</v>
      </c>
      <c r="I1897" s="4">
        <v>3620.3</v>
      </c>
      <c r="R1897" s="5" t="str">
        <f t="shared" si="1"/>
        <v>1999_417</v>
      </c>
    </row>
    <row r="1898">
      <c r="A1898" s="4" t="s">
        <v>532</v>
      </c>
      <c r="B1898" s="4">
        <v>418.0</v>
      </c>
      <c r="C1898" s="4">
        <v>1999.0</v>
      </c>
      <c r="D1898" s="4" t="s">
        <v>54</v>
      </c>
      <c r="F1898" s="4" t="s">
        <v>30</v>
      </c>
      <c r="I1898" s="4">
        <v>3618.0</v>
      </c>
      <c r="R1898" s="5" t="str">
        <f t="shared" si="1"/>
        <v>1999_418</v>
      </c>
    </row>
    <row r="1899">
      <c r="A1899" s="4" t="s">
        <v>783</v>
      </c>
      <c r="B1899" s="4">
        <v>419.0</v>
      </c>
      <c r="C1899" s="4">
        <v>1999.0</v>
      </c>
      <c r="D1899" s="4" t="s">
        <v>216</v>
      </c>
      <c r="F1899" s="4" t="s">
        <v>183</v>
      </c>
      <c r="I1899" s="4">
        <v>3610.9</v>
      </c>
      <c r="R1899" s="5" t="str">
        <f t="shared" si="1"/>
        <v>1999_419</v>
      </c>
    </row>
    <row r="1900">
      <c r="A1900" s="4" t="s">
        <v>799</v>
      </c>
      <c r="B1900" s="4">
        <v>420.0</v>
      </c>
      <c r="C1900" s="4">
        <v>1999.0</v>
      </c>
      <c r="D1900" s="4" t="s">
        <v>117</v>
      </c>
      <c r="F1900" s="4" t="s">
        <v>82</v>
      </c>
      <c r="I1900" s="4">
        <v>3604.3</v>
      </c>
      <c r="R1900" s="5" t="str">
        <f t="shared" si="1"/>
        <v>1999_420</v>
      </c>
    </row>
    <row r="1901">
      <c r="A1901" s="4" t="s">
        <v>478</v>
      </c>
      <c r="B1901" s="4">
        <v>421.0</v>
      </c>
      <c r="C1901" s="4">
        <v>1999.0</v>
      </c>
      <c r="D1901" s="4" t="s">
        <v>216</v>
      </c>
      <c r="F1901" s="4" t="s">
        <v>100</v>
      </c>
      <c r="I1901" s="4">
        <v>3553.0</v>
      </c>
      <c r="R1901" s="5" t="str">
        <f t="shared" si="1"/>
        <v>1999_421</v>
      </c>
    </row>
    <row r="1902">
      <c r="A1902" s="4" t="s">
        <v>421</v>
      </c>
      <c r="B1902" s="4">
        <v>422.0</v>
      </c>
      <c r="C1902" s="4">
        <v>1999.0</v>
      </c>
      <c r="D1902" s="4" t="s">
        <v>72</v>
      </c>
      <c r="F1902" s="4" t="s">
        <v>148</v>
      </c>
      <c r="I1902" s="4">
        <v>3552.2</v>
      </c>
      <c r="R1902" s="5" t="str">
        <f t="shared" si="1"/>
        <v>1999_422</v>
      </c>
    </row>
    <row r="1903">
      <c r="A1903" s="4" t="s">
        <v>541</v>
      </c>
      <c r="B1903" s="4">
        <v>423.0</v>
      </c>
      <c r="C1903" s="4">
        <v>1999.0</v>
      </c>
      <c r="D1903" s="4" t="s">
        <v>542</v>
      </c>
      <c r="F1903" s="4" t="s">
        <v>88</v>
      </c>
      <c r="I1903" s="4">
        <v>3542.2</v>
      </c>
      <c r="R1903" s="5" t="str">
        <f t="shared" si="1"/>
        <v>1999_423</v>
      </c>
    </row>
    <row r="1904">
      <c r="A1904" s="4" t="s">
        <v>702</v>
      </c>
      <c r="B1904" s="4">
        <v>424.0</v>
      </c>
      <c r="C1904" s="4">
        <v>1999.0</v>
      </c>
      <c r="D1904" s="4" t="s">
        <v>639</v>
      </c>
      <c r="F1904" s="4" t="s">
        <v>57</v>
      </c>
      <c r="I1904" s="4">
        <v>3541.5</v>
      </c>
      <c r="R1904" s="5" t="str">
        <f t="shared" si="1"/>
        <v>1999_424</v>
      </c>
    </row>
    <row r="1905">
      <c r="A1905" s="4" t="s">
        <v>549</v>
      </c>
      <c r="B1905" s="4">
        <v>425.0</v>
      </c>
      <c r="C1905" s="4">
        <v>1999.0</v>
      </c>
      <c r="D1905" s="4" t="s">
        <v>59</v>
      </c>
      <c r="F1905" s="4" t="s">
        <v>30</v>
      </c>
      <c r="I1905" s="4">
        <v>3522.6</v>
      </c>
      <c r="R1905" s="5" t="str">
        <f t="shared" si="1"/>
        <v>1999_425</v>
      </c>
    </row>
    <row r="1906">
      <c r="A1906" s="4" t="s">
        <v>849</v>
      </c>
      <c r="B1906" s="4">
        <v>426.0</v>
      </c>
      <c r="C1906" s="4">
        <v>1999.0</v>
      </c>
      <c r="D1906" s="4" t="s">
        <v>232</v>
      </c>
      <c r="F1906" s="4" t="s">
        <v>77</v>
      </c>
      <c r="I1906" s="4">
        <v>3519.0</v>
      </c>
      <c r="R1906" s="5" t="str">
        <f t="shared" si="1"/>
        <v>1999_426</v>
      </c>
    </row>
    <row r="1907">
      <c r="A1907" s="4" t="s">
        <v>850</v>
      </c>
      <c r="B1907" s="4">
        <v>427.0</v>
      </c>
      <c r="C1907" s="4">
        <v>1999.0</v>
      </c>
      <c r="D1907" s="4" t="s">
        <v>59</v>
      </c>
      <c r="F1907" s="4" t="s">
        <v>189</v>
      </c>
      <c r="I1907" s="4">
        <v>3501.6</v>
      </c>
      <c r="R1907" s="5" t="str">
        <f t="shared" si="1"/>
        <v>1999_427</v>
      </c>
    </row>
    <row r="1908">
      <c r="A1908" s="4" t="s">
        <v>851</v>
      </c>
      <c r="B1908" s="4">
        <v>428.0</v>
      </c>
      <c r="C1908" s="4">
        <v>1999.0</v>
      </c>
      <c r="D1908" s="4" t="s">
        <v>19</v>
      </c>
      <c r="F1908" s="4" t="s">
        <v>105</v>
      </c>
      <c r="I1908" s="4">
        <v>3488.7</v>
      </c>
      <c r="R1908" s="5" t="str">
        <f t="shared" si="1"/>
        <v>1999_428</v>
      </c>
    </row>
    <row r="1909">
      <c r="A1909" s="4" t="s">
        <v>794</v>
      </c>
      <c r="B1909" s="4">
        <v>429.0</v>
      </c>
      <c r="C1909" s="4">
        <v>1999.0</v>
      </c>
      <c r="D1909" s="4" t="s">
        <v>48</v>
      </c>
      <c r="F1909" s="4" t="s">
        <v>46</v>
      </c>
      <c r="I1909" s="4">
        <v>3483.2</v>
      </c>
      <c r="R1909" s="5" t="str">
        <f t="shared" si="1"/>
        <v>1999_429</v>
      </c>
    </row>
    <row r="1910">
      <c r="A1910" s="4" t="s">
        <v>852</v>
      </c>
      <c r="B1910" s="4">
        <v>431.0</v>
      </c>
      <c r="C1910" s="4">
        <v>1999.0</v>
      </c>
      <c r="D1910" s="4" t="s">
        <v>107</v>
      </c>
      <c r="F1910" s="4" t="s">
        <v>77</v>
      </c>
      <c r="I1910" s="4">
        <v>3449.2</v>
      </c>
      <c r="R1910" s="5" t="str">
        <f t="shared" si="1"/>
        <v>1999_431</v>
      </c>
    </row>
    <row r="1911">
      <c r="A1911" s="4" t="s">
        <v>710</v>
      </c>
      <c r="B1911" s="4">
        <v>432.0</v>
      </c>
      <c r="C1911" s="4">
        <v>1999.0</v>
      </c>
      <c r="D1911" s="4" t="s">
        <v>99</v>
      </c>
      <c r="F1911" s="4" t="s">
        <v>35</v>
      </c>
      <c r="I1911" s="4">
        <v>3434.7</v>
      </c>
      <c r="R1911" s="5" t="str">
        <f t="shared" si="1"/>
        <v>1999_432</v>
      </c>
    </row>
    <row r="1912">
      <c r="A1912" s="4" t="s">
        <v>684</v>
      </c>
      <c r="B1912" s="4">
        <v>433.0</v>
      </c>
      <c r="C1912" s="4">
        <v>1999.0</v>
      </c>
      <c r="D1912" s="4" t="s">
        <v>67</v>
      </c>
      <c r="F1912" s="4" t="s">
        <v>148</v>
      </c>
      <c r="I1912" s="4">
        <v>3432.5</v>
      </c>
      <c r="R1912" s="5" t="str">
        <f t="shared" si="1"/>
        <v>1999_433</v>
      </c>
    </row>
    <row r="1913">
      <c r="A1913" s="4" t="s">
        <v>497</v>
      </c>
      <c r="B1913" s="4">
        <v>434.0</v>
      </c>
      <c r="C1913" s="4">
        <v>1999.0</v>
      </c>
      <c r="D1913" s="4" t="s">
        <v>223</v>
      </c>
      <c r="F1913" s="4" t="s">
        <v>70</v>
      </c>
      <c r="I1913" s="4">
        <v>3403.0</v>
      </c>
      <c r="R1913" s="5" t="str">
        <f t="shared" si="1"/>
        <v>1999_434</v>
      </c>
    </row>
    <row r="1914">
      <c r="A1914" s="4" t="s">
        <v>853</v>
      </c>
      <c r="B1914" s="4">
        <v>435.0</v>
      </c>
      <c r="C1914" s="4">
        <v>1999.0</v>
      </c>
      <c r="D1914" s="4" t="s">
        <v>611</v>
      </c>
      <c r="F1914" s="4" t="s">
        <v>57</v>
      </c>
      <c r="I1914" s="4">
        <v>3388.1</v>
      </c>
      <c r="R1914" s="5" t="str">
        <f t="shared" si="1"/>
        <v>1999_435</v>
      </c>
    </row>
    <row r="1915">
      <c r="A1915" s="4" t="s">
        <v>797</v>
      </c>
      <c r="B1915" s="4">
        <v>436.0</v>
      </c>
      <c r="C1915" s="4">
        <v>1999.0</v>
      </c>
      <c r="D1915" s="4" t="s">
        <v>798</v>
      </c>
      <c r="F1915" s="4" t="s">
        <v>144</v>
      </c>
      <c r="I1915" s="4">
        <v>3370.4</v>
      </c>
      <c r="R1915" s="5" t="str">
        <f t="shared" si="1"/>
        <v>1999_436</v>
      </c>
    </row>
    <row r="1916">
      <c r="A1916" s="4" t="s">
        <v>692</v>
      </c>
      <c r="B1916" s="4">
        <v>437.0</v>
      </c>
      <c r="C1916" s="4">
        <v>1999.0</v>
      </c>
      <c r="D1916" s="4" t="s">
        <v>67</v>
      </c>
      <c r="F1916" s="4" t="s">
        <v>30</v>
      </c>
      <c r="I1916" s="4">
        <v>3369.1</v>
      </c>
      <c r="R1916" s="5" t="str">
        <f t="shared" si="1"/>
        <v>1999_437</v>
      </c>
    </row>
    <row r="1917">
      <c r="A1917" s="4" t="s">
        <v>529</v>
      </c>
      <c r="B1917" s="4">
        <v>438.0</v>
      </c>
      <c r="C1917" s="4">
        <v>1999.0</v>
      </c>
      <c r="D1917" s="4" t="s">
        <v>281</v>
      </c>
      <c r="F1917" s="4" t="s">
        <v>43</v>
      </c>
      <c r="I1917" s="4">
        <v>3362.0</v>
      </c>
      <c r="R1917" s="5" t="str">
        <f t="shared" si="1"/>
        <v>1999_438</v>
      </c>
    </row>
    <row r="1918">
      <c r="A1918" s="4" t="s">
        <v>525</v>
      </c>
      <c r="B1918" s="4">
        <v>439.0</v>
      </c>
      <c r="C1918" s="4">
        <v>1999.0</v>
      </c>
      <c r="D1918" s="4" t="s">
        <v>216</v>
      </c>
      <c r="F1918" s="4" t="s">
        <v>77</v>
      </c>
      <c r="I1918" s="4">
        <v>3358.1</v>
      </c>
      <c r="R1918" s="5" t="str">
        <f t="shared" si="1"/>
        <v>1999_439</v>
      </c>
    </row>
    <row r="1919">
      <c r="A1919" s="4" t="s">
        <v>854</v>
      </c>
      <c r="B1919" s="4">
        <v>440.0</v>
      </c>
      <c r="C1919" s="4">
        <v>1999.0</v>
      </c>
      <c r="D1919" s="4" t="s">
        <v>34</v>
      </c>
      <c r="F1919" s="4" t="s">
        <v>57</v>
      </c>
      <c r="I1919" s="4">
        <v>3347.9</v>
      </c>
      <c r="R1919" s="5" t="str">
        <f t="shared" si="1"/>
        <v>1999_440</v>
      </c>
    </row>
    <row r="1920">
      <c r="A1920" s="4" t="s">
        <v>412</v>
      </c>
      <c r="B1920" s="4">
        <v>441.0</v>
      </c>
      <c r="C1920" s="4">
        <v>1999.0</v>
      </c>
      <c r="D1920" s="4" t="s">
        <v>107</v>
      </c>
      <c r="F1920" s="4" t="s">
        <v>115</v>
      </c>
      <c r="I1920" s="4">
        <v>3327.3</v>
      </c>
      <c r="R1920" s="5" t="str">
        <f t="shared" si="1"/>
        <v>1999_441</v>
      </c>
    </row>
    <row r="1921">
      <c r="A1921" s="4" t="s">
        <v>697</v>
      </c>
      <c r="B1921" s="4">
        <v>442.0</v>
      </c>
      <c r="C1921" s="4">
        <v>1999.0</v>
      </c>
      <c r="D1921" s="4" t="s">
        <v>72</v>
      </c>
      <c r="F1921" s="4" t="s">
        <v>406</v>
      </c>
      <c r="I1921" s="4">
        <v>3323.6</v>
      </c>
      <c r="R1921" s="5" t="str">
        <f t="shared" si="1"/>
        <v>1999_442</v>
      </c>
    </row>
    <row r="1922">
      <c r="A1922" s="4" t="s">
        <v>855</v>
      </c>
      <c r="B1922" s="4">
        <v>443.0</v>
      </c>
      <c r="C1922" s="4">
        <v>1999.0</v>
      </c>
      <c r="D1922" s="4" t="s">
        <v>69</v>
      </c>
      <c r="F1922" s="4" t="s">
        <v>24</v>
      </c>
      <c r="I1922" s="4">
        <v>3320.9</v>
      </c>
      <c r="R1922" s="5" t="str">
        <f t="shared" si="1"/>
        <v>1999_443</v>
      </c>
    </row>
    <row r="1923">
      <c r="A1923" s="4" t="s">
        <v>788</v>
      </c>
      <c r="B1923" s="4">
        <v>444.0</v>
      </c>
      <c r="C1923" s="4">
        <v>1999.0</v>
      </c>
      <c r="D1923" s="4" t="s">
        <v>216</v>
      </c>
      <c r="F1923" s="4" t="s">
        <v>144</v>
      </c>
      <c r="I1923" s="4">
        <v>3318.2</v>
      </c>
      <c r="R1923" s="5" t="str">
        <f t="shared" si="1"/>
        <v>1999_444</v>
      </c>
    </row>
    <row r="1924">
      <c r="A1924" s="4" t="s">
        <v>550</v>
      </c>
      <c r="B1924" s="4">
        <v>445.0</v>
      </c>
      <c r="C1924" s="4">
        <v>1999.0</v>
      </c>
      <c r="D1924" s="4" t="s">
        <v>444</v>
      </c>
      <c r="F1924" s="4" t="s">
        <v>212</v>
      </c>
      <c r="I1924" s="4">
        <v>3304.5</v>
      </c>
      <c r="R1924" s="5" t="str">
        <f t="shared" si="1"/>
        <v>1999_445</v>
      </c>
    </row>
    <row r="1925">
      <c r="A1925" s="4" t="s">
        <v>456</v>
      </c>
      <c r="B1925" s="4">
        <v>446.0</v>
      </c>
      <c r="C1925" s="4">
        <v>1999.0</v>
      </c>
      <c r="D1925" s="4" t="s">
        <v>289</v>
      </c>
      <c r="F1925" s="4" t="s">
        <v>57</v>
      </c>
      <c r="I1925" s="4">
        <v>3291.5</v>
      </c>
      <c r="R1925" s="5" t="str">
        <f t="shared" si="1"/>
        <v>1999_446</v>
      </c>
    </row>
    <row r="1926">
      <c r="A1926" s="4" t="s">
        <v>526</v>
      </c>
      <c r="B1926" s="4">
        <v>447.0</v>
      </c>
      <c r="C1926" s="4">
        <v>1999.0</v>
      </c>
      <c r="D1926" s="4" t="s">
        <v>132</v>
      </c>
      <c r="F1926" s="4" t="s">
        <v>100</v>
      </c>
      <c r="I1926" s="4">
        <v>3289.2</v>
      </c>
      <c r="R1926" s="5" t="str">
        <f t="shared" si="1"/>
        <v>1999_447</v>
      </c>
    </row>
    <row r="1927">
      <c r="A1927" s="4" t="s">
        <v>856</v>
      </c>
      <c r="B1927" s="4">
        <v>448.0</v>
      </c>
      <c r="C1927" s="4">
        <v>1999.0</v>
      </c>
      <c r="D1927" s="4" t="s">
        <v>62</v>
      </c>
      <c r="F1927" s="4" t="s">
        <v>179</v>
      </c>
      <c r="I1927" s="4">
        <v>3287.0</v>
      </c>
      <c r="R1927" s="5" t="str">
        <f t="shared" si="1"/>
        <v>1999_448</v>
      </c>
    </row>
    <row r="1928">
      <c r="A1928" s="4" t="s">
        <v>576</v>
      </c>
      <c r="B1928" s="4">
        <v>449.0</v>
      </c>
      <c r="C1928" s="4">
        <v>1999.0</v>
      </c>
      <c r="D1928" s="4" t="s">
        <v>69</v>
      </c>
      <c r="F1928" s="4" t="s">
        <v>46</v>
      </c>
      <c r="I1928" s="4">
        <v>3269.1</v>
      </c>
      <c r="R1928" s="5" t="str">
        <f t="shared" si="1"/>
        <v>1999_449</v>
      </c>
    </row>
    <row r="1929">
      <c r="A1929" s="4" t="s">
        <v>572</v>
      </c>
      <c r="B1929" s="4">
        <v>450.0</v>
      </c>
      <c r="C1929" s="4">
        <v>1999.0</v>
      </c>
      <c r="D1929" s="4" t="s">
        <v>72</v>
      </c>
      <c r="F1929" s="4" t="s">
        <v>57</v>
      </c>
      <c r="I1929" s="4">
        <v>3266.9</v>
      </c>
      <c r="R1929" s="5" t="str">
        <f t="shared" si="1"/>
        <v>1999_450</v>
      </c>
    </row>
    <row r="1930">
      <c r="A1930" s="4" t="s">
        <v>701</v>
      </c>
      <c r="B1930" s="4">
        <v>451.0</v>
      </c>
      <c r="C1930" s="4">
        <v>1999.0</v>
      </c>
      <c r="D1930" s="4" t="s">
        <v>69</v>
      </c>
      <c r="F1930" s="4" t="s">
        <v>144</v>
      </c>
      <c r="I1930" s="4">
        <v>3265.8</v>
      </c>
      <c r="R1930" s="5" t="str">
        <f t="shared" si="1"/>
        <v>1999_451</v>
      </c>
    </row>
    <row r="1931">
      <c r="A1931" s="4" t="s">
        <v>857</v>
      </c>
      <c r="B1931" s="4">
        <v>452.0</v>
      </c>
      <c r="C1931" s="4">
        <v>1999.0</v>
      </c>
      <c r="D1931" s="4" t="s">
        <v>29</v>
      </c>
      <c r="F1931" s="4" t="s">
        <v>30</v>
      </c>
      <c r="I1931" s="4">
        <v>3265.1</v>
      </c>
      <c r="R1931" s="5" t="str">
        <f t="shared" si="1"/>
        <v>1999_452</v>
      </c>
    </row>
    <row r="1932">
      <c r="A1932" s="4" t="s">
        <v>511</v>
      </c>
      <c r="B1932" s="4">
        <v>453.0</v>
      </c>
      <c r="C1932" s="4">
        <v>1999.0</v>
      </c>
      <c r="D1932" s="4" t="s">
        <v>69</v>
      </c>
      <c r="F1932" s="4" t="s">
        <v>74</v>
      </c>
      <c r="I1932" s="4">
        <v>3261.0</v>
      </c>
      <c r="R1932" s="5" t="str">
        <f t="shared" si="1"/>
        <v>1999_453</v>
      </c>
    </row>
    <row r="1933">
      <c r="A1933" s="4" t="s">
        <v>476</v>
      </c>
      <c r="B1933" s="4">
        <v>454.0</v>
      </c>
      <c r="C1933" s="4">
        <v>1999.0</v>
      </c>
      <c r="D1933" s="4" t="s">
        <v>120</v>
      </c>
      <c r="F1933" s="4" t="s">
        <v>144</v>
      </c>
      <c r="I1933" s="4">
        <v>3259.1</v>
      </c>
      <c r="R1933" s="5" t="str">
        <f t="shared" si="1"/>
        <v>1999_454</v>
      </c>
    </row>
    <row r="1934">
      <c r="A1934" s="4" t="s">
        <v>801</v>
      </c>
      <c r="B1934" s="4">
        <v>455.0</v>
      </c>
      <c r="C1934" s="4">
        <v>1999.0</v>
      </c>
      <c r="D1934" s="4" t="s">
        <v>292</v>
      </c>
      <c r="F1934" s="4" t="s">
        <v>46</v>
      </c>
      <c r="I1934" s="4">
        <v>3243.0</v>
      </c>
      <c r="R1934" s="5" t="str">
        <f t="shared" si="1"/>
        <v>1999_455</v>
      </c>
    </row>
    <row r="1935">
      <c r="A1935" s="4" t="s">
        <v>858</v>
      </c>
      <c r="B1935" s="4">
        <v>456.0</v>
      </c>
      <c r="C1935" s="4">
        <v>1999.0</v>
      </c>
      <c r="D1935" s="4" t="s">
        <v>107</v>
      </c>
      <c r="F1935" s="4" t="s">
        <v>115</v>
      </c>
      <c r="I1935" s="4">
        <v>3242.9</v>
      </c>
      <c r="R1935" s="5" t="str">
        <f t="shared" si="1"/>
        <v>1999_456</v>
      </c>
    </row>
    <row r="1936">
      <c r="A1936" s="4" t="s">
        <v>859</v>
      </c>
      <c r="B1936" s="4">
        <v>457.0</v>
      </c>
      <c r="C1936" s="4">
        <v>1999.0</v>
      </c>
      <c r="D1936" s="4" t="s">
        <v>132</v>
      </c>
      <c r="F1936" s="4" t="s">
        <v>57</v>
      </c>
      <c r="I1936" s="4">
        <v>3234.6</v>
      </c>
      <c r="R1936" s="5" t="str">
        <f t="shared" si="1"/>
        <v>1999_457</v>
      </c>
    </row>
    <row r="1937">
      <c r="A1937" s="4" t="s">
        <v>457</v>
      </c>
      <c r="B1937" s="4">
        <v>458.0</v>
      </c>
      <c r="C1937" s="4">
        <v>1999.0</v>
      </c>
      <c r="D1937" s="4" t="s">
        <v>285</v>
      </c>
      <c r="F1937" s="4" t="s">
        <v>148</v>
      </c>
      <c r="I1937" s="4">
        <v>3224.6</v>
      </c>
      <c r="R1937" s="5" t="str">
        <f t="shared" si="1"/>
        <v>1999_458</v>
      </c>
    </row>
    <row r="1938">
      <c r="A1938" s="4" t="s">
        <v>860</v>
      </c>
      <c r="B1938" s="4">
        <v>459.0</v>
      </c>
      <c r="C1938" s="4">
        <v>1999.0</v>
      </c>
      <c r="D1938" s="4" t="s">
        <v>26</v>
      </c>
      <c r="F1938" s="4" t="s">
        <v>115</v>
      </c>
      <c r="I1938" s="4">
        <v>3221.0</v>
      </c>
      <c r="R1938" s="5" t="str">
        <f t="shared" si="1"/>
        <v>1999_459</v>
      </c>
    </row>
    <row r="1939">
      <c r="A1939" s="4" t="s">
        <v>789</v>
      </c>
      <c r="B1939" s="4">
        <v>460.0</v>
      </c>
      <c r="C1939" s="4">
        <v>1999.0</v>
      </c>
      <c r="D1939" s="4" t="s">
        <v>59</v>
      </c>
      <c r="F1939" s="4" t="s">
        <v>20</v>
      </c>
      <c r="I1939" s="4">
        <v>3219.9</v>
      </c>
      <c r="R1939" s="5" t="str">
        <f t="shared" si="1"/>
        <v>1999_460</v>
      </c>
    </row>
    <row r="1940">
      <c r="A1940" s="4" t="s">
        <v>557</v>
      </c>
      <c r="B1940" s="4">
        <v>461.0</v>
      </c>
      <c r="C1940" s="4">
        <v>1999.0</v>
      </c>
      <c r="D1940" s="4" t="s">
        <v>42</v>
      </c>
      <c r="F1940" s="4" t="s">
        <v>189</v>
      </c>
      <c r="I1940" s="4">
        <v>3217.9</v>
      </c>
      <c r="R1940" s="5" t="str">
        <f t="shared" si="1"/>
        <v>1999_461</v>
      </c>
    </row>
    <row r="1941">
      <c r="A1941" s="4" t="s">
        <v>685</v>
      </c>
      <c r="B1941" s="4">
        <v>462.0</v>
      </c>
      <c r="C1941" s="4">
        <v>1999.0</v>
      </c>
      <c r="D1941" s="4" t="s">
        <v>117</v>
      </c>
      <c r="F1941" s="4" t="s">
        <v>37</v>
      </c>
      <c r="I1941" s="4">
        <v>3203.7</v>
      </c>
      <c r="R1941" s="5" t="str">
        <f t="shared" si="1"/>
        <v>1999_462</v>
      </c>
    </row>
    <row r="1942">
      <c r="A1942" s="4" t="s">
        <v>861</v>
      </c>
      <c r="B1942" s="4">
        <v>463.0</v>
      </c>
      <c r="C1942" s="4">
        <v>1999.0</v>
      </c>
      <c r="D1942" s="4" t="s">
        <v>114</v>
      </c>
      <c r="F1942" s="4" t="s">
        <v>862</v>
      </c>
      <c r="I1942" s="4">
        <v>3142.1</v>
      </c>
      <c r="R1942" s="5" t="str">
        <f t="shared" si="1"/>
        <v>1999_463</v>
      </c>
    </row>
    <row r="1943">
      <c r="A1943" s="4" t="s">
        <v>723</v>
      </c>
      <c r="B1943" s="4">
        <v>464.0</v>
      </c>
      <c r="C1943" s="4">
        <v>1999.0</v>
      </c>
      <c r="D1943" s="4" t="s">
        <v>114</v>
      </c>
      <c r="F1943" s="4" t="s">
        <v>192</v>
      </c>
      <c r="I1943" s="4">
        <v>3132.4</v>
      </c>
      <c r="R1943" s="5" t="str">
        <f t="shared" si="1"/>
        <v>1999_464</v>
      </c>
    </row>
    <row r="1944">
      <c r="A1944" s="4" t="s">
        <v>515</v>
      </c>
      <c r="B1944" s="4">
        <v>465.0</v>
      </c>
      <c r="C1944" s="4">
        <v>1999.0</v>
      </c>
      <c r="D1944" s="4" t="s">
        <v>216</v>
      </c>
      <c r="F1944" s="4" t="s">
        <v>127</v>
      </c>
      <c r="I1944" s="4">
        <v>3130.0</v>
      </c>
      <c r="R1944" s="5" t="str">
        <f t="shared" si="1"/>
        <v>1999_465</v>
      </c>
    </row>
    <row r="1945">
      <c r="A1945" s="4" t="s">
        <v>599</v>
      </c>
      <c r="B1945" s="4">
        <v>466.0</v>
      </c>
      <c r="C1945" s="4">
        <v>1999.0</v>
      </c>
      <c r="D1945" s="4" t="s">
        <v>338</v>
      </c>
      <c r="F1945" s="4" t="s">
        <v>46</v>
      </c>
      <c r="I1945" s="4">
        <v>3130.0</v>
      </c>
      <c r="R1945" s="5" t="str">
        <f t="shared" si="1"/>
        <v>1999_466</v>
      </c>
    </row>
    <row r="1946">
      <c r="A1946" s="4" t="s">
        <v>601</v>
      </c>
      <c r="B1946" s="4">
        <v>467.0</v>
      </c>
      <c r="C1946" s="4">
        <v>1999.0</v>
      </c>
      <c r="D1946" s="4" t="s">
        <v>117</v>
      </c>
      <c r="F1946" s="4" t="s">
        <v>46</v>
      </c>
      <c r="I1946" s="4">
        <v>3120.4</v>
      </c>
      <c r="R1946" s="5" t="str">
        <f t="shared" si="1"/>
        <v>1999_467</v>
      </c>
    </row>
    <row r="1947">
      <c r="A1947" s="4" t="s">
        <v>565</v>
      </c>
      <c r="B1947" s="4">
        <v>468.0</v>
      </c>
      <c r="C1947" s="4">
        <v>1999.0</v>
      </c>
      <c r="D1947" s="4" t="s">
        <v>826</v>
      </c>
      <c r="F1947" s="4" t="s">
        <v>43</v>
      </c>
      <c r="I1947" s="4">
        <v>3116.9</v>
      </c>
      <c r="R1947" s="5" t="str">
        <f t="shared" si="1"/>
        <v>1999_468</v>
      </c>
    </row>
    <row r="1948">
      <c r="A1948" s="4" t="s">
        <v>508</v>
      </c>
      <c r="B1948" s="4">
        <v>469.0</v>
      </c>
      <c r="C1948" s="4">
        <v>1999.0</v>
      </c>
      <c r="D1948" s="4" t="s">
        <v>344</v>
      </c>
      <c r="F1948" s="4" t="s">
        <v>152</v>
      </c>
      <c r="I1948" s="4">
        <v>3112.1</v>
      </c>
      <c r="R1948" s="5" t="str">
        <f t="shared" si="1"/>
        <v>1999_469</v>
      </c>
    </row>
    <row r="1949">
      <c r="A1949" s="4" t="s">
        <v>699</v>
      </c>
      <c r="B1949" s="4">
        <v>470.0</v>
      </c>
      <c r="C1949" s="4">
        <v>1999.0</v>
      </c>
      <c r="D1949" s="4" t="s">
        <v>32</v>
      </c>
      <c r="F1949" s="4" t="s">
        <v>57</v>
      </c>
      <c r="I1949" s="4">
        <v>3100.6</v>
      </c>
      <c r="R1949" s="5" t="str">
        <f t="shared" si="1"/>
        <v>1999_470</v>
      </c>
    </row>
    <row r="1950">
      <c r="A1950" s="4" t="s">
        <v>594</v>
      </c>
      <c r="B1950" s="4">
        <v>471.0</v>
      </c>
      <c r="C1950" s="4">
        <v>1999.0</v>
      </c>
      <c r="D1950" s="4" t="s">
        <v>392</v>
      </c>
      <c r="F1950" s="4" t="s">
        <v>57</v>
      </c>
      <c r="I1950" s="4">
        <v>3100.2</v>
      </c>
      <c r="R1950" s="5" t="str">
        <f t="shared" si="1"/>
        <v>1999_471</v>
      </c>
    </row>
    <row r="1951">
      <c r="A1951" s="4" t="s">
        <v>705</v>
      </c>
      <c r="B1951" s="4">
        <v>472.0</v>
      </c>
      <c r="C1951" s="4">
        <v>1999.0</v>
      </c>
      <c r="D1951" s="4" t="s">
        <v>289</v>
      </c>
      <c r="F1951" s="4" t="s">
        <v>57</v>
      </c>
      <c r="I1951" s="4">
        <v>3099.6</v>
      </c>
      <c r="R1951" s="5" t="str">
        <f t="shared" si="1"/>
        <v>1999_472</v>
      </c>
    </row>
    <row r="1952">
      <c r="A1952" s="4" t="s">
        <v>802</v>
      </c>
      <c r="B1952" s="4">
        <v>473.0</v>
      </c>
      <c r="C1952" s="4">
        <v>1999.0</v>
      </c>
      <c r="D1952" s="4" t="s">
        <v>117</v>
      </c>
      <c r="F1952" s="4" t="s">
        <v>46</v>
      </c>
      <c r="I1952" s="4">
        <v>3083.7</v>
      </c>
      <c r="R1952" s="5" t="str">
        <f t="shared" si="1"/>
        <v>1999_473</v>
      </c>
    </row>
    <row r="1953">
      <c r="A1953" s="4" t="s">
        <v>517</v>
      </c>
      <c r="B1953" s="4">
        <v>474.0</v>
      </c>
      <c r="C1953" s="4">
        <v>1999.0</v>
      </c>
      <c r="D1953" s="4" t="s">
        <v>117</v>
      </c>
      <c r="F1953" s="4" t="s">
        <v>37</v>
      </c>
      <c r="I1953" s="4">
        <v>3082.1</v>
      </c>
      <c r="R1953" s="5" t="str">
        <f t="shared" si="1"/>
        <v>1999_474</v>
      </c>
    </row>
    <row r="1954">
      <c r="A1954" s="4" t="s">
        <v>796</v>
      </c>
      <c r="B1954" s="4">
        <v>475.0</v>
      </c>
      <c r="C1954" s="4">
        <v>1999.0</v>
      </c>
      <c r="D1954" s="4" t="s">
        <v>87</v>
      </c>
      <c r="F1954" s="4" t="s">
        <v>95</v>
      </c>
      <c r="I1954" s="4">
        <v>3074.5</v>
      </c>
      <c r="R1954" s="5" t="str">
        <f t="shared" si="1"/>
        <v>1999_475</v>
      </c>
    </row>
    <row r="1955">
      <c r="A1955" s="4" t="s">
        <v>863</v>
      </c>
      <c r="B1955" s="4">
        <v>476.0</v>
      </c>
      <c r="C1955" s="4">
        <v>1999.0</v>
      </c>
      <c r="D1955" s="4" t="s">
        <v>59</v>
      </c>
      <c r="F1955" s="4" t="s">
        <v>544</v>
      </c>
      <c r="I1955" s="4">
        <v>3072.5</v>
      </c>
      <c r="R1955" s="5" t="str">
        <f t="shared" si="1"/>
        <v>1999_476</v>
      </c>
    </row>
    <row r="1956">
      <c r="A1956" s="4" t="s">
        <v>864</v>
      </c>
      <c r="B1956" s="4">
        <v>477.0</v>
      </c>
      <c r="C1956" s="4">
        <v>1999.0</v>
      </c>
      <c r="D1956" s="4" t="s">
        <v>216</v>
      </c>
      <c r="F1956" s="4" t="s">
        <v>49</v>
      </c>
      <c r="I1956" s="4">
        <v>3071.6</v>
      </c>
      <c r="R1956" s="5" t="str">
        <f t="shared" si="1"/>
        <v>1999_477</v>
      </c>
    </row>
    <row r="1957">
      <c r="A1957" s="4" t="s">
        <v>775</v>
      </c>
      <c r="B1957" s="4">
        <v>478.0</v>
      </c>
      <c r="C1957" s="4">
        <v>1999.0</v>
      </c>
      <c r="D1957" s="4" t="s">
        <v>81</v>
      </c>
      <c r="F1957" s="4" t="s">
        <v>37</v>
      </c>
      <c r="I1957" s="4">
        <v>3064.6</v>
      </c>
      <c r="R1957" s="5" t="str">
        <f t="shared" si="1"/>
        <v>1999_478</v>
      </c>
    </row>
    <row r="1958">
      <c r="A1958" s="4" t="s">
        <v>399</v>
      </c>
      <c r="B1958" s="4">
        <v>479.0</v>
      </c>
      <c r="C1958" s="4">
        <v>1999.0</v>
      </c>
      <c r="D1958" s="4" t="s">
        <v>168</v>
      </c>
      <c r="F1958" s="4" t="s">
        <v>400</v>
      </c>
      <c r="I1958" s="4">
        <v>3063.4</v>
      </c>
      <c r="R1958" s="5" t="str">
        <f t="shared" si="1"/>
        <v>1999_479</v>
      </c>
    </row>
    <row r="1959">
      <c r="A1959" s="4" t="s">
        <v>865</v>
      </c>
      <c r="B1959" s="4">
        <v>480.0</v>
      </c>
      <c r="C1959" s="4">
        <v>1999.0</v>
      </c>
      <c r="D1959" s="4" t="s">
        <v>117</v>
      </c>
      <c r="F1959" s="4" t="s">
        <v>46</v>
      </c>
      <c r="I1959" s="4">
        <v>3059.2</v>
      </c>
      <c r="R1959" s="5" t="str">
        <f t="shared" si="1"/>
        <v>1999_480</v>
      </c>
    </row>
    <row r="1960">
      <c r="A1960" s="4" t="s">
        <v>552</v>
      </c>
      <c r="B1960" s="4">
        <v>481.0</v>
      </c>
      <c r="C1960" s="4">
        <v>1999.0</v>
      </c>
      <c r="D1960" s="4" t="s">
        <v>223</v>
      </c>
      <c r="F1960" s="4" t="s">
        <v>57</v>
      </c>
      <c r="I1960" s="4">
        <v>3050.6</v>
      </c>
      <c r="R1960" s="5" t="str">
        <f t="shared" si="1"/>
        <v>1999_481</v>
      </c>
    </row>
    <row r="1961">
      <c r="A1961" s="4" t="s">
        <v>866</v>
      </c>
      <c r="B1961" s="4">
        <v>482.0</v>
      </c>
      <c r="C1961" s="4">
        <v>1999.0</v>
      </c>
      <c r="D1961" s="4" t="s">
        <v>352</v>
      </c>
      <c r="F1961" s="4" t="s">
        <v>30</v>
      </c>
      <c r="I1961" s="4">
        <v>3045.3</v>
      </c>
      <c r="R1961" s="5" t="str">
        <f t="shared" si="1"/>
        <v>1999_482</v>
      </c>
    </row>
    <row r="1962">
      <c r="A1962" s="4" t="s">
        <v>712</v>
      </c>
      <c r="B1962" s="4">
        <v>483.0</v>
      </c>
      <c r="C1962" s="4">
        <v>1999.0</v>
      </c>
      <c r="D1962" s="4" t="s">
        <v>42</v>
      </c>
      <c r="F1962" s="4" t="s">
        <v>74</v>
      </c>
      <c r="I1962" s="4">
        <v>3026.6</v>
      </c>
      <c r="R1962" s="5" t="str">
        <f t="shared" si="1"/>
        <v>1999_483</v>
      </c>
    </row>
    <row r="1963">
      <c r="A1963" s="4" t="s">
        <v>867</v>
      </c>
      <c r="B1963" s="4">
        <v>484.0</v>
      </c>
      <c r="C1963" s="4">
        <v>1999.0</v>
      </c>
      <c r="D1963" s="4" t="s">
        <v>392</v>
      </c>
      <c r="F1963" s="4" t="s">
        <v>57</v>
      </c>
      <c r="I1963" s="4">
        <v>3025.8</v>
      </c>
      <c r="R1963" s="5" t="str">
        <f t="shared" si="1"/>
        <v>1999_484</v>
      </c>
    </row>
    <row r="1964">
      <c r="A1964" s="4" t="s">
        <v>868</v>
      </c>
      <c r="B1964" s="4">
        <v>485.0</v>
      </c>
      <c r="C1964" s="4">
        <v>1999.0</v>
      </c>
      <c r="D1964" s="4" t="s">
        <v>117</v>
      </c>
      <c r="F1964" s="4" t="s">
        <v>100</v>
      </c>
      <c r="I1964" s="4">
        <v>3025.4</v>
      </c>
      <c r="R1964" s="5" t="str">
        <f t="shared" si="1"/>
        <v>1999_485</v>
      </c>
    </row>
    <row r="1965">
      <c r="A1965" s="4" t="s">
        <v>869</v>
      </c>
      <c r="B1965" s="4">
        <v>486.0</v>
      </c>
      <c r="C1965" s="4">
        <v>1999.0</v>
      </c>
      <c r="D1965" s="4" t="s">
        <v>639</v>
      </c>
      <c r="F1965" s="4" t="s">
        <v>192</v>
      </c>
      <c r="I1965" s="4">
        <v>3020.6</v>
      </c>
      <c r="R1965" s="5" t="str">
        <f t="shared" si="1"/>
        <v>1999_486</v>
      </c>
    </row>
    <row r="1966">
      <c r="A1966" s="4" t="s">
        <v>520</v>
      </c>
      <c r="B1966" s="4">
        <v>487.0</v>
      </c>
      <c r="C1966" s="4">
        <v>1999.0</v>
      </c>
      <c r="D1966" s="4" t="s">
        <v>34</v>
      </c>
      <c r="F1966" s="4" t="s">
        <v>170</v>
      </c>
      <c r="I1966" s="4">
        <v>3011.9</v>
      </c>
      <c r="R1966" s="5" t="str">
        <f t="shared" si="1"/>
        <v>1999_487</v>
      </c>
    </row>
    <row r="1967">
      <c r="A1967" s="4" t="s">
        <v>870</v>
      </c>
      <c r="B1967" s="4">
        <v>488.0</v>
      </c>
      <c r="C1967" s="4">
        <v>1999.0</v>
      </c>
      <c r="D1967" s="4" t="s">
        <v>59</v>
      </c>
      <c r="F1967" s="4" t="s">
        <v>127</v>
      </c>
      <c r="I1967" s="4">
        <v>3009.2</v>
      </c>
      <c r="R1967" s="5" t="str">
        <f t="shared" si="1"/>
        <v>1999_488</v>
      </c>
    </row>
    <row r="1968">
      <c r="A1968" s="4" t="s">
        <v>803</v>
      </c>
      <c r="B1968" s="4">
        <v>489.0</v>
      </c>
      <c r="C1968" s="4">
        <v>1999.0</v>
      </c>
      <c r="D1968" s="4" t="s">
        <v>107</v>
      </c>
      <c r="F1968" s="4" t="s">
        <v>30</v>
      </c>
      <c r="I1968" s="4">
        <v>3005.6</v>
      </c>
      <c r="R1968" s="5" t="str">
        <f t="shared" si="1"/>
        <v>1999_489</v>
      </c>
    </row>
    <row r="1969">
      <c r="A1969" s="4" t="s">
        <v>871</v>
      </c>
      <c r="B1969" s="4">
        <v>490.0</v>
      </c>
      <c r="C1969" s="4">
        <v>1999.0</v>
      </c>
      <c r="D1969" s="4" t="s">
        <v>26</v>
      </c>
      <c r="F1969" s="4" t="s">
        <v>189</v>
      </c>
      <c r="I1969" s="4">
        <v>2993.8</v>
      </c>
      <c r="R1969" s="5" t="str">
        <f t="shared" si="1"/>
        <v>1999_490</v>
      </c>
    </row>
    <row r="1970">
      <c r="A1970" s="4" t="s">
        <v>546</v>
      </c>
      <c r="B1970" s="4">
        <v>491.0</v>
      </c>
      <c r="C1970" s="4">
        <v>1999.0</v>
      </c>
      <c r="D1970" s="4" t="s">
        <v>289</v>
      </c>
      <c r="F1970" s="4" t="s">
        <v>46</v>
      </c>
      <c r="I1970" s="4">
        <v>2980.9</v>
      </c>
      <c r="R1970" s="5" t="str">
        <f t="shared" si="1"/>
        <v>1999_491</v>
      </c>
    </row>
    <row r="1971">
      <c r="A1971" s="4" t="s">
        <v>872</v>
      </c>
      <c r="B1971" s="4">
        <v>492.0</v>
      </c>
      <c r="C1971" s="4">
        <v>1999.0</v>
      </c>
      <c r="D1971" s="4" t="s">
        <v>114</v>
      </c>
      <c r="F1971" s="4" t="s">
        <v>77</v>
      </c>
      <c r="I1971" s="4">
        <v>2972.6</v>
      </c>
      <c r="R1971" s="5" t="str">
        <f t="shared" si="1"/>
        <v>1999_492</v>
      </c>
    </row>
    <row r="1972">
      <c r="A1972" s="4" t="s">
        <v>873</v>
      </c>
      <c r="B1972" s="4">
        <v>493.0</v>
      </c>
      <c r="C1972" s="4">
        <v>1999.0</v>
      </c>
      <c r="D1972" s="4" t="s">
        <v>59</v>
      </c>
      <c r="F1972" s="4" t="s">
        <v>544</v>
      </c>
      <c r="I1972" s="4">
        <v>2943.3</v>
      </c>
      <c r="R1972" s="5" t="str">
        <f t="shared" si="1"/>
        <v>1999_493</v>
      </c>
    </row>
    <row r="1973">
      <c r="A1973" s="4" t="s">
        <v>786</v>
      </c>
      <c r="B1973" s="4">
        <v>494.0</v>
      </c>
      <c r="C1973" s="4">
        <v>1999.0</v>
      </c>
      <c r="D1973" s="4" t="s">
        <v>132</v>
      </c>
      <c r="F1973" s="4" t="s">
        <v>88</v>
      </c>
      <c r="I1973" s="4">
        <v>2941.4</v>
      </c>
      <c r="R1973" s="5" t="str">
        <f t="shared" si="1"/>
        <v>1999_494</v>
      </c>
    </row>
    <row r="1974">
      <c r="A1974" s="4" t="s">
        <v>718</v>
      </c>
      <c r="B1974" s="4">
        <v>495.0</v>
      </c>
      <c r="C1974" s="4">
        <v>1999.0</v>
      </c>
      <c r="D1974" s="4" t="s">
        <v>289</v>
      </c>
      <c r="F1974" s="4" t="s">
        <v>30</v>
      </c>
      <c r="I1974" s="4">
        <v>2936.7</v>
      </c>
      <c r="R1974" s="5" t="str">
        <f t="shared" si="1"/>
        <v>1999_495</v>
      </c>
    </row>
    <row r="1975">
      <c r="A1975" s="4" t="s">
        <v>874</v>
      </c>
      <c r="B1975" s="4">
        <v>496.0</v>
      </c>
      <c r="C1975" s="4">
        <v>1999.0</v>
      </c>
      <c r="D1975" s="4" t="s">
        <v>59</v>
      </c>
      <c r="F1975" s="4" t="s">
        <v>144</v>
      </c>
      <c r="I1975" s="4">
        <v>2934.0</v>
      </c>
      <c r="R1975" s="5" t="str">
        <f t="shared" si="1"/>
        <v>1999_496</v>
      </c>
    </row>
    <row r="1976">
      <c r="A1976" s="4" t="s">
        <v>875</v>
      </c>
      <c r="B1976" s="4">
        <v>497.0</v>
      </c>
      <c r="C1976" s="4">
        <v>1999.0</v>
      </c>
      <c r="D1976" s="4" t="s">
        <v>216</v>
      </c>
      <c r="F1976" s="4" t="s">
        <v>257</v>
      </c>
      <c r="I1976" s="4">
        <v>2932.8</v>
      </c>
      <c r="R1976" s="5" t="str">
        <f t="shared" si="1"/>
        <v>1999_497</v>
      </c>
    </row>
    <row r="1977">
      <c r="A1977" s="4" t="s">
        <v>876</v>
      </c>
      <c r="B1977" s="4">
        <v>498.0</v>
      </c>
      <c r="C1977" s="4">
        <v>1999.0</v>
      </c>
      <c r="D1977" s="4" t="s">
        <v>281</v>
      </c>
      <c r="F1977" s="4" t="s">
        <v>82</v>
      </c>
      <c r="I1977" s="4">
        <v>2910.0</v>
      </c>
      <c r="R1977" s="5" t="str">
        <f t="shared" si="1"/>
        <v>1999_498</v>
      </c>
    </row>
    <row r="1978">
      <c r="A1978" s="4" t="s">
        <v>479</v>
      </c>
      <c r="B1978" s="4">
        <v>499.0</v>
      </c>
      <c r="C1978" s="4">
        <v>1999.0</v>
      </c>
      <c r="D1978" s="4" t="s">
        <v>93</v>
      </c>
      <c r="F1978" s="4" t="s">
        <v>30</v>
      </c>
      <c r="I1978" s="4">
        <v>2904.7</v>
      </c>
      <c r="R1978" s="5" t="str">
        <f t="shared" si="1"/>
        <v>1999_499</v>
      </c>
    </row>
    <row r="1979">
      <c r="A1979" s="4" t="s">
        <v>579</v>
      </c>
      <c r="B1979" s="4">
        <v>500.0</v>
      </c>
      <c r="C1979" s="4">
        <v>1999.0</v>
      </c>
      <c r="D1979" s="4" t="s">
        <v>281</v>
      </c>
      <c r="F1979" s="4" t="s">
        <v>183</v>
      </c>
      <c r="I1979" s="4">
        <v>2896.4</v>
      </c>
      <c r="R1979" s="5" t="str">
        <f t="shared" si="1"/>
        <v>1999_500</v>
      </c>
    </row>
    <row r="1980">
      <c r="A1980" s="4" t="s">
        <v>18</v>
      </c>
      <c r="B1980" s="4">
        <v>1.0</v>
      </c>
      <c r="C1980" s="4">
        <v>2000.0</v>
      </c>
      <c r="D1980" s="4" t="s">
        <v>19</v>
      </c>
      <c r="F1980" s="4" t="s">
        <v>20</v>
      </c>
      <c r="I1980" s="4">
        <v>189058.0</v>
      </c>
      <c r="R1980" s="5" t="str">
        <f t="shared" si="1"/>
        <v>2000_1</v>
      </c>
    </row>
    <row r="1981">
      <c r="A1981" s="4" t="s">
        <v>25</v>
      </c>
      <c r="B1981" s="4">
        <v>2.0</v>
      </c>
      <c r="C1981" s="4">
        <v>2000.0</v>
      </c>
      <c r="D1981" s="4" t="s">
        <v>26</v>
      </c>
      <c r="F1981" s="4" t="s">
        <v>27</v>
      </c>
      <c r="I1981" s="4">
        <v>166809.0</v>
      </c>
      <c r="R1981" s="5" t="str">
        <f t="shared" si="1"/>
        <v>2000_2</v>
      </c>
    </row>
    <row r="1982">
      <c r="A1982" s="4" t="s">
        <v>22</v>
      </c>
      <c r="B1982" s="4">
        <v>3.0</v>
      </c>
      <c r="C1982" s="4">
        <v>2000.0</v>
      </c>
      <c r="D1982" s="4" t="s">
        <v>23</v>
      </c>
      <c r="F1982" s="4" t="s">
        <v>24</v>
      </c>
      <c r="I1982" s="4">
        <v>163881.0</v>
      </c>
      <c r="R1982" s="5" t="str">
        <f t="shared" si="1"/>
        <v>2000_3</v>
      </c>
    </row>
    <row r="1983">
      <c r="A1983" s="4" t="s">
        <v>21</v>
      </c>
      <c r="B1983" s="4">
        <v>4.0</v>
      </c>
      <c r="C1983" s="4">
        <v>2000.0</v>
      </c>
      <c r="D1983" s="4" t="s">
        <v>19</v>
      </c>
      <c r="F1983" s="4" t="s">
        <v>20</v>
      </c>
      <c r="I1983" s="4">
        <v>162558.0</v>
      </c>
      <c r="R1983" s="5" t="str">
        <f t="shared" si="1"/>
        <v>2000_4</v>
      </c>
    </row>
    <row r="1984">
      <c r="A1984" s="4" t="s">
        <v>33</v>
      </c>
      <c r="B1984" s="4">
        <v>5.0</v>
      </c>
      <c r="C1984" s="4">
        <v>2000.0</v>
      </c>
      <c r="D1984" s="4" t="s">
        <v>81</v>
      </c>
      <c r="F1984" s="4" t="s">
        <v>35</v>
      </c>
      <c r="I1984" s="4">
        <v>111630.0</v>
      </c>
      <c r="R1984" s="5" t="str">
        <f t="shared" si="1"/>
        <v>2000_5</v>
      </c>
    </row>
    <row r="1985">
      <c r="A1985" s="4" t="s">
        <v>31</v>
      </c>
      <c r="B1985" s="4">
        <v>6.0</v>
      </c>
      <c r="C1985" s="4">
        <v>2000.0</v>
      </c>
      <c r="D1985" s="4" t="s">
        <v>32</v>
      </c>
      <c r="F1985" s="4" t="s">
        <v>30</v>
      </c>
      <c r="I1985" s="4">
        <v>87548.0</v>
      </c>
      <c r="R1985" s="5" t="str">
        <f t="shared" si="1"/>
        <v>2000_6</v>
      </c>
    </row>
    <row r="1986">
      <c r="A1986" s="4" t="s">
        <v>804</v>
      </c>
      <c r="B1986" s="4">
        <v>7.0</v>
      </c>
      <c r="C1986" s="4">
        <v>2000.0</v>
      </c>
      <c r="D1986" s="4" t="s">
        <v>81</v>
      </c>
      <c r="F1986" s="4" t="s">
        <v>30</v>
      </c>
      <c r="I1986" s="4">
        <v>82005.0</v>
      </c>
      <c r="R1986" s="5" t="str">
        <f t="shared" si="1"/>
        <v>2000_7</v>
      </c>
    </row>
    <row r="1987">
      <c r="A1987" s="4" t="s">
        <v>28</v>
      </c>
      <c r="B1987" s="4">
        <v>8.0</v>
      </c>
      <c r="C1987" s="4">
        <v>2000.0</v>
      </c>
      <c r="D1987" s="4" t="s">
        <v>29</v>
      </c>
      <c r="F1987" s="4" t="s">
        <v>30</v>
      </c>
      <c r="I1987" s="4">
        <v>62391.0</v>
      </c>
      <c r="R1987" s="5" t="str">
        <f t="shared" si="1"/>
        <v>2000_8</v>
      </c>
    </row>
    <row r="1988">
      <c r="A1988" s="4" t="s">
        <v>604</v>
      </c>
      <c r="B1988" s="4">
        <v>9.0</v>
      </c>
      <c r="C1988" s="4">
        <v>2000.0</v>
      </c>
      <c r="D1988" s="4" t="s">
        <v>40</v>
      </c>
      <c r="F1988" s="4" t="s">
        <v>30</v>
      </c>
      <c r="I1988" s="4">
        <v>61751.0</v>
      </c>
      <c r="R1988" s="5" t="str">
        <f t="shared" si="1"/>
        <v>2000_9</v>
      </c>
    </row>
    <row r="1989">
      <c r="A1989" s="4" t="s">
        <v>94</v>
      </c>
      <c r="B1989" s="4">
        <v>10.0</v>
      </c>
      <c r="C1989" s="4">
        <v>2000.0</v>
      </c>
      <c r="D1989" s="4" t="s">
        <v>76</v>
      </c>
      <c r="F1989" s="4" t="s">
        <v>95</v>
      </c>
      <c r="I1989" s="4">
        <v>57993.0</v>
      </c>
      <c r="R1989" s="5" t="str">
        <f t="shared" si="1"/>
        <v>2000_10</v>
      </c>
    </row>
    <row r="1990">
      <c r="A1990" s="4" t="s">
        <v>877</v>
      </c>
      <c r="B1990" s="4">
        <v>11.0</v>
      </c>
      <c r="C1990" s="4">
        <v>2000.0</v>
      </c>
      <c r="D1990" s="4" t="s">
        <v>59</v>
      </c>
      <c r="F1990" s="4" t="s">
        <v>127</v>
      </c>
      <c r="I1990" s="4">
        <v>51392.0</v>
      </c>
      <c r="R1990" s="5" t="str">
        <f t="shared" si="1"/>
        <v>2000_11</v>
      </c>
    </row>
    <row r="1991">
      <c r="A1991" s="4" t="s">
        <v>729</v>
      </c>
      <c r="B1991" s="4">
        <v>12.0</v>
      </c>
      <c r="C1991" s="4">
        <v>2000.0</v>
      </c>
      <c r="D1991" s="4" t="s">
        <v>29</v>
      </c>
      <c r="F1991" s="4" t="s">
        <v>24</v>
      </c>
      <c r="I1991" s="4">
        <v>49489.0</v>
      </c>
      <c r="R1991" s="5" t="str">
        <f t="shared" si="1"/>
        <v>2000_12</v>
      </c>
    </row>
    <row r="1992">
      <c r="A1992" s="4" t="s">
        <v>71</v>
      </c>
      <c r="B1992" s="4">
        <v>14.0</v>
      </c>
      <c r="C1992" s="4">
        <v>2000.0</v>
      </c>
      <c r="D1992" s="4" t="s">
        <v>72</v>
      </c>
      <c r="F1992" s="4" t="s">
        <v>55</v>
      </c>
      <c r="I1992" s="4">
        <v>45351.6</v>
      </c>
      <c r="R1992" s="5" t="str">
        <f t="shared" si="1"/>
        <v>2000_14</v>
      </c>
    </row>
    <row r="1993">
      <c r="A1993" s="4" t="s">
        <v>606</v>
      </c>
      <c r="B1993" s="4">
        <v>15.0</v>
      </c>
      <c r="C1993" s="4">
        <v>2000.0</v>
      </c>
      <c r="D1993" s="4" t="s">
        <v>45</v>
      </c>
      <c r="F1993" s="4" t="s">
        <v>46</v>
      </c>
      <c r="I1993" s="4">
        <v>44637.2</v>
      </c>
      <c r="R1993" s="5" t="str">
        <f t="shared" si="1"/>
        <v>2000_15</v>
      </c>
    </row>
    <row r="1994">
      <c r="A1994" s="4" t="s">
        <v>724</v>
      </c>
      <c r="B1994" s="4">
        <v>16.0</v>
      </c>
      <c r="C1994" s="4">
        <v>2000.0</v>
      </c>
      <c r="D1994" s="4" t="s">
        <v>26</v>
      </c>
      <c r="F1994" s="4" t="s">
        <v>46</v>
      </c>
      <c r="I1994" s="4">
        <v>41071.0</v>
      </c>
      <c r="R1994" s="5" t="str">
        <f t="shared" si="1"/>
        <v>2000_16</v>
      </c>
    </row>
    <row r="1995">
      <c r="A1995" s="4" t="s">
        <v>66</v>
      </c>
      <c r="B1995" s="4">
        <v>17.0</v>
      </c>
      <c r="C1995" s="4">
        <v>2000.0</v>
      </c>
      <c r="D1995" s="4" t="s">
        <v>67</v>
      </c>
      <c r="F1995" s="4" t="s">
        <v>30</v>
      </c>
      <c r="I1995" s="4">
        <v>40656.1</v>
      </c>
      <c r="R1995" s="5" t="str">
        <f t="shared" si="1"/>
        <v>2000_17</v>
      </c>
    </row>
    <row r="1996">
      <c r="A1996" s="4" t="s">
        <v>730</v>
      </c>
      <c r="B1996" s="4">
        <v>18.0</v>
      </c>
      <c r="C1996" s="4">
        <v>2000.0</v>
      </c>
      <c r="D1996" s="4" t="s">
        <v>225</v>
      </c>
      <c r="F1996" s="4" t="s">
        <v>24</v>
      </c>
      <c r="I1996" s="4">
        <v>40112.0</v>
      </c>
      <c r="R1996" s="5" t="str">
        <f t="shared" si="1"/>
        <v>2000_18</v>
      </c>
    </row>
    <row r="1997">
      <c r="A1997" s="4" t="s">
        <v>726</v>
      </c>
      <c r="B1997" s="4">
        <v>19.0</v>
      </c>
      <c r="C1997" s="4">
        <v>2000.0</v>
      </c>
      <c r="D1997" s="4" t="s">
        <v>42</v>
      </c>
      <c r="F1997" s="4" t="s">
        <v>30</v>
      </c>
      <c r="I1997" s="4">
        <v>39410.2</v>
      </c>
      <c r="R1997" s="5" t="str">
        <f t="shared" si="1"/>
        <v>2000_19</v>
      </c>
    </row>
    <row r="1998">
      <c r="A1998" s="4" t="s">
        <v>141</v>
      </c>
      <c r="B1998" s="4">
        <v>20.0</v>
      </c>
      <c r="C1998" s="4">
        <v>2000.0</v>
      </c>
      <c r="D1998" s="4" t="s">
        <v>32</v>
      </c>
      <c r="F1998" s="4" t="s">
        <v>24</v>
      </c>
      <c r="I1998" s="4">
        <v>38525.0</v>
      </c>
      <c r="R1998" s="5" t="str">
        <f t="shared" si="1"/>
        <v>2000_20</v>
      </c>
    </row>
    <row r="1999">
      <c r="A1999" s="4" t="s">
        <v>135</v>
      </c>
      <c r="B1999" s="4">
        <v>21.0</v>
      </c>
      <c r="C1999" s="4">
        <v>2000.0</v>
      </c>
      <c r="D1999" s="4" t="s">
        <v>107</v>
      </c>
      <c r="F1999" s="4" t="s">
        <v>88</v>
      </c>
      <c r="I1999" s="4">
        <v>38434.0</v>
      </c>
      <c r="R1999" s="5" t="str">
        <f t="shared" si="1"/>
        <v>2000_21</v>
      </c>
    </row>
    <row r="2000">
      <c r="A2000" s="4" t="s">
        <v>728</v>
      </c>
      <c r="B2000" s="4">
        <v>22.0</v>
      </c>
      <c r="C2000" s="4">
        <v>2000.0</v>
      </c>
      <c r="D2000" s="4" t="s">
        <v>669</v>
      </c>
      <c r="F2000" s="4" t="s">
        <v>43</v>
      </c>
      <c r="I2000" s="4">
        <v>38303.0</v>
      </c>
      <c r="R2000" s="5" t="str">
        <f t="shared" si="1"/>
        <v>2000_22</v>
      </c>
    </row>
    <row r="2001">
      <c r="A2001" s="4" t="s">
        <v>53</v>
      </c>
      <c r="B2001" s="4">
        <v>23.0</v>
      </c>
      <c r="C2001" s="4">
        <v>2000.0</v>
      </c>
      <c r="D2001" s="4" t="s">
        <v>54</v>
      </c>
      <c r="F2001" s="4" t="s">
        <v>55</v>
      </c>
      <c r="I2001" s="4">
        <v>38125.0</v>
      </c>
      <c r="R2001" s="5" t="str">
        <f t="shared" si="1"/>
        <v>2000_23</v>
      </c>
    </row>
    <row r="2002">
      <c r="A2002" s="4" t="s">
        <v>60</v>
      </c>
      <c r="B2002" s="4">
        <v>24.0</v>
      </c>
      <c r="C2002" s="4">
        <v>2000.0</v>
      </c>
      <c r="D2002" s="4" t="s">
        <v>72</v>
      </c>
      <c r="F2002" s="4" t="s">
        <v>170</v>
      </c>
      <c r="I2002" s="4">
        <v>37478.1</v>
      </c>
      <c r="R2002" s="5" t="str">
        <f t="shared" si="1"/>
        <v>2000_24</v>
      </c>
    </row>
    <row r="2003">
      <c r="A2003" s="4" t="s">
        <v>811</v>
      </c>
      <c r="B2003" s="4">
        <v>25.0</v>
      </c>
      <c r="C2003" s="4">
        <v>2000.0</v>
      </c>
      <c r="D2003" s="4" t="s">
        <v>29</v>
      </c>
      <c r="F2003" s="4" t="s">
        <v>442</v>
      </c>
      <c r="I2003" s="4">
        <v>37120.0</v>
      </c>
      <c r="R2003" s="5" t="str">
        <f t="shared" si="1"/>
        <v>2000_25</v>
      </c>
    </row>
    <row r="2004">
      <c r="A2004" s="4" t="s">
        <v>609</v>
      </c>
      <c r="B2004" s="4">
        <v>26.0</v>
      </c>
      <c r="C2004" s="4">
        <v>2000.0</v>
      </c>
      <c r="D2004" s="4" t="s">
        <v>81</v>
      </c>
      <c r="F2004" s="4" t="s">
        <v>82</v>
      </c>
      <c r="I2004" s="4">
        <v>36968.6</v>
      </c>
      <c r="R2004" s="5" t="str">
        <f t="shared" si="1"/>
        <v>2000_26</v>
      </c>
    </row>
    <row r="2005">
      <c r="A2005" s="4" t="s">
        <v>52</v>
      </c>
      <c r="B2005" s="4">
        <v>27.0</v>
      </c>
      <c r="C2005" s="4">
        <v>2000.0</v>
      </c>
      <c r="D2005" s="4" t="s">
        <v>26</v>
      </c>
      <c r="F2005" s="4" t="s">
        <v>20</v>
      </c>
      <c r="I2005" s="4">
        <v>35925.0</v>
      </c>
      <c r="R2005" s="5" t="str">
        <f t="shared" si="1"/>
        <v>2000_27</v>
      </c>
    </row>
    <row r="2006">
      <c r="A2006" s="4" t="s">
        <v>605</v>
      </c>
      <c r="B2006" s="4">
        <v>28.0</v>
      </c>
      <c r="C2006" s="4">
        <v>2000.0</v>
      </c>
      <c r="D2006" s="4" t="s">
        <v>23</v>
      </c>
      <c r="F2006" s="4" t="s">
        <v>30</v>
      </c>
      <c r="I2006" s="4">
        <v>35690.0</v>
      </c>
      <c r="R2006" s="5" t="str">
        <f t="shared" si="1"/>
        <v>2000_28</v>
      </c>
    </row>
    <row r="2007">
      <c r="A2007" s="4" t="s">
        <v>610</v>
      </c>
      <c r="B2007" s="4">
        <v>29.0</v>
      </c>
      <c r="C2007" s="4">
        <v>2000.0</v>
      </c>
      <c r="D2007" s="4" t="s">
        <v>611</v>
      </c>
      <c r="F2007" s="4" t="s">
        <v>30</v>
      </c>
      <c r="I2007" s="4">
        <v>34879.0</v>
      </c>
      <c r="R2007" s="5" t="str">
        <f t="shared" si="1"/>
        <v>2000_29</v>
      </c>
    </row>
    <row r="2008">
      <c r="A2008" s="4" t="s">
        <v>806</v>
      </c>
      <c r="B2008" s="4">
        <v>30.0</v>
      </c>
      <c r="C2008" s="4">
        <v>2000.0</v>
      </c>
      <c r="D2008" s="4" t="s">
        <v>611</v>
      </c>
      <c r="F2008" s="4" t="s">
        <v>30</v>
      </c>
      <c r="I2008" s="4">
        <v>33928.0</v>
      </c>
      <c r="R2008" s="5" t="str">
        <f t="shared" si="1"/>
        <v>2000_30</v>
      </c>
    </row>
    <row r="2009">
      <c r="A2009" s="4" t="s">
        <v>805</v>
      </c>
      <c r="B2009" s="4">
        <v>31.0</v>
      </c>
      <c r="C2009" s="4">
        <v>2000.0</v>
      </c>
      <c r="D2009" s="4" t="s">
        <v>59</v>
      </c>
      <c r="F2009" s="4" t="s">
        <v>30</v>
      </c>
      <c r="I2009" s="4">
        <v>33710.0</v>
      </c>
      <c r="R2009" s="5" t="str">
        <f t="shared" si="1"/>
        <v>2000_31</v>
      </c>
    </row>
    <row r="2010">
      <c r="A2010" s="4" t="s">
        <v>878</v>
      </c>
      <c r="B2010" s="4">
        <v>32.0</v>
      </c>
      <c r="C2010" s="4">
        <v>2000.0</v>
      </c>
      <c r="D2010" s="4" t="s">
        <v>26</v>
      </c>
      <c r="F2010" s="4" t="s">
        <v>74</v>
      </c>
      <c r="I2010" s="4">
        <v>33702.0</v>
      </c>
      <c r="R2010" s="5" t="str">
        <f t="shared" si="1"/>
        <v>2000_32</v>
      </c>
    </row>
    <row r="2011">
      <c r="A2011" s="4" t="s">
        <v>155</v>
      </c>
      <c r="B2011" s="4">
        <v>33.0</v>
      </c>
      <c r="C2011" s="4">
        <v>2000.0</v>
      </c>
      <c r="D2011" s="4" t="s">
        <v>29</v>
      </c>
      <c r="F2011" s="4" t="s">
        <v>30</v>
      </c>
      <c r="I2011" s="4">
        <v>33174.0</v>
      </c>
      <c r="R2011" s="5" t="str">
        <f t="shared" si="1"/>
        <v>2000_33</v>
      </c>
    </row>
    <row r="2012">
      <c r="A2012" s="4" t="s">
        <v>122</v>
      </c>
      <c r="B2012" s="4">
        <v>34.0</v>
      </c>
      <c r="C2012" s="4">
        <v>2000.0</v>
      </c>
      <c r="D2012" s="4" t="s">
        <v>102</v>
      </c>
      <c r="F2012" s="4" t="s">
        <v>43</v>
      </c>
      <c r="I2012" s="4">
        <v>32714.0</v>
      </c>
      <c r="R2012" s="5" t="str">
        <f t="shared" si="1"/>
        <v>2000_34</v>
      </c>
    </row>
    <row r="2013">
      <c r="A2013" s="4" t="s">
        <v>56</v>
      </c>
      <c r="B2013" s="4">
        <v>35.0</v>
      </c>
      <c r="C2013" s="4">
        <v>2000.0</v>
      </c>
      <c r="D2013" s="4" t="s">
        <v>23</v>
      </c>
      <c r="F2013" s="4" t="s">
        <v>57</v>
      </c>
      <c r="I2013" s="4">
        <v>32676.0</v>
      </c>
      <c r="R2013" s="5" t="str">
        <f t="shared" si="1"/>
        <v>2000_35</v>
      </c>
    </row>
    <row r="2014">
      <c r="A2014" s="4" t="s">
        <v>85</v>
      </c>
      <c r="B2014" s="4">
        <v>36.0</v>
      </c>
      <c r="C2014" s="4">
        <v>2000.0</v>
      </c>
      <c r="D2014" s="4" t="s">
        <v>26</v>
      </c>
      <c r="F2014" s="4" t="s">
        <v>24</v>
      </c>
      <c r="I2014" s="4">
        <v>32510.0</v>
      </c>
      <c r="R2014" s="5" t="str">
        <f t="shared" si="1"/>
        <v>2000_36</v>
      </c>
    </row>
    <row r="2015">
      <c r="A2015" s="4" t="s">
        <v>65</v>
      </c>
      <c r="B2015" s="4">
        <v>37.0</v>
      </c>
      <c r="C2015" s="4">
        <v>2000.0</v>
      </c>
      <c r="D2015" s="4" t="s">
        <v>34</v>
      </c>
      <c r="F2015" s="4" t="s">
        <v>46</v>
      </c>
      <c r="I2015" s="4">
        <v>30931.0</v>
      </c>
      <c r="R2015" s="5" t="str">
        <f t="shared" si="1"/>
        <v>2000_37</v>
      </c>
    </row>
    <row r="2016">
      <c r="A2016" s="4" t="s">
        <v>808</v>
      </c>
      <c r="B2016" s="4">
        <v>38.0</v>
      </c>
      <c r="C2016" s="4">
        <v>2000.0</v>
      </c>
      <c r="D2016" s="4" t="s">
        <v>117</v>
      </c>
      <c r="F2016" s="4" t="s">
        <v>57</v>
      </c>
      <c r="I2016" s="4">
        <v>30382.3</v>
      </c>
      <c r="R2016" s="5" t="str">
        <f t="shared" si="1"/>
        <v>2000_38</v>
      </c>
    </row>
    <row r="2017">
      <c r="A2017" s="4" t="s">
        <v>128</v>
      </c>
      <c r="B2017" s="4">
        <v>39.0</v>
      </c>
      <c r="C2017" s="4">
        <v>2000.0</v>
      </c>
      <c r="D2017" s="4" t="s">
        <v>613</v>
      </c>
      <c r="F2017" s="4" t="s">
        <v>57</v>
      </c>
      <c r="I2017" s="4">
        <v>29389.0</v>
      </c>
      <c r="R2017" s="5" t="str">
        <f t="shared" si="1"/>
        <v>2000_39</v>
      </c>
    </row>
    <row r="2018">
      <c r="A2018" s="4" t="s">
        <v>616</v>
      </c>
      <c r="B2018" s="4">
        <v>40.0</v>
      </c>
      <c r="C2018" s="4">
        <v>2000.0</v>
      </c>
      <c r="D2018" s="4" t="s">
        <v>72</v>
      </c>
      <c r="F2018" s="4" t="s">
        <v>57</v>
      </c>
      <c r="I2018" s="4">
        <v>28859.9</v>
      </c>
      <c r="R2018" s="5" t="str">
        <f t="shared" si="1"/>
        <v>2000_40</v>
      </c>
    </row>
    <row r="2019">
      <c r="A2019" s="4" t="s">
        <v>623</v>
      </c>
      <c r="B2019" s="4">
        <v>41.0</v>
      </c>
      <c r="C2019" s="4">
        <v>2000.0</v>
      </c>
      <c r="D2019" s="4" t="s">
        <v>117</v>
      </c>
      <c r="F2019" s="4" t="s">
        <v>57</v>
      </c>
      <c r="I2019" s="4">
        <v>28068.6</v>
      </c>
      <c r="R2019" s="5" t="str">
        <f t="shared" si="1"/>
        <v>2000_41</v>
      </c>
    </row>
    <row r="2020">
      <c r="A2020" s="4" t="s">
        <v>607</v>
      </c>
      <c r="B2020" s="4">
        <v>42.0</v>
      </c>
      <c r="C2020" s="4">
        <v>2000.0</v>
      </c>
      <c r="D2020" s="4" t="s">
        <v>48</v>
      </c>
      <c r="F2020" s="4" t="s">
        <v>49</v>
      </c>
      <c r="I2020" s="4">
        <v>27892.0</v>
      </c>
      <c r="R2020" s="5" t="str">
        <f t="shared" si="1"/>
        <v>2000_42</v>
      </c>
    </row>
    <row r="2021">
      <c r="A2021" s="4" t="s">
        <v>101</v>
      </c>
      <c r="B2021" s="4">
        <v>43.0</v>
      </c>
      <c r="C2021" s="4">
        <v>2000.0</v>
      </c>
      <c r="D2021" s="4" t="s">
        <v>102</v>
      </c>
      <c r="F2021" s="4" t="s">
        <v>43</v>
      </c>
      <c r="I2021" s="4">
        <v>27471.0</v>
      </c>
      <c r="R2021" s="5" t="str">
        <f t="shared" si="1"/>
        <v>2000_43</v>
      </c>
    </row>
    <row r="2022">
      <c r="A2022" s="4" t="s">
        <v>879</v>
      </c>
      <c r="B2022" s="4">
        <v>44.0</v>
      </c>
      <c r="C2022" s="4">
        <v>2000.0</v>
      </c>
      <c r="D2022" s="4" t="s">
        <v>107</v>
      </c>
      <c r="F2022" s="4" t="s">
        <v>95</v>
      </c>
      <c r="I2022" s="4">
        <v>27456.0</v>
      </c>
      <c r="R2022" s="5" t="str">
        <f t="shared" si="1"/>
        <v>2000_44</v>
      </c>
    </row>
    <row r="2023">
      <c r="A2023" s="4" t="s">
        <v>248</v>
      </c>
      <c r="B2023" s="4">
        <v>45.0</v>
      </c>
      <c r="C2023" s="4">
        <v>2000.0</v>
      </c>
      <c r="D2023" s="4" t="s">
        <v>177</v>
      </c>
      <c r="F2023" s="4" t="s">
        <v>30</v>
      </c>
      <c r="I2023" s="4">
        <v>27333.0</v>
      </c>
      <c r="R2023" s="5" t="str">
        <f t="shared" si="1"/>
        <v>2000_45</v>
      </c>
    </row>
    <row r="2024">
      <c r="A2024" s="4" t="s">
        <v>86</v>
      </c>
      <c r="B2024" s="4">
        <v>46.0</v>
      </c>
      <c r="C2024" s="4">
        <v>2000.0</v>
      </c>
      <c r="D2024" s="4" t="s">
        <v>87</v>
      </c>
      <c r="F2024" s="4" t="s">
        <v>88</v>
      </c>
      <c r="I2024" s="4">
        <v>27052.0</v>
      </c>
      <c r="R2024" s="5" t="str">
        <f t="shared" si="1"/>
        <v>2000_46</v>
      </c>
    </row>
    <row r="2025">
      <c r="A2025" s="4" t="s">
        <v>79</v>
      </c>
      <c r="B2025" s="4">
        <v>47.0</v>
      </c>
      <c r="C2025" s="4">
        <v>2000.0</v>
      </c>
      <c r="D2025" s="4" t="s">
        <v>67</v>
      </c>
      <c r="F2025" s="4" t="s">
        <v>46</v>
      </c>
      <c r="I2025" s="4">
        <v>26959.0</v>
      </c>
      <c r="R2025" s="5" t="str">
        <f t="shared" si="1"/>
        <v>2000_47</v>
      </c>
    </row>
    <row r="2026">
      <c r="A2026" s="4" t="s">
        <v>41</v>
      </c>
      <c r="B2026" s="4">
        <v>48.0</v>
      </c>
      <c r="C2026" s="4">
        <v>2000.0</v>
      </c>
      <c r="D2026" s="4" t="s">
        <v>99</v>
      </c>
      <c r="F2026" s="4" t="s">
        <v>43</v>
      </c>
      <c r="I2026" s="4">
        <v>26618.0</v>
      </c>
      <c r="R2026" s="5" t="str">
        <f t="shared" si="1"/>
        <v>2000_48</v>
      </c>
    </row>
    <row r="2027">
      <c r="A2027" s="4" t="s">
        <v>617</v>
      </c>
      <c r="B2027" s="4">
        <v>49.0</v>
      </c>
      <c r="C2027" s="4">
        <v>2000.0</v>
      </c>
      <c r="D2027" s="4" t="s">
        <v>114</v>
      </c>
      <c r="F2027" s="4" t="s">
        <v>35</v>
      </c>
      <c r="I2027" s="4">
        <v>26452.7</v>
      </c>
      <c r="R2027" s="5" t="str">
        <f t="shared" si="1"/>
        <v>2000_49</v>
      </c>
    </row>
    <row r="2028">
      <c r="A2028" s="4" t="s">
        <v>807</v>
      </c>
      <c r="B2028" s="4">
        <v>50.0</v>
      </c>
      <c r="C2028" s="4">
        <v>2000.0</v>
      </c>
      <c r="D2028" s="4" t="s">
        <v>59</v>
      </c>
      <c r="F2028" s="4" t="s">
        <v>46</v>
      </c>
      <c r="I2028" s="4">
        <v>25986.0</v>
      </c>
      <c r="R2028" s="5" t="str">
        <f t="shared" si="1"/>
        <v>2000_50</v>
      </c>
    </row>
    <row r="2029">
      <c r="A2029" s="4" t="s">
        <v>108</v>
      </c>
      <c r="B2029" s="4">
        <v>51.0</v>
      </c>
      <c r="C2029" s="4">
        <v>2000.0</v>
      </c>
      <c r="D2029" s="4" t="s">
        <v>23</v>
      </c>
      <c r="F2029" s="4" t="s">
        <v>100</v>
      </c>
      <c r="I2029" s="4">
        <v>25610.0</v>
      </c>
      <c r="R2029" s="5" t="str">
        <f t="shared" si="1"/>
        <v>2000_51</v>
      </c>
    </row>
    <row r="2030">
      <c r="A2030" s="4" t="s">
        <v>75</v>
      </c>
      <c r="B2030" s="4">
        <v>52.0</v>
      </c>
      <c r="C2030" s="4">
        <v>2000.0</v>
      </c>
      <c r="D2030" s="4" t="s">
        <v>76</v>
      </c>
      <c r="F2030" s="4" t="s">
        <v>77</v>
      </c>
      <c r="I2030" s="4">
        <v>25530.0</v>
      </c>
      <c r="R2030" s="5" t="str">
        <f t="shared" si="1"/>
        <v>2000_52</v>
      </c>
    </row>
    <row r="2031">
      <c r="A2031" s="4" t="s">
        <v>63</v>
      </c>
      <c r="B2031" s="4">
        <v>53.0</v>
      </c>
      <c r="C2031" s="4">
        <v>2000.0</v>
      </c>
      <c r="D2031" s="4" t="s">
        <v>99</v>
      </c>
      <c r="F2031" s="4" t="s">
        <v>30</v>
      </c>
      <c r="I2031" s="4">
        <v>25426.0</v>
      </c>
      <c r="R2031" s="5" t="str">
        <f t="shared" si="1"/>
        <v>2000_53</v>
      </c>
    </row>
    <row r="2032">
      <c r="A2032" s="4" t="s">
        <v>880</v>
      </c>
      <c r="B2032" s="4">
        <v>54.0</v>
      </c>
      <c r="C2032" s="4">
        <v>2000.0</v>
      </c>
      <c r="D2032" s="4" t="s">
        <v>611</v>
      </c>
      <c r="F2032" s="4" t="s">
        <v>30</v>
      </c>
      <c r="I2032" s="4">
        <v>25363.0</v>
      </c>
      <c r="R2032" s="5" t="str">
        <f t="shared" si="1"/>
        <v>2000_54</v>
      </c>
    </row>
    <row r="2033">
      <c r="A2033" s="4" t="s">
        <v>91</v>
      </c>
      <c r="B2033" s="4">
        <v>55.0</v>
      </c>
      <c r="C2033" s="4">
        <v>2000.0</v>
      </c>
      <c r="D2033" s="4" t="s">
        <v>29</v>
      </c>
      <c r="F2033" s="4" t="s">
        <v>24</v>
      </c>
      <c r="I2033" s="4">
        <v>25336.2</v>
      </c>
      <c r="R2033" s="5" t="str">
        <f t="shared" si="1"/>
        <v>2000_55</v>
      </c>
    </row>
    <row r="2034">
      <c r="A2034" s="4" t="s">
        <v>342</v>
      </c>
      <c r="B2034" s="4">
        <v>56.0</v>
      </c>
      <c r="C2034" s="4">
        <v>2000.0</v>
      </c>
      <c r="D2034" s="4" t="s">
        <v>32</v>
      </c>
      <c r="F2034" s="4" t="s">
        <v>24</v>
      </c>
      <c r="I2034" s="4">
        <v>25265.0</v>
      </c>
      <c r="R2034" s="5" t="str">
        <f t="shared" si="1"/>
        <v>2000_56</v>
      </c>
    </row>
    <row r="2035">
      <c r="A2035" s="4" t="s">
        <v>78</v>
      </c>
      <c r="B2035" s="4">
        <v>57.0</v>
      </c>
      <c r="C2035" s="4">
        <v>2000.0</v>
      </c>
      <c r="D2035" s="4" t="s">
        <v>76</v>
      </c>
      <c r="F2035" s="4" t="s">
        <v>35</v>
      </c>
      <c r="I2035" s="4">
        <v>25242.0</v>
      </c>
      <c r="R2035" s="5" t="str">
        <f t="shared" si="1"/>
        <v>2000_57</v>
      </c>
    </row>
    <row r="2036">
      <c r="A2036" s="4" t="s">
        <v>111</v>
      </c>
      <c r="B2036" s="4">
        <v>58.0</v>
      </c>
      <c r="C2036" s="4">
        <v>2000.0</v>
      </c>
      <c r="D2036" s="4" t="s">
        <v>29</v>
      </c>
      <c r="F2036" s="4" t="s">
        <v>88</v>
      </c>
      <c r="I2036" s="4">
        <v>25224.0</v>
      </c>
      <c r="R2036" s="5" t="str">
        <f t="shared" si="1"/>
        <v>2000_58</v>
      </c>
    </row>
    <row r="2037">
      <c r="A2037" s="4" t="s">
        <v>253</v>
      </c>
      <c r="B2037" s="4">
        <v>59.0</v>
      </c>
      <c r="C2037" s="4">
        <v>2000.0</v>
      </c>
      <c r="D2037" s="4" t="s">
        <v>117</v>
      </c>
      <c r="F2037" s="4" t="s">
        <v>55</v>
      </c>
      <c r="I2037" s="4">
        <v>25033.6</v>
      </c>
      <c r="R2037" s="5" t="str">
        <f t="shared" si="1"/>
        <v>2000_59</v>
      </c>
    </row>
    <row r="2038">
      <c r="A2038" s="4" t="s">
        <v>881</v>
      </c>
      <c r="B2038" s="4">
        <v>60.0</v>
      </c>
      <c r="C2038" s="4">
        <v>2000.0</v>
      </c>
      <c r="D2038" s="4" t="s">
        <v>69</v>
      </c>
      <c r="F2038" s="4" t="s">
        <v>70</v>
      </c>
      <c r="I2038" s="4">
        <v>24594.3</v>
      </c>
      <c r="R2038" s="5" t="str">
        <f t="shared" si="1"/>
        <v>2000_60</v>
      </c>
    </row>
    <row r="2039">
      <c r="A2039" s="4" t="s">
        <v>92</v>
      </c>
      <c r="B2039" s="4">
        <v>61.0</v>
      </c>
      <c r="C2039" s="4">
        <v>2000.0</v>
      </c>
      <c r="D2039" s="4" t="s">
        <v>93</v>
      </c>
      <c r="F2039" s="4" t="s">
        <v>30</v>
      </c>
      <c r="I2039" s="4">
        <v>24573.0</v>
      </c>
      <c r="R2039" s="5" t="str">
        <f t="shared" si="1"/>
        <v>2000_61</v>
      </c>
    </row>
    <row r="2040">
      <c r="A2040" s="4" t="s">
        <v>810</v>
      </c>
      <c r="B2040" s="4">
        <v>62.0</v>
      </c>
      <c r="C2040" s="4">
        <v>2000.0</v>
      </c>
      <c r="D2040" s="4" t="s">
        <v>81</v>
      </c>
      <c r="F2040" s="4" t="s">
        <v>37</v>
      </c>
      <c r="I2040" s="4">
        <v>24268.0</v>
      </c>
      <c r="R2040" s="5" t="str">
        <f t="shared" si="1"/>
        <v>2000_62</v>
      </c>
    </row>
    <row r="2041">
      <c r="A2041" s="4" t="s">
        <v>812</v>
      </c>
      <c r="B2041" s="4">
        <v>63.0</v>
      </c>
      <c r="C2041" s="4">
        <v>2000.0</v>
      </c>
      <c r="D2041" s="4" t="s">
        <v>352</v>
      </c>
      <c r="F2041" s="4" t="s">
        <v>179</v>
      </c>
      <c r="I2041" s="4">
        <v>24206.6</v>
      </c>
      <c r="R2041" s="5" t="str">
        <f t="shared" si="1"/>
        <v>2000_63</v>
      </c>
    </row>
    <row r="2042">
      <c r="A2042" s="4" t="s">
        <v>628</v>
      </c>
      <c r="B2042" s="4">
        <v>64.0</v>
      </c>
      <c r="C2042" s="4">
        <v>2000.0</v>
      </c>
      <c r="D2042" s="4" t="s">
        <v>67</v>
      </c>
      <c r="F2042" s="4" t="s">
        <v>70</v>
      </c>
      <c r="I2042" s="4">
        <v>24028.0</v>
      </c>
      <c r="R2042" s="5" t="str">
        <f t="shared" si="1"/>
        <v>2000_64</v>
      </c>
    </row>
    <row r="2043">
      <c r="A2043" s="4" t="s">
        <v>882</v>
      </c>
      <c r="B2043" s="4">
        <v>65.0</v>
      </c>
      <c r="C2043" s="4">
        <v>2000.0</v>
      </c>
      <c r="D2043" s="4" t="s">
        <v>76</v>
      </c>
      <c r="F2043" s="4" t="s">
        <v>43</v>
      </c>
      <c r="I2043" s="4">
        <v>23735.0</v>
      </c>
      <c r="R2043" s="5" t="str">
        <f t="shared" si="1"/>
        <v>2000_65</v>
      </c>
    </row>
    <row r="2044">
      <c r="A2044" s="4" t="s">
        <v>176</v>
      </c>
      <c r="B2044" s="4">
        <v>66.0</v>
      </c>
      <c r="C2044" s="4">
        <v>2000.0</v>
      </c>
      <c r="D2044" s="4" t="s">
        <v>177</v>
      </c>
      <c r="F2044" s="4" t="s">
        <v>57</v>
      </c>
      <c r="I2044" s="4">
        <v>23402.0</v>
      </c>
      <c r="R2044" s="5" t="str">
        <f t="shared" si="1"/>
        <v>2000_66</v>
      </c>
    </row>
    <row r="2045">
      <c r="A2045" s="4" t="s">
        <v>199</v>
      </c>
      <c r="B2045" s="4">
        <v>67.0</v>
      </c>
      <c r="C2045" s="4">
        <v>2000.0</v>
      </c>
      <c r="D2045" s="4" t="s">
        <v>59</v>
      </c>
      <c r="F2045" s="4" t="s">
        <v>127</v>
      </c>
      <c r="I2045" s="4">
        <v>22084.0</v>
      </c>
      <c r="R2045" s="5" t="str">
        <f t="shared" si="1"/>
        <v>2000_67</v>
      </c>
    </row>
    <row r="2046">
      <c r="A2046" s="4" t="s">
        <v>809</v>
      </c>
      <c r="B2046" s="4">
        <v>68.0</v>
      </c>
      <c r="C2046" s="4">
        <v>2000.0</v>
      </c>
      <c r="D2046" s="4" t="s">
        <v>59</v>
      </c>
      <c r="F2046" s="4" t="s">
        <v>57</v>
      </c>
      <c r="I2046" s="4">
        <v>21795.0</v>
      </c>
      <c r="R2046" s="5" t="str">
        <f t="shared" si="1"/>
        <v>2000_68</v>
      </c>
    </row>
    <row r="2047">
      <c r="A2047" s="4" t="s">
        <v>731</v>
      </c>
      <c r="B2047" s="4">
        <v>69.0</v>
      </c>
      <c r="C2047" s="4">
        <v>2000.0</v>
      </c>
      <c r="D2047" s="4" t="s">
        <v>216</v>
      </c>
      <c r="F2047" s="4" t="s">
        <v>127</v>
      </c>
      <c r="I2047" s="4">
        <v>21742.0</v>
      </c>
      <c r="R2047" s="5" t="str">
        <f t="shared" si="1"/>
        <v>2000_69</v>
      </c>
    </row>
    <row r="2048">
      <c r="A2048" s="4" t="s">
        <v>129</v>
      </c>
      <c r="B2048" s="4">
        <v>70.0</v>
      </c>
      <c r="C2048" s="4">
        <v>2000.0</v>
      </c>
      <c r="D2048" s="4" t="s">
        <v>42</v>
      </c>
      <c r="F2048" s="4" t="s">
        <v>30</v>
      </c>
      <c r="I2048" s="4">
        <v>21679.3</v>
      </c>
      <c r="R2048" s="5" t="str">
        <f t="shared" si="1"/>
        <v>2000_70</v>
      </c>
    </row>
    <row r="2049">
      <c r="A2049" s="4" t="s">
        <v>134</v>
      </c>
      <c r="B2049" s="4">
        <v>71.0</v>
      </c>
      <c r="C2049" s="4">
        <v>2000.0</v>
      </c>
      <c r="D2049" s="4" t="s">
        <v>81</v>
      </c>
      <c r="F2049" s="4" t="s">
        <v>30</v>
      </c>
      <c r="I2049" s="4">
        <v>21278.0</v>
      </c>
      <c r="R2049" s="5" t="str">
        <f t="shared" si="1"/>
        <v>2000_71</v>
      </c>
    </row>
    <row r="2050">
      <c r="A2050" s="4" t="s">
        <v>103</v>
      </c>
      <c r="B2050" s="4">
        <v>72.0</v>
      </c>
      <c r="C2050" s="4">
        <v>2000.0</v>
      </c>
      <c r="D2050" s="4" t="s">
        <v>67</v>
      </c>
      <c r="F2050" s="4" t="s">
        <v>30</v>
      </c>
      <c r="I2050" s="4">
        <v>20952.6</v>
      </c>
      <c r="R2050" s="5" t="str">
        <f t="shared" si="1"/>
        <v>2000_72</v>
      </c>
    </row>
    <row r="2051">
      <c r="A2051" s="4" t="s">
        <v>732</v>
      </c>
      <c r="B2051" s="4">
        <v>73.0</v>
      </c>
      <c r="C2051" s="4">
        <v>2000.0</v>
      </c>
      <c r="D2051" s="4" t="s">
        <v>216</v>
      </c>
      <c r="F2051" s="4" t="s">
        <v>57</v>
      </c>
      <c r="I2051" s="4">
        <v>20820.0</v>
      </c>
      <c r="R2051" s="5" t="str">
        <f t="shared" si="1"/>
        <v>2000_73</v>
      </c>
    </row>
    <row r="2052">
      <c r="A2052" s="4" t="s">
        <v>883</v>
      </c>
      <c r="B2052" s="4">
        <v>74.0</v>
      </c>
      <c r="C2052" s="4">
        <v>2000.0</v>
      </c>
      <c r="D2052" s="4" t="s">
        <v>23</v>
      </c>
      <c r="F2052" s="4" t="s">
        <v>24</v>
      </c>
      <c r="I2052" s="4">
        <v>20817.0</v>
      </c>
      <c r="R2052" s="5" t="str">
        <f t="shared" si="1"/>
        <v>2000_74</v>
      </c>
    </row>
    <row r="2053">
      <c r="A2053" s="4" t="s">
        <v>615</v>
      </c>
      <c r="B2053" s="4">
        <v>75.0</v>
      </c>
      <c r="C2053" s="4">
        <v>2000.0</v>
      </c>
      <c r="D2053" s="4" t="s">
        <v>114</v>
      </c>
      <c r="F2053" s="4" t="s">
        <v>100</v>
      </c>
      <c r="I2053" s="4">
        <v>20644.0</v>
      </c>
      <c r="R2053" s="5" t="str">
        <f t="shared" si="1"/>
        <v>2000_75</v>
      </c>
    </row>
    <row r="2054">
      <c r="A2054" s="4" t="s">
        <v>61</v>
      </c>
      <c r="B2054" s="4">
        <v>76.0</v>
      </c>
      <c r="C2054" s="4">
        <v>2000.0</v>
      </c>
      <c r="D2054" s="4" t="s">
        <v>110</v>
      </c>
      <c r="F2054" s="4" t="s">
        <v>30</v>
      </c>
      <c r="I2054" s="4">
        <v>20367.0</v>
      </c>
      <c r="R2054" s="5" t="str">
        <f t="shared" si="1"/>
        <v>2000_76</v>
      </c>
    </row>
    <row r="2055">
      <c r="A2055" s="4" t="s">
        <v>119</v>
      </c>
      <c r="B2055" s="4">
        <v>77.0</v>
      </c>
      <c r="C2055" s="4">
        <v>2000.0</v>
      </c>
      <c r="D2055" s="4" t="s">
        <v>120</v>
      </c>
      <c r="F2055" s="4" t="s">
        <v>24</v>
      </c>
      <c r="I2055" s="4">
        <v>20262.0</v>
      </c>
      <c r="R2055" s="5" t="str">
        <f t="shared" si="1"/>
        <v>2000_77</v>
      </c>
    </row>
    <row r="2056">
      <c r="A2056" s="4" t="s">
        <v>150</v>
      </c>
      <c r="B2056" s="4">
        <v>78.0</v>
      </c>
      <c r="C2056" s="4">
        <v>2000.0</v>
      </c>
      <c r="D2056" s="4" t="s">
        <v>102</v>
      </c>
      <c r="F2056" s="4" t="s">
        <v>30</v>
      </c>
      <c r="I2056" s="4">
        <v>20222.0</v>
      </c>
      <c r="R2056" s="5" t="str">
        <f t="shared" si="1"/>
        <v>2000_78</v>
      </c>
    </row>
    <row r="2057">
      <c r="A2057" s="4" t="s">
        <v>112</v>
      </c>
      <c r="B2057" s="4">
        <v>79.0</v>
      </c>
      <c r="C2057" s="4">
        <v>2000.0</v>
      </c>
      <c r="D2057" s="4" t="s">
        <v>69</v>
      </c>
      <c r="F2057" s="4" t="s">
        <v>46</v>
      </c>
      <c r="I2057" s="4">
        <v>20012.0</v>
      </c>
      <c r="R2057" s="5" t="str">
        <f t="shared" si="1"/>
        <v>2000_79</v>
      </c>
    </row>
    <row r="2058">
      <c r="A2058" s="4" t="s">
        <v>884</v>
      </c>
      <c r="B2058" s="4">
        <v>80.0</v>
      </c>
      <c r="C2058" s="4">
        <v>2000.0</v>
      </c>
      <c r="D2058" s="4" t="s">
        <v>59</v>
      </c>
      <c r="F2058" s="4" t="s">
        <v>148</v>
      </c>
      <c r="I2058" s="4">
        <v>20000.0</v>
      </c>
      <c r="R2058" s="5" t="str">
        <f t="shared" si="1"/>
        <v>2000_80</v>
      </c>
    </row>
    <row r="2059">
      <c r="A2059" s="4" t="s">
        <v>151</v>
      </c>
      <c r="B2059" s="4">
        <v>81.0</v>
      </c>
      <c r="C2059" s="4">
        <v>2000.0</v>
      </c>
      <c r="D2059" s="4" t="s">
        <v>29</v>
      </c>
      <c r="F2059" s="4" t="s">
        <v>152</v>
      </c>
      <c r="I2059" s="4">
        <v>19930.0</v>
      </c>
      <c r="R2059" s="5" t="str">
        <f t="shared" si="1"/>
        <v>2000_81</v>
      </c>
    </row>
    <row r="2060">
      <c r="A2060" s="4" t="s">
        <v>184</v>
      </c>
      <c r="B2060" s="4">
        <v>82.0</v>
      </c>
      <c r="C2060" s="4">
        <v>2000.0</v>
      </c>
      <c r="D2060" s="4" t="s">
        <v>76</v>
      </c>
      <c r="F2060" s="4" t="s">
        <v>148</v>
      </c>
      <c r="I2060" s="4">
        <v>19841.0</v>
      </c>
      <c r="R2060" s="5" t="str">
        <f t="shared" si="1"/>
        <v>2000_82</v>
      </c>
    </row>
    <row r="2061">
      <c r="A2061" s="4" t="s">
        <v>109</v>
      </c>
      <c r="B2061" s="4">
        <v>83.0</v>
      </c>
      <c r="C2061" s="4">
        <v>2000.0</v>
      </c>
      <c r="D2061" s="4" t="s">
        <v>110</v>
      </c>
      <c r="F2061" s="4" t="s">
        <v>88</v>
      </c>
      <c r="I2061" s="4">
        <v>19805.0</v>
      </c>
      <c r="R2061" s="5" t="str">
        <f t="shared" si="1"/>
        <v>2000_83</v>
      </c>
    </row>
    <row r="2062">
      <c r="A2062" s="4" t="s">
        <v>309</v>
      </c>
      <c r="B2062" s="4">
        <v>84.0</v>
      </c>
      <c r="C2062" s="4">
        <v>2000.0</v>
      </c>
      <c r="D2062" s="4" t="s">
        <v>638</v>
      </c>
      <c r="F2062" s="4" t="s">
        <v>95</v>
      </c>
      <c r="I2062" s="4">
        <v>19747.0</v>
      </c>
      <c r="R2062" s="5" t="str">
        <f t="shared" si="1"/>
        <v>2000_84</v>
      </c>
    </row>
    <row r="2063">
      <c r="A2063" s="4" t="s">
        <v>131</v>
      </c>
      <c r="B2063" s="4">
        <v>85.0</v>
      </c>
      <c r="C2063" s="4">
        <v>2000.0</v>
      </c>
      <c r="D2063" s="4" t="s">
        <v>132</v>
      </c>
      <c r="F2063" s="4" t="s">
        <v>46</v>
      </c>
      <c r="I2063" s="4">
        <v>19702.0</v>
      </c>
      <c r="R2063" s="5" t="str">
        <f t="shared" si="1"/>
        <v>2000_85</v>
      </c>
    </row>
    <row r="2064">
      <c r="A2064" s="4" t="s">
        <v>885</v>
      </c>
      <c r="B2064" s="4">
        <v>86.0</v>
      </c>
      <c r="C2064" s="4">
        <v>2000.0</v>
      </c>
      <c r="D2064" s="4" t="s">
        <v>114</v>
      </c>
      <c r="F2064" s="4" t="s">
        <v>74</v>
      </c>
      <c r="I2064" s="4">
        <v>19562.0</v>
      </c>
      <c r="R2064" s="5" t="str">
        <f t="shared" si="1"/>
        <v>2000_86</v>
      </c>
    </row>
    <row r="2065">
      <c r="A2065" s="4" t="s">
        <v>96</v>
      </c>
      <c r="B2065" s="4">
        <v>87.0</v>
      </c>
      <c r="C2065" s="4">
        <v>2000.0</v>
      </c>
      <c r="D2065" s="4" t="s">
        <v>32</v>
      </c>
      <c r="F2065" s="4" t="s">
        <v>35</v>
      </c>
      <c r="I2065" s="4">
        <v>19228.0</v>
      </c>
      <c r="R2065" s="5" t="str">
        <f t="shared" si="1"/>
        <v>2000_87</v>
      </c>
    </row>
    <row r="2066">
      <c r="A2066" s="4" t="s">
        <v>154</v>
      </c>
      <c r="B2066" s="4">
        <v>88.0</v>
      </c>
      <c r="C2066" s="4">
        <v>2000.0</v>
      </c>
      <c r="D2066" s="4" t="s">
        <v>611</v>
      </c>
      <c r="F2066" s="4" t="s">
        <v>30</v>
      </c>
      <c r="I2066" s="4">
        <v>18989.0</v>
      </c>
      <c r="R2066" s="5" t="str">
        <f t="shared" si="1"/>
        <v>2000_88</v>
      </c>
    </row>
    <row r="2067">
      <c r="A2067" s="4" t="s">
        <v>89</v>
      </c>
      <c r="B2067" s="4">
        <v>89.0</v>
      </c>
      <c r="C2067" s="4">
        <v>2000.0</v>
      </c>
      <c r="D2067" s="4" t="s">
        <v>48</v>
      </c>
      <c r="F2067" s="4" t="s">
        <v>20</v>
      </c>
      <c r="I2067" s="4">
        <v>18929.0</v>
      </c>
      <c r="R2067" s="5" t="str">
        <f t="shared" si="1"/>
        <v>2000_89</v>
      </c>
    </row>
    <row r="2068">
      <c r="A2068" s="4" t="s">
        <v>556</v>
      </c>
      <c r="B2068" s="4">
        <v>90.0</v>
      </c>
      <c r="C2068" s="4">
        <v>2000.0</v>
      </c>
      <c r="D2068" s="4" t="s">
        <v>216</v>
      </c>
      <c r="F2068" s="4" t="s">
        <v>144</v>
      </c>
      <c r="I2068" s="4">
        <v>18621.5</v>
      </c>
      <c r="R2068" s="5" t="str">
        <f t="shared" si="1"/>
        <v>2000_90</v>
      </c>
    </row>
    <row r="2069">
      <c r="A2069" s="4" t="s">
        <v>733</v>
      </c>
      <c r="B2069" s="4">
        <v>91.0</v>
      </c>
      <c r="C2069" s="4">
        <v>2000.0</v>
      </c>
      <c r="D2069" s="4" t="s">
        <v>292</v>
      </c>
      <c r="F2069" s="4" t="s">
        <v>24</v>
      </c>
      <c r="I2069" s="4">
        <v>18534.2</v>
      </c>
      <c r="R2069" s="5" t="str">
        <f t="shared" si="1"/>
        <v>2000_91</v>
      </c>
    </row>
    <row r="2070">
      <c r="A2070" s="4" t="s">
        <v>618</v>
      </c>
      <c r="B2070" s="4">
        <v>92.0</v>
      </c>
      <c r="C2070" s="4">
        <v>2000.0</v>
      </c>
      <c r="D2070" s="4" t="s">
        <v>59</v>
      </c>
      <c r="F2070" s="4" t="s">
        <v>30</v>
      </c>
      <c r="I2070" s="4">
        <v>18110.0</v>
      </c>
      <c r="R2070" s="5" t="str">
        <f t="shared" si="1"/>
        <v>2000_92</v>
      </c>
    </row>
    <row r="2071">
      <c r="A2071" s="4" t="s">
        <v>640</v>
      </c>
      <c r="B2071" s="4">
        <v>93.0</v>
      </c>
      <c r="C2071" s="4">
        <v>2000.0</v>
      </c>
      <c r="D2071" s="4" t="s">
        <v>72</v>
      </c>
      <c r="F2071" s="4" t="s">
        <v>212</v>
      </c>
      <c r="I2071" s="4">
        <v>18098.3</v>
      </c>
      <c r="R2071" s="5" t="str">
        <f t="shared" si="1"/>
        <v>2000_93</v>
      </c>
    </row>
    <row r="2072">
      <c r="A2072" s="4" t="s">
        <v>139</v>
      </c>
      <c r="B2072" s="4">
        <v>94.0</v>
      </c>
      <c r="C2072" s="4">
        <v>2000.0</v>
      </c>
      <c r="D2072" s="4" t="s">
        <v>120</v>
      </c>
      <c r="F2072" s="4" t="s">
        <v>46</v>
      </c>
      <c r="I2072" s="4">
        <v>18027.0</v>
      </c>
      <c r="R2072" s="5" t="str">
        <f t="shared" si="1"/>
        <v>2000_94</v>
      </c>
    </row>
    <row r="2073">
      <c r="A2073" s="4" t="s">
        <v>205</v>
      </c>
      <c r="B2073" s="4">
        <v>95.0</v>
      </c>
      <c r="C2073" s="4">
        <v>2000.0</v>
      </c>
      <c r="D2073" s="4" t="s">
        <v>72</v>
      </c>
      <c r="F2073" s="4" t="s">
        <v>46</v>
      </c>
      <c r="I2073" s="4">
        <v>17838.8</v>
      </c>
      <c r="R2073" s="5" t="str">
        <f t="shared" si="1"/>
        <v>2000_95</v>
      </c>
    </row>
    <row r="2074">
      <c r="A2074" s="4" t="s">
        <v>145</v>
      </c>
      <c r="B2074" s="4">
        <v>96.0</v>
      </c>
      <c r="C2074" s="4">
        <v>2000.0</v>
      </c>
      <c r="D2074" s="4" t="s">
        <v>93</v>
      </c>
      <c r="F2074" s="4" t="s">
        <v>88</v>
      </c>
      <c r="I2074" s="4">
        <v>17796.0</v>
      </c>
      <c r="R2074" s="5" t="str">
        <f t="shared" si="1"/>
        <v>2000_96</v>
      </c>
    </row>
    <row r="2075">
      <c r="A2075" s="4" t="s">
        <v>619</v>
      </c>
      <c r="B2075" s="4">
        <v>97.0</v>
      </c>
      <c r="C2075" s="4">
        <v>2000.0</v>
      </c>
      <c r="D2075" s="4" t="s">
        <v>26</v>
      </c>
      <c r="F2075" s="4" t="s">
        <v>55</v>
      </c>
      <c r="I2075" s="4">
        <v>17716.0</v>
      </c>
      <c r="R2075" s="5" t="str">
        <f t="shared" si="1"/>
        <v>2000_97</v>
      </c>
    </row>
    <row r="2076">
      <c r="A2076" s="4" t="s">
        <v>736</v>
      </c>
      <c r="B2076" s="4">
        <v>98.0</v>
      </c>
      <c r="C2076" s="4">
        <v>2000.0</v>
      </c>
      <c r="D2076" s="4" t="s">
        <v>117</v>
      </c>
      <c r="F2076" s="4" t="s">
        <v>24</v>
      </c>
      <c r="I2076" s="4">
        <v>17422.8</v>
      </c>
      <c r="R2076" s="5" t="str">
        <f t="shared" si="1"/>
        <v>2000_98</v>
      </c>
    </row>
    <row r="2077">
      <c r="A2077" s="4" t="s">
        <v>814</v>
      </c>
      <c r="B2077" s="4">
        <v>99.0</v>
      </c>
      <c r="C2077" s="4">
        <v>2000.0</v>
      </c>
      <c r="D2077" s="4" t="s">
        <v>117</v>
      </c>
      <c r="F2077" s="4" t="s">
        <v>74</v>
      </c>
      <c r="I2077" s="4">
        <v>17420.5</v>
      </c>
      <c r="R2077" s="5" t="str">
        <f t="shared" si="1"/>
        <v>2000_99</v>
      </c>
    </row>
    <row r="2078">
      <c r="A2078" s="4" t="s">
        <v>238</v>
      </c>
      <c r="B2078" s="4">
        <v>100.0</v>
      </c>
      <c r="C2078" s="4">
        <v>2000.0</v>
      </c>
      <c r="D2078" s="4" t="s">
        <v>117</v>
      </c>
      <c r="F2078" s="4" t="s">
        <v>57</v>
      </c>
      <c r="I2078" s="4">
        <v>17244.9</v>
      </c>
      <c r="R2078" s="5" t="str">
        <f t="shared" si="1"/>
        <v>2000_100</v>
      </c>
    </row>
    <row r="2079">
      <c r="A2079" s="4" t="s">
        <v>501</v>
      </c>
      <c r="B2079" s="4">
        <v>102.0</v>
      </c>
      <c r="C2079" s="4">
        <v>2000.0</v>
      </c>
      <c r="D2079" s="4" t="s">
        <v>117</v>
      </c>
      <c r="F2079" s="4" t="s">
        <v>179</v>
      </c>
      <c r="I2079" s="4">
        <v>16991.8</v>
      </c>
      <c r="R2079" s="5" t="str">
        <f t="shared" si="1"/>
        <v>2000_102</v>
      </c>
    </row>
    <row r="2080">
      <c r="A2080" s="4" t="s">
        <v>630</v>
      </c>
      <c r="B2080" s="4">
        <v>103.0</v>
      </c>
      <c r="C2080" s="4">
        <v>2000.0</v>
      </c>
      <c r="D2080" s="4" t="s">
        <v>19</v>
      </c>
      <c r="F2080" s="4" t="s">
        <v>55</v>
      </c>
      <c r="I2080" s="4">
        <v>16969.0</v>
      </c>
      <c r="R2080" s="5" t="str">
        <f t="shared" si="1"/>
        <v>2000_103</v>
      </c>
    </row>
    <row r="2081">
      <c r="A2081" s="4" t="s">
        <v>886</v>
      </c>
      <c r="B2081" s="4">
        <v>104.0</v>
      </c>
      <c r="C2081" s="4">
        <v>2000.0</v>
      </c>
      <c r="D2081" s="4" t="s">
        <v>87</v>
      </c>
      <c r="F2081" s="4" t="s">
        <v>115</v>
      </c>
      <c r="I2081" s="4">
        <v>16773.5</v>
      </c>
      <c r="R2081" s="5" t="str">
        <f t="shared" si="1"/>
        <v>2000_104</v>
      </c>
    </row>
    <row r="2082">
      <c r="A2082" s="4" t="s">
        <v>113</v>
      </c>
      <c r="B2082" s="4">
        <v>105.0</v>
      </c>
      <c r="C2082" s="4">
        <v>2000.0</v>
      </c>
      <c r="D2082" s="4" t="s">
        <v>114</v>
      </c>
      <c r="F2082" s="4" t="s">
        <v>115</v>
      </c>
      <c r="I2082" s="4">
        <v>16657.0</v>
      </c>
      <c r="R2082" s="5" t="str">
        <f t="shared" si="1"/>
        <v>2000_105</v>
      </c>
    </row>
    <row r="2083">
      <c r="A2083" s="4" t="s">
        <v>815</v>
      </c>
      <c r="B2083" s="4">
        <v>106.0</v>
      </c>
      <c r="C2083" s="4">
        <v>2000.0</v>
      </c>
      <c r="D2083" s="4" t="s">
        <v>168</v>
      </c>
      <c r="F2083" s="4" t="s">
        <v>100</v>
      </c>
      <c r="I2083" s="4">
        <v>16446.4</v>
      </c>
      <c r="R2083" s="5" t="str">
        <f t="shared" si="1"/>
        <v>2000_106</v>
      </c>
    </row>
    <row r="2084">
      <c r="A2084" s="4" t="s">
        <v>625</v>
      </c>
      <c r="B2084" s="4">
        <v>107.0</v>
      </c>
      <c r="C2084" s="4">
        <v>2000.0</v>
      </c>
      <c r="D2084" s="4" t="s">
        <v>102</v>
      </c>
      <c r="F2084" s="4" t="s">
        <v>30</v>
      </c>
      <c r="I2084" s="4">
        <v>16204.0</v>
      </c>
      <c r="R2084" s="5" t="str">
        <f t="shared" si="1"/>
        <v>2000_107</v>
      </c>
    </row>
    <row r="2085">
      <c r="A2085" s="4" t="s">
        <v>245</v>
      </c>
      <c r="B2085" s="4">
        <v>108.0</v>
      </c>
      <c r="C2085" s="4">
        <v>2000.0</v>
      </c>
      <c r="D2085" s="4" t="s">
        <v>19</v>
      </c>
      <c r="F2085" s="4" t="s">
        <v>189</v>
      </c>
      <c r="I2085" s="4">
        <v>16139.4</v>
      </c>
      <c r="R2085" s="5" t="str">
        <f t="shared" si="1"/>
        <v>2000_108</v>
      </c>
    </row>
    <row r="2086">
      <c r="A2086" s="4" t="s">
        <v>323</v>
      </c>
      <c r="B2086" s="4">
        <v>109.0</v>
      </c>
      <c r="C2086" s="4">
        <v>2000.0</v>
      </c>
      <c r="D2086" s="4" t="s">
        <v>107</v>
      </c>
      <c r="F2086" s="4" t="s">
        <v>127</v>
      </c>
      <c r="I2086" s="4">
        <v>15905.6</v>
      </c>
      <c r="R2086" s="5" t="str">
        <f t="shared" si="1"/>
        <v>2000_109</v>
      </c>
    </row>
    <row r="2087">
      <c r="A2087" s="4" t="s">
        <v>734</v>
      </c>
      <c r="B2087" s="4">
        <v>110.0</v>
      </c>
      <c r="C2087" s="4">
        <v>2000.0</v>
      </c>
      <c r="D2087" s="4" t="s">
        <v>97</v>
      </c>
      <c r="F2087" s="4" t="s">
        <v>74</v>
      </c>
      <c r="I2087" s="4">
        <v>15659.0</v>
      </c>
      <c r="R2087" s="5" t="str">
        <f t="shared" si="1"/>
        <v>2000_110</v>
      </c>
    </row>
    <row r="2088">
      <c r="A2088" s="4" t="s">
        <v>221</v>
      </c>
      <c r="B2088" s="4">
        <v>111.0</v>
      </c>
      <c r="C2088" s="4">
        <v>2000.0</v>
      </c>
      <c r="D2088" s="4" t="s">
        <v>45</v>
      </c>
      <c r="F2088" s="4" t="s">
        <v>148</v>
      </c>
      <c r="I2088" s="4">
        <v>15499.0</v>
      </c>
      <c r="R2088" s="5" t="str">
        <f t="shared" si="1"/>
        <v>2000_111</v>
      </c>
    </row>
    <row r="2089">
      <c r="A2089" s="4" t="s">
        <v>816</v>
      </c>
      <c r="B2089" s="4">
        <v>112.0</v>
      </c>
      <c r="C2089" s="4">
        <v>2000.0</v>
      </c>
      <c r="D2089" s="4" t="s">
        <v>225</v>
      </c>
      <c r="F2089" s="4" t="s">
        <v>24</v>
      </c>
      <c r="I2089" s="4">
        <v>15430.0</v>
      </c>
      <c r="R2089" s="5" t="str">
        <f t="shared" si="1"/>
        <v>2000_112</v>
      </c>
    </row>
    <row r="2090">
      <c r="A2090" s="4" t="s">
        <v>188</v>
      </c>
      <c r="B2090" s="4">
        <v>113.0</v>
      </c>
      <c r="C2090" s="4">
        <v>2000.0</v>
      </c>
      <c r="D2090" s="4" t="s">
        <v>42</v>
      </c>
      <c r="F2090" s="4" t="s">
        <v>189</v>
      </c>
      <c r="I2090" s="4">
        <v>15306.3</v>
      </c>
      <c r="R2090" s="5" t="str">
        <f t="shared" si="1"/>
        <v>2000_113</v>
      </c>
    </row>
    <row r="2091">
      <c r="A2091" s="4" t="s">
        <v>887</v>
      </c>
      <c r="B2091" s="4">
        <v>114.0</v>
      </c>
      <c r="C2091" s="4">
        <v>2000.0</v>
      </c>
      <c r="D2091" s="4" t="s">
        <v>216</v>
      </c>
      <c r="F2091" s="4" t="s">
        <v>24</v>
      </c>
      <c r="I2091" s="4">
        <v>15302.8</v>
      </c>
      <c r="R2091" s="5" t="str">
        <f t="shared" si="1"/>
        <v>2000_114</v>
      </c>
    </row>
    <row r="2092">
      <c r="A2092" s="4" t="s">
        <v>308</v>
      </c>
      <c r="B2092" s="4">
        <v>115.0</v>
      </c>
      <c r="C2092" s="4">
        <v>2000.0</v>
      </c>
      <c r="D2092" s="4" t="s">
        <v>223</v>
      </c>
      <c r="F2092" s="4" t="s">
        <v>24</v>
      </c>
      <c r="I2092" s="4">
        <v>14898.0</v>
      </c>
      <c r="R2092" s="5" t="str">
        <f t="shared" si="1"/>
        <v>2000_115</v>
      </c>
    </row>
    <row r="2093">
      <c r="A2093" s="4" t="s">
        <v>172</v>
      </c>
      <c r="B2093" s="4">
        <v>116.0</v>
      </c>
      <c r="C2093" s="4">
        <v>2000.0</v>
      </c>
      <c r="D2093" s="4" t="s">
        <v>120</v>
      </c>
      <c r="F2093" s="4" t="s">
        <v>88</v>
      </c>
      <c r="I2093" s="4">
        <v>14711.0</v>
      </c>
      <c r="R2093" s="5" t="str">
        <f t="shared" si="1"/>
        <v>2000_116</v>
      </c>
    </row>
    <row r="2094">
      <c r="A2094" s="4" t="s">
        <v>116</v>
      </c>
      <c r="B2094" s="4">
        <v>117.0</v>
      </c>
      <c r="C2094" s="4">
        <v>2000.0</v>
      </c>
      <c r="D2094" s="4" t="s">
        <v>117</v>
      </c>
      <c r="F2094" s="4" t="s">
        <v>118</v>
      </c>
      <c r="I2094" s="4">
        <v>14645.6</v>
      </c>
      <c r="R2094" s="5" t="str">
        <f t="shared" si="1"/>
        <v>2000_117</v>
      </c>
    </row>
    <row r="2095">
      <c r="A2095" s="4" t="s">
        <v>282</v>
      </c>
      <c r="B2095" s="4">
        <v>118.0</v>
      </c>
      <c r="C2095" s="4">
        <v>2000.0</v>
      </c>
      <c r="D2095" s="4" t="s">
        <v>110</v>
      </c>
      <c r="F2095" s="4" t="s">
        <v>88</v>
      </c>
      <c r="I2095" s="4">
        <v>14406.0</v>
      </c>
      <c r="R2095" s="5" t="str">
        <f t="shared" si="1"/>
        <v>2000_118</v>
      </c>
    </row>
    <row r="2096">
      <c r="A2096" s="4" t="s">
        <v>262</v>
      </c>
      <c r="B2096" s="4">
        <v>119.0</v>
      </c>
      <c r="C2096" s="4">
        <v>2000.0</v>
      </c>
      <c r="D2096" s="4" t="s">
        <v>23</v>
      </c>
      <c r="F2096" s="4" t="s">
        <v>35</v>
      </c>
      <c r="I2096" s="4">
        <v>14362.1</v>
      </c>
      <c r="R2096" s="5" t="str">
        <f t="shared" si="1"/>
        <v>2000_119</v>
      </c>
    </row>
    <row r="2097">
      <c r="A2097" s="4" t="s">
        <v>165</v>
      </c>
      <c r="B2097" s="4">
        <v>120.0</v>
      </c>
      <c r="C2097" s="4">
        <v>2000.0</v>
      </c>
      <c r="D2097" s="4" t="s">
        <v>69</v>
      </c>
      <c r="F2097" s="4" t="s">
        <v>46</v>
      </c>
      <c r="I2097" s="4">
        <v>14283.3</v>
      </c>
      <c r="R2097" s="5" t="str">
        <f t="shared" si="1"/>
        <v>2000_120</v>
      </c>
    </row>
    <row r="2098">
      <c r="A2098" s="4" t="s">
        <v>626</v>
      </c>
      <c r="B2098" s="4">
        <v>121.0</v>
      </c>
      <c r="C2098" s="4">
        <v>2000.0</v>
      </c>
      <c r="D2098" s="4" t="s">
        <v>34</v>
      </c>
      <c r="F2098" s="4" t="s">
        <v>144</v>
      </c>
      <c r="I2098" s="4">
        <v>14269.5</v>
      </c>
      <c r="R2098" s="5" t="str">
        <f t="shared" si="1"/>
        <v>2000_121</v>
      </c>
    </row>
    <row r="2099">
      <c r="A2099" s="4" t="s">
        <v>173</v>
      </c>
      <c r="B2099" s="4">
        <v>122.0</v>
      </c>
      <c r="C2099" s="4">
        <v>2000.0</v>
      </c>
      <c r="D2099" s="4" t="s">
        <v>26</v>
      </c>
      <c r="F2099" s="4" t="s">
        <v>144</v>
      </c>
      <c r="I2099" s="4">
        <v>14224.0</v>
      </c>
      <c r="R2099" s="5" t="str">
        <f t="shared" si="1"/>
        <v>2000_122</v>
      </c>
    </row>
    <row r="2100">
      <c r="A2100" s="4" t="s">
        <v>178</v>
      </c>
      <c r="B2100" s="4">
        <v>123.0</v>
      </c>
      <c r="C2100" s="4">
        <v>2000.0</v>
      </c>
      <c r="D2100" s="4" t="s">
        <v>72</v>
      </c>
      <c r="F2100" s="4" t="s">
        <v>179</v>
      </c>
      <c r="I2100" s="4">
        <v>14136.5</v>
      </c>
      <c r="R2100" s="5" t="str">
        <f t="shared" si="1"/>
        <v>2000_123</v>
      </c>
    </row>
    <row r="2101">
      <c r="A2101" s="4" t="s">
        <v>136</v>
      </c>
      <c r="B2101" s="4">
        <v>124.0</v>
      </c>
      <c r="C2101" s="4">
        <v>2000.0</v>
      </c>
      <c r="D2101" s="4" t="s">
        <v>97</v>
      </c>
      <c r="F2101" s="4" t="s">
        <v>30</v>
      </c>
      <c r="I2101" s="4">
        <v>14089.0</v>
      </c>
      <c r="R2101" s="5" t="str">
        <f t="shared" si="1"/>
        <v>2000_124</v>
      </c>
    </row>
    <row r="2102">
      <c r="A2102" s="4" t="s">
        <v>166</v>
      </c>
      <c r="B2102" s="4">
        <v>125.0</v>
      </c>
      <c r="C2102" s="4">
        <v>2000.0</v>
      </c>
      <c r="D2102" s="4" t="s">
        <v>69</v>
      </c>
      <c r="F2102" s="4" t="s">
        <v>439</v>
      </c>
      <c r="I2102" s="4">
        <v>14075.2</v>
      </c>
      <c r="R2102" s="5" t="str">
        <f t="shared" si="1"/>
        <v>2000_125</v>
      </c>
    </row>
    <row r="2103">
      <c r="A2103" s="4" t="s">
        <v>153</v>
      </c>
      <c r="B2103" s="4">
        <v>126.0</v>
      </c>
      <c r="C2103" s="4">
        <v>2000.0</v>
      </c>
      <c r="D2103" s="4" t="s">
        <v>23</v>
      </c>
      <c r="F2103" s="4" t="s">
        <v>118</v>
      </c>
      <c r="I2103" s="4">
        <v>13852.0</v>
      </c>
      <c r="R2103" s="5" t="str">
        <f t="shared" si="1"/>
        <v>2000_126</v>
      </c>
    </row>
    <row r="2104">
      <c r="A2104" s="4" t="s">
        <v>681</v>
      </c>
      <c r="B2104" s="4">
        <v>127.0</v>
      </c>
      <c r="C2104" s="4">
        <v>2000.0</v>
      </c>
      <c r="D2104" s="4" t="s">
        <v>392</v>
      </c>
      <c r="F2104" s="4" t="s">
        <v>95</v>
      </c>
      <c r="I2104" s="4">
        <v>13571.2</v>
      </c>
      <c r="R2104" s="5" t="str">
        <f t="shared" si="1"/>
        <v>2000_127</v>
      </c>
    </row>
    <row r="2105">
      <c r="A2105" s="4" t="s">
        <v>185</v>
      </c>
      <c r="B2105" s="4">
        <v>128.0</v>
      </c>
      <c r="C2105" s="4">
        <v>2000.0</v>
      </c>
      <c r="D2105" s="4" t="s">
        <v>67</v>
      </c>
      <c r="F2105" s="4" t="s">
        <v>55</v>
      </c>
      <c r="I2105" s="4">
        <v>13554.9</v>
      </c>
      <c r="R2105" s="5" t="str">
        <f t="shared" si="1"/>
        <v>2000_128</v>
      </c>
    </row>
    <row r="2106">
      <c r="A2106" s="4" t="s">
        <v>738</v>
      </c>
      <c r="B2106" s="4">
        <v>130.0</v>
      </c>
      <c r="C2106" s="4">
        <v>2000.0</v>
      </c>
      <c r="D2106" s="4" t="s">
        <v>67</v>
      </c>
      <c r="F2106" s="4" t="s">
        <v>35</v>
      </c>
      <c r="I2106" s="4">
        <v>13528.0</v>
      </c>
      <c r="R2106" s="5" t="str">
        <f t="shared" si="1"/>
        <v>2000_130</v>
      </c>
    </row>
    <row r="2107">
      <c r="A2107" s="4" t="s">
        <v>254</v>
      </c>
      <c r="B2107" s="4">
        <v>131.0</v>
      </c>
      <c r="C2107" s="4">
        <v>2000.0</v>
      </c>
      <c r="D2107" s="4" t="s">
        <v>19</v>
      </c>
      <c r="F2107" s="4" t="s">
        <v>55</v>
      </c>
      <c r="I2107" s="4">
        <v>13353.0</v>
      </c>
      <c r="R2107" s="5" t="str">
        <f t="shared" si="1"/>
        <v>2000_131</v>
      </c>
    </row>
    <row r="2108">
      <c r="A2108" s="4" t="s">
        <v>158</v>
      </c>
      <c r="B2108" s="4">
        <v>132.0</v>
      </c>
      <c r="C2108" s="4">
        <v>2000.0</v>
      </c>
      <c r="D2108" s="4" t="s">
        <v>62</v>
      </c>
      <c r="F2108" s="4" t="s">
        <v>46</v>
      </c>
      <c r="I2108" s="4">
        <v>13259.3</v>
      </c>
      <c r="R2108" s="5" t="str">
        <f t="shared" si="1"/>
        <v>2000_132</v>
      </c>
    </row>
    <row r="2109">
      <c r="A2109" s="4" t="s">
        <v>817</v>
      </c>
      <c r="B2109" s="4">
        <v>133.0</v>
      </c>
      <c r="C2109" s="4">
        <v>2000.0</v>
      </c>
      <c r="D2109" s="4" t="s">
        <v>195</v>
      </c>
      <c r="F2109" s="4" t="s">
        <v>24</v>
      </c>
      <c r="I2109" s="4">
        <v>13257.4</v>
      </c>
      <c r="R2109" s="5" t="str">
        <f t="shared" si="1"/>
        <v>2000_133</v>
      </c>
    </row>
    <row r="2110">
      <c r="A2110" s="4" t="s">
        <v>888</v>
      </c>
      <c r="B2110" s="4">
        <v>134.0</v>
      </c>
      <c r="C2110" s="4">
        <v>2000.0</v>
      </c>
      <c r="D2110" s="4" t="s">
        <v>29</v>
      </c>
      <c r="F2110" s="4" t="s">
        <v>183</v>
      </c>
      <c r="I2110" s="4">
        <v>13182.0</v>
      </c>
      <c r="R2110" s="5" t="str">
        <f t="shared" si="1"/>
        <v>2000_134</v>
      </c>
    </row>
    <row r="2111">
      <c r="A2111" s="4" t="s">
        <v>210</v>
      </c>
      <c r="B2111" s="4">
        <v>135.0</v>
      </c>
      <c r="C2111" s="4">
        <v>2000.0</v>
      </c>
      <c r="D2111" s="4" t="s">
        <v>102</v>
      </c>
      <c r="F2111" s="4" t="s">
        <v>46</v>
      </c>
      <c r="I2111" s="4">
        <v>13177.6</v>
      </c>
      <c r="R2111" s="5" t="str">
        <f t="shared" si="1"/>
        <v>2000_135</v>
      </c>
    </row>
    <row r="2112">
      <c r="A2112" s="4" t="s">
        <v>121</v>
      </c>
      <c r="B2112" s="4">
        <v>136.0</v>
      </c>
      <c r="C2112" s="4">
        <v>2000.0</v>
      </c>
      <c r="D2112" s="4" t="s">
        <v>23</v>
      </c>
      <c r="F2112" s="4" t="s">
        <v>57</v>
      </c>
      <c r="I2112" s="4">
        <v>13176.0</v>
      </c>
      <c r="R2112" s="5" t="str">
        <f t="shared" si="1"/>
        <v>2000_136</v>
      </c>
    </row>
    <row r="2113">
      <c r="A2113" s="4" t="s">
        <v>218</v>
      </c>
      <c r="B2113" s="4">
        <v>137.0</v>
      </c>
      <c r="C2113" s="4">
        <v>2000.0</v>
      </c>
      <c r="D2113" s="4" t="s">
        <v>72</v>
      </c>
      <c r="F2113" s="4" t="s">
        <v>179</v>
      </c>
      <c r="I2113" s="4">
        <v>13068.9</v>
      </c>
      <c r="R2113" s="5" t="str">
        <f t="shared" si="1"/>
        <v>2000_137</v>
      </c>
    </row>
    <row r="2114">
      <c r="A2114" s="4" t="s">
        <v>149</v>
      </c>
      <c r="B2114" s="4">
        <v>138.0</v>
      </c>
      <c r="C2114" s="4">
        <v>2000.0</v>
      </c>
      <c r="D2114" s="4" t="s">
        <v>93</v>
      </c>
      <c r="F2114" s="4" t="s">
        <v>24</v>
      </c>
      <c r="I2114" s="4">
        <v>13006.8</v>
      </c>
      <c r="R2114" s="5" t="str">
        <f t="shared" si="1"/>
        <v>2000_138</v>
      </c>
    </row>
    <row r="2115">
      <c r="A2115" s="4" t="s">
        <v>271</v>
      </c>
      <c r="B2115" s="4">
        <v>139.0</v>
      </c>
      <c r="C2115" s="4">
        <v>2000.0</v>
      </c>
      <c r="D2115" s="4" t="s">
        <v>102</v>
      </c>
      <c r="F2115" s="4" t="s">
        <v>43</v>
      </c>
      <c r="I2115" s="4">
        <v>12928.9</v>
      </c>
      <c r="R2115" s="5" t="str">
        <f t="shared" si="1"/>
        <v>2000_139</v>
      </c>
    </row>
    <row r="2116">
      <c r="A2116" s="4" t="s">
        <v>739</v>
      </c>
      <c r="B2116" s="4">
        <v>140.0</v>
      </c>
      <c r="C2116" s="4">
        <v>2000.0</v>
      </c>
      <c r="D2116" s="4" t="s">
        <v>161</v>
      </c>
      <c r="F2116" s="4" t="s">
        <v>55</v>
      </c>
      <c r="I2116" s="4">
        <v>12880.6</v>
      </c>
      <c r="R2116" s="5" t="str">
        <f t="shared" si="1"/>
        <v>2000_140</v>
      </c>
    </row>
    <row r="2117">
      <c r="A2117" s="4" t="s">
        <v>181</v>
      </c>
      <c r="B2117" s="4">
        <v>141.0</v>
      </c>
      <c r="C2117" s="4">
        <v>2000.0</v>
      </c>
      <c r="D2117" s="4" t="s">
        <v>177</v>
      </c>
      <c r="F2117" s="4" t="s">
        <v>30</v>
      </c>
      <c r="I2117" s="4">
        <v>12858.8</v>
      </c>
      <c r="R2117" s="5" t="str">
        <f t="shared" si="1"/>
        <v>2000_141</v>
      </c>
    </row>
    <row r="2118">
      <c r="A2118" s="4" t="s">
        <v>385</v>
      </c>
      <c r="B2118" s="4">
        <v>142.0</v>
      </c>
      <c r="C2118" s="4">
        <v>2000.0</v>
      </c>
      <c r="D2118" s="4" t="s">
        <v>72</v>
      </c>
      <c r="F2118" s="4" t="s">
        <v>100</v>
      </c>
      <c r="I2118" s="4">
        <v>12731.9</v>
      </c>
      <c r="R2118" s="5" t="str">
        <f t="shared" si="1"/>
        <v>2000_142</v>
      </c>
    </row>
    <row r="2119">
      <c r="A2119" s="4" t="s">
        <v>649</v>
      </c>
      <c r="B2119" s="4">
        <v>143.0</v>
      </c>
      <c r="C2119" s="4">
        <v>2000.0</v>
      </c>
      <c r="D2119" s="4" t="s">
        <v>19</v>
      </c>
      <c r="F2119" s="4" t="s">
        <v>20</v>
      </c>
      <c r="I2119" s="4">
        <v>12428.0</v>
      </c>
      <c r="R2119" s="5" t="str">
        <f t="shared" si="1"/>
        <v>2000_143</v>
      </c>
    </row>
    <row r="2120">
      <c r="A2120" s="4" t="s">
        <v>180</v>
      </c>
      <c r="B2120" s="4">
        <v>145.0</v>
      </c>
      <c r="C2120" s="4">
        <v>2000.0</v>
      </c>
      <c r="D2120" s="4" t="s">
        <v>93</v>
      </c>
      <c r="F2120" s="4" t="s">
        <v>95</v>
      </c>
      <c r="I2120" s="4">
        <v>12262.0</v>
      </c>
      <c r="R2120" s="5" t="str">
        <f t="shared" si="1"/>
        <v>2000_145</v>
      </c>
    </row>
    <row r="2121">
      <c r="A2121" s="4" t="s">
        <v>668</v>
      </c>
      <c r="B2121" s="4">
        <v>146.0</v>
      </c>
      <c r="C2121" s="4">
        <v>2000.0</v>
      </c>
      <c r="D2121" s="4" t="s">
        <v>669</v>
      </c>
      <c r="F2121" s="4" t="s">
        <v>57</v>
      </c>
      <c r="I2121" s="4">
        <v>12154.0</v>
      </c>
      <c r="R2121" s="5" t="str">
        <f t="shared" si="1"/>
        <v>2000_146</v>
      </c>
    </row>
    <row r="2122">
      <c r="A2122" s="4" t="s">
        <v>889</v>
      </c>
      <c r="B2122" s="4">
        <v>147.0</v>
      </c>
      <c r="C2122" s="4">
        <v>2000.0</v>
      </c>
      <c r="D2122" s="4" t="s">
        <v>81</v>
      </c>
      <c r="F2122" s="4" t="s">
        <v>24</v>
      </c>
      <c r="I2122" s="4">
        <v>12131.2</v>
      </c>
      <c r="R2122" s="5" t="str">
        <f t="shared" si="1"/>
        <v>2000_147</v>
      </c>
    </row>
    <row r="2123">
      <c r="A2123" s="4" t="s">
        <v>222</v>
      </c>
      <c r="B2123" s="4">
        <v>148.0</v>
      </c>
      <c r="C2123" s="4">
        <v>2000.0</v>
      </c>
      <c r="D2123" s="4" t="s">
        <v>107</v>
      </c>
      <c r="F2123" s="4" t="s">
        <v>43</v>
      </c>
      <c r="I2123" s="4">
        <v>11862.0</v>
      </c>
      <c r="R2123" s="5" t="str">
        <f t="shared" si="1"/>
        <v>2000_148</v>
      </c>
    </row>
    <row r="2124">
      <c r="A2124" s="4" t="s">
        <v>219</v>
      </c>
      <c r="B2124" s="4">
        <v>149.0</v>
      </c>
      <c r="C2124" s="4">
        <v>2000.0</v>
      </c>
      <c r="D2124" s="4" t="s">
        <v>132</v>
      </c>
      <c r="F2124" s="4" t="s">
        <v>46</v>
      </c>
      <c r="I2124" s="4">
        <v>11750.9</v>
      </c>
      <c r="R2124" s="5" t="str">
        <f t="shared" si="1"/>
        <v>2000_149</v>
      </c>
    </row>
    <row r="2125">
      <c r="A2125" s="4" t="s">
        <v>312</v>
      </c>
      <c r="B2125" s="4">
        <v>150.0</v>
      </c>
      <c r="C2125" s="4">
        <v>2000.0</v>
      </c>
      <c r="D2125" s="4" t="s">
        <v>32</v>
      </c>
      <c r="F2125" s="4" t="s">
        <v>57</v>
      </c>
      <c r="I2125" s="4">
        <v>11726.3</v>
      </c>
      <c r="R2125" s="5" t="str">
        <f t="shared" si="1"/>
        <v>2000_150</v>
      </c>
    </row>
    <row r="2126">
      <c r="A2126" s="4" t="s">
        <v>171</v>
      </c>
      <c r="B2126" s="4">
        <v>151.0</v>
      </c>
      <c r="C2126" s="4">
        <v>2000.0</v>
      </c>
      <c r="D2126" s="4" t="s">
        <v>110</v>
      </c>
      <c r="F2126" s="4" t="s">
        <v>144</v>
      </c>
      <c r="I2126" s="4">
        <v>11703.7</v>
      </c>
      <c r="R2126" s="5" t="str">
        <f t="shared" si="1"/>
        <v>2000_151</v>
      </c>
    </row>
    <row r="2127">
      <c r="A2127" s="4" t="s">
        <v>393</v>
      </c>
      <c r="B2127" s="4">
        <v>152.0</v>
      </c>
      <c r="C2127" s="4">
        <v>2000.0</v>
      </c>
      <c r="D2127" s="4" t="s">
        <v>107</v>
      </c>
      <c r="F2127" s="4" t="s">
        <v>57</v>
      </c>
      <c r="I2127" s="4">
        <v>11635.4</v>
      </c>
      <c r="R2127" s="5" t="str">
        <f t="shared" si="1"/>
        <v>2000_152</v>
      </c>
    </row>
    <row r="2128">
      <c r="A2128" s="4" t="s">
        <v>629</v>
      </c>
      <c r="B2128" s="4">
        <v>153.0</v>
      </c>
      <c r="C2128" s="4">
        <v>2000.0</v>
      </c>
      <c r="D2128" s="4" t="s">
        <v>216</v>
      </c>
      <c r="F2128" s="4" t="s">
        <v>88</v>
      </c>
      <c r="I2128" s="4">
        <v>11585.0</v>
      </c>
      <c r="R2128" s="5" t="str">
        <f t="shared" si="1"/>
        <v>2000_153</v>
      </c>
    </row>
    <row r="2129">
      <c r="A2129" s="4" t="s">
        <v>637</v>
      </c>
      <c r="B2129" s="4">
        <v>154.0</v>
      </c>
      <c r="C2129" s="4">
        <v>2000.0</v>
      </c>
      <c r="D2129" s="4" t="s">
        <v>76</v>
      </c>
      <c r="F2129" s="4" t="s">
        <v>212</v>
      </c>
      <c r="I2129" s="4">
        <v>11579.0</v>
      </c>
      <c r="R2129" s="5" t="str">
        <f t="shared" si="1"/>
        <v>2000_154</v>
      </c>
    </row>
    <row r="2130">
      <c r="A2130" s="4" t="s">
        <v>890</v>
      </c>
      <c r="B2130" s="4">
        <v>155.0</v>
      </c>
      <c r="C2130" s="4">
        <v>2000.0</v>
      </c>
      <c r="D2130" s="4" t="s">
        <v>40</v>
      </c>
      <c r="F2130" s="4" t="s">
        <v>127</v>
      </c>
      <c r="I2130" s="4">
        <v>11394.0</v>
      </c>
      <c r="R2130" s="5" t="str">
        <f t="shared" si="1"/>
        <v>2000_155</v>
      </c>
    </row>
    <row r="2131">
      <c r="A2131" s="4" t="s">
        <v>744</v>
      </c>
      <c r="B2131" s="4">
        <v>156.0</v>
      </c>
      <c r="C2131" s="4">
        <v>2000.0</v>
      </c>
      <c r="D2131" s="4" t="s">
        <v>203</v>
      </c>
      <c r="F2131" s="4" t="s">
        <v>70</v>
      </c>
      <c r="I2131" s="4">
        <v>11273.0</v>
      </c>
      <c r="R2131" s="5" t="str">
        <f t="shared" si="1"/>
        <v>2000_156</v>
      </c>
    </row>
    <row r="2132">
      <c r="A2132" s="4" t="s">
        <v>641</v>
      </c>
      <c r="B2132" s="4">
        <v>157.0</v>
      </c>
      <c r="C2132" s="4">
        <v>2000.0</v>
      </c>
      <c r="D2132" s="4" t="s">
        <v>23</v>
      </c>
      <c r="F2132" s="4" t="s">
        <v>24</v>
      </c>
      <c r="I2132" s="4">
        <v>11079.2</v>
      </c>
      <c r="R2132" s="5" t="str">
        <f t="shared" si="1"/>
        <v>2000_157</v>
      </c>
    </row>
    <row r="2133">
      <c r="A2133" s="4" t="s">
        <v>653</v>
      </c>
      <c r="B2133" s="4">
        <v>158.0</v>
      </c>
      <c r="C2133" s="4">
        <v>2000.0</v>
      </c>
      <c r="D2133" s="4" t="s">
        <v>114</v>
      </c>
      <c r="F2133" s="4" t="s">
        <v>57</v>
      </c>
      <c r="I2133" s="4">
        <v>10880.0</v>
      </c>
      <c r="R2133" s="5" t="str">
        <f t="shared" si="1"/>
        <v>2000_158</v>
      </c>
    </row>
    <row r="2134">
      <c r="A2134" s="4" t="s">
        <v>202</v>
      </c>
      <c r="B2134" s="4">
        <v>159.0</v>
      </c>
      <c r="C2134" s="4">
        <v>2000.0</v>
      </c>
      <c r="D2134" s="4" t="s">
        <v>203</v>
      </c>
      <c r="F2134" s="4" t="s">
        <v>37</v>
      </c>
      <c r="I2134" s="4">
        <v>10811.0</v>
      </c>
      <c r="R2134" s="5" t="str">
        <f t="shared" si="1"/>
        <v>2000_159</v>
      </c>
    </row>
    <row r="2135">
      <c r="A2135" s="4" t="s">
        <v>327</v>
      </c>
      <c r="B2135" s="4">
        <v>160.0</v>
      </c>
      <c r="C2135" s="4">
        <v>2000.0</v>
      </c>
      <c r="D2135" s="4" t="s">
        <v>107</v>
      </c>
      <c r="F2135" s="4" t="s">
        <v>37</v>
      </c>
      <c r="I2135" s="4">
        <v>10804.4</v>
      </c>
      <c r="R2135" s="5" t="str">
        <f t="shared" si="1"/>
        <v>2000_160</v>
      </c>
    </row>
    <row r="2136">
      <c r="A2136" s="4" t="s">
        <v>264</v>
      </c>
      <c r="B2136" s="4">
        <v>161.0</v>
      </c>
      <c r="C2136" s="4">
        <v>2000.0</v>
      </c>
      <c r="D2136" s="4" t="s">
        <v>69</v>
      </c>
      <c r="F2136" s="4" t="s">
        <v>144</v>
      </c>
      <c r="I2136" s="4">
        <v>10709.1</v>
      </c>
      <c r="R2136" s="5" t="str">
        <f t="shared" si="1"/>
        <v>2000_161</v>
      </c>
    </row>
    <row r="2137">
      <c r="A2137" s="4" t="s">
        <v>290</v>
      </c>
      <c r="B2137" s="4">
        <v>162.0</v>
      </c>
      <c r="C2137" s="4">
        <v>2000.0</v>
      </c>
      <c r="D2137" s="4" t="s">
        <v>99</v>
      </c>
      <c r="F2137" s="4" t="s">
        <v>24</v>
      </c>
      <c r="I2137" s="4">
        <v>10679.0</v>
      </c>
      <c r="R2137" s="5" t="str">
        <f t="shared" si="1"/>
        <v>2000_162</v>
      </c>
    </row>
    <row r="2138">
      <c r="A2138" s="4" t="s">
        <v>830</v>
      </c>
      <c r="B2138" s="4">
        <v>163.0</v>
      </c>
      <c r="C2138" s="4">
        <v>2000.0</v>
      </c>
      <c r="D2138" s="4" t="s">
        <v>225</v>
      </c>
      <c r="F2138" s="4" t="s">
        <v>24</v>
      </c>
      <c r="I2138" s="4">
        <v>10581.0</v>
      </c>
      <c r="R2138" s="5" t="str">
        <f t="shared" si="1"/>
        <v>2000_163</v>
      </c>
    </row>
    <row r="2139">
      <c r="A2139" s="4" t="s">
        <v>244</v>
      </c>
      <c r="B2139" s="4">
        <v>164.0</v>
      </c>
      <c r="C2139" s="4">
        <v>2000.0</v>
      </c>
      <c r="D2139" s="4" t="s">
        <v>34</v>
      </c>
      <c r="F2139" s="4" t="s">
        <v>20</v>
      </c>
      <c r="I2139" s="4">
        <v>10511.0</v>
      </c>
      <c r="R2139" s="5" t="str">
        <f t="shared" si="1"/>
        <v>2000_164</v>
      </c>
    </row>
    <row r="2140">
      <c r="A2140" s="4" t="s">
        <v>891</v>
      </c>
      <c r="B2140" s="4">
        <v>165.0</v>
      </c>
      <c r="C2140" s="4">
        <v>2000.0</v>
      </c>
      <c r="D2140" s="4" t="s">
        <v>120</v>
      </c>
      <c r="F2140" s="4" t="s">
        <v>74</v>
      </c>
      <c r="I2140" s="4">
        <v>10276.0</v>
      </c>
      <c r="R2140" s="5" t="str">
        <f t="shared" si="1"/>
        <v>2000_165</v>
      </c>
    </row>
    <row r="2141">
      <c r="A2141" s="4" t="s">
        <v>341</v>
      </c>
      <c r="B2141" s="4">
        <v>166.0</v>
      </c>
      <c r="C2141" s="4">
        <v>2000.0</v>
      </c>
      <c r="D2141" s="4" t="s">
        <v>107</v>
      </c>
      <c r="F2141" s="4" t="s">
        <v>179</v>
      </c>
      <c r="I2141" s="4">
        <v>10263.3</v>
      </c>
      <c r="R2141" s="5" t="str">
        <f t="shared" si="1"/>
        <v>2000_166</v>
      </c>
    </row>
    <row r="2142">
      <c r="A2142" s="4" t="s">
        <v>230</v>
      </c>
      <c r="B2142" s="4">
        <v>167.0</v>
      </c>
      <c r="C2142" s="4">
        <v>2000.0</v>
      </c>
      <c r="D2142" s="4" t="s">
        <v>48</v>
      </c>
      <c r="F2142" s="4" t="s">
        <v>144</v>
      </c>
      <c r="I2142" s="4">
        <v>10126.0</v>
      </c>
      <c r="R2142" s="5" t="str">
        <f t="shared" si="1"/>
        <v>2000_167</v>
      </c>
    </row>
    <row r="2143">
      <c r="A2143" s="4" t="s">
        <v>646</v>
      </c>
      <c r="B2143" s="4">
        <v>168.0</v>
      </c>
      <c r="C2143" s="4">
        <v>2000.0</v>
      </c>
      <c r="D2143" s="4" t="s">
        <v>114</v>
      </c>
      <c r="F2143" s="4" t="s">
        <v>192</v>
      </c>
      <c r="I2143" s="4">
        <v>10113.0</v>
      </c>
      <c r="R2143" s="5" t="str">
        <f t="shared" si="1"/>
        <v>2000_168</v>
      </c>
    </row>
    <row r="2144">
      <c r="A2144" s="4" t="s">
        <v>356</v>
      </c>
      <c r="B2144" s="4">
        <v>169.0</v>
      </c>
      <c r="C2144" s="4">
        <v>2000.0</v>
      </c>
      <c r="D2144" s="4" t="s">
        <v>107</v>
      </c>
      <c r="F2144" s="4" t="s">
        <v>74</v>
      </c>
      <c r="I2144" s="4">
        <v>10077.9</v>
      </c>
      <c r="R2144" s="5" t="str">
        <f t="shared" si="1"/>
        <v>2000_169</v>
      </c>
    </row>
    <row r="2145">
      <c r="A2145" s="4" t="s">
        <v>256</v>
      </c>
      <c r="B2145" s="4">
        <v>170.0</v>
      </c>
      <c r="C2145" s="4">
        <v>2000.0</v>
      </c>
      <c r="D2145" s="4" t="s">
        <v>102</v>
      </c>
      <c r="F2145" s="4" t="s">
        <v>257</v>
      </c>
      <c r="I2145" s="4">
        <v>10002.9</v>
      </c>
      <c r="R2145" s="5" t="str">
        <f t="shared" si="1"/>
        <v>2000_170</v>
      </c>
    </row>
    <row r="2146">
      <c r="A2146" s="4" t="s">
        <v>432</v>
      </c>
      <c r="B2146" s="4">
        <v>171.0</v>
      </c>
      <c r="C2146" s="4">
        <v>2000.0</v>
      </c>
      <c r="D2146" s="4" t="s">
        <v>114</v>
      </c>
      <c r="F2146" s="4" t="s">
        <v>57</v>
      </c>
      <c r="I2146" s="4">
        <v>9989.1</v>
      </c>
      <c r="R2146" s="5" t="str">
        <f t="shared" si="1"/>
        <v>2000_171</v>
      </c>
    </row>
    <row r="2147">
      <c r="A2147" s="4" t="s">
        <v>634</v>
      </c>
      <c r="B2147" s="4">
        <v>172.0</v>
      </c>
      <c r="C2147" s="4">
        <v>2000.0</v>
      </c>
      <c r="D2147" s="4" t="s">
        <v>281</v>
      </c>
      <c r="F2147" s="4" t="s">
        <v>148</v>
      </c>
      <c r="I2147" s="4">
        <v>9897.0</v>
      </c>
      <c r="R2147" s="5" t="str">
        <f t="shared" si="1"/>
        <v>2000_172</v>
      </c>
    </row>
    <row r="2148">
      <c r="A2148" s="4" t="s">
        <v>278</v>
      </c>
      <c r="B2148" s="4">
        <v>173.0</v>
      </c>
      <c r="C2148" s="4">
        <v>2000.0</v>
      </c>
      <c r="D2148" s="4" t="s">
        <v>42</v>
      </c>
      <c r="F2148" s="4" t="s">
        <v>148</v>
      </c>
      <c r="I2148" s="4">
        <v>9841.0</v>
      </c>
      <c r="R2148" s="5" t="str">
        <f t="shared" si="1"/>
        <v>2000_173</v>
      </c>
    </row>
    <row r="2149">
      <c r="A2149" s="4" t="s">
        <v>331</v>
      </c>
      <c r="B2149" s="4">
        <v>174.0</v>
      </c>
      <c r="C2149" s="4">
        <v>2000.0</v>
      </c>
      <c r="D2149" s="4" t="s">
        <v>332</v>
      </c>
      <c r="F2149" s="4" t="s">
        <v>189</v>
      </c>
      <c r="I2149" s="4">
        <v>9770.1</v>
      </c>
      <c r="R2149" s="5" t="str">
        <f t="shared" si="1"/>
        <v>2000_174</v>
      </c>
    </row>
    <row r="2150">
      <c r="A2150" s="4" t="s">
        <v>377</v>
      </c>
      <c r="B2150" s="4">
        <v>175.0</v>
      </c>
      <c r="C2150" s="4">
        <v>2000.0</v>
      </c>
      <c r="D2150" s="4" t="s">
        <v>117</v>
      </c>
      <c r="F2150" s="4" t="s">
        <v>100</v>
      </c>
      <c r="I2150" s="4">
        <v>9760.1</v>
      </c>
      <c r="R2150" s="5" t="str">
        <f t="shared" si="1"/>
        <v>2000_175</v>
      </c>
    </row>
    <row r="2151">
      <c r="A2151" s="4" t="s">
        <v>763</v>
      </c>
      <c r="B2151" s="4">
        <v>176.0</v>
      </c>
      <c r="C2151" s="4">
        <v>2000.0</v>
      </c>
      <c r="D2151" s="4" t="s">
        <v>117</v>
      </c>
      <c r="F2151" s="4" t="s">
        <v>179</v>
      </c>
      <c r="I2151" s="4">
        <v>9737.4</v>
      </c>
      <c r="R2151" s="5" t="str">
        <f t="shared" si="1"/>
        <v>2000_176</v>
      </c>
    </row>
    <row r="2152">
      <c r="A2152" s="4" t="s">
        <v>252</v>
      </c>
      <c r="B2152" s="4">
        <v>177.0</v>
      </c>
      <c r="C2152" s="4">
        <v>2000.0</v>
      </c>
      <c r="D2152" s="4" t="s">
        <v>107</v>
      </c>
      <c r="F2152" s="4" t="s">
        <v>55</v>
      </c>
      <c r="I2152" s="4">
        <v>9723.3</v>
      </c>
      <c r="R2152" s="5" t="str">
        <f t="shared" si="1"/>
        <v>2000_177</v>
      </c>
    </row>
    <row r="2153">
      <c r="A2153" s="4" t="s">
        <v>240</v>
      </c>
      <c r="B2153" s="4">
        <v>178.0</v>
      </c>
      <c r="C2153" s="4">
        <v>2000.0</v>
      </c>
      <c r="D2153" s="4" t="s">
        <v>216</v>
      </c>
      <c r="F2153" s="4" t="s">
        <v>57</v>
      </c>
      <c r="I2153" s="4">
        <v>9670.0</v>
      </c>
      <c r="R2153" s="5" t="str">
        <f t="shared" si="1"/>
        <v>2000_178</v>
      </c>
    </row>
    <row r="2154">
      <c r="A2154" s="4" t="s">
        <v>354</v>
      </c>
      <c r="B2154" s="4">
        <v>179.0</v>
      </c>
      <c r="C2154" s="4">
        <v>2000.0</v>
      </c>
      <c r="D2154" s="4" t="s">
        <v>81</v>
      </c>
      <c r="F2154" s="4" t="s">
        <v>46</v>
      </c>
      <c r="I2154" s="4">
        <v>9499.1</v>
      </c>
      <c r="R2154" s="5" t="str">
        <f t="shared" si="1"/>
        <v>2000_179</v>
      </c>
    </row>
    <row r="2155">
      <c r="A2155" s="4" t="s">
        <v>624</v>
      </c>
      <c r="B2155" s="4">
        <v>180.0</v>
      </c>
      <c r="C2155" s="4">
        <v>2000.0</v>
      </c>
      <c r="D2155" s="4" t="s">
        <v>613</v>
      </c>
      <c r="F2155" s="4" t="s">
        <v>24</v>
      </c>
      <c r="I2155" s="4">
        <v>9468.0</v>
      </c>
      <c r="R2155" s="5" t="str">
        <f t="shared" si="1"/>
        <v>2000_180</v>
      </c>
    </row>
    <row r="2156">
      <c r="A2156" s="4" t="s">
        <v>310</v>
      </c>
      <c r="B2156" s="4">
        <v>182.0</v>
      </c>
      <c r="C2156" s="4">
        <v>2000.0</v>
      </c>
      <c r="D2156" s="4" t="s">
        <v>117</v>
      </c>
      <c r="F2156" s="4" t="s">
        <v>30</v>
      </c>
      <c r="I2156" s="4">
        <v>9312.6</v>
      </c>
      <c r="R2156" s="5" t="str">
        <f t="shared" si="1"/>
        <v>2000_182</v>
      </c>
    </row>
    <row r="2157">
      <c r="A2157" s="4" t="s">
        <v>247</v>
      </c>
      <c r="B2157" s="4">
        <v>183.0</v>
      </c>
      <c r="C2157" s="4">
        <v>2000.0</v>
      </c>
      <c r="D2157" s="4" t="s">
        <v>69</v>
      </c>
      <c r="F2157" s="4" t="s">
        <v>100</v>
      </c>
      <c r="I2157" s="4">
        <v>9299.6</v>
      </c>
      <c r="R2157" s="5" t="str">
        <f t="shared" si="1"/>
        <v>2000_183</v>
      </c>
    </row>
    <row r="2158">
      <c r="A2158" s="4" t="s">
        <v>892</v>
      </c>
      <c r="B2158" s="4">
        <v>184.0</v>
      </c>
      <c r="C2158" s="4">
        <v>2000.0</v>
      </c>
      <c r="D2158" s="4" t="s">
        <v>99</v>
      </c>
      <c r="F2158" s="4" t="s">
        <v>406</v>
      </c>
      <c r="I2158" s="4">
        <v>9242.5</v>
      </c>
      <c r="R2158" s="5" t="str">
        <f t="shared" si="1"/>
        <v>2000_184</v>
      </c>
    </row>
    <row r="2159">
      <c r="A2159" s="4" t="s">
        <v>353</v>
      </c>
      <c r="B2159" s="4">
        <v>185.0</v>
      </c>
      <c r="C2159" s="4">
        <v>2000.0</v>
      </c>
      <c r="D2159" s="4" t="s">
        <v>102</v>
      </c>
      <c r="F2159" s="4" t="s">
        <v>43</v>
      </c>
      <c r="I2159" s="4">
        <v>9176.0</v>
      </c>
      <c r="R2159" s="5" t="str">
        <f t="shared" si="1"/>
        <v>2000_185</v>
      </c>
    </row>
    <row r="2160">
      <c r="A2160" s="4" t="s">
        <v>424</v>
      </c>
      <c r="B2160" s="4">
        <v>186.0</v>
      </c>
      <c r="C2160" s="4">
        <v>2000.0</v>
      </c>
      <c r="D2160" s="4" t="s">
        <v>81</v>
      </c>
      <c r="F2160" s="4" t="s">
        <v>30</v>
      </c>
      <c r="I2160" s="4">
        <v>9157.0</v>
      </c>
      <c r="R2160" s="5" t="str">
        <f t="shared" si="1"/>
        <v>2000_186</v>
      </c>
    </row>
    <row r="2161">
      <c r="A2161" s="4" t="s">
        <v>243</v>
      </c>
      <c r="B2161" s="4">
        <v>187.0</v>
      </c>
      <c r="C2161" s="4">
        <v>2000.0</v>
      </c>
      <c r="D2161" s="4" t="s">
        <v>54</v>
      </c>
      <c r="F2161" s="4" t="s">
        <v>30</v>
      </c>
      <c r="I2161" s="4">
        <v>9118.2</v>
      </c>
      <c r="R2161" s="5" t="str">
        <f t="shared" si="1"/>
        <v>2000_187</v>
      </c>
    </row>
    <row r="2162">
      <c r="A2162" s="4" t="s">
        <v>642</v>
      </c>
      <c r="B2162" s="4">
        <v>188.0</v>
      </c>
      <c r="C2162" s="4">
        <v>2000.0</v>
      </c>
      <c r="D2162" s="4" t="s">
        <v>203</v>
      </c>
      <c r="F2162" s="4" t="s">
        <v>24</v>
      </c>
      <c r="I2162" s="4">
        <v>9100.0</v>
      </c>
      <c r="R2162" s="5" t="str">
        <f t="shared" si="1"/>
        <v>2000_188</v>
      </c>
    </row>
    <row r="2163">
      <c r="A2163" s="4" t="s">
        <v>367</v>
      </c>
      <c r="B2163" s="4">
        <v>189.0</v>
      </c>
      <c r="C2163" s="4">
        <v>2000.0</v>
      </c>
      <c r="D2163" s="4" t="s">
        <v>19</v>
      </c>
      <c r="F2163" s="4" t="s">
        <v>95</v>
      </c>
      <c r="I2163" s="4">
        <v>9021.0</v>
      </c>
      <c r="R2163" s="5" t="str">
        <f t="shared" si="1"/>
        <v>2000_189</v>
      </c>
    </row>
    <row r="2164">
      <c r="A2164" s="4" t="s">
        <v>277</v>
      </c>
      <c r="B2164" s="4">
        <v>190.0</v>
      </c>
      <c r="C2164" s="4">
        <v>2000.0</v>
      </c>
      <c r="D2164" s="4" t="s">
        <v>76</v>
      </c>
      <c r="F2164" s="4" t="s">
        <v>57</v>
      </c>
      <c r="I2164" s="4">
        <v>8995.0</v>
      </c>
      <c r="R2164" s="5" t="str">
        <f t="shared" si="1"/>
        <v>2000_190</v>
      </c>
    </row>
    <row r="2165">
      <c r="A2165" s="4" t="s">
        <v>452</v>
      </c>
      <c r="B2165" s="4">
        <v>191.0</v>
      </c>
      <c r="C2165" s="4">
        <v>2000.0</v>
      </c>
      <c r="D2165" s="4" t="s">
        <v>76</v>
      </c>
      <c r="F2165" s="4" t="s">
        <v>37</v>
      </c>
      <c r="I2165" s="4">
        <v>8959.0</v>
      </c>
      <c r="R2165" s="5" t="str">
        <f t="shared" si="1"/>
        <v>2000_191</v>
      </c>
    </row>
    <row r="2166">
      <c r="A2166" s="4" t="s">
        <v>506</v>
      </c>
      <c r="B2166" s="4">
        <v>192.0</v>
      </c>
      <c r="C2166" s="4">
        <v>2000.0</v>
      </c>
      <c r="D2166" s="4" t="s">
        <v>107</v>
      </c>
      <c r="F2166" s="4" t="s">
        <v>148</v>
      </c>
      <c r="I2166" s="4">
        <v>8936.8</v>
      </c>
      <c r="R2166" s="5" t="str">
        <f t="shared" si="1"/>
        <v>2000_192</v>
      </c>
    </row>
    <row r="2167">
      <c r="A2167" s="4" t="s">
        <v>403</v>
      </c>
      <c r="B2167" s="4">
        <v>193.0</v>
      </c>
      <c r="C2167" s="4">
        <v>2000.0</v>
      </c>
      <c r="D2167" s="4" t="s">
        <v>26</v>
      </c>
      <c r="F2167" s="4" t="s">
        <v>27</v>
      </c>
      <c r="I2167" s="4">
        <v>8921.0</v>
      </c>
      <c r="R2167" s="5" t="str">
        <f t="shared" si="1"/>
        <v>2000_193</v>
      </c>
    </row>
    <row r="2168">
      <c r="A2168" s="4" t="s">
        <v>301</v>
      </c>
      <c r="B2168" s="4">
        <v>194.0</v>
      </c>
      <c r="C2168" s="4">
        <v>2000.0</v>
      </c>
      <c r="D2168" s="4" t="s">
        <v>42</v>
      </c>
      <c r="F2168" s="4" t="s">
        <v>30</v>
      </c>
      <c r="I2168" s="4">
        <v>8861.7</v>
      </c>
      <c r="R2168" s="5" t="str">
        <f t="shared" si="1"/>
        <v>2000_194</v>
      </c>
    </row>
    <row r="2169">
      <c r="A2169" s="4" t="s">
        <v>518</v>
      </c>
      <c r="B2169" s="4">
        <v>195.0</v>
      </c>
      <c r="C2169" s="4">
        <v>2000.0</v>
      </c>
      <c r="D2169" s="4" t="s">
        <v>638</v>
      </c>
      <c r="F2169" s="4" t="s">
        <v>57</v>
      </c>
      <c r="I2169" s="4">
        <v>8827.3</v>
      </c>
      <c r="R2169" s="5" t="str">
        <f t="shared" si="1"/>
        <v>2000_195</v>
      </c>
    </row>
    <row r="2170">
      <c r="A2170" s="4" t="s">
        <v>389</v>
      </c>
      <c r="B2170" s="4">
        <v>196.0</v>
      </c>
      <c r="C2170" s="4">
        <v>2000.0</v>
      </c>
      <c r="D2170" s="4" t="s">
        <v>107</v>
      </c>
      <c r="F2170" s="4" t="s">
        <v>148</v>
      </c>
      <c r="I2170" s="4">
        <v>8795.3</v>
      </c>
      <c r="R2170" s="5" t="str">
        <f t="shared" si="1"/>
        <v>2000_196</v>
      </c>
    </row>
    <row r="2171">
      <c r="A2171" s="4" t="s">
        <v>371</v>
      </c>
      <c r="B2171" s="4">
        <v>197.0</v>
      </c>
      <c r="C2171" s="4">
        <v>2000.0</v>
      </c>
      <c r="D2171" s="4" t="s">
        <v>285</v>
      </c>
      <c r="F2171" s="4" t="s">
        <v>372</v>
      </c>
      <c r="I2171" s="4">
        <v>8776.9</v>
      </c>
      <c r="R2171" s="5" t="str">
        <f t="shared" si="1"/>
        <v>2000_197</v>
      </c>
    </row>
    <row r="2172">
      <c r="A2172" s="4" t="s">
        <v>298</v>
      </c>
      <c r="B2172" s="4">
        <v>198.0</v>
      </c>
      <c r="C2172" s="4">
        <v>2000.0</v>
      </c>
      <c r="D2172" s="4" t="s">
        <v>216</v>
      </c>
      <c r="F2172" s="4" t="s">
        <v>299</v>
      </c>
      <c r="I2172" s="4">
        <v>8773.2</v>
      </c>
      <c r="R2172" s="5" t="str">
        <f t="shared" si="1"/>
        <v>2000_198</v>
      </c>
    </row>
    <row r="2173">
      <c r="A2173" s="4" t="s">
        <v>823</v>
      </c>
      <c r="B2173" s="4">
        <v>199.0</v>
      </c>
      <c r="C2173" s="4">
        <v>2000.0</v>
      </c>
      <c r="D2173" s="4" t="s">
        <v>62</v>
      </c>
      <c r="F2173" s="4" t="s">
        <v>35</v>
      </c>
      <c r="I2173" s="4">
        <v>8744.2</v>
      </c>
      <c r="R2173" s="5" t="str">
        <f t="shared" si="1"/>
        <v>2000_199</v>
      </c>
    </row>
    <row r="2174">
      <c r="A2174" s="4" t="s">
        <v>631</v>
      </c>
      <c r="B2174" s="4">
        <v>200.0</v>
      </c>
      <c r="C2174" s="4">
        <v>2000.0</v>
      </c>
      <c r="D2174" s="4" t="s">
        <v>232</v>
      </c>
      <c r="F2174" s="4" t="s">
        <v>77</v>
      </c>
      <c r="I2174" s="4">
        <v>8739.0</v>
      </c>
      <c r="R2174" s="5" t="str">
        <f t="shared" si="1"/>
        <v>2000_200</v>
      </c>
    </row>
    <row r="2175">
      <c r="A2175" s="4" t="s">
        <v>752</v>
      </c>
      <c r="B2175" s="4">
        <v>201.0</v>
      </c>
      <c r="C2175" s="4">
        <v>2000.0</v>
      </c>
      <c r="D2175" s="4" t="s">
        <v>114</v>
      </c>
      <c r="F2175" s="4" t="s">
        <v>57</v>
      </c>
      <c r="I2175" s="4">
        <v>8706.2</v>
      </c>
      <c r="R2175" s="5" t="str">
        <f t="shared" si="1"/>
        <v>2000_201</v>
      </c>
    </row>
    <row r="2176">
      <c r="A2176" s="4" t="s">
        <v>297</v>
      </c>
      <c r="B2176" s="4">
        <v>202.0</v>
      </c>
      <c r="C2176" s="4">
        <v>2000.0</v>
      </c>
      <c r="D2176" s="4" t="s">
        <v>19</v>
      </c>
      <c r="F2176" s="4" t="s">
        <v>46</v>
      </c>
      <c r="I2176" s="4">
        <v>8647.0</v>
      </c>
      <c r="R2176" s="5" t="str">
        <f t="shared" si="1"/>
        <v>2000_202</v>
      </c>
    </row>
    <row r="2177">
      <c r="A2177" s="4" t="s">
        <v>893</v>
      </c>
      <c r="B2177" s="4">
        <v>203.0</v>
      </c>
      <c r="C2177" s="4">
        <v>2000.0</v>
      </c>
      <c r="D2177" s="4" t="s">
        <v>32</v>
      </c>
      <c r="F2177" s="4" t="s">
        <v>57</v>
      </c>
      <c r="I2177" s="4">
        <v>8645.6</v>
      </c>
      <c r="R2177" s="5" t="str">
        <f t="shared" si="1"/>
        <v>2000_203</v>
      </c>
    </row>
    <row r="2178">
      <c r="A2178" s="4" t="s">
        <v>335</v>
      </c>
      <c r="B2178" s="4">
        <v>204.0</v>
      </c>
      <c r="C2178" s="4">
        <v>2000.0</v>
      </c>
      <c r="D2178" s="4" t="s">
        <v>67</v>
      </c>
      <c r="F2178" s="4" t="s">
        <v>74</v>
      </c>
      <c r="I2178" s="4">
        <v>8641.0</v>
      </c>
      <c r="R2178" s="5" t="str">
        <f t="shared" si="1"/>
        <v>2000_204</v>
      </c>
    </row>
    <row r="2179">
      <c r="A2179" s="4" t="s">
        <v>267</v>
      </c>
      <c r="B2179" s="4">
        <v>205.0</v>
      </c>
      <c r="C2179" s="4">
        <v>2000.0</v>
      </c>
      <c r="D2179" s="4" t="s">
        <v>99</v>
      </c>
      <c r="F2179" s="4" t="s">
        <v>88</v>
      </c>
      <c r="I2179" s="4">
        <v>8640.0</v>
      </c>
      <c r="R2179" s="5" t="str">
        <f t="shared" si="1"/>
        <v>2000_205</v>
      </c>
    </row>
    <row r="2180">
      <c r="A2180" s="4" t="s">
        <v>894</v>
      </c>
      <c r="B2180" s="4">
        <v>206.0</v>
      </c>
      <c r="C2180" s="4">
        <v>2000.0</v>
      </c>
      <c r="D2180" s="4" t="s">
        <v>120</v>
      </c>
      <c r="F2180" s="4" t="s">
        <v>24</v>
      </c>
      <c r="I2180" s="4">
        <v>8639.0</v>
      </c>
      <c r="R2180" s="5" t="str">
        <f t="shared" si="1"/>
        <v>2000_206</v>
      </c>
    </row>
    <row r="2181">
      <c r="A2181" s="4" t="s">
        <v>747</v>
      </c>
      <c r="B2181" s="4">
        <v>207.0</v>
      </c>
      <c r="C2181" s="4">
        <v>2000.0</v>
      </c>
      <c r="D2181" s="4" t="s">
        <v>69</v>
      </c>
      <c r="F2181" s="4" t="s">
        <v>43</v>
      </c>
      <c r="I2181" s="4">
        <v>8637.0</v>
      </c>
      <c r="R2181" s="5" t="str">
        <f t="shared" si="1"/>
        <v>2000_207</v>
      </c>
    </row>
    <row r="2182">
      <c r="A2182" s="4" t="s">
        <v>643</v>
      </c>
      <c r="B2182" s="4">
        <v>208.0</v>
      </c>
      <c r="C2182" s="4">
        <v>2000.0</v>
      </c>
      <c r="D2182" s="4" t="s">
        <v>120</v>
      </c>
      <c r="F2182" s="4" t="s">
        <v>37</v>
      </c>
      <c r="I2182" s="4">
        <v>8595.0</v>
      </c>
      <c r="R2182" s="5" t="str">
        <f t="shared" si="1"/>
        <v>2000_208</v>
      </c>
    </row>
    <row r="2183">
      <c r="A2183" s="4" t="s">
        <v>659</v>
      </c>
      <c r="B2183" s="4">
        <v>209.0</v>
      </c>
      <c r="C2183" s="4">
        <v>2000.0</v>
      </c>
      <c r="D2183" s="4" t="s">
        <v>117</v>
      </c>
      <c r="F2183" s="4" t="s">
        <v>257</v>
      </c>
      <c r="I2183" s="4">
        <v>8509.5</v>
      </c>
      <c r="R2183" s="5" t="str">
        <f t="shared" si="1"/>
        <v>2000_209</v>
      </c>
    </row>
    <row r="2184">
      <c r="A2184" s="4" t="s">
        <v>320</v>
      </c>
      <c r="B2184" s="4">
        <v>210.0</v>
      </c>
      <c r="C2184" s="4">
        <v>2000.0</v>
      </c>
      <c r="D2184" s="4" t="s">
        <v>132</v>
      </c>
      <c r="F2184" s="4" t="s">
        <v>43</v>
      </c>
      <c r="I2184" s="4">
        <v>8504.6</v>
      </c>
      <c r="R2184" s="5" t="str">
        <f t="shared" si="1"/>
        <v>2000_210</v>
      </c>
    </row>
    <row r="2185">
      <c r="A2185" s="4" t="s">
        <v>895</v>
      </c>
      <c r="B2185" s="4">
        <v>211.0</v>
      </c>
      <c r="C2185" s="4">
        <v>2000.0</v>
      </c>
      <c r="D2185" s="4" t="s">
        <v>23</v>
      </c>
      <c r="F2185" s="4" t="s">
        <v>100</v>
      </c>
      <c r="I2185" s="4">
        <v>8485.0</v>
      </c>
      <c r="R2185" s="5" t="str">
        <f t="shared" si="1"/>
        <v>2000_211</v>
      </c>
    </row>
    <row r="2186">
      <c r="A2186" s="4" t="s">
        <v>533</v>
      </c>
      <c r="B2186" s="4">
        <v>212.0</v>
      </c>
      <c r="C2186" s="4">
        <v>2000.0</v>
      </c>
      <c r="D2186" s="4" t="s">
        <v>59</v>
      </c>
      <c r="F2186" s="4" t="s">
        <v>74</v>
      </c>
      <c r="I2186" s="4">
        <v>8435.4</v>
      </c>
      <c r="R2186" s="5" t="str">
        <f t="shared" si="1"/>
        <v>2000_212</v>
      </c>
    </row>
    <row r="2187">
      <c r="A2187" s="4" t="s">
        <v>276</v>
      </c>
      <c r="B2187" s="4">
        <v>213.0</v>
      </c>
      <c r="C2187" s="4">
        <v>2000.0</v>
      </c>
      <c r="D2187" s="4" t="s">
        <v>34</v>
      </c>
      <c r="F2187" s="4" t="s">
        <v>55</v>
      </c>
      <c r="I2187" s="4">
        <v>8402.0</v>
      </c>
      <c r="R2187" s="5" t="str">
        <f t="shared" si="1"/>
        <v>2000_213</v>
      </c>
    </row>
    <row r="2188">
      <c r="A2188" s="4" t="s">
        <v>704</v>
      </c>
      <c r="B2188" s="4">
        <v>214.0</v>
      </c>
      <c r="C2188" s="4">
        <v>2000.0</v>
      </c>
      <c r="D2188" s="4" t="s">
        <v>34</v>
      </c>
      <c r="F2188" s="4" t="s">
        <v>57</v>
      </c>
      <c r="I2188" s="4">
        <v>8391.4</v>
      </c>
      <c r="R2188" s="5" t="str">
        <f t="shared" si="1"/>
        <v>2000_214</v>
      </c>
    </row>
    <row r="2189">
      <c r="A2189" s="4" t="s">
        <v>551</v>
      </c>
      <c r="B2189" s="4">
        <v>215.0</v>
      </c>
      <c r="C2189" s="4">
        <v>2000.0</v>
      </c>
      <c r="D2189" s="4" t="s">
        <v>225</v>
      </c>
      <c r="F2189" s="4" t="s">
        <v>118</v>
      </c>
      <c r="I2189" s="4">
        <v>8364.1</v>
      </c>
      <c r="R2189" s="5" t="str">
        <f t="shared" si="1"/>
        <v>2000_215</v>
      </c>
    </row>
    <row r="2190">
      <c r="A2190" s="4" t="s">
        <v>548</v>
      </c>
      <c r="B2190" s="4">
        <v>216.0</v>
      </c>
      <c r="C2190" s="4">
        <v>2000.0</v>
      </c>
      <c r="D2190" s="4" t="s">
        <v>99</v>
      </c>
      <c r="F2190" s="4" t="s">
        <v>257</v>
      </c>
      <c r="I2190" s="4">
        <v>8339.1</v>
      </c>
      <c r="R2190" s="5" t="str">
        <f t="shared" si="1"/>
        <v>2000_216</v>
      </c>
    </row>
    <row r="2191">
      <c r="A2191" s="4" t="s">
        <v>287</v>
      </c>
      <c r="B2191" s="4">
        <v>217.0</v>
      </c>
      <c r="C2191" s="4">
        <v>2000.0</v>
      </c>
      <c r="D2191" s="4" t="s">
        <v>67</v>
      </c>
      <c r="F2191" s="4" t="s">
        <v>24</v>
      </c>
      <c r="I2191" s="4">
        <v>8319.1</v>
      </c>
      <c r="R2191" s="5" t="str">
        <f t="shared" si="1"/>
        <v>2000_217</v>
      </c>
    </row>
    <row r="2192">
      <c r="A2192" s="4" t="s">
        <v>464</v>
      </c>
      <c r="B2192" s="4">
        <v>218.0</v>
      </c>
      <c r="C2192" s="4">
        <v>2000.0</v>
      </c>
      <c r="D2192" s="4" t="s">
        <v>59</v>
      </c>
      <c r="F2192" s="4" t="s">
        <v>55</v>
      </c>
      <c r="I2192" s="4">
        <v>8293.4</v>
      </c>
      <c r="R2192" s="5" t="str">
        <f t="shared" si="1"/>
        <v>2000_218</v>
      </c>
    </row>
    <row r="2193">
      <c r="A2193" s="4" t="s">
        <v>896</v>
      </c>
      <c r="B2193" s="4">
        <v>219.0</v>
      </c>
      <c r="C2193" s="4">
        <v>2000.0</v>
      </c>
      <c r="D2193" s="4" t="s">
        <v>69</v>
      </c>
      <c r="F2193" s="4" t="s">
        <v>43</v>
      </c>
      <c r="I2193" s="4">
        <v>8268.0</v>
      </c>
      <c r="R2193" s="5" t="str">
        <f t="shared" si="1"/>
        <v>2000_219</v>
      </c>
    </row>
    <row r="2194">
      <c r="A2194" s="4" t="s">
        <v>206</v>
      </c>
      <c r="B2194" s="4">
        <v>220.0</v>
      </c>
      <c r="C2194" s="4">
        <v>2000.0</v>
      </c>
      <c r="D2194" s="4" t="s">
        <v>23</v>
      </c>
      <c r="F2194" s="4" t="s">
        <v>24</v>
      </c>
      <c r="I2194" s="4">
        <v>8197.2</v>
      </c>
      <c r="R2194" s="5" t="str">
        <f t="shared" si="1"/>
        <v>2000_220</v>
      </c>
    </row>
    <row r="2195">
      <c r="A2195" s="4" t="s">
        <v>306</v>
      </c>
      <c r="B2195" s="4">
        <v>221.0</v>
      </c>
      <c r="C2195" s="4">
        <v>2000.0</v>
      </c>
      <c r="D2195" s="4" t="s">
        <v>59</v>
      </c>
      <c r="F2195" s="4" t="s">
        <v>55</v>
      </c>
      <c r="I2195" s="4">
        <v>7989.0</v>
      </c>
      <c r="R2195" s="5" t="str">
        <f t="shared" si="1"/>
        <v>2000_221</v>
      </c>
    </row>
    <row r="2196">
      <c r="A2196" s="4" t="s">
        <v>345</v>
      </c>
      <c r="B2196" s="4">
        <v>222.0</v>
      </c>
      <c r="C2196" s="4">
        <v>2000.0</v>
      </c>
      <c r="D2196" s="4" t="s">
        <v>117</v>
      </c>
      <c r="F2196" s="4" t="s">
        <v>88</v>
      </c>
      <c r="I2196" s="4">
        <v>7981.7</v>
      </c>
      <c r="R2196" s="5" t="str">
        <f t="shared" si="1"/>
        <v>2000_222</v>
      </c>
    </row>
    <row r="2197">
      <c r="A2197" s="4" t="s">
        <v>847</v>
      </c>
      <c r="B2197" s="4">
        <v>223.0</v>
      </c>
      <c r="C2197" s="4">
        <v>2000.0</v>
      </c>
      <c r="D2197" s="4" t="s">
        <v>216</v>
      </c>
      <c r="F2197" s="4" t="s">
        <v>95</v>
      </c>
      <c r="I2197" s="4">
        <v>7905.0</v>
      </c>
      <c r="R2197" s="5" t="str">
        <f t="shared" si="1"/>
        <v>2000_223</v>
      </c>
    </row>
    <row r="2198">
      <c r="A2198" s="4" t="s">
        <v>427</v>
      </c>
      <c r="B2198" s="4">
        <v>224.0</v>
      </c>
      <c r="C2198" s="4">
        <v>2000.0</v>
      </c>
      <c r="D2198" s="4" t="s">
        <v>611</v>
      </c>
      <c r="F2198" s="4" t="s">
        <v>30</v>
      </c>
      <c r="I2198" s="4">
        <v>7882.0</v>
      </c>
      <c r="R2198" s="5" t="str">
        <f t="shared" si="1"/>
        <v>2000_224</v>
      </c>
    </row>
    <row r="2199">
      <c r="A2199" s="4" t="s">
        <v>652</v>
      </c>
      <c r="B2199" s="4">
        <v>225.0</v>
      </c>
      <c r="C2199" s="4">
        <v>2000.0</v>
      </c>
      <c r="D2199" s="4" t="s">
        <v>611</v>
      </c>
      <c r="F2199" s="4" t="s">
        <v>30</v>
      </c>
      <c r="I2199" s="4">
        <v>7822.8</v>
      </c>
      <c r="R2199" s="5" t="str">
        <f t="shared" si="1"/>
        <v>2000_225</v>
      </c>
    </row>
    <row r="2200">
      <c r="A2200" s="4" t="s">
        <v>897</v>
      </c>
      <c r="B2200" s="4">
        <v>226.0</v>
      </c>
      <c r="C2200" s="4">
        <v>2000.0</v>
      </c>
      <c r="D2200" s="4" t="s">
        <v>62</v>
      </c>
      <c r="F2200" s="4" t="s">
        <v>192</v>
      </c>
      <c r="I2200" s="4">
        <v>7822.0</v>
      </c>
      <c r="R2200" s="5" t="str">
        <f t="shared" si="1"/>
        <v>2000_226</v>
      </c>
    </row>
    <row r="2201">
      <c r="A2201" s="4" t="s">
        <v>270</v>
      </c>
      <c r="B2201" s="4">
        <v>227.0</v>
      </c>
      <c r="C2201" s="4">
        <v>2000.0</v>
      </c>
      <c r="D2201" s="4" t="s">
        <v>48</v>
      </c>
      <c r="F2201" s="4" t="s">
        <v>100</v>
      </c>
      <c r="I2201" s="4">
        <v>7757.0</v>
      </c>
      <c r="R2201" s="5" t="str">
        <f t="shared" si="1"/>
        <v>2000_227</v>
      </c>
    </row>
    <row r="2202">
      <c r="A2202" s="4" t="s">
        <v>360</v>
      </c>
      <c r="B2202" s="4">
        <v>228.0</v>
      </c>
      <c r="C2202" s="4">
        <v>2000.0</v>
      </c>
      <c r="D2202" s="4" t="s">
        <v>281</v>
      </c>
      <c r="F2202" s="4" t="s">
        <v>100</v>
      </c>
      <c r="I2202" s="4">
        <v>7731.8</v>
      </c>
      <c r="R2202" s="5" t="str">
        <f t="shared" si="1"/>
        <v>2000_228</v>
      </c>
    </row>
    <row r="2203">
      <c r="A2203" s="4" t="s">
        <v>514</v>
      </c>
      <c r="B2203" s="4">
        <v>229.0</v>
      </c>
      <c r="C2203" s="4">
        <v>2000.0</v>
      </c>
      <c r="D2203" s="4" t="s">
        <v>23</v>
      </c>
      <c r="F2203" s="4" t="s">
        <v>24</v>
      </c>
      <c r="I2203" s="4">
        <v>7691.2</v>
      </c>
      <c r="R2203" s="5" t="str">
        <f t="shared" si="1"/>
        <v>2000_229</v>
      </c>
    </row>
    <row r="2204">
      <c r="A2204" s="4" t="s">
        <v>898</v>
      </c>
      <c r="B2204" s="4">
        <v>230.0</v>
      </c>
      <c r="C2204" s="4">
        <v>2000.0</v>
      </c>
      <c r="D2204" s="4" t="s">
        <v>59</v>
      </c>
      <c r="F2204" s="4" t="s">
        <v>100</v>
      </c>
      <c r="I2204" s="4">
        <v>7666.0</v>
      </c>
      <c r="R2204" s="5" t="str">
        <f t="shared" si="1"/>
        <v>2000_230</v>
      </c>
    </row>
    <row r="2205">
      <c r="A2205" s="4" t="s">
        <v>469</v>
      </c>
      <c r="B2205" s="4">
        <v>231.0</v>
      </c>
      <c r="C2205" s="4">
        <v>2000.0</v>
      </c>
      <c r="D2205" s="4" t="s">
        <v>292</v>
      </c>
      <c r="F2205" s="4" t="s">
        <v>57</v>
      </c>
      <c r="I2205" s="4">
        <v>7660.0</v>
      </c>
      <c r="R2205" s="5" t="str">
        <f t="shared" si="1"/>
        <v>2000_231</v>
      </c>
    </row>
    <row r="2206">
      <c r="A2206" s="4" t="s">
        <v>822</v>
      </c>
      <c r="B2206" s="4">
        <v>232.0</v>
      </c>
      <c r="C2206" s="4">
        <v>2000.0</v>
      </c>
      <c r="D2206" s="4" t="s">
        <v>99</v>
      </c>
      <c r="F2206" s="4" t="s">
        <v>201</v>
      </c>
      <c r="I2206" s="4">
        <v>7659.2</v>
      </c>
      <c r="R2206" s="5" t="str">
        <f t="shared" si="1"/>
        <v>2000_232</v>
      </c>
    </row>
    <row r="2207">
      <c r="A2207" s="4" t="s">
        <v>899</v>
      </c>
      <c r="B2207" s="4">
        <v>233.0</v>
      </c>
      <c r="C2207" s="4">
        <v>2000.0</v>
      </c>
      <c r="D2207" s="4" t="s">
        <v>99</v>
      </c>
      <c r="F2207" s="4" t="s">
        <v>148</v>
      </c>
      <c r="I2207" s="4">
        <v>7654.7</v>
      </c>
      <c r="R2207" s="5" t="str">
        <f t="shared" si="1"/>
        <v>2000_233</v>
      </c>
    </row>
    <row r="2208">
      <c r="A2208" s="4" t="s">
        <v>430</v>
      </c>
      <c r="B2208" s="4">
        <v>234.0</v>
      </c>
      <c r="C2208" s="4">
        <v>2000.0</v>
      </c>
      <c r="D2208" s="4" t="s">
        <v>59</v>
      </c>
      <c r="F2208" s="4" t="s">
        <v>88</v>
      </c>
      <c r="I2208" s="4">
        <v>7620.2</v>
      </c>
      <c r="R2208" s="5" t="str">
        <f t="shared" si="1"/>
        <v>2000_234</v>
      </c>
    </row>
    <row r="2209">
      <c r="A2209" s="4" t="s">
        <v>204</v>
      </c>
      <c r="B2209" s="4">
        <v>235.0</v>
      </c>
      <c r="C2209" s="4">
        <v>2000.0</v>
      </c>
      <c r="D2209" s="4" t="s">
        <v>490</v>
      </c>
      <c r="F2209" s="4" t="s">
        <v>57</v>
      </c>
      <c r="I2209" s="4">
        <v>7610.0</v>
      </c>
      <c r="R2209" s="5" t="str">
        <f t="shared" si="1"/>
        <v>2000_235</v>
      </c>
    </row>
    <row r="2210">
      <c r="A2210" s="4" t="s">
        <v>291</v>
      </c>
      <c r="B2210" s="4">
        <v>236.0</v>
      </c>
      <c r="C2210" s="4">
        <v>2000.0</v>
      </c>
      <c r="D2210" s="4" t="s">
        <v>292</v>
      </c>
      <c r="F2210" s="4" t="s">
        <v>100</v>
      </c>
      <c r="I2210" s="4">
        <v>7544.6</v>
      </c>
      <c r="R2210" s="5" t="str">
        <f t="shared" si="1"/>
        <v>2000_236</v>
      </c>
    </row>
    <row r="2211">
      <c r="A2211" s="4" t="s">
        <v>748</v>
      </c>
      <c r="B2211" s="4">
        <v>237.0</v>
      </c>
      <c r="C2211" s="4">
        <v>2000.0</v>
      </c>
      <c r="D2211" s="4" t="s">
        <v>177</v>
      </c>
      <c r="F2211" s="4" t="s">
        <v>30</v>
      </c>
      <c r="I2211" s="4">
        <v>7510.0</v>
      </c>
      <c r="R2211" s="5" t="str">
        <f t="shared" si="1"/>
        <v>2000_237</v>
      </c>
    </row>
    <row r="2212">
      <c r="A2212" s="4" t="s">
        <v>753</v>
      </c>
      <c r="B2212" s="4">
        <v>238.0</v>
      </c>
      <c r="C2212" s="4">
        <v>2000.0</v>
      </c>
      <c r="D2212" s="4" t="s">
        <v>216</v>
      </c>
      <c r="F2212" s="4" t="s">
        <v>30</v>
      </c>
      <c r="I2212" s="4">
        <v>7491.3</v>
      </c>
      <c r="R2212" s="5" t="str">
        <f t="shared" si="1"/>
        <v>2000_238</v>
      </c>
    </row>
    <row r="2213">
      <c r="A2213" s="4" t="s">
        <v>500</v>
      </c>
      <c r="B2213" s="4">
        <v>239.0</v>
      </c>
      <c r="C2213" s="4">
        <v>2000.0</v>
      </c>
      <c r="D2213" s="4" t="s">
        <v>114</v>
      </c>
      <c r="F2213" s="4" t="s">
        <v>57</v>
      </c>
      <c r="I2213" s="4">
        <v>7485.4</v>
      </c>
      <c r="R2213" s="5" t="str">
        <f t="shared" si="1"/>
        <v>2000_239</v>
      </c>
    </row>
    <row r="2214">
      <c r="A2214" s="4" t="s">
        <v>844</v>
      </c>
      <c r="B2214" s="4">
        <v>240.0</v>
      </c>
      <c r="C2214" s="4">
        <v>2000.0</v>
      </c>
      <c r="D2214" s="4" t="s">
        <v>93</v>
      </c>
      <c r="F2214" s="4" t="s">
        <v>46</v>
      </c>
      <c r="I2214" s="4">
        <v>7386.0</v>
      </c>
      <c r="R2214" s="5" t="str">
        <f t="shared" si="1"/>
        <v>2000_240</v>
      </c>
    </row>
    <row r="2215">
      <c r="A2215" s="4" t="s">
        <v>329</v>
      </c>
      <c r="B2215" s="4">
        <v>241.0</v>
      </c>
      <c r="C2215" s="4">
        <v>2000.0</v>
      </c>
      <c r="D2215" s="4" t="s">
        <v>69</v>
      </c>
      <c r="F2215" s="4" t="s">
        <v>27</v>
      </c>
      <c r="I2215" s="4">
        <v>7362.9</v>
      </c>
      <c r="R2215" s="5" t="str">
        <f t="shared" si="1"/>
        <v>2000_241</v>
      </c>
    </row>
    <row r="2216">
      <c r="A2216" s="4" t="s">
        <v>348</v>
      </c>
      <c r="B2216" s="4">
        <v>242.0</v>
      </c>
      <c r="C2216" s="4">
        <v>2000.0</v>
      </c>
      <c r="D2216" s="4" t="s">
        <v>132</v>
      </c>
      <c r="F2216" s="4" t="s">
        <v>43</v>
      </c>
      <c r="I2216" s="4">
        <v>7287.2</v>
      </c>
      <c r="R2216" s="5" t="str">
        <f t="shared" si="1"/>
        <v>2000_242</v>
      </c>
    </row>
    <row r="2217">
      <c r="A2217" s="4" t="s">
        <v>657</v>
      </c>
      <c r="B2217" s="4">
        <v>243.0</v>
      </c>
      <c r="C2217" s="4">
        <v>2000.0</v>
      </c>
      <c r="D2217" s="4" t="s">
        <v>826</v>
      </c>
      <c r="F2217" s="4" t="s">
        <v>46</v>
      </c>
      <c r="I2217" s="4">
        <v>7286.0</v>
      </c>
      <c r="R2217" s="5" t="str">
        <f t="shared" si="1"/>
        <v>2000_243</v>
      </c>
    </row>
    <row r="2218">
      <c r="A2218" s="4" t="s">
        <v>268</v>
      </c>
      <c r="B2218" s="4">
        <v>244.0</v>
      </c>
      <c r="C2218" s="4">
        <v>2000.0</v>
      </c>
      <c r="D2218" s="4" t="s">
        <v>102</v>
      </c>
      <c r="F2218" s="4" t="s">
        <v>43</v>
      </c>
      <c r="I2218" s="4">
        <v>7252.6</v>
      </c>
      <c r="R2218" s="5" t="str">
        <f t="shared" si="1"/>
        <v>2000_244</v>
      </c>
    </row>
    <row r="2219">
      <c r="A2219" s="4" t="s">
        <v>621</v>
      </c>
      <c r="B2219" s="4">
        <v>245.0</v>
      </c>
      <c r="C2219" s="4">
        <v>2000.0</v>
      </c>
      <c r="D2219" s="4" t="s">
        <v>23</v>
      </c>
      <c r="F2219" s="4" t="s">
        <v>192</v>
      </c>
      <c r="I2219" s="4">
        <v>7251.0</v>
      </c>
      <c r="R2219" s="5" t="str">
        <f t="shared" si="1"/>
        <v>2000_245</v>
      </c>
    </row>
    <row r="2220">
      <c r="A2220" s="4" t="s">
        <v>751</v>
      </c>
      <c r="B2220" s="4">
        <v>246.0</v>
      </c>
      <c r="C2220" s="4">
        <v>2000.0</v>
      </c>
      <c r="D2220" s="4" t="s">
        <v>93</v>
      </c>
      <c r="F2220" s="4" t="s">
        <v>46</v>
      </c>
      <c r="I2220" s="4">
        <v>7157.9</v>
      </c>
      <c r="R2220" s="5" t="str">
        <f t="shared" si="1"/>
        <v>2000_246</v>
      </c>
    </row>
    <row r="2221">
      <c r="A2221" s="4" t="s">
        <v>163</v>
      </c>
      <c r="B2221" s="4">
        <v>247.0</v>
      </c>
      <c r="C2221" s="4">
        <v>2000.0</v>
      </c>
      <c r="D2221" s="4" t="s">
        <v>34</v>
      </c>
      <c r="F2221" s="4" t="s">
        <v>189</v>
      </c>
      <c r="I2221" s="4">
        <v>7151.0</v>
      </c>
      <c r="R2221" s="5" t="str">
        <f t="shared" si="1"/>
        <v>2000_247</v>
      </c>
    </row>
    <row r="2222">
      <c r="A2222" s="4" t="s">
        <v>460</v>
      </c>
      <c r="B2222" s="4">
        <v>248.0</v>
      </c>
      <c r="C2222" s="4">
        <v>2000.0</v>
      </c>
      <c r="D2222" s="4" t="s">
        <v>81</v>
      </c>
      <c r="F2222" s="4" t="s">
        <v>46</v>
      </c>
      <c r="I2222" s="4">
        <v>7070.0</v>
      </c>
      <c r="R2222" s="5" t="str">
        <f t="shared" si="1"/>
        <v>2000_248</v>
      </c>
    </row>
    <row r="2223">
      <c r="A2223" s="4" t="s">
        <v>259</v>
      </c>
      <c r="B2223" s="4">
        <v>249.0</v>
      </c>
      <c r="C2223" s="4">
        <v>2000.0</v>
      </c>
      <c r="D2223" s="4" t="s">
        <v>23</v>
      </c>
      <c r="F2223" s="4" t="s">
        <v>30</v>
      </c>
      <c r="I2223" s="4">
        <v>7039.1</v>
      </c>
      <c r="R2223" s="5" t="str">
        <f t="shared" si="1"/>
        <v>2000_249</v>
      </c>
    </row>
    <row r="2224">
      <c r="A2224" s="4" t="s">
        <v>272</v>
      </c>
      <c r="B2224" s="4">
        <v>250.0</v>
      </c>
      <c r="C2224" s="4">
        <v>2000.0</v>
      </c>
      <c r="D2224" s="4" t="s">
        <v>69</v>
      </c>
      <c r="F2224" s="4" t="s">
        <v>20</v>
      </c>
      <c r="I2224" s="4">
        <v>6984.2</v>
      </c>
      <c r="R2224" s="5" t="str">
        <f t="shared" si="1"/>
        <v>2000_250</v>
      </c>
    </row>
    <row r="2225">
      <c r="A2225" s="4" t="s">
        <v>760</v>
      </c>
      <c r="B2225" s="4">
        <v>251.0</v>
      </c>
      <c r="C2225" s="4">
        <v>2000.0</v>
      </c>
      <c r="D2225" s="4" t="s">
        <v>59</v>
      </c>
      <c r="F2225" s="4" t="s">
        <v>30</v>
      </c>
      <c r="I2225" s="4">
        <v>6966.0</v>
      </c>
      <c r="R2225" s="5" t="str">
        <f t="shared" si="1"/>
        <v>2000_251</v>
      </c>
    </row>
    <row r="2226">
      <c r="A2226" s="4" t="s">
        <v>359</v>
      </c>
      <c r="B2226" s="4">
        <v>252.0</v>
      </c>
      <c r="C2226" s="4">
        <v>2000.0</v>
      </c>
      <c r="D2226" s="4" t="s">
        <v>93</v>
      </c>
      <c r="F2226" s="4" t="s">
        <v>170</v>
      </c>
      <c r="I2226" s="4">
        <v>6952.7</v>
      </c>
      <c r="R2226" s="5" t="str">
        <f t="shared" si="1"/>
        <v>2000_252</v>
      </c>
    </row>
    <row r="2227">
      <c r="A2227" s="4" t="s">
        <v>321</v>
      </c>
      <c r="B2227" s="4">
        <v>253.0</v>
      </c>
      <c r="C2227" s="4">
        <v>2000.0</v>
      </c>
      <c r="D2227" s="4" t="s">
        <v>216</v>
      </c>
      <c r="F2227" s="4" t="s">
        <v>55</v>
      </c>
      <c r="I2227" s="4">
        <v>6915.7</v>
      </c>
      <c r="R2227" s="5" t="str">
        <f t="shared" si="1"/>
        <v>2000_253</v>
      </c>
    </row>
    <row r="2228">
      <c r="A2228" s="4" t="s">
        <v>274</v>
      </c>
      <c r="B2228" s="4">
        <v>254.0</v>
      </c>
      <c r="C2228" s="4">
        <v>2000.0</v>
      </c>
      <c r="D2228" s="4" t="s">
        <v>216</v>
      </c>
      <c r="F2228" s="4" t="s">
        <v>46</v>
      </c>
      <c r="I2228" s="4">
        <v>6848.0</v>
      </c>
      <c r="R2228" s="5" t="str">
        <f t="shared" si="1"/>
        <v>2000_254</v>
      </c>
    </row>
    <row r="2229">
      <c r="A2229" s="4" t="s">
        <v>286</v>
      </c>
      <c r="B2229" s="4">
        <v>255.0</v>
      </c>
      <c r="C2229" s="4">
        <v>2000.0</v>
      </c>
      <c r="D2229" s="4" t="s">
        <v>99</v>
      </c>
      <c r="F2229" s="4" t="s">
        <v>100</v>
      </c>
      <c r="I2229" s="4">
        <v>6803.7</v>
      </c>
      <c r="R2229" s="5" t="str">
        <f t="shared" si="1"/>
        <v>2000_255</v>
      </c>
    </row>
    <row r="2230">
      <c r="A2230" s="4" t="s">
        <v>382</v>
      </c>
      <c r="B2230" s="4">
        <v>256.0</v>
      </c>
      <c r="C2230" s="4">
        <v>2000.0</v>
      </c>
      <c r="D2230" s="4" t="s">
        <v>639</v>
      </c>
      <c r="F2230" s="4" t="s">
        <v>57</v>
      </c>
      <c r="I2230" s="4">
        <v>6802.0</v>
      </c>
      <c r="R2230" s="5" t="str">
        <f t="shared" si="1"/>
        <v>2000_256</v>
      </c>
    </row>
    <row r="2231">
      <c r="A2231" s="4" t="s">
        <v>305</v>
      </c>
      <c r="B2231" s="4">
        <v>257.0</v>
      </c>
      <c r="C2231" s="4">
        <v>2000.0</v>
      </c>
      <c r="D2231" s="4" t="s">
        <v>67</v>
      </c>
      <c r="F2231" s="4" t="s">
        <v>43</v>
      </c>
      <c r="I2231" s="4">
        <v>6729.6</v>
      </c>
      <c r="R2231" s="5" t="str">
        <f t="shared" si="1"/>
        <v>2000_257</v>
      </c>
    </row>
    <row r="2232">
      <c r="A2232" s="4" t="s">
        <v>325</v>
      </c>
      <c r="B2232" s="4">
        <v>258.0</v>
      </c>
      <c r="C2232" s="4">
        <v>2000.0</v>
      </c>
      <c r="D2232" s="4" t="s">
        <v>759</v>
      </c>
      <c r="F2232" s="4" t="s">
        <v>100</v>
      </c>
      <c r="I2232" s="4">
        <v>6718.4</v>
      </c>
      <c r="R2232" s="5" t="str">
        <f t="shared" si="1"/>
        <v>2000_258</v>
      </c>
    </row>
    <row r="2233">
      <c r="A2233" s="4" t="s">
        <v>433</v>
      </c>
      <c r="B2233" s="4">
        <v>259.0</v>
      </c>
      <c r="C2233" s="4">
        <v>2000.0</v>
      </c>
      <c r="D2233" s="4" t="s">
        <v>67</v>
      </c>
      <c r="F2233" s="4" t="s">
        <v>95</v>
      </c>
      <c r="I2233" s="4">
        <v>6717.1</v>
      </c>
      <c r="R2233" s="5" t="str">
        <f t="shared" si="1"/>
        <v>2000_259</v>
      </c>
    </row>
    <row r="2234">
      <c r="A2234" s="4" t="s">
        <v>795</v>
      </c>
      <c r="B2234" s="4">
        <v>260.0</v>
      </c>
      <c r="C2234" s="4">
        <v>2000.0</v>
      </c>
      <c r="D2234" s="4" t="s">
        <v>639</v>
      </c>
      <c r="F2234" s="4" t="s">
        <v>148</v>
      </c>
      <c r="I2234" s="4">
        <v>6715.6</v>
      </c>
      <c r="R2234" s="5" t="str">
        <f t="shared" si="1"/>
        <v>2000_260</v>
      </c>
    </row>
    <row r="2235">
      <c r="A2235" s="4" t="s">
        <v>569</v>
      </c>
      <c r="B2235" s="4">
        <v>261.0</v>
      </c>
      <c r="C2235" s="4">
        <v>2000.0</v>
      </c>
      <c r="D2235" s="4" t="s">
        <v>34</v>
      </c>
      <c r="F2235" s="4" t="s">
        <v>544</v>
      </c>
      <c r="I2235" s="4">
        <v>6710.8</v>
      </c>
      <c r="R2235" s="5" t="str">
        <f t="shared" si="1"/>
        <v>2000_261</v>
      </c>
    </row>
    <row r="2236">
      <c r="A2236" s="4" t="s">
        <v>346</v>
      </c>
      <c r="B2236" s="4">
        <v>262.0</v>
      </c>
      <c r="C2236" s="4">
        <v>2000.0</v>
      </c>
      <c r="D2236" s="4" t="s">
        <v>132</v>
      </c>
      <c r="F2236" s="4" t="s">
        <v>257</v>
      </c>
      <c r="I2236" s="4">
        <v>6639.0</v>
      </c>
      <c r="R2236" s="5" t="str">
        <f t="shared" si="1"/>
        <v>2000_262</v>
      </c>
    </row>
    <row r="2237">
      <c r="A2237" s="4" t="s">
        <v>302</v>
      </c>
      <c r="B2237" s="4">
        <v>263.0</v>
      </c>
      <c r="C2237" s="4">
        <v>2000.0</v>
      </c>
      <c r="D2237" s="4" t="s">
        <v>216</v>
      </c>
      <c r="F2237" s="4" t="s">
        <v>43</v>
      </c>
      <c r="I2237" s="4">
        <v>6497.0</v>
      </c>
      <c r="R2237" s="5" t="str">
        <f t="shared" si="1"/>
        <v>2000_263</v>
      </c>
    </row>
    <row r="2238">
      <c r="A2238" s="4" t="s">
        <v>837</v>
      </c>
      <c r="B2238" s="4">
        <v>264.0</v>
      </c>
      <c r="C2238" s="4">
        <v>2000.0</v>
      </c>
      <c r="D2238" s="4" t="s">
        <v>19</v>
      </c>
      <c r="F2238" s="4" t="s">
        <v>20</v>
      </c>
      <c r="I2238" s="4">
        <v>6487.5</v>
      </c>
      <c r="R2238" s="5" t="str">
        <f t="shared" si="1"/>
        <v>2000_264</v>
      </c>
    </row>
    <row r="2239">
      <c r="A2239" s="4" t="s">
        <v>583</v>
      </c>
      <c r="B2239" s="4">
        <v>265.0</v>
      </c>
      <c r="C2239" s="4">
        <v>2000.0</v>
      </c>
      <c r="D2239" s="4" t="s">
        <v>59</v>
      </c>
      <c r="F2239" s="4" t="s">
        <v>49</v>
      </c>
      <c r="I2239" s="4">
        <v>6470.1</v>
      </c>
      <c r="R2239" s="5" t="str">
        <f t="shared" si="1"/>
        <v>2000_265</v>
      </c>
    </row>
    <row r="2240">
      <c r="A2240" s="4" t="s">
        <v>326</v>
      </c>
      <c r="B2240" s="4">
        <v>266.0</v>
      </c>
      <c r="C2240" s="4">
        <v>2000.0</v>
      </c>
      <c r="D2240" s="4" t="s">
        <v>216</v>
      </c>
      <c r="F2240" s="4" t="s">
        <v>179</v>
      </c>
      <c r="I2240" s="4">
        <v>6438.0</v>
      </c>
      <c r="R2240" s="5" t="str">
        <f t="shared" si="1"/>
        <v>2000_266</v>
      </c>
    </row>
    <row r="2241">
      <c r="A2241" s="4" t="s">
        <v>900</v>
      </c>
      <c r="B2241" s="4">
        <v>267.0</v>
      </c>
      <c r="C2241" s="4">
        <v>2000.0</v>
      </c>
      <c r="D2241" s="4" t="s">
        <v>117</v>
      </c>
      <c r="F2241" s="4" t="s">
        <v>74</v>
      </c>
      <c r="I2241" s="4">
        <v>6434.5</v>
      </c>
      <c r="R2241" s="5" t="str">
        <f t="shared" si="1"/>
        <v>2000_267</v>
      </c>
    </row>
    <row r="2242">
      <c r="A2242" s="4" t="s">
        <v>850</v>
      </c>
      <c r="B2242" s="4">
        <v>268.0</v>
      </c>
      <c r="C2242" s="4">
        <v>2000.0</v>
      </c>
      <c r="D2242" s="4" t="s">
        <v>59</v>
      </c>
      <c r="F2242" s="4" t="s">
        <v>189</v>
      </c>
      <c r="I2242" s="4">
        <v>6424.3</v>
      </c>
      <c r="R2242" s="5" t="str">
        <f t="shared" si="1"/>
        <v>2000_268</v>
      </c>
    </row>
    <row r="2243">
      <c r="A2243" s="4" t="s">
        <v>263</v>
      </c>
      <c r="B2243" s="4">
        <v>269.0</v>
      </c>
      <c r="C2243" s="4">
        <v>2000.0</v>
      </c>
      <c r="D2243" s="4" t="s">
        <v>69</v>
      </c>
      <c r="F2243" s="4" t="s">
        <v>43</v>
      </c>
      <c r="I2243" s="4">
        <v>6424.0</v>
      </c>
      <c r="R2243" s="5" t="str">
        <f t="shared" si="1"/>
        <v>2000_269</v>
      </c>
    </row>
    <row r="2244">
      <c r="A2244" s="4" t="s">
        <v>901</v>
      </c>
      <c r="B2244" s="4">
        <v>270.0</v>
      </c>
      <c r="C2244" s="4">
        <v>2000.0</v>
      </c>
      <c r="D2244" s="4" t="s">
        <v>26</v>
      </c>
      <c r="F2244" s="4" t="s">
        <v>544</v>
      </c>
      <c r="I2244" s="4">
        <v>6423.8</v>
      </c>
      <c r="R2244" s="5" t="str">
        <f t="shared" si="1"/>
        <v>2000_270</v>
      </c>
    </row>
    <row r="2245">
      <c r="A2245" s="4" t="s">
        <v>902</v>
      </c>
      <c r="B2245" s="4">
        <v>271.0</v>
      </c>
      <c r="C2245" s="4">
        <v>2000.0</v>
      </c>
      <c r="D2245" s="4" t="s">
        <v>281</v>
      </c>
      <c r="F2245" s="4" t="s">
        <v>46</v>
      </c>
      <c r="I2245" s="4">
        <v>6413.1</v>
      </c>
      <c r="R2245" s="5" t="str">
        <f t="shared" si="1"/>
        <v>2000_271</v>
      </c>
    </row>
    <row r="2246">
      <c r="A2246" s="4" t="s">
        <v>660</v>
      </c>
      <c r="B2246" s="4">
        <v>272.0</v>
      </c>
      <c r="C2246" s="4">
        <v>2000.0</v>
      </c>
      <c r="D2246" s="4" t="s">
        <v>117</v>
      </c>
      <c r="F2246" s="4" t="s">
        <v>400</v>
      </c>
      <c r="I2246" s="4">
        <v>6350.0</v>
      </c>
      <c r="R2246" s="5" t="str">
        <f t="shared" si="1"/>
        <v>2000_272</v>
      </c>
    </row>
    <row r="2247">
      <c r="A2247" s="4" t="s">
        <v>555</v>
      </c>
      <c r="B2247" s="4">
        <v>273.0</v>
      </c>
      <c r="C2247" s="4">
        <v>2000.0</v>
      </c>
      <c r="D2247" s="4" t="s">
        <v>107</v>
      </c>
      <c r="F2247" s="4" t="s">
        <v>24</v>
      </c>
      <c r="I2247" s="4">
        <v>6321.4</v>
      </c>
      <c r="R2247" s="5" t="str">
        <f t="shared" si="1"/>
        <v>2000_273</v>
      </c>
    </row>
    <row r="2248">
      <c r="A2248" s="4" t="s">
        <v>800</v>
      </c>
      <c r="B2248" s="4">
        <v>274.0</v>
      </c>
      <c r="C2248" s="4">
        <v>2000.0</v>
      </c>
      <c r="D2248" s="4" t="s">
        <v>216</v>
      </c>
      <c r="F2248" s="4" t="s">
        <v>55</v>
      </c>
      <c r="I2248" s="4">
        <v>6319.6</v>
      </c>
      <c r="R2248" s="5" t="str">
        <f t="shared" si="1"/>
        <v>2000_274</v>
      </c>
    </row>
    <row r="2249">
      <c r="A2249" s="4" t="s">
        <v>686</v>
      </c>
      <c r="B2249" s="4">
        <v>275.0</v>
      </c>
      <c r="C2249" s="4">
        <v>2000.0</v>
      </c>
      <c r="D2249" s="4" t="s">
        <v>281</v>
      </c>
      <c r="F2249" s="4" t="s">
        <v>20</v>
      </c>
      <c r="I2249" s="4">
        <v>6307.0</v>
      </c>
      <c r="R2249" s="5" t="str">
        <f t="shared" si="1"/>
        <v>2000_275</v>
      </c>
    </row>
    <row r="2250">
      <c r="A2250" s="4" t="s">
        <v>499</v>
      </c>
      <c r="B2250" s="4">
        <v>276.0</v>
      </c>
      <c r="C2250" s="4">
        <v>2000.0</v>
      </c>
      <c r="D2250" s="4" t="s">
        <v>29</v>
      </c>
      <c r="F2250" s="4" t="s">
        <v>27</v>
      </c>
      <c r="I2250" s="4">
        <v>6302.3</v>
      </c>
      <c r="R2250" s="5" t="str">
        <f t="shared" si="1"/>
        <v>2000_276</v>
      </c>
    </row>
    <row r="2251">
      <c r="A2251" s="4" t="s">
        <v>426</v>
      </c>
      <c r="B2251" s="4">
        <v>277.0</v>
      </c>
      <c r="C2251" s="4">
        <v>2000.0</v>
      </c>
      <c r="D2251" s="4" t="s">
        <v>59</v>
      </c>
      <c r="F2251" s="4" t="s">
        <v>127</v>
      </c>
      <c r="I2251" s="4">
        <v>6287.8</v>
      </c>
      <c r="R2251" s="5" t="str">
        <f t="shared" si="1"/>
        <v>2000_277</v>
      </c>
    </row>
    <row r="2252">
      <c r="A2252" s="4" t="s">
        <v>648</v>
      </c>
      <c r="B2252" s="4">
        <v>278.0</v>
      </c>
      <c r="C2252" s="4">
        <v>2000.0</v>
      </c>
      <c r="D2252" s="4" t="s">
        <v>114</v>
      </c>
      <c r="F2252" s="4" t="s">
        <v>257</v>
      </c>
      <c r="I2252" s="4">
        <v>6270.1</v>
      </c>
      <c r="R2252" s="5" t="str">
        <f t="shared" si="1"/>
        <v>2000_278</v>
      </c>
    </row>
    <row r="2253">
      <c r="A2253" s="4" t="s">
        <v>241</v>
      </c>
      <c r="B2253" s="4">
        <v>279.0</v>
      </c>
      <c r="C2253" s="4">
        <v>2000.0</v>
      </c>
      <c r="D2253" s="4" t="s">
        <v>69</v>
      </c>
      <c r="F2253" s="4" t="s">
        <v>74</v>
      </c>
      <c r="I2253" s="4">
        <v>6246.1</v>
      </c>
      <c r="R2253" s="5" t="str">
        <f t="shared" si="1"/>
        <v>2000_279</v>
      </c>
    </row>
    <row r="2254">
      <c r="A2254" s="4" t="s">
        <v>471</v>
      </c>
      <c r="B2254" s="4">
        <v>280.0</v>
      </c>
      <c r="C2254" s="4">
        <v>2000.0</v>
      </c>
      <c r="D2254" s="4" t="s">
        <v>29</v>
      </c>
      <c r="F2254" s="4" t="s">
        <v>100</v>
      </c>
      <c r="I2254" s="4">
        <v>6209.2</v>
      </c>
      <c r="R2254" s="5" t="str">
        <f t="shared" si="1"/>
        <v>2000_280</v>
      </c>
    </row>
    <row r="2255">
      <c r="A2255" s="4" t="s">
        <v>903</v>
      </c>
      <c r="B2255" s="4">
        <v>281.0</v>
      </c>
      <c r="C2255" s="4">
        <v>2000.0</v>
      </c>
      <c r="D2255" s="4" t="s">
        <v>117</v>
      </c>
      <c r="F2255" s="4" t="s">
        <v>77</v>
      </c>
      <c r="I2255" s="4">
        <v>6198.4</v>
      </c>
      <c r="R2255" s="5" t="str">
        <f t="shared" si="1"/>
        <v>2000_281</v>
      </c>
    </row>
    <row r="2256">
      <c r="A2256" s="4" t="s">
        <v>258</v>
      </c>
      <c r="B2256" s="4">
        <v>282.0</v>
      </c>
      <c r="C2256" s="4">
        <v>2000.0</v>
      </c>
      <c r="D2256" s="4" t="s">
        <v>490</v>
      </c>
      <c r="F2256" s="4" t="s">
        <v>57</v>
      </c>
      <c r="I2256" s="4">
        <v>6198.0</v>
      </c>
      <c r="R2256" s="5" t="str">
        <f t="shared" si="1"/>
        <v>2000_282</v>
      </c>
    </row>
    <row r="2257">
      <c r="A2257" s="4" t="s">
        <v>758</v>
      </c>
      <c r="B2257" s="4">
        <v>283.0</v>
      </c>
      <c r="C2257" s="4">
        <v>2000.0</v>
      </c>
      <c r="D2257" s="4" t="s">
        <v>32</v>
      </c>
      <c r="F2257" s="4" t="s">
        <v>55</v>
      </c>
      <c r="I2257" s="4">
        <v>6196.0</v>
      </c>
      <c r="R2257" s="5" t="str">
        <f t="shared" si="1"/>
        <v>2000_283</v>
      </c>
    </row>
    <row r="2258">
      <c r="A2258" s="4" t="s">
        <v>523</v>
      </c>
      <c r="B2258" s="4">
        <v>284.0</v>
      </c>
      <c r="C2258" s="4">
        <v>2000.0</v>
      </c>
      <c r="D2258" s="4" t="s">
        <v>117</v>
      </c>
      <c r="F2258" s="4" t="s">
        <v>400</v>
      </c>
      <c r="I2258" s="4">
        <v>6149.6</v>
      </c>
      <c r="R2258" s="5" t="str">
        <f t="shared" si="1"/>
        <v>2000_284</v>
      </c>
    </row>
    <row r="2259">
      <c r="A2259" s="4" t="s">
        <v>193</v>
      </c>
      <c r="B2259" s="4">
        <v>285.0</v>
      </c>
      <c r="C2259" s="4">
        <v>2000.0</v>
      </c>
      <c r="D2259" s="4" t="s">
        <v>32</v>
      </c>
      <c r="F2259" s="4" t="s">
        <v>57</v>
      </c>
      <c r="I2259" s="4">
        <v>6134.0</v>
      </c>
      <c r="R2259" s="5" t="str">
        <f t="shared" si="1"/>
        <v>2000_285</v>
      </c>
    </row>
    <row r="2260">
      <c r="A2260" s="4" t="s">
        <v>516</v>
      </c>
      <c r="B2260" s="4">
        <v>286.0</v>
      </c>
      <c r="C2260" s="4">
        <v>2000.0</v>
      </c>
      <c r="D2260" s="4" t="s">
        <v>67</v>
      </c>
      <c r="F2260" s="4" t="s">
        <v>55</v>
      </c>
      <c r="I2260" s="4">
        <v>6124.2</v>
      </c>
      <c r="R2260" s="5" t="str">
        <f t="shared" si="1"/>
        <v>2000_286</v>
      </c>
    </row>
    <row r="2261">
      <c r="A2261" s="4" t="s">
        <v>419</v>
      </c>
      <c r="B2261" s="4">
        <v>287.0</v>
      </c>
      <c r="C2261" s="4">
        <v>2000.0</v>
      </c>
      <c r="D2261" s="4" t="s">
        <v>216</v>
      </c>
      <c r="F2261" s="4" t="s">
        <v>20</v>
      </c>
      <c r="I2261" s="4">
        <v>6103.0</v>
      </c>
      <c r="R2261" s="5" t="str">
        <f t="shared" si="1"/>
        <v>2000_287</v>
      </c>
    </row>
    <row r="2262">
      <c r="A2262" s="4" t="s">
        <v>904</v>
      </c>
      <c r="B2262" s="4">
        <v>288.0</v>
      </c>
      <c r="C2262" s="4">
        <v>2000.0</v>
      </c>
      <c r="D2262" s="4" t="s">
        <v>59</v>
      </c>
      <c r="F2262" s="4" t="s">
        <v>100</v>
      </c>
      <c r="I2262" s="4">
        <v>5986.0</v>
      </c>
      <c r="R2262" s="5" t="str">
        <f t="shared" si="1"/>
        <v>2000_288</v>
      </c>
    </row>
    <row r="2263">
      <c r="A2263" s="4" t="s">
        <v>766</v>
      </c>
      <c r="B2263" s="4">
        <v>289.0</v>
      </c>
      <c r="C2263" s="4">
        <v>2000.0</v>
      </c>
      <c r="D2263" s="4" t="s">
        <v>216</v>
      </c>
      <c r="F2263" s="4" t="s">
        <v>55</v>
      </c>
      <c r="I2263" s="4">
        <v>5937.9</v>
      </c>
      <c r="R2263" s="5" t="str">
        <f t="shared" si="1"/>
        <v>2000_289</v>
      </c>
    </row>
    <row r="2264">
      <c r="A2264" s="4" t="s">
        <v>905</v>
      </c>
      <c r="B2264" s="4">
        <v>290.0</v>
      </c>
      <c r="C2264" s="4">
        <v>2000.0</v>
      </c>
      <c r="D2264" s="4" t="s">
        <v>225</v>
      </c>
      <c r="F2264" s="4" t="s">
        <v>24</v>
      </c>
      <c r="I2264" s="4">
        <v>5927.2</v>
      </c>
      <c r="R2264" s="5" t="str">
        <f t="shared" si="1"/>
        <v>2000_290</v>
      </c>
    </row>
    <row r="2265">
      <c r="A2265" s="4" t="s">
        <v>647</v>
      </c>
      <c r="B2265" s="4">
        <v>291.0</v>
      </c>
      <c r="C2265" s="4">
        <v>2000.0</v>
      </c>
      <c r="D2265" s="4" t="s">
        <v>289</v>
      </c>
      <c r="F2265" s="4" t="s">
        <v>46</v>
      </c>
      <c r="I2265" s="4">
        <v>5901.4</v>
      </c>
      <c r="R2265" s="5" t="str">
        <f t="shared" si="1"/>
        <v>2000_291</v>
      </c>
    </row>
    <row r="2266">
      <c r="A2266" s="4" t="s">
        <v>313</v>
      </c>
      <c r="B2266" s="4">
        <v>292.0</v>
      </c>
      <c r="C2266" s="4">
        <v>2000.0</v>
      </c>
      <c r="D2266" s="4" t="s">
        <v>48</v>
      </c>
      <c r="F2266" s="4" t="s">
        <v>35</v>
      </c>
      <c r="I2266" s="4">
        <v>5870.0</v>
      </c>
      <c r="R2266" s="5" t="str">
        <f t="shared" si="1"/>
        <v>2000_292</v>
      </c>
    </row>
    <row r="2267">
      <c r="A2267" s="4" t="s">
        <v>425</v>
      </c>
      <c r="B2267" s="4">
        <v>293.0</v>
      </c>
      <c r="C2267" s="4">
        <v>2000.0</v>
      </c>
      <c r="D2267" s="4" t="s">
        <v>338</v>
      </c>
      <c r="F2267" s="4" t="s">
        <v>55</v>
      </c>
      <c r="I2267" s="4">
        <v>5786.7</v>
      </c>
      <c r="R2267" s="5" t="str">
        <f t="shared" si="1"/>
        <v>2000_293</v>
      </c>
    </row>
    <row r="2268">
      <c r="A2268" s="4" t="s">
        <v>906</v>
      </c>
      <c r="B2268" s="4">
        <v>293.0</v>
      </c>
      <c r="C2268" s="4">
        <v>2000.0</v>
      </c>
      <c r="D2268" s="4" t="s">
        <v>26</v>
      </c>
      <c r="F2268" s="4" t="s">
        <v>189</v>
      </c>
      <c r="I2268" s="4">
        <v>6152.0</v>
      </c>
      <c r="R2268" s="5" t="str">
        <f t="shared" si="1"/>
        <v>2000_293</v>
      </c>
    </row>
    <row r="2269">
      <c r="A2269" s="4" t="s">
        <v>907</v>
      </c>
      <c r="B2269" s="4">
        <v>294.0</v>
      </c>
      <c r="C2269" s="4">
        <v>2000.0</v>
      </c>
      <c r="D2269" s="4" t="s">
        <v>669</v>
      </c>
      <c r="F2269" s="4" t="s">
        <v>57</v>
      </c>
      <c r="I2269" s="4">
        <v>5772.1</v>
      </c>
      <c r="R2269" s="5" t="str">
        <f t="shared" si="1"/>
        <v>2000_294</v>
      </c>
    </row>
    <row r="2270">
      <c r="A2270" s="4" t="s">
        <v>908</v>
      </c>
      <c r="B2270" s="4">
        <v>295.0</v>
      </c>
      <c r="C2270" s="4">
        <v>2000.0</v>
      </c>
      <c r="D2270" s="4" t="s">
        <v>759</v>
      </c>
      <c r="F2270" s="4" t="s">
        <v>46</v>
      </c>
      <c r="I2270" s="4">
        <v>5703.5</v>
      </c>
      <c r="R2270" s="5" t="str">
        <f t="shared" si="1"/>
        <v>2000_295</v>
      </c>
    </row>
    <row r="2271">
      <c r="A2271" s="4" t="s">
        <v>676</v>
      </c>
      <c r="B2271" s="4">
        <v>296.0</v>
      </c>
      <c r="C2271" s="4">
        <v>2000.0</v>
      </c>
      <c r="D2271" s="4" t="s">
        <v>344</v>
      </c>
      <c r="F2271" s="4" t="s">
        <v>57</v>
      </c>
      <c r="I2271" s="4">
        <v>5592.8</v>
      </c>
      <c r="R2271" s="5" t="str">
        <f t="shared" si="1"/>
        <v>2000_296</v>
      </c>
    </row>
    <row r="2272">
      <c r="A2272" s="4" t="s">
        <v>358</v>
      </c>
      <c r="B2272" s="4">
        <v>297.0</v>
      </c>
      <c r="C2272" s="4">
        <v>2000.0</v>
      </c>
      <c r="D2272" s="4" t="s">
        <v>285</v>
      </c>
      <c r="F2272" s="4" t="s">
        <v>127</v>
      </c>
      <c r="I2272" s="4">
        <v>5551.6</v>
      </c>
      <c r="R2272" s="5" t="str">
        <f t="shared" si="1"/>
        <v>2000_297</v>
      </c>
    </row>
    <row r="2273">
      <c r="A2273" s="4" t="s">
        <v>538</v>
      </c>
      <c r="B2273" s="4">
        <v>298.0</v>
      </c>
      <c r="C2273" s="4">
        <v>2000.0</v>
      </c>
      <c r="D2273" s="4" t="s">
        <v>292</v>
      </c>
      <c r="F2273" s="4" t="s">
        <v>43</v>
      </c>
      <c r="I2273" s="4">
        <v>5540.1</v>
      </c>
      <c r="R2273" s="5" t="str">
        <f t="shared" si="1"/>
        <v>2000_298</v>
      </c>
    </row>
    <row r="2274">
      <c r="A2274" s="4" t="s">
        <v>410</v>
      </c>
      <c r="B2274" s="4">
        <v>299.0</v>
      </c>
      <c r="C2274" s="4">
        <v>2000.0</v>
      </c>
      <c r="D2274" s="4" t="s">
        <v>292</v>
      </c>
      <c r="F2274" s="4" t="s">
        <v>88</v>
      </c>
      <c r="I2274" s="4">
        <v>5539.8</v>
      </c>
      <c r="R2274" s="5" t="str">
        <f t="shared" si="1"/>
        <v>2000_299</v>
      </c>
    </row>
    <row r="2275">
      <c r="A2275" s="4" t="s">
        <v>781</v>
      </c>
      <c r="B2275" s="4">
        <v>300.0</v>
      </c>
      <c r="C2275" s="4">
        <v>2000.0</v>
      </c>
      <c r="D2275" s="4" t="s">
        <v>76</v>
      </c>
      <c r="F2275" s="4" t="s">
        <v>127</v>
      </c>
      <c r="I2275" s="4">
        <v>5537.5</v>
      </c>
      <c r="R2275" s="5" t="str">
        <f t="shared" si="1"/>
        <v>2000_300</v>
      </c>
    </row>
    <row r="2276">
      <c r="A2276" s="4" t="s">
        <v>431</v>
      </c>
      <c r="B2276" s="4">
        <v>301.0</v>
      </c>
      <c r="C2276" s="4">
        <v>2000.0</v>
      </c>
      <c r="D2276" s="4" t="s">
        <v>216</v>
      </c>
      <c r="F2276" s="4" t="s">
        <v>24</v>
      </c>
      <c r="I2276" s="4">
        <v>5536.6</v>
      </c>
      <c r="R2276" s="5" t="str">
        <f t="shared" si="1"/>
        <v>2000_301</v>
      </c>
    </row>
    <row r="2277">
      <c r="A2277" s="4" t="s">
        <v>627</v>
      </c>
      <c r="B2277" s="4">
        <v>302.0</v>
      </c>
      <c r="C2277" s="4">
        <v>2000.0</v>
      </c>
      <c r="D2277" s="4" t="s">
        <v>117</v>
      </c>
      <c r="F2277" s="4" t="s">
        <v>100</v>
      </c>
      <c r="I2277" s="4">
        <v>5522.1</v>
      </c>
      <c r="R2277" s="5" t="str">
        <f t="shared" si="1"/>
        <v>2000_302</v>
      </c>
    </row>
    <row r="2278">
      <c r="A2278" s="4" t="s">
        <v>380</v>
      </c>
      <c r="B2278" s="4">
        <v>303.0</v>
      </c>
      <c r="C2278" s="4">
        <v>2000.0</v>
      </c>
      <c r="D2278" s="4" t="s">
        <v>216</v>
      </c>
      <c r="F2278" s="4" t="s">
        <v>37</v>
      </c>
      <c r="I2278" s="4">
        <v>5520.0</v>
      </c>
      <c r="R2278" s="5" t="str">
        <f t="shared" si="1"/>
        <v>2000_303</v>
      </c>
    </row>
    <row r="2279">
      <c r="A2279" s="4" t="s">
        <v>663</v>
      </c>
      <c r="B2279" s="4">
        <v>304.0</v>
      </c>
      <c r="C2279" s="4">
        <v>2000.0</v>
      </c>
      <c r="D2279" s="4" t="s">
        <v>289</v>
      </c>
      <c r="F2279" s="4" t="s">
        <v>37</v>
      </c>
      <c r="I2279" s="4">
        <v>5518.2</v>
      </c>
      <c r="R2279" s="5" t="str">
        <f t="shared" si="1"/>
        <v>2000_304</v>
      </c>
    </row>
    <row r="2280">
      <c r="A2280" s="4" t="s">
        <v>443</v>
      </c>
      <c r="B2280" s="4">
        <v>305.0</v>
      </c>
      <c r="C2280" s="4">
        <v>2000.0</v>
      </c>
      <c r="D2280" s="4" t="s">
        <v>444</v>
      </c>
      <c r="F2280" s="4" t="s">
        <v>57</v>
      </c>
      <c r="I2280" s="4">
        <v>5515.0</v>
      </c>
      <c r="R2280" s="5" t="str">
        <f t="shared" si="1"/>
        <v>2000_305</v>
      </c>
    </row>
    <row r="2281">
      <c r="A2281" s="4" t="s">
        <v>398</v>
      </c>
      <c r="B2281" s="4">
        <v>306.0</v>
      </c>
      <c r="C2281" s="4">
        <v>2000.0</v>
      </c>
      <c r="D2281" s="4" t="s">
        <v>216</v>
      </c>
      <c r="F2281" s="4" t="s">
        <v>100</v>
      </c>
      <c r="I2281" s="4">
        <v>5436.8</v>
      </c>
      <c r="R2281" s="5" t="str">
        <f t="shared" si="1"/>
        <v>2000_306</v>
      </c>
    </row>
    <row r="2282">
      <c r="A2282" s="4" t="s">
        <v>832</v>
      </c>
      <c r="B2282" s="4">
        <v>307.0</v>
      </c>
      <c r="C2282" s="4">
        <v>2000.0</v>
      </c>
      <c r="D2282" s="4" t="s">
        <v>216</v>
      </c>
      <c r="F2282" s="4" t="s">
        <v>57</v>
      </c>
      <c r="I2282" s="4">
        <v>5435.0</v>
      </c>
      <c r="R2282" s="5" t="str">
        <f t="shared" si="1"/>
        <v>2000_307</v>
      </c>
    </row>
    <row r="2283">
      <c r="A2283" s="4" t="s">
        <v>828</v>
      </c>
      <c r="B2283" s="4">
        <v>308.0</v>
      </c>
      <c r="C2283" s="4">
        <v>2000.0</v>
      </c>
      <c r="D2283" s="4" t="s">
        <v>492</v>
      </c>
      <c r="F2283" s="4" t="s">
        <v>30</v>
      </c>
      <c r="I2283" s="4">
        <v>5402.0</v>
      </c>
      <c r="R2283" s="5" t="str">
        <f t="shared" si="1"/>
        <v>2000_308</v>
      </c>
    </row>
    <row r="2284">
      <c r="A2284" s="4" t="s">
        <v>654</v>
      </c>
      <c r="B2284" s="4">
        <v>309.0</v>
      </c>
      <c r="C2284" s="4">
        <v>2000.0</v>
      </c>
      <c r="D2284" s="4" t="s">
        <v>352</v>
      </c>
      <c r="F2284" s="4" t="s">
        <v>179</v>
      </c>
      <c r="I2284" s="4">
        <v>5363.9</v>
      </c>
      <c r="R2284" s="5" t="str">
        <f t="shared" si="1"/>
        <v>2000_309</v>
      </c>
    </row>
    <row r="2285">
      <c r="A2285" s="4" t="s">
        <v>909</v>
      </c>
      <c r="B2285" s="4">
        <v>310.0</v>
      </c>
      <c r="C2285" s="4">
        <v>2000.0</v>
      </c>
      <c r="D2285" s="4" t="s">
        <v>48</v>
      </c>
      <c r="F2285" s="4" t="s">
        <v>100</v>
      </c>
      <c r="I2285" s="4">
        <v>5339.0</v>
      </c>
      <c r="R2285" s="5" t="str">
        <f t="shared" si="1"/>
        <v>2000_310</v>
      </c>
    </row>
    <row r="2286">
      <c r="A2286" s="4" t="s">
        <v>835</v>
      </c>
      <c r="B2286" s="4">
        <v>311.0</v>
      </c>
      <c r="C2286" s="4">
        <v>2000.0</v>
      </c>
      <c r="D2286" s="4" t="s">
        <v>232</v>
      </c>
      <c r="F2286" s="4" t="s">
        <v>30</v>
      </c>
      <c r="I2286" s="4">
        <v>5292.0</v>
      </c>
      <c r="R2286" s="5" t="str">
        <f t="shared" si="1"/>
        <v>2000_311</v>
      </c>
    </row>
    <row r="2287">
      <c r="A2287" s="4" t="s">
        <v>387</v>
      </c>
      <c r="B2287" s="4">
        <v>312.0</v>
      </c>
      <c r="C2287" s="4">
        <v>2000.0</v>
      </c>
      <c r="D2287" s="4" t="s">
        <v>54</v>
      </c>
      <c r="F2287" s="4" t="s">
        <v>30</v>
      </c>
      <c r="I2287" s="4">
        <v>5289.1</v>
      </c>
      <c r="R2287" s="5" t="str">
        <f t="shared" si="1"/>
        <v>2000_312</v>
      </c>
    </row>
    <row r="2288">
      <c r="A2288" s="4" t="s">
        <v>836</v>
      </c>
      <c r="B2288" s="4">
        <v>313.0</v>
      </c>
      <c r="C2288" s="4">
        <v>2000.0</v>
      </c>
      <c r="D2288" s="4" t="s">
        <v>292</v>
      </c>
      <c r="F2288" s="4" t="s">
        <v>57</v>
      </c>
      <c r="I2288" s="4">
        <v>5280.1</v>
      </c>
      <c r="R2288" s="5" t="str">
        <f t="shared" si="1"/>
        <v>2000_313</v>
      </c>
    </row>
    <row r="2289">
      <c r="A2289" s="4" t="s">
        <v>273</v>
      </c>
      <c r="B2289" s="4">
        <v>314.0</v>
      </c>
      <c r="C2289" s="4">
        <v>2000.0</v>
      </c>
      <c r="D2289" s="4" t="s">
        <v>93</v>
      </c>
      <c r="F2289" s="4" t="s">
        <v>35</v>
      </c>
      <c r="I2289" s="4">
        <v>5268.0</v>
      </c>
      <c r="R2289" s="5" t="str">
        <f t="shared" si="1"/>
        <v>2000_314</v>
      </c>
    </row>
    <row r="2290">
      <c r="A2290" s="4" t="s">
        <v>678</v>
      </c>
      <c r="B2290" s="4">
        <v>315.0</v>
      </c>
      <c r="C2290" s="4">
        <v>2000.0</v>
      </c>
      <c r="D2290" s="4" t="s">
        <v>638</v>
      </c>
      <c r="F2290" s="4" t="s">
        <v>30</v>
      </c>
      <c r="I2290" s="4">
        <v>5253.0</v>
      </c>
      <c r="R2290" s="5" t="str">
        <f t="shared" si="1"/>
        <v>2000_315</v>
      </c>
    </row>
    <row r="2291">
      <c r="A2291" s="4" t="s">
        <v>378</v>
      </c>
      <c r="B2291" s="4">
        <v>316.0</v>
      </c>
      <c r="C2291" s="4">
        <v>2000.0</v>
      </c>
      <c r="D2291" s="4" t="s">
        <v>203</v>
      </c>
      <c r="F2291" s="4" t="s">
        <v>37</v>
      </c>
      <c r="I2291" s="4">
        <v>5195.0</v>
      </c>
      <c r="R2291" s="5" t="str">
        <f t="shared" si="1"/>
        <v>2000_316</v>
      </c>
    </row>
    <row r="2292">
      <c r="A2292" s="4" t="s">
        <v>317</v>
      </c>
      <c r="B2292" s="4">
        <v>317.0</v>
      </c>
      <c r="C2292" s="4">
        <v>2000.0</v>
      </c>
      <c r="D2292" s="4" t="s">
        <v>117</v>
      </c>
      <c r="F2292" s="4" t="s">
        <v>57</v>
      </c>
      <c r="I2292" s="4">
        <v>5188.7</v>
      </c>
      <c r="R2292" s="5" t="str">
        <f t="shared" si="1"/>
        <v>2000_317</v>
      </c>
    </row>
    <row r="2293">
      <c r="A2293" s="4" t="s">
        <v>482</v>
      </c>
      <c r="B2293" s="4">
        <v>318.0</v>
      </c>
      <c r="C2293" s="4">
        <v>2000.0</v>
      </c>
      <c r="D2293" s="4" t="s">
        <v>223</v>
      </c>
      <c r="F2293" s="4" t="s">
        <v>24</v>
      </c>
      <c r="I2293" s="4">
        <v>5154.8</v>
      </c>
      <c r="R2293" s="5" t="str">
        <f t="shared" si="1"/>
        <v>2000_318</v>
      </c>
    </row>
    <row r="2294">
      <c r="A2294" s="4" t="s">
        <v>716</v>
      </c>
      <c r="B2294" s="4">
        <v>319.0</v>
      </c>
      <c r="C2294" s="4">
        <v>2000.0</v>
      </c>
      <c r="D2294" s="4" t="s">
        <v>717</v>
      </c>
      <c r="F2294" s="4" t="s">
        <v>30</v>
      </c>
      <c r="I2294" s="4">
        <v>5130.5</v>
      </c>
      <c r="R2294" s="5" t="str">
        <f t="shared" si="1"/>
        <v>2000_319</v>
      </c>
    </row>
    <row r="2295">
      <c r="A2295" s="4" t="s">
        <v>408</v>
      </c>
      <c r="B2295" s="4">
        <v>320.0</v>
      </c>
      <c r="C2295" s="4">
        <v>2000.0</v>
      </c>
      <c r="D2295" s="4" t="s">
        <v>26</v>
      </c>
      <c r="F2295" s="4" t="s">
        <v>95</v>
      </c>
      <c r="I2295" s="4">
        <v>5124.2</v>
      </c>
      <c r="R2295" s="5" t="str">
        <f t="shared" si="1"/>
        <v>2000_320</v>
      </c>
    </row>
    <row r="2296">
      <c r="A2296" s="4" t="s">
        <v>755</v>
      </c>
      <c r="B2296" s="4">
        <v>321.0</v>
      </c>
      <c r="C2296" s="4">
        <v>2000.0</v>
      </c>
      <c r="D2296" s="4" t="s">
        <v>281</v>
      </c>
      <c r="F2296" s="4" t="s">
        <v>46</v>
      </c>
      <c r="I2296" s="4">
        <v>5122.9</v>
      </c>
      <c r="R2296" s="5" t="str">
        <f t="shared" si="1"/>
        <v>2000_321</v>
      </c>
    </row>
    <row r="2297">
      <c r="A2297" s="4" t="s">
        <v>402</v>
      </c>
      <c r="B2297" s="4">
        <v>322.0</v>
      </c>
      <c r="C2297" s="4">
        <v>2000.0</v>
      </c>
      <c r="D2297" s="4" t="s">
        <v>69</v>
      </c>
      <c r="F2297" s="4" t="s">
        <v>57</v>
      </c>
      <c r="I2297" s="4">
        <v>5060.6</v>
      </c>
      <c r="R2297" s="5" t="str">
        <f t="shared" si="1"/>
        <v>2000_322</v>
      </c>
    </row>
    <row r="2298">
      <c r="A2298" s="4" t="s">
        <v>765</v>
      </c>
      <c r="B2298" s="4">
        <v>323.0</v>
      </c>
      <c r="C2298" s="4">
        <v>2000.0</v>
      </c>
      <c r="D2298" s="4" t="s">
        <v>338</v>
      </c>
      <c r="F2298" s="4" t="s">
        <v>55</v>
      </c>
      <c r="I2298" s="4">
        <v>5048.0</v>
      </c>
      <c r="R2298" s="5" t="str">
        <f t="shared" si="1"/>
        <v>2000_323</v>
      </c>
    </row>
    <row r="2299">
      <c r="A2299" s="4" t="s">
        <v>764</v>
      </c>
      <c r="B2299" s="4">
        <v>324.0</v>
      </c>
      <c r="C2299" s="4">
        <v>2000.0</v>
      </c>
      <c r="D2299" s="4" t="s">
        <v>48</v>
      </c>
      <c r="F2299" s="4" t="s">
        <v>100</v>
      </c>
      <c r="I2299" s="4">
        <v>5039.8</v>
      </c>
      <c r="R2299" s="5" t="str">
        <f t="shared" si="1"/>
        <v>2000_324</v>
      </c>
    </row>
    <row r="2300">
      <c r="A2300" s="4" t="s">
        <v>848</v>
      </c>
      <c r="B2300" s="4">
        <v>325.0</v>
      </c>
      <c r="C2300" s="4">
        <v>2000.0</v>
      </c>
      <c r="D2300" s="4" t="s">
        <v>23</v>
      </c>
      <c r="F2300" s="4" t="s">
        <v>144</v>
      </c>
      <c r="I2300" s="4">
        <v>5005.6</v>
      </c>
      <c r="R2300" s="5" t="str">
        <f t="shared" si="1"/>
        <v>2000_325</v>
      </c>
    </row>
    <row r="2301">
      <c r="A2301" s="4" t="s">
        <v>484</v>
      </c>
      <c r="B2301" s="4">
        <v>326.0</v>
      </c>
      <c r="C2301" s="4">
        <v>2000.0</v>
      </c>
      <c r="D2301" s="4" t="s">
        <v>48</v>
      </c>
      <c r="F2301" s="4" t="s">
        <v>55</v>
      </c>
      <c r="I2301" s="4">
        <v>5003.8</v>
      </c>
      <c r="R2301" s="5" t="str">
        <f t="shared" si="1"/>
        <v>2000_326</v>
      </c>
    </row>
    <row r="2302">
      <c r="A2302" s="4" t="s">
        <v>588</v>
      </c>
      <c r="B2302" s="4">
        <v>327.0</v>
      </c>
      <c r="C2302" s="4">
        <v>2000.0</v>
      </c>
      <c r="D2302" s="4" t="s">
        <v>332</v>
      </c>
      <c r="F2302" s="4" t="s">
        <v>30</v>
      </c>
      <c r="I2302" s="4">
        <v>4970.6</v>
      </c>
      <c r="R2302" s="5" t="str">
        <f t="shared" si="1"/>
        <v>2000_327</v>
      </c>
    </row>
    <row r="2303">
      <c r="A2303" s="4" t="s">
        <v>488</v>
      </c>
      <c r="B2303" s="4">
        <v>328.0</v>
      </c>
      <c r="C2303" s="4">
        <v>2000.0</v>
      </c>
      <c r="D2303" s="4" t="s">
        <v>132</v>
      </c>
      <c r="F2303" s="4" t="s">
        <v>55</v>
      </c>
      <c r="I2303" s="4">
        <v>4958.8</v>
      </c>
      <c r="R2303" s="5" t="str">
        <f t="shared" si="1"/>
        <v>2000_328</v>
      </c>
    </row>
    <row r="2304">
      <c r="A2304" s="4" t="s">
        <v>694</v>
      </c>
      <c r="B2304" s="4">
        <v>329.0</v>
      </c>
      <c r="C2304" s="4">
        <v>2000.0</v>
      </c>
      <c r="D2304" s="4" t="s">
        <v>132</v>
      </c>
      <c r="F2304" s="4" t="s">
        <v>24</v>
      </c>
      <c r="I2304" s="4">
        <v>4936.5</v>
      </c>
      <c r="R2304" s="5" t="str">
        <f t="shared" si="1"/>
        <v>2000_329</v>
      </c>
    </row>
    <row r="2305">
      <c r="A2305" s="4" t="s">
        <v>470</v>
      </c>
      <c r="B2305" s="4">
        <v>330.0</v>
      </c>
      <c r="C2305" s="4">
        <v>2000.0</v>
      </c>
      <c r="D2305" s="4" t="s">
        <v>639</v>
      </c>
      <c r="F2305" s="4" t="s">
        <v>57</v>
      </c>
      <c r="I2305" s="4">
        <v>4902.1</v>
      </c>
      <c r="R2305" s="5" t="str">
        <f t="shared" si="1"/>
        <v>2000_330</v>
      </c>
    </row>
    <row r="2306">
      <c r="A2306" s="4" t="s">
        <v>507</v>
      </c>
      <c r="B2306" s="4">
        <v>331.0</v>
      </c>
      <c r="C2306" s="4">
        <v>2000.0</v>
      </c>
      <c r="D2306" s="4" t="s">
        <v>97</v>
      </c>
      <c r="F2306" s="4" t="s">
        <v>57</v>
      </c>
      <c r="I2306" s="4">
        <v>4859.1</v>
      </c>
      <c r="R2306" s="5" t="str">
        <f t="shared" si="1"/>
        <v>2000_331</v>
      </c>
    </row>
    <row r="2307">
      <c r="A2307" s="4" t="s">
        <v>586</v>
      </c>
      <c r="B2307" s="4">
        <v>332.0</v>
      </c>
      <c r="C2307" s="4">
        <v>2000.0</v>
      </c>
      <c r="D2307" s="4" t="s">
        <v>107</v>
      </c>
      <c r="F2307" s="4" t="s">
        <v>55</v>
      </c>
      <c r="I2307" s="4">
        <v>4842.7</v>
      </c>
      <c r="R2307" s="5" t="str">
        <f t="shared" si="1"/>
        <v>2000_332</v>
      </c>
    </row>
    <row r="2308">
      <c r="A2308" s="4" t="s">
        <v>474</v>
      </c>
      <c r="B2308" s="4">
        <v>333.0</v>
      </c>
      <c r="C2308" s="4">
        <v>2000.0</v>
      </c>
      <c r="D2308" s="4" t="s">
        <v>34</v>
      </c>
      <c r="F2308" s="4" t="s">
        <v>57</v>
      </c>
      <c r="I2308" s="4">
        <v>4827.5</v>
      </c>
      <c r="R2308" s="5" t="str">
        <f t="shared" si="1"/>
        <v>2000_333</v>
      </c>
    </row>
    <row r="2309">
      <c r="A2309" s="4" t="s">
        <v>666</v>
      </c>
      <c r="B2309" s="4">
        <v>334.0</v>
      </c>
      <c r="C2309" s="4">
        <v>2000.0</v>
      </c>
      <c r="D2309" s="4" t="s">
        <v>338</v>
      </c>
      <c r="F2309" s="4" t="s">
        <v>30</v>
      </c>
      <c r="I2309" s="4">
        <v>4812.5</v>
      </c>
      <c r="R2309" s="5" t="str">
        <f t="shared" si="1"/>
        <v>2000_334</v>
      </c>
    </row>
    <row r="2310">
      <c r="A2310" s="4" t="s">
        <v>269</v>
      </c>
      <c r="B2310" s="4">
        <v>335.0</v>
      </c>
      <c r="C2310" s="4">
        <v>2000.0</v>
      </c>
      <c r="D2310" s="4" t="s">
        <v>168</v>
      </c>
      <c r="F2310" s="4" t="s">
        <v>37</v>
      </c>
      <c r="I2310" s="4">
        <v>4796.0</v>
      </c>
      <c r="R2310" s="5" t="str">
        <f t="shared" si="1"/>
        <v>2000_335</v>
      </c>
    </row>
    <row r="2311">
      <c r="A2311" s="4" t="s">
        <v>690</v>
      </c>
      <c r="B2311" s="4">
        <v>336.0</v>
      </c>
      <c r="C2311" s="4">
        <v>2000.0</v>
      </c>
      <c r="D2311" s="4" t="s">
        <v>117</v>
      </c>
      <c r="F2311" s="4" t="s">
        <v>70</v>
      </c>
      <c r="I2311" s="4">
        <v>4786.9</v>
      </c>
      <c r="R2311" s="5" t="str">
        <f t="shared" si="1"/>
        <v>2000_336</v>
      </c>
    </row>
    <row r="2312">
      <c r="A2312" s="4" t="s">
        <v>910</v>
      </c>
      <c r="B2312" s="4">
        <v>337.0</v>
      </c>
      <c r="C2312" s="4">
        <v>2000.0</v>
      </c>
      <c r="D2312" s="4" t="s">
        <v>292</v>
      </c>
      <c r="F2312" s="4" t="s">
        <v>37</v>
      </c>
      <c r="I2312" s="4">
        <v>4777.0</v>
      </c>
      <c r="R2312" s="5" t="str">
        <f t="shared" si="1"/>
        <v>2000_337</v>
      </c>
    </row>
    <row r="2313">
      <c r="A2313" s="4" t="s">
        <v>911</v>
      </c>
      <c r="B2313" s="4">
        <v>338.0</v>
      </c>
      <c r="C2313" s="4">
        <v>2000.0</v>
      </c>
      <c r="D2313" s="4" t="s">
        <v>216</v>
      </c>
      <c r="F2313" s="4" t="s">
        <v>43</v>
      </c>
      <c r="I2313" s="4">
        <v>4757.1</v>
      </c>
      <c r="R2313" s="5" t="str">
        <f t="shared" si="1"/>
        <v>2000_338</v>
      </c>
    </row>
    <row r="2314">
      <c r="A2314" s="4" t="s">
        <v>540</v>
      </c>
      <c r="B2314" s="4">
        <v>339.0</v>
      </c>
      <c r="C2314" s="4">
        <v>2000.0</v>
      </c>
      <c r="D2314" s="4" t="s">
        <v>120</v>
      </c>
      <c r="F2314" s="4" t="s">
        <v>24</v>
      </c>
      <c r="I2314" s="4">
        <v>4735.6</v>
      </c>
      <c r="R2314" s="5" t="str">
        <f t="shared" si="1"/>
        <v>2000_339</v>
      </c>
    </row>
    <row r="2315">
      <c r="A2315" s="4" t="s">
        <v>445</v>
      </c>
      <c r="B2315" s="4">
        <v>340.0</v>
      </c>
      <c r="C2315" s="4">
        <v>2000.0</v>
      </c>
      <c r="D2315" s="4" t="s">
        <v>216</v>
      </c>
      <c r="F2315" s="4" t="s">
        <v>20</v>
      </c>
      <c r="I2315" s="4">
        <v>4728.0</v>
      </c>
      <c r="R2315" s="5" t="str">
        <f t="shared" si="1"/>
        <v>2000_340</v>
      </c>
    </row>
    <row r="2316">
      <c r="A2316" s="4" t="s">
        <v>295</v>
      </c>
      <c r="B2316" s="4">
        <v>341.0</v>
      </c>
      <c r="C2316" s="4">
        <v>2000.0</v>
      </c>
      <c r="D2316" s="4" t="s">
        <v>69</v>
      </c>
      <c r="F2316" s="4" t="s">
        <v>46</v>
      </c>
      <c r="I2316" s="4">
        <v>4725.2</v>
      </c>
      <c r="R2316" s="5" t="str">
        <f t="shared" si="1"/>
        <v>2000_341</v>
      </c>
    </row>
    <row r="2317">
      <c r="A2317" s="4" t="s">
        <v>265</v>
      </c>
      <c r="B2317" s="4">
        <v>342.0</v>
      </c>
      <c r="C2317" s="4">
        <v>2000.0</v>
      </c>
      <c r="D2317" s="4" t="s">
        <v>69</v>
      </c>
      <c r="F2317" s="4" t="s">
        <v>144</v>
      </c>
      <c r="I2317" s="4">
        <v>4720.5</v>
      </c>
      <c r="R2317" s="5" t="str">
        <f t="shared" si="1"/>
        <v>2000_342</v>
      </c>
    </row>
    <row r="2318">
      <c r="A2318" s="4" t="s">
        <v>853</v>
      </c>
      <c r="B2318" s="4">
        <v>343.0</v>
      </c>
      <c r="C2318" s="4">
        <v>2000.0</v>
      </c>
      <c r="D2318" s="4" t="s">
        <v>611</v>
      </c>
      <c r="F2318" s="4" t="s">
        <v>57</v>
      </c>
      <c r="I2318" s="4">
        <v>4713.2</v>
      </c>
      <c r="R2318" s="5" t="str">
        <f t="shared" si="1"/>
        <v>2000_343</v>
      </c>
    </row>
    <row r="2319">
      <c r="A2319" s="4" t="s">
        <v>715</v>
      </c>
      <c r="B2319" s="4">
        <v>344.0</v>
      </c>
      <c r="C2319" s="4">
        <v>2000.0</v>
      </c>
      <c r="D2319" s="4" t="s">
        <v>107</v>
      </c>
      <c r="F2319" s="4" t="s">
        <v>55</v>
      </c>
      <c r="I2319" s="4">
        <v>4700.2</v>
      </c>
      <c r="R2319" s="5" t="str">
        <f t="shared" si="1"/>
        <v>2000_344</v>
      </c>
    </row>
    <row r="2320">
      <c r="A2320" s="4" t="s">
        <v>912</v>
      </c>
      <c r="B2320" s="4">
        <v>345.0</v>
      </c>
      <c r="C2320" s="4">
        <v>2000.0</v>
      </c>
      <c r="D2320" s="4" t="s">
        <v>59</v>
      </c>
      <c r="F2320" s="4" t="s">
        <v>148</v>
      </c>
      <c r="I2320" s="4">
        <v>4692.0</v>
      </c>
      <c r="R2320" s="5" t="str">
        <f t="shared" si="1"/>
        <v>2000_345</v>
      </c>
    </row>
    <row r="2321">
      <c r="A2321" s="4" t="s">
        <v>831</v>
      </c>
      <c r="B2321" s="4">
        <v>346.0</v>
      </c>
      <c r="C2321" s="4">
        <v>2000.0</v>
      </c>
      <c r="D2321" s="4" t="s">
        <v>107</v>
      </c>
      <c r="F2321" s="4" t="s">
        <v>30</v>
      </c>
      <c r="I2321" s="4">
        <v>4647.0</v>
      </c>
      <c r="R2321" s="5" t="str">
        <f t="shared" si="1"/>
        <v>2000_346</v>
      </c>
    </row>
    <row r="2322">
      <c r="A2322" s="4" t="s">
        <v>496</v>
      </c>
      <c r="B2322" s="4">
        <v>347.0</v>
      </c>
      <c r="C2322" s="4">
        <v>2000.0</v>
      </c>
      <c r="D2322" s="4" t="s">
        <v>48</v>
      </c>
      <c r="F2322" s="4" t="s">
        <v>35</v>
      </c>
      <c r="I2322" s="4">
        <v>4639.0</v>
      </c>
      <c r="R2322" s="5" t="str">
        <f t="shared" si="1"/>
        <v>2000_347</v>
      </c>
    </row>
    <row r="2323">
      <c r="A2323" s="4" t="s">
        <v>236</v>
      </c>
      <c r="B2323" s="4">
        <v>348.0</v>
      </c>
      <c r="C2323" s="4">
        <v>2000.0</v>
      </c>
      <c r="D2323" s="4" t="s">
        <v>132</v>
      </c>
      <c r="F2323" s="4" t="s">
        <v>30</v>
      </c>
      <c r="I2323" s="4">
        <v>4632.2</v>
      </c>
      <c r="R2323" s="5" t="str">
        <f t="shared" si="1"/>
        <v>2000_348</v>
      </c>
    </row>
    <row r="2324">
      <c r="A2324" s="4" t="s">
        <v>913</v>
      </c>
      <c r="B2324" s="4">
        <v>349.0</v>
      </c>
      <c r="C2324" s="4">
        <v>2000.0</v>
      </c>
      <c r="D2324" s="4" t="s">
        <v>216</v>
      </c>
      <c r="F2324" s="4" t="s">
        <v>100</v>
      </c>
      <c r="I2324" s="4">
        <v>4590.0</v>
      </c>
      <c r="R2324" s="5" t="str">
        <f t="shared" si="1"/>
        <v>2000_349</v>
      </c>
    </row>
    <row r="2325">
      <c r="A2325" s="4" t="s">
        <v>914</v>
      </c>
      <c r="B2325" s="4">
        <v>351.0</v>
      </c>
      <c r="C2325" s="4">
        <v>2000.0</v>
      </c>
      <c r="D2325" s="4" t="s">
        <v>717</v>
      </c>
      <c r="F2325" s="4" t="s">
        <v>30</v>
      </c>
      <c r="I2325" s="4">
        <v>4561.5</v>
      </c>
      <c r="R2325" s="5" t="str">
        <f t="shared" si="1"/>
        <v>2000_351</v>
      </c>
    </row>
    <row r="2326">
      <c r="A2326" s="4" t="s">
        <v>361</v>
      </c>
      <c r="B2326" s="4">
        <v>352.0</v>
      </c>
      <c r="C2326" s="4">
        <v>2000.0</v>
      </c>
      <c r="D2326" s="4" t="s">
        <v>26</v>
      </c>
      <c r="F2326" s="4" t="s">
        <v>189</v>
      </c>
      <c r="I2326" s="4">
        <v>4557.1</v>
      </c>
      <c r="R2326" s="5" t="str">
        <f t="shared" si="1"/>
        <v>2000_352</v>
      </c>
    </row>
    <row r="2327">
      <c r="A2327" s="4" t="s">
        <v>769</v>
      </c>
      <c r="B2327" s="4">
        <v>353.0</v>
      </c>
      <c r="C2327" s="4">
        <v>2000.0</v>
      </c>
      <c r="D2327" s="4" t="s">
        <v>42</v>
      </c>
      <c r="F2327" s="4" t="s">
        <v>57</v>
      </c>
      <c r="I2327" s="4">
        <v>4548.9</v>
      </c>
      <c r="R2327" s="5" t="str">
        <f t="shared" si="1"/>
        <v>2000_353</v>
      </c>
    </row>
    <row r="2328">
      <c r="A2328" s="4" t="s">
        <v>422</v>
      </c>
      <c r="B2328" s="4">
        <v>354.0</v>
      </c>
      <c r="C2328" s="4">
        <v>2000.0</v>
      </c>
      <c r="D2328" s="4" t="s">
        <v>32</v>
      </c>
      <c r="F2328" s="4" t="s">
        <v>35</v>
      </c>
      <c r="I2328" s="4">
        <v>4547.5</v>
      </c>
      <c r="R2328" s="5" t="str">
        <f t="shared" si="1"/>
        <v>2000_354</v>
      </c>
    </row>
    <row r="2329">
      <c r="A2329" s="4" t="s">
        <v>483</v>
      </c>
      <c r="B2329" s="4">
        <v>355.0</v>
      </c>
      <c r="C2329" s="4">
        <v>2000.0</v>
      </c>
      <c r="D2329" s="4" t="s">
        <v>117</v>
      </c>
      <c r="F2329" s="4" t="s">
        <v>46</v>
      </c>
      <c r="I2329" s="4">
        <v>4533.9</v>
      </c>
      <c r="R2329" s="5" t="str">
        <f t="shared" si="1"/>
        <v>2000_355</v>
      </c>
    </row>
    <row r="2330">
      <c r="A2330" s="4" t="s">
        <v>328</v>
      </c>
      <c r="B2330" s="4">
        <v>356.0</v>
      </c>
      <c r="C2330" s="4">
        <v>2000.0</v>
      </c>
      <c r="D2330" s="4" t="s">
        <v>132</v>
      </c>
      <c r="F2330" s="4" t="s">
        <v>77</v>
      </c>
      <c r="I2330" s="4">
        <v>4520.5</v>
      </c>
      <c r="R2330" s="5" t="str">
        <f t="shared" si="1"/>
        <v>2000_356</v>
      </c>
    </row>
    <row r="2331">
      <c r="A2331" s="4" t="s">
        <v>825</v>
      </c>
      <c r="B2331" s="4">
        <v>358.0</v>
      </c>
      <c r="C2331" s="4">
        <v>2000.0</v>
      </c>
      <c r="D2331" s="4" t="s">
        <v>759</v>
      </c>
      <c r="F2331" s="4" t="s">
        <v>77</v>
      </c>
      <c r="I2331" s="4">
        <v>4502.0</v>
      </c>
      <c r="R2331" s="5" t="str">
        <f t="shared" si="1"/>
        <v>2000_358</v>
      </c>
    </row>
    <row r="2332">
      <c r="A2332" s="4" t="s">
        <v>915</v>
      </c>
      <c r="B2332" s="4">
        <v>359.0</v>
      </c>
      <c r="C2332" s="4">
        <v>2000.0</v>
      </c>
      <c r="D2332" s="4" t="s">
        <v>69</v>
      </c>
      <c r="F2332" s="4" t="s">
        <v>24</v>
      </c>
      <c r="I2332" s="4">
        <v>4482.0</v>
      </c>
      <c r="R2332" s="5" t="str">
        <f t="shared" si="1"/>
        <v>2000_359</v>
      </c>
    </row>
    <row r="2333">
      <c r="A2333" s="4" t="s">
        <v>916</v>
      </c>
      <c r="B2333" s="4">
        <v>360.0</v>
      </c>
      <c r="C2333" s="4">
        <v>2000.0</v>
      </c>
      <c r="D2333" s="4" t="s">
        <v>216</v>
      </c>
      <c r="F2333" s="4" t="s">
        <v>35</v>
      </c>
      <c r="I2333" s="4">
        <v>4471.3</v>
      </c>
      <c r="R2333" s="5" t="str">
        <f t="shared" si="1"/>
        <v>2000_360</v>
      </c>
    </row>
    <row r="2334">
      <c r="A2334" s="4" t="s">
        <v>917</v>
      </c>
      <c r="B2334" s="4">
        <v>361.0</v>
      </c>
      <c r="C2334" s="4">
        <v>2000.0</v>
      </c>
      <c r="D2334" s="4" t="s">
        <v>19</v>
      </c>
      <c r="F2334" s="4" t="s">
        <v>20</v>
      </c>
      <c r="I2334" s="4">
        <v>4450.0</v>
      </c>
      <c r="R2334" s="5" t="str">
        <f t="shared" si="1"/>
        <v>2000_361</v>
      </c>
    </row>
    <row r="2335">
      <c r="A2335" s="4" t="s">
        <v>918</v>
      </c>
      <c r="B2335" s="4">
        <v>362.0</v>
      </c>
      <c r="C2335" s="4">
        <v>2000.0</v>
      </c>
      <c r="D2335" s="4" t="s">
        <v>232</v>
      </c>
      <c r="F2335" s="4" t="s">
        <v>77</v>
      </c>
      <c r="I2335" s="4">
        <v>4447.1</v>
      </c>
      <c r="R2335" s="5" t="str">
        <f t="shared" si="1"/>
        <v>2000_362</v>
      </c>
    </row>
    <row r="2336">
      <c r="A2336" s="4" t="s">
        <v>429</v>
      </c>
      <c r="B2336" s="4">
        <v>363.0</v>
      </c>
      <c r="C2336" s="4">
        <v>2000.0</v>
      </c>
      <c r="D2336" s="4" t="s">
        <v>132</v>
      </c>
      <c r="F2336" s="4" t="s">
        <v>30</v>
      </c>
      <c r="I2336" s="4">
        <v>4446.4</v>
      </c>
      <c r="R2336" s="5" t="str">
        <f t="shared" si="1"/>
        <v>2000_363</v>
      </c>
    </row>
    <row r="2337">
      <c r="A2337" s="4" t="s">
        <v>919</v>
      </c>
      <c r="B2337" s="4">
        <v>364.0</v>
      </c>
      <c r="C2337" s="4">
        <v>2000.0</v>
      </c>
      <c r="D2337" s="4" t="s">
        <v>114</v>
      </c>
      <c r="F2337" s="4" t="s">
        <v>544</v>
      </c>
      <c r="I2337" s="4">
        <v>4407.8</v>
      </c>
      <c r="R2337" s="5" t="str">
        <f t="shared" si="1"/>
        <v>2000_364</v>
      </c>
    </row>
    <row r="2338">
      <c r="A2338" s="4" t="s">
        <v>554</v>
      </c>
      <c r="B2338" s="4">
        <v>365.0</v>
      </c>
      <c r="C2338" s="4">
        <v>2000.0</v>
      </c>
      <c r="D2338" s="4" t="s">
        <v>48</v>
      </c>
      <c r="F2338" s="4" t="s">
        <v>43</v>
      </c>
      <c r="I2338" s="4">
        <v>4404.9</v>
      </c>
      <c r="R2338" s="5" t="str">
        <f t="shared" si="1"/>
        <v>2000_365</v>
      </c>
    </row>
    <row r="2339">
      <c r="A2339" s="4" t="s">
        <v>777</v>
      </c>
      <c r="B2339" s="4">
        <v>366.0</v>
      </c>
      <c r="C2339" s="4">
        <v>2000.0</v>
      </c>
      <c r="D2339" s="4" t="s">
        <v>67</v>
      </c>
      <c r="F2339" s="4" t="s">
        <v>189</v>
      </c>
      <c r="I2339" s="4">
        <v>4402.0</v>
      </c>
      <c r="R2339" s="5" t="str">
        <f t="shared" si="1"/>
        <v>2000_366</v>
      </c>
    </row>
    <row r="2340">
      <c r="A2340" s="4" t="s">
        <v>920</v>
      </c>
      <c r="B2340" s="4">
        <v>367.0</v>
      </c>
      <c r="C2340" s="4">
        <v>2000.0</v>
      </c>
      <c r="D2340" s="4" t="s">
        <v>921</v>
      </c>
      <c r="F2340" s="4" t="s">
        <v>201</v>
      </c>
      <c r="I2340" s="4">
        <v>4398.8</v>
      </c>
      <c r="R2340" s="5" t="str">
        <f t="shared" si="1"/>
        <v>2000_367</v>
      </c>
    </row>
    <row r="2341">
      <c r="A2341" s="4" t="s">
        <v>512</v>
      </c>
      <c r="B2341" s="4">
        <v>368.0</v>
      </c>
      <c r="C2341" s="4">
        <v>2000.0</v>
      </c>
      <c r="D2341" s="4" t="s">
        <v>34</v>
      </c>
      <c r="F2341" s="4" t="s">
        <v>201</v>
      </c>
      <c r="I2341" s="4">
        <v>4323.7</v>
      </c>
      <c r="R2341" s="5" t="str">
        <f t="shared" si="1"/>
        <v>2000_368</v>
      </c>
    </row>
    <row r="2342">
      <c r="A2342" s="4" t="s">
        <v>698</v>
      </c>
      <c r="B2342" s="4">
        <v>369.0</v>
      </c>
      <c r="C2342" s="4">
        <v>2000.0</v>
      </c>
      <c r="D2342" s="4" t="s">
        <v>97</v>
      </c>
      <c r="F2342" s="4" t="s">
        <v>148</v>
      </c>
      <c r="I2342" s="4">
        <v>4303.8</v>
      </c>
      <c r="R2342" s="5" t="str">
        <f t="shared" si="1"/>
        <v>2000_369</v>
      </c>
    </row>
    <row r="2343">
      <c r="A2343" s="4" t="s">
        <v>558</v>
      </c>
      <c r="B2343" s="4">
        <v>370.0</v>
      </c>
      <c r="C2343" s="4">
        <v>2000.0</v>
      </c>
      <c r="D2343" s="4" t="s">
        <v>117</v>
      </c>
      <c r="F2343" s="4" t="s">
        <v>144</v>
      </c>
      <c r="I2343" s="4">
        <v>4299.9</v>
      </c>
      <c r="R2343" s="5" t="str">
        <f t="shared" si="1"/>
        <v>2000_370</v>
      </c>
    </row>
    <row r="2344">
      <c r="A2344" s="4" t="s">
        <v>922</v>
      </c>
      <c r="B2344" s="4">
        <v>372.0</v>
      </c>
      <c r="C2344" s="4">
        <v>2000.0</v>
      </c>
      <c r="D2344" s="4" t="s">
        <v>168</v>
      </c>
      <c r="F2344" s="4" t="s">
        <v>55</v>
      </c>
      <c r="I2344" s="4">
        <v>4284.8</v>
      </c>
      <c r="R2344" s="5" t="str">
        <f t="shared" si="1"/>
        <v>2000_372</v>
      </c>
    </row>
    <row r="2345">
      <c r="A2345" s="4" t="s">
        <v>505</v>
      </c>
      <c r="B2345" s="4">
        <v>373.0</v>
      </c>
      <c r="C2345" s="4">
        <v>2000.0</v>
      </c>
      <c r="D2345" s="4" t="s">
        <v>688</v>
      </c>
      <c r="F2345" s="4" t="s">
        <v>46</v>
      </c>
      <c r="I2345" s="4">
        <v>4283.8</v>
      </c>
      <c r="R2345" s="5" t="str">
        <f t="shared" si="1"/>
        <v>2000_373</v>
      </c>
    </row>
    <row r="2346">
      <c r="A2346" s="4" t="s">
        <v>567</v>
      </c>
      <c r="B2346" s="4">
        <v>374.0</v>
      </c>
      <c r="C2346" s="4">
        <v>2000.0</v>
      </c>
      <c r="D2346" s="4" t="s">
        <v>332</v>
      </c>
      <c r="F2346" s="4" t="s">
        <v>20</v>
      </c>
      <c r="I2346" s="4">
        <v>4269.1</v>
      </c>
      <c r="R2346" s="5" t="str">
        <f t="shared" si="1"/>
        <v>2000_374</v>
      </c>
    </row>
    <row r="2347">
      <c r="A2347" s="4" t="s">
        <v>846</v>
      </c>
      <c r="B2347" s="4">
        <v>375.0</v>
      </c>
      <c r="C2347" s="4">
        <v>2000.0</v>
      </c>
      <c r="D2347" s="4" t="s">
        <v>69</v>
      </c>
      <c r="F2347" s="4" t="s">
        <v>88</v>
      </c>
      <c r="I2347" s="4">
        <v>4236.0</v>
      </c>
      <c r="R2347" s="5" t="str">
        <f t="shared" si="1"/>
        <v>2000_375</v>
      </c>
    </row>
    <row r="2348">
      <c r="A2348" s="4" t="s">
        <v>550</v>
      </c>
      <c r="B2348" s="4">
        <v>376.0</v>
      </c>
      <c r="C2348" s="4">
        <v>2000.0</v>
      </c>
      <c r="D2348" s="4" t="s">
        <v>444</v>
      </c>
      <c r="F2348" s="4" t="s">
        <v>212</v>
      </c>
      <c r="I2348" s="4">
        <v>4232.3</v>
      </c>
      <c r="R2348" s="5" t="str">
        <f t="shared" si="1"/>
        <v>2000_376</v>
      </c>
    </row>
    <row r="2349">
      <c r="A2349" s="4" t="s">
        <v>923</v>
      </c>
      <c r="B2349" s="4">
        <v>377.0</v>
      </c>
      <c r="C2349" s="4">
        <v>2000.0</v>
      </c>
      <c r="D2349" s="4" t="s">
        <v>107</v>
      </c>
      <c r="F2349" s="4" t="s">
        <v>148</v>
      </c>
      <c r="I2349" s="4">
        <v>4206.2</v>
      </c>
      <c r="R2349" s="5" t="str">
        <f t="shared" si="1"/>
        <v>2000_377</v>
      </c>
    </row>
    <row r="2350">
      <c r="A2350" s="4" t="s">
        <v>693</v>
      </c>
      <c r="B2350" s="4">
        <v>378.0</v>
      </c>
      <c r="C2350" s="4">
        <v>2000.0</v>
      </c>
      <c r="D2350" s="4" t="s">
        <v>114</v>
      </c>
      <c r="F2350" s="4" t="s">
        <v>35</v>
      </c>
      <c r="I2350" s="4">
        <v>4197.8</v>
      </c>
      <c r="R2350" s="5" t="str">
        <f t="shared" si="1"/>
        <v>2000_378</v>
      </c>
    </row>
    <row r="2351">
      <c r="A2351" s="4" t="s">
        <v>404</v>
      </c>
      <c r="B2351" s="4">
        <v>379.0</v>
      </c>
      <c r="C2351" s="4">
        <v>2000.0</v>
      </c>
      <c r="D2351" s="4" t="s">
        <v>42</v>
      </c>
      <c r="F2351" s="4" t="s">
        <v>70</v>
      </c>
      <c r="I2351" s="4">
        <v>4191.6</v>
      </c>
      <c r="R2351" s="5" t="str">
        <f t="shared" si="1"/>
        <v>2000_379</v>
      </c>
    </row>
    <row r="2352">
      <c r="A2352" s="4" t="s">
        <v>801</v>
      </c>
      <c r="B2352" s="4">
        <v>380.0</v>
      </c>
      <c r="C2352" s="4">
        <v>2000.0</v>
      </c>
      <c r="D2352" s="4" t="s">
        <v>292</v>
      </c>
      <c r="F2352" s="4" t="s">
        <v>46</v>
      </c>
      <c r="I2352" s="4">
        <v>4159.0</v>
      </c>
      <c r="R2352" s="5" t="str">
        <f t="shared" si="1"/>
        <v>2000_380</v>
      </c>
    </row>
    <row r="2353">
      <c r="A2353" s="4" t="s">
        <v>924</v>
      </c>
      <c r="B2353" s="4">
        <v>381.0</v>
      </c>
      <c r="C2353" s="4">
        <v>2000.0</v>
      </c>
      <c r="D2353" s="4" t="s">
        <v>826</v>
      </c>
      <c r="F2353" s="4" t="s">
        <v>74</v>
      </c>
      <c r="I2353" s="4">
        <v>4134.1</v>
      </c>
      <c r="R2353" s="5" t="str">
        <f t="shared" si="1"/>
        <v>2000_381</v>
      </c>
    </row>
    <row r="2354">
      <c r="A2354" s="4" t="s">
        <v>315</v>
      </c>
      <c r="B2354" s="4">
        <v>382.0</v>
      </c>
      <c r="C2354" s="4">
        <v>2000.0</v>
      </c>
      <c r="D2354" s="4" t="s">
        <v>107</v>
      </c>
      <c r="F2354" s="4" t="s">
        <v>24</v>
      </c>
      <c r="I2354" s="4">
        <v>4126.2</v>
      </c>
      <c r="R2354" s="5" t="str">
        <f t="shared" si="1"/>
        <v>2000_382</v>
      </c>
    </row>
    <row r="2355">
      <c r="A2355" s="4" t="s">
        <v>539</v>
      </c>
      <c r="B2355" s="4">
        <v>383.0</v>
      </c>
      <c r="C2355" s="4">
        <v>2000.0</v>
      </c>
      <c r="D2355" s="4" t="s">
        <v>117</v>
      </c>
      <c r="F2355" s="4" t="s">
        <v>74</v>
      </c>
      <c r="I2355" s="4">
        <v>4123.2</v>
      </c>
      <c r="R2355" s="5" t="str">
        <f t="shared" si="1"/>
        <v>2000_383</v>
      </c>
    </row>
    <row r="2356">
      <c r="A2356" s="4" t="s">
        <v>396</v>
      </c>
      <c r="B2356" s="4">
        <v>384.0</v>
      </c>
      <c r="C2356" s="4">
        <v>2000.0</v>
      </c>
      <c r="D2356" s="4" t="s">
        <v>168</v>
      </c>
      <c r="F2356" s="4" t="s">
        <v>55</v>
      </c>
      <c r="I2356" s="4">
        <v>4120.0</v>
      </c>
      <c r="R2356" s="5" t="str">
        <f t="shared" si="1"/>
        <v>2000_384</v>
      </c>
    </row>
    <row r="2357">
      <c r="A2357" s="4" t="s">
        <v>858</v>
      </c>
      <c r="B2357" s="4">
        <v>385.0</v>
      </c>
      <c r="C2357" s="4">
        <v>2000.0</v>
      </c>
      <c r="D2357" s="4" t="s">
        <v>107</v>
      </c>
      <c r="F2357" s="4" t="s">
        <v>115</v>
      </c>
      <c r="I2357" s="4">
        <v>4116.4</v>
      </c>
      <c r="R2357" s="5" t="str">
        <f t="shared" si="1"/>
        <v>2000_385</v>
      </c>
    </row>
    <row r="2358">
      <c r="A2358" s="4" t="s">
        <v>381</v>
      </c>
      <c r="B2358" s="4">
        <v>386.0</v>
      </c>
      <c r="C2358" s="4">
        <v>2000.0</v>
      </c>
      <c r="D2358" s="4" t="s">
        <v>48</v>
      </c>
      <c r="F2358" s="4" t="s">
        <v>46</v>
      </c>
      <c r="I2358" s="4">
        <v>4110.6</v>
      </c>
      <c r="R2358" s="5" t="str">
        <f t="shared" si="1"/>
        <v>2000_386</v>
      </c>
    </row>
    <row r="2359">
      <c r="A2359" s="4" t="s">
        <v>541</v>
      </c>
      <c r="B2359" s="4">
        <v>387.0</v>
      </c>
      <c r="C2359" s="4">
        <v>2000.0</v>
      </c>
      <c r="D2359" s="4" t="s">
        <v>542</v>
      </c>
      <c r="F2359" s="4" t="s">
        <v>88</v>
      </c>
      <c r="I2359" s="4">
        <v>4107.7</v>
      </c>
      <c r="R2359" s="5" t="str">
        <f t="shared" si="1"/>
        <v>2000_387</v>
      </c>
    </row>
    <row r="2360">
      <c r="A2360" s="4" t="s">
        <v>528</v>
      </c>
      <c r="B2360" s="4">
        <v>388.0</v>
      </c>
      <c r="C2360" s="4">
        <v>2000.0</v>
      </c>
      <c r="D2360" s="4" t="s">
        <v>87</v>
      </c>
      <c r="F2360" s="4" t="s">
        <v>37</v>
      </c>
      <c r="I2360" s="4">
        <v>4089.2</v>
      </c>
      <c r="R2360" s="5" t="str">
        <f t="shared" si="1"/>
        <v>2000_388</v>
      </c>
    </row>
    <row r="2361">
      <c r="A2361" s="4" t="s">
        <v>925</v>
      </c>
      <c r="B2361" s="4">
        <v>389.0</v>
      </c>
      <c r="C2361" s="4">
        <v>2000.0</v>
      </c>
      <c r="D2361" s="4" t="s">
        <v>216</v>
      </c>
      <c r="F2361" s="4" t="s">
        <v>30</v>
      </c>
      <c r="I2361" s="4">
        <v>4084.2</v>
      </c>
      <c r="R2361" s="5" t="str">
        <f t="shared" si="1"/>
        <v>2000_389</v>
      </c>
    </row>
    <row r="2362">
      <c r="A2362" s="4" t="s">
        <v>421</v>
      </c>
      <c r="B2362" s="4">
        <v>390.0</v>
      </c>
      <c r="C2362" s="4">
        <v>2000.0</v>
      </c>
      <c r="D2362" s="4" t="s">
        <v>93</v>
      </c>
      <c r="F2362" s="4" t="s">
        <v>372</v>
      </c>
      <c r="I2362" s="4">
        <v>4078.0</v>
      </c>
      <c r="R2362" s="5" t="str">
        <f t="shared" si="1"/>
        <v>2000_390</v>
      </c>
    </row>
    <row r="2363">
      <c r="A2363" s="4" t="s">
        <v>793</v>
      </c>
      <c r="B2363" s="4">
        <v>391.0</v>
      </c>
      <c r="C2363" s="4">
        <v>2000.0</v>
      </c>
      <c r="D2363" s="4" t="s">
        <v>114</v>
      </c>
      <c r="F2363" s="4" t="s">
        <v>544</v>
      </c>
      <c r="I2363" s="4">
        <v>4072.1</v>
      </c>
      <c r="R2363" s="5" t="str">
        <f t="shared" si="1"/>
        <v>2000_391</v>
      </c>
    </row>
    <row r="2364">
      <c r="A2364" s="4" t="s">
        <v>867</v>
      </c>
      <c r="B2364" s="4">
        <v>392.0</v>
      </c>
      <c r="C2364" s="4">
        <v>2000.0</v>
      </c>
      <c r="D2364" s="4" t="s">
        <v>392</v>
      </c>
      <c r="F2364" s="4" t="s">
        <v>57</v>
      </c>
      <c r="I2364" s="4">
        <v>4071.1</v>
      </c>
      <c r="R2364" s="5" t="str">
        <f t="shared" si="1"/>
        <v>2000_392</v>
      </c>
    </row>
    <row r="2365">
      <c r="A2365" s="4" t="s">
        <v>679</v>
      </c>
      <c r="B2365" s="4">
        <v>393.0</v>
      </c>
      <c r="C2365" s="4">
        <v>2000.0</v>
      </c>
      <c r="D2365" s="4" t="s">
        <v>93</v>
      </c>
      <c r="F2365" s="4" t="s">
        <v>24</v>
      </c>
      <c r="I2365" s="4">
        <v>4063.0</v>
      </c>
      <c r="R2365" s="5" t="str">
        <f t="shared" si="1"/>
        <v>2000_393</v>
      </c>
    </row>
    <row r="2366">
      <c r="A2366" s="4" t="s">
        <v>926</v>
      </c>
      <c r="B2366" s="4">
        <v>394.0</v>
      </c>
      <c r="C2366" s="4">
        <v>2000.0</v>
      </c>
      <c r="D2366" s="4" t="s">
        <v>59</v>
      </c>
      <c r="F2366" s="4" t="s">
        <v>57</v>
      </c>
      <c r="I2366" s="4">
        <v>4036.8</v>
      </c>
      <c r="R2366" s="5" t="str">
        <f t="shared" si="1"/>
        <v>2000_394</v>
      </c>
    </row>
    <row r="2367">
      <c r="A2367" s="4" t="s">
        <v>866</v>
      </c>
      <c r="B2367" s="4">
        <v>395.0</v>
      </c>
      <c r="C2367" s="4">
        <v>2000.0</v>
      </c>
      <c r="D2367" s="4" t="s">
        <v>352</v>
      </c>
      <c r="F2367" s="4" t="s">
        <v>30</v>
      </c>
      <c r="I2367" s="4">
        <v>4022.5</v>
      </c>
      <c r="R2367" s="5" t="str">
        <f t="shared" si="1"/>
        <v>2000_395</v>
      </c>
    </row>
    <row r="2368">
      <c r="A2368" s="4">
        <v>1.0</v>
      </c>
      <c r="B2368" s="4">
        <v>396.0</v>
      </c>
      <c r="C2368" s="4">
        <v>2000.0</v>
      </c>
      <c r="D2368" s="4" t="s">
        <v>223</v>
      </c>
      <c r="F2368" s="4" t="s">
        <v>70</v>
      </c>
      <c r="I2368" s="4">
        <v>4012.6</v>
      </c>
      <c r="R2368" s="5" t="str">
        <f t="shared" si="1"/>
        <v>2000_396</v>
      </c>
    </row>
    <row r="2369">
      <c r="A2369" s="4" t="s">
        <v>461</v>
      </c>
      <c r="B2369" s="4">
        <v>397.0</v>
      </c>
      <c r="C2369" s="4">
        <v>2000.0</v>
      </c>
      <c r="D2369" s="4" t="s">
        <v>168</v>
      </c>
      <c r="F2369" s="4" t="s">
        <v>127</v>
      </c>
      <c r="I2369" s="4">
        <v>4009.3</v>
      </c>
      <c r="R2369" s="5" t="str">
        <f t="shared" si="1"/>
        <v>2000_397</v>
      </c>
    </row>
    <row r="2370">
      <c r="A2370" s="4" t="s">
        <v>481</v>
      </c>
      <c r="B2370" s="4">
        <v>398.0</v>
      </c>
      <c r="C2370" s="4">
        <v>2000.0</v>
      </c>
      <c r="D2370" s="4" t="s">
        <v>40</v>
      </c>
      <c r="F2370" s="4" t="s">
        <v>37</v>
      </c>
      <c r="I2370" s="4">
        <v>4004.9</v>
      </c>
      <c r="R2370" s="5" t="str">
        <f t="shared" si="1"/>
        <v>2000_398</v>
      </c>
    </row>
    <row r="2371">
      <c r="A2371" s="4" t="s">
        <v>927</v>
      </c>
      <c r="B2371" s="4">
        <v>399.0</v>
      </c>
      <c r="C2371" s="4">
        <v>2000.0</v>
      </c>
      <c r="D2371" s="4" t="s">
        <v>54</v>
      </c>
      <c r="F2371" s="4" t="s">
        <v>57</v>
      </c>
      <c r="I2371" s="4">
        <v>4003.0</v>
      </c>
      <c r="R2371" s="5" t="str">
        <f t="shared" si="1"/>
        <v>2000_399</v>
      </c>
    </row>
    <row r="2372">
      <c r="A2372" s="4" t="s">
        <v>928</v>
      </c>
      <c r="B2372" s="4">
        <v>400.0</v>
      </c>
      <c r="C2372" s="4">
        <v>2000.0</v>
      </c>
      <c r="D2372" s="4" t="s">
        <v>117</v>
      </c>
      <c r="F2372" s="4" t="s">
        <v>24</v>
      </c>
      <c r="I2372" s="4">
        <v>3995.5</v>
      </c>
      <c r="R2372" s="5" t="str">
        <f t="shared" si="1"/>
        <v>2000_400</v>
      </c>
    </row>
    <row r="2373">
      <c r="A2373" s="4" t="s">
        <v>524</v>
      </c>
      <c r="B2373" s="4">
        <v>401.0</v>
      </c>
      <c r="C2373" s="4">
        <v>2000.0</v>
      </c>
      <c r="D2373" s="4" t="s">
        <v>289</v>
      </c>
      <c r="F2373" s="4" t="s">
        <v>30</v>
      </c>
      <c r="I2373" s="4">
        <v>3992.0</v>
      </c>
      <c r="R2373" s="5" t="str">
        <f t="shared" si="1"/>
        <v>2000_401</v>
      </c>
    </row>
    <row r="2374">
      <c r="A2374" s="4" t="s">
        <v>929</v>
      </c>
      <c r="B2374" s="4">
        <v>402.0</v>
      </c>
      <c r="C2374" s="4">
        <v>2000.0</v>
      </c>
      <c r="D2374" s="4" t="s">
        <v>81</v>
      </c>
      <c r="F2374" s="4" t="s">
        <v>57</v>
      </c>
      <c r="I2374" s="4">
        <v>3976.4</v>
      </c>
      <c r="R2374" s="5" t="str">
        <f t="shared" si="1"/>
        <v>2000_402</v>
      </c>
    </row>
    <row r="2375">
      <c r="A2375" s="4" t="s">
        <v>435</v>
      </c>
      <c r="B2375" s="4">
        <v>403.0</v>
      </c>
      <c r="C2375" s="4">
        <v>2000.0</v>
      </c>
      <c r="D2375" s="4" t="s">
        <v>69</v>
      </c>
      <c r="F2375" s="4" t="s">
        <v>100</v>
      </c>
      <c r="I2375" s="4">
        <v>3970.9</v>
      </c>
      <c r="R2375" s="5" t="str">
        <f t="shared" si="1"/>
        <v>2000_403</v>
      </c>
    </row>
    <row r="2376">
      <c r="A2376" s="4" t="s">
        <v>685</v>
      </c>
      <c r="B2376" s="4">
        <v>404.0</v>
      </c>
      <c r="C2376" s="4">
        <v>2000.0</v>
      </c>
      <c r="D2376" s="4" t="s">
        <v>117</v>
      </c>
      <c r="F2376" s="4" t="s">
        <v>37</v>
      </c>
      <c r="I2376" s="4">
        <v>3968.2</v>
      </c>
      <c r="R2376" s="5" t="str">
        <f t="shared" si="1"/>
        <v>2000_404</v>
      </c>
    </row>
    <row r="2377">
      <c r="A2377" s="4" t="s">
        <v>930</v>
      </c>
      <c r="B2377" s="4">
        <v>405.0</v>
      </c>
      <c r="C2377" s="4">
        <v>2000.0</v>
      </c>
      <c r="D2377" s="4" t="s">
        <v>81</v>
      </c>
      <c r="F2377" s="4" t="s">
        <v>37</v>
      </c>
      <c r="I2377" s="4">
        <v>3965.8</v>
      </c>
      <c r="R2377" s="5" t="str">
        <f t="shared" si="1"/>
        <v>2000_405</v>
      </c>
    </row>
    <row r="2378">
      <c r="A2378" s="4" t="s">
        <v>532</v>
      </c>
      <c r="B2378" s="4">
        <v>406.0</v>
      </c>
      <c r="C2378" s="4">
        <v>2000.0</v>
      </c>
      <c r="D2378" s="4" t="s">
        <v>54</v>
      </c>
      <c r="F2378" s="4" t="s">
        <v>30</v>
      </c>
      <c r="I2378" s="4">
        <v>3961.5</v>
      </c>
      <c r="R2378" s="5" t="str">
        <f t="shared" si="1"/>
        <v>2000_406</v>
      </c>
    </row>
    <row r="2379">
      <c r="A2379" s="4" t="s">
        <v>503</v>
      </c>
      <c r="B2379" s="4">
        <v>407.0</v>
      </c>
      <c r="C2379" s="4">
        <v>2000.0</v>
      </c>
      <c r="D2379" s="4" t="s">
        <v>223</v>
      </c>
      <c r="F2379" s="4" t="s">
        <v>43</v>
      </c>
      <c r="I2379" s="4">
        <v>3944.1</v>
      </c>
      <c r="R2379" s="5" t="str">
        <f t="shared" si="1"/>
        <v>2000_407</v>
      </c>
    </row>
    <row r="2380">
      <c r="A2380" s="4" t="s">
        <v>857</v>
      </c>
      <c r="B2380" s="4">
        <v>408.0</v>
      </c>
      <c r="C2380" s="4">
        <v>2000.0</v>
      </c>
      <c r="D2380" s="4" t="s">
        <v>29</v>
      </c>
      <c r="F2380" s="4" t="s">
        <v>30</v>
      </c>
      <c r="I2380" s="4">
        <v>3943.0</v>
      </c>
      <c r="R2380" s="5" t="str">
        <f t="shared" si="1"/>
        <v>2000_408</v>
      </c>
    </row>
    <row r="2381">
      <c r="A2381" s="4" t="s">
        <v>854</v>
      </c>
      <c r="B2381" s="4">
        <v>409.0</v>
      </c>
      <c r="C2381" s="4">
        <v>2000.0</v>
      </c>
      <c r="D2381" s="4" t="s">
        <v>34</v>
      </c>
      <c r="F2381" s="4" t="s">
        <v>57</v>
      </c>
      <c r="I2381" s="4">
        <v>3937.3</v>
      </c>
      <c r="R2381" s="5" t="str">
        <f t="shared" si="1"/>
        <v>2000_409</v>
      </c>
    </row>
    <row r="2382">
      <c r="A2382" s="4" t="s">
        <v>931</v>
      </c>
      <c r="B2382" s="4">
        <v>410.0</v>
      </c>
      <c r="C2382" s="4">
        <v>2000.0</v>
      </c>
      <c r="D2382" s="4" t="s">
        <v>29</v>
      </c>
      <c r="F2382" s="4" t="s">
        <v>183</v>
      </c>
      <c r="I2382" s="4">
        <v>3927.6</v>
      </c>
      <c r="R2382" s="5" t="str">
        <f t="shared" si="1"/>
        <v>2000_410</v>
      </c>
    </row>
    <row r="2383">
      <c r="A2383" s="4" t="s">
        <v>790</v>
      </c>
      <c r="B2383" s="4">
        <v>411.0</v>
      </c>
      <c r="C2383" s="4">
        <v>2000.0</v>
      </c>
      <c r="D2383" s="4" t="s">
        <v>99</v>
      </c>
      <c r="F2383" s="4" t="s">
        <v>144</v>
      </c>
      <c r="I2383" s="4">
        <v>3919.5</v>
      </c>
      <c r="R2383" s="5" t="str">
        <f t="shared" si="1"/>
        <v>2000_411</v>
      </c>
    </row>
    <row r="2384">
      <c r="A2384" s="4" t="s">
        <v>366</v>
      </c>
      <c r="B2384" s="4">
        <v>412.0</v>
      </c>
      <c r="C2384" s="4">
        <v>2000.0</v>
      </c>
      <c r="D2384" s="4" t="s">
        <v>168</v>
      </c>
      <c r="F2384" s="4" t="s">
        <v>100</v>
      </c>
      <c r="I2384" s="4">
        <v>3914.8</v>
      </c>
      <c r="R2384" s="5" t="str">
        <f t="shared" si="1"/>
        <v>2000_412</v>
      </c>
    </row>
    <row r="2385">
      <c r="A2385" s="4" t="s">
        <v>871</v>
      </c>
      <c r="B2385" s="4">
        <v>413.0</v>
      </c>
      <c r="C2385" s="4">
        <v>2000.0</v>
      </c>
      <c r="D2385" s="4" t="s">
        <v>107</v>
      </c>
      <c r="F2385" s="4" t="s">
        <v>189</v>
      </c>
      <c r="I2385" s="4">
        <v>3911.9</v>
      </c>
      <c r="R2385" s="5" t="str">
        <f t="shared" si="1"/>
        <v>2000_413</v>
      </c>
    </row>
    <row r="2386">
      <c r="A2386" s="4" t="s">
        <v>576</v>
      </c>
      <c r="B2386" s="4">
        <v>414.0</v>
      </c>
      <c r="C2386" s="4">
        <v>2000.0</v>
      </c>
      <c r="D2386" s="4" t="s">
        <v>69</v>
      </c>
      <c r="F2386" s="4" t="s">
        <v>46</v>
      </c>
      <c r="I2386" s="4">
        <v>3894.9</v>
      </c>
      <c r="R2386" s="5" t="str">
        <f t="shared" si="1"/>
        <v>2000_414</v>
      </c>
    </row>
    <row r="2387">
      <c r="A2387" s="4" t="s">
        <v>860</v>
      </c>
      <c r="B2387" s="4">
        <v>415.0</v>
      </c>
      <c r="C2387" s="4">
        <v>2000.0</v>
      </c>
      <c r="D2387" s="4" t="s">
        <v>26</v>
      </c>
      <c r="F2387" s="4" t="s">
        <v>115</v>
      </c>
      <c r="I2387" s="4">
        <v>3888.0</v>
      </c>
      <c r="R2387" s="5" t="str">
        <f t="shared" si="1"/>
        <v>2000_415</v>
      </c>
    </row>
    <row r="2388">
      <c r="A2388" s="4" t="s">
        <v>932</v>
      </c>
      <c r="B2388" s="4">
        <v>416.0</v>
      </c>
      <c r="C2388" s="4">
        <v>2000.0</v>
      </c>
      <c r="D2388" s="4" t="s">
        <v>26</v>
      </c>
      <c r="F2388" s="4" t="s">
        <v>35</v>
      </c>
      <c r="I2388" s="4">
        <v>3878.5</v>
      </c>
      <c r="R2388" s="5" t="str">
        <f t="shared" si="1"/>
        <v>2000_416</v>
      </c>
    </row>
    <row r="2389">
      <c r="A2389" s="4" t="s">
        <v>870</v>
      </c>
      <c r="B2389" s="4">
        <v>417.0</v>
      </c>
      <c r="C2389" s="4">
        <v>2000.0</v>
      </c>
      <c r="D2389" s="4" t="s">
        <v>59</v>
      </c>
      <c r="F2389" s="4" t="s">
        <v>127</v>
      </c>
      <c r="I2389" s="4">
        <v>3877.1</v>
      </c>
      <c r="R2389" s="5" t="str">
        <f t="shared" si="1"/>
        <v>2000_417</v>
      </c>
    </row>
    <row r="2390">
      <c r="A2390" s="4" t="s">
        <v>834</v>
      </c>
      <c r="B2390" s="4">
        <v>418.0</v>
      </c>
      <c r="C2390" s="4">
        <v>2000.0</v>
      </c>
      <c r="D2390" s="4" t="s">
        <v>34</v>
      </c>
      <c r="F2390" s="4" t="s">
        <v>24</v>
      </c>
      <c r="I2390" s="4">
        <v>3868.9</v>
      </c>
      <c r="R2390" s="5" t="str">
        <f t="shared" si="1"/>
        <v>2000_418</v>
      </c>
    </row>
    <row r="2391">
      <c r="A2391" s="4" t="s">
        <v>526</v>
      </c>
      <c r="B2391" s="4">
        <v>419.0</v>
      </c>
      <c r="C2391" s="4">
        <v>2000.0</v>
      </c>
      <c r="D2391" s="4" t="s">
        <v>132</v>
      </c>
      <c r="F2391" s="4" t="s">
        <v>100</v>
      </c>
      <c r="I2391" s="4">
        <v>3866.6</v>
      </c>
      <c r="R2391" s="5" t="str">
        <f t="shared" si="1"/>
        <v>2000_419</v>
      </c>
    </row>
    <row r="2392">
      <c r="A2392" s="4" t="s">
        <v>509</v>
      </c>
      <c r="B2392" s="4">
        <v>420.0</v>
      </c>
      <c r="C2392" s="4">
        <v>2000.0</v>
      </c>
      <c r="D2392" s="4" t="s">
        <v>216</v>
      </c>
      <c r="F2392" s="4" t="s">
        <v>179</v>
      </c>
      <c r="I2392" s="4">
        <v>3845.1</v>
      </c>
      <c r="R2392" s="5" t="str">
        <f t="shared" si="1"/>
        <v>2000_420</v>
      </c>
    </row>
    <row r="2393">
      <c r="A2393" s="4" t="s">
        <v>933</v>
      </c>
      <c r="B2393" s="4">
        <v>421.0</v>
      </c>
      <c r="C2393" s="4">
        <v>2000.0</v>
      </c>
      <c r="D2393" s="4" t="s">
        <v>223</v>
      </c>
      <c r="F2393" s="4" t="s">
        <v>57</v>
      </c>
      <c r="I2393" s="4">
        <v>3836.3</v>
      </c>
      <c r="R2393" s="5" t="str">
        <f t="shared" si="1"/>
        <v>2000_421</v>
      </c>
    </row>
    <row r="2394">
      <c r="A2394" s="4" t="s">
        <v>851</v>
      </c>
      <c r="B2394" s="4">
        <v>422.0</v>
      </c>
      <c r="C2394" s="4">
        <v>2000.0</v>
      </c>
      <c r="D2394" s="4" t="s">
        <v>19</v>
      </c>
      <c r="F2394" s="4" t="s">
        <v>105</v>
      </c>
      <c r="I2394" s="4">
        <v>3812.2</v>
      </c>
      <c r="R2394" s="5" t="str">
        <f t="shared" si="1"/>
        <v>2000_422</v>
      </c>
    </row>
    <row r="2395">
      <c r="A2395" s="4" t="s">
        <v>349</v>
      </c>
      <c r="B2395" s="4">
        <v>423.0</v>
      </c>
      <c r="C2395" s="4">
        <v>2000.0</v>
      </c>
      <c r="D2395" s="4" t="s">
        <v>93</v>
      </c>
      <c r="F2395" s="4" t="s">
        <v>55</v>
      </c>
      <c r="I2395" s="4">
        <v>3799.5</v>
      </c>
      <c r="R2395" s="5" t="str">
        <f t="shared" si="1"/>
        <v>2000_423</v>
      </c>
    </row>
    <row r="2396">
      <c r="A2396" s="4" t="s">
        <v>934</v>
      </c>
      <c r="B2396" s="4">
        <v>424.0</v>
      </c>
      <c r="C2396" s="4">
        <v>2000.0</v>
      </c>
      <c r="D2396" s="4" t="s">
        <v>216</v>
      </c>
      <c r="F2396" s="4" t="s">
        <v>77</v>
      </c>
      <c r="I2396" s="4">
        <v>3786.2</v>
      </c>
      <c r="R2396" s="5" t="str">
        <f t="shared" si="1"/>
        <v>2000_424</v>
      </c>
    </row>
    <row r="2397">
      <c r="A2397" s="4" t="s">
        <v>935</v>
      </c>
      <c r="B2397" s="4">
        <v>425.0</v>
      </c>
      <c r="C2397" s="4">
        <v>2000.0</v>
      </c>
      <c r="D2397" s="4" t="s">
        <v>59</v>
      </c>
      <c r="F2397" s="4" t="s">
        <v>544</v>
      </c>
      <c r="I2397" s="4">
        <v>3780.3</v>
      </c>
      <c r="R2397" s="5" t="str">
        <f t="shared" si="1"/>
        <v>2000_425</v>
      </c>
    </row>
    <row r="2398">
      <c r="A2398" s="4" t="s">
        <v>936</v>
      </c>
      <c r="B2398" s="4">
        <v>426.0</v>
      </c>
      <c r="C2398" s="4">
        <v>2000.0</v>
      </c>
      <c r="D2398" s="4" t="s">
        <v>798</v>
      </c>
      <c r="F2398" s="4" t="s">
        <v>144</v>
      </c>
      <c r="I2398" s="4">
        <v>3779.0</v>
      </c>
      <c r="R2398" s="5" t="str">
        <f t="shared" si="1"/>
        <v>2000_426</v>
      </c>
    </row>
    <row r="2399">
      <c r="A2399" s="4" t="s">
        <v>458</v>
      </c>
      <c r="B2399" s="4">
        <v>427.0</v>
      </c>
      <c r="C2399" s="4">
        <v>2000.0</v>
      </c>
      <c r="D2399" s="4" t="s">
        <v>34</v>
      </c>
      <c r="F2399" s="4" t="s">
        <v>179</v>
      </c>
      <c r="I2399" s="4">
        <v>3775.9</v>
      </c>
      <c r="R2399" s="5" t="str">
        <f t="shared" si="1"/>
        <v>2000_427</v>
      </c>
    </row>
    <row r="2400">
      <c r="A2400" s="4" t="s">
        <v>774</v>
      </c>
      <c r="B2400" s="4">
        <v>428.0</v>
      </c>
      <c r="C2400" s="4">
        <v>2000.0</v>
      </c>
      <c r="D2400" s="4" t="s">
        <v>69</v>
      </c>
      <c r="F2400" s="4" t="s">
        <v>37</v>
      </c>
      <c r="I2400" s="4">
        <v>3775.0</v>
      </c>
      <c r="R2400" s="5" t="str">
        <f t="shared" si="1"/>
        <v>2000_428</v>
      </c>
    </row>
    <row r="2401">
      <c r="A2401" s="4" t="s">
        <v>497</v>
      </c>
      <c r="B2401" s="4">
        <v>429.0</v>
      </c>
      <c r="C2401" s="4">
        <v>2000.0</v>
      </c>
      <c r="D2401" s="4" t="s">
        <v>48</v>
      </c>
      <c r="F2401" s="4" t="s">
        <v>57</v>
      </c>
      <c r="I2401" s="4">
        <v>3768.2</v>
      </c>
      <c r="R2401" s="5" t="str">
        <f t="shared" si="1"/>
        <v>2000_429</v>
      </c>
    </row>
    <row r="2402">
      <c r="A2402" s="4" t="s">
        <v>520</v>
      </c>
      <c r="B2402" s="4">
        <v>430.0</v>
      </c>
      <c r="C2402" s="4">
        <v>2000.0</v>
      </c>
      <c r="D2402" s="4" t="s">
        <v>34</v>
      </c>
      <c r="F2402" s="4" t="s">
        <v>170</v>
      </c>
      <c r="I2402" s="4">
        <v>3764.0</v>
      </c>
      <c r="R2402" s="5" t="str">
        <f t="shared" si="1"/>
        <v>2000_430</v>
      </c>
    </row>
    <row r="2403">
      <c r="A2403" s="4" t="s">
        <v>864</v>
      </c>
      <c r="B2403" s="4">
        <v>431.0</v>
      </c>
      <c r="C2403" s="4">
        <v>2000.0</v>
      </c>
      <c r="D2403" s="4" t="s">
        <v>216</v>
      </c>
      <c r="F2403" s="4" t="s">
        <v>49</v>
      </c>
      <c r="I2403" s="4">
        <v>3744.9</v>
      </c>
      <c r="R2403" s="5" t="str">
        <f t="shared" si="1"/>
        <v>2000_431</v>
      </c>
    </row>
    <row r="2404">
      <c r="A2404" s="4" t="s">
        <v>937</v>
      </c>
      <c r="B2404" s="4">
        <v>432.0</v>
      </c>
      <c r="C2404" s="4">
        <v>2000.0</v>
      </c>
      <c r="D2404" s="4" t="s">
        <v>223</v>
      </c>
      <c r="F2404" s="4" t="s">
        <v>20</v>
      </c>
      <c r="I2404" s="4">
        <v>3730.3</v>
      </c>
      <c r="R2404" s="5" t="str">
        <f t="shared" si="1"/>
        <v>2000_432</v>
      </c>
    </row>
    <row r="2405">
      <c r="A2405" s="4" t="s">
        <v>401</v>
      </c>
      <c r="B2405" s="4">
        <v>433.0</v>
      </c>
      <c r="C2405" s="4">
        <v>2000.0</v>
      </c>
      <c r="D2405" s="4" t="s">
        <v>72</v>
      </c>
      <c r="F2405" s="4" t="s">
        <v>43</v>
      </c>
      <c r="I2405" s="4">
        <v>3698.1</v>
      </c>
      <c r="R2405" s="5" t="str">
        <f t="shared" si="1"/>
        <v>2000_433</v>
      </c>
    </row>
    <row r="2406">
      <c r="A2406" s="4" t="s">
        <v>938</v>
      </c>
      <c r="B2406" s="4">
        <v>434.0</v>
      </c>
      <c r="C2406" s="4">
        <v>2000.0</v>
      </c>
      <c r="D2406" s="4" t="s">
        <v>48</v>
      </c>
      <c r="F2406" s="4" t="s">
        <v>24</v>
      </c>
      <c r="I2406" s="4">
        <v>3693.0</v>
      </c>
      <c r="R2406" s="5" t="str">
        <f t="shared" si="1"/>
        <v>2000_434</v>
      </c>
    </row>
    <row r="2407">
      <c r="A2407" s="4" t="s">
        <v>572</v>
      </c>
      <c r="B2407" s="4">
        <v>435.0</v>
      </c>
      <c r="C2407" s="4">
        <v>2000.0</v>
      </c>
      <c r="D2407" s="4" t="s">
        <v>72</v>
      </c>
      <c r="F2407" s="4" t="s">
        <v>57</v>
      </c>
      <c r="I2407" s="4">
        <v>3672.4</v>
      </c>
      <c r="R2407" s="5" t="str">
        <f t="shared" si="1"/>
        <v>2000_435</v>
      </c>
    </row>
    <row r="2408">
      <c r="A2408" s="4" t="s">
        <v>939</v>
      </c>
      <c r="B2408" s="4">
        <v>436.0</v>
      </c>
      <c r="C2408" s="4">
        <v>2000.0</v>
      </c>
      <c r="D2408" s="4" t="s">
        <v>59</v>
      </c>
      <c r="F2408" s="4" t="s">
        <v>55</v>
      </c>
      <c r="I2408" s="4">
        <v>3615.0</v>
      </c>
      <c r="R2408" s="5" t="str">
        <f t="shared" si="1"/>
        <v>2000_436</v>
      </c>
    </row>
    <row r="2409">
      <c r="A2409" s="4" t="s">
        <v>940</v>
      </c>
      <c r="B2409" s="4">
        <v>437.0</v>
      </c>
      <c r="C2409" s="4">
        <v>2000.0</v>
      </c>
      <c r="D2409" s="4" t="s">
        <v>338</v>
      </c>
      <c r="F2409" s="4" t="s">
        <v>46</v>
      </c>
      <c r="I2409" s="4">
        <v>3600.0</v>
      </c>
      <c r="R2409" s="5" t="str">
        <f t="shared" si="1"/>
        <v>2000_437</v>
      </c>
    </row>
    <row r="2410">
      <c r="A2410" s="4" t="s">
        <v>579</v>
      </c>
      <c r="B2410" s="4">
        <v>438.0</v>
      </c>
      <c r="C2410" s="4">
        <v>2000.0</v>
      </c>
      <c r="D2410" s="4" t="s">
        <v>281</v>
      </c>
      <c r="F2410" s="4" t="s">
        <v>183</v>
      </c>
      <c r="I2410" s="4">
        <v>3584.2</v>
      </c>
      <c r="R2410" s="5" t="str">
        <f t="shared" si="1"/>
        <v>2000_438</v>
      </c>
    </row>
    <row r="2411">
      <c r="A2411" s="4" t="s">
        <v>788</v>
      </c>
      <c r="B2411" s="4">
        <v>439.0</v>
      </c>
      <c r="C2411" s="4">
        <v>2000.0</v>
      </c>
      <c r="D2411" s="4" t="s">
        <v>216</v>
      </c>
      <c r="F2411" s="4" t="s">
        <v>144</v>
      </c>
      <c r="I2411" s="4">
        <v>3523.6</v>
      </c>
      <c r="R2411" s="5" t="str">
        <f t="shared" si="1"/>
        <v>2000_439</v>
      </c>
    </row>
    <row r="2412">
      <c r="A2412" s="4" t="s">
        <v>684</v>
      </c>
      <c r="B2412" s="4">
        <v>440.0</v>
      </c>
      <c r="C2412" s="4">
        <v>2000.0</v>
      </c>
      <c r="D2412" s="4" t="s">
        <v>67</v>
      </c>
      <c r="F2412" s="4" t="s">
        <v>148</v>
      </c>
      <c r="I2412" s="4">
        <v>3512.2</v>
      </c>
      <c r="R2412" s="5" t="str">
        <f t="shared" si="1"/>
        <v>2000_440</v>
      </c>
    </row>
    <row r="2413">
      <c r="A2413" s="4" t="s">
        <v>529</v>
      </c>
      <c r="B2413" s="4">
        <v>441.0</v>
      </c>
      <c r="C2413" s="4">
        <v>2000.0</v>
      </c>
      <c r="D2413" s="4" t="s">
        <v>281</v>
      </c>
      <c r="F2413" s="4" t="s">
        <v>43</v>
      </c>
      <c r="I2413" s="4">
        <v>3506.0</v>
      </c>
      <c r="R2413" s="5" t="str">
        <f t="shared" si="1"/>
        <v>2000_441</v>
      </c>
    </row>
    <row r="2414">
      <c r="A2414" s="4" t="s">
        <v>552</v>
      </c>
      <c r="B2414" s="4">
        <v>442.0</v>
      </c>
      <c r="C2414" s="4">
        <v>2000.0</v>
      </c>
      <c r="D2414" s="4" t="s">
        <v>19</v>
      </c>
      <c r="F2414" s="4" t="s">
        <v>57</v>
      </c>
      <c r="I2414" s="4">
        <v>3490.2</v>
      </c>
      <c r="R2414" s="5" t="str">
        <f t="shared" si="1"/>
        <v>2000_442</v>
      </c>
    </row>
    <row r="2415">
      <c r="A2415" s="4" t="s">
        <v>803</v>
      </c>
      <c r="B2415" s="4">
        <v>443.0</v>
      </c>
      <c r="C2415" s="4">
        <v>2000.0</v>
      </c>
      <c r="D2415" s="4" t="s">
        <v>107</v>
      </c>
      <c r="F2415" s="4" t="s">
        <v>30</v>
      </c>
      <c r="I2415" s="4">
        <v>3486.0</v>
      </c>
      <c r="R2415" s="5" t="str">
        <f t="shared" si="1"/>
        <v>2000_443</v>
      </c>
    </row>
    <row r="2416">
      <c r="A2416" s="4" t="s">
        <v>941</v>
      </c>
      <c r="B2416" s="4">
        <v>444.0</v>
      </c>
      <c r="C2416" s="4">
        <v>2000.0</v>
      </c>
      <c r="D2416" s="4" t="s">
        <v>168</v>
      </c>
      <c r="F2416" s="4" t="s">
        <v>100</v>
      </c>
      <c r="I2416" s="4">
        <v>3471.8</v>
      </c>
      <c r="R2416" s="5" t="str">
        <f t="shared" si="1"/>
        <v>2000_444</v>
      </c>
    </row>
    <row r="2417">
      <c r="A2417" s="4" t="s">
        <v>697</v>
      </c>
      <c r="B2417" s="4">
        <v>445.0</v>
      </c>
      <c r="C2417" s="4">
        <v>2000.0</v>
      </c>
      <c r="D2417" s="4" t="s">
        <v>72</v>
      </c>
      <c r="F2417" s="4" t="s">
        <v>406</v>
      </c>
      <c r="I2417" s="4">
        <v>3462.9</v>
      </c>
      <c r="R2417" s="5" t="str">
        <f t="shared" si="1"/>
        <v>2000_445</v>
      </c>
    </row>
    <row r="2418">
      <c r="A2418" s="4" t="s">
        <v>701</v>
      </c>
      <c r="B2418" s="4">
        <v>446.0</v>
      </c>
      <c r="C2418" s="4">
        <v>2000.0</v>
      </c>
      <c r="D2418" s="4" t="s">
        <v>69</v>
      </c>
      <c r="F2418" s="4" t="s">
        <v>144</v>
      </c>
      <c r="I2418" s="4">
        <v>3459.4</v>
      </c>
      <c r="R2418" s="5" t="str">
        <f t="shared" si="1"/>
        <v>2000_446</v>
      </c>
    </row>
    <row r="2419">
      <c r="A2419" s="4" t="s">
        <v>687</v>
      </c>
      <c r="B2419" s="4">
        <v>447.0</v>
      </c>
      <c r="C2419" s="4">
        <v>2000.0</v>
      </c>
      <c r="D2419" s="4" t="s">
        <v>62</v>
      </c>
      <c r="F2419" s="4" t="s">
        <v>179</v>
      </c>
      <c r="I2419" s="4">
        <v>3458.1</v>
      </c>
      <c r="R2419" s="5" t="str">
        <f t="shared" si="1"/>
        <v>2000_447</v>
      </c>
    </row>
    <row r="2420">
      <c r="A2420" s="4" t="s">
        <v>869</v>
      </c>
      <c r="B2420" s="4">
        <v>448.0</v>
      </c>
      <c r="C2420" s="4">
        <v>2000.0</v>
      </c>
      <c r="D2420" s="4" t="s">
        <v>639</v>
      </c>
      <c r="F2420" s="4" t="s">
        <v>192</v>
      </c>
      <c r="I2420" s="4">
        <v>3452.3</v>
      </c>
      <c r="R2420" s="5" t="str">
        <f t="shared" si="1"/>
        <v>2000_448</v>
      </c>
    </row>
    <row r="2421">
      <c r="A2421" s="4" t="s">
        <v>575</v>
      </c>
      <c r="B2421" s="4">
        <v>449.0</v>
      </c>
      <c r="C2421" s="4">
        <v>2000.0</v>
      </c>
      <c r="D2421" s="4" t="s">
        <v>338</v>
      </c>
      <c r="F2421" s="4" t="s">
        <v>100</v>
      </c>
      <c r="I2421" s="4">
        <v>3443.8</v>
      </c>
      <c r="R2421" s="5" t="str">
        <f t="shared" si="1"/>
        <v>2000_449</v>
      </c>
    </row>
    <row r="2422">
      <c r="A2422" s="4" t="s">
        <v>868</v>
      </c>
      <c r="B2422" s="4">
        <v>450.0</v>
      </c>
      <c r="C2422" s="4">
        <v>2000.0</v>
      </c>
      <c r="D2422" s="4" t="s">
        <v>117</v>
      </c>
      <c r="F2422" s="4" t="s">
        <v>100</v>
      </c>
      <c r="I2422" s="4">
        <v>3420.1</v>
      </c>
      <c r="R2422" s="5" t="str">
        <f t="shared" si="1"/>
        <v>2000_450</v>
      </c>
    </row>
    <row r="2423">
      <c r="A2423" s="4" t="s">
        <v>565</v>
      </c>
      <c r="B2423" s="4">
        <v>451.0</v>
      </c>
      <c r="C2423" s="4">
        <v>2000.0</v>
      </c>
      <c r="D2423" s="4" t="s">
        <v>826</v>
      </c>
      <c r="F2423" s="4" t="s">
        <v>43</v>
      </c>
      <c r="I2423" s="4">
        <v>3418.4</v>
      </c>
      <c r="R2423" s="5" t="str">
        <f t="shared" si="1"/>
        <v>2000_451</v>
      </c>
    </row>
    <row r="2424">
      <c r="A2424" s="4" t="s">
        <v>865</v>
      </c>
      <c r="B2424" s="4">
        <v>452.0</v>
      </c>
      <c r="C2424" s="4">
        <v>2000.0</v>
      </c>
      <c r="D2424" s="4" t="s">
        <v>117</v>
      </c>
      <c r="F2424" s="4" t="s">
        <v>46</v>
      </c>
      <c r="I2424" s="4">
        <v>3393.0</v>
      </c>
      <c r="R2424" s="5" t="str">
        <f t="shared" si="1"/>
        <v>2000_452</v>
      </c>
    </row>
    <row r="2425">
      <c r="A2425" s="4" t="s">
        <v>863</v>
      </c>
      <c r="B2425" s="4">
        <v>453.0</v>
      </c>
      <c r="C2425" s="4">
        <v>2000.0</v>
      </c>
      <c r="D2425" s="4" t="s">
        <v>59</v>
      </c>
      <c r="F2425" s="4" t="s">
        <v>544</v>
      </c>
      <c r="I2425" s="4">
        <v>3391.8</v>
      </c>
      <c r="R2425" s="5" t="str">
        <f t="shared" si="1"/>
        <v>2000_453</v>
      </c>
    </row>
    <row r="2426">
      <c r="A2426" s="4" t="s">
        <v>677</v>
      </c>
      <c r="B2426" s="4">
        <v>454.0</v>
      </c>
      <c r="C2426" s="4">
        <v>2000.0</v>
      </c>
      <c r="D2426" s="4" t="s">
        <v>216</v>
      </c>
      <c r="F2426" s="4" t="s">
        <v>192</v>
      </c>
      <c r="I2426" s="4">
        <v>3390.7</v>
      </c>
      <c r="R2426" s="5" t="str">
        <f t="shared" si="1"/>
        <v>2000_454</v>
      </c>
    </row>
    <row r="2427">
      <c r="A2427" s="4" t="s">
        <v>789</v>
      </c>
      <c r="B2427" s="4">
        <v>455.0</v>
      </c>
      <c r="C2427" s="4">
        <v>2000.0</v>
      </c>
      <c r="D2427" s="4" t="s">
        <v>59</v>
      </c>
      <c r="F2427" s="4" t="s">
        <v>20</v>
      </c>
      <c r="I2427" s="4">
        <v>3389.6</v>
      </c>
      <c r="R2427" s="5" t="str">
        <f t="shared" si="1"/>
        <v>2000_455</v>
      </c>
    </row>
    <row r="2428">
      <c r="A2428" s="4" t="s">
        <v>783</v>
      </c>
      <c r="B2428" s="4">
        <v>456.0</v>
      </c>
      <c r="C2428" s="4">
        <v>2000.0</v>
      </c>
      <c r="D2428" s="4" t="s">
        <v>216</v>
      </c>
      <c r="F2428" s="4" t="s">
        <v>183</v>
      </c>
      <c r="I2428" s="4">
        <v>3375.4</v>
      </c>
      <c r="R2428" s="5" t="str">
        <f t="shared" si="1"/>
        <v>2000_456</v>
      </c>
    </row>
    <row r="2429">
      <c r="A2429" s="4" t="s">
        <v>557</v>
      </c>
      <c r="B2429" s="4">
        <v>457.0</v>
      </c>
      <c r="C2429" s="4">
        <v>2000.0</v>
      </c>
      <c r="D2429" s="4" t="s">
        <v>42</v>
      </c>
      <c r="F2429" s="4" t="s">
        <v>189</v>
      </c>
      <c r="I2429" s="4">
        <v>3366.2</v>
      </c>
      <c r="R2429" s="5" t="str">
        <f t="shared" si="1"/>
        <v>2000_457</v>
      </c>
    </row>
    <row r="2430">
      <c r="A2430" s="4" t="s">
        <v>511</v>
      </c>
      <c r="B2430" s="4">
        <v>458.0</v>
      </c>
      <c r="C2430" s="4">
        <v>2000.0</v>
      </c>
      <c r="D2430" s="4" t="s">
        <v>69</v>
      </c>
      <c r="F2430" s="4" t="s">
        <v>74</v>
      </c>
      <c r="I2430" s="4">
        <v>3357.8</v>
      </c>
      <c r="R2430" s="5" t="str">
        <f t="shared" si="1"/>
        <v>2000_458</v>
      </c>
    </row>
    <row r="2431">
      <c r="A2431" s="4" t="s">
        <v>515</v>
      </c>
      <c r="B2431" s="4">
        <v>459.0</v>
      </c>
      <c r="C2431" s="4">
        <v>2000.0</v>
      </c>
      <c r="D2431" s="4" t="s">
        <v>216</v>
      </c>
      <c r="F2431" s="4" t="s">
        <v>127</v>
      </c>
      <c r="I2431" s="4">
        <v>3357.6</v>
      </c>
      <c r="R2431" s="5" t="str">
        <f t="shared" si="1"/>
        <v>2000_459</v>
      </c>
    </row>
    <row r="2432">
      <c r="A2432" s="4" t="s">
        <v>942</v>
      </c>
      <c r="B2432" s="4">
        <v>460.0</v>
      </c>
      <c r="C2432" s="4">
        <v>2000.0</v>
      </c>
      <c r="D2432" s="4" t="s">
        <v>352</v>
      </c>
      <c r="F2432" s="4" t="s">
        <v>127</v>
      </c>
      <c r="I2432" s="4">
        <v>3350.8</v>
      </c>
      <c r="R2432" s="5" t="str">
        <f t="shared" si="1"/>
        <v>2000_460</v>
      </c>
    </row>
    <row r="2433">
      <c r="A2433" s="4" t="s">
        <v>873</v>
      </c>
      <c r="B2433" s="4">
        <v>461.0</v>
      </c>
      <c r="C2433" s="4">
        <v>2000.0</v>
      </c>
      <c r="D2433" s="4" t="s">
        <v>59</v>
      </c>
      <c r="F2433" s="4" t="s">
        <v>544</v>
      </c>
      <c r="I2433" s="4">
        <v>3350.0</v>
      </c>
      <c r="R2433" s="5" t="str">
        <f t="shared" si="1"/>
        <v>2000_461</v>
      </c>
    </row>
    <row r="2434">
      <c r="A2434" s="4" t="s">
        <v>943</v>
      </c>
      <c r="B2434" s="4">
        <v>462.0</v>
      </c>
      <c r="C2434" s="4">
        <v>2000.0</v>
      </c>
      <c r="D2434" s="4" t="s">
        <v>195</v>
      </c>
      <c r="F2434" s="4" t="s">
        <v>400</v>
      </c>
      <c r="I2434" s="4">
        <v>3341.1</v>
      </c>
      <c r="R2434" s="5" t="str">
        <f t="shared" si="1"/>
        <v>2000_462</v>
      </c>
    </row>
    <row r="2435">
      <c r="A2435" s="4" t="s">
        <v>944</v>
      </c>
      <c r="B2435" s="4">
        <v>463.0</v>
      </c>
      <c r="C2435" s="4">
        <v>2000.0</v>
      </c>
      <c r="D2435" s="4" t="s">
        <v>102</v>
      </c>
      <c r="F2435" s="4" t="s">
        <v>57</v>
      </c>
      <c r="I2435" s="4">
        <v>3340.1</v>
      </c>
      <c r="R2435" s="5" t="str">
        <f t="shared" si="1"/>
        <v>2000_463</v>
      </c>
    </row>
    <row r="2436">
      <c r="A2436" s="4" t="s">
        <v>667</v>
      </c>
      <c r="B2436" s="4">
        <v>464.0</v>
      </c>
      <c r="C2436" s="4">
        <v>2000.0</v>
      </c>
      <c r="D2436" s="4" t="s">
        <v>67</v>
      </c>
      <c r="F2436" s="4" t="s">
        <v>55</v>
      </c>
      <c r="I2436" s="4">
        <v>3334.5</v>
      </c>
      <c r="R2436" s="5" t="str">
        <f t="shared" si="1"/>
        <v>2000_464</v>
      </c>
    </row>
    <row r="2437">
      <c r="A2437" s="4" t="s">
        <v>945</v>
      </c>
      <c r="B2437" s="4">
        <v>465.0</v>
      </c>
      <c r="C2437" s="4">
        <v>2000.0</v>
      </c>
      <c r="D2437" s="4" t="s">
        <v>352</v>
      </c>
      <c r="F2437" s="4" t="s">
        <v>30</v>
      </c>
      <c r="I2437" s="4">
        <v>3332.7</v>
      </c>
      <c r="R2437" s="5" t="str">
        <f t="shared" si="1"/>
        <v>2000_465</v>
      </c>
    </row>
    <row r="2438">
      <c r="A2438" s="4" t="s">
        <v>946</v>
      </c>
      <c r="B2438" s="4">
        <v>466.0</v>
      </c>
      <c r="C2438" s="4">
        <v>2000.0</v>
      </c>
      <c r="D2438" s="4" t="s">
        <v>29</v>
      </c>
      <c r="F2438" s="4" t="s">
        <v>37</v>
      </c>
      <c r="I2438" s="4">
        <v>3326.0</v>
      </c>
      <c r="R2438" s="5" t="str">
        <f t="shared" si="1"/>
        <v>2000_466</v>
      </c>
    </row>
    <row r="2439">
      <c r="A2439" s="4" t="s">
        <v>947</v>
      </c>
      <c r="B2439" s="4">
        <v>467.0</v>
      </c>
      <c r="C2439" s="4">
        <v>2000.0</v>
      </c>
      <c r="D2439" s="4" t="s">
        <v>492</v>
      </c>
      <c r="F2439" s="4" t="s">
        <v>24</v>
      </c>
      <c r="I2439" s="4">
        <v>3321.8</v>
      </c>
      <c r="R2439" s="5" t="str">
        <f t="shared" si="1"/>
        <v>2000_467</v>
      </c>
    </row>
    <row r="2440">
      <c r="A2440" s="4" t="s">
        <v>476</v>
      </c>
      <c r="B2440" s="4">
        <v>468.0</v>
      </c>
      <c r="C2440" s="4">
        <v>2000.0</v>
      </c>
      <c r="D2440" s="4" t="s">
        <v>120</v>
      </c>
      <c r="F2440" s="4" t="s">
        <v>144</v>
      </c>
      <c r="I2440" s="4">
        <v>3308.7</v>
      </c>
      <c r="R2440" s="5" t="str">
        <f t="shared" si="1"/>
        <v>2000_468</v>
      </c>
    </row>
    <row r="2441">
      <c r="A2441" s="4" t="s">
        <v>948</v>
      </c>
      <c r="B2441" s="4">
        <v>469.0</v>
      </c>
      <c r="C2441" s="4">
        <v>2000.0</v>
      </c>
      <c r="D2441" s="4" t="s">
        <v>19</v>
      </c>
      <c r="F2441" s="4" t="s">
        <v>46</v>
      </c>
      <c r="I2441" s="4">
        <v>3279.0</v>
      </c>
      <c r="R2441" s="5" t="str">
        <f t="shared" si="1"/>
        <v>2000_469</v>
      </c>
    </row>
    <row r="2442">
      <c r="A2442" s="4" t="s">
        <v>775</v>
      </c>
      <c r="B2442" s="4">
        <v>470.0</v>
      </c>
      <c r="C2442" s="4">
        <v>2000.0</v>
      </c>
      <c r="D2442" s="4" t="s">
        <v>81</v>
      </c>
      <c r="F2442" s="4" t="s">
        <v>37</v>
      </c>
      <c r="I2442" s="4">
        <v>3259.4</v>
      </c>
      <c r="R2442" s="5" t="str">
        <f t="shared" si="1"/>
        <v>2000_470</v>
      </c>
    </row>
    <row r="2443">
      <c r="A2443" s="4" t="s">
        <v>949</v>
      </c>
      <c r="B2443" s="4">
        <v>471.0</v>
      </c>
      <c r="C2443" s="4">
        <v>2000.0</v>
      </c>
      <c r="D2443" s="4" t="s">
        <v>216</v>
      </c>
      <c r="F2443" s="4" t="s">
        <v>37</v>
      </c>
      <c r="I2443" s="4">
        <v>3253.0</v>
      </c>
      <c r="R2443" s="5" t="str">
        <f t="shared" si="1"/>
        <v>2000_471</v>
      </c>
    </row>
    <row r="2444">
      <c r="A2444" s="4" t="s">
        <v>950</v>
      </c>
      <c r="B2444" s="4">
        <v>472.0</v>
      </c>
      <c r="C2444" s="4">
        <v>2000.0</v>
      </c>
      <c r="D2444" s="4" t="s">
        <v>48</v>
      </c>
      <c r="F2444" s="4" t="s">
        <v>49</v>
      </c>
      <c r="I2444" s="4">
        <v>3248.0</v>
      </c>
      <c r="R2444" s="5" t="str">
        <f t="shared" si="1"/>
        <v>2000_472</v>
      </c>
    </row>
    <row r="2445">
      <c r="A2445" s="4" t="s">
        <v>951</v>
      </c>
      <c r="B2445" s="4">
        <v>473.0</v>
      </c>
      <c r="C2445" s="4">
        <v>2000.0</v>
      </c>
      <c r="D2445" s="4" t="s">
        <v>177</v>
      </c>
      <c r="F2445" s="4" t="s">
        <v>30</v>
      </c>
      <c r="I2445" s="4">
        <v>3235.8</v>
      </c>
      <c r="R2445" s="5" t="str">
        <f t="shared" si="1"/>
        <v>2000_473</v>
      </c>
    </row>
    <row r="2446">
      <c r="A2446" s="4" t="s">
        <v>705</v>
      </c>
      <c r="B2446" s="4">
        <v>474.0</v>
      </c>
      <c r="C2446" s="4">
        <v>2000.0</v>
      </c>
      <c r="D2446" s="4" t="s">
        <v>289</v>
      </c>
      <c r="F2446" s="4" t="s">
        <v>57</v>
      </c>
      <c r="I2446" s="4">
        <v>3228.2</v>
      </c>
      <c r="R2446" s="5" t="str">
        <f t="shared" si="1"/>
        <v>2000_474</v>
      </c>
    </row>
    <row r="2447">
      <c r="A2447" s="4" t="s">
        <v>508</v>
      </c>
      <c r="B2447" s="4">
        <v>475.0</v>
      </c>
      <c r="C2447" s="4">
        <v>2000.0</v>
      </c>
      <c r="D2447" s="4" t="s">
        <v>344</v>
      </c>
      <c r="F2447" s="4" t="s">
        <v>152</v>
      </c>
      <c r="I2447" s="4">
        <v>3226.8</v>
      </c>
      <c r="R2447" s="5" t="str">
        <f t="shared" si="1"/>
        <v>2000_475</v>
      </c>
    </row>
    <row r="2448">
      <c r="A2448" s="4" t="s">
        <v>546</v>
      </c>
      <c r="B2448" s="4">
        <v>476.0</v>
      </c>
      <c r="C2448" s="4">
        <v>2000.0</v>
      </c>
      <c r="D2448" s="4" t="s">
        <v>289</v>
      </c>
      <c r="F2448" s="4" t="s">
        <v>46</v>
      </c>
      <c r="I2448" s="4">
        <v>3221.9</v>
      </c>
      <c r="R2448" s="5" t="str">
        <f t="shared" si="1"/>
        <v>2000_476</v>
      </c>
    </row>
    <row r="2449">
      <c r="A2449" s="4" t="s">
        <v>456</v>
      </c>
      <c r="B2449" s="4">
        <v>477.0</v>
      </c>
      <c r="C2449" s="4">
        <v>2000.0</v>
      </c>
      <c r="D2449" s="4" t="s">
        <v>289</v>
      </c>
      <c r="F2449" s="4" t="s">
        <v>57</v>
      </c>
      <c r="I2449" s="4">
        <v>3215.8</v>
      </c>
      <c r="R2449" s="5" t="str">
        <f t="shared" si="1"/>
        <v>2000_477</v>
      </c>
    </row>
    <row r="2450">
      <c r="A2450" s="4" t="s">
        <v>876</v>
      </c>
      <c r="B2450" s="4">
        <v>478.0</v>
      </c>
      <c r="C2450" s="4">
        <v>2000.0</v>
      </c>
      <c r="D2450" s="4" t="s">
        <v>281</v>
      </c>
      <c r="F2450" s="4" t="s">
        <v>82</v>
      </c>
      <c r="I2450" s="4">
        <v>3197.2</v>
      </c>
      <c r="R2450" s="5" t="str">
        <f t="shared" si="1"/>
        <v>2000_478</v>
      </c>
    </row>
    <row r="2451">
      <c r="A2451" s="4" t="s">
        <v>710</v>
      </c>
      <c r="B2451" s="4">
        <v>479.0</v>
      </c>
      <c r="C2451" s="4">
        <v>2000.0</v>
      </c>
      <c r="D2451" s="4" t="s">
        <v>99</v>
      </c>
      <c r="F2451" s="4" t="s">
        <v>35</v>
      </c>
      <c r="I2451" s="4">
        <v>3193.0</v>
      </c>
      <c r="R2451" s="5" t="str">
        <f t="shared" si="1"/>
        <v>2000_479</v>
      </c>
    </row>
    <row r="2452">
      <c r="A2452" s="4" t="s">
        <v>762</v>
      </c>
      <c r="B2452" s="4">
        <v>480.0</v>
      </c>
      <c r="C2452" s="4">
        <v>2000.0</v>
      </c>
      <c r="D2452" s="4" t="s">
        <v>216</v>
      </c>
      <c r="F2452" s="4" t="s">
        <v>37</v>
      </c>
      <c r="I2452" s="4">
        <v>3189.2</v>
      </c>
      <c r="R2452" s="5" t="str">
        <f t="shared" si="1"/>
        <v>2000_480</v>
      </c>
    </row>
    <row r="2453">
      <c r="A2453" s="4" t="s">
        <v>517</v>
      </c>
      <c r="B2453" s="4">
        <v>481.0</v>
      </c>
      <c r="C2453" s="4">
        <v>2000.0</v>
      </c>
      <c r="D2453" s="4" t="s">
        <v>117</v>
      </c>
      <c r="F2453" s="4" t="s">
        <v>37</v>
      </c>
      <c r="I2453" s="4">
        <v>3186.4</v>
      </c>
      <c r="R2453" s="5" t="str">
        <f t="shared" si="1"/>
        <v>2000_481</v>
      </c>
    </row>
    <row r="2454">
      <c r="A2454" s="4" t="s">
        <v>952</v>
      </c>
      <c r="B2454" s="4">
        <v>482.0</v>
      </c>
      <c r="C2454" s="4">
        <v>2000.0</v>
      </c>
      <c r="D2454" s="4" t="s">
        <v>117</v>
      </c>
      <c r="F2454" s="4" t="s">
        <v>46</v>
      </c>
      <c r="I2454" s="4">
        <v>3181.8</v>
      </c>
      <c r="R2454" s="5" t="str">
        <f t="shared" si="1"/>
        <v>2000_482</v>
      </c>
    </row>
    <row r="2455">
      <c r="A2455" s="4" t="s">
        <v>953</v>
      </c>
      <c r="B2455" s="4">
        <v>483.0</v>
      </c>
      <c r="C2455" s="4">
        <v>2000.0</v>
      </c>
      <c r="D2455" s="4" t="s">
        <v>490</v>
      </c>
      <c r="F2455" s="4" t="s">
        <v>24</v>
      </c>
      <c r="I2455" s="4">
        <v>3177.0</v>
      </c>
      <c r="R2455" s="5" t="str">
        <f t="shared" si="1"/>
        <v>2000_483</v>
      </c>
    </row>
    <row r="2456">
      <c r="A2456" s="4" t="s">
        <v>954</v>
      </c>
      <c r="B2456" s="4">
        <v>484.0</v>
      </c>
      <c r="C2456" s="4">
        <v>2000.0</v>
      </c>
      <c r="D2456" s="4" t="s">
        <v>232</v>
      </c>
      <c r="F2456" s="4" t="s">
        <v>955</v>
      </c>
      <c r="I2456" s="4">
        <v>3176.0</v>
      </c>
      <c r="R2456" s="5" t="str">
        <f t="shared" si="1"/>
        <v>2000_484</v>
      </c>
    </row>
    <row r="2457">
      <c r="A2457" s="4" t="s">
        <v>956</v>
      </c>
      <c r="B2457" s="4">
        <v>485.0</v>
      </c>
      <c r="C2457" s="4">
        <v>2000.0</v>
      </c>
      <c r="D2457" s="4" t="s">
        <v>332</v>
      </c>
      <c r="F2457" s="4" t="s">
        <v>179</v>
      </c>
      <c r="I2457" s="4">
        <v>3168.0</v>
      </c>
      <c r="R2457" s="5" t="str">
        <f t="shared" si="1"/>
        <v>2000_485</v>
      </c>
    </row>
    <row r="2458">
      <c r="A2458" s="4" t="s">
        <v>692</v>
      </c>
      <c r="B2458" s="4">
        <v>486.0</v>
      </c>
      <c r="C2458" s="4">
        <v>2000.0</v>
      </c>
      <c r="D2458" s="4" t="s">
        <v>67</v>
      </c>
      <c r="F2458" s="4" t="s">
        <v>30</v>
      </c>
      <c r="I2458" s="4">
        <v>3153.3</v>
      </c>
      <c r="R2458" s="5" t="str">
        <f t="shared" si="1"/>
        <v>2000_486</v>
      </c>
    </row>
    <row r="2459">
      <c r="A2459" s="4" t="s">
        <v>957</v>
      </c>
      <c r="B2459" s="4">
        <v>487.0</v>
      </c>
      <c r="C2459" s="4">
        <v>2000.0</v>
      </c>
      <c r="D2459" s="4" t="s">
        <v>285</v>
      </c>
      <c r="F2459" s="4" t="s">
        <v>100</v>
      </c>
      <c r="I2459" s="4">
        <v>3150.7</v>
      </c>
      <c r="R2459" s="5" t="str">
        <f t="shared" si="1"/>
        <v>2000_487</v>
      </c>
    </row>
    <row r="2460">
      <c r="A2460" s="4" t="s">
        <v>958</v>
      </c>
      <c r="B2460" s="4">
        <v>488.0</v>
      </c>
      <c r="C2460" s="4">
        <v>2000.0</v>
      </c>
      <c r="D2460" s="4" t="s">
        <v>216</v>
      </c>
      <c r="F2460" s="4" t="s">
        <v>257</v>
      </c>
      <c r="I2460" s="4">
        <v>3144.6</v>
      </c>
      <c r="R2460" s="5" t="str">
        <f t="shared" si="1"/>
        <v>2000_488</v>
      </c>
    </row>
    <row r="2461">
      <c r="A2461" s="4" t="s">
        <v>796</v>
      </c>
      <c r="B2461" s="4">
        <v>489.0</v>
      </c>
      <c r="C2461" s="4">
        <v>2000.0</v>
      </c>
      <c r="D2461" s="4" t="s">
        <v>87</v>
      </c>
      <c r="F2461" s="4" t="s">
        <v>95</v>
      </c>
      <c r="I2461" s="4">
        <v>3140.2</v>
      </c>
      <c r="R2461" s="5" t="str">
        <f t="shared" si="1"/>
        <v>2000_489</v>
      </c>
    </row>
    <row r="2462">
      <c r="A2462" s="4" t="s">
        <v>718</v>
      </c>
      <c r="B2462" s="4">
        <v>490.0</v>
      </c>
      <c r="C2462" s="4">
        <v>2000.0</v>
      </c>
      <c r="D2462" s="4" t="s">
        <v>289</v>
      </c>
      <c r="F2462" s="4" t="s">
        <v>30</v>
      </c>
      <c r="I2462" s="4">
        <v>3130.6</v>
      </c>
      <c r="R2462" s="5" t="str">
        <f t="shared" si="1"/>
        <v>2000_490</v>
      </c>
    </row>
    <row r="2463">
      <c r="A2463" s="4" t="s">
        <v>959</v>
      </c>
      <c r="B2463" s="4">
        <v>491.0</v>
      </c>
      <c r="C2463" s="4">
        <v>2000.0</v>
      </c>
      <c r="D2463" s="4" t="s">
        <v>223</v>
      </c>
      <c r="F2463" s="4" t="s">
        <v>24</v>
      </c>
      <c r="I2463" s="4">
        <v>3119.0</v>
      </c>
      <c r="R2463" s="5" t="str">
        <f t="shared" si="1"/>
        <v>2000_491</v>
      </c>
    </row>
    <row r="2464">
      <c r="A2464" s="4" t="s">
        <v>960</v>
      </c>
      <c r="B2464" s="4">
        <v>492.0</v>
      </c>
      <c r="C2464" s="4">
        <v>2000.0</v>
      </c>
      <c r="D2464" s="4" t="s">
        <v>223</v>
      </c>
      <c r="F2464" s="4" t="s">
        <v>179</v>
      </c>
      <c r="I2464" s="4">
        <v>3118.5</v>
      </c>
      <c r="R2464" s="5" t="str">
        <f t="shared" si="1"/>
        <v>2000_492</v>
      </c>
    </row>
    <row r="2465">
      <c r="A2465" s="4" t="s">
        <v>399</v>
      </c>
      <c r="B2465" s="4">
        <v>493.0</v>
      </c>
      <c r="C2465" s="4">
        <v>2000.0</v>
      </c>
      <c r="D2465" s="4" t="s">
        <v>168</v>
      </c>
      <c r="F2465" s="4" t="s">
        <v>400</v>
      </c>
      <c r="I2465" s="4">
        <v>3114.4</v>
      </c>
      <c r="R2465" s="5" t="str">
        <f t="shared" si="1"/>
        <v>2000_493</v>
      </c>
    </row>
    <row r="2466">
      <c r="A2466" s="4" t="s">
        <v>961</v>
      </c>
      <c r="B2466" s="4">
        <v>494.0</v>
      </c>
      <c r="C2466" s="4">
        <v>2000.0</v>
      </c>
      <c r="D2466" s="4" t="s">
        <v>19</v>
      </c>
      <c r="F2466" s="4" t="s">
        <v>257</v>
      </c>
      <c r="I2466" s="4">
        <v>3100.5</v>
      </c>
      <c r="R2466" s="5" t="str">
        <f t="shared" si="1"/>
        <v>2000_494</v>
      </c>
    </row>
    <row r="2467">
      <c r="A2467" s="4" t="s">
        <v>962</v>
      </c>
      <c r="B2467" s="4">
        <v>495.0</v>
      </c>
      <c r="C2467" s="4">
        <v>2000.0</v>
      </c>
      <c r="D2467" s="4" t="s">
        <v>542</v>
      </c>
      <c r="F2467" s="4" t="s">
        <v>88</v>
      </c>
      <c r="I2467" s="4">
        <v>3083.3</v>
      </c>
      <c r="R2467" s="5" t="str">
        <f t="shared" si="1"/>
        <v>2000_495</v>
      </c>
    </row>
    <row r="2468">
      <c r="A2468" s="4" t="s">
        <v>478</v>
      </c>
      <c r="B2468" s="4">
        <v>496.0</v>
      </c>
      <c r="C2468" s="4">
        <v>2000.0</v>
      </c>
      <c r="D2468" s="4" t="s">
        <v>216</v>
      </c>
      <c r="F2468" s="4" t="s">
        <v>100</v>
      </c>
      <c r="I2468" s="4">
        <v>3074.4</v>
      </c>
      <c r="R2468" s="5" t="str">
        <f t="shared" si="1"/>
        <v>2000_496</v>
      </c>
    </row>
    <row r="2469">
      <c r="A2469" s="4" t="s">
        <v>963</v>
      </c>
      <c r="B2469" s="4">
        <v>497.0</v>
      </c>
      <c r="C2469" s="4">
        <v>2000.0</v>
      </c>
      <c r="D2469" s="4" t="s">
        <v>352</v>
      </c>
      <c r="F2469" s="4" t="s">
        <v>179</v>
      </c>
      <c r="I2469" s="4">
        <v>3072.5</v>
      </c>
      <c r="R2469" s="5" t="str">
        <f t="shared" si="1"/>
        <v>2000_497</v>
      </c>
    </row>
    <row r="2470">
      <c r="A2470" s="4" t="s">
        <v>964</v>
      </c>
      <c r="B2470" s="4">
        <v>498.0</v>
      </c>
      <c r="C2470" s="4">
        <v>2000.0</v>
      </c>
      <c r="D2470" s="4" t="s">
        <v>23</v>
      </c>
      <c r="F2470" s="4" t="s">
        <v>24</v>
      </c>
      <c r="I2470" s="4">
        <v>3065.7</v>
      </c>
      <c r="R2470" s="5" t="str">
        <f t="shared" si="1"/>
        <v>2000_498</v>
      </c>
    </row>
    <row r="2471">
      <c r="A2471" s="4" t="s">
        <v>965</v>
      </c>
      <c r="B2471" s="4">
        <v>499.0</v>
      </c>
      <c r="C2471" s="4">
        <v>2000.0</v>
      </c>
      <c r="D2471" s="4" t="s">
        <v>225</v>
      </c>
      <c r="F2471" s="4" t="s">
        <v>183</v>
      </c>
      <c r="I2471" s="4">
        <v>3047.1</v>
      </c>
      <c r="R2471" s="5" t="str">
        <f t="shared" si="1"/>
        <v>2000_499</v>
      </c>
    </row>
    <row r="2472">
      <c r="A2472" s="4" t="s">
        <v>966</v>
      </c>
      <c r="B2472" s="4">
        <v>500.0</v>
      </c>
      <c r="C2472" s="4">
        <v>2000.0</v>
      </c>
      <c r="D2472" s="4" t="s">
        <v>99</v>
      </c>
      <c r="F2472" s="4" t="s">
        <v>74</v>
      </c>
      <c r="I2472" s="4">
        <v>3037.3</v>
      </c>
      <c r="R2472" s="5" t="str">
        <f t="shared" si="1"/>
        <v>2000_500</v>
      </c>
    </row>
    <row r="2473">
      <c r="A2473" s="4" t="s">
        <v>22</v>
      </c>
      <c r="B2473" s="4">
        <v>1.0</v>
      </c>
      <c r="C2473" s="4">
        <v>2001.0</v>
      </c>
      <c r="D2473" s="4" t="s">
        <v>23</v>
      </c>
      <c r="F2473" s="4" t="s">
        <v>24</v>
      </c>
      <c r="I2473" s="4">
        <v>210392.0</v>
      </c>
      <c r="R2473" s="5" t="str">
        <f t="shared" si="1"/>
        <v>2001_1</v>
      </c>
    </row>
    <row r="2474">
      <c r="A2474" s="4" t="s">
        <v>25</v>
      </c>
      <c r="B2474" s="4">
        <v>2.0</v>
      </c>
      <c r="C2474" s="4">
        <v>2001.0</v>
      </c>
      <c r="D2474" s="4" t="s">
        <v>26</v>
      </c>
      <c r="F2474" s="4" t="s">
        <v>27</v>
      </c>
      <c r="I2474" s="4">
        <v>193295.0</v>
      </c>
      <c r="R2474" s="5" t="str">
        <f t="shared" si="1"/>
        <v>2001_2</v>
      </c>
    </row>
    <row r="2475">
      <c r="A2475" s="4" t="s">
        <v>18</v>
      </c>
      <c r="B2475" s="4">
        <v>3.0</v>
      </c>
      <c r="C2475" s="4">
        <v>2001.0</v>
      </c>
      <c r="D2475" s="4" t="s">
        <v>19</v>
      </c>
      <c r="F2475" s="4" t="s">
        <v>20</v>
      </c>
      <c r="I2475" s="4">
        <v>184632.0</v>
      </c>
      <c r="R2475" s="5" t="str">
        <f t="shared" si="1"/>
        <v>2001_3</v>
      </c>
    </row>
    <row r="2476">
      <c r="A2476" s="4" t="s">
        <v>21</v>
      </c>
      <c r="B2476" s="4">
        <v>4.0</v>
      </c>
      <c r="C2476" s="4">
        <v>2001.0</v>
      </c>
      <c r="D2476" s="4" t="s">
        <v>19</v>
      </c>
      <c r="F2476" s="4" t="s">
        <v>20</v>
      </c>
      <c r="I2476" s="4">
        <v>180598.0</v>
      </c>
      <c r="R2476" s="5" t="str">
        <f t="shared" si="1"/>
        <v>2001_4</v>
      </c>
    </row>
    <row r="2477">
      <c r="A2477" s="4" t="s">
        <v>33</v>
      </c>
      <c r="B2477" s="4">
        <v>5.0</v>
      </c>
      <c r="C2477" s="4">
        <v>2001.0</v>
      </c>
      <c r="D2477" s="4" t="s">
        <v>81</v>
      </c>
      <c r="F2477" s="4" t="s">
        <v>35</v>
      </c>
      <c r="I2477" s="4">
        <v>129853.0</v>
      </c>
      <c r="R2477" s="5" t="str">
        <f t="shared" si="1"/>
        <v>2001_5</v>
      </c>
    </row>
    <row r="2478">
      <c r="A2478" s="4" t="s">
        <v>804</v>
      </c>
      <c r="B2478" s="4">
        <v>6.0</v>
      </c>
      <c r="C2478" s="4">
        <v>2001.0</v>
      </c>
      <c r="D2478" s="4" t="s">
        <v>81</v>
      </c>
      <c r="F2478" s="4" t="s">
        <v>30</v>
      </c>
      <c r="I2478" s="4">
        <v>111826.0</v>
      </c>
      <c r="R2478" s="5" t="str">
        <f t="shared" si="1"/>
        <v>2001_6</v>
      </c>
    </row>
    <row r="2479">
      <c r="A2479" s="4" t="s">
        <v>730</v>
      </c>
      <c r="B2479" s="4">
        <v>7.0</v>
      </c>
      <c r="C2479" s="4">
        <v>2001.0</v>
      </c>
      <c r="D2479" s="4" t="s">
        <v>225</v>
      </c>
      <c r="F2479" s="4" t="s">
        <v>24</v>
      </c>
      <c r="I2479" s="4">
        <v>100789.0</v>
      </c>
      <c r="R2479" s="5" t="str">
        <f t="shared" si="1"/>
        <v>2001_7</v>
      </c>
    </row>
    <row r="2480">
      <c r="A2480" s="4" t="s">
        <v>31</v>
      </c>
      <c r="B2480" s="4">
        <v>8.0</v>
      </c>
      <c r="C2480" s="4">
        <v>2001.0</v>
      </c>
      <c r="D2480" s="4" t="s">
        <v>32</v>
      </c>
      <c r="F2480" s="4" t="s">
        <v>30</v>
      </c>
      <c r="I2480" s="4">
        <v>88396.0</v>
      </c>
      <c r="R2480" s="5" t="str">
        <f t="shared" si="1"/>
        <v>2001_8</v>
      </c>
    </row>
    <row r="2481">
      <c r="A2481" s="4" t="s">
        <v>28</v>
      </c>
      <c r="B2481" s="4">
        <v>9.0</v>
      </c>
      <c r="C2481" s="4">
        <v>2001.0</v>
      </c>
      <c r="D2481" s="4" t="s">
        <v>29</v>
      </c>
      <c r="F2481" s="4" t="s">
        <v>30</v>
      </c>
      <c r="I2481" s="4">
        <v>65981.0</v>
      </c>
      <c r="R2481" s="5" t="str">
        <f t="shared" si="1"/>
        <v>2001_9</v>
      </c>
    </row>
    <row r="2482">
      <c r="A2482" s="4" t="s">
        <v>967</v>
      </c>
      <c r="B2482" s="4">
        <v>10.0</v>
      </c>
      <c r="C2482" s="4">
        <v>2001.0</v>
      </c>
      <c r="D2482" s="4" t="s">
        <v>29</v>
      </c>
      <c r="F2482" s="4" t="s">
        <v>30</v>
      </c>
      <c r="I2482" s="4">
        <v>64707.0</v>
      </c>
      <c r="R2482" s="5" t="str">
        <f t="shared" si="1"/>
        <v>2001_10</v>
      </c>
    </row>
    <row r="2483">
      <c r="A2483" s="4" t="s">
        <v>604</v>
      </c>
      <c r="B2483" s="4">
        <v>11.0</v>
      </c>
      <c r="C2483" s="4">
        <v>2001.0</v>
      </c>
      <c r="D2483" s="4" t="s">
        <v>40</v>
      </c>
      <c r="F2483" s="4" t="s">
        <v>30</v>
      </c>
      <c r="I2483" s="4">
        <v>63276.0</v>
      </c>
      <c r="R2483" s="5" t="str">
        <f t="shared" si="1"/>
        <v>2001_11</v>
      </c>
    </row>
    <row r="2484">
      <c r="A2484" s="4" t="s">
        <v>968</v>
      </c>
      <c r="B2484" s="4">
        <v>12.0</v>
      </c>
      <c r="C2484" s="4">
        <v>2001.0</v>
      </c>
      <c r="D2484" s="4" t="s">
        <v>59</v>
      </c>
      <c r="F2484" s="4" t="s">
        <v>30</v>
      </c>
      <c r="I2484" s="4">
        <v>60065.0</v>
      </c>
      <c r="R2484" s="5" t="str">
        <f t="shared" si="1"/>
        <v>2001_12</v>
      </c>
    </row>
    <row r="2485">
      <c r="A2485" s="4" t="s">
        <v>877</v>
      </c>
      <c r="B2485" s="4">
        <v>13.0</v>
      </c>
      <c r="C2485" s="4">
        <v>2001.0</v>
      </c>
      <c r="D2485" s="4" t="s">
        <v>59</v>
      </c>
      <c r="F2485" s="4" t="s">
        <v>127</v>
      </c>
      <c r="I2485" s="4">
        <v>57747.0</v>
      </c>
      <c r="R2485" s="5" t="str">
        <f t="shared" si="1"/>
        <v>2001_13</v>
      </c>
    </row>
    <row r="2486">
      <c r="A2486" s="4" t="s">
        <v>169</v>
      </c>
      <c r="B2486" s="4">
        <v>14.0</v>
      </c>
      <c r="C2486" s="4">
        <v>2001.0</v>
      </c>
      <c r="D2486" s="4" t="s">
        <v>29</v>
      </c>
      <c r="F2486" s="4" t="s">
        <v>24</v>
      </c>
      <c r="I2486" s="4">
        <v>51476.0</v>
      </c>
      <c r="R2486" s="5" t="str">
        <f t="shared" si="1"/>
        <v>2001_14</v>
      </c>
    </row>
    <row r="2487">
      <c r="A2487" s="4" t="s">
        <v>94</v>
      </c>
      <c r="B2487" s="4">
        <v>15.0</v>
      </c>
      <c r="C2487" s="4">
        <v>2001.0</v>
      </c>
      <c r="D2487" s="4" t="s">
        <v>76</v>
      </c>
      <c r="F2487" s="4" t="s">
        <v>95</v>
      </c>
      <c r="I2487" s="4">
        <v>51321.0</v>
      </c>
      <c r="R2487" s="5" t="str">
        <f t="shared" si="1"/>
        <v>2001_15</v>
      </c>
    </row>
    <row r="2488">
      <c r="A2488" s="4" t="s">
        <v>605</v>
      </c>
      <c r="B2488" s="4">
        <v>16.0</v>
      </c>
      <c r="C2488" s="4">
        <v>2001.0</v>
      </c>
      <c r="D2488" s="4" t="s">
        <v>23</v>
      </c>
      <c r="F2488" s="4" t="s">
        <v>30</v>
      </c>
      <c r="I2488" s="4">
        <v>51130.0</v>
      </c>
      <c r="R2488" s="5" t="str">
        <f t="shared" si="1"/>
        <v>2001_16</v>
      </c>
    </row>
    <row r="2489">
      <c r="A2489" s="4" t="s">
        <v>731</v>
      </c>
      <c r="B2489" s="4">
        <v>17.0</v>
      </c>
      <c r="C2489" s="4">
        <v>2001.0</v>
      </c>
      <c r="D2489" s="4" t="s">
        <v>921</v>
      </c>
      <c r="F2489" s="4" t="s">
        <v>127</v>
      </c>
      <c r="I2489" s="4">
        <v>49318.0</v>
      </c>
      <c r="R2489" s="5" t="str">
        <f t="shared" si="1"/>
        <v>2001_17</v>
      </c>
    </row>
    <row r="2490">
      <c r="A2490" s="4" t="s">
        <v>71</v>
      </c>
      <c r="B2490" s="4">
        <v>18.0</v>
      </c>
      <c r="C2490" s="4">
        <v>2001.0</v>
      </c>
      <c r="D2490" s="4" t="s">
        <v>72</v>
      </c>
      <c r="F2490" s="4" t="s">
        <v>55</v>
      </c>
      <c r="I2490" s="4">
        <v>49000.4</v>
      </c>
      <c r="R2490" s="5" t="str">
        <f t="shared" si="1"/>
        <v>2001_18</v>
      </c>
    </row>
    <row r="2491">
      <c r="A2491" s="4" t="s">
        <v>60</v>
      </c>
      <c r="B2491" s="4">
        <v>19.0</v>
      </c>
      <c r="C2491" s="4">
        <v>2001.0</v>
      </c>
      <c r="D2491" s="4" t="s">
        <v>32</v>
      </c>
      <c r="F2491" s="4" t="s">
        <v>57</v>
      </c>
      <c r="I2491" s="4">
        <v>48782.0</v>
      </c>
      <c r="R2491" s="5" t="str">
        <f t="shared" si="1"/>
        <v>2001_19</v>
      </c>
    </row>
    <row r="2492">
      <c r="A2492" s="4" t="s">
        <v>56</v>
      </c>
      <c r="B2492" s="4">
        <v>20.0</v>
      </c>
      <c r="C2492" s="4">
        <v>2001.0</v>
      </c>
      <c r="D2492" s="4" t="s">
        <v>23</v>
      </c>
      <c r="F2492" s="4" t="s">
        <v>57</v>
      </c>
      <c r="I2492" s="4">
        <v>48069.0</v>
      </c>
      <c r="R2492" s="5" t="str">
        <f t="shared" si="1"/>
        <v>2001_20</v>
      </c>
    </row>
    <row r="2493">
      <c r="A2493" s="4" t="s">
        <v>969</v>
      </c>
      <c r="B2493" s="4">
        <v>21.0</v>
      </c>
      <c r="C2493" s="4">
        <v>2001.0</v>
      </c>
      <c r="D2493" s="4" t="s">
        <v>45</v>
      </c>
      <c r="F2493" s="4" t="s">
        <v>46</v>
      </c>
      <c r="I2493" s="4">
        <v>47863.1</v>
      </c>
      <c r="R2493" s="5" t="str">
        <f t="shared" si="1"/>
        <v>2001_21</v>
      </c>
    </row>
    <row r="2494">
      <c r="A2494" s="4" t="s">
        <v>66</v>
      </c>
      <c r="B2494" s="4">
        <v>22.0</v>
      </c>
      <c r="C2494" s="4">
        <v>2001.0</v>
      </c>
      <c r="D2494" s="4" t="s">
        <v>67</v>
      </c>
      <c r="F2494" s="4" t="s">
        <v>30</v>
      </c>
      <c r="I2494" s="4">
        <v>45972.0</v>
      </c>
      <c r="R2494" s="5" t="str">
        <f t="shared" si="1"/>
        <v>2001_22</v>
      </c>
    </row>
    <row r="2495">
      <c r="A2495" s="4" t="s">
        <v>135</v>
      </c>
      <c r="B2495" s="4">
        <v>23.0</v>
      </c>
      <c r="C2495" s="4">
        <v>2001.0</v>
      </c>
      <c r="D2495" s="4" t="s">
        <v>107</v>
      </c>
      <c r="F2495" s="4" t="s">
        <v>88</v>
      </c>
      <c r="I2495" s="4">
        <v>45738.0</v>
      </c>
      <c r="R2495" s="5" t="str">
        <f t="shared" si="1"/>
        <v>2001_23</v>
      </c>
    </row>
    <row r="2496">
      <c r="A2496" s="4" t="s">
        <v>806</v>
      </c>
      <c r="B2496" s="4">
        <v>24.0</v>
      </c>
      <c r="C2496" s="4">
        <v>2001.0</v>
      </c>
      <c r="D2496" s="4" t="s">
        <v>611</v>
      </c>
      <c r="F2496" s="4" t="s">
        <v>30</v>
      </c>
      <c r="I2496" s="4">
        <v>45413.0</v>
      </c>
      <c r="R2496" s="5" t="str">
        <f t="shared" si="1"/>
        <v>2001_24</v>
      </c>
    </row>
    <row r="2497">
      <c r="A2497" s="4" t="s">
        <v>610</v>
      </c>
      <c r="B2497" s="4">
        <v>25.0</v>
      </c>
      <c r="C2497" s="4">
        <v>2001.0</v>
      </c>
      <c r="D2497" s="4" t="s">
        <v>611</v>
      </c>
      <c r="F2497" s="4" t="s">
        <v>30</v>
      </c>
      <c r="I2497" s="4">
        <v>44872.0</v>
      </c>
      <c r="R2497" s="5" t="str">
        <f t="shared" si="1"/>
        <v>2001_25</v>
      </c>
    </row>
    <row r="2498">
      <c r="A2498" s="4" t="s">
        <v>609</v>
      </c>
      <c r="B2498" s="4">
        <v>26.0</v>
      </c>
      <c r="C2498" s="4">
        <v>2001.0</v>
      </c>
      <c r="D2498" s="4" t="s">
        <v>81</v>
      </c>
      <c r="F2498" s="4" t="s">
        <v>82</v>
      </c>
      <c r="I2498" s="4">
        <v>44088.9</v>
      </c>
      <c r="R2498" s="5" t="str">
        <f t="shared" si="1"/>
        <v>2001_26</v>
      </c>
    </row>
    <row r="2499">
      <c r="A2499" s="4" t="s">
        <v>141</v>
      </c>
      <c r="B2499" s="4">
        <v>27.0</v>
      </c>
      <c r="C2499" s="4">
        <v>2001.0</v>
      </c>
      <c r="D2499" s="4" t="s">
        <v>32</v>
      </c>
      <c r="F2499" s="4" t="s">
        <v>24</v>
      </c>
      <c r="I2499" s="4">
        <v>42383.0</v>
      </c>
      <c r="R2499" s="5" t="str">
        <f t="shared" si="1"/>
        <v>2001_27</v>
      </c>
    </row>
    <row r="2500">
      <c r="A2500" s="4" t="s">
        <v>970</v>
      </c>
      <c r="B2500" s="4">
        <v>28.0</v>
      </c>
      <c r="C2500" s="4">
        <v>2001.0</v>
      </c>
      <c r="D2500" s="4" t="s">
        <v>971</v>
      </c>
      <c r="F2500" s="4" t="s">
        <v>43</v>
      </c>
      <c r="I2500" s="4">
        <v>41420.0</v>
      </c>
      <c r="R2500" s="5" t="str">
        <f t="shared" si="1"/>
        <v>2001_28</v>
      </c>
    </row>
    <row r="2501">
      <c r="A2501" s="4" t="s">
        <v>972</v>
      </c>
      <c r="B2501" s="4">
        <v>29.0</v>
      </c>
      <c r="C2501" s="4">
        <v>2001.0</v>
      </c>
      <c r="D2501" s="4" t="s">
        <v>26</v>
      </c>
      <c r="F2501" s="4" t="s">
        <v>46</v>
      </c>
      <c r="I2501" s="4">
        <v>40937.0</v>
      </c>
      <c r="R2501" s="5" t="str">
        <f t="shared" si="1"/>
        <v>2001_29</v>
      </c>
    </row>
    <row r="2502">
      <c r="A2502" s="4" t="s">
        <v>122</v>
      </c>
      <c r="B2502" s="4">
        <v>30.0</v>
      </c>
      <c r="C2502" s="4">
        <v>2001.0</v>
      </c>
      <c r="D2502" s="4" t="s">
        <v>102</v>
      </c>
      <c r="F2502" s="4" t="s">
        <v>43</v>
      </c>
      <c r="I2502" s="4">
        <v>40363.2</v>
      </c>
      <c r="R2502" s="5" t="str">
        <f t="shared" si="1"/>
        <v>2001_30</v>
      </c>
    </row>
    <row r="2503">
      <c r="A2503" s="4" t="s">
        <v>53</v>
      </c>
      <c r="B2503" s="4">
        <v>31.0</v>
      </c>
      <c r="C2503" s="4">
        <v>2001.0</v>
      </c>
      <c r="D2503" s="4" t="s">
        <v>54</v>
      </c>
      <c r="F2503" s="4" t="s">
        <v>55</v>
      </c>
      <c r="I2503" s="4">
        <v>39951.0</v>
      </c>
      <c r="R2503" s="5" t="str">
        <f t="shared" si="1"/>
        <v>2001_31</v>
      </c>
    </row>
    <row r="2504">
      <c r="A2504" s="4" t="s">
        <v>726</v>
      </c>
      <c r="B2504" s="4">
        <v>33.0</v>
      </c>
      <c r="C2504" s="4">
        <v>2001.0</v>
      </c>
      <c r="D2504" s="4" t="s">
        <v>42</v>
      </c>
      <c r="F2504" s="4" t="s">
        <v>30</v>
      </c>
      <c r="I2504" s="4">
        <v>38063.5</v>
      </c>
      <c r="R2504" s="5" t="str">
        <f t="shared" si="1"/>
        <v>2001_33</v>
      </c>
    </row>
    <row r="2505">
      <c r="A2505" s="4" t="s">
        <v>65</v>
      </c>
      <c r="B2505" s="4">
        <v>34.0</v>
      </c>
      <c r="C2505" s="4">
        <v>2001.0</v>
      </c>
      <c r="D2505" s="4" t="s">
        <v>971</v>
      </c>
      <c r="F2505" s="4" t="s">
        <v>46</v>
      </c>
      <c r="I2505" s="4">
        <v>37580.0</v>
      </c>
      <c r="R2505" s="5" t="str">
        <f t="shared" si="1"/>
        <v>2001_34</v>
      </c>
    </row>
    <row r="2506">
      <c r="A2506" s="4" t="s">
        <v>808</v>
      </c>
      <c r="B2506" s="4">
        <v>35.0</v>
      </c>
      <c r="C2506" s="4">
        <v>2001.0</v>
      </c>
      <c r="D2506" s="4" t="s">
        <v>973</v>
      </c>
      <c r="F2506" s="4" t="s">
        <v>57</v>
      </c>
      <c r="I2506" s="4">
        <v>37100.5</v>
      </c>
      <c r="R2506" s="5" t="str">
        <f t="shared" si="1"/>
        <v>2001_35</v>
      </c>
    </row>
    <row r="2507">
      <c r="A2507" s="4" t="s">
        <v>52</v>
      </c>
      <c r="B2507" s="4">
        <v>36.0</v>
      </c>
      <c r="C2507" s="4">
        <v>2001.0</v>
      </c>
      <c r="D2507" s="4" t="s">
        <v>26</v>
      </c>
      <c r="F2507" s="4" t="s">
        <v>20</v>
      </c>
      <c r="I2507" s="4">
        <v>37028.0</v>
      </c>
      <c r="R2507" s="5" t="str">
        <f t="shared" si="1"/>
        <v>2001_36</v>
      </c>
    </row>
    <row r="2508">
      <c r="A2508" s="4" t="s">
        <v>974</v>
      </c>
      <c r="B2508" s="4">
        <v>37.0</v>
      </c>
      <c r="C2508" s="4">
        <v>2001.0</v>
      </c>
      <c r="D2508" s="4" t="s">
        <v>26</v>
      </c>
      <c r="F2508" s="4" t="s">
        <v>74</v>
      </c>
      <c r="I2508" s="4">
        <v>36903.0</v>
      </c>
      <c r="R2508" s="5" t="str">
        <f t="shared" si="1"/>
        <v>2001_37</v>
      </c>
    </row>
    <row r="2509">
      <c r="A2509" s="4" t="s">
        <v>441</v>
      </c>
      <c r="B2509" s="4">
        <v>38.0</v>
      </c>
      <c r="C2509" s="4">
        <v>2001.0</v>
      </c>
      <c r="D2509" s="4" t="s">
        <v>72</v>
      </c>
      <c r="F2509" s="4" t="s">
        <v>170</v>
      </c>
      <c r="I2509" s="4">
        <v>36762.0</v>
      </c>
      <c r="R2509" s="5" t="str">
        <f t="shared" si="1"/>
        <v>2001_38</v>
      </c>
    </row>
    <row r="2510">
      <c r="A2510" s="4" t="s">
        <v>108</v>
      </c>
      <c r="B2510" s="4">
        <v>39.0</v>
      </c>
      <c r="C2510" s="4">
        <v>2001.0</v>
      </c>
      <c r="D2510" s="4" t="s">
        <v>23</v>
      </c>
      <c r="F2510" s="4" t="s">
        <v>100</v>
      </c>
      <c r="I2510" s="4">
        <v>35570.0</v>
      </c>
      <c r="R2510" s="5" t="str">
        <f t="shared" si="1"/>
        <v>2001_39</v>
      </c>
    </row>
    <row r="2511">
      <c r="A2511" s="4" t="s">
        <v>628</v>
      </c>
      <c r="B2511" s="4">
        <v>40.0</v>
      </c>
      <c r="C2511" s="4">
        <v>2001.0</v>
      </c>
      <c r="D2511" s="4" t="s">
        <v>67</v>
      </c>
      <c r="F2511" s="4" t="s">
        <v>70</v>
      </c>
      <c r="I2511" s="4">
        <v>33976.0</v>
      </c>
      <c r="R2511" s="5" t="str">
        <f t="shared" si="1"/>
        <v>2001_40</v>
      </c>
    </row>
    <row r="2512">
      <c r="A2512" s="4" t="s">
        <v>128</v>
      </c>
      <c r="B2512" s="4">
        <v>41.0</v>
      </c>
      <c r="C2512" s="4">
        <v>2001.0</v>
      </c>
      <c r="D2512" s="4" t="s">
        <v>975</v>
      </c>
      <c r="F2512" s="4" t="s">
        <v>57</v>
      </c>
      <c r="I2512" s="4">
        <v>33726.0</v>
      </c>
      <c r="R2512" s="5" t="str">
        <f t="shared" si="1"/>
        <v>2001_41</v>
      </c>
    </row>
    <row r="2513">
      <c r="A2513" s="4" t="s">
        <v>880</v>
      </c>
      <c r="B2513" s="4">
        <v>42.0</v>
      </c>
      <c r="C2513" s="4">
        <v>2001.0</v>
      </c>
      <c r="D2513" s="4" t="s">
        <v>611</v>
      </c>
      <c r="F2513" s="4" t="s">
        <v>30</v>
      </c>
      <c r="I2513" s="4">
        <v>33000.0</v>
      </c>
      <c r="R2513" s="5" t="str">
        <f t="shared" si="1"/>
        <v>2001_42</v>
      </c>
    </row>
    <row r="2514">
      <c r="A2514" s="4" t="s">
        <v>85</v>
      </c>
      <c r="B2514" s="4">
        <v>43.0</v>
      </c>
      <c r="C2514" s="4">
        <v>2001.0</v>
      </c>
      <c r="D2514" s="4" t="s">
        <v>26</v>
      </c>
      <c r="F2514" s="4" t="s">
        <v>24</v>
      </c>
      <c r="I2514" s="4">
        <v>32965.0</v>
      </c>
      <c r="R2514" s="5" t="str">
        <f t="shared" si="1"/>
        <v>2001_43</v>
      </c>
    </row>
    <row r="2515">
      <c r="A2515" s="4" t="s">
        <v>883</v>
      </c>
      <c r="B2515" s="4">
        <v>44.0</v>
      </c>
      <c r="C2515" s="4">
        <v>2001.0</v>
      </c>
      <c r="D2515" s="4" t="s">
        <v>23</v>
      </c>
      <c r="F2515" s="4" t="s">
        <v>24</v>
      </c>
      <c r="I2515" s="4">
        <v>32513.0</v>
      </c>
      <c r="R2515" s="5" t="str">
        <f t="shared" si="1"/>
        <v>2001_44</v>
      </c>
    </row>
    <row r="2516">
      <c r="A2516" s="4" t="s">
        <v>879</v>
      </c>
      <c r="B2516" s="4">
        <v>45.0</v>
      </c>
      <c r="C2516" s="4">
        <v>2001.0</v>
      </c>
      <c r="D2516" s="4" t="s">
        <v>107</v>
      </c>
      <c r="F2516" s="4" t="s">
        <v>95</v>
      </c>
      <c r="I2516" s="4">
        <v>32164.3</v>
      </c>
      <c r="R2516" s="5" t="str">
        <f t="shared" si="1"/>
        <v>2001_45</v>
      </c>
    </row>
    <row r="2517">
      <c r="A2517" s="4" t="s">
        <v>616</v>
      </c>
      <c r="B2517" s="4">
        <v>46.0</v>
      </c>
      <c r="C2517" s="4">
        <v>2001.0</v>
      </c>
      <c r="D2517" s="4" t="s">
        <v>72</v>
      </c>
      <c r="F2517" s="4" t="s">
        <v>57</v>
      </c>
      <c r="I2517" s="4">
        <v>31976.9</v>
      </c>
      <c r="R2517" s="5" t="str">
        <f t="shared" si="1"/>
        <v>2001_46</v>
      </c>
    </row>
    <row r="2518">
      <c r="A2518" s="4" t="s">
        <v>976</v>
      </c>
      <c r="B2518" s="4">
        <v>47.0</v>
      </c>
      <c r="C2518" s="4">
        <v>2001.0</v>
      </c>
      <c r="D2518" s="4" t="s">
        <v>99</v>
      </c>
      <c r="F2518" s="4" t="s">
        <v>30</v>
      </c>
      <c r="I2518" s="4">
        <v>31947.0</v>
      </c>
      <c r="R2518" s="5" t="str">
        <f t="shared" si="1"/>
        <v>2001_47</v>
      </c>
    </row>
    <row r="2519">
      <c r="A2519" s="4" t="s">
        <v>342</v>
      </c>
      <c r="B2519" s="4">
        <v>48.0</v>
      </c>
      <c r="C2519" s="4">
        <v>2001.0</v>
      </c>
      <c r="D2519" s="4" t="s">
        <v>32</v>
      </c>
      <c r="F2519" s="4" t="s">
        <v>24</v>
      </c>
      <c r="I2519" s="4">
        <v>31888.0</v>
      </c>
      <c r="R2519" s="5" t="str">
        <f t="shared" si="1"/>
        <v>2001_48</v>
      </c>
    </row>
    <row r="2520">
      <c r="A2520" s="4" t="s">
        <v>623</v>
      </c>
      <c r="B2520" s="4">
        <v>49.0</v>
      </c>
      <c r="C2520" s="4">
        <v>2001.0</v>
      </c>
      <c r="D2520" s="4" t="s">
        <v>977</v>
      </c>
      <c r="F2520" s="4" t="s">
        <v>57</v>
      </c>
      <c r="I2520" s="4">
        <v>30715.1</v>
      </c>
      <c r="R2520" s="5" t="str">
        <f t="shared" si="1"/>
        <v>2001_49</v>
      </c>
    </row>
    <row r="2521">
      <c r="A2521" s="4" t="s">
        <v>810</v>
      </c>
      <c r="B2521" s="4">
        <v>50.0</v>
      </c>
      <c r="C2521" s="4">
        <v>2001.0</v>
      </c>
      <c r="D2521" s="4" t="s">
        <v>81</v>
      </c>
      <c r="F2521" s="4" t="s">
        <v>37</v>
      </c>
      <c r="I2521" s="4">
        <v>30000.0</v>
      </c>
      <c r="R2521" s="5" t="str">
        <f t="shared" si="1"/>
        <v>2001_50</v>
      </c>
    </row>
    <row r="2522">
      <c r="A2522" s="4" t="s">
        <v>253</v>
      </c>
      <c r="B2522" s="4">
        <v>51.0</v>
      </c>
      <c r="C2522" s="4">
        <v>2001.0</v>
      </c>
      <c r="D2522" s="4" t="s">
        <v>973</v>
      </c>
      <c r="F2522" s="4" t="s">
        <v>55</v>
      </c>
      <c r="I2522" s="4">
        <v>29870.6</v>
      </c>
      <c r="R2522" s="5" t="str">
        <f t="shared" si="1"/>
        <v>2001_51</v>
      </c>
    </row>
    <row r="2523">
      <c r="A2523" s="4" t="s">
        <v>86</v>
      </c>
      <c r="B2523" s="4">
        <v>52.0</v>
      </c>
      <c r="C2523" s="4">
        <v>2001.0</v>
      </c>
      <c r="D2523" s="4" t="s">
        <v>87</v>
      </c>
      <c r="F2523" s="4" t="s">
        <v>88</v>
      </c>
      <c r="I2523" s="4">
        <v>29771.0</v>
      </c>
      <c r="R2523" s="5" t="str">
        <f t="shared" si="1"/>
        <v>2001_52</v>
      </c>
    </row>
    <row r="2524">
      <c r="A2524" s="4" t="s">
        <v>625</v>
      </c>
      <c r="B2524" s="4">
        <v>53.0</v>
      </c>
      <c r="C2524" s="4">
        <v>2001.0</v>
      </c>
      <c r="D2524" s="4" t="s">
        <v>102</v>
      </c>
      <c r="F2524" s="4" t="s">
        <v>30</v>
      </c>
      <c r="I2524" s="4">
        <v>29574.0</v>
      </c>
      <c r="R2524" s="5" t="str">
        <f t="shared" si="1"/>
        <v>2001_53</v>
      </c>
    </row>
    <row r="2525">
      <c r="A2525" s="4" t="s">
        <v>816</v>
      </c>
      <c r="B2525" s="4">
        <v>54.0</v>
      </c>
      <c r="C2525" s="4">
        <v>2001.0</v>
      </c>
      <c r="D2525" s="4" t="s">
        <v>225</v>
      </c>
      <c r="F2525" s="4" t="s">
        <v>24</v>
      </c>
      <c r="I2525" s="4">
        <v>29444.9</v>
      </c>
      <c r="R2525" s="5" t="str">
        <f t="shared" si="1"/>
        <v>2001_54</v>
      </c>
    </row>
    <row r="2526">
      <c r="A2526" s="4" t="s">
        <v>887</v>
      </c>
      <c r="B2526" s="4">
        <v>55.0</v>
      </c>
      <c r="C2526" s="4">
        <v>2001.0</v>
      </c>
      <c r="D2526" s="4" t="s">
        <v>921</v>
      </c>
      <c r="F2526" s="4" t="s">
        <v>24</v>
      </c>
      <c r="I2526" s="4">
        <v>29339.0</v>
      </c>
      <c r="R2526" s="5" t="str">
        <f t="shared" si="1"/>
        <v>2001_55</v>
      </c>
    </row>
    <row r="2527">
      <c r="A2527" s="4" t="s">
        <v>607</v>
      </c>
      <c r="B2527" s="4">
        <v>56.0</v>
      </c>
      <c r="C2527" s="4">
        <v>2001.0</v>
      </c>
      <c r="D2527" s="4" t="s">
        <v>48</v>
      </c>
      <c r="F2527" s="4" t="s">
        <v>49</v>
      </c>
      <c r="I2527" s="4">
        <v>29202.0</v>
      </c>
      <c r="R2527" s="5" t="str">
        <f t="shared" si="1"/>
        <v>2001_56</v>
      </c>
    </row>
    <row r="2528">
      <c r="A2528" s="4" t="s">
        <v>978</v>
      </c>
      <c r="B2528" s="4">
        <v>57.0</v>
      </c>
      <c r="C2528" s="4">
        <v>2001.0</v>
      </c>
      <c r="D2528" s="4" t="s">
        <v>19</v>
      </c>
      <c r="F2528" s="4" t="s">
        <v>20</v>
      </c>
      <c r="I2528" s="4">
        <v>29139.0</v>
      </c>
      <c r="R2528" s="5" t="str">
        <f t="shared" si="1"/>
        <v>2001_57</v>
      </c>
    </row>
    <row r="2529">
      <c r="A2529" s="4" t="s">
        <v>101</v>
      </c>
      <c r="B2529" s="4">
        <v>57.0</v>
      </c>
      <c r="C2529" s="4">
        <v>2001.0</v>
      </c>
      <c r="D2529" s="4" t="s">
        <v>102</v>
      </c>
      <c r="F2529" s="4" t="s">
        <v>43</v>
      </c>
      <c r="I2529" s="4">
        <v>29139.0</v>
      </c>
      <c r="R2529" s="5" t="str">
        <f t="shared" si="1"/>
        <v>2001_57</v>
      </c>
    </row>
    <row r="2530">
      <c r="A2530" s="4" t="s">
        <v>79</v>
      </c>
      <c r="B2530" s="4">
        <v>59.0</v>
      </c>
      <c r="C2530" s="4">
        <v>2001.0</v>
      </c>
      <c r="D2530" s="4" t="s">
        <v>67</v>
      </c>
      <c r="F2530" s="4" t="s">
        <v>46</v>
      </c>
      <c r="I2530" s="4">
        <v>29134.0</v>
      </c>
      <c r="R2530" s="5" t="str">
        <f t="shared" si="1"/>
        <v>2001_59</v>
      </c>
    </row>
    <row r="2531">
      <c r="A2531" s="4" t="s">
        <v>556</v>
      </c>
      <c r="B2531" s="4">
        <v>60.0</v>
      </c>
      <c r="C2531" s="4">
        <v>2001.0</v>
      </c>
      <c r="D2531" s="4" t="s">
        <v>921</v>
      </c>
      <c r="F2531" s="4" t="s">
        <v>144</v>
      </c>
      <c r="I2531" s="4">
        <v>28974.9</v>
      </c>
      <c r="R2531" s="5" t="str">
        <f t="shared" si="1"/>
        <v>2001_60</v>
      </c>
    </row>
    <row r="2532">
      <c r="A2532" s="4" t="s">
        <v>92</v>
      </c>
      <c r="B2532" s="4">
        <v>61.0</v>
      </c>
      <c r="C2532" s="4">
        <v>2001.0</v>
      </c>
      <c r="D2532" s="4" t="s">
        <v>93</v>
      </c>
      <c r="F2532" s="4" t="s">
        <v>30</v>
      </c>
      <c r="I2532" s="4">
        <v>28180.0</v>
      </c>
      <c r="R2532" s="5" t="str">
        <f t="shared" si="1"/>
        <v>2001_61</v>
      </c>
    </row>
    <row r="2533">
      <c r="A2533" s="4" t="s">
        <v>809</v>
      </c>
      <c r="B2533" s="4">
        <v>62.0</v>
      </c>
      <c r="C2533" s="4">
        <v>2001.0</v>
      </c>
      <c r="D2533" s="4" t="s">
        <v>59</v>
      </c>
      <c r="F2533" s="4" t="s">
        <v>57</v>
      </c>
      <c r="I2533" s="4">
        <v>27568.0</v>
      </c>
      <c r="R2533" s="5" t="str">
        <f t="shared" si="1"/>
        <v>2001_62</v>
      </c>
    </row>
    <row r="2534">
      <c r="A2534" s="4" t="s">
        <v>979</v>
      </c>
      <c r="B2534" s="4">
        <v>63.0</v>
      </c>
      <c r="C2534" s="4">
        <v>2001.0</v>
      </c>
      <c r="D2534" s="4" t="s">
        <v>114</v>
      </c>
      <c r="F2534" s="4" t="s">
        <v>35</v>
      </c>
      <c r="I2534" s="4">
        <v>26818.9</v>
      </c>
      <c r="R2534" s="5" t="str">
        <f t="shared" si="1"/>
        <v>2001_63</v>
      </c>
    </row>
    <row r="2535">
      <c r="A2535" s="4" t="s">
        <v>78</v>
      </c>
      <c r="B2535" s="4">
        <v>64.0</v>
      </c>
      <c r="C2535" s="4">
        <v>2001.0</v>
      </c>
      <c r="D2535" s="4" t="s">
        <v>76</v>
      </c>
      <c r="F2535" s="4" t="s">
        <v>35</v>
      </c>
      <c r="I2535" s="4">
        <v>26583.0</v>
      </c>
      <c r="R2535" s="5" t="str">
        <f t="shared" si="1"/>
        <v>2001_64</v>
      </c>
    </row>
    <row r="2536">
      <c r="A2536" s="4" t="s">
        <v>154</v>
      </c>
      <c r="B2536" s="4">
        <v>65.0</v>
      </c>
      <c r="C2536" s="4">
        <v>2001.0</v>
      </c>
      <c r="D2536" s="4" t="s">
        <v>611</v>
      </c>
      <c r="F2536" s="4" t="s">
        <v>30</v>
      </c>
      <c r="I2536" s="4">
        <v>26447.0</v>
      </c>
      <c r="R2536" s="5" t="str">
        <f t="shared" si="1"/>
        <v>2001_65</v>
      </c>
    </row>
    <row r="2537">
      <c r="A2537" s="4" t="s">
        <v>111</v>
      </c>
      <c r="B2537" s="4">
        <v>66.0</v>
      </c>
      <c r="C2537" s="4">
        <v>2001.0</v>
      </c>
      <c r="D2537" s="4" t="s">
        <v>29</v>
      </c>
      <c r="F2537" s="4" t="s">
        <v>88</v>
      </c>
      <c r="I2537" s="4">
        <v>26151.0</v>
      </c>
      <c r="R2537" s="5" t="str">
        <f t="shared" si="1"/>
        <v>2001_66</v>
      </c>
    </row>
    <row r="2538">
      <c r="A2538" s="4" t="s">
        <v>176</v>
      </c>
      <c r="B2538" s="4">
        <v>67.0</v>
      </c>
      <c r="C2538" s="4">
        <v>2001.0</v>
      </c>
      <c r="D2538" s="4" t="s">
        <v>177</v>
      </c>
      <c r="F2538" s="4" t="s">
        <v>57</v>
      </c>
      <c r="I2538" s="4">
        <v>25402.0</v>
      </c>
      <c r="R2538" s="5" t="str">
        <f t="shared" si="1"/>
        <v>2001_67</v>
      </c>
    </row>
    <row r="2539">
      <c r="A2539" s="4" t="s">
        <v>980</v>
      </c>
      <c r="B2539" s="4">
        <v>68.0</v>
      </c>
      <c r="C2539" s="4">
        <v>2001.0</v>
      </c>
      <c r="D2539" s="4" t="s">
        <v>981</v>
      </c>
      <c r="F2539" s="4" t="s">
        <v>70</v>
      </c>
      <c r="I2539" s="4">
        <v>25385.8</v>
      </c>
      <c r="R2539" s="5" t="str">
        <f t="shared" si="1"/>
        <v>2001_68</v>
      </c>
    </row>
    <row r="2540">
      <c r="A2540" s="4" t="s">
        <v>75</v>
      </c>
      <c r="B2540" s="4">
        <v>69.0</v>
      </c>
      <c r="C2540" s="4">
        <v>2001.0</v>
      </c>
      <c r="D2540" s="4" t="s">
        <v>76</v>
      </c>
      <c r="F2540" s="4" t="s">
        <v>77</v>
      </c>
      <c r="I2540" s="4">
        <v>25329.0</v>
      </c>
      <c r="R2540" s="5" t="str">
        <f t="shared" si="1"/>
        <v>2001_69</v>
      </c>
    </row>
    <row r="2541">
      <c r="A2541" s="4" t="s">
        <v>807</v>
      </c>
      <c r="B2541" s="4">
        <v>70.0</v>
      </c>
      <c r="C2541" s="4">
        <v>2001.0</v>
      </c>
      <c r="D2541" s="4" t="s">
        <v>59</v>
      </c>
      <c r="F2541" s="4" t="s">
        <v>46</v>
      </c>
      <c r="I2541" s="4">
        <v>25168.0</v>
      </c>
      <c r="R2541" s="5" t="str">
        <f t="shared" si="1"/>
        <v>2001_70</v>
      </c>
    </row>
    <row r="2542">
      <c r="A2542" s="4" t="s">
        <v>882</v>
      </c>
      <c r="B2542" s="4">
        <v>71.0</v>
      </c>
      <c r="C2542" s="4">
        <v>2001.0</v>
      </c>
      <c r="D2542" s="4" t="s">
        <v>76</v>
      </c>
      <c r="F2542" s="4" t="s">
        <v>43</v>
      </c>
      <c r="I2542" s="4">
        <v>25023.0</v>
      </c>
      <c r="R2542" s="5" t="str">
        <f t="shared" si="1"/>
        <v>2001_71</v>
      </c>
    </row>
    <row r="2543">
      <c r="A2543" s="4" t="s">
        <v>262</v>
      </c>
      <c r="B2543" s="4">
        <v>72.0</v>
      </c>
      <c r="C2543" s="4">
        <v>2001.0</v>
      </c>
      <c r="D2543" s="4" t="s">
        <v>23</v>
      </c>
      <c r="F2543" s="4" t="s">
        <v>35</v>
      </c>
      <c r="I2543" s="4">
        <v>24545.0</v>
      </c>
      <c r="R2543" s="5" t="str">
        <f t="shared" si="1"/>
        <v>2001_72</v>
      </c>
    </row>
    <row r="2544">
      <c r="A2544" s="4" t="s">
        <v>199</v>
      </c>
      <c r="B2544" s="4">
        <v>73.0</v>
      </c>
      <c r="C2544" s="4">
        <v>2001.0</v>
      </c>
      <c r="D2544" s="4" t="s">
        <v>59</v>
      </c>
      <c r="F2544" s="4" t="s">
        <v>127</v>
      </c>
      <c r="I2544" s="4">
        <v>24246.0</v>
      </c>
      <c r="R2544" s="5" t="str">
        <f t="shared" si="1"/>
        <v>2001_73</v>
      </c>
    </row>
    <row r="2545">
      <c r="A2545" s="4" t="s">
        <v>134</v>
      </c>
      <c r="B2545" s="4">
        <v>74.0</v>
      </c>
      <c r="C2545" s="4">
        <v>2001.0</v>
      </c>
      <c r="D2545" s="4" t="s">
        <v>81</v>
      </c>
      <c r="F2545" s="4" t="s">
        <v>30</v>
      </c>
      <c r="I2545" s="4">
        <v>23675.0</v>
      </c>
      <c r="R2545" s="5" t="str">
        <f t="shared" si="1"/>
        <v>2001_74</v>
      </c>
    </row>
    <row r="2546">
      <c r="A2546" s="4" t="s">
        <v>151</v>
      </c>
      <c r="B2546" s="4">
        <v>75.0</v>
      </c>
      <c r="C2546" s="4">
        <v>2001.0</v>
      </c>
      <c r="D2546" s="4" t="s">
        <v>29</v>
      </c>
      <c r="F2546" s="4" t="s">
        <v>152</v>
      </c>
      <c r="I2546" s="4">
        <v>23613.0</v>
      </c>
      <c r="R2546" s="5" t="str">
        <f t="shared" si="1"/>
        <v>2001_75</v>
      </c>
    </row>
    <row r="2547">
      <c r="A2547" s="4" t="s">
        <v>629</v>
      </c>
      <c r="B2547" s="4">
        <v>76.0</v>
      </c>
      <c r="C2547" s="4">
        <v>2001.0</v>
      </c>
      <c r="D2547" s="4" t="s">
        <v>216</v>
      </c>
      <c r="F2547" s="4" t="s">
        <v>88</v>
      </c>
      <c r="I2547" s="4">
        <v>23381.0</v>
      </c>
      <c r="R2547" s="5" t="str">
        <f t="shared" si="1"/>
        <v>2001_76</v>
      </c>
    </row>
    <row r="2548">
      <c r="A2548" s="4" t="s">
        <v>815</v>
      </c>
      <c r="B2548" s="4">
        <v>77.0</v>
      </c>
      <c r="C2548" s="4">
        <v>2001.0</v>
      </c>
      <c r="D2548" s="4" t="s">
        <v>168</v>
      </c>
      <c r="F2548" s="4" t="s">
        <v>100</v>
      </c>
      <c r="I2548" s="4">
        <v>23090.0</v>
      </c>
      <c r="R2548" s="5" t="str">
        <f t="shared" si="1"/>
        <v>2001_77</v>
      </c>
    </row>
    <row r="2549">
      <c r="A2549" s="4" t="s">
        <v>982</v>
      </c>
      <c r="B2549" s="4">
        <v>78.0</v>
      </c>
      <c r="C2549" s="4">
        <v>2001.0</v>
      </c>
      <c r="D2549" s="4" t="s">
        <v>48</v>
      </c>
      <c r="F2549" s="4" t="s">
        <v>20</v>
      </c>
      <c r="I2549" s="4">
        <v>23008.0</v>
      </c>
      <c r="R2549" s="5" t="str">
        <f t="shared" si="1"/>
        <v>2001_78</v>
      </c>
    </row>
    <row r="2550">
      <c r="A2550" s="4" t="s">
        <v>309</v>
      </c>
      <c r="B2550" s="4">
        <v>79.0</v>
      </c>
      <c r="C2550" s="4">
        <v>2001.0</v>
      </c>
      <c r="D2550" s="4" t="s">
        <v>638</v>
      </c>
      <c r="F2550" s="4" t="s">
        <v>95</v>
      </c>
      <c r="I2550" s="4">
        <v>22956.0</v>
      </c>
      <c r="R2550" s="5" t="str">
        <f t="shared" si="1"/>
        <v>2001_79</v>
      </c>
    </row>
    <row r="2551">
      <c r="A2551" s="4" t="s">
        <v>41</v>
      </c>
      <c r="B2551" s="4">
        <v>80.0</v>
      </c>
      <c r="C2551" s="4">
        <v>2001.0</v>
      </c>
      <c r="D2551" s="4" t="s">
        <v>42</v>
      </c>
      <c r="F2551" s="4" t="s">
        <v>43</v>
      </c>
      <c r="I2551" s="4">
        <v>22759.9</v>
      </c>
      <c r="R2551" s="5" t="str">
        <f t="shared" si="1"/>
        <v>2001_80</v>
      </c>
    </row>
    <row r="2552">
      <c r="A2552" s="4" t="s">
        <v>983</v>
      </c>
      <c r="B2552" s="4">
        <v>81.0</v>
      </c>
      <c r="C2552" s="4">
        <v>2001.0</v>
      </c>
      <c r="D2552" s="4" t="s">
        <v>59</v>
      </c>
      <c r="F2552" s="4" t="s">
        <v>148</v>
      </c>
      <c r="I2552" s="4">
        <v>22608.0</v>
      </c>
      <c r="R2552" s="5" t="str">
        <f t="shared" si="1"/>
        <v>2001_81</v>
      </c>
    </row>
    <row r="2553">
      <c r="A2553" s="4" t="s">
        <v>732</v>
      </c>
      <c r="B2553" s="4">
        <v>82.0</v>
      </c>
      <c r="C2553" s="4">
        <v>2001.0</v>
      </c>
      <c r="D2553" s="4" t="s">
        <v>216</v>
      </c>
      <c r="F2553" s="4" t="s">
        <v>57</v>
      </c>
      <c r="I2553" s="4">
        <v>22483.0</v>
      </c>
      <c r="R2553" s="5" t="str">
        <f t="shared" si="1"/>
        <v>2001_82</v>
      </c>
    </row>
    <row r="2554">
      <c r="A2554" s="4" t="s">
        <v>812</v>
      </c>
      <c r="B2554" s="4">
        <v>83.0</v>
      </c>
      <c r="C2554" s="4">
        <v>2001.0</v>
      </c>
      <c r="D2554" s="4" t="s">
        <v>352</v>
      </c>
      <c r="F2554" s="4" t="s">
        <v>179</v>
      </c>
      <c r="I2554" s="4">
        <v>22330.8</v>
      </c>
      <c r="R2554" s="5" t="str">
        <f t="shared" si="1"/>
        <v>2001_83</v>
      </c>
    </row>
    <row r="2555">
      <c r="A2555" s="4" t="s">
        <v>145</v>
      </c>
      <c r="B2555" s="4">
        <v>84.0</v>
      </c>
      <c r="C2555" s="4">
        <v>2001.0</v>
      </c>
      <c r="D2555" s="4" t="s">
        <v>93</v>
      </c>
      <c r="F2555" s="4" t="s">
        <v>88</v>
      </c>
      <c r="I2555" s="4">
        <v>22218.0</v>
      </c>
      <c r="R2555" s="5" t="str">
        <f t="shared" si="1"/>
        <v>2001_84</v>
      </c>
    </row>
    <row r="2556">
      <c r="A2556" s="4" t="s">
        <v>984</v>
      </c>
      <c r="B2556" s="4">
        <v>85.0</v>
      </c>
      <c r="C2556" s="4">
        <v>2001.0</v>
      </c>
      <c r="D2556" s="4" t="s">
        <v>216</v>
      </c>
      <c r="F2556" s="4" t="s">
        <v>24</v>
      </c>
      <c r="I2556" s="4">
        <v>22009.0</v>
      </c>
      <c r="R2556" s="5" t="str">
        <f t="shared" si="1"/>
        <v>2001_85</v>
      </c>
    </row>
    <row r="2557">
      <c r="A2557" s="4" t="s">
        <v>985</v>
      </c>
      <c r="B2557" s="4">
        <v>86.0</v>
      </c>
      <c r="C2557" s="4">
        <v>2001.0</v>
      </c>
      <c r="D2557" s="4" t="s">
        <v>225</v>
      </c>
      <c r="F2557" s="4" t="s">
        <v>24</v>
      </c>
      <c r="I2557" s="4">
        <v>21950.0</v>
      </c>
      <c r="R2557" s="5" t="str">
        <f t="shared" si="1"/>
        <v>2001_86</v>
      </c>
    </row>
    <row r="2558">
      <c r="A2558" s="4" t="s">
        <v>129</v>
      </c>
      <c r="B2558" s="4">
        <v>87.0</v>
      </c>
      <c r="C2558" s="4">
        <v>2001.0</v>
      </c>
      <c r="D2558" s="4" t="s">
        <v>42</v>
      </c>
      <c r="F2558" s="4" t="s">
        <v>30</v>
      </c>
      <c r="I2558" s="4">
        <v>21450.4</v>
      </c>
      <c r="R2558" s="5" t="str">
        <f t="shared" si="1"/>
        <v>2001_87</v>
      </c>
    </row>
    <row r="2559">
      <c r="A2559" s="4" t="s">
        <v>150</v>
      </c>
      <c r="B2559" s="4">
        <v>88.0</v>
      </c>
      <c r="C2559" s="4">
        <v>2001.0</v>
      </c>
      <c r="D2559" s="4" t="s">
        <v>102</v>
      </c>
      <c r="F2559" s="4" t="s">
        <v>30</v>
      </c>
      <c r="I2559" s="4">
        <v>21331.0</v>
      </c>
      <c r="R2559" s="5" t="str">
        <f t="shared" si="1"/>
        <v>2001_88</v>
      </c>
    </row>
    <row r="2560">
      <c r="A2560" s="4" t="s">
        <v>153</v>
      </c>
      <c r="B2560" s="4">
        <v>89.0</v>
      </c>
      <c r="C2560" s="4">
        <v>2001.0</v>
      </c>
      <c r="D2560" s="4" t="s">
        <v>23</v>
      </c>
      <c r="F2560" s="4" t="s">
        <v>118</v>
      </c>
      <c r="I2560" s="4">
        <v>21227.0</v>
      </c>
      <c r="R2560" s="5" t="str">
        <f t="shared" si="1"/>
        <v>2001_89</v>
      </c>
    </row>
    <row r="2561">
      <c r="A2561" s="4" t="s">
        <v>205</v>
      </c>
      <c r="B2561" s="4">
        <v>90.0</v>
      </c>
      <c r="C2561" s="4">
        <v>2001.0</v>
      </c>
      <c r="D2561" s="4" t="s">
        <v>72</v>
      </c>
      <c r="F2561" s="4" t="s">
        <v>46</v>
      </c>
      <c r="I2561" s="4">
        <v>21206.9</v>
      </c>
      <c r="R2561" s="5" t="str">
        <f t="shared" si="1"/>
        <v>2001_90</v>
      </c>
    </row>
    <row r="2562">
      <c r="A2562" s="4" t="s">
        <v>885</v>
      </c>
      <c r="B2562" s="4">
        <v>91.0</v>
      </c>
      <c r="C2562" s="4">
        <v>2001.0</v>
      </c>
      <c r="D2562" s="4" t="s">
        <v>114</v>
      </c>
      <c r="F2562" s="4" t="s">
        <v>74</v>
      </c>
      <c r="I2562" s="4">
        <v>21122.0</v>
      </c>
      <c r="R2562" s="5" t="str">
        <f t="shared" si="1"/>
        <v>2001_91</v>
      </c>
    </row>
    <row r="2563">
      <c r="A2563" s="4" t="s">
        <v>103</v>
      </c>
      <c r="B2563" s="4">
        <v>92.0</v>
      </c>
      <c r="C2563" s="4">
        <v>2001.0</v>
      </c>
      <c r="D2563" s="4" t="s">
        <v>67</v>
      </c>
      <c r="F2563" s="4" t="s">
        <v>30</v>
      </c>
      <c r="I2563" s="4">
        <v>20669.9</v>
      </c>
      <c r="R2563" s="5" t="str">
        <f t="shared" si="1"/>
        <v>2001_92</v>
      </c>
    </row>
    <row r="2564">
      <c r="A2564" s="4" t="s">
        <v>109</v>
      </c>
      <c r="B2564" s="4">
        <v>93.0</v>
      </c>
      <c r="C2564" s="4">
        <v>2001.0</v>
      </c>
      <c r="D2564" s="4" t="s">
        <v>110</v>
      </c>
      <c r="F2564" s="4" t="s">
        <v>88</v>
      </c>
      <c r="I2564" s="4">
        <v>20458.0</v>
      </c>
      <c r="R2564" s="5" t="str">
        <f t="shared" si="1"/>
        <v>2001_93</v>
      </c>
    </row>
    <row r="2565">
      <c r="A2565" s="4" t="s">
        <v>61</v>
      </c>
      <c r="B2565" s="4">
        <v>94.0</v>
      </c>
      <c r="C2565" s="4">
        <v>2001.0</v>
      </c>
      <c r="D2565" s="4" t="s">
        <v>110</v>
      </c>
      <c r="F2565" s="4" t="s">
        <v>30</v>
      </c>
      <c r="I2565" s="4">
        <v>20438.0</v>
      </c>
      <c r="R2565" s="5" t="str">
        <f t="shared" si="1"/>
        <v>2001_94</v>
      </c>
    </row>
    <row r="2566">
      <c r="A2566" s="4" t="s">
        <v>501</v>
      </c>
      <c r="B2566" s="4">
        <v>95.0</v>
      </c>
      <c r="C2566" s="4">
        <v>2001.0</v>
      </c>
      <c r="D2566" s="4" t="s">
        <v>977</v>
      </c>
      <c r="F2566" s="4" t="s">
        <v>179</v>
      </c>
      <c r="I2566" s="4">
        <v>20427.7</v>
      </c>
      <c r="R2566" s="5" t="str">
        <f t="shared" si="1"/>
        <v>2001_95</v>
      </c>
    </row>
    <row r="2567">
      <c r="A2567" s="4" t="s">
        <v>112</v>
      </c>
      <c r="B2567" s="4">
        <v>96.0</v>
      </c>
      <c r="C2567" s="4">
        <v>2001.0</v>
      </c>
      <c r="D2567" s="4" t="s">
        <v>981</v>
      </c>
      <c r="F2567" s="4" t="s">
        <v>46</v>
      </c>
      <c r="I2567" s="4">
        <v>20414.0</v>
      </c>
      <c r="R2567" s="5" t="str">
        <f t="shared" si="1"/>
        <v>2001_96</v>
      </c>
    </row>
    <row r="2568">
      <c r="A2568" s="4" t="s">
        <v>814</v>
      </c>
      <c r="B2568" s="4">
        <v>97.0</v>
      </c>
      <c r="C2568" s="4">
        <v>2001.0</v>
      </c>
      <c r="D2568" s="4" t="s">
        <v>986</v>
      </c>
      <c r="F2568" s="4" t="s">
        <v>74</v>
      </c>
      <c r="I2568" s="4">
        <v>20339.1</v>
      </c>
      <c r="R2568" s="5" t="str">
        <f t="shared" si="1"/>
        <v>2001_97</v>
      </c>
    </row>
    <row r="2569">
      <c r="A2569" s="4" t="s">
        <v>119</v>
      </c>
      <c r="B2569" s="4">
        <v>98.0</v>
      </c>
      <c r="C2569" s="4">
        <v>2001.0</v>
      </c>
      <c r="D2569" s="4" t="s">
        <v>120</v>
      </c>
      <c r="F2569" s="4" t="s">
        <v>24</v>
      </c>
      <c r="I2569" s="4">
        <v>20245.0</v>
      </c>
      <c r="R2569" s="5" t="str">
        <f t="shared" si="1"/>
        <v>2001_98</v>
      </c>
    </row>
    <row r="2570">
      <c r="A2570" s="4" t="s">
        <v>131</v>
      </c>
      <c r="B2570" s="4">
        <v>99.0</v>
      </c>
      <c r="C2570" s="4">
        <v>2001.0</v>
      </c>
      <c r="D2570" s="4" t="s">
        <v>132</v>
      </c>
      <c r="F2570" s="4" t="s">
        <v>46</v>
      </c>
      <c r="I2570" s="4">
        <v>20175.0</v>
      </c>
      <c r="R2570" s="5" t="str">
        <f t="shared" si="1"/>
        <v>2001_99</v>
      </c>
    </row>
    <row r="2571">
      <c r="A2571" s="4" t="s">
        <v>640</v>
      </c>
      <c r="B2571" s="4">
        <v>100.0</v>
      </c>
      <c r="C2571" s="4">
        <v>2001.0</v>
      </c>
      <c r="D2571" s="4" t="s">
        <v>72</v>
      </c>
      <c r="F2571" s="4" t="s">
        <v>212</v>
      </c>
      <c r="I2571" s="4">
        <v>20087.5</v>
      </c>
      <c r="R2571" s="5" t="str">
        <f t="shared" si="1"/>
        <v>2001_100</v>
      </c>
    </row>
    <row r="2572">
      <c r="A2572" s="4" t="s">
        <v>181</v>
      </c>
      <c r="B2572" s="4">
        <v>101.0</v>
      </c>
      <c r="C2572" s="4">
        <v>2001.0</v>
      </c>
      <c r="D2572" s="4" t="s">
        <v>177</v>
      </c>
      <c r="F2572" s="4" t="s">
        <v>30</v>
      </c>
      <c r="I2572" s="4">
        <v>20043.7</v>
      </c>
      <c r="R2572" s="5" t="str">
        <f t="shared" si="1"/>
        <v>2001_101</v>
      </c>
    </row>
    <row r="2573">
      <c r="A2573" s="4" t="s">
        <v>615</v>
      </c>
      <c r="B2573" s="4">
        <v>102.0</v>
      </c>
      <c r="C2573" s="4">
        <v>2001.0</v>
      </c>
      <c r="D2573" s="4" t="s">
        <v>114</v>
      </c>
      <c r="F2573" s="4" t="s">
        <v>100</v>
      </c>
      <c r="I2573" s="4">
        <v>19994.0</v>
      </c>
      <c r="R2573" s="5" t="str">
        <f t="shared" si="1"/>
        <v>2001_102</v>
      </c>
    </row>
    <row r="2574">
      <c r="A2574" s="4" t="s">
        <v>139</v>
      </c>
      <c r="B2574" s="4">
        <v>104.0</v>
      </c>
      <c r="C2574" s="4">
        <v>2001.0</v>
      </c>
      <c r="D2574" s="4" t="s">
        <v>120</v>
      </c>
      <c r="F2574" s="4" t="s">
        <v>46</v>
      </c>
      <c r="I2574" s="4">
        <v>19352.0</v>
      </c>
      <c r="R2574" s="5" t="str">
        <f t="shared" si="1"/>
        <v>2001_104</v>
      </c>
    </row>
    <row r="2575">
      <c r="A2575" s="4" t="s">
        <v>736</v>
      </c>
      <c r="B2575" s="4">
        <v>105.0</v>
      </c>
      <c r="C2575" s="4">
        <v>2001.0</v>
      </c>
      <c r="D2575" s="4" t="s">
        <v>986</v>
      </c>
      <c r="F2575" s="4" t="s">
        <v>24</v>
      </c>
      <c r="I2575" s="4">
        <v>19303.3</v>
      </c>
      <c r="R2575" s="5" t="str">
        <f t="shared" si="1"/>
        <v>2001_105</v>
      </c>
    </row>
    <row r="2576">
      <c r="A2576" s="4" t="s">
        <v>733</v>
      </c>
      <c r="B2576" s="4">
        <v>106.0</v>
      </c>
      <c r="C2576" s="4">
        <v>2001.0</v>
      </c>
      <c r="D2576" s="4" t="s">
        <v>292</v>
      </c>
      <c r="F2576" s="4" t="s">
        <v>24</v>
      </c>
      <c r="I2576" s="4">
        <v>19226.8</v>
      </c>
      <c r="R2576" s="5" t="str">
        <f t="shared" si="1"/>
        <v>2001_106</v>
      </c>
    </row>
    <row r="2577">
      <c r="A2577" s="4" t="s">
        <v>668</v>
      </c>
      <c r="B2577" s="4">
        <v>107.0</v>
      </c>
      <c r="C2577" s="4">
        <v>2001.0</v>
      </c>
      <c r="D2577" s="4" t="s">
        <v>971</v>
      </c>
      <c r="F2577" s="4" t="s">
        <v>57</v>
      </c>
      <c r="I2577" s="4">
        <v>18928.0</v>
      </c>
      <c r="R2577" s="5" t="str">
        <f t="shared" si="1"/>
        <v>2001_107</v>
      </c>
    </row>
    <row r="2578">
      <c r="A2578" s="4" t="s">
        <v>238</v>
      </c>
      <c r="B2578" s="4">
        <v>108.0</v>
      </c>
      <c r="C2578" s="4">
        <v>2001.0</v>
      </c>
      <c r="D2578" s="4" t="s">
        <v>107</v>
      </c>
      <c r="F2578" s="4" t="s">
        <v>127</v>
      </c>
      <c r="I2578" s="4">
        <v>18778.6</v>
      </c>
      <c r="R2578" s="5" t="str">
        <f t="shared" si="1"/>
        <v>2001_108</v>
      </c>
    </row>
    <row r="2579">
      <c r="A2579" s="4" t="s">
        <v>96</v>
      </c>
      <c r="B2579" s="4">
        <v>109.0</v>
      </c>
      <c r="C2579" s="4">
        <v>2001.0</v>
      </c>
      <c r="D2579" s="4" t="s">
        <v>32</v>
      </c>
      <c r="F2579" s="4" t="s">
        <v>35</v>
      </c>
      <c r="I2579" s="4">
        <v>18632.0</v>
      </c>
      <c r="R2579" s="5" t="str">
        <f t="shared" si="1"/>
        <v>2001_109</v>
      </c>
    </row>
    <row r="2580">
      <c r="A2580" s="4" t="s">
        <v>619</v>
      </c>
      <c r="B2580" s="4">
        <v>110.0</v>
      </c>
      <c r="C2580" s="4">
        <v>2001.0</v>
      </c>
      <c r="D2580" s="4" t="s">
        <v>26</v>
      </c>
      <c r="F2580" s="4" t="s">
        <v>55</v>
      </c>
      <c r="I2580" s="4">
        <v>18407.0</v>
      </c>
      <c r="R2580" s="5" t="str">
        <f t="shared" si="1"/>
        <v>2001_110</v>
      </c>
    </row>
    <row r="2581">
      <c r="A2581" s="4" t="s">
        <v>184</v>
      </c>
      <c r="B2581" s="4">
        <v>111.0</v>
      </c>
      <c r="C2581" s="4">
        <v>2001.0</v>
      </c>
      <c r="D2581" s="4" t="s">
        <v>76</v>
      </c>
      <c r="F2581" s="4" t="s">
        <v>148</v>
      </c>
      <c r="I2581" s="4">
        <v>18321.0</v>
      </c>
      <c r="R2581" s="5" t="str">
        <f t="shared" si="1"/>
        <v>2001_111</v>
      </c>
    </row>
    <row r="2582">
      <c r="A2582" s="4" t="s">
        <v>886</v>
      </c>
      <c r="B2582" s="4">
        <v>112.0</v>
      </c>
      <c r="C2582" s="4">
        <v>2001.0</v>
      </c>
      <c r="D2582" s="4" t="s">
        <v>87</v>
      </c>
      <c r="F2582" s="4" t="s">
        <v>115</v>
      </c>
      <c r="I2582" s="4">
        <v>18256.9</v>
      </c>
      <c r="R2582" s="5" t="str">
        <f t="shared" si="1"/>
        <v>2001_112</v>
      </c>
    </row>
    <row r="2583">
      <c r="A2583" s="4" t="s">
        <v>987</v>
      </c>
      <c r="B2583" s="4">
        <v>113.0</v>
      </c>
      <c r="C2583" s="4">
        <v>2001.0</v>
      </c>
      <c r="D2583" s="4" t="s">
        <v>102</v>
      </c>
      <c r="F2583" s="4" t="s">
        <v>43</v>
      </c>
      <c r="I2583" s="4">
        <v>18150.0</v>
      </c>
      <c r="R2583" s="5" t="str">
        <f t="shared" si="1"/>
        <v>2001_113</v>
      </c>
    </row>
    <row r="2584">
      <c r="A2584" s="4" t="s">
        <v>630</v>
      </c>
      <c r="B2584" s="4">
        <v>114.0</v>
      </c>
      <c r="C2584" s="4">
        <v>2001.0</v>
      </c>
      <c r="D2584" s="4" t="s">
        <v>19</v>
      </c>
      <c r="F2584" s="4" t="s">
        <v>55</v>
      </c>
      <c r="I2584" s="4">
        <v>17231.1</v>
      </c>
      <c r="R2584" s="5" t="str">
        <f t="shared" si="1"/>
        <v>2001_114</v>
      </c>
    </row>
    <row r="2585">
      <c r="A2585" s="4" t="s">
        <v>245</v>
      </c>
      <c r="B2585" s="4">
        <v>115.0</v>
      </c>
      <c r="C2585" s="4">
        <v>2001.0</v>
      </c>
      <c r="D2585" s="4" t="s">
        <v>19</v>
      </c>
      <c r="F2585" s="4" t="s">
        <v>189</v>
      </c>
      <c r="I2585" s="4">
        <v>17154.6</v>
      </c>
      <c r="R2585" s="5" t="str">
        <f t="shared" si="1"/>
        <v>2001_115</v>
      </c>
    </row>
    <row r="2586">
      <c r="A2586" s="4" t="s">
        <v>188</v>
      </c>
      <c r="B2586" s="4">
        <v>116.0</v>
      </c>
      <c r="C2586" s="4">
        <v>2001.0</v>
      </c>
      <c r="D2586" s="4" t="s">
        <v>42</v>
      </c>
      <c r="F2586" s="4" t="s">
        <v>189</v>
      </c>
      <c r="I2586" s="4">
        <v>16973.8</v>
      </c>
      <c r="R2586" s="5" t="str">
        <f t="shared" si="1"/>
        <v>2001_116</v>
      </c>
    </row>
    <row r="2587">
      <c r="A2587" s="4" t="s">
        <v>166</v>
      </c>
      <c r="B2587" s="4">
        <v>117.0</v>
      </c>
      <c r="C2587" s="4">
        <v>2001.0</v>
      </c>
      <c r="D2587" s="4" t="s">
        <v>988</v>
      </c>
      <c r="F2587" s="4" t="s">
        <v>439</v>
      </c>
      <c r="I2587" s="4">
        <v>16949.6</v>
      </c>
      <c r="R2587" s="5" t="str">
        <f t="shared" si="1"/>
        <v>2001_117</v>
      </c>
    </row>
    <row r="2588">
      <c r="A2588" s="4" t="s">
        <v>734</v>
      </c>
      <c r="B2588" s="4">
        <v>118.0</v>
      </c>
      <c r="C2588" s="4">
        <v>2001.0</v>
      </c>
      <c r="D2588" s="4" t="s">
        <v>97</v>
      </c>
      <c r="F2588" s="4" t="s">
        <v>74</v>
      </c>
      <c r="I2588" s="4">
        <v>16724.0</v>
      </c>
      <c r="R2588" s="5" t="str">
        <f t="shared" si="1"/>
        <v>2001_118</v>
      </c>
    </row>
    <row r="2589">
      <c r="A2589" s="4" t="s">
        <v>989</v>
      </c>
      <c r="B2589" s="4">
        <v>119.0</v>
      </c>
      <c r="C2589" s="4">
        <v>2001.0</v>
      </c>
      <c r="D2589" s="4" t="s">
        <v>114</v>
      </c>
      <c r="F2589" s="4" t="s">
        <v>115</v>
      </c>
      <c r="I2589" s="4">
        <v>16670.0</v>
      </c>
      <c r="R2589" s="5" t="str">
        <f t="shared" si="1"/>
        <v>2001_119</v>
      </c>
    </row>
    <row r="2590">
      <c r="A2590" s="4" t="s">
        <v>931</v>
      </c>
      <c r="B2590" s="4">
        <v>120.0</v>
      </c>
      <c r="C2590" s="4">
        <v>2001.0</v>
      </c>
      <c r="D2590" s="4" t="s">
        <v>29</v>
      </c>
      <c r="F2590" s="4" t="s">
        <v>183</v>
      </c>
      <c r="I2590" s="4">
        <v>16610.0</v>
      </c>
      <c r="R2590" s="5" t="str">
        <f t="shared" si="1"/>
        <v>2001_120</v>
      </c>
    </row>
    <row r="2591">
      <c r="A2591" s="4" t="s">
        <v>221</v>
      </c>
      <c r="B2591" s="4">
        <v>121.0</v>
      </c>
      <c r="C2591" s="4">
        <v>2001.0</v>
      </c>
      <c r="D2591" s="4" t="s">
        <v>45</v>
      </c>
      <c r="F2591" s="4" t="s">
        <v>148</v>
      </c>
      <c r="I2591" s="4">
        <v>16438.0</v>
      </c>
      <c r="R2591" s="5" t="str">
        <f t="shared" si="1"/>
        <v>2001_121</v>
      </c>
    </row>
    <row r="2592">
      <c r="A2592" s="4" t="s">
        <v>180</v>
      </c>
      <c r="B2592" s="4">
        <v>122.0</v>
      </c>
      <c r="C2592" s="4">
        <v>2001.0</v>
      </c>
      <c r="D2592" s="4" t="s">
        <v>93</v>
      </c>
      <c r="F2592" s="4" t="s">
        <v>95</v>
      </c>
      <c r="I2592" s="4">
        <v>15980.0</v>
      </c>
      <c r="R2592" s="5" t="str">
        <f t="shared" si="1"/>
        <v>2001_122</v>
      </c>
    </row>
    <row r="2593">
      <c r="A2593" s="4" t="s">
        <v>172</v>
      </c>
      <c r="B2593" s="4">
        <v>123.0</v>
      </c>
      <c r="C2593" s="4">
        <v>2001.0</v>
      </c>
      <c r="D2593" s="4" t="s">
        <v>120</v>
      </c>
      <c r="F2593" s="4" t="s">
        <v>88</v>
      </c>
      <c r="I2593" s="4">
        <v>15888.0</v>
      </c>
      <c r="R2593" s="5" t="str">
        <f t="shared" si="1"/>
        <v>2001_123</v>
      </c>
    </row>
    <row r="2594">
      <c r="A2594" s="4" t="s">
        <v>681</v>
      </c>
      <c r="B2594" s="4">
        <v>124.0</v>
      </c>
      <c r="C2594" s="4">
        <v>2001.0</v>
      </c>
      <c r="D2594" s="4" t="s">
        <v>392</v>
      </c>
      <c r="F2594" s="4" t="s">
        <v>95</v>
      </c>
      <c r="I2594" s="4">
        <v>15766.6</v>
      </c>
      <c r="R2594" s="5" t="str">
        <f t="shared" si="1"/>
        <v>2001_124</v>
      </c>
    </row>
    <row r="2595">
      <c r="A2595" s="4" t="s">
        <v>312</v>
      </c>
      <c r="B2595" s="4">
        <v>125.0</v>
      </c>
      <c r="C2595" s="4">
        <v>2001.0</v>
      </c>
      <c r="D2595" s="4" t="s">
        <v>32</v>
      </c>
      <c r="F2595" s="4" t="s">
        <v>57</v>
      </c>
      <c r="I2595" s="4">
        <v>15721.0</v>
      </c>
      <c r="R2595" s="5" t="str">
        <f t="shared" si="1"/>
        <v>2001_125</v>
      </c>
    </row>
    <row r="2596">
      <c r="A2596" s="4" t="s">
        <v>626</v>
      </c>
      <c r="B2596" s="4">
        <v>126.0</v>
      </c>
      <c r="C2596" s="4">
        <v>2001.0</v>
      </c>
      <c r="D2596" s="4" t="s">
        <v>34</v>
      </c>
      <c r="F2596" s="4" t="s">
        <v>144</v>
      </c>
      <c r="I2596" s="4">
        <v>15544.8</v>
      </c>
      <c r="R2596" s="5" t="str">
        <f t="shared" si="1"/>
        <v>2001_126</v>
      </c>
    </row>
    <row r="2597">
      <c r="A2597" s="4" t="s">
        <v>185</v>
      </c>
      <c r="B2597" s="4">
        <v>127.0</v>
      </c>
      <c r="C2597" s="4">
        <v>2001.0</v>
      </c>
      <c r="D2597" s="4" t="s">
        <v>67</v>
      </c>
      <c r="F2597" s="4" t="s">
        <v>55</v>
      </c>
      <c r="I2597" s="4">
        <v>14762.1</v>
      </c>
      <c r="R2597" s="5" t="str">
        <f t="shared" si="1"/>
        <v>2001_127</v>
      </c>
    </row>
    <row r="2598">
      <c r="A2598" s="4" t="s">
        <v>282</v>
      </c>
      <c r="B2598" s="4">
        <v>128.0</v>
      </c>
      <c r="C2598" s="4">
        <v>2001.0</v>
      </c>
      <c r="D2598" s="4" t="s">
        <v>110</v>
      </c>
      <c r="F2598" s="4" t="s">
        <v>88</v>
      </c>
      <c r="I2598" s="4">
        <v>14750.0</v>
      </c>
      <c r="R2598" s="5" t="str">
        <f t="shared" si="1"/>
        <v>2001_128</v>
      </c>
    </row>
    <row r="2599">
      <c r="A2599" s="4" t="s">
        <v>738</v>
      </c>
      <c r="B2599" s="4">
        <v>129.0</v>
      </c>
      <c r="C2599" s="4">
        <v>2001.0</v>
      </c>
      <c r="D2599" s="4" t="s">
        <v>67</v>
      </c>
      <c r="F2599" s="4" t="s">
        <v>35</v>
      </c>
      <c r="I2599" s="4">
        <v>14703.0</v>
      </c>
      <c r="R2599" s="5" t="str">
        <f t="shared" si="1"/>
        <v>2001_129</v>
      </c>
    </row>
    <row r="2600">
      <c r="A2600" s="4" t="s">
        <v>385</v>
      </c>
      <c r="B2600" s="4">
        <v>130.0</v>
      </c>
      <c r="C2600" s="4">
        <v>2001.0</v>
      </c>
      <c r="D2600" s="4" t="s">
        <v>72</v>
      </c>
      <c r="F2600" s="4" t="s">
        <v>100</v>
      </c>
      <c r="I2600" s="4">
        <v>14681.4</v>
      </c>
      <c r="R2600" s="5" t="str">
        <f t="shared" si="1"/>
        <v>2001_130</v>
      </c>
    </row>
    <row r="2601">
      <c r="A2601" s="4" t="s">
        <v>218</v>
      </c>
      <c r="B2601" s="4">
        <v>132.0</v>
      </c>
      <c r="C2601" s="4">
        <v>2001.0</v>
      </c>
      <c r="D2601" s="4" t="s">
        <v>72</v>
      </c>
      <c r="F2601" s="4" t="s">
        <v>179</v>
      </c>
      <c r="I2601" s="4">
        <v>14575.0</v>
      </c>
      <c r="R2601" s="5" t="str">
        <f t="shared" si="1"/>
        <v>2001_132</v>
      </c>
    </row>
    <row r="2602">
      <c r="A2602" s="4" t="s">
        <v>204</v>
      </c>
      <c r="B2602" s="4">
        <v>133.0</v>
      </c>
      <c r="C2602" s="4">
        <v>2001.0</v>
      </c>
      <c r="D2602" s="4" t="s">
        <v>490</v>
      </c>
      <c r="F2602" s="4" t="s">
        <v>57</v>
      </c>
      <c r="I2602" s="4">
        <v>14543.0</v>
      </c>
      <c r="R2602" s="5" t="str">
        <f t="shared" si="1"/>
        <v>2001_133</v>
      </c>
    </row>
    <row r="2603">
      <c r="A2603" s="4" t="s">
        <v>173</v>
      </c>
      <c r="B2603" s="4">
        <v>134.0</v>
      </c>
      <c r="C2603" s="4">
        <v>2001.0</v>
      </c>
      <c r="D2603" s="4" t="s">
        <v>26</v>
      </c>
      <c r="F2603" s="4" t="s">
        <v>144</v>
      </c>
      <c r="I2603" s="4">
        <v>14511.0</v>
      </c>
      <c r="R2603" s="5" t="str">
        <f t="shared" si="1"/>
        <v>2001_134</v>
      </c>
    </row>
    <row r="2604">
      <c r="A2604" s="4" t="s">
        <v>116</v>
      </c>
      <c r="B2604" s="4">
        <v>135.0</v>
      </c>
      <c r="C2604" s="4">
        <v>2001.0</v>
      </c>
      <c r="D2604" s="4" t="s">
        <v>986</v>
      </c>
      <c r="F2604" s="4" t="s">
        <v>24</v>
      </c>
      <c r="I2604" s="4">
        <v>14443.8</v>
      </c>
      <c r="R2604" s="5" t="str">
        <f t="shared" si="1"/>
        <v>2001_135</v>
      </c>
    </row>
    <row r="2605">
      <c r="A2605" s="4" t="s">
        <v>739</v>
      </c>
      <c r="B2605" s="4">
        <v>136.0</v>
      </c>
      <c r="C2605" s="4">
        <v>2001.0</v>
      </c>
      <c r="D2605" s="4" t="s">
        <v>161</v>
      </c>
      <c r="F2605" s="4" t="s">
        <v>55</v>
      </c>
      <c r="I2605" s="4">
        <v>14417.1</v>
      </c>
      <c r="R2605" s="5" t="str">
        <f t="shared" si="1"/>
        <v>2001_136</v>
      </c>
    </row>
    <row r="2606">
      <c r="A2606" s="4" t="s">
        <v>641</v>
      </c>
      <c r="B2606" s="4">
        <v>137.0</v>
      </c>
      <c r="C2606" s="4">
        <v>2001.0</v>
      </c>
      <c r="D2606" s="4" t="s">
        <v>23</v>
      </c>
      <c r="F2606" s="4" t="s">
        <v>24</v>
      </c>
      <c r="I2606" s="4">
        <v>14292.4</v>
      </c>
      <c r="R2606" s="5" t="str">
        <f t="shared" si="1"/>
        <v>2001_137</v>
      </c>
    </row>
    <row r="2607">
      <c r="A2607" s="4" t="s">
        <v>514</v>
      </c>
      <c r="B2607" s="4">
        <v>138.0</v>
      </c>
      <c r="C2607" s="4">
        <v>2001.0</v>
      </c>
      <c r="D2607" s="4" t="s">
        <v>62</v>
      </c>
      <c r="F2607" s="4" t="s">
        <v>46</v>
      </c>
      <c r="I2607" s="4">
        <v>14243.0</v>
      </c>
      <c r="R2607" s="5" t="str">
        <f t="shared" si="1"/>
        <v>2001_138</v>
      </c>
    </row>
    <row r="2608">
      <c r="A2608" s="4" t="s">
        <v>704</v>
      </c>
      <c r="B2608" s="4">
        <v>139.0</v>
      </c>
      <c r="C2608" s="4">
        <v>2001.0</v>
      </c>
      <c r="D2608" s="4" t="s">
        <v>975</v>
      </c>
      <c r="F2608" s="4" t="s">
        <v>57</v>
      </c>
      <c r="I2608" s="4">
        <v>14137.5</v>
      </c>
      <c r="R2608" s="5" t="str">
        <f t="shared" si="1"/>
        <v>2001_139</v>
      </c>
    </row>
    <row r="2609">
      <c r="A2609" s="4" t="s">
        <v>649</v>
      </c>
      <c r="B2609" s="4">
        <v>140.0</v>
      </c>
      <c r="C2609" s="4">
        <v>2001.0</v>
      </c>
      <c r="D2609" s="4" t="s">
        <v>19</v>
      </c>
      <c r="F2609" s="4" t="s">
        <v>20</v>
      </c>
      <c r="I2609" s="4">
        <v>14072.8</v>
      </c>
      <c r="R2609" s="5" t="str">
        <f t="shared" si="1"/>
        <v>2001_140</v>
      </c>
    </row>
    <row r="2610">
      <c r="A2610" s="4" t="s">
        <v>136</v>
      </c>
      <c r="B2610" s="4">
        <v>141.0</v>
      </c>
      <c r="C2610" s="4">
        <v>2001.0</v>
      </c>
      <c r="D2610" s="4" t="s">
        <v>97</v>
      </c>
      <c r="F2610" s="4" t="s">
        <v>30</v>
      </c>
      <c r="I2610" s="4">
        <v>13994.0</v>
      </c>
      <c r="R2610" s="5" t="str">
        <f t="shared" si="1"/>
        <v>2001_141</v>
      </c>
    </row>
    <row r="2611">
      <c r="A2611" s="4" t="s">
        <v>149</v>
      </c>
      <c r="B2611" s="4">
        <v>142.0</v>
      </c>
      <c r="C2611" s="4">
        <v>2001.0</v>
      </c>
      <c r="D2611" s="4" t="s">
        <v>93</v>
      </c>
      <c r="F2611" s="4" t="s">
        <v>24</v>
      </c>
      <c r="I2611" s="4">
        <v>13982.0</v>
      </c>
      <c r="R2611" s="5" t="str">
        <f t="shared" si="1"/>
        <v>2001_142</v>
      </c>
    </row>
    <row r="2612">
      <c r="A2612" s="4" t="s">
        <v>158</v>
      </c>
      <c r="B2612" s="4">
        <v>143.0</v>
      </c>
      <c r="C2612" s="4">
        <v>2001.0</v>
      </c>
      <c r="D2612" s="4" t="s">
        <v>102</v>
      </c>
      <c r="F2612" s="4" t="s">
        <v>43</v>
      </c>
      <c r="I2612" s="4">
        <v>13809.5</v>
      </c>
      <c r="R2612" s="5" t="str">
        <f t="shared" si="1"/>
        <v>2001_143</v>
      </c>
    </row>
    <row r="2613">
      <c r="A2613" s="4" t="s">
        <v>210</v>
      </c>
      <c r="B2613" s="4">
        <v>144.0</v>
      </c>
      <c r="C2613" s="4">
        <v>2001.0</v>
      </c>
      <c r="D2613" s="4" t="s">
        <v>102</v>
      </c>
      <c r="F2613" s="4" t="s">
        <v>46</v>
      </c>
      <c r="I2613" s="4">
        <v>13745.9</v>
      </c>
      <c r="R2613" s="5" t="str">
        <f t="shared" si="1"/>
        <v>2001_144</v>
      </c>
    </row>
    <row r="2614">
      <c r="A2614" s="4" t="s">
        <v>178</v>
      </c>
      <c r="B2614" s="4">
        <v>145.0</v>
      </c>
      <c r="C2614" s="4">
        <v>2001.0</v>
      </c>
      <c r="D2614" s="4" t="s">
        <v>72</v>
      </c>
      <c r="F2614" s="4" t="s">
        <v>179</v>
      </c>
      <c r="I2614" s="4">
        <v>13697.5</v>
      </c>
      <c r="R2614" s="5" t="str">
        <f t="shared" si="1"/>
        <v>2001_145</v>
      </c>
    </row>
    <row r="2615">
      <c r="A2615" s="4" t="s">
        <v>321</v>
      </c>
      <c r="B2615" s="4">
        <v>146.0</v>
      </c>
      <c r="C2615" s="4">
        <v>2001.0</v>
      </c>
      <c r="D2615" s="4" t="s">
        <v>216</v>
      </c>
      <c r="F2615" s="4" t="s">
        <v>55</v>
      </c>
      <c r="I2615" s="4">
        <v>13694.0</v>
      </c>
      <c r="R2615" s="5" t="str">
        <f t="shared" si="1"/>
        <v>2001_146</v>
      </c>
    </row>
    <row r="2616">
      <c r="A2616" s="4" t="s">
        <v>393</v>
      </c>
      <c r="B2616" s="4">
        <v>147.0</v>
      </c>
      <c r="C2616" s="4">
        <v>2001.0</v>
      </c>
      <c r="D2616" s="4" t="s">
        <v>107</v>
      </c>
      <c r="F2616" s="4" t="s">
        <v>57</v>
      </c>
      <c r="I2616" s="4">
        <v>13673.5</v>
      </c>
      <c r="R2616" s="5" t="str">
        <f t="shared" si="1"/>
        <v>2001_147</v>
      </c>
    </row>
    <row r="2617">
      <c r="A2617" s="4" t="s">
        <v>990</v>
      </c>
      <c r="B2617" s="4">
        <v>148.0</v>
      </c>
      <c r="C2617" s="4">
        <v>2001.0</v>
      </c>
      <c r="D2617" s="4" t="s">
        <v>223</v>
      </c>
      <c r="F2617" s="4" t="s">
        <v>24</v>
      </c>
      <c r="I2617" s="4">
        <v>13344.0</v>
      </c>
      <c r="R2617" s="5" t="str">
        <f t="shared" si="1"/>
        <v>2001_148</v>
      </c>
    </row>
    <row r="2618">
      <c r="A2618" s="4" t="s">
        <v>219</v>
      </c>
      <c r="B2618" s="4">
        <v>149.0</v>
      </c>
      <c r="C2618" s="4">
        <v>2001.0</v>
      </c>
      <c r="D2618" s="4" t="s">
        <v>132</v>
      </c>
      <c r="F2618" s="4" t="s">
        <v>46</v>
      </c>
      <c r="I2618" s="4">
        <v>13136.8</v>
      </c>
      <c r="R2618" s="5" t="str">
        <f t="shared" si="1"/>
        <v>2001_149</v>
      </c>
    </row>
    <row r="2619">
      <c r="A2619" s="4" t="s">
        <v>637</v>
      </c>
      <c r="B2619" s="4">
        <v>150.0</v>
      </c>
      <c r="C2619" s="4">
        <v>2001.0</v>
      </c>
      <c r="D2619" s="4" t="s">
        <v>76</v>
      </c>
      <c r="F2619" s="4" t="s">
        <v>212</v>
      </c>
      <c r="I2619" s="4">
        <v>13090.0</v>
      </c>
      <c r="R2619" s="5" t="str">
        <f t="shared" si="1"/>
        <v>2001_150</v>
      </c>
    </row>
    <row r="2620">
      <c r="A2620" s="4" t="s">
        <v>310</v>
      </c>
      <c r="B2620" s="4">
        <v>151.0</v>
      </c>
      <c r="C2620" s="4">
        <v>2001.0</v>
      </c>
      <c r="D2620" s="4" t="s">
        <v>977</v>
      </c>
      <c r="F2620" s="4" t="s">
        <v>30</v>
      </c>
      <c r="I2620" s="4">
        <v>12959.3</v>
      </c>
      <c r="R2620" s="5" t="str">
        <f t="shared" si="1"/>
        <v>2001_151</v>
      </c>
    </row>
    <row r="2621">
      <c r="A2621" s="4" t="s">
        <v>165</v>
      </c>
      <c r="B2621" s="4">
        <v>152.0</v>
      </c>
      <c r="C2621" s="4">
        <v>2001.0</v>
      </c>
      <c r="D2621" s="4" t="s">
        <v>988</v>
      </c>
      <c r="F2621" s="4" t="s">
        <v>46</v>
      </c>
      <c r="I2621" s="4">
        <v>12876.8</v>
      </c>
      <c r="R2621" s="5" t="str">
        <f t="shared" si="1"/>
        <v>2001_152</v>
      </c>
    </row>
    <row r="2622">
      <c r="A2622" s="4" t="s">
        <v>254</v>
      </c>
      <c r="B2622" s="4">
        <v>153.0</v>
      </c>
      <c r="C2622" s="4">
        <v>2001.0</v>
      </c>
      <c r="D2622" s="4" t="s">
        <v>19</v>
      </c>
      <c r="F2622" s="4" t="s">
        <v>55</v>
      </c>
      <c r="I2622" s="4">
        <v>12691.0</v>
      </c>
      <c r="R2622" s="5" t="str">
        <f t="shared" si="1"/>
        <v>2001_153</v>
      </c>
    </row>
    <row r="2623">
      <c r="A2623" s="4" t="s">
        <v>895</v>
      </c>
      <c r="B2623" s="4">
        <v>154.0</v>
      </c>
      <c r="C2623" s="4">
        <v>2001.0</v>
      </c>
      <c r="D2623" s="4" t="s">
        <v>23</v>
      </c>
      <c r="F2623" s="4" t="s">
        <v>100</v>
      </c>
      <c r="I2623" s="4">
        <v>12664.0</v>
      </c>
      <c r="R2623" s="5" t="str">
        <f t="shared" si="1"/>
        <v>2001_154</v>
      </c>
    </row>
    <row r="2624">
      <c r="A2624" s="4" t="s">
        <v>327</v>
      </c>
      <c r="B2624" s="4">
        <v>155.0</v>
      </c>
      <c r="C2624" s="4">
        <v>2001.0</v>
      </c>
      <c r="D2624" s="4" t="s">
        <v>107</v>
      </c>
      <c r="F2624" s="4" t="s">
        <v>37</v>
      </c>
      <c r="I2624" s="4">
        <v>12614.4</v>
      </c>
      <c r="R2624" s="5" t="str">
        <f t="shared" si="1"/>
        <v>2001_155</v>
      </c>
    </row>
    <row r="2625">
      <c r="A2625" s="4" t="s">
        <v>356</v>
      </c>
      <c r="B2625" s="4">
        <v>156.0</v>
      </c>
      <c r="C2625" s="4">
        <v>2001.0</v>
      </c>
      <c r="D2625" s="4" t="s">
        <v>107</v>
      </c>
      <c r="F2625" s="4" t="s">
        <v>74</v>
      </c>
      <c r="I2625" s="4">
        <v>12494.0</v>
      </c>
      <c r="R2625" s="5" t="str">
        <f t="shared" si="1"/>
        <v>2001_156</v>
      </c>
    </row>
    <row r="2626">
      <c r="A2626" s="4" t="s">
        <v>749</v>
      </c>
      <c r="B2626" s="4">
        <v>157.0</v>
      </c>
      <c r="C2626" s="4">
        <v>2001.0</v>
      </c>
      <c r="D2626" s="4" t="s">
        <v>195</v>
      </c>
      <c r="F2626" s="4" t="s">
        <v>24</v>
      </c>
      <c r="I2626" s="4">
        <v>12492.0</v>
      </c>
      <c r="R2626" s="5" t="str">
        <f t="shared" si="1"/>
        <v>2001_157</v>
      </c>
    </row>
    <row r="2627">
      <c r="A2627" s="4" t="s">
        <v>259</v>
      </c>
      <c r="B2627" s="4">
        <v>158.0</v>
      </c>
      <c r="C2627" s="4">
        <v>2001.0</v>
      </c>
      <c r="D2627" s="4" t="s">
        <v>23</v>
      </c>
      <c r="F2627" s="4" t="s">
        <v>30</v>
      </c>
      <c r="I2627" s="4">
        <v>12277.0</v>
      </c>
      <c r="R2627" s="5" t="str">
        <f t="shared" si="1"/>
        <v>2001_158</v>
      </c>
    </row>
    <row r="2628">
      <c r="A2628" s="4" t="s">
        <v>991</v>
      </c>
      <c r="B2628" s="4">
        <v>159.0</v>
      </c>
      <c r="C2628" s="4">
        <v>2001.0</v>
      </c>
      <c r="D2628" s="4" t="s">
        <v>110</v>
      </c>
      <c r="F2628" s="4" t="s">
        <v>144</v>
      </c>
      <c r="I2628" s="4">
        <v>12261.8</v>
      </c>
      <c r="R2628" s="5" t="str">
        <f t="shared" si="1"/>
        <v>2001_159</v>
      </c>
    </row>
    <row r="2629">
      <c r="A2629" s="4" t="s">
        <v>264</v>
      </c>
      <c r="B2629" s="4">
        <v>160.0</v>
      </c>
      <c r="C2629" s="4">
        <v>2001.0</v>
      </c>
      <c r="D2629" s="4" t="s">
        <v>988</v>
      </c>
      <c r="F2629" s="4" t="s">
        <v>144</v>
      </c>
      <c r="I2629" s="4">
        <v>12239.0</v>
      </c>
      <c r="R2629" s="5" t="str">
        <f t="shared" si="1"/>
        <v>2001_160</v>
      </c>
    </row>
    <row r="2630">
      <c r="A2630" s="4" t="s">
        <v>354</v>
      </c>
      <c r="B2630" s="4">
        <v>161.0</v>
      </c>
      <c r="C2630" s="4">
        <v>2001.0</v>
      </c>
      <c r="D2630" s="4" t="s">
        <v>81</v>
      </c>
      <c r="F2630" s="4" t="s">
        <v>46</v>
      </c>
      <c r="I2630" s="4">
        <v>11960.9</v>
      </c>
      <c r="R2630" s="5" t="str">
        <f t="shared" si="1"/>
        <v>2001_161</v>
      </c>
    </row>
    <row r="2631">
      <c r="A2631" s="4" t="s">
        <v>233</v>
      </c>
      <c r="B2631" s="4">
        <v>162.0</v>
      </c>
      <c r="C2631" s="4">
        <v>2001.0</v>
      </c>
      <c r="D2631" s="4" t="s">
        <v>203</v>
      </c>
      <c r="F2631" s="4" t="s">
        <v>70</v>
      </c>
      <c r="I2631" s="4">
        <v>11878.0</v>
      </c>
      <c r="R2631" s="5" t="str">
        <f t="shared" si="1"/>
        <v>2001_162</v>
      </c>
    </row>
    <row r="2632">
      <c r="A2632" s="4" t="s">
        <v>624</v>
      </c>
      <c r="B2632" s="4">
        <v>163.0</v>
      </c>
      <c r="C2632" s="4">
        <v>2001.0</v>
      </c>
      <c r="D2632" s="4" t="s">
        <v>975</v>
      </c>
      <c r="F2632" s="4" t="s">
        <v>24</v>
      </c>
      <c r="I2632" s="4">
        <v>11875.0</v>
      </c>
      <c r="R2632" s="5" t="str">
        <f t="shared" si="1"/>
        <v>2001_163</v>
      </c>
    </row>
    <row r="2633">
      <c r="A2633" s="4" t="s">
        <v>240</v>
      </c>
      <c r="B2633" s="4">
        <v>164.0</v>
      </c>
      <c r="C2633" s="4">
        <v>2001.0</v>
      </c>
      <c r="D2633" s="4" t="s">
        <v>216</v>
      </c>
      <c r="F2633" s="4" t="s">
        <v>57</v>
      </c>
      <c r="I2633" s="4">
        <v>11635.0</v>
      </c>
      <c r="R2633" s="5" t="str">
        <f t="shared" si="1"/>
        <v>2001_164</v>
      </c>
    </row>
    <row r="2634">
      <c r="A2634" s="4" t="s">
        <v>377</v>
      </c>
      <c r="B2634" s="4">
        <v>165.0</v>
      </c>
      <c r="C2634" s="4">
        <v>2001.0</v>
      </c>
      <c r="D2634" s="4" t="s">
        <v>973</v>
      </c>
      <c r="F2634" s="4" t="s">
        <v>100</v>
      </c>
      <c r="I2634" s="4">
        <v>11610.0</v>
      </c>
      <c r="R2634" s="5" t="str">
        <f t="shared" si="1"/>
        <v>2001_165</v>
      </c>
    </row>
    <row r="2635">
      <c r="A2635" s="4" t="s">
        <v>992</v>
      </c>
      <c r="B2635" s="4">
        <v>166.0</v>
      </c>
      <c r="C2635" s="4">
        <v>2001.0</v>
      </c>
      <c r="D2635" s="4" t="s">
        <v>216</v>
      </c>
      <c r="F2635" s="4" t="s">
        <v>74</v>
      </c>
      <c r="I2635" s="4">
        <v>11591.8</v>
      </c>
      <c r="R2635" s="5" t="str">
        <f t="shared" si="1"/>
        <v>2001_166</v>
      </c>
    </row>
    <row r="2636">
      <c r="A2636" s="4" t="s">
        <v>341</v>
      </c>
      <c r="B2636" s="4">
        <v>167.0</v>
      </c>
      <c r="C2636" s="4">
        <v>2001.0</v>
      </c>
      <c r="D2636" s="4" t="s">
        <v>107</v>
      </c>
      <c r="F2636" s="4" t="s">
        <v>179</v>
      </c>
      <c r="I2636" s="4">
        <v>11569.7</v>
      </c>
      <c r="R2636" s="5" t="str">
        <f t="shared" si="1"/>
        <v>2001_167</v>
      </c>
    </row>
    <row r="2637">
      <c r="A2637" s="4" t="s">
        <v>993</v>
      </c>
      <c r="B2637" s="4">
        <v>169.0</v>
      </c>
      <c r="C2637" s="4">
        <v>2001.0</v>
      </c>
      <c r="D2637" s="4" t="s">
        <v>114</v>
      </c>
      <c r="F2637" s="4" t="s">
        <v>57</v>
      </c>
      <c r="I2637" s="4">
        <v>11467.9</v>
      </c>
      <c r="R2637" s="5" t="str">
        <f t="shared" si="1"/>
        <v>2001_169</v>
      </c>
    </row>
    <row r="2638">
      <c r="A2638" s="4" t="s">
        <v>891</v>
      </c>
      <c r="B2638" s="4">
        <v>170.0</v>
      </c>
      <c r="C2638" s="4">
        <v>2001.0</v>
      </c>
      <c r="D2638" s="4" t="s">
        <v>120</v>
      </c>
      <c r="F2638" s="4" t="s">
        <v>74</v>
      </c>
      <c r="I2638" s="4">
        <v>11415.0</v>
      </c>
      <c r="R2638" s="5" t="str">
        <f t="shared" si="1"/>
        <v>2001_170</v>
      </c>
    </row>
    <row r="2639">
      <c r="A2639" s="4" t="s">
        <v>653</v>
      </c>
      <c r="B2639" s="4">
        <v>171.0</v>
      </c>
      <c r="C2639" s="4">
        <v>2001.0</v>
      </c>
      <c r="D2639" s="4" t="s">
        <v>114</v>
      </c>
      <c r="F2639" s="4" t="s">
        <v>57</v>
      </c>
      <c r="I2639" s="4">
        <v>11414.0</v>
      </c>
      <c r="R2639" s="5" t="str">
        <f t="shared" si="1"/>
        <v>2001_171</v>
      </c>
    </row>
    <row r="2640">
      <c r="A2640" s="4" t="s">
        <v>551</v>
      </c>
      <c r="B2640" s="4">
        <v>172.0</v>
      </c>
      <c r="C2640" s="4">
        <v>2001.0</v>
      </c>
      <c r="D2640" s="4" t="s">
        <v>107</v>
      </c>
      <c r="F2640" s="4" t="s">
        <v>43</v>
      </c>
      <c r="I2640" s="4">
        <v>11332.0</v>
      </c>
      <c r="R2640" s="5" t="str">
        <f t="shared" si="1"/>
        <v>2001_172</v>
      </c>
    </row>
    <row r="2641">
      <c r="A2641" s="4" t="s">
        <v>994</v>
      </c>
      <c r="B2641" s="4">
        <v>173.0</v>
      </c>
      <c r="C2641" s="4">
        <v>2001.0</v>
      </c>
      <c r="D2641" s="4" t="s">
        <v>42</v>
      </c>
      <c r="F2641" s="4" t="s">
        <v>148</v>
      </c>
      <c r="I2641" s="4">
        <v>11274.8</v>
      </c>
      <c r="R2641" s="5" t="str">
        <f t="shared" si="1"/>
        <v>2001_173</v>
      </c>
    </row>
    <row r="2642">
      <c r="A2642" s="4" t="s">
        <v>290</v>
      </c>
      <c r="B2642" s="4">
        <v>174.0</v>
      </c>
      <c r="C2642" s="4">
        <v>2001.0</v>
      </c>
      <c r="D2642" s="4" t="s">
        <v>99</v>
      </c>
      <c r="F2642" s="4" t="s">
        <v>24</v>
      </c>
      <c r="I2642" s="4">
        <v>11063.0</v>
      </c>
      <c r="R2642" s="5" t="str">
        <f t="shared" si="1"/>
        <v>2001_174</v>
      </c>
    </row>
    <row r="2643">
      <c r="A2643" s="4" t="s">
        <v>222</v>
      </c>
      <c r="B2643" s="4">
        <v>175.0</v>
      </c>
      <c r="C2643" s="4">
        <v>2001.0</v>
      </c>
      <c r="D2643" s="4" t="s">
        <v>223</v>
      </c>
      <c r="F2643" s="4" t="s">
        <v>57</v>
      </c>
      <c r="I2643" s="4">
        <v>11056.0</v>
      </c>
      <c r="R2643" s="5" t="str">
        <f t="shared" si="1"/>
        <v>2001_175</v>
      </c>
    </row>
    <row r="2644">
      <c r="A2644" s="4" t="s">
        <v>256</v>
      </c>
      <c r="B2644" s="4">
        <v>176.0</v>
      </c>
      <c r="C2644" s="4">
        <v>2001.0</v>
      </c>
      <c r="D2644" s="4" t="s">
        <v>102</v>
      </c>
      <c r="F2644" s="4" t="s">
        <v>257</v>
      </c>
      <c r="I2644" s="4">
        <v>10862.2</v>
      </c>
      <c r="R2644" s="5" t="str">
        <f t="shared" si="1"/>
        <v>2001_176</v>
      </c>
    </row>
    <row r="2645">
      <c r="A2645" s="4" t="s">
        <v>331</v>
      </c>
      <c r="B2645" s="4">
        <v>177.0</v>
      </c>
      <c r="C2645" s="4">
        <v>2001.0</v>
      </c>
      <c r="D2645" s="4" t="s">
        <v>332</v>
      </c>
      <c r="F2645" s="4" t="s">
        <v>189</v>
      </c>
      <c r="I2645" s="4">
        <v>10842.8</v>
      </c>
      <c r="R2645" s="5" t="str">
        <f t="shared" si="1"/>
        <v>2001_177</v>
      </c>
    </row>
    <row r="2646">
      <c r="A2646" s="4" t="s">
        <v>506</v>
      </c>
      <c r="B2646" s="4">
        <v>178.0</v>
      </c>
      <c r="C2646" s="4">
        <v>2001.0</v>
      </c>
      <c r="D2646" s="4" t="s">
        <v>107</v>
      </c>
      <c r="F2646" s="4" t="s">
        <v>148</v>
      </c>
      <c r="I2646" s="4">
        <v>10673.7</v>
      </c>
      <c r="R2646" s="5" t="str">
        <f t="shared" si="1"/>
        <v>2001_178</v>
      </c>
    </row>
    <row r="2647">
      <c r="A2647" s="4" t="s">
        <v>646</v>
      </c>
      <c r="B2647" s="4">
        <v>179.0</v>
      </c>
      <c r="C2647" s="4">
        <v>2001.0</v>
      </c>
      <c r="D2647" s="4" t="s">
        <v>114</v>
      </c>
      <c r="F2647" s="4" t="s">
        <v>192</v>
      </c>
      <c r="I2647" s="4">
        <v>10514.0</v>
      </c>
      <c r="R2647" s="5" t="str">
        <f t="shared" si="1"/>
        <v>2001_179</v>
      </c>
    </row>
    <row r="2648">
      <c r="A2648" s="4" t="s">
        <v>452</v>
      </c>
      <c r="B2648" s="4">
        <v>180.0</v>
      </c>
      <c r="C2648" s="4">
        <v>2001.0</v>
      </c>
      <c r="D2648" s="4" t="s">
        <v>76</v>
      </c>
      <c r="F2648" s="4" t="s">
        <v>37</v>
      </c>
      <c r="I2648" s="4">
        <v>10359.0</v>
      </c>
      <c r="R2648" s="5" t="str">
        <f t="shared" si="1"/>
        <v>2001_180</v>
      </c>
    </row>
    <row r="2649">
      <c r="A2649" s="4" t="s">
        <v>244</v>
      </c>
      <c r="B2649" s="4">
        <v>181.0</v>
      </c>
      <c r="C2649" s="4">
        <v>2001.0</v>
      </c>
      <c r="D2649" s="4" t="s">
        <v>34</v>
      </c>
      <c r="F2649" s="4" t="s">
        <v>20</v>
      </c>
      <c r="I2649" s="4">
        <v>10325.0</v>
      </c>
      <c r="R2649" s="5" t="str">
        <f t="shared" si="1"/>
        <v>2001_181</v>
      </c>
    </row>
    <row r="2650">
      <c r="A2650" s="4" t="s">
        <v>427</v>
      </c>
      <c r="B2650" s="4">
        <v>182.0</v>
      </c>
      <c r="C2650" s="4">
        <v>2001.0</v>
      </c>
      <c r="D2650" s="4" t="s">
        <v>611</v>
      </c>
      <c r="F2650" s="4" t="s">
        <v>30</v>
      </c>
      <c r="I2650" s="4">
        <v>10276.6</v>
      </c>
      <c r="R2650" s="5" t="str">
        <f t="shared" si="1"/>
        <v>2001_182</v>
      </c>
    </row>
    <row r="2651">
      <c r="A2651" s="4" t="s">
        <v>424</v>
      </c>
      <c r="B2651" s="4">
        <v>183.0</v>
      </c>
      <c r="C2651" s="4">
        <v>2001.0</v>
      </c>
      <c r="D2651" s="4" t="s">
        <v>81</v>
      </c>
      <c r="F2651" s="4" t="s">
        <v>30</v>
      </c>
      <c r="I2651" s="4">
        <v>10157.0</v>
      </c>
      <c r="R2651" s="5" t="str">
        <f t="shared" si="1"/>
        <v>2001_183</v>
      </c>
    </row>
    <row r="2652">
      <c r="A2652" s="4" t="s">
        <v>518</v>
      </c>
      <c r="B2652" s="4">
        <v>184.0</v>
      </c>
      <c r="C2652" s="4">
        <v>2001.0</v>
      </c>
      <c r="D2652" s="4" t="s">
        <v>638</v>
      </c>
      <c r="F2652" s="4" t="s">
        <v>57</v>
      </c>
      <c r="I2652" s="4">
        <v>10130.1</v>
      </c>
      <c r="R2652" s="5" t="str">
        <f t="shared" si="1"/>
        <v>2001_184</v>
      </c>
    </row>
    <row r="2653">
      <c r="A2653" s="4" t="s">
        <v>252</v>
      </c>
      <c r="B2653" s="4">
        <v>185.0</v>
      </c>
      <c r="C2653" s="4">
        <v>2001.0</v>
      </c>
      <c r="D2653" s="4" t="s">
        <v>107</v>
      </c>
      <c r="F2653" s="4" t="s">
        <v>55</v>
      </c>
      <c r="I2653" s="4">
        <v>10104.6</v>
      </c>
      <c r="R2653" s="5" t="str">
        <f t="shared" si="1"/>
        <v>2001_185</v>
      </c>
    </row>
    <row r="2654">
      <c r="A2654" s="4" t="s">
        <v>631</v>
      </c>
      <c r="B2654" s="4">
        <v>186.0</v>
      </c>
      <c r="C2654" s="4">
        <v>2001.0</v>
      </c>
      <c r="D2654" s="4" t="s">
        <v>232</v>
      </c>
      <c r="F2654" s="4" t="s">
        <v>77</v>
      </c>
      <c r="I2654" s="4">
        <v>10017.0</v>
      </c>
      <c r="R2654" s="5" t="str">
        <f t="shared" si="1"/>
        <v>2001_186</v>
      </c>
    </row>
    <row r="2655">
      <c r="A2655" s="4" t="s">
        <v>298</v>
      </c>
      <c r="B2655" s="4">
        <v>187.0</v>
      </c>
      <c r="C2655" s="4">
        <v>2001.0</v>
      </c>
      <c r="D2655" s="4" t="s">
        <v>216</v>
      </c>
      <c r="F2655" s="4" t="s">
        <v>299</v>
      </c>
      <c r="I2655" s="4">
        <v>10016.1</v>
      </c>
      <c r="R2655" s="5" t="str">
        <f t="shared" si="1"/>
        <v>2001_187</v>
      </c>
    </row>
    <row r="2656">
      <c r="A2656" s="4" t="s">
        <v>634</v>
      </c>
      <c r="B2656" s="4">
        <v>188.0</v>
      </c>
      <c r="C2656" s="4">
        <v>2001.0</v>
      </c>
      <c r="D2656" s="4" t="s">
        <v>281</v>
      </c>
      <c r="F2656" s="4" t="s">
        <v>148</v>
      </c>
      <c r="I2656" s="4">
        <v>9986.0</v>
      </c>
      <c r="R2656" s="5" t="str">
        <f t="shared" si="1"/>
        <v>2001_188</v>
      </c>
    </row>
    <row r="2657">
      <c r="A2657" s="4" t="s">
        <v>403</v>
      </c>
      <c r="B2657" s="4">
        <v>189.0</v>
      </c>
      <c r="C2657" s="4">
        <v>2001.0</v>
      </c>
      <c r="D2657" s="4" t="s">
        <v>281</v>
      </c>
      <c r="F2657" s="4" t="s">
        <v>46</v>
      </c>
      <c r="I2657" s="4">
        <v>9983.6</v>
      </c>
      <c r="R2657" s="5" t="str">
        <f t="shared" si="1"/>
        <v>2001_189</v>
      </c>
    </row>
    <row r="2658">
      <c r="A2658" s="4" t="s">
        <v>533</v>
      </c>
      <c r="B2658" s="4">
        <v>190.0</v>
      </c>
      <c r="C2658" s="4">
        <v>2001.0</v>
      </c>
      <c r="D2658" s="4" t="s">
        <v>59</v>
      </c>
      <c r="F2658" s="4" t="s">
        <v>74</v>
      </c>
      <c r="I2658" s="4">
        <v>9965.5</v>
      </c>
      <c r="R2658" s="5" t="str">
        <f t="shared" si="1"/>
        <v>2001_190</v>
      </c>
    </row>
    <row r="2659">
      <c r="A2659" s="4" t="s">
        <v>894</v>
      </c>
      <c r="B2659" s="4">
        <v>191.0</v>
      </c>
      <c r="C2659" s="4">
        <v>2001.0</v>
      </c>
      <c r="D2659" s="4" t="s">
        <v>120</v>
      </c>
      <c r="F2659" s="4" t="s">
        <v>24</v>
      </c>
      <c r="I2659" s="4">
        <v>9899.0</v>
      </c>
      <c r="R2659" s="5" t="str">
        <f t="shared" si="1"/>
        <v>2001_191</v>
      </c>
    </row>
    <row r="2660">
      <c r="A2660" s="4" t="s">
        <v>353</v>
      </c>
      <c r="B2660" s="4">
        <v>192.0</v>
      </c>
      <c r="C2660" s="4">
        <v>2001.0</v>
      </c>
      <c r="D2660" s="4" t="s">
        <v>102</v>
      </c>
      <c r="F2660" s="4" t="s">
        <v>43</v>
      </c>
      <c r="I2660" s="4">
        <v>9815.0</v>
      </c>
      <c r="R2660" s="5" t="str">
        <f t="shared" si="1"/>
        <v>2001_192</v>
      </c>
    </row>
    <row r="2661">
      <c r="A2661" s="4" t="s">
        <v>267</v>
      </c>
      <c r="B2661" s="4">
        <v>193.0</v>
      </c>
      <c r="C2661" s="4">
        <v>2001.0</v>
      </c>
      <c r="D2661" s="4" t="s">
        <v>99</v>
      </c>
      <c r="F2661" s="4" t="s">
        <v>88</v>
      </c>
      <c r="I2661" s="4">
        <v>9720.0</v>
      </c>
      <c r="R2661" s="5" t="str">
        <f t="shared" si="1"/>
        <v>2001_193</v>
      </c>
    </row>
    <row r="2662">
      <c r="A2662" s="4" t="s">
        <v>893</v>
      </c>
      <c r="B2662" s="4">
        <v>194.0</v>
      </c>
      <c r="C2662" s="4">
        <v>2001.0</v>
      </c>
      <c r="D2662" s="4" t="s">
        <v>32</v>
      </c>
      <c r="F2662" s="4" t="s">
        <v>57</v>
      </c>
      <c r="I2662" s="4">
        <v>9600.6</v>
      </c>
      <c r="R2662" s="5" t="str">
        <f t="shared" si="1"/>
        <v>2001_194</v>
      </c>
    </row>
    <row r="2663">
      <c r="A2663" s="4" t="s">
        <v>389</v>
      </c>
      <c r="B2663" s="4">
        <v>195.0</v>
      </c>
      <c r="C2663" s="4">
        <v>2001.0</v>
      </c>
      <c r="D2663" s="4" t="s">
        <v>107</v>
      </c>
      <c r="F2663" s="4" t="s">
        <v>148</v>
      </c>
      <c r="I2663" s="4">
        <v>9579.0</v>
      </c>
      <c r="R2663" s="5" t="str">
        <f t="shared" si="1"/>
        <v>2001_195</v>
      </c>
    </row>
    <row r="2664">
      <c r="A2664" s="4" t="s">
        <v>507</v>
      </c>
      <c r="B2664" s="4">
        <v>196.0</v>
      </c>
      <c r="C2664" s="4">
        <v>2001.0</v>
      </c>
      <c r="D2664" s="4" t="s">
        <v>97</v>
      </c>
      <c r="F2664" s="4" t="s">
        <v>57</v>
      </c>
      <c r="I2664" s="4">
        <v>9564.4</v>
      </c>
      <c r="R2664" s="5" t="str">
        <f t="shared" si="1"/>
        <v>2001_196</v>
      </c>
    </row>
    <row r="2665">
      <c r="A2665" s="4" t="s">
        <v>753</v>
      </c>
      <c r="B2665" s="4">
        <v>197.0</v>
      </c>
      <c r="C2665" s="4">
        <v>2001.0</v>
      </c>
      <c r="D2665" s="4" t="s">
        <v>216</v>
      </c>
      <c r="F2665" s="4" t="s">
        <v>30</v>
      </c>
      <c r="I2665" s="4">
        <v>9457.8</v>
      </c>
      <c r="R2665" s="5" t="str">
        <f t="shared" si="1"/>
        <v>2001_197</v>
      </c>
    </row>
    <row r="2666">
      <c r="A2666" s="4" t="s">
        <v>892</v>
      </c>
      <c r="B2666" s="4">
        <v>198.0</v>
      </c>
      <c r="C2666" s="4">
        <v>2001.0</v>
      </c>
      <c r="D2666" s="4" t="s">
        <v>99</v>
      </c>
      <c r="F2666" s="4" t="s">
        <v>115</v>
      </c>
      <c r="I2666" s="4">
        <v>9446.9</v>
      </c>
      <c r="R2666" s="5" t="str">
        <f t="shared" si="1"/>
        <v>2001_198</v>
      </c>
    </row>
    <row r="2667">
      <c r="A2667" s="4" t="s">
        <v>247</v>
      </c>
      <c r="B2667" s="4">
        <v>199.0</v>
      </c>
      <c r="C2667" s="4">
        <v>2001.0</v>
      </c>
      <c r="D2667" s="4" t="s">
        <v>981</v>
      </c>
      <c r="F2667" s="4" t="s">
        <v>100</v>
      </c>
      <c r="I2667" s="4">
        <v>9407.9</v>
      </c>
      <c r="R2667" s="5" t="str">
        <f t="shared" si="1"/>
        <v>2001_199</v>
      </c>
    </row>
    <row r="2668">
      <c r="A2668" s="4" t="s">
        <v>469</v>
      </c>
      <c r="B2668" s="4">
        <v>200.0</v>
      </c>
      <c r="C2668" s="4">
        <v>2001.0</v>
      </c>
      <c r="D2668" s="4" t="s">
        <v>292</v>
      </c>
      <c r="F2668" s="4" t="s">
        <v>57</v>
      </c>
      <c r="I2668" s="4">
        <v>9370.7</v>
      </c>
      <c r="R2668" s="5" t="str">
        <f t="shared" si="1"/>
        <v>2001_200</v>
      </c>
    </row>
    <row r="2669">
      <c r="A2669" s="4" t="s">
        <v>243</v>
      </c>
      <c r="B2669" s="4">
        <v>201.0</v>
      </c>
      <c r="C2669" s="4">
        <v>2001.0</v>
      </c>
      <c r="D2669" s="4" t="s">
        <v>54</v>
      </c>
      <c r="F2669" s="4" t="s">
        <v>30</v>
      </c>
      <c r="I2669" s="4">
        <v>9357.9</v>
      </c>
      <c r="R2669" s="5" t="str">
        <f t="shared" si="1"/>
        <v>2001_201</v>
      </c>
    </row>
    <row r="2670">
      <c r="A2670" s="4" t="s">
        <v>643</v>
      </c>
      <c r="B2670" s="4">
        <v>202.0</v>
      </c>
      <c r="C2670" s="4">
        <v>2001.0</v>
      </c>
      <c r="D2670" s="4" t="s">
        <v>120</v>
      </c>
      <c r="F2670" s="4" t="s">
        <v>37</v>
      </c>
      <c r="I2670" s="4">
        <v>9269.0</v>
      </c>
      <c r="R2670" s="5" t="str">
        <f t="shared" si="1"/>
        <v>2001_202</v>
      </c>
    </row>
    <row r="2671">
      <c r="A2671" s="4" t="s">
        <v>380</v>
      </c>
      <c r="B2671" s="4">
        <v>203.0</v>
      </c>
      <c r="C2671" s="4">
        <v>2001.0</v>
      </c>
      <c r="D2671" s="4" t="s">
        <v>216</v>
      </c>
      <c r="F2671" s="4" t="s">
        <v>37</v>
      </c>
      <c r="I2671" s="4">
        <v>9260.0</v>
      </c>
      <c r="R2671" s="5" t="str">
        <f t="shared" si="1"/>
        <v>2001_203</v>
      </c>
    </row>
    <row r="2672">
      <c r="A2672" s="4" t="s">
        <v>995</v>
      </c>
      <c r="B2672" s="4">
        <v>204.0</v>
      </c>
      <c r="C2672" s="4">
        <v>2001.0</v>
      </c>
      <c r="D2672" s="4" t="s">
        <v>114</v>
      </c>
      <c r="F2672" s="4" t="s">
        <v>57</v>
      </c>
      <c r="I2672" s="4">
        <v>9229.0</v>
      </c>
      <c r="R2672" s="5" t="str">
        <f t="shared" si="1"/>
        <v>2001_204</v>
      </c>
    </row>
    <row r="2673">
      <c r="A2673" s="4" t="s">
        <v>320</v>
      </c>
      <c r="B2673" s="4">
        <v>205.0</v>
      </c>
      <c r="C2673" s="4">
        <v>2001.0</v>
      </c>
      <c r="D2673" s="4" t="s">
        <v>132</v>
      </c>
      <c r="F2673" s="4" t="s">
        <v>43</v>
      </c>
      <c r="I2673" s="4">
        <v>9220.0</v>
      </c>
      <c r="R2673" s="5" t="str">
        <f t="shared" si="1"/>
        <v>2001_205</v>
      </c>
    </row>
    <row r="2674">
      <c r="A2674" s="4" t="s">
        <v>642</v>
      </c>
      <c r="B2674" s="4">
        <v>206.0</v>
      </c>
      <c r="C2674" s="4">
        <v>2001.0</v>
      </c>
      <c r="D2674" s="4" t="s">
        <v>203</v>
      </c>
      <c r="F2674" s="4" t="s">
        <v>24</v>
      </c>
      <c r="I2674" s="4">
        <v>9205.0</v>
      </c>
      <c r="R2674" s="5" t="str">
        <f t="shared" si="1"/>
        <v>2001_206</v>
      </c>
    </row>
    <row r="2675">
      <c r="A2675" s="4" t="s">
        <v>258</v>
      </c>
      <c r="B2675" s="4">
        <v>207.0</v>
      </c>
      <c r="C2675" s="4">
        <v>2001.0</v>
      </c>
      <c r="D2675" s="4" t="s">
        <v>490</v>
      </c>
      <c r="F2675" s="4" t="s">
        <v>57</v>
      </c>
      <c r="I2675" s="4">
        <v>9202.0</v>
      </c>
      <c r="R2675" s="5" t="str">
        <f t="shared" si="1"/>
        <v>2001_207</v>
      </c>
    </row>
    <row r="2676">
      <c r="A2676" s="4" t="s">
        <v>660</v>
      </c>
      <c r="B2676" s="4">
        <v>208.0</v>
      </c>
      <c r="C2676" s="4">
        <v>2001.0</v>
      </c>
      <c r="D2676" s="4" t="s">
        <v>977</v>
      </c>
      <c r="F2676" s="4" t="s">
        <v>400</v>
      </c>
      <c r="I2676" s="4">
        <v>9172.2</v>
      </c>
      <c r="R2676" s="5" t="str">
        <f t="shared" si="1"/>
        <v>2001_208</v>
      </c>
    </row>
    <row r="2677">
      <c r="A2677" s="4" t="s">
        <v>996</v>
      </c>
      <c r="B2677" s="4">
        <v>209.0</v>
      </c>
      <c r="C2677" s="4">
        <v>2001.0</v>
      </c>
      <c r="D2677" s="4" t="s">
        <v>114</v>
      </c>
      <c r="F2677" s="4" t="s">
        <v>57</v>
      </c>
      <c r="I2677" s="4">
        <v>9076.6</v>
      </c>
      <c r="R2677" s="5" t="str">
        <f t="shared" si="1"/>
        <v>2001_209</v>
      </c>
    </row>
    <row r="2678">
      <c r="A2678" s="4" t="s">
        <v>464</v>
      </c>
      <c r="B2678" s="4">
        <v>210.0</v>
      </c>
      <c r="C2678" s="4">
        <v>2001.0</v>
      </c>
      <c r="D2678" s="4" t="s">
        <v>59</v>
      </c>
      <c r="F2678" s="4" t="s">
        <v>55</v>
      </c>
      <c r="I2678" s="4">
        <v>9050.8</v>
      </c>
      <c r="R2678" s="5" t="str">
        <f t="shared" si="1"/>
        <v>2001_210</v>
      </c>
    </row>
    <row r="2679">
      <c r="A2679" s="4" t="s">
        <v>419</v>
      </c>
      <c r="B2679" s="4">
        <v>211.0</v>
      </c>
      <c r="C2679" s="4">
        <v>2001.0</v>
      </c>
      <c r="D2679" s="4" t="s">
        <v>216</v>
      </c>
      <c r="F2679" s="4" t="s">
        <v>20</v>
      </c>
      <c r="I2679" s="4">
        <v>8998.0</v>
      </c>
      <c r="R2679" s="5" t="str">
        <f t="shared" si="1"/>
        <v>2001_211</v>
      </c>
    </row>
    <row r="2680">
      <c r="A2680" s="4" t="s">
        <v>371</v>
      </c>
      <c r="B2680" s="4">
        <v>212.0</v>
      </c>
      <c r="C2680" s="4">
        <v>2001.0</v>
      </c>
      <c r="D2680" s="4" t="s">
        <v>285</v>
      </c>
      <c r="F2680" s="4" t="s">
        <v>372</v>
      </c>
      <c r="I2680" s="4">
        <v>8995.1</v>
      </c>
      <c r="R2680" s="5" t="str">
        <f t="shared" si="1"/>
        <v>2001_212</v>
      </c>
    </row>
    <row r="2681">
      <c r="A2681" s="4" t="s">
        <v>276</v>
      </c>
      <c r="B2681" s="4">
        <v>213.0</v>
      </c>
      <c r="C2681" s="4">
        <v>2001.0</v>
      </c>
      <c r="D2681" s="4" t="s">
        <v>34</v>
      </c>
      <c r="F2681" s="4" t="s">
        <v>55</v>
      </c>
      <c r="I2681" s="4">
        <v>8988.0</v>
      </c>
      <c r="R2681" s="5" t="str">
        <f t="shared" si="1"/>
        <v>2001_213</v>
      </c>
    </row>
    <row r="2682">
      <c r="A2682" s="4" t="s">
        <v>301</v>
      </c>
      <c r="B2682" s="4">
        <v>214.0</v>
      </c>
      <c r="C2682" s="4">
        <v>2001.0</v>
      </c>
      <c r="D2682" s="4" t="s">
        <v>42</v>
      </c>
      <c r="F2682" s="4" t="s">
        <v>30</v>
      </c>
      <c r="I2682" s="4">
        <v>8967.6</v>
      </c>
      <c r="R2682" s="5" t="str">
        <f t="shared" si="1"/>
        <v>2001_214</v>
      </c>
    </row>
    <row r="2683">
      <c r="A2683" s="4" t="s">
        <v>822</v>
      </c>
      <c r="B2683" s="4">
        <v>215.0</v>
      </c>
      <c r="C2683" s="4">
        <v>2001.0</v>
      </c>
      <c r="D2683" s="4" t="s">
        <v>99</v>
      </c>
      <c r="F2683" s="4" t="s">
        <v>201</v>
      </c>
      <c r="I2683" s="4">
        <v>8884.9</v>
      </c>
      <c r="R2683" s="5" t="str">
        <f t="shared" si="1"/>
        <v>2001_215</v>
      </c>
    </row>
    <row r="2684">
      <c r="A2684" s="4" t="s">
        <v>795</v>
      </c>
      <c r="B2684" s="4">
        <v>216.0</v>
      </c>
      <c r="C2684" s="4">
        <v>2001.0</v>
      </c>
      <c r="D2684" s="4" t="s">
        <v>639</v>
      </c>
      <c r="F2684" s="4" t="s">
        <v>148</v>
      </c>
      <c r="I2684" s="4">
        <v>8872.8</v>
      </c>
      <c r="R2684" s="5" t="str">
        <f t="shared" si="1"/>
        <v>2001_216</v>
      </c>
    </row>
    <row r="2685">
      <c r="A2685" s="4" t="s">
        <v>844</v>
      </c>
      <c r="B2685" s="4">
        <v>217.0</v>
      </c>
      <c r="C2685" s="4">
        <v>2001.0</v>
      </c>
      <c r="D2685" s="4" t="s">
        <v>93</v>
      </c>
      <c r="F2685" s="4" t="s">
        <v>46</v>
      </c>
      <c r="I2685" s="4">
        <v>8839.0</v>
      </c>
      <c r="R2685" s="5" t="str">
        <f t="shared" si="1"/>
        <v>2001_217</v>
      </c>
    </row>
    <row r="2686">
      <c r="A2686" s="4" t="s">
        <v>997</v>
      </c>
      <c r="B2686" s="4">
        <v>218.0</v>
      </c>
      <c r="C2686" s="4">
        <v>2001.0</v>
      </c>
      <c r="D2686" s="4" t="s">
        <v>26</v>
      </c>
      <c r="F2686" s="4" t="s">
        <v>27</v>
      </c>
      <c r="I2686" s="4">
        <v>8818.0</v>
      </c>
      <c r="R2686" s="5" t="str">
        <f t="shared" si="1"/>
        <v>2001_218</v>
      </c>
    </row>
    <row r="2687">
      <c r="A2687" s="4" t="s">
        <v>648</v>
      </c>
      <c r="B2687" s="4">
        <v>219.0</v>
      </c>
      <c r="C2687" s="4">
        <v>2001.0</v>
      </c>
      <c r="D2687" s="4" t="s">
        <v>114</v>
      </c>
      <c r="F2687" s="4" t="s">
        <v>257</v>
      </c>
      <c r="I2687" s="4">
        <v>8771.1</v>
      </c>
      <c r="R2687" s="5" t="str">
        <f t="shared" si="1"/>
        <v>2001_219</v>
      </c>
    </row>
    <row r="2688">
      <c r="A2688" s="4" t="s">
        <v>998</v>
      </c>
      <c r="B2688" s="4">
        <v>220.0</v>
      </c>
      <c r="C2688" s="4">
        <v>2001.0</v>
      </c>
      <c r="D2688" s="4" t="s">
        <v>48</v>
      </c>
      <c r="F2688" s="4" t="s">
        <v>100</v>
      </c>
      <c r="I2688" s="4">
        <v>8629.0</v>
      </c>
      <c r="R2688" s="5" t="str">
        <f t="shared" si="1"/>
        <v>2001_220</v>
      </c>
    </row>
    <row r="2689">
      <c r="A2689" s="4" t="s">
        <v>430</v>
      </c>
      <c r="B2689" s="4">
        <v>221.0</v>
      </c>
      <c r="C2689" s="4">
        <v>2001.0</v>
      </c>
      <c r="D2689" s="4" t="s">
        <v>59</v>
      </c>
      <c r="F2689" s="4" t="s">
        <v>88</v>
      </c>
      <c r="I2689" s="4">
        <v>8619.0</v>
      </c>
      <c r="R2689" s="5" t="str">
        <f t="shared" si="1"/>
        <v>2001_221</v>
      </c>
    </row>
    <row r="2690">
      <c r="A2690" s="4" t="s">
        <v>335</v>
      </c>
      <c r="B2690" s="4">
        <v>222.0</v>
      </c>
      <c r="C2690" s="4">
        <v>2001.0</v>
      </c>
      <c r="D2690" s="4" t="s">
        <v>67</v>
      </c>
      <c r="F2690" s="4" t="s">
        <v>74</v>
      </c>
      <c r="I2690" s="4">
        <v>8607.6</v>
      </c>
      <c r="R2690" s="5" t="str">
        <f t="shared" si="1"/>
        <v>2001_222</v>
      </c>
    </row>
    <row r="2691">
      <c r="A2691" s="4" t="s">
        <v>900</v>
      </c>
      <c r="B2691" s="4">
        <v>223.0</v>
      </c>
      <c r="C2691" s="4">
        <v>2001.0</v>
      </c>
      <c r="D2691" s="4" t="s">
        <v>986</v>
      </c>
      <c r="F2691" s="4" t="s">
        <v>74</v>
      </c>
      <c r="I2691" s="4">
        <v>8571.4</v>
      </c>
      <c r="R2691" s="5" t="str">
        <f t="shared" si="1"/>
        <v>2001_223</v>
      </c>
    </row>
    <row r="2692">
      <c r="A2692" s="4" t="s">
        <v>287</v>
      </c>
      <c r="B2692" s="4">
        <v>224.0</v>
      </c>
      <c r="C2692" s="4">
        <v>2001.0</v>
      </c>
      <c r="D2692" s="4" t="s">
        <v>67</v>
      </c>
      <c r="F2692" s="4" t="s">
        <v>24</v>
      </c>
      <c r="I2692" s="4">
        <v>8551.0</v>
      </c>
      <c r="R2692" s="5" t="str">
        <f t="shared" si="1"/>
        <v>2001_224</v>
      </c>
    </row>
    <row r="2693">
      <c r="A2693" s="4" t="s">
        <v>202</v>
      </c>
      <c r="B2693" s="4">
        <v>225.0</v>
      </c>
      <c r="C2693" s="4">
        <v>2001.0</v>
      </c>
      <c r="D2693" s="4" t="s">
        <v>203</v>
      </c>
      <c r="F2693" s="4" t="s">
        <v>37</v>
      </c>
      <c r="I2693" s="4">
        <v>8526.3</v>
      </c>
      <c r="R2693" s="5" t="str">
        <f t="shared" si="1"/>
        <v>2001_225</v>
      </c>
    </row>
    <row r="2694">
      <c r="A2694" s="4" t="s">
        <v>306</v>
      </c>
      <c r="B2694" s="4">
        <v>226.0</v>
      </c>
      <c r="C2694" s="4">
        <v>2001.0</v>
      </c>
      <c r="D2694" s="4" t="s">
        <v>59</v>
      </c>
      <c r="F2694" s="4" t="s">
        <v>55</v>
      </c>
      <c r="I2694" s="4">
        <v>8471.0</v>
      </c>
      <c r="R2694" s="5" t="str">
        <f t="shared" si="1"/>
        <v>2001_226</v>
      </c>
    </row>
    <row r="2695">
      <c r="A2695" s="4" t="s">
        <v>297</v>
      </c>
      <c r="B2695" s="4">
        <v>227.0</v>
      </c>
      <c r="C2695" s="4">
        <v>2001.0</v>
      </c>
      <c r="D2695" s="4" t="s">
        <v>19</v>
      </c>
      <c r="F2695" s="4" t="s">
        <v>46</v>
      </c>
      <c r="I2695" s="4">
        <v>8451.0</v>
      </c>
      <c r="R2695" s="5" t="str">
        <f t="shared" si="1"/>
        <v>2001_227</v>
      </c>
    </row>
    <row r="2696">
      <c r="A2696" s="4" t="s">
        <v>766</v>
      </c>
      <c r="B2696" s="4">
        <v>228.0</v>
      </c>
      <c r="C2696" s="4">
        <v>2001.0</v>
      </c>
      <c r="D2696" s="4" t="s">
        <v>216</v>
      </c>
      <c r="F2696" s="4" t="s">
        <v>55</v>
      </c>
      <c r="I2696" s="4">
        <v>8422.0</v>
      </c>
      <c r="R2696" s="5" t="str">
        <f t="shared" si="1"/>
        <v>2001_228</v>
      </c>
    </row>
    <row r="2697">
      <c r="A2697" s="4" t="s">
        <v>345</v>
      </c>
      <c r="B2697" s="4">
        <v>229.0</v>
      </c>
      <c r="C2697" s="4">
        <v>2001.0</v>
      </c>
      <c r="D2697" s="4" t="s">
        <v>999</v>
      </c>
      <c r="F2697" s="4" t="s">
        <v>88</v>
      </c>
      <c r="I2697" s="4">
        <v>8369.9</v>
      </c>
      <c r="R2697" s="5" t="str">
        <f t="shared" si="1"/>
        <v>2001_229</v>
      </c>
    </row>
    <row r="2698">
      <c r="A2698" s="4" t="s">
        <v>569</v>
      </c>
      <c r="B2698" s="4">
        <v>230.0</v>
      </c>
      <c r="C2698" s="4">
        <v>2001.0</v>
      </c>
      <c r="D2698" s="4" t="s">
        <v>975</v>
      </c>
      <c r="F2698" s="4" t="s">
        <v>544</v>
      </c>
      <c r="I2698" s="4">
        <v>8342.6</v>
      </c>
      <c r="R2698" s="5" t="str">
        <f t="shared" si="1"/>
        <v>2001_230</v>
      </c>
    </row>
    <row r="2699">
      <c r="A2699" s="4" t="s">
        <v>548</v>
      </c>
      <c r="B2699" s="4">
        <v>231.0</v>
      </c>
      <c r="C2699" s="4">
        <v>2001.0</v>
      </c>
      <c r="D2699" s="4" t="s">
        <v>99</v>
      </c>
      <c r="F2699" s="4" t="s">
        <v>257</v>
      </c>
      <c r="I2699" s="4">
        <v>8296.4</v>
      </c>
      <c r="R2699" s="5" t="str">
        <f t="shared" si="1"/>
        <v>2001_231</v>
      </c>
    </row>
    <row r="2700">
      <c r="A2700" s="4" t="s">
        <v>277</v>
      </c>
      <c r="B2700" s="4">
        <v>232.0</v>
      </c>
      <c r="C2700" s="4">
        <v>2001.0</v>
      </c>
      <c r="D2700" s="4" t="s">
        <v>76</v>
      </c>
      <c r="F2700" s="4" t="s">
        <v>57</v>
      </c>
      <c r="I2700" s="4">
        <v>8287.0</v>
      </c>
      <c r="R2700" s="5" t="str">
        <f t="shared" si="1"/>
        <v>2001_232</v>
      </c>
    </row>
    <row r="2701">
      <c r="A2701" s="4" t="s">
        <v>471</v>
      </c>
      <c r="B2701" s="4">
        <v>233.0</v>
      </c>
      <c r="C2701" s="4">
        <v>2001.0</v>
      </c>
      <c r="D2701" s="4" t="s">
        <v>29</v>
      </c>
      <c r="F2701" s="4" t="s">
        <v>100</v>
      </c>
      <c r="I2701" s="4">
        <v>8218.6</v>
      </c>
      <c r="R2701" s="5" t="str">
        <f t="shared" si="1"/>
        <v>2001_233</v>
      </c>
    </row>
    <row r="2702">
      <c r="A2702" s="4" t="s">
        <v>621</v>
      </c>
      <c r="B2702" s="4">
        <v>234.0</v>
      </c>
      <c r="C2702" s="4">
        <v>2001.0</v>
      </c>
      <c r="D2702" s="4" t="s">
        <v>48</v>
      </c>
      <c r="F2702" s="4" t="s">
        <v>192</v>
      </c>
      <c r="I2702" s="4">
        <v>8190.0</v>
      </c>
      <c r="R2702" s="5" t="str">
        <f t="shared" si="1"/>
        <v>2001_234</v>
      </c>
    </row>
    <row r="2703">
      <c r="A2703" s="4" t="s">
        <v>890</v>
      </c>
      <c r="B2703" s="4">
        <v>235.0</v>
      </c>
      <c r="C2703" s="4">
        <v>2001.0</v>
      </c>
      <c r="D2703" s="4" t="s">
        <v>40</v>
      </c>
      <c r="F2703" s="4" t="s">
        <v>127</v>
      </c>
      <c r="I2703" s="4">
        <v>8167.0</v>
      </c>
      <c r="R2703" s="5" t="str">
        <f t="shared" si="1"/>
        <v>2001_235</v>
      </c>
    </row>
    <row r="2704">
      <c r="A2704" s="4" t="s">
        <v>193</v>
      </c>
      <c r="B2704" s="4">
        <v>236.0</v>
      </c>
      <c r="C2704" s="4">
        <v>2001.0</v>
      </c>
      <c r="D2704" s="4" t="s">
        <v>32</v>
      </c>
      <c r="F2704" s="4" t="s">
        <v>57</v>
      </c>
      <c r="I2704" s="4">
        <v>7983.0</v>
      </c>
      <c r="R2704" s="5" t="str">
        <f t="shared" si="1"/>
        <v>2001_236</v>
      </c>
    </row>
    <row r="2705">
      <c r="A2705" s="4" t="s">
        <v>1000</v>
      </c>
      <c r="B2705" s="4">
        <v>237.0</v>
      </c>
      <c r="C2705" s="4">
        <v>2001.0</v>
      </c>
      <c r="D2705" s="4" t="s">
        <v>110</v>
      </c>
      <c r="F2705" s="4" t="s">
        <v>30</v>
      </c>
      <c r="I2705" s="4">
        <v>7982.0</v>
      </c>
      <c r="R2705" s="5" t="str">
        <f t="shared" si="1"/>
        <v>2001_237</v>
      </c>
    </row>
    <row r="2706">
      <c r="A2706" s="4" t="s">
        <v>367</v>
      </c>
      <c r="B2706" s="4">
        <v>238.0</v>
      </c>
      <c r="C2706" s="4">
        <v>2001.0</v>
      </c>
      <c r="D2706" s="4" t="s">
        <v>19</v>
      </c>
      <c r="F2706" s="4" t="s">
        <v>95</v>
      </c>
      <c r="I2706" s="4">
        <v>7919.4</v>
      </c>
      <c r="R2706" s="5" t="str">
        <f t="shared" si="1"/>
        <v>2001_238</v>
      </c>
    </row>
    <row r="2707">
      <c r="A2707" s="4" t="s">
        <v>847</v>
      </c>
      <c r="B2707" s="4">
        <v>239.0</v>
      </c>
      <c r="C2707" s="4">
        <v>2001.0</v>
      </c>
      <c r="D2707" s="4" t="s">
        <v>921</v>
      </c>
      <c r="F2707" s="4" t="s">
        <v>95</v>
      </c>
      <c r="I2707" s="4">
        <v>7911.5</v>
      </c>
      <c r="R2707" s="5" t="str">
        <f t="shared" si="1"/>
        <v>2001_239</v>
      </c>
    </row>
    <row r="2708">
      <c r="A2708" s="4" t="s">
        <v>583</v>
      </c>
      <c r="B2708" s="4">
        <v>240.0</v>
      </c>
      <c r="C2708" s="4">
        <v>2001.0</v>
      </c>
      <c r="D2708" s="4" t="s">
        <v>59</v>
      </c>
      <c r="F2708" s="4" t="s">
        <v>49</v>
      </c>
      <c r="I2708" s="4">
        <v>7868.9</v>
      </c>
      <c r="R2708" s="5" t="str">
        <f t="shared" si="1"/>
        <v>2001_240</v>
      </c>
    </row>
    <row r="2709">
      <c r="A2709" s="4" t="s">
        <v>359</v>
      </c>
      <c r="B2709" s="4">
        <v>241.0</v>
      </c>
      <c r="C2709" s="4">
        <v>2001.0</v>
      </c>
      <c r="D2709" s="4" t="s">
        <v>93</v>
      </c>
      <c r="F2709" s="4" t="s">
        <v>170</v>
      </c>
      <c r="I2709" s="4">
        <v>7806.7</v>
      </c>
      <c r="R2709" s="5" t="str">
        <f t="shared" si="1"/>
        <v>2001_241</v>
      </c>
    </row>
    <row r="2710">
      <c r="A2710" s="4" t="s">
        <v>1001</v>
      </c>
      <c r="B2710" s="4">
        <v>242.0</v>
      </c>
      <c r="C2710" s="4">
        <v>2001.0</v>
      </c>
      <c r="D2710" s="4" t="s">
        <v>59</v>
      </c>
      <c r="F2710" s="4" t="s">
        <v>100</v>
      </c>
      <c r="I2710" s="4">
        <v>7623.0</v>
      </c>
      <c r="R2710" s="5" t="str">
        <f t="shared" si="1"/>
        <v>2001_242</v>
      </c>
    </row>
    <row r="2711">
      <c r="A2711" s="4" t="s">
        <v>348</v>
      </c>
      <c r="B2711" s="4">
        <v>243.0</v>
      </c>
      <c r="C2711" s="4">
        <v>2001.0</v>
      </c>
      <c r="D2711" s="4" t="s">
        <v>132</v>
      </c>
      <c r="F2711" s="4" t="s">
        <v>43</v>
      </c>
      <c r="I2711" s="4">
        <v>7598.0</v>
      </c>
      <c r="R2711" s="5" t="str">
        <f t="shared" si="1"/>
        <v>2001_243</v>
      </c>
    </row>
    <row r="2712">
      <c r="A2712" s="4" t="s">
        <v>899</v>
      </c>
      <c r="B2712" s="4">
        <v>244.0</v>
      </c>
      <c r="C2712" s="4">
        <v>2001.0</v>
      </c>
      <c r="D2712" s="4" t="s">
        <v>99</v>
      </c>
      <c r="F2712" s="4" t="s">
        <v>148</v>
      </c>
      <c r="I2712" s="4">
        <v>7506.4</v>
      </c>
      <c r="R2712" s="5" t="str">
        <f t="shared" si="1"/>
        <v>2001_244</v>
      </c>
    </row>
    <row r="2713">
      <c r="A2713" s="4" t="s">
        <v>1002</v>
      </c>
      <c r="B2713" s="4">
        <v>245.0</v>
      </c>
      <c r="C2713" s="4">
        <v>2001.0</v>
      </c>
      <c r="D2713" s="4" t="s">
        <v>216</v>
      </c>
      <c r="F2713" s="4" t="s">
        <v>46</v>
      </c>
      <c r="I2713" s="4">
        <v>7499.0</v>
      </c>
      <c r="R2713" s="5" t="str">
        <f t="shared" si="1"/>
        <v>2001_245</v>
      </c>
    </row>
    <row r="2714">
      <c r="A2714" s="4" t="s">
        <v>760</v>
      </c>
      <c r="B2714" s="4">
        <v>246.0</v>
      </c>
      <c r="C2714" s="4">
        <v>2001.0</v>
      </c>
      <c r="D2714" s="4" t="s">
        <v>59</v>
      </c>
      <c r="F2714" s="4" t="s">
        <v>30</v>
      </c>
      <c r="I2714" s="4">
        <v>7486.0</v>
      </c>
      <c r="R2714" s="5" t="str">
        <f t="shared" si="1"/>
        <v>2001_246</v>
      </c>
    </row>
    <row r="2715">
      <c r="A2715" s="4" t="s">
        <v>460</v>
      </c>
      <c r="B2715" s="4">
        <v>247.0</v>
      </c>
      <c r="C2715" s="4">
        <v>2001.0</v>
      </c>
      <c r="D2715" s="4" t="s">
        <v>81</v>
      </c>
      <c r="F2715" s="4" t="s">
        <v>46</v>
      </c>
      <c r="I2715" s="4">
        <v>7375.0</v>
      </c>
      <c r="R2715" s="5" t="str">
        <f t="shared" si="1"/>
        <v>2001_247</v>
      </c>
    </row>
    <row r="2716">
      <c r="A2716" s="4" t="s">
        <v>520</v>
      </c>
      <c r="B2716" s="4">
        <v>248.0</v>
      </c>
      <c r="C2716" s="4">
        <v>2001.0</v>
      </c>
      <c r="D2716" s="4" t="s">
        <v>975</v>
      </c>
      <c r="F2716" s="4" t="s">
        <v>170</v>
      </c>
      <c r="I2716" s="4">
        <v>7336.3</v>
      </c>
      <c r="R2716" s="5" t="str">
        <f t="shared" si="1"/>
        <v>2001_248</v>
      </c>
    </row>
    <row r="2717">
      <c r="A2717" s="4" t="s">
        <v>1003</v>
      </c>
      <c r="B2717" s="4">
        <v>249.0</v>
      </c>
      <c r="C2717" s="4">
        <v>2001.0</v>
      </c>
      <c r="D2717" s="4" t="s">
        <v>23</v>
      </c>
      <c r="F2717" s="4" t="s">
        <v>144</v>
      </c>
      <c r="I2717" s="4">
        <v>7301.7</v>
      </c>
      <c r="R2717" s="5" t="str">
        <f t="shared" si="1"/>
        <v>2001_249</v>
      </c>
    </row>
    <row r="2718">
      <c r="A2718" s="4" t="s">
        <v>360</v>
      </c>
      <c r="B2718" s="4">
        <v>250.0</v>
      </c>
      <c r="C2718" s="4">
        <v>2001.0</v>
      </c>
      <c r="D2718" s="4" t="s">
        <v>281</v>
      </c>
      <c r="F2718" s="4" t="s">
        <v>100</v>
      </c>
      <c r="I2718" s="4">
        <v>7289.0</v>
      </c>
      <c r="R2718" s="5" t="str">
        <f t="shared" si="1"/>
        <v>2001_250</v>
      </c>
    </row>
    <row r="2719">
      <c r="A2719" s="4" t="s">
        <v>426</v>
      </c>
      <c r="B2719" s="4">
        <v>251.0</v>
      </c>
      <c r="C2719" s="4">
        <v>2001.0</v>
      </c>
      <c r="D2719" s="4" t="s">
        <v>59</v>
      </c>
      <c r="F2719" s="4" t="s">
        <v>127</v>
      </c>
      <c r="I2719" s="4">
        <v>7276.6</v>
      </c>
      <c r="R2719" s="5" t="str">
        <f t="shared" si="1"/>
        <v>2001_251</v>
      </c>
    </row>
    <row r="2720">
      <c r="A2720" s="4" t="s">
        <v>325</v>
      </c>
      <c r="B2720" s="4">
        <v>253.0</v>
      </c>
      <c r="C2720" s="4">
        <v>2001.0</v>
      </c>
      <c r="D2720" s="4" t="s">
        <v>759</v>
      </c>
      <c r="F2720" s="4" t="s">
        <v>100</v>
      </c>
      <c r="I2720" s="4">
        <v>7262.9</v>
      </c>
      <c r="R2720" s="5" t="str">
        <f t="shared" si="1"/>
        <v>2001_253</v>
      </c>
    </row>
    <row r="2721">
      <c r="A2721" s="4" t="s">
        <v>305</v>
      </c>
      <c r="B2721" s="4">
        <v>254.0</v>
      </c>
      <c r="C2721" s="4">
        <v>2001.0</v>
      </c>
      <c r="D2721" s="4" t="s">
        <v>67</v>
      </c>
      <c r="F2721" s="4" t="s">
        <v>43</v>
      </c>
      <c r="I2721" s="4">
        <v>7251.5</v>
      </c>
      <c r="R2721" s="5" t="str">
        <f t="shared" si="1"/>
        <v>2001_254</v>
      </c>
    </row>
    <row r="2722">
      <c r="A2722" s="4" t="s">
        <v>686</v>
      </c>
      <c r="B2722" s="4">
        <v>255.0</v>
      </c>
      <c r="C2722" s="4">
        <v>2001.0</v>
      </c>
      <c r="D2722" s="4" t="s">
        <v>281</v>
      </c>
      <c r="F2722" s="4" t="s">
        <v>20</v>
      </c>
      <c r="I2722" s="4">
        <v>7243.0</v>
      </c>
      <c r="R2722" s="5" t="str">
        <f t="shared" si="1"/>
        <v>2001_255</v>
      </c>
    </row>
    <row r="2723">
      <c r="A2723" s="4" t="s">
        <v>163</v>
      </c>
      <c r="B2723" s="4">
        <v>256.0</v>
      </c>
      <c r="C2723" s="4">
        <v>2001.0</v>
      </c>
      <c r="D2723" s="4" t="s">
        <v>34</v>
      </c>
      <c r="F2723" s="4" t="s">
        <v>189</v>
      </c>
      <c r="I2723" s="4">
        <v>7220.0</v>
      </c>
      <c r="R2723" s="5" t="str">
        <f t="shared" si="1"/>
        <v>2001_256</v>
      </c>
    </row>
    <row r="2724">
      <c r="A2724" s="4" t="s">
        <v>329</v>
      </c>
      <c r="B2724" s="4">
        <v>257.0</v>
      </c>
      <c r="C2724" s="4">
        <v>2001.0</v>
      </c>
      <c r="D2724" s="4" t="s">
        <v>988</v>
      </c>
      <c r="F2724" s="4" t="s">
        <v>27</v>
      </c>
      <c r="I2724" s="4">
        <v>7158.0</v>
      </c>
      <c r="R2724" s="5" t="str">
        <f t="shared" si="1"/>
        <v>2001_257</v>
      </c>
    </row>
    <row r="2725">
      <c r="A2725" s="4" t="s">
        <v>657</v>
      </c>
      <c r="B2725" s="4">
        <v>258.0</v>
      </c>
      <c r="C2725" s="4">
        <v>2001.0</v>
      </c>
      <c r="D2725" s="4" t="s">
        <v>826</v>
      </c>
      <c r="F2725" s="4" t="s">
        <v>46</v>
      </c>
      <c r="I2725" s="4">
        <v>7148.0</v>
      </c>
      <c r="R2725" s="5" t="str">
        <f t="shared" si="1"/>
        <v>2001_258</v>
      </c>
    </row>
    <row r="2726">
      <c r="A2726" s="4" t="s">
        <v>832</v>
      </c>
      <c r="B2726" s="4">
        <v>259.0</v>
      </c>
      <c r="C2726" s="4">
        <v>2001.0</v>
      </c>
      <c r="D2726" s="4" t="s">
        <v>216</v>
      </c>
      <c r="F2726" s="4" t="s">
        <v>57</v>
      </c>
      <c r="I2726" s="4">
        <v>7143.0</v>
      </c>
      <c r="R2726" s="5" t="str">
        <f t="shared" si="1"/>
        <v>2001_259</v>
      </c>
    </row>
    <row r="2727">
      <c r="A2727" s="4" t="s">
        <v>1004</v>
      </c>
      <c r="B2727" s="4">
        <v>261.0</v>
      </c>
      <c r="C2727" s="4">
        <v>2001.0</v>
      </c>
      <c r="D2727" s="4" t="s">
        <v>921</v>
      </c>
      <c r="F2727" s="4" t="s">
        <v>439</v>
      </c>
      <c r="I2727" s="4">
        <v>7132.0</v>
      </c>
      <c r="R2727" s="5" t="str">
        <f t="shared" si="1"/>
        <v>2001_261</v>
      </c>
    </row>
    <row r="2728">
      <c r="A2728" s="4" t="s">
        <v>433</v>
      </c>
      <c r="B2728" s="4">
        <v>262.0</v>
      </c>
      <c r="C2728" s="4">
        <v>2001.0</v>
      </c>
      <c r="D2728" s="4" t="s">
        <v>67</v>
      </c>
      <c r="F2728" s="4" t="s">
        <v>95</v>
      </c>
      <c r="I2728" s="4">
        <v>7118.4</v>
      </c>
      <c r="R2728" s="5" t="str">
        <f t="shared" si="1"/>
        <v>2001_262</v>
      </c>
    </row>
    <row r="2729">
      <c r="A2729" s="4" t="s">
        <v>1005</v>
      </c>
      <c r="B2729" s="4">
        <v>263.0</v>
      </c>
      <c r="C2729" s="4">
        <v>2001.0</v>
      </c>
      <c r="D2729" s="4" t="s">
        <v>62</v>
      </c>
      <c r="F2729" s="4" t="s">
        <v>192</v>
      </c>
      <c r="I2729" s="4">
        <v>7093.0</v>
      </c>
      <c r="R2729" s="5" t="str">
        <f t="shared" si="1"/>
        <v>2001_263</v>
      </c>
    </row>
    <row r="2730">
      <c r="A2730" s="4" t="s">
        <v>326</v>
      </c>
      <c r="B2730" s="4">
        <v>264.0</v>
      </c>
      <c r="C2730" s="4">
        <v>2001.0</v>
      </c>
      <c r="D2730" s="4" t="s">
        <v>216</v>
      </c>
      <c r="F2730" s="4" t="s">
        <v>179</v>
      </c>
      <c r="I2730" s="4">
        <v>7082.0</v>
      </c>
      <c r="R2730" s="5" t="str">
        <f t="shared" si="1"/>
        <v>2001_264</v>
      </c>
    </row>
    <row r="2731">
      <c r="A2731" s="4" t="s">
        <v>499</v>
      </c>
      <c r="B2731" s="4">
        <v>265.0</v>
      </c>
      <c r="C2731" s="4">
        <v>2001.0</v>
      </c>
      <c r="D2731" s="4" t="s">
        <v>29</v>
      </c>
      <c r="F2731" s="4" t="s">
        <v>27</v>
      </c>
      <c r="I2731" s="4">
        <v>7067.0</v>
      </c>
      <c r="R2731" s="5" t="str">
        <f t="shared" si="1"/>
        <v>2001_265</v>
      </c>
    </row>
    <row r="2732">
      <c r="A2732" s="4" t="s">
        <v>800</v>
      </c>
      <c r="B2732" s="4">
        <v>266.0</v>
      </c>
      <c r="C2732" s="4">
        <v>2001.0</v>
      </c>
      <c r="D2732" s="4" t="s">
        <v>216</v>
      </c>
      <c r="F2732" s="4" t="s">
        <v>55</v>
      </c>
      <c r="I2732" s="4">
        <v>7029.0</v>
      </c>
      <c r="R2732" s="5" t="str">
        <f t="shared" si="1"/>
        <v>2001_266</v>
      </c>
    </row>
    <row r="2733">
      <c r="A2733" s="4" t="s">
        <v>928</v>
      </c>
      <c r="B2733" s="4">
        <v>267.0</v>
      </c>
      <c r="C2733" s="4">
        <v>2001.0</v>
      </c>
      <c r="D2733" s="4" t="s">
        <v>921</v>
      </c>
      <c r="F2733" s="4" t="s">
        <v>24</v>
      </c>
      <c r="I2733" s="4">
        <v>7022.2</v>
      </c>
      <c r="R2733" s="5" t="str">
        <f t="shared" si="1"/>
        <v>2001_267</v>
      </c>
    </row>
    <row r="2734">
      <c r="A2734" s="4" t="s">
        <v>850</v>
      </c>
      <c r="B2734" s="4">
        <v>268.0</v>
      </c>
      <c r="C2734" s="4">
        <v>2001.0</v>
      </c>
      <c r="D2734" s="4" t="s">
        <v>59</v>
      </c>
      <c r="F2734" s="4" t="s">
        <v>189</v>
      </c>
      <c r="I2734" s="4">
        <v>6997.8</v>
      </c>
      <c r="R2734" s="5" t="str">
        <f t="shared" si="1"/>
        <v>2001_268</v>
      </c>
    </row>
    <row r="2735">
      <c r="A2735" s="4" t="s">
        <v>272</v>
      </c>
      <c r="B2735" s="4">
        <v>269.0</v>
      </c>
      <c r="C2735" s="4">
        <v>2001.0</v>
      </c>
      <c r="D2735" s="4" t="s">
        <v>981</v>
      </c>
      <c r="F2735" s="4" t="s">
        <v>20</v>
      </c>
      <c r="I2735" s="4">
        <v>6954.7</v>
      </c>
      <c r="R2735" s="5" t="str">
        <f t="shared" si="1"/>
        <v>2001_269</v>
      </c>
    </row>
    <row r="2736">
      <c r="A2736" s="4" t="s">
        <v>902</v>
      </c>
      <c r="B2736" s="4">
        <v>270.0</v>
      </c>
      <c r="C2736" s="4">
        <v>2001.0</v>
      </c>
      <c r="D2736" s="4" t="s">
        <v>281</v>
      </c>
      <c r="F2736" s="4" t="s">
        <v>46</v>
      </c>
      <c r="I2736" s="4">
        <v>6934.7</v>
      </c>
      <c r="R2736" s="5" t="str">
        <f t="shared" si="1"/>
        <v>2001_270</v>
      </c>
    </row>
    <row r="2737">
      <c r="A2737" s="4" t="s">
        <v>1006</v>
      </c>
      <c r="B2737" s="4">
        <v>271.0</v>
      </c>
      <c r="C2737" s="4">
        <v>2001.0</v>
      </c>
      <c r="D2737" s="4" t="s">
        <v>292</v>
      </c>
      <c r="F2737" s="4" t="s">
        <v>30</v>
      </c>
      <c r="I2737" s="4">
        <v>6886.0</v>
      </c>
      <c r="R2737" s="5" t="str">
        <f t="shared" si="1"/>
        <v>2001_271</v>
      </c>
    </row>
    <row r="2738">
      <c r="A2738" s="4" t="s">
        <v>291</v>
      </c>
      <c r="B2738" s="4">
        <v>272.0</v>
      </c>
      <c r="C2738" s="4">
        <v>2001.0</v>
      </c>
      <c r="D2738" s="4" t="s">
        <v>292</v>
      </c>
      <c r="F2738" s="4" t="s">
        <v>100</v>
      </c>
      <c r="I2738" s="4">
        <v>6885.0</v>
      </c>
      <c r="R2738" s="5" t="str">
        <f t="shared" si="1"/>
        <v>2001_272</v>
      </c>
    </row>
    <row r="2739">
      <c r="A2739" s="4" t="s">
        <v>909</v>
      </c>
      <c r="B2739" s="4">
        <v>273.0</v>
      </c>
      <c r="C2739" s="4">
        <v>2001.0</v>
      </c>
      <c r="D2739" s="4" t="s">
        <v>48</v>
      </c>
      <c r="F2739" s="4" t="s">
        <v>100</v>
      </c>
      <c r="I2739" s="4">
        <v>6879.0</v>
      </c>
      <c r="R2739" s="5" t="str">
        <f t="shared" si="1"/>
        <v>2001_273</v>
      </c>
    </row>
    <row r="2740">
      <c r="A2740" s="4" t="s">
        <v>286</v>
      </c>
      <c r="B2740" s="4">
        <v>274.0</v>
      </c>
      <c r="C2740" s="4">
        <v>2001.0</v>
      </c>
      <c r="D2740" s="4" t="s">
        <v>99</v>
      </c>
      <c r="F2740" s="4" t="s">
        <v>100</v>
      </c>
      <c r="I2740" s="4">
        <v>6851.5</v>
      </c>
      <c r="R2740" s="5" t="str">
        <f t="shared" si="1"/>
        <v>2001_274</v>
      </c>
    </row>
    <row r="2741">
      <c r="A2741" s="4" t="s">
        <v>302</v>
      </c>
      <c r="B2741" s="4">
        <v>275.0</v>
      </c>
      <c r="C2741" s="4">
        <v>2001.0</v>
      </c>
      <c r="D2741" s="4" t="s">
        <v>216</v>
      </c>
      <c r="F2741" s="4" t="s">
        <v>43</v>
      </c>
      <c r="I2741" s="4">
        <v>6848.0</v>
      </c>
      <c r="R2741" s="5" t="str">
        <f t="shared" si="1"/>
        <v>2001_275</v>
      </c>
    </row>
    <row r="2742">
      <c r="A2742" s="4" t="s">
        <v>1007</v>
      </c>
      <c r="B2742" s="4">
        <v>276.0</v>
      </c>
      <c r="C2742" s="4">
        <v>2001.0</v>
      </c>
      <c r="D2742" s="4" t="s">
        <v>114</v>
      </c>
      <c r="F2742" s="4" t="s">
        <v>144</v>
      </c>
      <c r="I2742" s="4">
        <v>6786.9</v>
      </c>
      <c r="R2742" s="5" t="str">
        <f t="shared" si="1"/>
        <v>2001_276</v>
      </c>
    </row>
    <row r="2743">
      <c r="A2743" s="4" t="s">
        <v>516</v>
      </c>
      <c r="B2743" s="4">
        <v>277.0</v>
      </c>
      <c r="C2743" s="4">
        <v>2001.0</v>
      </c>
      <c r="D2743" s="4" t="s">
        <v>67</v>
      </c>
      <c r="F2743" s="4" t="s">
        <v>55</v>
      </c>
      <c r="I2743" s="4">
        <v>6771.0</v>
      </c>
      <c r="R2743" s="5" t="str">
        <f t="shared" si="1"/>
        <v>2001_277</v>
      </c>
    </row>
    <row r="2744">
      <c r="A2744" s="4" t="s">
        <v>241</v>
      </c>
      <c r="B2744" s="4">
        <v>278.0</v>
      </c>
      <c r="C2744" s="4">
        <v>2001.0</v>
      </c>
      <c r="D2744" s="4" t="s">
        <v>981</v>
      </c>
      <c r="F2744" s="4" t="s">
        <v>74</v>
      </c>
      <c r="I2744" s="4">
        <v>6700.2</v>
      </c>
      <c r="R2744" s="5" t="str">
        <f t="shared" si="1"/>
        <v>2001_278</v>
      </c>
    </row>
    <row r="2745">
      <c r="A2745" s="4" t="s">
        <v>949</v>
      </c>
      <c r="B2745" s="4">
        <v>279.0</v>
      </c>
      <c r="C2745" s="4">
        <v>2001.0</v>
      </c>
      <c r="D2745" s="4" t="s">
        <v>216</v>
      </c>
      <c r="F2745" s="4" t="s">
        <v>37</v>
      </c>
      <c r="I2745" s="4">
        <v>6691.0</v>
      </c>
      <c r="R2745" s="5" t="str">
        <f t="shared" si="1"/>
        <v>2001_279</v>
      </c>
    </row>
    <row r="2746">
      <c r="A2746" s="4" t="s">
        <v>914</v>
      </c>
      <c r="B2746" s="4">
        <v>279.0</v>
      </c>
      <c r="C2746" s="4">
        <v>2001.0</v>
      </c>
      <c r="D2746" s="4" t="s">
        <v>717</v>
      </c>
      <c r="F2746" s="4" t="s">
        <v>30</v>
      </c>
      <c r="I2746" s="4">
        <v>6726.8</v>
      </c>
      <c r="R2746" s="5" t="str">
        <f t="shared" si="1"/>
        <v>2001_279</v>
      </c>
    </row>
    <row r="2747">
      <c r="A2747" s="4" t="s">
        <v>1008</v>
      </c>
      <c r="B2747" s="4">
        <v>280.0</v>
      </c>
      <c r="C2747" s="4">
        <v>2001.0</v>
      </c>
      <c r="D2747" s="4" t="s">
        <v>216</v>
      </c>
      <c r="F2747" s="4" t="s">
        <v>118</v>
      </c>
      <c r="I2747" s="4">
        <v>6642.9</v>
      </c>
      <c r="R2747" s="5" t="str">
        <f t="shared" si="1"/>
        <v>2001_280</v>
      </c>
    </row>
    <row r="2748">
      <c r="A2748" s="4" t="s">
        <v>953</v>
      </c>
      <c r="B2748" s="4">
        <v>281.0</v>
      </c>
      <c r="C2748" s="4">
        <v>2001.0</v>
      </c>
      <c r="D2748" s="4" t="s">
        <v>490</v>
      </c>
      <c r="F2748" s="4" t="s">
        <v>24</v>
      </c>
      <c r="I2748" s="4">
        <v>6630.6</v>
      </c>
      <c r="R2748" s="5" t="str">
        <f t="shared" si="1"/>
        <v>2001_281</v>
      </c>
    </row>
    <row r="2749">
      <c r="A2749" s="4" t="s">
        <v>346</v>
      </c>
      <c r="B2749" s="4">
        <v>282.0</v>
      </c>
      <c r="C2749" s="4">
        <v>2001.0</v>
      </c>
      <c r="D2749" s="4" t="s">
        <v>132</v>
      </c>
      <c r="F2749" s="4" t="s">
        <v>257</v>
      </c>
      <c r="I2749" s="4">
        <v>6597.0</v>
      </c>
      <c r="R2749" s="5" t="str">
        <f t="shared" si="1"/>
        <v>2001_282</v>
      </c>
    </row>
    <row r="2750">
      <c r="A2750" s="4" t="s">
        <v>901</v>
      </c>
      <c r="B2750" s="4">
        <v>283.0</v>
      </c>
      <c r="C2750" s="4">
        <v>2001.0</v>
      </c>
      <c r="D2750" s="4" t="s">
        <v>26</v>
      </c>
      <c r="F2750" s="4" t="s">
        <v>544</v>
      </c>
      <c r="I2750" s="4">
        <v>6581.2</v>
      </c>
      <c r="R2750" s="5" t="str">
        <f t="shared" si="1"/>
        <v>2001_283</v>
      </c>
    </row>
    <row r="2751">
      <c r="A2751" s="4" t="s">
        <v>313</v>
      </c>
      <c r="B2751" s="4">
        <v>284.0</v>
      </c>
      <c r="C2751" s="4">
        <v>2001.0</v>
      </c>
      <c r="D2751" s="4" t="s">
        <v>48</v>
      </c>
      <c r="F2751" s="4" t="s">
        <v>35</v>
      </c>
      <c r="I2751" s="4">
        <v>6526.0</v>
      </c>
      <c r="R2751" s="5" t="str">
        <f t="shared" si="1"/>
        <v>2001_284</v>
      </c>
    </row>
    <row r="2752">
      <c r="A2752" s="4" t="s">
        <v>382</v>
      </c>
      <c r="B2752" s="4">
        <v>285.0</v>
      </c>
      <c r="C2752" s="4">
        <v>2001.0</v>
      </c>
      <c r="D2752" s="4" t="s">
        <v>639</v>
      </c>
      <c r="F2752" s="4" t="s">
        <v>57</v>
      </c>
      <c r="I2752" s="4">
        <v>6448.0</v>
      </c>
      <c r="R2752" s="5" t="str">
        <f t="shared" si="1"/>
        <v>2001_285</v>
      </c>
    </row>
    <row r="2753">
      <c r="A2753" s="4" t="s">
        <v>538</v>
      </c>
      <c r="B2753" s="4">
        <v>286.0</v>
      </c>
      <c r="C2753" s="4">
        <v>2001.0</v>
      </c>
      <c r="D2753" s="4" t="s">
        <v>292</v>
      </c>
      <c r="F2753" s="4" t="s">
        <v>43</v>
      </c>
      <c r="I2753" s="4">
        <v>6287.5</v>
      </c>
      <c r="R2753" s="5" t="str">
        <f t="shared" si="1"/>
        <v>2001_286</v>
      </c>
    </row>
    <row r="2754">
      <c r="A2754" s="4" t="s">
        <v>1009</v>
      </c>
      <c r="B2754" s="4">
        <v>287.0</v>
      </c>
      <c r="C2754" s="4">
        <v>2001.0</v>
      </c>
      <c r="D2754" s="4" t="s">
        <v>981</v>
      </c>
      <c r="F2754" s="4" t="s">
        <v>43</v>
      </c>
      <c r="I2754" s="4">
        <v>6267.0</v>
      </c>
      <c r="R2754" s="5" t="str">
        <f t="shared" si="1"/>
        <v>2001_287</v>
      </c>
    </row>
    <row r="2755">
      <c r="A2755" s="4" t="s">
        <v>663</v>
      </c>
      <c r="B2755" s="4">
        <v>288.0</v>
      </c>
      <c r="C2755" s="4">
        <v>2001.0</v>
      </c>
      <c r="D2755" s="4" t="s">
        <v>289</v>
      </c>
      <c r="F2755" s="4" t="s">
        <v>37</v>
      </c>
      <c r="I2755" s="4">
        <v>6244.4</v>
      </c>
      <c r="R2755" s="5" t="str">
        <f t="shared" si="1"/>
        <v>2001_288</v>
      </c>
    </row>
    <row r="2756">
      <c r="A2756" s="4" t="s">
        <v>1010</v>
      </c>
      <c r="B2756" s="4">
        <v>289.0</v>
      </c>
      <c r="C2756" s="4">
        <v>2001.0</v>
      </c>
      <c r="D2756" s="4" t="s">
        <v>1011</v>
      </c>
      <c r="F2756" s="4" t="s">
        <v>57</v>
      </c>
      <c r="I2756" s="4">
        <v>6166.3</v>
      </c>
      <c r="R2756" s="5" t="str">
        <f t="shared" si="1"/>
        <v>2001_289</v>
      </c>
    </row>
    <row r="2757">
      <c r="A2757" s="4" t="s">
        <v>1012</v>
      </c>
      <c r="B2757" s="4">
        <v>290.0</v>
      </c>
      <c r="C2757" s="4">
        <v>2001.0</v>
      </c>
      <c r="D2757" s="4" t="s">
        <v>81</v>
      </c>
      <c r="F2757" s="4" t="s">
        <v>30</v>
      </c>
      <c r="I2757" s="4">
        <v>6160.4</v>
      </c>
      <c r="R2757" s="5" t="str">
        <f t="shared" si="1"/>
        <v>2001_290</v>
      </c>
    </row>
    <row r="2758">
      <c r="A2758" s="4" t="s">
        <v>378</v>
      </c>
      <c r="B2758" s="4">
        <v>291.0</v>
      </c>
      <c r="C2758" s="4">
        <v>2001.0</v>
      </c>
      <c r="D2758" s="4" t="s">
        <v>203</v>
      </c>
      <c r="F2758" s="4" t="s">
        <v>37</v>
      </c>
      <c r="I2758" s="4">
        <v>6159.0</v>
      </c>
      <c r="R2758" s="5" t="str">
        <f t="shared" si="1"/>
        <v>2001_291</v>
      </c>
    </row>
    <row r="2759">
      <c r="A2759" s="4" t="s">
        <v>716</v>
      </c>
      <c r="B2759" s="4">
        <v>292.0</v>
      </c>
      <c r="C2759" s="4">
        <v>2001.0</v>
      </c>
      <c r="D2759" s="4" t="s">
        <v>717</v>
      </c>
      <c r="F2759" s="4" t="s">
        <v>30</v>
      </c>
      <c r="I2759" s="4">
        <v>6154.2</v>
      </c>
      <c r="R2759" s="5" t="str">
        <f t="shared" si="1"/>
        <v>2001_292</v>
      </c>
    </row>
    <row r="2760">
      <c r="A2760" s="4" t="s">
        <v>906</v>
      </c>
      <c r="B2760" s="4">
        <v>293.0</v>
      </c>
      <c r="C2760" s="4">
        <v>2001.0</v>
      </c>
      <c r="D2760" s="4" t="s">
        <v>26</v>
      </c>
      <c r="F2760" s="4" t="s">
        <v>189</v>
      </c>
      <c r="I2760" s="4">
        <v>6152.0</v>
      </c>
      <c r="R2760" s="5" t="str">
        <f t="shared" si="1"/>
        <v>2001_293</v>
      </c>
    </row>
    <row r="2761">
      <c r="A2761" s="4" t="s">
        <v>958</v>
      </c>
      <c r="B2761" s="4">
        <v>294.0</v>
      </c>
      <c r="C2761" s="4">
        <v>2001.0</v>
      </c>
      <c r="D2761" s="4" t="s">
        <v>216</v>
      </c>
      <c r="F2761" s="4" t="s">
        <v>257</v>
      </c>
      <c r="I2761" s="4">
        <v>6135.4</v>
      </c>
      <c r="R2761" s="5" t="str">
        <f t="shared" si="1"/>
        <v>2001_294</v>
      </c>
    </row>
    <row r="2762">
      <c r="A2762" s="4" t="s">
        <v>678</v>
      </c>
      <c r="B2762" s="4">
        <v>295.0</v>
      </c>
      <c r="C2762" s="4">
        <v>2001.0</v>
      </c>
      <c r="D2762" s="4" t="s">
        <v>638</v>
      </c>
      <c r="F2762" s="4" t="s">
        <v>30</v>
      </c>
      <c r="I2762" s="4">
        <v>6103.0</v>
      </c>
      <c r="R2762" s="5" t="str">
        <f t="shared" si="1"/>
        <v>2001_295</v>
      </c>
    </row>
    <row r="2763">
      <c r="A2763" s="4" t="s">
        <v>836</v>
      </c>
      <c r="B2763" s="4">
        <v>296.0</v>
      </c>
      <c r="C2763" s="4">
        <v>2001.0</v>
      </c>
      <c r="D2763" s="4" t="s">
        <v>292</v>
      </c>
      <c r="F2763" s="4" t="s">
        <v>57</v>
      </c>
      <c r="I2763" s="4">
        <v>6091.7</v>
      </c>
      <c r="R2763" s="5" t="str">
        <f t="shared" si="1"/>
        <v>2001_296</v>
      </c>
    </row>
    <row r="2764">
      <c r="A2764" s="4" t="s">
        <v>1013</v>
      </c>
      <c r="B2764" s="4">
        <v>297.0</v>
      </c>
      <c r="C2764" s="4">
        <v>2001.0</v>
      </c>
      <c r="D2764" s="4" t="s">
        <v>352</v>
      </c>
      <c r="F2764" s="4" t="s">
        <v>127</v>
      </c>
      <c r="I2764" s="4">
        <v>6052.5</v>
      </c>
      <c r="R2764" s="5" t="str">
        <f t="shared" si="1"/>
        <v>2001_297</v>
      </c>
    </row>
    <row r="2765">
      <c r="A2765" s="4" t="s">
        <v>837</v>
      </c>
      <c r="B2765" s="4">
        <v>298.0</v>
      </c>
      <c r="C2765" s="4">
        <v>2001.0</v>
      </c>
      <c r="D2765" s="4" t="s">
        <v>19</v>
      </c>
      <c r="F2765" s="4" t="s">
        <v>20</v>
      </c>
      <c r="I2765" s="4">
        <v>6013.2</v>
      </c>
      <c r="R2765" s="5" t="str">
        <f t="shared" si="1"/>
        <v>2001_298</v>
      </c>
    </row>
    <row r="2766">
      <c r="A2766" s="4" t="s">
        <v>904</v>
      </c>
      <c r="B2766" s="4">
        <v>299.0</v>
      </c>
      <c r="C2766" s="4">
        <v>2001.0</v>
      </c>
      <c r="D2766" s="4" t="s">
        <v>59</v>
      </c>
      <c r="F2766" s="4" t="s">
        <v>100</v>
      </c>
      <c r="I2766" s="4">
        <v>5979.0</v>
      </c>
      <c r="R2766" s="5" t="str">
        <f t="shared" si="1"/>
        <v>2001_299</v>
      </c>
    </row>
    <row r="2767">
      <c r="A2767" s="4" t="s">
        <v>908</v>
      </c>
      <c r="B2767" s="4">
        <v>300.0</v>
      </c>
      <c r="C2767" s="4">
        <v>2001.0</v>
      </c>
      <c r="D2767" s="4" t="s">
        <v>759</v>
      </c>
      <c r="F2767" s="4" t="s">
        <v>46</v>
      </c>
      <c r="I2767" s="4">
        <v>5970.6</v>
      </c>
      <c r="R2767" s="5" t="str">
        <f t="shared" si="1"/>
        <v>2001_300</v>
      </c>
    </row>
    <row r="2768">
      <c r="A2768" s="4" t="s">
        <v>758</v>
      </c>
      <c r="B2768" s="4">
        <v>301.0</v>
      </c>
      <c r="C2768" s="4">
        <v>2001.0</v>
      </c>
      <c r="D2768" s="4" t="s">
        <v>32</v>
      </c>
      <c r="F2768" s="4" t="s">
        <v>55</v>
      </c>
      <c r="I2768" s="4">
        <v>5959.0</v>
      </c>
      <c r="R2768" s="5" t="str">
        <f t="shared" si="1"/>
        <v>2001_301</v>
      </c>
    </row>
    <row r="2769">
      <c r="A2769" s="4" t="s">
        <v>482</v>
      </c>
      <c r="B2769" s="4">
        <v>302.0</v>
      </c>
      <c r="C2769" s="4">
        <v>2001.0</v>
      </c>
      <c r="D2769" s="4" t="s">
        <v>223</v>
      </c>
      <c r="F2769" s="4" t="s">
        <v>24</v>
      </c>
      <c r="I2769" s="4">
        <v>5956.4</v>
      </c>
      <c r="R2769" s="5" t="str">
        <f t="shared" si="1"/>
        <v>2001_302</v>
      </c>
    </row>
    <row r="2770">
      <c r="A2770" s="4" t="s">
        <v>926</v>
      </c>
      <c r="B2770" s="4">
        <v>303.0</v>
      </c>
      <c r="C2770" s="4">
        <v>2001.0</v>
      </c>
      <c r="D2770" s="4" t="s">
        <v>59</v>
      </c>
      <c r="F2770" s="4" t="s">
        <v>57</v>
      </c>
      <c r="I2770" s="4">
        <v>5948.2</v>
      </c>
      <c r="R2770" s="5" t="str">
        <f t="shared" si="1"/>
        <v>2001_303</v>
      </c>
    </row>
    <row r="2771">
      <c r="A2771" s="4" t="s">
        <v>912</v>
      </c>
      <c r="B2771" s="4">
        <v>304.0</v>
      </c>
      <c r="C2771" s="4">
        <v>2001.0</v>
      </c>
      <c r="D2771" s="4" t="s">
        <v>59</v>
      </c>
      <c r="F2771" s="4" t="s">
        <v>148</v>
      </c>
      <c r="I2771" s="4">
        <v>5921.0</v>
      </c>
      <c r="R2771" s="5" t="str">
        <f t="shared" si="1"/>
        <v>2001_304</v>
      </c>
    </row>
    <row r="2772">
      <c r="A2772" s="4" t="s">
        <v>916</v>
      </c>
      <c r="B2772" s="4">
        <v>305.0</v>
      </c>
      <c r="C2772" s="4">
        <v>2001.0</v>
      </c>
      <c r="D2772" s="4" t="s">
        <v>216</v>
      </c>
      <c r="F2772" s="4" t="s">
        <v>35</v>
      </c>
      <c r="I2772" s="4">
        <v>5901.2</v>
      </c>
      <c r="R2772" s="5" t="str">
        <f t="shared" si="1"/>
        <v>2001_305</v>
      </c>
    </row>
    <row r="2773">
      <c r="A2773" s="4" t="s">
        <v>425</v>
      </c>
      <c r="B2773" s="4">
        <v>306.0</v>
      </c>
      <c r="C2773" s="4">
        <v>2001.0</v>
      </c>
      <c r="D2773" s="4" t="s">
        <v>338</v>
      </c>
      <c r="F2773" s="4" t="s">
        <v>55</v>
      </c>
      <c r="I2773" s="4">
        <v>5814.8</v>
      </c>
      <c r="R2773" s="5" t="str">
        <f t="shared" si="1"/>
        <v>2001_306</v>
      </c>
    </row>
    <row r="2774">
      <c r="A2774" s="4" t="s">
        <v>647</v>
      </c>
      <c r="B2774" s="4">
        <v>307.0</v>
      </c>
      <c r="C2774" s="4">
        <v>2001.0</v>
      </c>
      <c r="D2774" s="4" t="s">
        <v>289</v>
      </c>
      <c r="F2774" s="4" t="s">
        <v>46</v>
      </c>
      <c r="I2774" s="4">
        <v>5764.3</v>
      </c>
      <c r="R2774" s="5" t="str">
        <f t="shared" si="1"/>
        <v>2001_307</v>
      </c>
    </row>
    <row r="2775">
      <c r="A2775" s="4" t="s">
        <v>915</v>
      </c>
      <c r="B2775" s="4">
        <v>308.0</v>
      </c>
      <c r="C2775" s="4">
        <v>2001.0</v>
      </c>
      <c r="D2775" s="4" t="s">
        <v>988</v>
      </c>
      <c r="F2775" s="4" t="s">
        <v>24</v>
      </c>
      <c r="I2775" s="4">
        <v>5756.3</v>
      </c>
      <c r="R2775" s="5" t="str">
        <f t="shared" si="1"/>
        <v>2001_308</v>
      </c>
    </row>
    <row r="2776">
      <c r="A2776" s="4" t="s">
        <v>358</v>
      </c>
      <c r="B2776" s="4">
        <v>309.0</v>
      </c>
      <c r="C2776" s="4">
        <v>2001.0</v>
      </c>
      <c r="D2776" s="4" t="s">
        <v>285</v>
      </c>
      <c r="F2776" s="4" t="s">
        <v>127</v>
      </c>
      <c r="I2776" s="4">
        <v>5747.9</v>
      </c>
      <c r="R2776" s="5" t="str">
        <f t="shared" si="1"/>
        <v>2001_309</v>
      </c>
    </row>
    <row r="2777">
      <c r="A2777" s="4" t="s">
        <v>387</v>
      </c>
      <c r="B2777" s="4">
        <v>310.0</v>
      </c>
      <c r="C2777" s="4">
        <v>2001.0</v>
      </c>
      <c r="D2777" s="4" t="s">
        <v>54</v>
      </c>
      <c r="F2777" s="4" t="s">
        <v>30</v>
      </c>
      <c r="I2777" s="4">
        <v>5714.6</v>
      </c>
      <c r="R2777" s="5" t="str">
        <f t="shared" si="1"/>
        <v>2001_310</v>
      </c>
    </row>
    <row r="2778">
      <c r="A2778" s="4" t="s">
        <v>946</v>
      </c>
      <c r="B2778" s="4">
        <v>311.0</v>
      </c>
      <c r="C2778" s="4">
        <v>2001.0</v>
      </c>
      <c r="D2778" s="4" t="s">
        <v>29</v>
      </c>
      <c r="F2778" s="4" t="s">
        <v>37</v>
      </c>
      <c r="I2778" s="4">
        <v>5714.0</v>
      </c>
      <c r="R2778" s="5" t="str">
        <f t="shared" si="1"/>
        <v>2001_311</v>
      </c>
    </row>
    <row r="2779">
      <c r="A2779" s="4" t="s">
        <v>943</v>
      </c>
      <c r="B2779" s="4">
        <v>312.0</v>
      </c>
      <c r="C2779" s="4">
        <v>2001.0</v>
      </c>
      <c r="D2779" s="4" t="s">
        <v>195</v>
      </c>
      <c r="F2779" s="4" t="s">
        <v>400</v>
      </c>
      <c r="I2779" s="4">
        <v>5707.5</v>
      </c>
      <c r="R2779" s="5" t="str">
        <f t="shared" si="1"/>
        <v>2001_312</v>
      </c>
    </row>
    <row r="2780">
      <c r="A2780" s="4" t="s">
        <v>410</v>
      </c>
      <c r="B2780" s="4">
        <v>313.0</v>
      </c>
      <c r="C2780" s="4">
        <v>2001.0</v>
      </c>
      <c r="D2780" s="4" t="s">
        <v>292</v>
      </c>
      <c r="F2780" s="4" t="s">
        <v>88</v>
      </c>
      <c r="I2780" s="4">
        <v>5705.2</v>
      </c>
      <c r="R2780" s="5" t="str">
        <f t="shared" si="1"/>
        <v>2001_313</v>
      </c>
    </row>
    <row r="2781">
      <c r="A2781" s="4" t="s">
        <v>1014</v>
      </c>
      <c r="B2781" s="4">
        <v>314.0</v>
      </c>
      <c r="C2781" s="4">
        <v>2001.0</v>
      </c>
      <c r="D2781" s="4" t="s">
        <v>490</v>
      </c>
      <c r="F2781" s="4" t="s">
        <v>24</v>
      </c>
      <c r="I2781" s="4">
        <v>5686.0</v>
      </c>
      <c r="R2781" s="5" t="str">
        <f t="shared" si="1"/>
        <v>2001_314</v>
      </c>
    </row>
    <row r="2782">
      <c r="A2782" s="4" t="s">
        <v>913</v>
      </c>
      <c r="B2782" s="4">
        <v>315.0</v>
      </c>
      <c r="C2782" s="4">
        <v>2001.0</v>
      </c>
      <c r="D2782" s="4" t="s">
        <v>216</v>
      </c>
      <c r="F2782" s="4" t="s">
        <v>100</v>
      </c>
      <c r="I2782" s="4">
        <v>5683.0</v>
      </c>
      <c r="R2782" s="5" t="str">
        <f t="shared" si="1"/>
        <v>2001_315</v>
      </c>
    </row>
    <row r="2783">
      <c r="A2783" s="4" t="s">
        <v>1015</v>
      </c>
      <c r="B2783" s="4">
        <v>316.0</v>
      </c>
      <c r="C2783" s="4">
        <v>2001.0</v>
      </c>
      <c r="D2783" s="4" t="s">
        <v>120</v>
      </c>
      <c r="F2783" s="4" t="s">
        <v>24</v>
      </c>
      <c r="I2783" s="4">
        <v>5649.6</v>
      </c>
      <c r="R2783" s="5" t="str">
        <f t="shared" si="1"/>
        <v>2001_316</v>
      </c>
    </row>
    <row r="2784">
      <c r="A2784" s="4" t="s">
        <v>445</v>
      </c>
      <c r="B2784" s="4">
        <v>318.0</v>
      </c>
      <c r="C2784" s="4">
        <v>2001.0</v>
      </c>
      <c r="D2784" s="4" t="s">
        <v>216</v>
      </c>
      <c r="F2784" s="4" t="s">
        <v>20</v>
      </c>
      <c r="I2784" s="4">
        <v>5597.0</v>
      </c>
      <c r="R2784" s="5" t="str">
        <f t="shared" si="1"/>
        <v>2001_318</v>
      </c>
    </row>
    <row r="2785">
      <c r="A2785" s="4" t="s">
        <v>443</v>
      </c>
      <c r="B2785" s="4">
        <v>319.0</v>
      </c>
      <c r="C2785" s="4">
        <v>2001.0</v>
      </c>
      <c r="D2785" s="4" t="s">
        <v>444</v>
      </c>
      <c r="F2785" s="4" t="s">
        <v>57</v>
      </c>
      <c r="I2785" s="4">
        <v>5589.5</v>
      </c>
      <c r="R2785" s="5" t="str">
        <f t="shared" si="1"/>
        <v>2001_319</v>
      </c>
    </row>
    <row r="2786">
      <c r="A2786" s="4" t="s">
        <v>474</v>
      </c>
      <c r="B2786" s="4">
        <v>320.0</v>
      </c>
      <c r="C2786" s="4">
        <v>2001.0</v>
      </c>
      <c r="D2786" s="4" t="s">
        <v>34</v>
      </c>
      <c r="F2786" s="4" t="s">
        <v>57</v>
      </c>
      <c r="I2786" s="4">
        <v>5588.2</v>
      </c>
      <c r="R2786" s="5" t="str">
        <f t="shared" si="1"/>
        <v>2001_320</v>
      </c>
    </row>
    <row r="2787">
      <c r="A2787" s="4" t="s">
        <v>554</v>
      </c>
      <c r="B2787" s="4">
        <v>321.0</v>
      </c>
      <c r="C2787" s="4">
        <v>2001.0</v>
      </c>
      <c r="D2787" s="4" t="s">
        <v>48</v>
      </c>
      <c r="F2787" s="4" t="s">
        <v>43</v>
      </c>
      <c r="I2787" s="4">
        <v>5542.6</v>
      </c>
      <c r="R2787" s="5" t="str">
        <f t="shared" si="1"/>
        <v>2001_321</v>
      </c>
    </row>
    <row r="2788">
      <c r="A2788" s="4" t="s">
        <v>781</v>
      </c>
      <c r="B2788" s="4">
        <v>322.0</v>
      </c>
      <c r="C2788" s="4">
        <v>2001.0</v>
      </c>
      <c r="D2788" s="4" t="s">
        <v>76</v>
      </c>
      <c r="F2788" s="4" t="s">
        <v>127</v>
      </c>
      <c r="I2788" s="4">
        <v>5531.5</v>
      </c>
      <c r="R2788" s="5" t="str">
        <f t="shared" si="1"/>
        <v>2001_322</v>
      </c>
    </row>
    <row r="2789">
      <c r="A2789" s="4" t="s">
        <v>1016</v>
      </c>
      <c r="B2789" s="4">
        <v>323.0</v>
      </c>
      <c r="C2789" s="4">
        <v>2001.0</v>
      </c>
      <c r="D2789" s="4" t="s">
        <v>26</v>
      </c>
      <c r="F2789" s="4" t="s">
        <v>95</v>
      </c>
      <c r="I2789" s="4">
        <v>5528.5</v>
      </c>
      <c r="R2789" s="5" t="str">
        <f t="shared" si="1"/>
        <v>2001_323</v>
      </c>
    </row>
    <row r="2790">
      <c r="A2790" s="4" t="s">
        <v>764</v>
      </c>
      <c r="B2790" s="4">
        <v>324.0</v>
      </c>
      <c r="C2790" s="4">
        <v>2001.0</v>
      </c>
      <c r="D2790" s="4" t="s">
        <v>48</v>
      </c>
      <c r="F2790" s="4" t="s">
        <v>100</v>
      </c>
      <c r="I2790" s="4">
        <v>5495.5</v>
      </c>
      <c r="R2790" s="5" t="str">
        <f t="shared" si="1"/>
        <v>2001_324</v>
      </c>
    </row>
    <row r="2791">
      <c r="A2791" s="4" t="s">
        <v>1017</v>
      </c>
      <c r="B2791" s="4">
        <v>325.0</v>
      </c>
      <c r="C2791" s="4">
        <v>2001.0</v>
      </c>
      <c r="D2791" s="4" t="s">
        <v>281</v>
      </c>
      <c r="F2791" s="4" t="s">
        <v>46</v>
      </c>
      <c r="I2791" s="4">
        <v>5491.8</v>
      </c>
      <c r="R2791" s="5" t="str">
        <f t="shared" si="1"/>
        <v>2001_325</v>
      </c>
    </row>
    <row r="2792">
      <c r="A2792" s="4" t="s">
        <v>627</v>
      </c>
      <c r="B2792" s="4">
        <v>326.0</v>
      </c>
      <c r="C2792" s="4">
        <v>2001.0</v>
      </c>
      <c r="D2792" s="4" t="s">
        <v>977</v>
      </c>
      <c r="F2792" s="4" t="s">
        <v>100</v>
      </c>
      <c r="I2792" s="4">
        <v>5446.9</v>
      </c>
      <c r="R2792" s="5" t="str">
        <f t="shared" si="1"/>
        <v>2001_326</v>
      </c>
    </row>
    <row r="2793">
      <c r="A2793" s="4" t="s">
        <v>930</v>
      </c>
      <c r="B2793" s="4">
        <v>327.0</v>
      </c>
      <c r="C2793" s="4">
        <v>2001.0</v>
      </c>
      <c r="D2793" s="4" t="s">
        <v>81</v>
      </c>
      <c r="F2793" s="4" t="s">
        <v>37</v>
      </c>
      <c r="I2793" s="4">
        <v>5424.3</v>
      </c>
      <c r="R2793" s="5" t="str">
        <f t="shared" si="1"/>
        <v>2001_327</v>
      </c>
    </row>
    <row r="2794">
      <c r="A2794" s="4" t="s">
        <v>429</v>
      </c>
      <c r="B2794" s="4">
        <v>328.0</v>
      </c>
      <c r="C2794" s="4">
        <v>2001.0</v>
      </c>
      <c r="D2794" s="4" t="s">
        <v>132</v>
      </c>
      <c r="F2794" s="4" t="s">
        <v>30</v>
      </c>
      <c r="I2794" s="4">
        <v>5400.7</v>
      </c>
      <c r="R2794" s="5" t="str">
        <f t="shared" si="1"/>
        <v>2001_328</v>
      </c>
    </row>
    <row r="2795">
      <c r="A2795" s="4" t="s">
        <v>1018</v>
      </c>
      <c r="B2795" s="4">
        <v>329.0</v>
      </c>
      <c r="C2795" s="4">
        <v>2001.0</v>
      </c>
      <c r="D2795" s="4" t="s">
        <v>971</v>
      </c>
      <c r="F2795" s="4" t="s">
        <v>57</v>
      </c>
      <c r="I2795" s="4">
        <v>5391.5</v>
      </c>
      <c r="R2795" s="5" t="str">
        <f t="shared" si="1"/>
        <v>2001_329</v>
      </c>
    </row>
    <row r="2796">
      <c r="A2796" s="4" t="s">
        <v>1019</v>
      </c>
      <c r="B2796" s="4">
        <v>330.0</v>
      </c>
      <c r="C2796" s="4">
        <v>2001.0</v>
      </c>
      <c r="D2796" s="4" t="s">
        <v>132</v>
      </c>
      <c r="F2796" s="4" t="s">
        <v>55</v>
      </c>
      <c r="I2796" s="4">
        <v>5355.3</v>
      </c>
      <c r="R2796" s="5" t="str">
        <f t="shared" si="1"/>
        <v>2001_330</v>
      </c>
    </row>
    <row r="2797">
      <c r="A2797" s="4" t="s">
        <v>1020</v>
      </c>
      <c r="B2797" s="4">
        <v>331.0</v>
      </c>
      <c r="C2797" s="4">
        <v>2001.0</v>
      </c>
      <c r="D2797" s="4" t="s">
        <v>177</v>
      </c>
      <c r="F2797" s="4" t="s">
        <v>24</v>
      </c>
      <c r="I2797" s="4">
        <v>5345.3</v>
      </c>
      <c r="R2797" s="5" t="str">
        <f t="shared" si="1"/>
        <v>2001_331</v>
      </c>
    </row>
    <row r="2798">
      <c r="A2798" s="4" t="s">
        <v>870</v>
      </c>
      <c r="B2798" s="4">
        <v>332.0</v>
      </c>
      <c r="C2798" s="4">
        <v>2001.0</v>
      </c>
      <c r="D2798" s="4" t="s">
        <v>59</v>
      </c>
      <c r="F2798" s="4" t="s">
        <v>127</v>
      </c>
      <c r="I2798" s="4">
        <v>5338.2</v>
      </c>
      <c r="R2798" s="5" t="str">
        <f t="shared" si="1"/>
        <v>2001_332</v>
      </c>
    </row>
    <row r="2799">
      <c r="A2799" s="4" t="s">
        <v>654</v>
      </c>
      <c r="B2799" s="4">
        <v>333.0</v>
      </c>
      <c r="C2799" s="4">
        <v>2001.0</v>
      </c>
      <c r="D2799" s="4" t="s">
        <v>1011</v>
      </c>
      <c r="F2799" s="4" t="s">
        <v>179</v>
      </c>
      <c r="I2799" s="4">
        <v>5336.8</v>
      </c>
      <c r="R2799" s="5" t="str">
        <f t="shared" si="1"/>
        <v>2001_333</v>
      </c>
    </row>
    <row r="2800">
      <c r="A2800" s="4" t="s">
        <v>666</v>
      </c>
      <c r="B2800" s="4">
        <v>334.0</v>
      </c>
      <c r="C2800" s="4">
        <v>2001.0</v>
      </c>
      <c r="D2800" s="4" t="s">
        <v>338</v>
      </c>
      <c r="F2800" s="4" t="s">
        <v>30</v>
      </c>
      <c r="I2800" s="4">
        <v>4812.5</v>
      </c>
      <c r="R2800" s="5" t="str">
        <f t="shared" si="1"/>
        <v>2001_334</v>
      </c>
    </row>
    <row r="2801">
      <c r="A2801" s="4" t="s">
        <v>361</v>
      </c>
      <c r="B2801" s="4">
        <v>334.0</v>
      </c>
      <c r="C2801" s="4">
        <v>2001.0</v>
      </c>
      <c r="D2801" s="4" t="s">
        <v>48</v>
      </c>
      <c r="F2801" s="4" t="s">
        <v>115</v>
      </c>
      <c r="I2801" s="4">
        <v>5292.0</v>
      </c>
      <c r="R2801" s="5" t="str">
        <f t="shared" si="1"/>
        <v>2001_334</v>
      </c>
    </row>
    <row r="2802">
      <c r="A2802" s="4" t="s">
        <v>694</v>
      </c>
      <c r="B2802" s="4">
        <v>335.0</v>
      </c>
      <c r="C2802" s="4">
        <v>2001.0</v>
      </c>
      <c r="D2802" s="4" t="s">
        <v>132</v>
      </c>
      <c r="F2802" s="4" t="s">
        <v>24</v>
      </c>
      <c r="I2802" s="4">
        <v>5233.8</v>
      </c>
      <c r="R2802" s="5" t="str">
        <f t="shared" si="1"/>
        <v>2001_335</v>
      </c>
    </row>
    <row r="2803">
      <c r="A2803" s="4" t="s">
        <v>558</v>
      </c>
      <c r="B2803" s="4">
        <v>336.0</v>
      </c>
      <c r="C2803" s="4">
        <v>2001.0</v>
      </c>
      <c r="D2803" s="4" t="s">
        <v>977</v>
      </c>
      <c r="F2803" s="4" t="s">
        <v>144</v>
      </c>
      <c r="I2803" s="4">
        <v>5213.9</v>
      </c>
      <c r="R2803" s="5" t="str">
        <f t="shared" si="1"/>
        <v>2001_336</v>
      </c>
    </row>
    <row r="2804">
      <c r="A2804" s="4" t="s">
        <v>484</v>
      </c>
      <c r="B2804" s="4">
        <v>337.0</v>
      </c>
      <c r="C2804" s="4">
        <v>2001.0</v>
      </c>
      <c r="D2804" s="4" t="s">
        <v>48</v>
      </c>
      <c r="F2804" s="4" t="s">
        <v>55</v>
      </c>
      <c r="I2804" s="4">
        <v>5211.6</v>
      </c>
      <c r="R2804" s="5" t="str">
        <f t="shared" si="1"/>
        <v>2001_337</v>
      </c>
    </row>
    <row r="2805">
      <c r="A2805" s="4" t="s">
        <v>911</v>
      </c>
      <c r="B2805" s="4">
        <v>338.0</v>
      </c>
      <c r="C2805" s="4">
        <v>2001.0</v>
      </c>
      <c r="D2805" s="4" t="s">
        <v>216</v>
      </c>
      <c r="F2805" s="4" t="s">
        <v>43</v>
      </c>
      <c r="I2805" s="4">
        <v>5196.3</v>
      </c>
      <c r="R2805" s="5" t="str">
        <f t="shared" si="1"/>
        <v>2001_338</v>
      </c>
    </row>
    <row r="2806">
      <c r="A2806" s="4" t="s">
        <v>586</v>
      </c>
      <c r="B2806" s="4">
        <v>339.0</v>
      </c>
      <c r="C2806" s="4">
        <v>2001.0</v>
      </c>
      <c r="D2806" s="4" t="s">
        <v>107</v>
      </c>
      <c r="F2806" s="4" t="s">
        <v>55</v>
      </c>
      <c r="I2806" s="4">
        <v>5156.4</v>
      </c>
      <c r="R2806" s="5" t="str">
        <f t="shared" si="1"/>
        <v>2001_339</v>
      </c>
    </row>
    <row r="2807">
      <c r="A2807" s="4" t="s">
        <v>1021</v>
      </c>
      <c r="B2807" s="4">
        <v>340.0</v>
      </c>
      <c r="C2807" s="4">
        <v>2001.0</v>
      </c>
      <c r="D2807" s="4" t="s">
        <v>19</v>
      </c>
      <c r="F2807" s="4" t="s">
        <v>20</v>
      </c>
      <c r="I2807" s="4">
        <v>5153.0</v>
      </c>
      <c r="R2807" s="5" t="str">
        <f t="shared" si="1"/>
        <v>2001_340</v>
      </c>
    </row>
    <row r="2808">
      <c r="A2808" s="4" t="s">
        <v>1022</v>
      </c>
      <c r="B2808" s="4">
        <v>341.0</v>
      </c>
      <c r="C2808" s="4">
        <v>2001.0</v>
      </c>
      <c r="D2808" s="4" t="s">
        <v>981</v>
      </c>
      <c r="F2808" s="4" t="s">
        <v>37</v>
      </c>
      <c r="I2808" s="4">
        <v>5150.5</v>
      </c>
      <c r="R2808" s="5" t="str">
        <f t="shared" si="1"/>
        <v>2001_341</v>
      </c>
    </row>
    <row r="2809">
      <c r="A2809" s="4" t="s">
        <v>1023</v>
      </c>
      <c r="B2809" s="4">
        <v>342.0</v>
      </c>
      <c r="C2809" s="4">
        <v>2001.0</v>
      </c>
      <c r="D2809" s="4" t="s">
        <v>216</v>
      </c>
      <c r="F2809" s="4" t="s">
        <v>30</v>
      </c>
      <c r="I2809" s="4">
        <v>5121.5</v>
      </c>
      <c r="R2809" s="5" t="str">
        <f t="shared" si="1"/>
        <v>2001_342</v>
      </c>
    </row>
    <row r="2810">
      <c r="A2810" s="4" t="s">
        <v>853</v>
      </c>
      <c r="B2810" s="4">
        <v>343.0</v>
      </c>
      <c r="C2810" s="4">
        <v>2001.0</v>
      </c>
      <c r="D2810" s="4" t="s">
        <v>611</v>
      </c>
      <c r="F2810" s="4" t="s">
        <v>57</v>
      </c>
      <c r="I2810" s="4">
        <v>4713.2</v>
      </c>
      <c r="R2810" s="5" t="str">
        <f t="shared" si="1"/>
        <v>2001_343</v>
      </c>
    </row>
    <row r="2811">
      <c r="A2811" s="4" t="s">
        <v>964</v>
      </c>
      <c r="B2811" s="4">
        <v>343.0</v>
      </c>
      <c r="C2811" s="4">
        <v>2001.0</v>
      </c>
      <c r="D2811" s="4" t="s">
        <v>23</v>
      </c>
      <c r="F2811" s="4" t="s">
        <v>24</v>
      </c>
      <c r="I2811" s="4">
        <v>5102.5</v>
      </c>
      <c r="R2811" s="5" t="str">
        <f t="shared" si="1"/>
        <v>2001_343</v>
      </c>
    </row>
    <row r="2812">
      <c r="A2812" s="4" t="s">
        <v>546</v>
      </c>
      <c r="B2812" s="4">
        <v>344.0</v>
      </c>
      <c r="C2812" s="4">
        <v>2001.0</v>
      </c>
      <c r="D2812" s="4" t="s">
        <v>289</v>
      </c>
      <c r="F2812" s="4" t="s">
        <v>46</v>
      </c>
      <c r="I2812" s="4">
        <v>5079.6</v>
      </c>
      <c r="R2812" s="5" t="str">
        <f t="shared" si="1"/>
        <v>2001_344</v>
      </c>
    </row>
    <row r="2813">
      <c r="A2813" s="4" t="s">
        <v>1024</v>
      </c>
      <c r="B2813" s="4">
        <v>345.0</v>
      </c>
      <c r="C2813" s="4">
        <v>2001.0</v>
      </c>
      <c r="D2813" s="4" t="s">
        <v>225</v>
      </c>
      <c r="F2813" s="4" t="s">
        <v>183</v>
      </c>
      <c r="I2813" s="4">
        <v>5071.4</v>
      </c>
      <c r="R2813" s="5" t="str">
        <f t="shared" si="1"/>
        <v>2001_345</v>
      </c>
    </row>
    <row r="2814">
      <c r="A2814" s="4" t="s">
        <v>496</v>
      </c>
      <c r="B2814" s="4">
        <v>346.0</v>
      </c>
      <c r="C2814" s="4">
        <v>2001.0</v>
      </c>
      <c r="D2814" s="4" t="s">
        <v>48</v>
      </c>
      <c r="F2814" s="4" t="s">
        <v>35</v>
      </c>
      <c r="I2814" s="4">
        <v>5043.0</v>
      </c>
      <c r="R2814" s="5" t="str">
        <f t="shared" si="1"/>
        <v>2001_346</v>
      </c>
    </row>
    <row r="2815">
      <c r="A2815" s="4" t="s">
        <v>295</v>
      </c>
      <c r="B2815" s="4">
        <v>347.0</v>
      </c>
      <c r="C2815" s="4">
        <v>2001.0</v>
      </c>
      <c r="D2815" s="4" t="s">
        <v>981</v>
      </c>
      <c r="F2815" s="4" t="s">
        <v>46</v>
      </c>
      <c r="I2815" s="4">
        <v>5041.0</v>
      </c>
      <c r="R2815" s="5" t="str">
        <f t="shared" si="1"/>
        <v>2001_347</v>
      </c>
    </row>
    <row r="2816">
      <c r="A2816" s="4" t="s">
        <v>864</v>
      </c>
      <c r="B2816" s="4">
        <v>348.0</v>
      </c>
      <c r="C2816" s="4">
        <v>2001.0</v>
      </c>
      <c r="D2816" s="4" t="s">
        <v>216</v>
      </c>
      <c r="F2816" s="4" t="s">
        <v>49</v>
      </c>
      <c r="I2816" s="4">
        <v>5029.1</v>
      </c>
      <c r="R2816" s="5" t="str">
        <f t="shared" si="1"/>
        <v>2001_348</v>
      </c>
    </row>
    <row r="2817">
      <c r="A2817" s="4" t="s">
        <v>924</v>
      </c>
      <c r="B2817" s="4">
        <v>349.0</v>
      </c>
      <c r="C2817" s="4">
        <v>2001.0</v>
      </c>
      <c r="D2817" s="4" t="s">
        <v>826</v>
      </c>
      <c r="F2817" s="4" t="s">
        <v>74</v>
      </c>
      <c r="I2817" s="4">
        <v>5014.6</v>
      </c>
      <c r="R2817" s="5" t="str">
        <f t="shared" si="1"/>
        <v>2001_349</v>
      </c>
    </row>
    <row r="2818">
      <c r="A2818" s="4" t="s">
        <v>483</v>
      </c>
      <c r="B2818" s="4">
        <v>350.0</v>
      </c>
      <c r="C2818" s="4">
        <v>2001.0</v>
      </c>
      <c r="D2818" s="4" t="s">
        <v>999</v>
      </c>
      <c r="F2818" s="4" t="s">
        <v>46</v>
      </c>
      <c r="I2818" s="4">
        <v>4977.0</v>
      </c>
      <c r="R2818" s="5" t="str">
        <f t="shared" si="1"/>
        <v>2001_350</v>
      </c>
    </row>
    <row r="2819">
      <c r="A2819" s="4" t="s">
        <v>396</v>
      </c>
      <c r="B2819" s="4">
        <v>352.0</v>
      </c>
      <c r="C2819" s="4">
        <v>2001.0</v>
      </c>
      <c r="D2819" s="4" t="s">
        <v>168</v>
      </c>
      <c r="F2819" s="4" t="s">
        <v>55</v>
      </c>
      <c r="I2819" s="4">
        <v>4934.0</v>
      </c>
      <c r="R2819" s="5" t="str">
        <f t="shared" si="1"/>
        <v>2001_352</v>
      </c>
    </row>
    <row r="2820">
      <c r="A2820" s="4" t="s">
        <v>765</v>
      </c>
      <c r="B2820" s="4">
        <v>353.0</v>
      </c>
      <c r="C2820" s="4">
        <v>2001.0</v>
      </c>
      <c r="D2820" s="4" t="s">
        <v>107</v>
      </c>
      <c r="F2820" s="4" t="s">
        <v>148</v>
      </c>
      <c r="I2820" s="4">
        <v>4932.1</v>
      </c>
      <c r="R2820" s="5" t="str">
        <f t="shared" si="1"/>
        <v>2001_353</v>
      </c>
    </row>
    <row r="2821">
      <c r="A2821" s="4" t="s">
        <v>769</v>
      </c>
      <c r="B2821" s="4">
        <v>354.0</v>
      </c>
      <c r="C2821" s="4">
        <v>2001.0</v>
      </c>
      <c r="D2821" s="4" t="s">
        <v>42</v>
      </c>
      <c r="F2821" s="4" t="s">
        <v>57</v>
      </c>
      <c r="I2821" s="4">
        <v>4897.1</v>
      </c>
      <c r="R2821" s="5" t="str">
        <f t="shared" si="1"/>
        <v>2001_354</v>
      </c>
    </row>
    <row r="2822">
      <c r="A2822" s="4" t="s">
        <v>1025</v>
      </c>
      <c r="B2822" s="4">
        <v>355.0</v>
      </c>
      <c r="C2822" s="4">
        <v>2001.0</v>
      </c>
      <c r="D2822" s="4" t="s">
        <v>232</v>
      </c>
      <c r="F2822" s="4" t="s">
        <v>955</v>
      </c>
      <c r="I2822" s="4">
        <v>4896.0</v>
      </c>
      <c r="R2822" s="5" t="str">
        <f t="shared" si="1"/>
        <v>2001_355</v>
      </c>
    </row>
    <row r="2823">
      <c r="A2823" s="4" t="s">
        <v>866</v>
      </c>
      <c r="B2823" s="4">
        <v>356.0</v>
      </c>
      <c r="C2823" s="4">
        <v>2001.0</v>
      </c>
      <c r="D2823" s="4" t="s">
        <v>352</v>
      </c>
      <c r="F2823" s="4" t="s">
        <v>20</v>
      </c>
      <c r="I2823" s="4">
        <v>4884.0</v>
      </c>
      <c r="R2823" s="5" t="str">
        <f t="shared" si="1"/>
        <v>2001_356</v>
      </c>
    </row>
    <row r="2824">
      <c r="A2824" s="4" t="s">
        <v>1026</v>
      </c>
      <c r="B2824" s="4">
        <v>359.0</v>
      </c>
      <c r="C2824" s="4">
        <v>2001.0</v>
      </c>
      <c r="D2824" s="4" t="s">
        <v>232</v>
      </c>
      <c r="F2824" s="4" t="s">
        <v>77</v>
      </c>
      <c r="I2824" s="4">
        <v>4817.2</v>
      </c>
      <c r="R2824" s="5" t="str">
        <f t="shared" si="1"/>
        <v>2001_359</v>
      </c>
    </row>
    <row r="2825">
      <c r="A2825" s="4" t="s">
        <v>1027</v>
      </c>
      <c r="B2825" s="4">
        <v>360.0</v>
      </c>
      <c r="C2825" s="4">
        <v>2001.0</v>
      </c>
      <c r="D2825" s="4" t="s">
        <v>107</v>
      </c>
      <c r="F2825" s="4" t="s">
        <v>24</v>
      </c>
      <c r="I2825" s="4">
        <v>4794.7</v>
      </c>
      <c r="R2825" s="5" t="str">
        <f t="shared" si="1"/>
        <v>2001_360</v>
      </c>
    </row>
    <row r="2826">
      <c r="A2826" s="4" t="s">
        <v>777</v>
      </c>
      <c r="B2826" s="4">
        <v>361.0</v>
      </c>
      <c r="C2826" s="4">
        <v>2001.0</v>
      </c>
      <c r="D2826" s="4" t="s">
        <v>67</v>
      </c>
      <c r="F2826" s="4" t="s">
        <v>189</v>
      </c>
      <c r="I2826" s="4">
        <v>4771.4</v>
      </c>
      <c r="R2826" s="5" t="str">
        <f t="shared" si="1"/>
        <v>2001_361</v>
      </c>
    </row>
    <row r="2827">
      <c r="A2827" s="4" t="s">
        <v>402</v>
      </c>
      <c r="B2827" s="4">
        <v>362.0</v>
      </c>
      <c r="C2827" s="4">
        <v>2001.0</v>
      </c>
      <c r="D2827" s="4" t="s">
        <v>981</v>
      </c>
      <c r="F2827" s="4" t="s">
        <v>57</v>
      </c>
      <c r="I2827" s="4">
        <v>4763.1</v>
      </c>
      <c r="R2827" s="5" t="str">
        <f t="shared" si="1"/>
        <v>2001_362</v>
      </c>
    </row>
    <row r="2828">
      <c r="A2828" s="4" t="s">
        <v>825</v>
      </c>
      <c r="B2828" s="4">
        <v>363.0</v>
      </c>
      <c r="C2828" s="4">
        <v>2001.0</v>
      </c>
      <c r="D2828" s="4" t="s">
        <v>759</v>
      </c>
      <c r="F2828" s="4" t="s">
        <v>77</v>
      </c>
      <c r="I2828" s="4">
        <v>4734.0</v>
      </c>
      <c r="R2828" s="5" t="str">
        <f t="shared" si="1"/>
        <v>2001_363</v>
      </c>
    </row>
    <row r="2829">
      <c r="A2829" s="4" t="s">
        <v>470</v>
      </c>
      <c r="B2829" s="4">
        <v>364.0</v>
      </c>
      <c r="C2829" s="4">
        <v>2001.0</v>
      </c>
      <c r="D2829" s="4" t="s">
        <v>639</v>
      </c>
      <c r="F2829" s="4" t="s">
        <v>57</v>
      </c>
      <c r="I2829" s="4">
        <v>4727.2</v>
      </c>
      <c r="R2829" s="5" t="str">
        <f t="shared" si="1"/>
        <v>2001_364</v>
      </c>
    </row>
    <row r="2830">
      <c r="A2830" s="4" t="s">
        <v>960</v>
      </c>
      <c r="B2830" s="4">
        <v>365.0</v>
      </c>
      <c r="C2830" s="4">
        <v>2001.0</v>
      </c>
      <c r="D2830" s="4" t="s">
        <v>223</v>
      </c>
      <c r="F2830" s="4" t="s">
        <v>179</v>
      </c>
      <c r="I2830" s="4">
        <v>4707.0</v>
      </c>
      <c r="R2830" s="5" t="str">
        <f t="shared" si="1"/>
        <v>2001_365</v>
      </c>
    </row>
    <row r="2831">
      <c r="A2831" s="4" t="s">
        <v>1028</v>
      </c>
      <c r="B2831" s="4">
        <v>366.0</v>
      </c>
      <c r="C2831" s="4">
        <v>2001.0</v>
      </c>
      <c r="D2831" s="4" t="s">
        <v>107</v>
      </c>
      <c r="F2831" s="4" t="s">
        <v>30</v>
      </c>
      <c r="I2831" s="4">
        <v>4691.0</v>
      </c>
      <c r="R2831" s="5" t="str">
        <f t="shared" si="1"/>
        <v>2001_366</v>
      </c>
    </row>
    <row r="2832">
      <c r="A2832" s="4" t="s">
        <v>828</v>
      </c>
      <c r="B2832" s="4">
        <v>367.0</v>
      </c>
      <c r="C2832" s="4">
        <v>2001.0</v>
      </c>
      <c r="D2832" s="4" t="s">
        <v>492</v>
      </c>
      <c r="F2832" s="4" t="s">
        <v>30</v>
      </c>
      <c r="I2832" s="4">
        <v>4673.0</v>
      </c>
      <c r="R2832" s="5" t="str">
        <f t="shared" si="1"/>
        <v>2001_367</v>
      </c>
    </row>
    <row r="2833">
      <c r="A2833" s="4" t="s">
        <v>421</v>
      </c>
      <c r="B2833" s="4">
        <v>368.0</v>
      </c>
      <c r="C2833" s="4">
        <v>2001.0</v>
      </c>
      <c r="D2833" s="4" t="s">
        <v>93</v>
      </c>
      <c r="F2833" s="4" t="s">
        <v>372</v>
      </c>
      <c r="I2833" s="4">
        <v>4651.8</v>
      </c>
      <c r="R2833" s="5" t="str">
        <f t="shared" si="1"/>
        <v>2001_368</v>
      </c>
    </row>
    <row r="2834">
      <c r="A2834" s="4" t="s">
        <v>1029</v>
      </c>
      <c r="B2834" s="4">
        <v>370.0</v>
      </c>
      <c r="C2834" s="4">
        <v>2001.0</v>
      </c>
      <c r="D2834" s="4" t="s">
        <v>23</v>
      </c>
      <c r="F2834" s="4" t="s">
        <v>27</v>
      </c>
      <c r="I2834" s="4">
        <v>4640.7</v>
      </c>
      <c r="R2834" s="5" t="str">
        <f t="shared" si="1"/>
        <v>2001_370</v>
      </c>
    </row>
    <row r="2835">
      <c r="A2835" s="4" t="s">
        <v>951</v>
      </c>
      <c r="B2835" s="4">
        <v>371.0</v>
      </c>
      <c r="C2835" s="4">
        <v>2001.0</v>
      </c>
      <c r="D2835" s="4" t="s">
        <v>177</v>
      </c>
      <c r="F2835" s="4" t="s">
        <v>30</v>
      </c>
      <c r="I2835" s="4">
        <v>4621.2</v>
      </c>
      <c r="R2835" s="5" t="str">
        <f t="shared" si="1"/>
        <v>2001_371</v>
      </c>
    </row>
    <row r="2836">
      <c r="A2836" s="4" t="s">
        <v>1030</v>
      </c>
      <c r="B2836" s="4">
        <v>372.0</v>
      </c>
      <c r="C2836" s="4">
        <v>2001.0</v>
      </c>
      <c r="D2836" s="4" t="s">
        <v>168</v>
      </c>
      <c r="F2836" s="4" t="s">
        <v>55</v>
      </c>
      <c r="I2836" s="4">
        <v>4611.5</v>
      </c>
      <c r="R2836" s="5" t="str">
        <f t="shared" si="1"/>
        <v>2001_372</v>
      </c>
    </row>
    <row r="2837">
      <c r="A2837" s="4" t="s">
        <v>461</v>
      </c>
      <c r="B2837" s="4">
        <v>373.0</v>
      </c>
      <c r="C2837" s="4">
        <v>2001.0</v>
      </c>
      <c r="D2837" s="4" t="s">
        <v>168</v>
      </c>
      <c r="F2837" s="4" t="s">
        <v>127</v>
      </c>
      <c r="I2837" s="4">
        <v>4586.1</v>
      </c>
      <c r="R2837" s="5" t="str">
        <f t="shared" si="1"/>
        <v>2001_373</v>
      </c>
    </row>
    <row r="2838">
      <c r="A2838" s="4" t="s">
        <v>328</v>
      </c>
      <c r="B2838" s="4">
        <v>374.0</v>
      </c>
      <c r="C2838" s="4">
        <v>2001.0</v>
      </c>
      <c r="D2838" s="4" t="s">
        <v>132</v>
      </c>
      <c r="F2838" s="4" t="s">
        <v>77</v>
      </c>
      <c r="I2838" s="4">
        <v>4560.8</v>
      </c>
      <c r="R2838" s="5" t="str">
        <f t="shared" si="1"/>
        <v>2001_374</v>
      </c>
    </row>
    <row r="2839">
      <c r="A2839" s="4" t="s">
        <v>860</v>
      </c>
      <c r="B2839" s="4">
        <v>375.0</v>
      </c>
      <c r="C2839" s="4">
        <v>2001.0</v>
      </c>
      <c r="D2839" s="4" t="s">
        <v>26</v>
      </c>
      <c r="F2839" s="4" t="s">
        <v>115</v>
      </c>
      <c r="I2839" s="4">
        <v>4551.5</v>
      </c>
      <c r="R2839" s="5" t="str">
        <f t="shared" si="1"/>
        <v>2001_375</v>
      </c>
    </row>
    <row r="2840">
      <c r="A2840" s="4" t="s">
        <v>867</v>
      </c>
      <c r="B2840" s="4">
        <v>376.0</v>
      </c>
      <c r="C2840" s="4">
        <v>2001.0</v>
      </c>
      <c r="D2840" s="4" t="s">
        <v>392</v>
      </c>
      <c r="F2840" s="4" t="s">
        <v>57</v>
      </c>
      <c r="I2840" s="4">
        <v>4546.6</v>
      </c>
      <c r="R2840" s="5" t="str">
        <f t="shared" si="1"/>
        <v>2001_376</v>
      </c>
    </row>
    <row r="2841">
      <c r="A2841" s="4" t="s">
        <v>925</v>
      </c>
      <c r="B2841" s="4">
        <v>377.0</v>
      </c>
      <c r="C2841" s="4">
        <v>2001.0</v>
      </c>
      <c r="D2841" s="4" t="s">
        <v>216</v>
      </c>
      <c r="F2841" s="4" t="s">
        <v>30</v>
      </c>
      <c r="I2841" s="4">
        <v>4539.3</v>
      </c>
      <c r="R2841" s="5" t="str">
        <f t="shared" si="1"/>
        <v>2001_377</v>
      </c>
    </row>
    <row r="2842">
      <c r="A2842" s="4" t="s">
        <v>399</v>
      </c>
      <c r="B2842" s="4">
        <v>378.0</v>
      </c>
      <c r="C2842" s="4">
        <v>2001.0</v>
      </c>
      <c r="D2842" s="4" t="s">
        <v>168</v>
      </c>
      <c r="F2842" s="4" t="s">
        <v>400</v>
      </c>
      <c r="I2842" s="4">
        <v>4525.1</v>
      </c>
      <c r="R2842" s="5" t="str">
        <f t="shared" si="1"/>
        <v>2001_378</v>
      </c>
    </row>
    <row r="2843">
      <c r="A2843" s="4" t="s">
        <v>422</v>
      </c>
      <c r="B2843" s="4">
        <v>379.0</v>
      </c>
      <c r="C2843" s="4">
        <v>2001.0</v>
      </c>
      <c r="D2843" s="4" t="s">
        <v>32</v>
      </c>
      <c r="F2843" s="4" t="s">
        <v>35</v>
      </c>
      <c r="I2843" s="4">
        <v>4522.1</v>
      </c>
      <c r="R2843" s="5" t="str">
        <f t="shared" si="1"/>
        <v>2001_379</v>
      </c>
    </row>
    <row r="2844">
      <c r="A2844" s="4" t="s">
        <v>505</v>
      </c>
      <c r="B2844" s="4">
        <v>380.0</v>
      </c>
      <c r="C2844" s="4">
        <v>2001.0</v>
      </c>
      <c r="D2844" s="4" t="s">
        <v>688</v>
      </c>
      <c r="F2844" s="4" t="s">
        <v>46</v>
      </c>
      <c r="I2844" s="4">
        <v>4507.2</v>
      </c>
      <c r="R2844" s="5" t="str">
        <f t="shared" si="1"/>
        <v>2001_380</v>
      </c>
    </row>
    <row r="2845">
      <c r="A2845" s="4" t="s">
        <v>567</v>
      </c>
      <c r="B2845" s="4">
        <v>381.0</v>
      </c>
      <c r="C2845" s="4">
        <v>2001.0</v>
      </c>
      <c r="D2845" s="4" t="s">
        <v>332</v>
      </c>
      <c r="F2845" s="4" t="s">
        <v>20</v>
      </c>
      <c r="I2845" s="4">
        <v>4487.3</v>
      </c>
      <c r="R2845" s="5" t="str">
        <f t="shared" si="1"/>
        <v>2001_381</v>
      </c>
    </row>
    <row r="2846">
      <c r="A2846" s="4" t="s">
        <v>858</v>
      </c>
      <c r="B2846" s="4">
        <v>382.0</v>
      </c>
      <c r="C2846" s="4">
        <v>2001.0</v>
      </c>
      <c r="D2846" s="4" t="s">
        <v>107</v>
      </c>
      <c r="F2846" s="4" t="s">
        <v>115</v>
      </c>
      <c r="I2846" s="4">
        <v>4482.7</v>
      </c>
      <c r="R2846" s="5" t="str">
        <f t="shared" si="1"/>
        <v>2001_382</v>
      </c>
    </row>
    <row r="2847">
      <c r="A2847" s="4" t="s">
        <v>1031</v>
      </c>
      <c r="B2847" s="4">
        <v>383.0</v>
      </c>
      <c r="C2847" s="4">
        <v>2001.0</v>
      </c>
      <c r="D2847" s="4" t="s">
        <v>34</v>
      </c>
      <c r="F2847" s="4" t="s">
        <v>24</v>
      </c>
      <c r="I2847" s="4">
        <v>4459.9</v>
      </c>
      <c r="R2847" s="5" t="str">
        <f t="shared" si="1"/>
        <v>2001_383</v>
      </c>
    </row>
    <row r="2848">
      <c r="A2848" s="4" t="s">
        <v>857</v>
      </c>
      <c r="B2848" s="4">
        <v>385.0</v>
      </c>
      <c r="C2848" s="4">
        <v>2001.0</v>
      </c>
      <c r="D2848" s="4" t="s">
        <v>29</v>
      </c>
      <c r="F2848" s="4" t="s">
        <v>30</v>
      </c>
      <c r="I2848" s="4">
        <v>4411.0</v>
      </c>
      <c r="R2848" s="5" t="str">
        <f t="shared" si="1"/>
        <v>2001_385</v>
      </c>
    </row>
    <row r="2849">
      <c r="A2849" s="4" t="s">
        <v>835</v>
      </c>
      <c r="B2849" s="4">
        <v>386.0</v>
      </c>
      <c r="C2849" s="4">
        <v>2001.0</v>
      </c>
      <c r="D2849" s="4" t="s">
        <v>232</v>
      </c>
      <c r="F2849" s="4" t="s">
        <v>30</v>
      </c>
      <c r="I2849" s="4">
        <v>4402.0</v>
      </c>
      <c r="R2849" s="5" t="str">
        <f t="shared" si="1"/>
        <v>2001_386</v>
      </c>
    </row>
    <row r="2850">
      <c r="A2850" s="4" t="s">
        <v>846</v>
      </c>
      <c r="B2850" s="4">
        <v>387.0</v>
      </c>
      <c r="C2850" s="4">
        <v>2001.0</v>
      </c>
      <c r="D2850" s="4" t="s">
        <v>981</v>
      </c>
      <c r="F2850" s="4" t="s">
        <v>88</v>
      </c>
      <c r="I2850" s="4">
        <v>4376.9</v>
      </c>
      <c r="R2850" s="5" t="str">
        <f t="shared" si="1"/>
        <v>2001_387</v>
      </c>
    </row>
    <row r="2851">
      <c r="A2851" s="4" t="s">
        <v>349</v>
      </c>
      <c r="B2851" s="4">
        <v>388.0</v>
      </c>
      <c r="C2851" s="4">
        <v>2001.0</v>
      </c>
      <c r="D2851" s="4" t="s">
        <v>93</v>
      </c>
      <c r="F2851" s="4" t="s">
        <v>55</v>
      </c>
      <c r="I2851" s="4">
        <v>4368.1</v>
      </c>
      <c r="R2851" s="5" t="str">
        <f t="shared" si="1"/>
        <v>2001_388</v>
      </c>
    </row>
    <row r="2852">
      <c r="A2852" s="4" t="s">
        <v>532</v>
      </c>
      <c r="B2852" s="4">
        <v>389.0</v>
      </c>
      <c r="C2852" s="4">
        <v>2001.0</v>
      </c>
      <c r="D2852" s="4" t="s">
        <v>54</v>
      </c>
      <c r="F2852" s="4" t="s">
        <v>30</v>
      </c>
      <c r="I2852" s="4">
        <v>4366.8</v>
      </c>
      <c r="R2852" s="5" t="str">
        <f t="shared" si="1"/>
        <v>2001_389</v>
      </c>
    </row>
    <row r="2853">
      <c r="A2853" s="4" t="s">
        <v>679</v>
      </c>
      <c r="B2853" s="4">
        <v>390.0</v>
      </c>
      <c r="C2853" s="4">
        <v>2001.0</v>
      </c>
      <c r="D2853" s="4" t="s">
        <v>93</v>
      </c>
      <c r="F2853" s="4" t="s">
        <v>24</v>
      </c>
      <c r="I2853" s="4">
        <v>4286.0</v>
      </c>
      <c r="R2853" s="5" t="str">
        <f t="shared" si="1"/>
        <v>2001_390</v>
      </c>
    </row>
    <row r="2854">
      <c r="A2854" s="4" t="s">
        <v>524</v>
      </c>
      <c r="B2854" s="4">
        <v>391.0</v>
      </c>
      <c r="C2854" s="4">
        <v>2001.0</v>
      </c>
      <c r="D2854" s="4" t="s">
        <v>289</v>
      </c>
      <c r="F2854" s="4" t="s">
        <v>30</v>
      </c>
      <c r="I2854" s="4">
        <v>4281.0</v>
      </c>
      <c r="R2854" s="5" t="str">
        <f t="shared" si="1"/>
        <v>2001_391</v>
      </c>
    </row>
    <row r="2855">
      <c r="A2855" s="4" t="s">
        <v>936</v>
      </c>
      <c r="B2855" s="4">
        <v>392.0</v>
      </c>
      <c r="C2855" s="4">
        <v>2001.0</v>
      </c>
      <c r="D2855" s="4" t="s">
        <v>798</v>
      </c>
      <c r="F2855" s="4" t="s">
        <v>144</v>
      </c>
      <c r="I2855" s="4">
        <v>4276.3</v>
      </c>
      <c r="R2855" s="5" t="str">
        <f t="shared" si="1"/>
        <v>2001_392</v>
      </c>
    </row>
    <row r="2856">
      <c r="A2856" s="4" t="s">
        <v>939</v>
      </c>
      <c r="B2856" s="4">
        <v>393.0</v>
      </c>
      <c r="C2856" s="4">
        <v>2001.0</v>
      </c>
      <c r="D2856" s="4" t="s">
        <v>59</v>
      </c>
      <c r="F2856" s="4" t="s">
        <v>55</v>
      </c>
      <c r="I2856" s="4">
        <v>4276.1</v>
      </c>
      <c r="R2856" s="5" t="str">
        <f t="shared" si="1"/>
        <v>2001_393</v>
      </c>
    </row>
    <row r="2857">
      <c r="A2857" s="4" t="s">
        <v>404</v>
      </c>
      <c r="B2857" s="4">
        <v>394.0</v>
      </c>
      <c r="C2857" s="4">
        <v>2001.0</v>
      </c>
      <c r="D2857" s="4" t="s">
        <v>42</v>
      </c>
      <c r="F2857" s="4" t="s">
        <v>70</v>
      </c>
      <c r="I2857" s="4">
        <v>4274.2</v>
      </c>
      <c r="R2857" s="5" t="str">
        <f t="shared" si="1"/>
        <v>2001_394</v>
      </c>
    </row>
    <row r="2858">
      <c r="A2858" s="4" t="s">
        <v>512</v>
      </c>
      <c r="B2858" s="4">
        <v>395.0</v>
      </c>
      <c r="C2858" s="4">
        <v>2001.0</v>
      </c>
      <c r="D2858" s="4" t="s">
        <v>34</v>
      </c>
      <c r="F2858" s="4" t="s">
        <v>201</v>
      </c>
      <c r="I2858" s="4">
        <v>4247.5</v>
      </c>
      <c r="R2858" s="5" t="str">
        <f t="shared" si="1"/>
        <v>2001_395</v>
      </c>
    </row>
    <row r="2859">
      <c r="A2859" s="4" t="s">
        <v>945</v>
      </c>
      <c r="B2859" s="4">
        <v>396.0</v>
      </c>
      <c r="C2859" s="4">
        <v>2001.0</v>
      </c>
      <c r="D2859" s="4" t="s">
        <v>352</v>
      </c>
      <c r="F2859" s="4" t="s">
        <v>30</v>
      </c>
      <c r="I2859" s="4">
        <v>4243.7</v>
      </c>
      <c r="R2859" s="5" t="str">
        <f t="shared" si="1"/>
        <v>2001_396</v>
      </c>
    </row>
    <row r="2860">
      <c r="A2860" s="4" t="s">
        <v>528</v>
      </c>
      <c r="B2860" s="4">
        <v>397.0</v>
      </c>
      <c r="C2860" s="4">
        <v>2001.0</v>
      </c>
      <c r="D2860" s="4" t="s">
        <v>87</v>
      </c>
      <c r="F2860" s="4" t="s">
        <v>37</v>
      </c>
      <c r="I2860" s="4">
        <v>4235.2</v>
      </c>
      <c r="R2860" s="5" t="str">
        <f t="shared" si="1"/>
        <v>2001_397</v>
      </c>
    </row>
    <row r="2861">
      <c r="A2861" s="4" t="s">
        <v>435</v>
      </c>
      <c r="B2861" s="4">
        <v>398.0</v>
      </c>
      <c r="C2861" s="4">
        <v>2001.0</v>
      </c>
      <c r="D2861" s="4" t="s">
        <v>981</v>
      </c>
      <c r="F2861" s="4" t="s">
        <v>100</v>
      </c>
      <c r="I2861" s="4">
        <v>4221.0</v>
      </c>
      <c r="R2861" s="5" t="str">
        <f t="shared" si="1"/>
        <v>2001_398</v>
      </c>
    </row>
    <row r="2862">
      <c r="A2862" s="4" t="s">
        <v>366</v>
      </c>
      <c r="B2862" s="4">
        <v>399.0</v>
      </c>
      <c r="C2862" s="4">
        <v>2001.0</v>
      </c>
      <c r="D2862" s="4" t="s">
        <v>168</v>
      </c>
      <c r="F2862" s="4" t="s">
        <v>100</v>
      </c>
      <c r="I2862" s="4">
        <v>4196.6</v>
      </c>
      <c r="R2862" s="5" t="str">
        <f t="shared" si="1"/>
        <v>2001_399</v>
      </c>
    </row>
    <row r="2863">
      <c r="A2863" s="4" t="s">
        <v>793</v>
      </c>
      <c r="B2863" s="4">
        <v>400.0</v>
      </c>
      <c r="C2863" s="4">
        <v>2001.0</v>
      </c>
      <c r="D2863" s="4" t="s">
        <v>114</v>
      </c>
      <c r="F2863" s="4" t="s">
        <v>544</v>
      </c>
      <c r="I2863" s="4">
        <v>4195.1</v>
      </c>
      <c r="R2863" s="5" t="str">
        <f t="shared" si="1"/>
        <v>2001_400</v>
      </c>
    </row>
    <row r="2864">
      <c r="A2864" s="4" t="s">
        <v>1032</v>
      </c>
      <c r="B2864" s="4">
        <v>401.0</v>
      </c>
      <c r="C2864" s="4">
        <v>2001.0</v>
      </c>
      <c r="D2864" s="4" t="s">
        <v>81</v>
      </c>
      <c r="F2864" s="4" t="s">
        <v>37</v>
      </c>
      <c r="I2864" s="4">
        <v>4166.3</v>
      </c>
      <c r="R2864" s="5" t="str">
        <f t="shared" si="1"/>
        <v>2001_401</v>
      </c>
    </row>
    <row r="2865">
      <c r="A2865" s="4" t="s">
        <v>937</v>
      </c>
      <c r="B2865" s="4">
        <v>402.0</v>
      </c>
      <c r="C2865" s="4">
        <v>2001.0</v>
      </c>
      <c r="D2865" s="4" t="s">
        <v>223</v>
      </c>
      <c r="F2865" s="4" t="s">
        <v>20</v>
      </c>
      <c r="I2865" s="4">
        <v>4159.1</v>
      </c>
      <c r="R2865" s="5" t="str">
        <f t="shared" si="1"/>
        <v>2001_402</v>
      </c>
    </row>
    <row r="2866">
      <c r="A2866" s="4" t="s">
        <v>906</v>
      </c>
      <c r="B2866" s="4">
        <v>403.0</v>
      </c>
      <c r="C2866" s="4">
        <v>2001.0</v>
      </c>
      <c r="D2866" s="4" t="s">
        <v>999</v>
      </c>
      <c r="F2866" s="4" t="s">
        <v>46</v>
      </c>
      <c r="I2866" s="4">
        <v>4159.0</v>
      </c>
      <c r="R2866" s="5" t="str">
        <f t="shared" si="1"/>
        <v>2001_403</v>
      </c>
    </row>
    <row r="2867">
      <c r="A2867" s="4" t="s">
        <v>957</v>
      </c>
      <c r="B2867" s="4">
        <v>404.0</v>
      </c>
      <c r="C2867" s="4">
        <v>2001.0</v>
      </c>
      <c r="D2867" s="4" t="s">
        <v>285</v>
      </c>
      <c r="F2867" s="4" t="s">
        <v>100</v>
      </c>
      <c r="I2867" s="4">
        <v>4143.0</v>
      </c>
      <c r="R2867" s="5" t="str">
        <f t="shared" si="1"/>
        <v>2001_404</v>
      </c>
    </row>
    <row r="2868">
      <c r="A2868" s="4" t="s">
        <v>1033</v>
      </c>
      <c r="B2868" s="4">
        <v>405.0</v>
      </c>
      <c r="C2868" s="4">
        <v>2001.0</v>
      </c>
      <c r="D2868" s="4" t="s">
        <v>490</v>
      </c>
      <c r="F2868" s="4" t="s">
        <v>118</v>
      </c>
      <c r="I2868" s="4">
        <v>4121.0</v>
      </c>
      <c r="R2868" s="5" t="str">
        <f t="shared" si="1"/>
        <v>2001_405</v>
      </c>
    </row>
    <row r="2869">
      <c r="A2869" s="4" t="s">
        <v>1034</v>
      </c>
      <c r="B2869" s="4">
        <v>406.0</v>
      </c>
      <c r="C2869" s="4">
        <v>2001.0</v>
      </c>
      <c r="D2869" s="4" t="s">
        <v>216</v>
      </c>
      <c r="F2869" s="4" t="s">
        <v>127</v>
      </c>
      <c r="I2869" s="4">
        <v>4118.9</v>
      </c>
      <c r="R2869" s="5" t="str">
        <f t="shared" si="1"/>
        <v>2001_406</v>
      </c>
    </row>
    <row r="2870">
      <c r="A2870" s="4" t="s">
        <v>851</v>
      </c>
      <c r="B2870" s="4">
        <v>407.0</v>
      </c>
      <c r="C2870" s="4">
        <v>2001.0</v>
      </c>
      <c r="D2870" s="4" t="s">
        <v>19</v>
      </c>
      <c r="F2870" s="4" t="s">
        <v>105</v>
      </c>
      <c r="I2870" s="4">
        <v>4116.1</v>
      </c>
      <c r="R2870" s="5" t="str">
        <f t="shared" si="1"/>
        <v>2001_407</v>
      </c>
    </row>
    <row r="2871">
      <c r="A2871" s="4" t="s">
        <v>693</v>
      </c>
      <c r="B2871" s="4">
        <v>408.0</v>
      </c>
      <c r="C2871" s="4">
        <v>2001.0</v>
      </c>
      <c r="D2871" s="4" t="s">
        <v>114</v>
      </c>
      <c r="F2871" s="4" t="s">
        <v>35</v>
      </c>
      <c r="I2871" s="4">
        <v>4111.8</v>
      </c>
      <c r="R2871" s="5" t="str">
        <f t="shared" si="1"/>
        <v>2001_408</v>
      </c>
    </row>
    <row r="2872">
      <c r="A2872" s="4" t="s">
        <v>1035</v>
      </c>
      <c r="B2872" s="4">
        <v>409.0</v>
      </c>
      <c r="C2872" s="4">
        <v>2001.0</v>
      </c>
      <c r="D2872" s="4" t="s">
        <v>759</v>
      </c>
      <c r="F2872" s="4" t="s">
        <v>24</v>
      </c>
      <c r="I2872" s="4">
        <v>4099.4</v>
      </c>
      <c r="R2872" s="5" t="str">
        <f t="shared" si="1"/>
        <v>2001_409</v>
      </c>
    </row>
    <row r="2873">
      <c r="A2873" s="4" t="s">
        <v>803</v>
      </c>
      <c r="B2873" s="4">
        <v>410.0</v>
      </c>
      <c r="C2873" s="4">
        <v>2001.0</v>
      </c>
      <c r="D2873" s="4" t="s">
        <v>107</v>
      </c>
      <c r="F2873" s="4" t="s">
        <v>30</v>
      </c>
      <c r="I2873" s="4">
        <v>4095.1</v>
      </c>
      <c r="R2873" s="5" t="str">
        <f t="shared" si="1"/>
        <v>2001_410</v>
      </c>
    </row>
    <row r="2874">
      <c r="A2874" s="4" t="s">
        <v>789</v>
      </c>
      <c r="B2874" s="4">
        <v>411.0</v>
      </c>
      <c r="C2874" s="4">
        <v>2001.0</v>
      </c>
      <c r="D2874" s="4" t="s">
        <v>59</v>
      </c>
      <c r="F2874" s="4" t="s">
        <v>20</v>
      </c>
      <c r="I2874" s="4">
        <v>4087.5</v>
      </c>
      <c r="R2874" s="5" t="str">
        <f t="shared" si="1"/>
        <v>2001_411</v>
      </c>
    </row>
    <row r="2875">
      <c r="A2875" s="4" t="s">
        <v>927</v>
      </c>
      <c r="B2875" s="4">
        <v>412.0</v>
      </c>
      <c r="C2875" s="4">
        <v>2001.0</v>
      </c>
      <c r="D2875" s="4" t="s">
        <v>54</v>
      </c>
      <c r="F2875" s="4" t="s">
        <v>57</v>
      </c>
      <c r="I2875" s="4">
        <v>4083.0</v>
      </c>
      <c r="R2875" s="5" t="str">
        <f t="shared" si="1"/>
        <v>2001_412</v>
      </c>
    </row>
    <row r="2876">
      <c r="A2876" s="4" t="s">
        <v>576</v>
      </c>
      <c r="B2876" s="4">
        <v>413.0</v>
      </c>
      <c r="C2876" s="4">
        <v>2001.0</v>
      </c>
      <c r="D2876" s="4" t="s">
        <v>988</v>
      </c>
      <c r="F2876" s="4" t="s">
        <v>46</v>
      </c>
      <c r="I2876" s="4">
        <v>4065.6</v>
      </c>
      <c r="R2876" s="5" t="str">
        <f t="shared" si="1"/>
        <v>2001_413</v>
      </c>
    </row>
    <row r="2877">
      <c r="A2877" s="4" t="s">
        <v>938</v>
      </c>
      <c r="B2877" s="4">
        <v>414.0</v>
      </c>
      <c r="C2877" s="4">
        <v>2001.0</v>
      </c>
      <c r="D2877" s="4" t="s">
        <v>48</v>
      </c>
      <c r="F2877" s="4" t="s">
        <v>24</v>
      </c>
      <c r="I2877" s="4">
        <v>4036.0</v>
      </c>
      <c r="R2877" s="5" t="str">
        <f t="shared" si="1"/>
        <v>2001_414</v>
      </c>
    </row>
    <row r="2878">
      <c r="A2878" s="4" t="s">
        <v>572</v>
      </c>
      <c r="B2878" s="4">
        <v>415.0</v>
      </c>
      <c r="C2878" s="4">
        <v>2001.0</v>
      </c>
      <c r="D2878" s="4" t="s">
        <v>72</v>
      </c>
      <c r="F2878" s="4" t="s">
        <v>57</v>
      </c>
      <c r="I2878" s="4">
        <v>4027.1</v>
      </c>
      <c r="R2878" s="5" t="str">
        <f t="shared" si="1"/>
        <v>2001_415</v>
      </c>
    </row>
    <row r="2879">
      <c r="A2879" s="4" t="s">
        <v>539</v>
      </c>
      <c r="B2879" s="4">
        <v>416.0</v>
      </c>
      <c r="C2879" s="4">
        <v>2001.0</v>
      </c>
      <c r="D2879" s="4" t="s">
        <v>986</v>
      </c>
      <c r="F2879" s="4" t="s">
        <v>74</v>
      </c>
      <c r="I2879" s="4">
        <v>4015.5</v>
      </c>
      <c r="R2879" s="5" t="str">
        <f t="shared" si="1"/>
        <v>2001_416</v>
      </c>
    </row>
    <row r="2880">
      <c r="A2880" s="4" t="s">
        <v>1036</v>
      </c>
      <c r="B2880" s="4">
        <v>417.0</v>
      </c>
      <c r="C2880" s="4">
        <v>2001.0</v>
      </c>
      <c r="D2880" s="4" t="s">
        <v>216</v>
      </c>
      <c r="F2880" s="4" t="s">
        <v>77</v>
      </c>
      <c r="I2880" s="4">
        <v>4011.9</v>
      </c>
      <c r="R2880" s="5" t="str">
        <f t="shared" si="1"/>
        <v>2001_417</v>
      </c>
    </row>
    <row r="2881">
      <c r="A2881" s="4" t="s">
        <v>932</v>
      </c>
      <c r="B2881" s="4">
        <v>418.0</v>
      </c>
      <c r="C2881" s="4">
        <v>2001.0</v>
      </c>
      <c r="D2881" s="4" t="s">
        <v>26</v>
      </c>
      <c r="F2881" s="4" t="s">
        <v>35</v>
      </c>
      <c r="I2881" s="4">
        <v>4000.0</v>
      </c>
      <c r="R2881" s="5" t="str">
        <f t="shared" si="1"/>
        <v>2001_418</v>
      </c>
    </row>
    <row r="2882">
      <c r="A2882" s="4" t="s">
        <v>317</v>
      </c>
      <c r="B2882" s="4">
        <v>419.0</v>
      </c>
      <c r="C2882" s="4">
        <v>2001.0</v>
      </c>
      <c r="D2882" s="4" t="s">
        <v>977</v>
      </c>
      <c r="F2882" s="4" t="s">
        <v>57</v>
      </c>
      <c r="I2882" s="4">
        <v>3981.0</v>
      </c>
      <c r="R2882" s="5" t="str">
        <f t="shared" si="1"/>
        <v>2001_419</v>
      </c>
    </row>
    <row r="2883">
      <c r="A2883" s="4" t="s">
        <v>503</v>
      </c>
      <c r="B2883" s="4">
        <v>420.0</v>
      </c>
      <c r="C2883" s="4">
        <v>2001.0</v>
      </c>
      <c r="D2883" s="4" t="s">
        <v>223</v>
      </c>
      <c r="F2883" s="4" t="s">
        <v>43</v>
      </c>
      <c r="I2883" s="4">
        <v>3969.4</v>
      </c>
      <c r="R2883" s="5" t="str">
        <f t="shared" si="1"/>
        <v>2001_420</v>
      </c>
    </row>
    <row r="2884">
      <c r="A2884" s="4" t="s">
        <v>594</v>
      </c>
      <c r="B2884" s="4">
        <v>421.0</v>
      </c>
      <c r="C2884" s="4">
        <v>2001.0</v>
      </c>
      <c r="D2884" s="4" t="s">
        <v>392</v>
      </c>
      <c r="F2884" s="4" t="s">
        <v>57</v>
      </c>
      <c r="I2884" s="4">
        <v>3957.4</v>
      </c>
      <c r="R2884" s="5" t="str">
        <f t="shared" si="1"/>
        <v>2001_421</v>
      </c>
    </row>
    <row r="2885">
      <c r="A2885" s="4" t="s">
        <v>871</v>
      </c>
      <c r="B2885" s="4">
        <v>422.0</v>
      </c>
      <c r="C2885" s="4">
        <v>2001.0</v>
      </c>
      <c r="D2885" s="4" t="s">
        <v>107</v>
      </c>
      <c r="F2885" s="4" t="s">
        <v>189</v>
      </c>
      <c r="I2885" s="4">
        <v>3951.4</v>
      </c>
      <c r="R2885" s="5" t="str">
        <f t="shared" si="1"/>
        <v>2001_422</v>
      </c>
    </row>
    <row r="2886">
      <c r="A2886" s="4" t="s">
        <v>865</v>
      </c>
      <c r="B2886" s="4">
        <v>423.0</v>
      </c>
      <c r="C2886" s="4">
        <v>2001.0</v>
      </c>
      <c r="D2886" s="4" t="s">
        <v>977</v>
      </c>
      <c r="F2886" s="4" t="s">
        <v>46</v>
      </c>
      <c r="I2886" s="4">
        <v>3944.9</v>
      </c>
      <c r="R2886" s="5" t="str">
        <f t="shared" si="1"/>
        <v>2001_423</v>
      </c>
    </row>
    <row r="2887">
      <c r="A2887" s="4" t="s">
        <v>603</v>
      </c>
      <c r="B2887" s="4">
        <v>424.0</v>
      </c>
      <c r="C2887" s="4">
        <v>2001.0</v>
      </c>
      <c r="D2887" s="4" t="s">
        <v>975</v>
      </c>
      <c r="F2887" s="4" t="s">
        <v>57</v>
      </c>
      <c r="I2887" s="4">
        <v>3891.8</v>
      </c>
      <c r="R2887" s="5" t="str">
        <f t="shared" si="1"/>
        <v>2001_424</v>
      </c>
    </row>
    <row r="2888">
      <c r="A2888" s="4" t="s">
        <v>1037</v>
      </c>
      <c r="B2888" s="4">
        <v>424.0</v>
      </c>
      <c r="C2888" s="4">
        <v>2001.0</v>
      </c>
      <c r="D2888" s="4" t="s">
        <v>223</v>
      </c>
      <c r="F2888" s="4" t="s">
        <v>57</v>
      </c>
      <c r="I2888" s="4">
        <v>3930.9</v>
      </c>
      <c r="R2888" s="5" t="str">
        <f t="shared" si="1"/>
        <v>2001_424</v>
      </c>
    </row>
    <row r="2889">
      <c r="A2889" s="4" t="s">
        <v>381</v>
      </c>
      <c r="B2889" s="4">
        <v>425.0</v>
      </c>
      <c r="C2889" s="4">
        <v>2001.0</v>
      </c>
      <c r="D2889" s="4" t="s">
        <v>48</v>
      </c>
      <c r="F2889" s="4" t="s">
        <v>46</v>
      </c>
      <c r="I2889" s="4">
        <v>3925.5</v>
      </c>
      <c r="R2889" s="5" t="str">
        <f t="shared" si="1"/>
        <v>2001_425</v>
      </c>
    </row>
    <row r="2890">
      <c r="A2890" s="4" t="s">
        <v>1038</v>
      </c>
      <c r="B2890" s="4">
        <v>426.0</v>
      </c>
      <c r="C2890" s="4">
        <v>2001.0</v>
      </c>
      <c r="D2890" s="4" t="s">
        <v>975</v>
      </c>
      <c r="F2890" s="4" t="s">
        <v>57</v>
      </c>
      <c r="I2890" s="4">
        <v>3911.6</v>
      </c>
      <c r="R2890" s="5" t="str">
        <f t="shared" si="1"/>
        <v>2001_426</v>
      </c>
    </row>
    <row r="2891">
      <c r="A2891" s="4" t="s">
        <v>236</v>
      </c>
      <c r="B2891" s="4">
        <v>427.0</v>
      </c>
      <c r="C2891" s="4">
        <v>2001.0</v>
      </c>
      <c r="D2891" s="4" t="s">
        <v>223</v>
      </c>
      <c r="F2891" s="4" t="s">
        <v>70</v>
      </c>
      <c r="I2891" s="4">
        <v>3871.0</v>
      </c>
      <c r="R2891" s="5" t="str">
        <f t="shared" si="1"/>
        <v>2001_427</v>
      </c>
    </row>
    <row r="2892">
      <c r="A2892" s="4" t="s">
        <v>873</v>
      </c>
      <c r="B2892" s="4">
        <v>427.0</v>
      </c>
      <c r="C2892" s="4">
        <v>2001.0</v>
      </c>
      <c r="D2892" s="4" t="s">
        <v>59</v>
      </c>
      <c r="F2892" s="4" t="s">
        <v>544</v>
      </c>
      <c r="I2892" s="4">
        <v>3899.8</v>
      </c>
      <c r="R2892" s="5" t="str">
        <f t="shared" si="1"/>
        <v>2001_427</v>
      </c>
    </row>
    <row r="2893">
      <c r="A2893" s="4" t="s">
        <v>497</v>
      </c>
      <c r="B2893" s="4">
        <v>428.0</v>
      </c>
      <c r="C2893" s="4">
        <v>2001.0</v>
      </c>
      <c r="D2893" s="4" t="s">
        <v>48</v>
      </c>
      <c r="F2893" s="4" t="s">
        <v>57</v>
      </c>
      <c r="I2893" s="4">
        <v>3893.5</v>
      </c>
      <c r="R2893" s="5" t="str">
        <f t="shared" si="1"/>
        <v>2001_428</v>
      </c>
    </row>
    <row r="2894">
      <c r="A2894" s="4" t="s">
        <v>526</v>
      </c>
      <c r="B2894" s="4">
        <v>429.0</v>
      </c>
      <c r="C2894" s="4">
        <v>2001.0</v>
      </c>
      <c r="D2894" s="4" t="s">
        <v>132</v>
      </c>
      <c r="F2894" s="4" t="s">
        <v>100</v>
      </c>
      <c r="I2894" s="4">
        <v>3888.2</v>
      </c>
      <c r="R2894" s="5" t="str">
        <f t="shared" si="1"/>
        <v>2001_429</v>
      </c>
    </row>
    <row r="2895">
      <c r="A2895" s="4" t="s">
        <v>698</v>
      </c>
      <c r="B2895" s="4">
        <v>430.0</v>
      </c>
      <c r="C2895" s="4">
        <v>2001.0</v>
      </c>
      <c r="D2895" s="4" t="s">
        <v>97</v>
      </c>
      <c r="F2895" s="4" t="s">
        <v>148</v>
      </c>
      <c r="I2895" s="4">
        <v>3886.4</v>
      </c>
      <c r="R2895" s="5" t="str">
        <f t="shared" si="1"/>
        <v>2001_430</v>
      </c>
    </row>
    <row r="2896">
      <c r="A2896" s="4" t="s">
        <v>868</v>
      </c>
      <c r="B2896" s="4">
        <v>431.0</v>
      </c>
      <c r="C2896" s="4">
        <v>2001.0</v>
      </c>
      <c r="D2896" s="4" t="s">
        <v>999</v>
      </c>
      <c r="F2896" s="4" t="s">
        <v>100</v>
      </c>
      <c r="I2896" s="4">
        <v>3881.1</v>
      </c>
      <c r="R2896" s="5" t="str">
        <f t="shared" si="1"/>
        <v>2001_431</v>
      </c>
    </row>
    <row r="2897">
      <c r="A2897" s="4" t="s">
        <v>934</v>
      </c>
      <c r="B2897" s="4">
        <v>432.0</v>
      </c>
      <c r="C2897" s="4">
        <v>2001.0</v>
      </c>
      <c r="D2897" s="4" t="s">
        <v>216</v>
      </c>
      <c r="F2897" s="4" t="s">
        <v>77</v>
      </c>
      <c r="I2897" s="4">
        <v>3878.5</v>
      </c>
      <c r="R2897" s="5" t="str">
        <f t="shared" si="1"/>
        <v>2001_432</v>
      </c>
    </row>
    <row r="2898">
      <c r="A2898" s="4" t="s">
        <v>801</v>
      </c>
      <c r="B2898" s="4">
        <v>433.0</v>
      </c>
      <c r="C2898" s="4">
        <v>2001.0</v>
      </c>
      <c r="D2898" s="4" t="s">
        <v>292</v>
      </c>
      <c r="F2898" s="4" t="s">
        <v>46</v>
      </c>
      <c r="I2898" s="4">
        <v>3871.0</v>
      </c>
      <c r="R2898" s="5" t="str">
        <f t="shared" si="1"/>
        <v>2001_433</v>
      </c>
    </row>
    <row r="2899">
      <c r="A2899" s="4" t="s">
        <v>788</v>
      </c>
      <c r="B2899" s="4">
        <v>434.0</v>
      </c>
      <c r="C2899" s="4">
        <v>2001.0</v>
      </c>
      <c r="D2899" s="4" t="s">
        <v>216</v>
      </c>
      <c r="F2899" s="4" t="s">
        <v>144</v>
      </c>
      <c r="I2899" s="4">
        <v>3855.8</v>
      </c>
      <c r="R2899" s="5" t="str">
        <f t="shared" si="1"/>
        <v>2001_434</v>
      </c>
    </row>
    <row r="2900">
      <c r="A2900" s="4" t="s">
        <v>1039</v>
      </c>
      <c r="B2900" s="4">
        <v>435.0</v>
      </c>
      <c r="C2900" s="4">
        <v>2001.0</v>
      </c>
      <c r="D2900" s="4" t="s">
        <v>977</v>
      </c>
      <c r="F2900" s="4" t="s">
        <v>46</v>
      </c>
      <c r="I2900" s="4">
        <v>3842.5</v>
      </c>
      <c r="R2900" s="5" t="str">
        <f t="shared" si="1"/>
        <v>2001_435</v>
      </c>
    </row>
    <row r="2901">
      <c r="A2901" s="4" t="s">
        <v>1040</v>
      </c>
      <c r="B2901" s="4">
        <v>436.0</v>
      </c>
      <c r="C2901" s="4">
        <v>2001.0</v>
      </c>
      <c r="D2901" s="4" t="s">
        <v>59</v>
      </c>
      <c r="F2901" s="4" t="s">
        <v>544</v>
      </c>
      <c r="I2901" s="4">
        <v>3835.5</v>
      </c>
      <c r="R2901" s="5" t="str">
        <f t="shared" si="1"/>
        <v>2001_436</v>
      </c>
    </row>
    <row r="2902">
      <c r="A2902" s="4" t="s">
        <v>1041</v>
      </c>
      <c r="B2902" s="4">
        <v>437.0</v>
      </c>
      <c r="C2902" s="4">
        <v>2001.0</v>
      </c>
      <c r="D2902" s="4" t="s">
        <v>639</v>
      </c>
      <c r="F2902" s="4" t="s">
        <v>192</v>
      </c>
      <c r="I2902" s="4">
        <v>3807.0</v>
      </c>
      <c r="R2902" s="5" t="str">
        <f t="shared" si="1"/>
        <v>2001_437</v>
      </c>
    </row>
    <row r="2903">
      <c r="A2903" s="4" t="s">
        <v>550</v>
      </c>
      <c r="B2903" s="4">
        <v>438.0</v>
      </c>
      <c r="C2903" s="4">
        <v>2001.0</v>
      </c>
      <c r="D2903" s="4" t="s">
        <v>444</v>
      </c>
      <c r="F2903" s="4" t="s">
        <v>212</v>
      </c>
      <c r="I2903" s="4">
        <v>3787.2</v>
      </c>
      <c r="R2903" s="5" t="str">
        <f t="shared" si="1"/>
        <v>2001_438</v>
      </c>
    </row>
    <row r="2904">
      <c r="A2904" s="4" t="s">
        <v>667</v>
      </c>
      <c r="B2904" s="4">
        <v>439.0</v>
      </c>
      <c r="C2904" s="4">
        <v>2001.0</v>
      </c>
      <c r="D2904" s="4" t="s">
        <v>67</v>
      </c>
      <c r="F2904" s="4" t="s">
        <v>55</v>
      </c>
      <c r="I2904" s="4">
        <v>3786.1</v>
      </c>
      <c r="R2904" s="5" t="str">
        <f t="shared" si="1"/>
        <v>2001_439</v>
      </c>
    </row>
    <row r="2905">
      <c r="A2905" s="4" t="s">
        <v>599</v>
      </c>
      <c r="B2905" s="4">
        <v>440.0</v>
      </c>
      <c r="C2905" s="4">
        <v>2001.0</v>
      </c>
      <c r="D2905" s="4" t="s">
        <v>338</v>
      </c>
      <c r="F2905" s="4" t="s">
        <v>46</v>
      </c>
      <c r="I2905" s="4">
        <v>3781.0</v>
      </c>
      <c r="R2905" s="5" t="str">
        <f t="shared" si="1"/>
        <v>2001_440</v>
      </c>
    </row>
    <row r="2906">
      <c r="A2906" s="4" t="s">
        <v>876</v>
      </c>
      <c r="B2906" s="4">
        <v>441.0</v>
      </c>
      <c r="C2906" s="4">
        <v>2001.0</v>
      </c>
      <c r="D2906" s="4" t="s">
        <v>281</v>
      </c>
      <c r="F2906" s="4" t="s">
        <v>82</v>
      </c>
      <c r="I2906" s="4">
        <v>3777.8</v>
      </c>
      <c r="R2906" s="5" t="str">
        <f t="shared" si="1"/>
        <v>2001_441</v>
      </c>
    </row>
    <row r="2907">
      <c r="A2907" s="4" t="s">
        <v>1042</v>
      </c>
      <c r="B2907" s="4">
        <v>442.0</v>
      </c>
      <c r="C2907" s="4">
        <v>2001.0</v>
      </c>
      <c r="D2907" s="4" t="s">
        <v>72</v>
      </c>
      <c r="F2907" s="4" t="s">
        <v>43</v>
      </c>
      <c r="I2907" s="4">
        <v>3741.9</v>
      </c>
      <c r="R2907" s="5" t="str">
        <f t="shared" si="1"/>
        <v>2001_442</v>
      </c>
    </row>
    <row r="2908">
      <c r="A2908" s="4" t="s">
        <v>1043</v>
      </c>
      <c r="B2908" s="4">
        <v>443.0</v>
      </c>
      <c r="C2908" s="4">
        <v>2001.0</v>
      </c>
      <c r="D2908" s="4" t="s">
        <v>332</v>
      </c>
      <c r="F2908" s="4" t="s">
        <v>179</v>
      </c>
      <c r="I2908" s="4">
        <v>3740.8</v>
      </c>
      <c r="R2908" s="5" t="str">
        <f t="shared" si="1"/>
        <v>2001_443</v>
      </c>
    </row>
    <row r="2909">
      <c r="A2909" s="4" t="s">
        <v>935</v>
      </c>
      <c r="B2909" s="4">
        <v>444.0</v>
      </c>
      <c r="C2909" s="4">
        <v>2001.0</v>
      </c>
      <c r="D2909" s="4" t="s">
        <v>59</v>
      </c>
      <c r="F2909" s="4" t="s">
        <v>544</v>
      </c>
      <c r="I2909" s="4">
        <v>3739.9</v>
      </c>
      <c r="R2909" s="5" t="str">
        <f t="shared" si="1"/>
        <v>2001_444</v>
      </c>
    </row>
    <row r="2910">
      <c r="A2910" s="4" t="s">
        <v>905</v>
      </c>
      <c r="B2910" s="4">
        <v>445.0</v>
      </c>
      <c r="C2910" s="4">
        <v>2001.0</v>
      </c>
      <c r="D2910" s="4" t="s">
        <v>225</v>
      </c>
      <c r="F2910" s="4" t="s">
        <v>24</v>
      </c>
      <c r="I2910" s="4">
        <v>3730.9</v>
      </c>
      <c r="R2910" s="5" t="str">
        <f t="shared" si="1"/>
        <v>2001_445</v>
      </c>
    </row>
    <row r="2911">
      <c r="A2911" s="4" t="s">
        <v>479</v>
      </c>
      <c r="B2911" s="4">
        <v>446.0</v>
      </c>
      <c r="C2911" s="4">
        <v>2001.0</v>
      </c>
      <c r="D2911" s="4" t="s">
        <v>93</v>
      </c>
      <c r="F2911" s="4" t="s">
        <v>30</v>
      </c>
      <c r="I2911" s="4">
        <v>3719.9</v>
      </c>
      <c r="R2911" s="5" t="str">
        <f t="shared" si="1"/>
        <v>2001_446</v>
      </c>
    </row>
    <row r="2912">
      <c r="A2912" s="4" t="s">
        <v>552</v>
      </c>
      <c r="B2912" s="4">
        <v>447.0</v>
      </c>
      <c r="C2912" s="4">
        <v>2001.0</v>
      </c>
      <c r="D2912" s="4" t="s">
        <v>19</v>
      </c>
      <c r="F2912" s="4" t="s">
        <v>57</v>
      </c>
      <c r="I2912" s="4">
        <v>3713.0</v>
      </c>
      <c r="R2912" s="5" t="str">
        <f t="shared" si="1"/>
        <v>2001_447</v>
      </c>
    </row>
    <row r="2913">
      <c r="A2913" s="4" t="s">
        <v>1044</v>
      </c>
      <c r="B2913" s="4">
        <v>448.0</v>
      </c>
      <c r="C2913" s="4">
        <v>2001.0</v>
      </c>
      <c r="D2913" s="4" t="s">
        <v>759</v>
      </c>
      <c r="F2913" s="4" t="s">
        <v>24</v>
      </c>
      <c r="I2913" s="4">
        <v>3708.5</v>
      </c>
      <c r="R2913" s="5" t="str">
        <f t="shared" si="1"/>
        <v>2001_448</v>
      </c>
    </row>
    <row r="2914">
      <c r="A2914" s="4" t="s">
        <v>687</v>
      </c>
      <c r="B2914" s="4">
        <v>449.0</v>
      </c>
      <c r="C2914" s="4">
        <v>2001.0</v>
      </c>
      <c r="D2914" s="4" t="s">
        <v>62</v>
      </c>
      <c r="F2914" s="4" t="s">
        <v>179</v>
      </c>
      <c r="I2914" s="4">
        <v>3701.3</v>
      </c>
      <c r="R2914" s="5" t="str">
        <f t="shared" si="1"/>
        <v>2001_449</v>
      </c>
    </row>
    <row r="2915">
      <c r="A2915" s="4" t="s">
        <v>1045</v>
      </c>
      <c r="B2915" s="4">
        <v>450.0</v>
      </c>
      <c r="C2915" s="4">
        <v>2001.0</v>
      </c>
      <c r="D2915" s="4" t="s">
        <v>216</v>
      </c>
      <c r="F2915" s="4" t="s">
        <v>400</v>
      </c>
      <c r="I2915" s="4">
        <v>3690.2</v>
      </c>
      <c r="R2915" s="5" t="str">
        <f t="shared" si="1"/>
        <v>2001_450</v>
      </c>
    </row>
    <row r="2916">
      <c r="A2916" s="4" t="s">
        <v>523</v>
      </c>
      <c r="B2916" s="4">
        <v>451.0</v>
      </c>
      <c r="C2916" s="4">
        <v>2001.0</v>
      </c>
      <c r="D2916" s="4" t="s">
        <v>977</v>
      </c>
      <c r="F2916" s="4" t="s">
        <v>400</v>
      </c>
      <c r="I2916" s="4">
        <v>3682.8</v>
      </c>
      <c r="R2916" s="5" t="str">
        <f t="shared" si="1"/>
        <v>2001_451</v>
      </c>
    </row>
    <row r="2917">
      <c r="A2917" s="4" t="s">
        <v>919</v>
      </c>
      <c r="B2917" s="4">
        <v>452.0</v>
      </c>
      <c r="C2917" s="4">
        <v>2001.0</v>
      </c>
      <c r="D2917" s="4" t="s">
        <v>986</v>
      </c>
      <c r="F2917" s="4" t="s">
        <v>189</v>
      </c>
      <c r="I2917" s="4">
        <v>3451.5</v>
      </c>
      <c r="R2917" s="5" t="str">
        <f t="shared" si="1"/>
        <v>2001_452</v>
      </c>
    </row>
    <row r="2918">
      <c r="A2918" s="4" t="s">
        <v>511</v>
      </c>
      <c r="B2918" s="4">
        <v>452.0</v>
      </c>
      <c r="C2918" s="4">
        <v>2001.0</v>
      </c>
      <c r="D2918" s="4" t="s">
        <v>981</v>
      </c>
      <c r="F2918" s="4" t="s">
        <v>74</v>
      </c>
      <c r="I2918" s="4">
        <v>3675.1</v>
      </c>
      <c r="R2918" s="5" t="str">
        <f t="shared" si="1"/>
        <v>2001_452</v>
      </c>
    </row>
    <row r="2919">
      <c r="A2919" s="4" t="s">
        <v>579</v>
      </c>
      <c r="B2919" s="4">
        <v>453.0</v>
      </c>
      <c r="C2919" s="4">
        <v>2001.0</v>
      </c>
      <c r="D2919" s="4" t="s">
        <v>281</v>
      </c>
      <c r="F2919" s="4" t="s">
        <v>183</v>
      </c>
      <c r="I2919" s="4">
        <v>3664.7</v>
      </c>
      <c r="R2919" s="5" t="str">
        <f t="shared" si="1"/>
        <v>2001_453</v>
      </c>
    </row>
    <row r="2920">
      <c r="A2920" s="4" t="s">
        <v>1046</v>
      </c>
      <c r="B2920" s="4">
        <v>454.0</v>
      </c>
      <c r="C2920" s="4">
        <v>2001.0</v>
      </c>
      <c r="D2920" s="4" t="s">
        <v>223</v>
      </c>
      <c r="F2920" s="4" t="s">
        <v>24</v>
      </c>
      <c r="I2920" s="4">
        <v>3653.7</v>
      </c>
      <c r="R2920" s="5" t="str">
        <f t="shared" si="1"/>
        <v>2001_454</v>
      </c>
    </row>
    <row r="2921">
      <c r="A2921" s="4" t="s">
        <v>1047</v>
      </c>
      <c r="B2921" s="4">
        <v>455.0</v>
      </c>
      <c r="C2921" s="4">
        <v>2001.0</v>
      </c>
      <c r="D2921" s="4" t="s">
        <v>102</v>
      </c>
      <c r="F2921" s="4" t="s">
        <v>57</v>
      </c>
      <c r="I2921" s="4">
        <v>3629.4</v>
      </c>
      <c r="R2921" s="5" t="str">
        <f t="shared" si="1"/>
        <v>2001_455</v>
      </c>
    </row>
    <row r="2922">
      <c r="A2922" s="4" t="s">
        <v>565</v>
      </c>
      <c r="B2922" s="4">
        <v>456.0</v>
      </c>
      <c r="C2922" s="4">
        <v>2001.0</v>
      </c>
      <c r="D2922" s="4" t="s">
        <v>826</v>
      </c>
      <c r="F2922" s="4" t="s">
        <v>43</v>
      </c>
      <c r="I2922" s="4">
        <v>3618.3</v>
      </c>
      <c r="R2922" s="5" t="str">
        <f t="shared" si="1"/>
        <v>2001_456</v>
      </c>
    </row>
    <row r="2923">
      <c r="A2923" s="4" t="s">
        <v>508</v>
      </c>
      <c r="B2923" s="4">
        <v>457.0</v>
      </c>
      <c r="C2923" s="4">
        <v>2001.0</v>
      </c>
      <c r="D2923" s="4" t="s">
        <v>1011</v>
      </c>
      <c r="F2923" s="4" t="s">
        <v>152</v>
      </c>
      <c r="I2923" s="4">
        <v>3588.1</v>
      </c>
      <c r="R2923" s="5" t="str">
        <f t="shared" si="1"/>
        <v>2001_457</v>
      </c>
    </row>
    <row r="2924">
      <c r="A2924" s="4" t="s">
        <v>1048</v>
      </c>
      <c r="B2924" s="4">
        <v>458.0</v>
      </c>
      <c r="C2924" s="4">
        <v>2001.0</v>
      </c>
      <c r="D2924" s="4" t="s">
        <v>352</v>
      </c>
      <c r="F2924" s="4" t="s">
        <v>24</v>
      </c>
      <c r="I2924" s="4">
        <v>3586.1</v>
      </c>
      <c r="R2924" s="5" t="str">
        <f t="shared" si="1"/>
        <v>2001_458</v>
      </c>
    </row>
    <row r="2925">
      <c r="A2925" s="4" t="s">
        <v>692</v>
      </c>
      <c r="B2925" s="4">
        <v>459.0</v>
      </c>
      <c r="C2925" s="4">
        <v>2001.0</v>
      </c>
      <c r="D2925" s="4" t="s">
        <v>67</v>
      </c>
      <c r="F2925" s="4" t="s">
        <v>30</v>
      </c>
      <c r="I2925" s="4">
        <v>3562.3</v>
      </c>
      <c r="R2925" s="5" t="str">
        <f t="shared" si="1"/>
        <v>2001_459</v>
      </c>
    </row>
    <row r="2926">
      <c r="A2926" s="4" t="s">
        <v>1049</v>
      </c>
      <c r="B2926" s="4">
        <v>460.0</v>
      </c>
      <c r="C2926" s="4">
        <v>2001.0</v>
      </c>
      <c r="D2926" s="4" t="s">
        <v>975</v>
      </c>
      <c r="F2926" s="4" t="s">
        <v>179</v>
      </c>
      <c r="I2926" s="4">
        <v>3558.3</v>
      </c>
      <c r="R2926" s="5" t="str">
        <f t="shared" si="1"/>
        <v>2001_460</v>
      </c>
    </row>
    <row r="2927">
      <c r="A2927" s="4" t="s">
        <v>1050</v>
      </c>
      <c r="B2927" s="4">
        <v>462.0</v>
      </c>
      <c r="C2927" s="4">
        <v>2001.0</v>
      </c>
      <c r="D2927" s="4" t="s">
        <v>59</v>
      </c>
      <c r="F2927" s="4" t="s">
        <v>46</v>
      </c>
      <c r="I2927" s="4">
        <v>3548.1</v>
      </c>
      <c r="R2927" s="5" t="str">
        <f t="shared" si="1"/>
        <v>2001_462</v>
      </c>
    </row>
    <row r="2928">
      <c r="A2928" s="4" t="s">
        <v>476</v>
      </c>
      <c r="B2928" s="4">
        <v>463.0</v>
      </c>
      <c r="C2928" s="4">
        <v>2001.0</v>
      </c>
      <c r="D2928" s="4" t="s">
        <v>120</v>
      </c>
      <c r="F2928" s="4" t="s">
        <v>144</v>
      </c>
      <c r="I2928" s="4">
        <v>3538.3</v>
      </c>
      <c r="R2928" s="5" t="str">
        <f t="shared" si="1"/>
        <v>2001_463</v>
      </c>
    </row>
    <row r="2929">
      <c r="A2929" s="4" t="s">
        <v>701</v>
      </c>
      <c r="B2929" s="4">
        <v>464.0</v>
      </c>
      <c r="C2929" s="4">
        <v>2001.0</v>
      </c>
      <c r="D2929" s="4" t="s">
        <v>981</v>
      </c>
      <c r="F2929" s="4" t="s">
        <v>144</v>
      </c>
      <c r="I2929" s="4">
        <v>3522.9</v>
      </c>
      <c r="R2929" s="5" t="str">
        <f t="shared" si="1"/>
        <v>2001_464</v>
      </c>
    </row>
    <row r="2930">
      <c r="A2930" s="4" t="s">
        <v>802</v>
      </c>
      <c r="B2930" s="4">
        <v>465.0</v>
      </c>
      <c r="C2930" s="4">
        <v>2001.0</v>
      </c>
      <c r="D2930" s="4" t="s">
        <v>977</v>
      </c>
      <c r="F2930" s="4" t="s">
        <v>46</v>
      </c>
      <c r="I2930" s="4">
        <v>3514.4</v>
      </c>
      <c r="R2930" s="5" t="str">
        <f t="shared" si="1"/>
        <v>2001_465</v>
      </c>
    </row>
    <row r="2931">
      <c r="A2931" s="4" t="s">
        <v>1051</v>
      </c>
      <c r="B2931" s="4">
        <v>466.0</v>
      </c>
      <c r="C2931" s="4">
        <v>2001.0</v>
      </c>
      <c r="D2931" s="4" t="s">
        <v>29</v>
      </c>
      <c r="F2931" s="4" t="s">
        <v>88</v>
      </c>
      <c r="I2931" s="4">
        <v>3506.9</v>
      </c>
      <c r="R2931" s="5" t="str">
        <f t="shared" si="1"/>
        <v>2001_466</v>
      </c>
    </row>
    <row r="2932">
      <c r="A2932" s="4" t="s">
        <v>517</v>
      </c>
      <c r="B2932" s="4">
        <v>467.0</v>
      </c>
      <c r="C2932" s="4">
        <v>2001.0</v>
      </c>
      <c r="D2932" s="4" t="s">
        <v>973</v>
      </c>
      <c r="F2932" s="4" t="s">
        <v>37</v>
      </c>
      <c r="I2932" s="4">
        <v>3503.6</v>
      </c>
      <c r="R2932" s="5" t="str">
        <f t="shared" si="1"/>
        <v>2001_467</v>
      </c>
    </row>
    <row r="2933">
      <c r="A2933" s="4" t="s">
        <v>718</v>
      </c>
      <c r="B2933" s="4">
        <v>468.0</v>
      </c>
      <c r="C2933" s="4">
        <v>2001.0</v>
      </c>
      <c r="D2933" s="4" t="s">
        <v>289</v>
      </c>
      <c r="F2933" s="4" t="s">
        <v>30</v>
      </c>
      <c r="I2933" s="4">
        <v>3489.5</v>
      </c>
      <c r="R2933" s="5" t="str">
        <f t="shared" si="1"/>
        <v>2001_468</v>
      </c>
    </row>
    <row r="2934">
      <c r="A2934" s="4" t="s">
        <v>1052</v>
      </c>
      <c r="B2934" s="4">
        <v>469.0</v>
      </c>
      <c r="C2934" s="4">
        <v>2001.0</v>
      </c>
      <c r="D2934" s="4" t="s">
        <v>161</v>
      </c>
      <c r="F2934" s="4" t="s">
        <v>55</v>
      </c>
      <c r="I2934" s="4">
        <v>3472.4</v>
      </c>
      <c r="R2934" s="5" t="str">
        <f t="shared" si="1"/>
        <v>2001_469</v>
      </c>
    </row>
    <row r="2935">
      <c r="A2935" s="4" t="s">
        <v>1053</v>
      </c>
      <c r="B2935" s="4">
        <v>470.0</v>
      </c>
      <c r="C2935" s="4">
        <v>2001.0</v>
      </c>
      <c r="D2935" s="4" t="s">
        <v>232</v>
      </c>
      <c r="F2935" s="4" t="s">
        <v>955</v>
      </c>
      <c r="I2935" s="4">
        <v>3471.2</v>
      </c>
      <c r="R2935" s="5" t="str">
        <f t="shared" si="1"/>
        <v>2001_470</v>
      </c>
    </row>
    <row r="2936">
      <c r="A2936" s="4" t="s">
        <v>1054</v>
      </c>
      <c r="B2936" s="4">
        <v>471.0</v>
      </c>
      <c r="C2936" s="4">
        <v>2001.0</v>
      </c>
      <c r="D2936" s="4" t="s">
        <v>223</v>
      </c>
      <c r="F2936" s="4" t="s">
        <v>35</v>
      </c>
      <c r="I2936" s="4">
        <v>3460.2</v>
      </c>
      <c r="R2936" s="5" t="str">
        <f t="shared" si="1"/>
        <v>2001_471</v>
      </c>
    </row>
    <row r="2937">
      <c r="A2937" s="4" t="s">
        <v>672</v>
      </c>
      <c r="B2937" s="4">
        <v>472.0</v>
      </c>
      <c r="C2937" s="4">
        <v>2001.0</v>
      </c>
      <c r="D2937" s="4" t="s">
        <v>232</v>
      </c>
      <c r="F2937" s="4" t="s">
        <v>57</v>
      </c>
      <c r="I2937" s="4">
        <v>3451.0</v>
      </c>
      <c r="R2937" s="5" t="str">
        <f t="shared" si="1"/>
        <v>2001_472</v>
      </c>
    </row>
    <row r="2938">
      <c r="A2938" s="4" t="s">
        <v>1055</v>
      </c>
      <c r="B2938" s="4">
        <v>473.0</v>
      </c>
      <c r="C2938" s="4">
        <v>2001.0</v>
      </c>
      <c r="D2938" s="4" t="s">
        <v>216</v>
      </c>
      <c r="F2938" s="4" t="s">
        <v>95</v>
      </c>
      <c r="I2938" s="4">
        <v>3441.7</v>
      </c>
      <c r="R2938" s="5" t="str">
        <f t="shared" si="1"/>
        <v>2001_473</v>
      </c>
    </row>
    <row r="2939">
      <c r="A2939" s="4" t="s">
        <v>1056</v>
      </c>
      <c r="B2939" s="4">
        <v>474.0</v>
      </c>
      <c r="C2939" s="4">
        <v>2001.0</v>
      </c>
      <c r="D2939" s="4" t="s">
        <v>216</v>
      </c>
      <c r="F2939" s="4" t="s">
        <v>537</v>
      </c>
      <c r="I2939" s="4">
        <v>3433.0</v>
      </c>
      <c r="R2939" s="5" t="str">
        <f t="shared" si="1"/>
        <v>2001_474</v>
      </c>
    </row>
    <row r="2940">
      <c r="A2940" s="4" t="s">
        <v>1057</v>
      </c>
      <c r="B2940" s="4">
        <v>475.0</v>
      </c>
      <c r="C2940" s="4">
        <v>2001.0</v>
      </c>
      <c r="D2940" s="4" t="s">
        <v>114</v>
      </c>
      <c r="F2940" s="4" t="s">
        <v>43</v>
      </c>
      <c r="I2940" s="4">
        <v>3421.2</v>
      </c>
      <c r="R2940" s="5" t="str">
        <f t="shared" si="1"/>
        <v>2001_475</v>
      </c>
    </row>
    <row r="2941">
      <c r="A2941" s="4" t="s">
        <v>1058</v>
      </c>
      <c r="B2941" s="4">
        <v>476.0</v>
      </c>
      <c r="C2941" s="4">
        <v>2001.0</v>
      </c>
      <c r="D2941" s="4" t="s">
        <v>223</v>
      </c>
      <c r="F2941" s="4" t="s">
        <v>57</v>
      </c>
      <c r="I2941" s="4">
        <v>3418.9</v>
      </c>
      <c r="R2941" s="5" t="str">
        <f t="shared" si="1"/>
        <v>2001_476</v>
      </c>
    </row>
    <row r="2942">
      <c r="A2942" s="4" t="s">
        <v>557</v>
      </c>
      <c r="B2942" s="4">
        <v>477.0</v>
      </c>
      <c r="C2942" s="4">
        <v>2001.0</v>
      </c>
      <c r="D2942" s="4" t="s">
        <v>42</v>
      </c>
      <c r="F2942" s="4" t="s">
        <v>189</v>
      </c>
      <c r="I2942" s="4">
        <v>3417.2</v>
      </c>
      <c r="R2942" s="5" t="str">
        <f t="shared" si="1"/>
        <v>2001_477</v>
      </c>
    </row>
    <row r="2943">
      <c r="A2943" s="4" t="s">
        <v>481</v>
      </c>
      <c r="B2943" s="4">
        <v>478.0</v>
      </c>
      <c r="C2943" s="4">
        <v>2001.0</v>
      </c>
      <c r="D2943" s="4" t="s">
        <v>40</v>
      </c>
      <c r="F2943" s="4" t="s">
        <v>37</v>
      </c>
      <c r="I2943" s="4">
        <v>3402.0</v>
      </c>
      <c r="R2943" s="5" t="str">
        <f t="shared" si="1"/>
        <v>2001_478</v>
      </c>
    </row>
    <row r="2944">
      <c r="A2944" s="4" t="s">
        <v>1059</v>
      </c>
      <c r="B2944" s="4">
        <v>479.0</v>
      </c>
      <c r="C2944" s="4">
        <v>2001.0</v>
      </c>
      <c r="D2944" s="4" t="s">
        <v>971</v>
      </c>
      <c r="F2944" s="4" t="s">
        <v>46</v>
      </c>
      <c r="I2944" s="4">
        <v>3387.4</v>
      </c>
      <c r="R2944" s="5" t="str">
        <f t="shared" si="1"/>
        <v>2001_479</v>
      </c>
    </row>
    <row r="2945">
      <c r="A2945" s="4" t="s">
        <v>1060</v>
      </c>
      <c r="B2945" s="4">
        <v>480.0</v>
      </c>
      <c r="C2945" s="4">
        <v>2001.0</v>
      </c>
      <c r="D2945" s="4" t="s">
        <v>216</v>
      </c>
      <c r="F2945" s="4" t="s">
        <v>189</v>
      </c>
      <c r="I2945" s="4">
        <v>3354.7</v>
      </c>
      <c r="R2945" s="5" t="str">
        <f t="shared" si="1"/>
        <v>2001_480</v>
      </c>
    </row>
    <row r="2946">
      <c r="A2946" s="4" t="s">
        <v>1061</v>
      </c>
      <c r="B2946" s="4">
        <v>481.0</v>
      </c>
      <c r="C2946" s="4">
        <v>2001.0</v>
      </c>
      <c r="D2946" s="4" t="s">
        <v>798</v>
      </c>
      <c r="F2946" s="4" t="s">
        <v>20</v>
      </c>
      <c r="I2946" s="4">
        <v>3316.1</v>
      </c>
      <c r="R2946" s="5" t="str">
        <f t="shared" si="1"/>
        <v>2001_481</v>
      </c>
    </row>
    <row r="2947">
      <c r="A2947" s="4" t="s">
        <v>703</v>
      </c>
      <c r="B2947" s="4">
        <v>482.0</v>
      </c>
      <c r="C2947" s="4">
        <v>2001.0</v>
      </c>
      <c r="D2947" s="4" t="s">
        <v>999</v>
      </c>
      <c r="F2947" s="4" t="s">
        <v>179</v>
      </c>
      <c r="I2947" s="4">
        <v>3310.2</v>
      </c>
      <c r="R2947" s="5" t="str">
        <f t="shared" si="1"/>
        <v>2001_482</v>
      </c>
    </row>
    <row r="2948">
      <c r="A2948" s="4" t="s">
        <v>1062</v>
      </c>
      <c r="B2948" s="4">
        <v>483.0</v>
      </c>
      <c r="C2948" s="4">
        <v>2001.0</v>
      </c>
      <c r="D2948" s="4" t="s">
        <v>216</v>
      </c>
      <c r="F2948" s="4" t="s">
        <v>118</v>
      </c>
      <c r="I2948" s="4">
        <v>3298.7</v>
      </c>
      <c r="R2948" s="5" t="str">
        <f t="shared" si="1"/>
        <v>2001_483</v>
      </c>
    </row>
    <row r="2949">
      <c r="A2949" s="4" t="s">
        <v>684</v>
      </c>
      <c r="B2949" s="4">
        <v>484.0</v>
      </c>
      <c r="C2949" s="4">
        <v>2001.0</v>
      </c>
      <c r="D2949" s="4" t="s">
        <v>67</v>
      </c>
      <c r="F2949" s="4" t="s">
        <v>148</v>
      </c>
      <c r="I2949" s="4">
        <v>3295.6</v>
      </c>
      <c r="R2949" s="5" t="str">
        <f t="shared" si="1"/>
        <v>2001_484</v>
      </c>
    </row>
    <row r="2950">
      <c r="A2950" s="4" t="s">
        <v>1063</v>
      </c>
      <c r="B2950" s="4">
        <v>485.0</v>
      </c>
      <c r="C2950" s="4">
        <v>2001.0</v>
      </c>
      <c r="D2950" s="4" t="s">
        <v>107</v>
      </c>
      <c r="F2950" s="4" t="s">
        <v>20</v>
      </c>
      <c r="I2950" s="4">
        <v>3294.4</v>
      </c>
      <c r="R2950" s="5" t="str">
        <f t="shared" si="1"/>
        <v>2001_485</v>
      </c>
    </row>
    <row r="2951">
      <c r="A2951" s="4" t="s">
        <v>1064</v>
      </c>
      <c r="B2951" s="4">
        <v>486.0</v>
      </c>
      <c r="C2951" s="4">
        <v>2001.0</v>
      </c>
      <c r="D2951" s="4" t="s">
        <v>971</v>
      </c>
      <c r="F2951" s="4" t="s">
        <v>74</v>
      </c>
      <c r="I2951" s="4">
        <v>3287.9</v>
      </c>
      <c r="R2951" s="5" t="str">
        <f t="shared" si="1"/>
        <v>2001_486</v>
      </c>
    </row>
    <row r="2952">
      <c r="A2952" s="4" t="s">
        <v>1065</v>
      </c>
      <c r="B2952" s="4">
        <v>487.0</v>
      </c>
      <c r="C2952" s="4">
        <v>2001.0</v>
      </c>
      <c r="D2952" s="4" t="s">
        <v>225</v>
      </c>
      <c r="F2952" s="4" t="s">
        <v>183</v>
      </c>
      <c r="I2952" s="4">
        <v>3282.0</v>
      </c>
      <c r="R2952" s="5" t="str">
        <f t="shared" si="1"/>
        <v>2001_487</v>
      </c>
    </row>
    <row r="2953">
      <c r="A2953" s="4" t="s">
        <v>715</v>
      </c>
      <c r="B2953" s="4">
        <v>488.0</v>
      </c>
      <c r="C2953" s="4">
        <v>2001.0</v>
      </c>
      <c r="D2953" s="4" t="s">
        <v>107</v>
      </c>
      <c r="F2953" s="4" t="s">
        <v>55</v>
      </c>
      <c r="I2953" s="4">
        <v>3277.1</v>
      </c>
      <c r="R2953" s="5" t="str">
        <f t="shared" si="1"/>
        <v>2001_488</v>
      </c>
    </row>
    <row r="2954">
      <c r="A2954" s="4" t="s">
        <v>1066</v>
      </c>
      <c r="B2954" s="4">
        <v>489.0</v>
      </c>
      <c r="C2954" s="4">
        <v>2001.0</v>
      </c>
      <c r="D2954" s="4" t="s">
        <v>87</v>
      </c>
      <c r="F2954" s="4" t="s">
        <v>95</v>
      </c>
      <c r="I2954" s="4">
        <v>3276.0</v>
      </c>
      <c r="R2954" s="5" t="str">
        <f t="shared" si="1"/>
        <v>2001_489</v>
      </c>
    </row>
    <row r="2955">
      <c r="A2955" s="4" t="s">
        <v>1067</v>
      </c>
      <c r="B2955" s="4">
        <v>490.0</v>
      </c>
      <c r="C2955" s="4">
        <v>2001.0</v>
      </c>
      <c r="D2955" s="4" t="s">
        <v>338</v>
      </c>
      <c r="F2955" s="4" t="s">
        <v>100</v>
      </c>
      <c r="I2955" s="4">
        <v>3271.7</v>
      </c>
      <c r="R2955" s="5" t="str">
        <f t="shared" si="1"/>
        <v>2001_490</v>
      </c>
    </row>
    <row r="2956">
      <c r="A2956" s="4" t="s">
        <v>962</v>
      </c>
      <c r="B2956" s="4">
        <v>491.0</v>
      </c>
      <c r="C2956" s="4">
        <v>2001.0</v>
      </c>
      <c r="D2956" s="4" t="s">
        <v>542</v>
      </c>
      <c r="F2956" s="4" t="s">
        <v>88</v>
      </c>
      <c r="I2956" s="4">
        <v>3255.8</v>
      </c>
      <c r="R2956" s="5" t="str">
        <f t="shared" si="1"/>
        <v>2001_491</v>
      </c>
    </row>
    <row r="2957">
      <c r="A2957" s="4" t="s">
        <v>1068</v>
      </c>
      <c r="B2957" s="4">
        <v>492.0</v>
      </c>
      <c r="C2957" s="4">
        <v>2001.0</v>
      </c>
      <c r="D2957" s="4" t="s">
        <v>29</v>
      </c>
      <c r="F2957" s="4" t="s">
        <v>144</v>
      </c>
      <c r="I2957" s="4">
        <v>3249.2</v>
      </c>
      <c r="R2957" s="5" t="str">
        <f t="shared" si="1"/>
        <v>2001_492</v>
      </c>
    </row>
    <row r="2958">
      <c r="A2958" s="4" t="s">
        <v>1069</v>
      </c>
      <c r="B2958" s="4">
        <v>493.0</v>
      </c>
      <c r="C2958" s="4">
        <v>2001.0</v>
      </c>
      <c r="D2958" s="4" t="s">
        <v>132</v>
      </c>
      <c r="F2958" s="4" t="s">
        <v>24</v>
      </c>
      <c r="I2958" s="4">
        <v>3247.4</v>
      </c>
      <c r="R2958" s="5" t="str">
        <f t="shared" si="1"/>
        <v>2001_493</v>
      </c>
    </row>
    <row r="2959">
      <c r="A2959" s="4" t="s">
        <v>1070</v>
      </c>
      <c r="B2959" s="4">
        <v>494.0</v>
      </c>
      <c r="C2959" s="4">
        <v>2001.0</v>
      </c>
      <c r="D2959" s="4" t="s">
        <v>59</v>
      </c>
      <c r="F2959" s="4" t="s">
        <v>43</v>
      </c>
      <c r="I2959" s="4">
        <v>3245.0</v>
      </c>
      <c r="R2959" s="5" t="str">
        <f t="shared" si="1"/>
        <v>2001_494</v>
      </c>
    </row>
    <row r="2960">
      <c r="A2960" s="4" t="s">
        <v>1071</v>
      </c>
      <c r="B2960" s="4">
        <v>495.0</v>
      </c>
      <c r="C2960" s="4">
        <v>2001.0</v>
      </c>
      <c r="D2960" s="4" t="s">
        <v>99</v>
      </c>
      <c r="F2960" s="4" t="s">
        <v>127</v>
      </c>
      <c r="I2960" s="4">
        <v>3237.5</v>
      </c>
      <c r="R2960" s="5" t="str">
        <f t="shared" si="1"/>
        <v>2001_495</v>
      </c>
    </row>
    <row r="2961">
      <c r="A2961" s="4" t="s">
        <v>1072</v>
      </c>
      <c r="B2961" s="4">
        <v>496.0</v>
      </c>
      <c r="C2961" s="4">
        <v>2001.0</v>
      </c>
      <c r="D2961" s="4" t="s">
        <v>232</v>
      </c>
      <c r="F2961" s="4" t="s">
        <v>955</v>
      </c>
      <c r="I2961" s="4">
        <v>3232.6</v>
      </c>
      <c r="R2961" s="5" t="str">
        <f t="shared" si="1"/>
        <v>2001_496</v>
      </c>
    </row>
    <row r="2962">
      <c r="A2962" s="4" t="s">
        <v>712</v>
      </c>
      <c r="B2962" s="4">
        <v>497.0</v>
      </c>
      <c r="C2962" s="4">
        <v>2001.0</v>
      </c>
      <c r="D2962" s="4" t="s">
        <v>42</v>
      </c>
      <c r="F2962" s="4" t="s">
        <v>74</v>
      </c>
      <c r="I2962" s="4">
        <v>3220.6</v>
      </c>
      <c r="R2962" s="5" t="str">
        <f t="shared" si="1"/>
        <v>2001_497</v>
      </c>
    </row>
    <row r="2963">
      <c r="A2963" s="4" t="s">
        <v>1073</v>
      </c>
      <c r="B2963" s="4">
        <v>498.0</v>
      </c>
      <c r="C2963" s="4">
        <v>2001.0</v>
      </c>
      <c r="D2963" s="4" t="s">
        <v>999</v>
      </c>
      <c r="F2963" s="4" t="s">
        <v>24</v>
      </c>
      <c r="I2963" s="4">
        <v>3216.3</v>
      </c>
      <c r="R2963" s="5" t="str">
        <f t="shared" si="1"/>
        <v>2001_498</v>
      </c>
    </row>
    <row r="2964">
      <c r="A2964" s="4" t="s">
        <v>705</v>
      </c>
      <c r="B2964" s="4">
        <v>499.0</v>
      </c>
      <c r="C2964" s="4">
        <v>2001.0</v>
      </c>
      <c r="D2964" s="4" t="s">
        <v>289</v>
      </c>
      <c r="F2964" s="4" t="s">
        <v>57</v>
      </c>
      <c r="I2964" s="4">
        <v>3211.8</v>
      </c>
      <c r="R2964" s="5" t="str">
        <f t="shared" si="1"/>
        <v>2001_499</v>
      </c>
    </row>
    <row r="2965">
      <c r="A2965" s="4" t="s">
        <v>1074</v>
      </c>
      <c r="B2965" s="4">
        <v>500.0</v>
      </c>
      <c r="C2965" s="4">
        <v>2001.0</v>
      </c>
      <c r="D2965" s="4" t="s">
        <v>971</v>
      </c>
      <c r="F2965" s="4" t="s">
        <v>57</v>
      </c>
      <c r="I2965" s="4">
        <v>3196.8</v>
      </c>
      <c r="R2965" s="5" t="str">
        <f t="shared" si="1"/>
        <v>2001_500</v>
      </c>
    </row>
    <row r="2966">
      <c r="A2966" s="4" t="s">
        <v>25</v>
      </c>
      <c r="B2966" s="4">
        <v>1.0</v>
      </c>
      <c r="C2966" s="4">
        <v>2002.0</v>
      </c>
      <c r="D2966" s="4" t="s">
        <v>26</v>
      </c>
      <c r="F2966" s="4" t="s">
        <v>27</v>
      </c>
      <c r="I2966" s="4">
        <v>219812.0</v>
      </c>
      <c r="R2966" s="5" t="str">
        <f t="shared" si="1"/>
        <v>2002_1</v>
      </c>
    </row>
    <row r="2967">
      <c r="A2967" s="4" t="s">
        <v>22</v>
      </c>
      <c r="B2967" s="4">
        <v>2.0</v>
      </c>
      <c r="C2967" s="4">
        <v>2002.0</v>
      </c>
      <c r="D2967" s="4" t="s">
        <v>23</v>
      </c>
      <c r="F2967" s="4" t="s">
        <v>24</v>
      </c>
      <c r="I2967" s="4">
        <v>191581.0</v>
      </c>
      <c r="R2967" s="5" t="str">
        <f t="shared" si="1"/>
        <v>2002_2</v>
      </c>
    </row>
    <row r="2968">
      <c r="A2968" s="4" t="s">
        <v>18</v>
      </c>
      <c r="B2968" s="4">
        <v>3.0</v>
      </c>
      <c r="C2968" s="4">
        <v>2002.0</v>
      </c>
      <c r="D2968" s="4" t="s">
        <v>19</v>
      </c>
      <c r="F2968" s="4" t="s">
        <v>20</v>
      </c>
      <c r="I2968" s="4">
        <v>177260.0</v>
      </c>
      <c r="R2968" s="5" t="str">
        <f t="shared" si="1"/>
        <v>2002_3</v>
      </c>
    </row>
    <row r="2969">
      <c r="A2969" s="4" t="s">
        <v>21</v>
      </c>
      <c r="B2969" s="4">
        <v>4.0</v>
      </c>
      <c r="C2969" s="4">
        <v>2002.0</v>
      </c>
      <c r="D2969" s="4" t="s">
        <v>19</v>
      </c>
      <c r="F2969" s="4" t="s">
        <v>20</v>
      </c>
      <c r="I2969" s="4">
        <v>162412.0</v>
      </c>
      <c r="R2969" s="5" t="str">
        <f t="shared" si="1"/>
        <v>2002_4</v>
      </c>
    </row>
    <row r="2970">
      <c r="A2970" s="4" t="s">
        <v>730</v>
      </c>
      <c r="B2970" s="4">
        <v>5.0</v>
      </c>
      <c r="C2970" s="4">
        <v>2002.0</v>
      </c>
      <c r="D2970" s="4" t="s">
        <v>921</v>
      </c>
      <c r="F2970" s="4" t="s">
        <v>24</v>
      </c>
      <c r="I2970" s="4">
        <v>138718.0</v>
      </c>
      <c r="R2970" s="5" t="str">
        <f t="shared" si="1"/>
        <v>2002_5</v>
      </c>
    </row>
    <row r="2971">
      <c r="A2971" s="4" t="s">
        <v>33</v>
      </c>
      <c r="B2971" s="4">
        <v>6.0</v>
      </c>
      <c r="C2971" s="4">
        <v>2002.0</v>
      </c>
      <c r="D2971" s="4" t="s">
        <v>81</v>
      </c>
      <c r="F2971" s="4" t="s">
        <v>35</v>
      </c>
      <c r="I2971" s="4">
        <v>125913.0</v>
      </c>
      <c r="R2971" s="5" t="str">
        <f t="shared" si="1"/>
        <v>2002_6</v>
      </c>
    </row>
    <row r="2972">
      <c r="A2972" s="4" t="s">
        <v>804</v>
      </c>
      <c r="B2972" s="4">
        <v>7.0</v>
      </c>
      <c r="C2972" s="4">
        <v>2002.0</v>
      </c>
      <c r="D2972" s="4" t="s">
        <v>81</v>
      </c>
      <c r="F2972" s="4" t="s">
        <v>30</v>
      </c>
      <c r="I2972" s="4">
        <v>112022.0</v>
      </c>
      <c r="R2972" s="5" t="str">
        <f t="shared" si="1"/>
        <v>2002_7</v>
      </c>
    </row>
    <row r="2973">
      <c r="A2973" s="4" t="s">
        <v>1075</v>
      </c>
      <c r="B2973" s="4">
        <v>8.0</v>
      </c>
      <c r="C2973" s="4">
        <v>2002.0</v>
      </c>
      <c r="D2973" s="4" t="s">
        <v>23</v>
      </c>
      <c r="F2973" s="4" t="s">
        <v>57</v>
      </c>
      <c r="I2973" s="4">
        <v>99699.0</v>
      </c>
      <c r="R2973" s="5" t="str">
        <f t="shared" si="1"/>
        <v>2002_8</v>
      </c>
    </row>
    <row r="2974">
      <c r="A2974" s="4" t="s">
        <v>31</v>
      </c>
      <c r="B2974" s="4">
        <v>9.0</v>
      </c>
      <c r="C2974" s="4">
        <v>2002.0</v>
      </c>
      <c r="D2974" s="4" t="s">
        <v>32</v>
      </c>
      <c r="F2974" s="4" t="s">
        <v>30</v>
      </c>
      <c r="I2974" s="4">
        <v>85866.0</v>
      </c>
      <c r="R2974" s="5" t="str">
        <f t="shared" si="1"/>
        <v>2002_9</v>
      </c>
    </row>
    <row r="2975">
      <c r="A2975" s="4" t="s">
        <v>604</v>
      </c>
      <c r="B2975" s="4">
        <v>10.0</v>
      </c>
      <c r="C2975" s="4">
        <v>2002.0</v>
      </c>
      <c r="D2975" s="4" t="s">
        <v>40</v>
      </c>
      <c r="F2975" s="4" t="s">
        <v>30</v>
      </c>
      <c r="I2975" s="4">
        <v>72944.0</v>
      </c>
      <c r="R2975" s="5" t="str">
        <f t="shared" si="1"/>
        <v>2002_10</v>
      </c>
    </row>
    <row r="2976">
      <c r="A2976" s="4" t="s">
        <v>967</v>
      </c>
      <c r="B2976" s="4">
        <v>11.0</v>
      </c>
      <c r="C2976" s="4">
        <v>2002.0</v>
      </c>
      <c r="D2976" s="4" t="s">
        <v>29</v>
      </c>
      <c r="F2976" s="4" t="s">
        <v>30</v>
      </c>
      <c r="I2976" s="4">
        <v>67190.0</v>
      </c>
      <c r="R2976" s="5" t="str">
        <f t="shared" si="1"/>
        <v>2002_11</v>
      </c>
    </row>
    <row r="2977">
      <c r="A2977" s="4" t="s">
        <v>66</v>
      </c>
      <c r="B2977" s="4">
        <v>12.0</v>
      </c>
      <c r="C2977" s="4">
        <v>2002.0</v>
      </c>
      <c r="D2977" s="4" t="s">
        <v>67</v>
      </c>
      <c r="F2977" s="4" t="s">
        <v>30</v>
      </c>
      <c r="I2977" s="4">
        <v>62402.0</v>
      </c>
      <c r="R2977" s="5" t="str">
        <f t="shared" si="1"/>
        <v>2002_12</v>
      </c>
    </row>
    <row r="2978">
      <c r="A2978" s="4" t="s">
        <v>321</v>
      </c>
      <c r="B2978" s="4">
        <v>13.0</v>
      </c>
      <c r="C2978" s="4">
        <v>2002.0</v>
      </c>
      <c r="D2978" s="4" t="s">
        <v>921</v>
      </c>
      <c r="F2978" s="4" t="s">
        <v>55</v>
      </c>
      <c r="I2978" s="4">
        <v>61257.0</v>
      </c>
      <c r="R2978" s="5" t="str">
        <f t="shared" si="1"/>
        <v>2002_13</v>
      </c>
    </row>
    <row r="2979">
      <c r="A2979" s="4" t="s">
        <v>731</v>
      </c>
      <c r="B2979" s="4">
        <v>14.0</v>
      </c>
      <c r="C2979" s="4">
        <v>2002.0</v>
      </c>
      <c r="D2979" s="4" t="s">
        <v>921</v>
      </c>
      <c r="F2979" s="4" t="s">
        <v>127</v>
      </c>
      <c r="I2979" s="4">
        <v>59503.0</v>
      </c>
      <c r="R2979" s="5" t="str">
        <f t="shared" si="1"/>
        <v>2002_14</v>
      </c>
    </row>
    <row r="2980">
      <c r="A2980" s="4" t="s">
        <v>28</v>
      </c>
      <c r="B2980" s="4">
        <v>15.0</v>
      </c>
      <c r="C2980" s="4">
        <v>2002.0</v>
      </c>
      <c r="D2980" s="4" t="s">
        <v>29</v>
      </c>
      <c r="F2980" s="4" t="s">
        <v>30</v>
      </c>
      <c r="I2980" s="4">
        <v>59142.0</v>
      </c>
      <c r="R2980" s="5" t="str">
        <f t="shared" si="1"/>
        <v>2002_15</v>
      </c>
    </row>
    <row r="2981">
      <c r="A2981" s="4" t="s">
        <v>94</v>
      </c>
      <c r="B2981" s="4">
        <v>16.0</v>
      </c>
      <c r="C2981" s="4">
        <v>2002.0</v>
      </c>
      <c r="D2981" s="4" t="s">
        <v>76</v>
      </c>
      <c r="F2981" s="4" t="s">
        <v>46</v>
      </c>
      <c r="I2981" s="4">
        <v>58198.0</v>
      </c>
      <c r="R2981" s="5" t="str">
        <f t="shared" si="1"/>
        <v>2002_16</v>
      </c>
    </row>
    <row r="2982">
      <c r="A2982" s="4" t="s">
        <v>1076</v>
      </c>
      <c r="B2982" s="4">
        <v>17.0</v>
      </c>
      <c r="C2982" s="4">
        <v>2002.0</v>
      </c>
      <c r="D2982" s="4" t="s">
        <v>921</v>
      </c>
      <c r="F2982" s="4" t="s">
        <v>24</v>
      </c>
      <c r="I2982" s="4">
        <v>57475.0</v>
      </c>
      <c r="R2982" s="5" t="str">
        <f t="shared" si="1"/>
        <v>2002_17</v>
      </c>
    </row>
    <row r="2983">
      <c r="A2983" s="4" t="s">
        <v>135</v>
      </c>
      <c r="B2983" s="4">
        <v>18.0</v>
      </c>
      <c r="C2983" s="4">
        <v>2002.0</v>
      </c>
      <c r="D2983" s="4" t="s">
        <v>107</v>
      </c>
      <c r="F2983" s="4" t="s">
        <v>88</v>
      </c>
      <c r="I2983" s="4">
        <v>53553.0</v>
      </c>
      <c r="R2983" s="5" t="str">
        <f t="shared" si="1"/>
        <v>2002_18</v>
      </c>
    </row>
    <row r="2984">
      <c r="A2984" s="4" t="s">
        <v>877</v>
      </c>
      <c r="B2984" s="4">
        <v>19.0</v>
      </c>
      <c r="C2984" s="4">
        <v>2002.0</v>
      </c>
      <c r="D2984" s="4" t="s">
        <v>59</v>
      </c>
      <c r="F2984" s="4" t="s">
        <v>127</v>
      </c>
      <c r="I2984" s="4">
        <v>52641.0</v>
      </c>
      <c r="R2984" s="5" t="str">
        <f t="shared" si="1"/>
        <v>2002_19</v>
      </c>
    </row>
    <row r="2985">
      <c r="A2985" s="4" t="s">
        <v>609</v>
      </c>
      <c r="B2985" s="4">
        <v>20.0</v>
      </c>
      <c r="C2985" s="4">
        <v>2002.0</v>
      </c>
      <c r="D2985" s="4" t="s">
        <v>81</v>
      </c>
      <c r="F2985" s="4" t="s">
        <v>82</v>
      </c>
      <c r="I2985" s="4">
        <v>50803.0</v>
      </c>
      <c r="R2985" s="5" t="str">
        <f t="shared" si="1"/>
        <v>2002_20</v>
      </c>
    </row>
    <row r="2986">
      <c r="A2986" s="4" t="s">
        <v>968</v>
      </c>
      <c r="B2986" s="4">
        <v>21.0</v>
      </c>
      <c r="C2986" s="4">
        <v>2002.0</v>
      </c>
      <c r="D2986" s="4" t="s">
        <v>59</v>
      </c>
      <c r="F2986" s="4" t="s">
        <v>30</v>
      </c>
      <c r="I2986" s="4">
        <v>50429.0</v>
      </c>
      <c r="R2986" s="5" t="str">
        <f t="shared" si="1"/>
        <v>2002_21</v>
      </c>
    </row>
    <row r="2987">
      <c r="A2987" s="4" t="s">
        <v>71</v>
      </c>
      <c r="B2987" s="4">
        <v>22.0</v>
      </c>
      <c r="C2987" s="4">
        <v>2002.0</v>
      </c>
      <c r="D2987" s="4" t="s">
        <v>72</v>
      </c>
      <c r="F2987" s="4" t="s">
        <v>55</v>
      </c>
      <c r="I2987" s="4">
        <v>50098.0</v>
      </c>
      <c r="R2987" s="5" t="str">
        <f t="shared" si="1"/>
        <v>2002_22</v>
      </c>
    </row>
    <row r="2988">
      <c r="A2988" s="4" t="s">
        <v>253</v>
      </c>
      <c r="B2988" s="4">
        <v>23.0</v>
      </c>
      <c r="C2988" s="4">
        <v>2002.0</v>
      </c>
      <c r="D2988" s="4" t="s">
        <v>973</v>
      </c>
      <c r="F2988" s="4" t="s">
        <v>55</v>
      </c>
      <c r="I2988" s="4">
        <v>47947.6</v>
      </c>
      <c r="R2988" s="5" t="str">
        <f t="shared" si="1"/>
        <v>2002_23</v>
      </c>
    </row>
    <row r="2989">
      <c r="A2989" s="4" t="s">
        <v>122</v>
      </c>
      <c r="B2989" s="4">
        <v>24.0</v>
      </c>
      <c r="C2989" s="4">
        <v>2002.0</v>
      </c>
      <c r="D2989" s="4" t="s">
        <v>102</v>
      </c>
      <c r="F2989" s="4" t="s">
        <v>43</v>
      </c>
      <c r="I2989" s="4">
        <v>47715.7</v>
      </c>
      <c r="R2989" s="5" t="str">
        <f t="shared" si="1"/>
        <v>2002_24</v>
      </c>
    </row>
    <row r="2990">
      <c r="A2990" s="4" t="s">
        <v>969</v>
      </c>
      <c r="B2990" s="4">
        <v>25.0</v>
      </c>
      <c r="C2990" s="4">
        <v>2002.0</v>
      </c>
      <c r="D2990" s="4" t="s">
        <v>45</v>
      </c>
      <c r="F2990" s="4" t="s">
        <v>46</v>
      </c>
      <c r="I2990" s="4">
        <v>46705.2</v>
      </c>
      <c r="R2990" s="5" t="str">
        <f t="shared" si="1"/>
        <v>2002_25</v>
      </c>
    </row>
    <row r="2991">
      <c r="A2991" s="4" t="s">
        <v>887</v>
      </c>
      <c r="B2991" s="4">
        <v>26.0</v>
      </c>
      <c r="C2991" s="4">
        <v>2002.0</v>
      </c>
      <c r="D2991" s="4" t="s">
        <v>921</v>
      </c>
      <c r="F2991" s="4" t="s">
        <v>24</v>
      </c>
      <c r="I2991" s="4">
        <v>46225.8</v>
      </c>
      <c r="R2991" s="5" t="str">
        <f t="shared" si="1"/>
        <v>2002_26</v>
      </c>
    </row>
    <row r="2992">
      <c r="A2992" s="4" t="s">
        <v>169</v>
      </c>
      <c r="B2992" s="4">
        <v>27.0</v>
      </c>
      <c r="C2992" s="4">
        <v>2002.0</v>
      </c>
      <c r="D2992" s="4" t="s">
        <v>29</v>
      </c>
      <c r="F2992" s="4" t="s">
        <v>24</v>
      </c>
      <c r="I2992" s="4">
        <v>45908.0</v>
      </c>
      <c r="R2992" s="5" t="str">
        <f t="shared" si="1"/>
        <v>2002_27</v>
      </c>
    </row>
    <row r="2993">
      <c r="A2993" s="4" t="s">
        <v>60</v>
      </c>
      <c r="B2993" s="4">
        <v>28.0</v>
      </c>
      <c r="C2993" s="4">
        <v>2002.0</v>
      </c>
      <c r="D2993" s="4" t="s">
        <v>32</v>
      </c>
      <c r="F2993" s="4" t="s">
        <v>57</v>
      </c>
      <c r="I2993" s="4">
        <v>45226.0</v>
      </c>
      <c r="R2993" s="5" t="str">
        <f t="shared" si="1"/>
        <v>2002_28</v>
      </c>
    </row>
    <row r="2994">
      <c r="A2994" s="4" t="s">
        <v>806</v>
      </c>
      <c r="B2994" s="4">
        <v>29.0</v>
      </c>
      <c r="C2994" s="4">
        <v>2002.0</v>
      </c>
      <c r="D2994" s="4" t="s">
        <v>611</v>
      </c>
      <c r="F2994" s="4" t="s">
        <v>30</v>
      </c>
      <c r="I2994" s="4">
        <v>43727.0</v>
      </c>
      <c r="R2994" s="5" t="str">
        <f t="shared" si="1"/>
        <v>2002_29</v>
      </c>
    </row>
    <row r="2995">
      <c r="A2995" s="4" t="s">
        <v>159</v>
      </c>
      <c r="B2995" s="4">
        <v>31.0</v>
      </c>
      <c r="C2995" s="4">
        <v>2002.0</v>
      </c>
      <c r="D2995" s="4" t="s">
        <v>973</v>
      </c>
      <c r="F2995" s="4" t="s">
        <v>57</v>
      </c>
      <c r="I2995" s="4">
        <v>42010.0</v>
      </c>
      <c r="R2995" s="5" t="str">
        <f t="shared" si="1"/>
        <v>2002_31</v>
      </c>
    </row>
    <row r="2996">
      <c r="A2996" s="4" t="s">
        <v>972</v>
      </c>
      <c r="B2996" s="4">
        <v>32.0</v>
      </c>
      <c r="C2996" s="4">
        <v>2002.0</v>
      </c>
      <c r="D2996" s="4" t="s">
        <v>26</v>
      </c>
      <c r="F2996" s="4" t="s">
        <v>46</v>
      </c>
      <c r="I2996" s="4">
        <v>41078.0</v>
      </c>
      <c r="R2996" s="5" t="str">
        <f t="shared" si="1"/>
        <v>2002_32</v>
      </c>
    </row>
    <row r="2997">
      <c r="A2997" s="4" t="s">
        <v>1077</v>
      </c>
      <c r="B2997" s="4">
        <v>33.0</v>
      </c>
      <c r="C2997" s="4">
        <v>2002.0</v>
      </c>
      <c r="D2997" s="4" t="s">
        <v>921</v>
      </c>
      <c r="F2997" s="4" t="s">
        <v>144</v>
      </c>
      <c r="I2997" s="4">
        <v>40376.8</v>
      </c>
      <c r="R2997" s="5" t="str">
        <f t="shared" si="1"/>
        <v>2002_33</v>
      </c>
    </row>
    <row r="2998">
      <c r="A2998" s="4" t="s">
        <v>974</v>
      </c>
      <c r="B2998" s="4">
        <v>34.0</v>
      </c>
      <c r="C2998" s="4">
        <v>2002.0</v>
      </c>
      <c r="D2998" s="4" t="s">
        <v>26</v>
      </c>
      <c r="F2998" s="4" t="s">
        <v>74</v>
      </c>
      <c r="I2998" s="4">
        <v>39888.0</v>
      </c>
      <c r="R2998" s="5" t="str">
        <f t="shared" si="1"/>
        <v>2002_34</v>
      </c>
    </row>
    <row r="2999">
      <c r="A2999" s="4" t="s">
        <v>53</v>
      </c>
      <c r="B2999" s="4">
        <v>35.0</v>
      </c>
      <c r="C2999" s="4">
        <v>2002.0</v>
      </c>
      <c r="D2999" s="4" t="s">
        <v>1078</v>
      </c>
      <c r="F2999" s="4" t="s">
        <v>55</v>
      </c>
      <c r="I2999" s="4">
        <v>39244.0</v>
      </c>
      <c r="R2999" s="5" t="str">
        <f t="shared" si="1"/>
        <v>2002_35</v>
      </c>
    </row>
    <row r="3000">
      <c r="A3000" s="4" t="s">
        <v>610</v>
      </c>
      <c r="B3000" s="4">
        <v>36.0</v>
      </c>
      <c r="C3000" s="4">
        <v>2002.0</v>
      </c>
      <c r="D3000" s="4" t="s">
        <v>611</v>
      </c>
      <c r="F3000" s="4" t="s">
        <v>30</v>
      </c>
      <c r="I3000" s="4">
        <v>38793.0</v>
      </c>
      <c r="R3000" s="5" t="str">
        <f t="shared" si="1"/>
        <v>2002_36</v>
      </c>
    </row>
    <row r="3001">
      <c r="A3001" s="4" t="s">
        <v>1079</v>
      </c>
      <c r="B3001" s="4">
        <v>37.0</v>
      </c>
      <c r="C3001" s="4">
        <v>2002.0</v>
      </c>
      <c r="D3001" s="4" t="s">
        <v>177</v>
      </c>
      <c r="F3001" s="4" t="s">
        <v>30</v>
      </c>
      <c r="I3001" s="4">
        <v>38234.0</v>
      </c>
      <c r="R3001" s="5" t="str">
        <f t="shared" si="1"/>
        <v>2002_37</v>
      </c>
    </row>
    <row r="3002">
      <c r="A3002" s="4" t="s">
        <v>816</v>
      </c>
      <c r="B3002" s="4">
        <v>38.0</v>
      </c>
      <c r="C3002" s="4">
        <v>2002.0</v>
      </c>
      <c r="D3002" s="4" t="s">
        <v>72</v>
      </c>
      <c r="F3002" s="4" t="s">
        <v>170</v>
      </c>
      <c r="I3002" s="4">
        <v>37931.0</v>
      </c>
      <c r="R3002" s="5" t="str">
        <f t="shared" si="1"/>
        <v>2002_38</v>
      </c>
    </row>
    <row r="3003">
      <c r="A3003" s="4" t="s">
        <v>628</v>
      </c>
      <c r="B3003" s="4">
        <v>39.0</v>
      </c>
      <c r="C3003" s="4">
        <v>2002.0</v>
      </c>
      <c r="D3003" s="4" t="s">
        <v>67</v>
      </c>
      <c r="F3003" s="4" t="s">
        <v>70</v>
      </c>
      <c r="I3003" s="4">
        <v>37668.0</v>
      </c>
      <c r="R3003" s="5" t="str">
        <f t="shared" si="1"/>
        <v>2002_39</v>
      </c>
    </row>
    <row r="3004">
      <c r="A3004" s="4" t="s">
        <v>52</v>
      </c>
      <c r="B3004" s="4">
        <v>40.0</v>
      </c>
      <c r="C3004" s="4">
        <v>2002.0</v>
      </c>
      <c r="D3004" s="4" t="s">
        <v>26</v>
      </c>
      <c r="F3004" s="4" t="s">
        <v>20</v>
      </c>
      <c r="I3004" s="4">
        <v>36910.0</v>
      </c>
      <c r="R3004" s="5" t="str">
        <f t="shared" si="1"/>
        <v>2002_40</v>
      </c>
    </row>
    <row r="3005">
      <c r="A3005" s="4" t="s">
        <v>810</v>
      </c>
      <c r="B3005" s="4">
        <v>41.0</v>
      </c>
      <c r="C3005" s="4">
        <v>2002.0</v>
      </c>
      <c r="D3005" s="4" t="s">
        <v>81</v>
      </c>
      <c r="F3005" s="4" t="s">
        <v>37</v>
      </c>
      <c r="I3005" s="4">
        <v>35523.0</v>
      </c>
      <c r="R3005" s="5" t="str">
        <f t="shared" si="1"/>
        <v>2002_41</v>
      </c>
    </row>
    <row r="3006">
      <c r="A3006" s="4" t="s">
        <v>441</v>
      </c>
      <c r="B3006" s="4">
        <v>42.0</v>
      </c>
      <c r="C3006" s="4">
        <v>2002.0</v>
      </c>
      <c r="D3006" s="4" t="s">
        <v>29</v>
      </c>
      <c r="F3006" s="4" t="s">
        <v>442</v>
      </c>
      <c r="I3006" s="4">
        <v>35179.0</v>
      </c>
      <c r="R3006" s="5" t="str">
        <f t="shared" si="1"/>
        <v>2002_42</v>
      </c>
    </row>
    <row r="3007">
      <c r="A3007" s="4" t="s">
        <v>1080</v>
      </c>
      <c r="B3007" s="4">
        <v>43.0</v>
      </c>
      <c r="C3007" s="4">
        <v>2002.0</v>
      </c>
      <c r="D3007" s="4" t="s">
        <v>23</v>
      </c>
      <c r="F3007" s="4" t="s">
        <v>24</v>
      </c>
      <c r="I3007" s="4">
        <v>35041.0</v>
      </c>
      <c r="R3007" s="5" t="str">
        <f t="shared" si="1"/>
        <v>2002_43</v>
      </c>
    </row>
    <row r="3008">
      <c r="A3008" s="4" t="s">
        <v>879</v>
      </c>
      <c r="B3008" s="4">
        <v>44.0</v>
      </c>
      <c r="C3008" s="4">
        <v>2002.0</v>
      </c>
      <c r="D3008" s="4" t="s">
        <v>107</v>
      </c>
      <c r="F3008" s="4" t="s">
        <v>95</v>
      </c>
      <c r="I3008" s="4">
        <v>34797.0</v>
      </c>
      <c r="R3008" s="5" t="str">
        <f t="shared" si="1"/>
        <v>2002_44</v>
      </c>
    </row>
    <row r="3009">
      <c r="A3009" s="4" t="s">
        <v>616</v>
      </c>
      <c r="B3009" s="4">
        <v>45.0</v>
      </c>
      <c r="C3009" s="4">
        <v>2002.0</v>
      </c>
      <c r="D3009" s="4" t="s">
        <v>72</v>
      </c>
      <c r="F3009" s="4" t="s">
        <v>57</v>
      </c>
      <c r="I3009" s="4">
        <v>34301.0</v>
      </c>
      <c r="R3009" s="5" t="str">
        <f t="shared" si="1"/>
        <v>2002_45</v>
      </c>
    </row>
    <row r="3010">
      <c r="A3010" s="4" t="s">
        <v>141</v>
      </c>
      <c r="B3010" s="4">
        <v>46.0</v>
      </c>
      <c r="C3010" s="4">
        <v>2002.0</v>
      </c>
      <c r="D3010" s="4" t="s">
        <v>32</v>
      </c>
      <c r="F3010" s="4" t="s">
        <v>24</v>
      </c>
      <c r="I3010" s="4">
        <v>33554.0</v>
      </c>
      <c r="R3010" s="5" t="str">
        <f t="shared" si="1"/>
        <v>2002_46</v>
      </c>
    </row>
    <row r="3011">
      <c r="A3011" s="4" t="s">
        <v>101</v>
      </c>
      <c r="B3011" s="4">
        <v>47.0</v>
      </c>
      <c r="C3011" s="4">
        <v>2002.0</v>
      </c>
      <c r="D3011" s="4" t="s">
        <v>102</v>
      </c>
      <c r="F3011" s="4" t="s">
        <v>43</v>
      </c>
      <c r="I3011" s="4">
        <v>33004.0</v>
      </c>
      <c r="R3011" s="5" t="str">
        <f t="shared" si="1"/>
        <v>2002_47</v>
      </c>
    </row>
    <row r="3012">
      <c r="A3012" s="4" t="s">
        <v>1081</v>
      </c>
      <c r="B3012" s="4">
        <v>48.0</v>
      </c>
      <c r="C3012" s="4">
        <v>2002.0</v>
      </c>
      <c r="D3012" s="4" t="s">
        <v>23</v>
      </c>
      <c r="F3012" s="4" t="s">
        <v>24</v>
      </c>
      <c r="I3012" s="4">
        <v>32795.0</v>
      </c>
      <c r="R3012" s="5" t="str">
        <f t="shared" si="1"/>
        <v>2002_48</v>
      </c>
    </row>
    <row r="3013">
      <c r="A3013" s="4" t="s">
        <v>625</v>
      </c>
      <c r="B3013" s="4">
        <v>49.0</v>
      </c>
      <c r="C3013" s="4">
        <v>2002.0</v>
      </c>
      <c r="D3013" s="4" t="s">
        <v>102</v>
      </c>
      <c r="F3013" s="4" t="s">
        <v>30</v>
      </c>
      <c r="I3013" s="4">
        <v>32259.0</v>
      </c>
      <c r="R3013" s="5" t="str">
        <f t="shared" si="1"/>
        <v>2002_49</v>
      </c>
    </row>
    <row r="3014">
      <c r="A3014" s="4" t="s">
        <v>85</v>
      </c>
      <c r="B3014" s="4">
        <v>50.0</v>
      </c>
      <c r="C3014" s="4">
        <v>2002.0</v>
      </c>
      <c r="D3014" s="4" t="s">
        <v>26</v>
      </c>
      <c r="F3014" s="4" t="s">
        <v>24</v>
      </c>
      <c r="I3014" s="4">
        <v>32004.0</v>
      </c>
      <c r="R3014" s="5" t="str">
        <f t="shared" si="1"/>
        <v>2002_50</v>
      </c>
    </row>
    <row r="3015">
      <c r="A3015" s="4" t="s">
        <v>976</v>
      </c>
      <c r="B3015" s="4">
        <v>51.0</v>
      </c>
      <c r="C3015" s="4">
        <v>2002.0</v>
      </c>
      <c r="D3015" s="4" t="s">
        <v>99</v>
      </c>
      <c r="F3015" s="4" t="s">
        <v>30</v>
      </c>
      <c r="I3015" s="4">
        <v>31928.0</v>
      </c>
      <c r="R3015" s="5" t="str">
        <f t="shared" si="1"/>
        <v>2002_51</v>
      </c>
    </row>
    <row r="3016">
      <c r="A3016" s="4" t="s">
        <v>1082</v>
      </c>
      <c r="B3016" s="4">
        <v>52.0</v>
      </c>
      <c r="C3016" s="4">
        <v>2002.0</v>
      </c>
      <c r="D3016" s="4" t="s">
        <v>921</v>
      </c>
      <c r="F3016" s="4" t="s">
        <v>88</v>
      </c>
      <c r="I3016" s="4">
        <v>31502.0</v>
      </c>
      <c r="R3016" s="5" t="str">
        <f t="shared" si="1"/>
        <v>2002_52</v>
      </c>
    </row>
    <row r="3017">
      <c r="A3017" s="4" t="s">
        <v>342</v>
      </c>
      <c r="B3017" s="4">
        <v>53.0</v>
      </c>
      <c r="C3017" s="4">
        <v>2002.0</v>
      </c>
      <c r="D3017" s="4" t="s">
        <v>32</v>
      </c>
      <c r="F3017" s="4" t="s">
        <v>24</v>
      </c>
      <c r="I3017" s="4">
        <v>31168.0</v>
      </c>
      <c r="R3017" s="5" t="str">
        <f t="shared" si="1"/>
        <v>2002_53</v>
      </c>
    </row>
    <row r="3018">
      <c r="A3018" s="4" t="s">
        <v>880</v>
      </c>
      <c r="B3018" s="4">
        <v>54.0</v>
      </c>
      <c r="C3018" s="4">
        <v>2002.0</v>
      </c>
      <c r="D3018" s="4" t="s">
        <v>611</v>
      </c>
      <c r="F3018" s="4" t="s">
        <v>30</v>
      </c>
      <c r="I3018" s="4">
        <v>31138.0</v>
      </c>
      <c r="R3018" s="5" t="str">
        <f t="shared" si="1"/>
        <v>2002_54</v>
      </c>
    </row>
    <row r="3019">
      <c r="A3019" s="4" t="s">
        <v>1083</v>
      </c>
      <c r="B3019" s="4">
        <v>55.0</v>
      </c>
      <c r="C3019" s="4">
        <v>2002.0</v>
      </c>
      <c r="D3019" s="4" t="s">
        <v>87</v>
      </c>
      <c r="F3019" s="4" t="s">
        <v>88</v>
      </c>
      <c r="I3019" s="4">
        <v>30646.0</v>
      </c>
      <c r="R3019" s="5" t="str">
        <f t="shared" si="1"/>
        <v>2002_55</v>
      </c>
    </row>
    <row r="3020">
      <c r="A3020" s="4" t="s">
        <v>65</v>
      </c>
      <c r="B3020" s="4">
        <v>56.0</v>
      </c>
      <c r="C3020" s="4">
        <v>2002.0</v>
      </c>
      <c r="D3020" s="4" t="s">
        <v>971</v>
      </c>
      <c r="F3020" s="4" t="s">
        <v>46</v>
      </c>
      <c r="I3020" s="4">
        <v>30004.0</v>
      </c>
      <c r="R3020" s="5" t="str">
        <f t="shared" si="1"/>
        <v>2002_56</v>
      </c>
    </row>
    <row r="3021">
      <c r="A3021" s="4" t="s">
        <v>79</v>
      </c>
      <c r="B3021" s="4">
        <v>57.0</v>
      </c>
      <c r="C3021" s="4">
        <v>2002.0</v>
      </c>
      <c r="D3021" s="4" t="s">
        <v>67</v>
      </c>
      <c r="F3021" s="4" t="s">
        <v>46</v>
      </c>
      <c r="I3021" s="4">
        <v>28865.0</v>
      </c>
      <c r="R3021" s="5" t="str">
        <f t="shared" si="1"/>
        <v>2002_57</v>
      </c>
    </row>
    <row r="3022">
      <c r="A3022" s="4" t="s">
        <v>984</v>
      </c>
      <c r="B3022" s="4">
        <v>58.0</v>
      </c>
      <c r="C3022" s="4">
        <v>2002.0</v>
      </c>
      <c r="D3022" s="4" t="s">
        <v>216</v>
      </c>
      <c r="F3022" s="4" t="s">
        <v>24</v>
      </c>
      <c r="I3022" s="4">
        <v>27927.0</v>
      </c>
      <c r="R3022" s="5" t="str">
        <f t="shared" si="1"/>
        <v>2002_58</v>
      </c>
    </row>
    <row r="3023">
      <c r="A3023" s="4" t="s">
        <v>78</v>
      </c>
      <c r="B3023" s="4">
        <v>59.0</v>
      </c>
      <c r="C3023" s="4">
        <v>2002.0</v>
      </c>
      <c r="D3023" s="4" t="s">
        <v>76</v>
      </c>
      <c r="F3023" s="4" t="s">
        <v>35</v>
      </c>
      <c r="I3023" s="4">
        <v>27897.0</v>
      </c>
      <c r="R3023" s="5" t="str">
        <f t="shared" si="1"/>
        <v>2002_59</v>
      </c>
    </row>
    <row r="3024">
      <c r="A3024" s="4" t="s">
        <v>89</v>
      </c>
      <c r="B3024" s="4">
        <v>60.0</v>
      </c>
      <c r="C3024" s="4">
        <v>2002.0</v>
      </c>
      <c r="D3024" s="4" t="s">
        <v>48</v>
      </c>
      <c r="F3024" s="4" t="s">
        <v>20</v>
      </c>
      <c r="I3024" s="4">
        <v>27805.0</v>
      </c>
      <c r="R3024" s="5" t="str">
        <f t="shared" si="1"/>
        <v>2002_60</v>
      </c>
    </row>
    <row r="3025">
      <c r="A3025" s="4" t="s">
        <v>980</v>
      </c>
      <c r="B3025" s="4">
        <v>61.0</v>
      </c>
      <c r="C3025" s="4">
        <v>2002.0</v>
      </c>
      <c r="D3025" s="4" t="s">
        <v>981</v>
      </c>
      <c r="F3025" s="4" t="s">
        <v>70</v>
      </c>
      <c r="I3025" s="4">
        <v>27194.2</v>
      </c>
      <c r="R3025" s="5" t="str">
        <f t="shared" si="1"/>
        <v>2002_61</v>
      </c>
    </row>
    <row r="3026">
      <c r="A3026" s="4" t="s">
        <v>1084</v>
      </c>
      <c r="B3026" s="4">
        <v>62.0</v>
      </c>
      <c r="C3026" s="4">
        <v>2002.0</v>
      </c>
      <c r="D3026" s="4" t="s">
        <v>99</v>
      </c>
      <c r="F3026" s="4" t="s">
        <v>43</v>
      </c>
      <c r="I3026" s="4">
        <v>27177.0</v>
      </c>
      <c r="R3026" s="5" t="str">
        <f t="shared" si="1"/>
        <v>2002_62</v>
      </c>
    </row>
    <row r="3027">
      <c r="A3027" s="4" t="s">
        <v>61</v>
      </c>
      <c r="B3027" s="4">
        <v>63.0</v>
      </c>
      <c r="C3027" s="4">
        <v>2002.0</v>
      </c>
      <c r="D3027" s="4" t="s">
        <v>110</v>
      </c>
      <c r="F3027" s="4" t="s">
        <v>30</v>
      </c>
      <c r="I3027" s="4">
        <v>26935.0</v>
      </c>
      <c r="R3027" s="5" t="str">
        <f t="shared" si="1"/>
        <v>2002_63</v>
      </c>
    </row>
    <row r="3028">
      <c r="A3028" s="4" t="s">
        <v>809</v>
      </c>
      <c r="B3028" s="4">
        <v>64.0</v>
      </c>
      <c r="C3028" s="4">
        <v>2002.0</v>
      </c>
      <c r="D3028" s="4" t="s">
        <v>59</v>
      </c>
      <c r="F3028" s="4" t="s">
        <v>57</v>
      </c>
      <c r="I3028" s="4">
        <v>26891.0</v>
      </c>
      <c r="R3028" s="5" t="str">
        <f t="shared" si="1"/>
        <v>2002_64</v>
      </c>
    </row>
    <row r="3029">
      <c r="A3029" s="4" t="s">
        <v>1085</v>
      </c>
      <c r="B3029" s="4">
        <v>65.0</v>
      </c>
      <c r="C3029" s="4">
        <v>2002.0</v>
      </c>
      <c r="D3029" s="4" t="s">
        <v>975</v>
      </c>
      <c r="F3029" s="4" t="s">
        <v>57</v>
      </c>
      <c r="I3029" s="4">
        <v>26539.0</v>
      </c>
      <c r="R3029" s="5" t="str">
        <f t="shared" si="1"/>
        <v>2002_65</v>
      </c>
    </row>
    <row r="3030">
      <c r="A3030" s="4" t="s">
        <v>92</v>
      </c>
      <c r="B3030" s="4">
        <v>66.0</v>
      </c>
      <c r="C3030" s="4">
        <v>2002.0</v>
      </c>
      <c r="D3030" s="4" t="s">
        <v>93</v>
      </c>
      <c r="F3030" s="4" t="s">
        <v>35</v>
      </c>
      <c r="I3030" s="4">
        <v>26363.0</v>
      </c>
      <c r="R3030" s="5" t="str">
        <f t="shared" si="1"/>
        <v>2002_66</v>
      </c>
    </row>
    <row r="3031">
      <c r="A3031" s="4" t="s">
        <v>1086</v>
      </c>
      <c r="B3031" s="4">
        <v>67.0</v>
      </c>
      <c r="C3031" s="4">
        <v>2002.0</v>
      </c>
      <c r="D3031" s="4" t="s">
        <v>19</v>
      </c>
      <c r="F3031" s="4" t="s">
        <v>20</v>
      </c>
      <c r="I3031" s="4">
        <v>26088.0</v>
      </c>
      <c r="R3031" s="5" t="str">
        <f t="shared" si="1"/>
        <v>2002_67</v>
      </c>
    </row>
    <row r="3032">
      <c r="A3032" s="4" t="s">
        <v>151</v>
      </c>
      <c r="B3032" s="4">
        <v>68.0</v>
      </c>
      <c r="C3032" s="4">
        <v>2002.0</v>
      </c>
      <c r="D3032" s="4" t="s">
        <v>29</v>
      </c>
      <c r="F3032" s="4" t="s">
        <v>152</v>
      </c>
      <c r="I3032" s="4">
        <v>26071.0</v>
      </c>
      <c r="R3032" s="5" t="str">
        <f t="shared" si="1"/>
        <v>2002_68</v>
      </c>
    </row>
    <row r="3033">
      <c r="A3033" s="4" t="s">
        <v>129</v>
      </c>
      <c r="B3033" s="4">
        <v>69.0</v>
      </c>
      <c r="C3033" s="4">
        <v>2002.0</v>
      </c>
      <c r="D3033" s="4" t="s">
        <v>42</v>
      </c>
      <c r="F3033" s="4" t="s">
        <v>30</v>
      </c>
      <c r="I3033" s="4">
        <v>25678.2</v>
      </c>
      <c r="R3033" s="5" t="str">
        <f t="shared" si="1"/>
        <v>2002_69</v>
      </c>
    </row>
    <row r="3034">
      <c r="A3034" s="4" t="s">
        <v>1087</v>
      </c>
      <c r="B3034" s="4">
        <v>70.0</v>
      </c>
      <c r="C3034" s="4">
        <v>2002.0</v>
      </c>
      <c r="D3034" s="4" t="s">
        <v>48</v>
      </c>
      <c r="F3034" s="4" t="s">
        <v>49</v>
      </c>
      <c r="I3034" s="4">
        <v>25370.0</v>
      </c>
      <c r="R3034" s="5" t="str">
        <f t="shared" si="1"/>
        <v>2002_70</v>
      </c>
    </row>
    <row r="3035">
      <c r="A3035" s="4" t="s">
        <v>1088</v>
      </c>
      <c r="B3035" s="4">
        <v>71.0</v>
      </c>
      <c r="C3035" s="4">
        <v>2002.0</v>
      </c>
      <c r="D3035" s="4" t="s">
        <v>93</v>
      </c>
      <c r="F3035" s="4" t="s">
        <v>88</v>
      </c>
      <c r="I3035" s="4">
        <v>25309.0</v>
      </c>
      <c r="R3035" s="5" t="str">
        <f t="shared" si="1"/>
        <v>2002_71</v>
      </c>
    </row>
    <row r="3036">
      <c r="A3036" s="4" t="s">
        <v>309</v>
      </c>
      <c r="B3036" s="4">
        <v>72.0</v>
      </c>
      <c r="C3036" s="4">
        <v>2002.0</v>
      </c>
      <c r="D3036" s="4" t="s">
        <v>638</v>
      </c>
      <c r="F3036" s="4" t="s">
        <v>95</v>
      </c>
      <c r="I3036" s="4">
        <v>25296.0</v>
      </c>
      <c r="R3036" s="5" t="str">
        <f t="shared" si="1"/>
        <v>2002_72</v>
      </c>
    </row>
    <row r="3037">
      <c r="A3037" s="4" t="s">
        <v>176</v>
      </c>
      <c r="B3037" s="4">
        <v>73.0</v>
      </c>
      <c r="C3037" s="4">
        <v>2002.0</v>
      </c>
      <c r="D3037" s="4" t="s">
        <v>177</v>
      </c>
      <c r="F3037" s="4" t="s">
        <v>57</v>
      </c>
      <c r="I3037" s="4">
        <v>25269.0</v>
      </c>
      <c r="R3037" s="5" t="str">
        <f t="shared" si="1"/>
        <v>2002_73</v>
      </c>
    </row>
    <row r="3038">
      <c r="A3038" s="4" t="s">
        <v>979</v>
      </c>
      <c r="B3038" s="4">
        <v>74.0</v>
      </c>
      <c r="C3038" s="4">
        <v>2002.0</v>
      </c>
      <c r="D3038" s="4" t="s">
        <v>114</v>
      </c>
      <c r="F3038" s="4" t="s">
        <v>35</v>
      </c>
      <c r="I3038" s="4">
        <v>25190.8</v>
      </c>
      <c r="R3038" s="5" t="str">
        <f t="shared" si="1"/>
        <v>2002_74</v>
      </c>
    </row>
    <row r="3039">
      <c r="A3039" s="4" t="s">
        <v>623</v>
      </c>
      <c r="B3039" s="4">
        <v>75.0</v>
      </c>
      <c r="C3039" s="4">
        <v>2002.0</v>
      </c>
      <c r="D3039" s="4" t="s">
        <v>977</v>
      </c>
      <c r="F3039" s="4" t="s">
        <v>57</v>
      </c>
      <c r="I3039" s="4">
        <v>25186.9</v>
      </c>
      <c r="R3039" s="5" t="str">
        <f t="shared" si="1"/>
        <v>2002_75</v>
      </c>
    </row>
    <row r="3040">
      <c r="A3040" s="4" t="s">
        <v>970</v>
      </c>
      <c r="B3040" s="4">
        <v>76.0</v>
      </c>
      <c r="C3040" s="4">
        <v>2002.0</v>
      </c>
      <c r="D3040" s="4" t="s">
        <v>971</v>
      </c>
      <c r="F3040" s="4" t="s">
        <v>43</v>
      </c>
      <c r="I3040" s="4">
        <v>25132.0</v>
      </c>
      <c r="R3040" s="5" t="str">
        <f t="shared" si="1"/>
        <v>2002_76</v>
      </c>
    </row>
    <row r="3041">
      <c r="A3041" s="4" t="s">
        <v>75</v>
      </c>
      <c r="B3041" s="4">
        <v>77.0</v>
      </c>
      <c r="C3041" s="4">
        <v>2002.0</v>
      </c>
      <c r="D3041" s="4" t="s">
        <v>76</v>
      </c>
      <c r="F3041" s="4" t="s">
        <v>77</v>
      </c>
      <c r="I3041" s="4">
        <v>24793.0</v>
      </c>
      <c r="R3041" s="5" t="str">
        <f t="shared" si="1"/>
        <v>2002_77</v>
      </c>
    </row>
    <row r="3042">
      <c r="A3042" s="4" t="s">
        <v>205</v>
      </c>
      <c r="B3042" s="4">
        <v>78.0</v>
      </c>
      <c r="C3042" s="4">
        <v>2002.0</v>
      </c>
      <c r="D3042" s="4" t="s">
        <v>72</v>
      </c>
      <c r="F3042" s="4" t="s">
        <v>46</v>
      </c>
      <c r="I3042" s="4">
        <v>24623.0</v>
      </c>
      <c r="R3042" s="5" t="str">
        <f t="shared" si="1"/>
        <v>2002_78</v>
      </c>
    </row>
    <row r="3043">
      <c r="A3043" s="4" t="s">
        <v>807</v>
      </c>
      <c r="B3043" s="4">
        <v>79.0</v>
      </c>
      <c r="C3043" s="4">
        <v>2002.0</v>
      </c>
      <c r="D3043" s="4" t="s">
        <v>59</v>
      </c>
      <c r="F3043" s="4" t="s">
        <v>46</v>
      </c>
      <c r="I3043" s="4">
        <v>24527.0</v>
      </c>
      <c r="R3043" s="5" t="str">
        <f t="shared" si="1"/>
        <v>2002_79</v>
      </c>
    </row>
    <row r="3044">
      <c r="A3044" s="4" t="s">
        <v>726</v>
      </c>
      <c r="B3044" s="4">
        <v>80.0</v>
      </c>
      <c r="C3044" s="4">
        <v>2002.0</v>
      </c>
      <c r="D3044" s="4" t="s">
        <v>42</v>
      </c>
      <c r="F3044" s="4" t="s">
        <v>30</v>
      </c>
      <c r="I3044" s="4">
        <v>24230.6</v>
      </c>
      <c r="R3044" s="5" t="str">
        <f t="shared" si="1"/>
        <v>2002_80</v>
      </c>
    </row>
    <row r="3045">
      <c r="A3045" s="4" t="s">
        <v>153</v>
      </c>
      <c r="B3045" s="4">
        <v>81.0</v>
      </c>
      <c r="C3045" s="4">
        <v>2002.0</v>
      </c>
      <c r="D3045" s="4" t="s">
        <v>23</v>
      </c>
      <c r="F3045" s="4" t="s">
        <v>118</v>
      </c>
      <c r="I3045" s="4">
        <v>24189.0</v>
      </c>
      <c r="R3045" s="5" t="str">
        <f t="shared" si="1"/>
        <v>2002_81</v>
      </c>
    </row>
    <row r="3046">
      <c r="A3046" s="4" t="s">
        <v>882</v>
      </c>
      <c r="B3046" s="4">
        <v>83.0</v>
      </c>
      <c r="C3046" s="4">
        <v>2002.0</v>
      </c>
      <c r="D3046" s="4" t="s">
        <v>76</v>
      </c>
      <c r="F3046" s="4" t="s">
        <v>43</v>
      </c>
      <c r="I3046" s="4">
        <v>23652.0</v>
      </c>
      <c r="R3046" s="5" t="str">
        <f t="shared" si="1"/>
        <v>2002_83</v>
      </c>
    </row>
    <row r="3047">
      <c r="A3047" s="4" t="s">
        <v>885</v>
      </c>
      <c r="B3047" s="4">
        <v>84.0</v>
      </c>
      <c r="C3047" s="4">
        <v>2002.0</v>
      </c>
      <c r="D3047" s="4" t="s">
        <v>114</v>
      </c>
      <c r="F3047" s="4" t="s">
        <v>74</v>
      </c>
      <c r="I3047" s="4">
        <v>23454.0</v>
      </c>
      <c r="R3047" s="5" t="str">
        <f t="shared" si="1"/>
        <v>2002_84</v>
      </c>
    </row>
    <row r="3048">
      <c r="A3048" s="4" t="s">
        <v>181</v>
      </c>
      <c r="B3048" s="4">
        <v>85.0</v>
      </c>
      <c r="C3048" s="4">
        <v>2002.0</v>
      </c>
      <c r="D3048" s="4" t="s">
        <v>177</v>
      </c>
      <c r="F3048" s="4" t="s">
        <v>30</v>
      </c>
      <c r="I3048" s="4">
        <v>23222.8</v>
      </c>
      <c r="R3048" s="5" t="str">
        <f t="shared" si="1"/>
        <v>2002_85</v>
      </c>
    </row>
    <row r="3049">
      <c r="A3049" s="4" t="s">
        <v>814</v>
      </c>
      <c r="B3049" s="4">
        <v>86.0</v>
      </c>
      <c r="C3049" s="4">
        <v>2002.0</v>
      </c>
      <c r="D3049" s="4" t="s">
        <v>986</v>
      </c>
      <c r="F3049" s="4" t="s">
        <v>74</v>
      </c>
      <c r="I3049" s="4">
        <v>23194.3</v>
      </c>
      <c r="R3049" s="5" t="str">
        <f t="shared" si="1"/>
        <v>2002_86</v>
      </c>
    </row>
    <row r="3050">
      <c r="A3050" s="4" t="s">
        <v>732</v>
      </c>
      <c r="B3050" s="4">
        <v>87.0</v>
      </c>
      <c r="C3050" s="4">
        <v>2002.0</v>
      </c>
      <c r="D3050" s="4" t="s">
        <v>216</v>
      </c>
      <c r="F3050" s="4" t="s">
        <v>57</v>
      </c>
      <c r="I3050" s="4">
        <v>22959.0</v>
      </c>
      <c r="R3050" s="5" t="str">
        <f t="shared" si="1"/>
        <v>2002_87</v>
      </c>
    </row>
    <row r="3051">
      <c r="A3051" s="4" t="s">
        <v>815</v>
      </c>
      <c r="B3051" s="4">
        <v>88.0</v>
      </c>
      <c r="C3051" s="4">
        <v>2002.0</v>
      </c>
      <c r="D3051" s="4" t="s">
        <v>168</v>
      </c>
      <c r="F3051" s="4" t="s">
        <v>100</v>
      </c>
      <c r="I3051" s="4">
        <v>22859.0</v>
      </c>
      <c r="R3051" s="5" t="str">
        <f t="shared" si="1"/>
        <v>2002_88</v>
      </c>
    </row>
    <row r="3052">
      <c r="A3052" s="4" t="s">
        <v>134</v>
      </c>
      <c r="B3052" s="4">
        <v>89.0</v>
      </c>
      <c r="C3052" s="4">
        <v>2002.0</v>
      </c>
      <c r="D3052" s="4" t="s">
        <v>81</v>
      </c>
      <c r="F3052" s="4" t="s">
        <v>30</v>
      </c>
      <c r="I3052" s="4">
        <v>22582.0</v>
      </c>
      <c r="R3052" s="5" t="str">
        <f t="shared" si="1"/>
        <v>2002_89</v>
      </c>
    </row>
    <row r="3053">
      <c r="A3053" s="4" t="s">
        <v>1089</v>
      </c>
      <c r="B3053" s="4">
        <v>90.0</v>
      </c>
      <c r="C3053" s="4">
        <v>2002.0</v>
      </c>
      <c r="D3053" s="4" t="s">
        <v>59</v>
      </c>
      <c r="F3053" s="4" t="s">
        <v>127</v>
      </c>
      <c r="I3053" s="4">
        <v>22396.0</v>
      </c>
      <c r="R3053" s="5" t="str">
        <f t="shared" si="1"/>
        <v>2002_90</v>
      </c>
    </row>
    <row r="3054">
      <c r="A3054" s="4" t="s">
        <v>154</v>
      </c>
      <c r="B3054" s="4">
        <v>91.0</v>
      </c>
      <c r="C3054" s="4">
        <v>2002.0</v>
      </c>
      <c r="D3054" s="4" t="s">
        <v>611</v>
      </c>
      <c r="F3054" s="4" t="s">
        <v>30</v>
      </c>
      <c r="I3054" s="4">
        <v>22392.0</v>
      </c>
      <c r="R3054" s="5" t="str">
        <f t="shared" si="1"/>
        <v>2002_91</v>
      </c>
    </row>
    <row r="3055">
      <c r="A3055" s="4" t="s">
        <v>668</v>
      </c>
      <c r="B3055" s="4">
        <v>92.0</v>
      </c>
      <c r="C3055" s="4">
        <v>2002.0</v>
      </c>
      <c r="D3055" s="4" t="s">
        <v>971</v>
      </c>
      <c r="F3055" s="4" t="s">
        <v>57</v>
      </c>
      <c r="I3055" s="4">
        <v>22293.0</v>
      </c>
      <c r="R3055" s="5" t="str">
        <f t="shared" si="1"/>
        <v>2002_92</v>
      </c>
    </row>
    <row r="3056">
      <c r="A3056" s="4" t="s">
        <v>640</v>
      </c>
      <c r="B3056" s="4">
        <v>93.0</v>
      </c>
      <c r="C3056" s="4">
        <v>2002.0</v>
      </c>
      <c r="D3056" s="4" t="s">
        <v>72</v>
      </c>
      <c r="F3056" s="4" t="s">
        <v>212</v>
      </c>
      <c r="I3056" s="4">
        <v>22241.4</v>
      </c>
      <c r="R3056" s="5" t="str">
        <f t="shared" si="1"/>
        <v>2002_93</v>
      </c>
    </row>
    <row r="3057">
      <c r="A3057" s="4" t="s">
        <v>111</v>
      </c>
      <c r="B3057" s="4">
        <v>94.0</v>
      </c>
      <c r="C3057" s="4">
        <v>2002.0</v>
      </c>
      <c r="D3057" s="4" t="s">
        <v>107</v>
      </c>
      <c r="F3057" s="4" t="s">
        <v>127</v>
      </c>
      <c r="I3057" s="4">
        <v>22111.1</v>
      </c>
      <c r="R3057" s="5" t="str">
        <f t="shared" si="1"/>
        <v>2002_94</v>
      </c>
    </row>
    <row r="3058">
      <c r="A3058" s="4" t="s">
        <v>736</v>
      </c>
      <c r="B3058" s="4">
        <v>95.0</v>
      </c>
      <c r="C3058" s="4">
        <v>2002.0</v>
      </c>
      <c r="D3058" s="4" t="s">
        <v>986</v>
      </c>
      <c r="F3058" s="4" t="s">
        <v>24</v>
      </c>
      <c r="I3058" s="4">
        <v>21784.5</v>
      </c>
      <c r="R3058" s="5" t="str">
        <f t="shared" si="1"/>
        <v>2002_95</v>
      </c>
    </row>
    <row r="3059">
      <c r="A3059" s="4" t="s">
        <v>150</v>
      </c>
      <c r="B3059" s="4">
        <v>96.0</v>
      </c>
      <c r="C3059" s="4">
        <v>2002.0</v>
      </c>
      <c r="D3059" s="4" t="s">
        <v>102</v>
      </c>
      <c r="F3059" s="4" t="s">
        <v>30</v>
      </c>
      <c r="I3059" s="4">
        <v>21717.0</v>
      </c>
      <c r="R3059" s="5" t="str">
        <f t="shared" si="1"/>
        <v>2002_96</v>
      </c>
    </row>
    <row r="3060">
      <c r="A3060" s="4" t="s">
        <v>733</v>
      </c>
      <c r="B3060" s="4">
        <v>97.0</v>
      </c>
      <c r="C3060" s="4">
        <v>2002.0</v>
      </c>
      <c r="D3060" s="4" t="s">
        <v>292</v>
      </c>
      <c r="F3060" s="4" t="s">
        <v>24</v>
      </c>
      <c r="I3060" s="4">
        <v>21543.0</v>
      </c>
      <c r="R3060" s="5" t="str">
        <f t="shared" si="1"/>
        <v>2002_97</v>
      </c>
    </row>
    <row r="3061">
      <c r="A3061" s="4" t="s">
        <v>131</v>
      </c>
      <c r="B3061" s="4">
        <v>98.0</v>
      </c>
      <c r="C3061" s="4">
        <v>2002.0</v>
      </c>
      <c r="D3061" s="4" t="s">
        <v>132</v>
      </c>
      <c r="F3061" s="4" t="s">
        <v>46</v>
      </c>
      <c r="I3061" s="4">
        <v>20450.0</v>
      </c>
      <c r="R3061" s="5" t="str">
        <f t="shared" si="1"/>
        <v>2002_98</v>
      </c>
    </row>
    <row r="3062">
      <c r="A3062" s="4" t="s">
        <v>109</v>
      </c>
      <c r="B3062" s="4">
        <v>99.0</v>
      </c>
      <c r="C3062" s="4">
        <v>2002.0</v>
      </c>
      <c r="D3062" s="4" t="s">
        <v>110</v>
      </c>
      <c r="F3062" s="4" t="s">
        <v>88</v>
      </c>
      <c r="I3062" s="4">
        <v>20092.0</v>
      </c>
      <c r="R3062" s="5" t="str">
        <f t="shared" si="1"/>
        <v>2002_99</v>
      </c>
    </row>
    <row r="3063">
      <c r="A3063" s="4" t="s">
        <v>165</v>
      </c>
      <c r="B3063" s="4">
        <v>100.0</v>
      </c>
      <c r="C3063" s="4">
        <v>2002.0</v>
      </c>
      <c r="D3063" s="4" t="s">
        <v>988</v>
      </c>
      <c r="F3063" s="4" t="s">
        <v>46</v>
      </c>
      <c r="I3063" s="4">
        <v>20051.4</v>
      </c>
      <c r="R3063" s="5" t="str">
        <f t="shared" si="1"/>
        <v>2002_100</v>
      </c>
    </row>
    <row r="3064">
      <c r="A3064" s="4" t="s">
        <v>812</v>
      </c>
      <c r="B3064" s="4">
        <v>101.0</v>
      </c>
      <c r="C3064" s="4">
        <v>2002.0</v>
      </c>
      <c r="D3064" s="4" t="s">
        <v>352</v>
      </c>
      <c r="F3064" s="4" t="s">
        <v>179</v>
      </c>
      <c r="I3064" s="4">
        <v>19989.3</v>
      </c>
      <c r="R3064" s="5" t="str">
        <f t="shared" si="1"/>
        <v>2002_101</v>
      </c>
    </row>
    <row r="3065">
      <c r="A3065" s="4" t="s">
        <v>931</v>
      </c>
      <c r="B3065" s="4">
        <v>102.0</v>
      </c>
      <c r="C3065" s="4">
        <v>2002.0</v>
      </c>
      <c r="D3065" s="4" t="s">
        <v>29</v>
      </c>
      <c r="F3065" s="4" t="s">
        <v>183</v>
      </c>
      <c r="I3065" s="4">
        <v>19743.0</v>
      </c>
      <c r="R3065" s="5" t="str">
        <f t="shared" si="1"/>
        <v>2002_102</v>
      </c>
    </row>
    <row r="3066">
      <c r="A3066" s="4" t="s">
        <v>886</v>
      </c>
      <c r="B3066" s="4">
        <v>103.0</v>
      </c>
      <c r="C3066" s="4">
        <v>2002.0</v>
      </c>
      <c r="D3066" s="4" t="s">
        <v>87</v>
      </c>
      <c r="F3066" s="4" t="s">
        <v>115</v>
      </c>
      <c r="I3066" s="4">
        <v>19629.0</v>
      </c>
      <c r="R3066" s="5" t="str">
        <f t="shared" si="1"/>
        <v>2002_103</v>
      </c>
    </row>
    <row r="3067">
      <c r="A3067" s="4" t="s">
        <v>994</v>
      </c>
      <c r="B3067" s="4">
        <v>104.0</v>
      </c>
      <c r="C3067" s="4">
        <v>2002.0</v>
      </c>
      <c r="D3067" s="4" t="s">
        <v>42</v>
      </c>
      <c r="F3067" s="4" t="s">
        <v>148</v>
      </c>
      <c r="I3067" s="4">
        <v>19339.6</v>
      </c>
      <c r="R3067" s="5" t="str">
        <f t="shared" si="1"/>
        <v>2002_104</v>
      </c>
    </row>
    <row r="3068">
      <c r="A3068" s="4" t="s">
        <v>987</v>
      </c>
      <c r="B3068" s="4">
        <v>105.0</v>
      </c>
      <c r="C3068" s="4">
        <v>2002.0</v>
      </c>
      <c r="D3068" s="4" t="s">
        <v>102</v>
      </c>
      <c r="F3068" s="4" t="s">
        <v>43</v>
      </c>
      <c r="I3068" s="4">
        <v>19299.0</v>
      </c>
      <c r="R3068" s="5" t="str">
        <f t="shared" si="1"/>
        <v>2002_105</v>
      </c>
    </row>
    <row r="3069">
      <c r="A3069" s="4" t="s">
        <v>983</v>
      </c>
      <c r="B3069" s="4">
        <v>106.0</v>
      </c>
      <c r="C3069" s="4">
        <v>2002.0</v>
      </c>
      <c r="D3069" s="4" t="s">
        <v>59</v>
      </c>
      <c r="F3069" s="4" t="s">
        <v>148</v>
      </c>
      <c r="I3069" s="4">
        <v>19190.0</v>
      </c>
      <c r="R3069" s="5" t="str">
        <f t="shared" si="1"/>
        <v>2002_106</v>
      </c>
    </row>
    <row r="3070">
      <c r="A3070" s="4" t="s">
        <v>615</v>
      </c>
      <c r="B3070" s="4">
        <v>107.0</v>
      </c>
      <c r="C3070" s="4">
        <v>2002.0</v>
      </c>
      <c r="D3070" s="4" t="s">
        <v>114</v>
      </c>
      <c r="F3070" s="4" t="s">
        <v>100</v>
      </c>
      <c r="I3070" s="4">
        <v>19115.0</v>
      </c>
      <c r="R3070" s="5" t="str">
        <f t="shared" si="1"/>
        <v>2002_107</v>
      </c>
    </row>
    <row r="3071">
      <c r="A3071" s="4" t="s">
        <v>119</v>
      </c>
      <c r="B3071" s="4">
        <v>108.0</v>
      </c>
      <c r="C3071" s="4">
        <v>2002.0</v>
      </c>
      <c r="D3071" s="4" t="s">
        <v>120</v>
      </c>
      <c r="F3071" s="4" t="s">
        <v>24</v>
      </c>
      <c r="I3071" s="4">
        <v>18963.0</v>
      </c>
      <c r="R3071" s="5" t="str">
        <f t="shared" si="1"/>
        <v>2002_108</v>
      </c>
    </row>
    <row r="3072">
      <c r="A3072" s="4" t="s">
        <v>103</v>
      </c>
      <c r="B3072" s="4">
        <v>109.0</v>
      </c>
      <c r="C3072" s="4">
        <v>2002.0</v>
      </c>
      <c r="D3072" s="4" t="s">
        <v>67</v>
      </c>
      <c r="F3072" s="4" t="s">
        <v>30</v>
      </c>
      <c r="I3072" s="4">
        <v>18799.1</v>
      </c>
      <c r="R3072" s="5" t="str">
        <f t="shared" si="1"/>
        <v>2002_109</v>
      </c>
    </row>
    <row r="3073">
      <c r="A3073" s="4" t="s">
        <v>704</v>
      </c>
      <c r="B3073" s="4">
        <v>110.0</v>
      </c>
      <c r="C3073" s="4">
        <v>2002.0</v>
      </c>
      <c r="D3073" s="4" t="s">
        <v>975</v>
      </c>
      <c r="F3073" s="4" t="s">
        <v>57</v>
      </c>
      <c r="I3073" s="4">
        <v>18692.3</v>
      </c>
      <c r="R3073" s="5" t="str">
        <f t="shared" si="1"/>
        <v>2002_110</v>
      </c>
    </row>
    <row r="3074">
      <c r="A3074" s="4" t="s">
        <v>245</v>
      </c>
      <c r="B3074" s="4">
        <v>111.0</v>
      </c>
      <c r="C3074" s="4">
        <v>2002.0</v>
      </c>
      <c r="D3074" s="4" t="s">
        <v>19</v>
      </c>
      <c r="F3074" s="4" t="s">
        <v>189</v>
      </c>
      <c r="I3074" s="4">
        <v>18427.2</v>
      </c>
      <c r="R3074" s="5" t="str">
        <f t="shared" si="1"/>
        <v>2002_111</v>
      </c>
    </row>
    <row r="3075">
      <c r="A3075" s="4" t="s">
        <v>312</v>
      </c>
      <c r="B3075" s="4">
        <v>112.0</v>
      </c>
      <c r="C3075" s="4">
        <v>2002.0</v>
      </c>
      <c r="D3075" s="4" t="s">
        <v>32</v>
      </c>
      <c r="F3075" s="4" t="s">
        <v>57</v>
      </c>
      <c r="I3075" s="4">
        <v>18250.0</v>
      </c>
      <c r="R3075" s="5" t="str">
        <f t="shared" si="1"/>
        <v>2002_112</v>
      </c>
    </row>
    <row r="3076">
      <c r="A3076" s="4" t="s">
        <v>1090</v>
      </c>
      <c r="B3076" s="4">
        <v>113.0</v>
      </c>
      <c r="C3076" s="4">
        <v>2002.0</v>
      </c>
      <c r="D3076" s="4" t="s">
        <v>114</v>
      </c>
      <c r="F3076" s="4" t="s">
        <v>115</v>
      </c>
      <c r="I3076" s="4">
        <v>17953.0</v>
      </c>
      <c r="R3076" s="5" t="str">
        <f t="shared" si="1"/>
        <v>2002_113</v>
      </c>
    </row>
    <row r="3077">
      <c r="A3077" s="4" t="s">
        <v>1091</v>
      </c>
      <c r="B3077" s="4">
        <v>114.0</v>
      </c>
      <c r="C3077" s="4">
        <v>2002.0</v>
      </c>
      <c r="D3077" s="4" t="s">
        <v>19</v>
      </c>
      <c r="F3077" s="4" t="s">
        <v>20</v>
      </c>
      <c r="I3077" s="4">
        <v>17843.0</v>
      </c>
      <c r="R3077" s="5" t="str">
        <f t="shared" si="1"/>
        <v>2002_114</v>
      </c>
    </row>
    <row r="3078">
      <c r="A3078" s="4" t="s">
        <v>112</v>
      </c>
      <c r="B3078" s="4">
        <v>115.0</v>
      </c>
      <c r="C3078" s="4">
        <v>2002.0</v>
      </c>
      <c r="D3078" s="4" t="s">
        <v>981</v>
      </c>
      <c r="F3078" s="4" t="s">
        <v>46</v>
      </c>
      <c r="I3078" s="4">
        <v>17747.0</v>
      </c>
      <c r="R3078" s="5" t="str">
        <f t="shared" si="1"/>
        <v>2002_115</v>
      </c>
    </row>
    <row r="3079">
      <c r="A3079" s="4" t="s">
        <v>681</v>
      </c>
      <c r="B3079" s="4">
        <v>116.0</v>
      </c>
      <c r="C3079" s="4">
        <v>2002.0</v>
      </c>
      <c r="D3079" s="4" t="s">
        <v>392</v>
      </c>
      <c r="F3079" s="4" t="s">
        <v>95</v>
      </c>
      <c r="I3079" s="4">
        <v>17692.0</v>
      </c>
      <c r="R3079" s="5" t="str">
        <f t="shared" si="1"/>
        <v>2002_116</v>
      </c>
    </row>
    <row r="3080">
      <c r="A3080" s="4" t="s">
        <v>501</v>
      </c>
      <c r="B3080" s="4">
        <v>117.0</v>
      </c>
      <c r="C3080" s="4">
        <v>2002.0</v>
      </c>
      <c r="D3080" s="4" t="s">
        <v>977</v>
      </c>
      <c r="F3080" s="4" t="s">
        <v>179</v>
      </c>
      <c r="I3080" s="4">
        <v>17197.5</v>
      </c>
      <c r="R3080" s="5" t="str">
        <f t="shared" si="1"/>
        <v>2002_117</v>
      </c>
    </row>
    <row r="3081">
      <c r="A3081" s="4" t="s">
        <v>619</v>
      </c>
      <c r="B3081" s="4">
        <v>118.0</v>
      </c>
      <c r="C3081" s="4">
        <v>2002.0</v>
      </c>
      <c r="D3081" s="4" t="s">
        <v>26</v>
      </c>
      <c r="F3081" s="4" t="s">
        <v>55</v>
      </c>
      <c r="I3081" s="4">
        <v>16895.0</v>
      </c>
      <c r="R3081" s="5" t="str">
        <f t="shared" si="1"/>
        <v>2002_118</v>
      </c>
    </row>
    <row r="3082">
      <c r="A3082" s="4" t="s">
        <v>184</v>
      </c>
      <c r="B3082" s="4">
        <v>119.0</v>
      </c>
      <c r="C3082" s="4">
        <v>2002.0</v>
      </c>
      <c r="D3082" s="4" t="s">
        <v>76</v>
      </c>
      <c r="F3082" s="4" t="s">
        <v>148</v>
      </c>
      <c r="I3082" s="4">
        <v>16867.0</v>
      </c>
      <c r="R3082" s="5" t="str">
        <f t="shared" si="1"/>
        <v>2002_119</v>
      </c>
    </row>
    <row r="3083">
      <c r="A3083" s="4" t="s">
        <v>96</v>
      </c>
      <c r="B3083" s="4">
        <v>120.0</v>
      </c>
      <c r="C3083" s="4">
        <v>2002.0</v>
      </c>
      <c r="D3083" s="4" t="s">
        <v>32</v>
      </c>
      <c r="F3083" s="4" t="s">
        <v>35</v>
      </c>
      <c r="I3083" s="4">
        <v>16502.0</v>
      </c>
      <c r="R3083" s="5" t="str">
        <f t="shared" si="1"/>
        <v>2002_120</v>
      </c>
    </row>
    <row r="3084">
      <c r="A3084" s="4" t="s">
        <v>533</v>
      </c>
      <c r="B3084" s="4">
        <v>121.0</v>
      </c>
      <c r="C3084" s="4">
        <v>2002.0</v>
      </c>
      <c r="D3084" s="4" t="s">
        <v>59</v>
      </c>
      <c r="F3084" s="4" t="s">
        <v>74</v>
      </c>
      <c r="I3084" s="4">
        <v>16443.0</v>
      </c>
      <c r="R3084" s="5" t="str">
        <f t="shared" si="1"/>
        <v>2002_121</v>
      </c>
    </row>
    <row r="3085">
      <c r="A3085" s="4" t="s">
        <v>630</v>
      </c>
      <c r="B3085" s="4">
        <v>122.0</v>
      </c>
      <c r="C3085" s="4">
        <v>2002.0</v>
      </c>
      <c r="D3085" s="4" t="s">
        <v>19</v>
      </c>
      <c r="F3085" s="4" t="s">
        <v>55</v>
      </c>
      <c r="I3085" s="4">
        <v>16383.0</v>
      </c>
      <c r="R3085" s="5" t="str">
        <f t="shared" si="1"/>
        <v>2002_122</v>
      </c>
    </row>
    <row r="3086">
      <c r="A3086" s="4" t="s">
        <v>210</v>
      </c>
      <c r="B3086" s="4">
        <v>123.0</v>
      </c>
      <c r="C3086" s="4">
        <v>2002.0</v>
      </c>
      <c r="D3086" s="4" t="s">
        <v>102</v>
      </c>
      <c r="F3086" s="4" t="s">
        <v>46</v>
      </c>
      <c r="I3086" s="4">
        <v>16285.2</v>
      </c>
      <c r="R3086" s="5" t="str">
        <f t="shared" si="1"/>
        <v>2002_123</v>
      </c>
    </row>
    <row r="3087">
      <c r="A3087" s="4" t="s">
        <v>188</v>
      </c>
      <c r="B3087" s="4">
        <v>124.0</v>
      </c>
      <c r="C3087" s="4">
        <v>2002.0</v>
      </c>
      <c r="D3087" s="4" t="s">
        <v>42</v>
      </c>
      <c r="F3087" s="4" t="s">
        <v>189</v>
      </c>
      <c r="I3087" s="4">
        <v>16211.8</v>
      </c>
      <c r="R3087" s="5" t="str">
        <f t="shared" si="1"/>
        <v>2002_124</v>
      </c>
    </row>
    <row r="3088">
      <c r="A3088" s="4" t="s">
        <v>139</v>
      </c>
      <c r="B3088" s="4">
        <v>125.0</v>
      </c>
      <c r="C3088" s="4">
        <v>2002.0</v>
      </c>
      <c r="D3088" s="4" t="s">
        <v>120</v>
      </c>
      <c r="F3088" s="4" t="s">
        <v>46</v>
      </c>
      <c r="I3088" s="4">
        <v>16138.0</v>
      </c>
      <c r="R3088" s="5" t="str">
        <f t="shared" si="1"/>
        <v>2002_125</v>
      </c>
    </row>
    <row r="3089">
      <c r="A3089" s="4" t="s">
        <v>734</v>
      </c>
      <c r="B3089" s="4">
        <v>126.0</v>
      </c>
      <c r="C3089" s="4">
        <v>2002.0</v>
      </c>
      <c r="D3089" s="4" t="s">
        <v>492</v>
      </c>
      <c r="F3089" s="4" t="s">
        <v>74</v>
      </c>
      <c r="I3089" s="4">
        <v>16079.0</v>
      </c>
      <c r="R3089" s="5" t="str">
        <f t="shared" si="1"/>
        <v>2002_126</v>
      </c>
    </row>
    <row r="3090">
      <c r="A3090" s="4" t="s">
        <v>1092</v>
      </c>
      <c r="B3090" s="4">
        <v>127.0</v>
      </c>
      <c r="C3090" s="4">
        <v>2002.0</v>
      </c>
      <c r="D3090" s="4" t="s">
        <v>973</v>
      </c>
      <c r="F3090" s="4" t="s">
        <v>100</v>
      </c>
      <c r="I3090" s="4">
        <v>15822.6</v>
      </c>
      <c r="R3090" s="5" t="str">
        <f t="shared" si="1"/>
        <v>2002_127</v>
      </c>
    </row>
    <row r="3091">
      <c r="A3091" s="4" t="s">
        <v>282</v>
      </c>
      <c r="B3091" s="4">
        <v>128.0</v>
      </c>
      <c r="C3091" s="4">
        <v>2002.0</v>
      </c>
      <c r="D3091" s="4" t="s">
        <v>110</v>
      </c>
      <c r="F3091" s="4" t="s">
        <v>88</v>
      </c>
      <c r="I3091" s="4">
        <v>15700.0</v>
      </c>
      <c r="R3091" s="5" t="str">
        <f t="shared" si="1"/>
        <v>2002_128</v>
      </c>
    </row>
    <row r="3092">
      <c r="A3092" s="4" t="s">
        <v>116</v>
      </c>
      <c r="B3092" s="4">
        <v>129.0</v>
      </c>
      <c r="C3092" s="4">
        <v>2002.0</v>
      </c>
      <c r="D3092" s="4" t="s">
        <v>986</v>
      </c>
      <c r="F3092" s="4" t="s">
        <v>24</v>
      </c>
      <c r="I3092" s="4">
        <v>15627.7</v>
      </c>
      <c r="R3092" s="5" t="str">
        <f t="shared" si="1"/>
        <v>2002_129</v>
      </c>
    </row>
    <row r="3093">
      <c r="A3093" s="4" t="s">
        <v>626</v>
      </c>
      <c r="B3093" s="4">
        <v>130.0</v>
      </c>
      <c r="C3093" s="4">
        <v>2002.0</v>
      </c>
      <c r="D3093" s="4" t="s">
        <v>34</v>
      </c>
      <c r="F3093" s="4" t="s">
        <v>144</v>
      </c>
      <c r="I3093" s="4">
        <v>15479.6</v>
      </c>
      <c r="R3093" s="5" t="str">
        <f t="shared" si="1"/>
        <v>2002_130</v>
      </c>
    </row>
    <row r="3094">
      <c r="A3094" s="4" t="s">
        <v>385</v>
      </c>
      <c r="B3094" s="4">
        <v>132.0</v>
      </c>
      <c r="C3094" s="4">
        <v>2002.0</v>
      </c>
      <c r="D3094" s="4" t="s">
        <v>72</v>
      </c>
      <c r="F3094" s="4" t="s">
        <v>100</v>
      </c>
      <c r="I3094" s="4">
        <v>15296.6</v>
      </c>
      <c r="R3094" s="5" t="str">
        <f t="shared" si="1"/>
        <v>2002_132</v>
      </c>
    </row>
    <row r="3095">
      <c r="A3095" s="4" t="s">
        <v>218</v>
      </c>
      <c r="B3095" s="4">
        <v>133.0</v>
      </c>
      <c r="C3095" s="4">
        <v>2002.0</v>
      </c>
      <c r="D3095" s="4" t="s">
        <v>72</v>
      </c>
      <c r="F3095" s="4" t="s">
        <v>179</v>
      </c>
      <c r="I3095" s="4">
        <v>15284.2</v>
      </c>
      <c r="R3095" s="5" t="str">
        <f t="shared" si="1"/>
        <v>2002_133</v>
      </c>
    </row>
    <row r="3096">
      <c r="A3096" s="4" t="s">
        <v>738</v>
      </c>
      <c r="B3096" s="4">
        <v>134.0</v>
      </c>
      <c r="C3096" s="4">
        <v>2002.0</v>
      </c>
      <c r="D3096" s="4" t="s">
        <v>67</v>
      </c>
      <c r="F3096" s="4" t="s">
        <v>35</v>
      </c>
      <c r="I3096" s="4">
        <v>15147.0</v>
      </c>
      <c r="R3096" s="5" t="str">
        <f t="shared" si="1"/>
        <v>2002_134</v>
      </c>
    </row>
    <row r="3097">
      <c r="A3097" s="4" t="s">
        <v>1002</v>
      </c>
      <c r="B3097" s="4">
        <v>135.0</v>
      </c>
      <c r="C3097" s="4">
        <v>2002.0</v>
      </c>
      <c r="D3097" s="4" t="s">
        <v>216</v>
      </c>
      <c r="F3097" s="4" t="s">
        <v>46</v>
      </c>
      <c r="I3097" s="4">
        <v>15140.0</v>
      </c>
      <c r="R3097" s="5" t="str">
        <f t="shared" si="1"/>
        <v>2002_135</v>
      </c>
    </row>
    <row r="3098">
      <c r="A3098" s="4" t="s">
        <v>1093</v>
      </c>
      <c r="B3098" s="4">
        <v>136.0</v>
      </c>
      <c r="C3098" s="4">
        <v>2002.0</v>
      </c>
      <c r="D3098" s="4" t="s">
        <v>67</v>
      </c>
      <c r="F3098" s="4" t="s">
        <v>55</v>
      </c>
      <c r="I3098" s="4">
        <v>15118.3</v>
      </c>
      <c r="R3098" s="5" t="str">
        <f t="shared" si="1"/>
        <v>2002_136</v>
      </c>
    </row>
    <row r="3099">
      <c r="A3099" s="4" t="s">
        <v>992</v>
      </c>
      <c r="B3099" s="4">
        <v>137.0</v>
      </c>
      <c r="C3099" s="4">
        <v>2002.0</v>
      </c>
      <c r="D3099" s="4" t="s">
        <v>216</v>
      </c>
      <c r="F3099" s="4" t="s">
        <v>74</v>
      </c>
      <c r="I3099" s="4">
        <v>15028.2</v>
      </c>
      <c r="R3099" s="5" t="str">
        <f t="shared" si="1"/>
        <v>2002_137</v>
      </c>
    </row>
    <row r="3100">
      <c r="A3100" s="4" t="s">
        <v>1094</v>
      </c>
      <c r="B3100" s="4">
        <v>138.0</v>
      </c>
      <c r="C3100" s="4">
        <v>2002.0</v>
      </c>
      <c r="D3100" s="4" t="s">
        <v>23</v>
      </c>
      <c r="F3100" s="4" t="s">
        <v>24</v>
      </c>
      <c r="I3100" s="4">
        <v>14988.3</v>
      </c>
      <c r="R3100" s="5" t="str">
        <f t="shared" si="1"/>
        <v>2002_138</v>
      </c>
    </row>
    <row r="3101">
      <c r="A3101" s="4" t="s">
        <v>356</v>
      </c>
      <c r="B3101" s="4">
        <v>139.0</v>
      </c>
      <c r="C3101" s="4">
        <v>2002.0</v>
      </c>
      <c r="D3101" s="4" t="s">
        <v>62</v>
      </c>
      <c r="F3101" s="4" t="s">
        <v>46</v>
      </c>
      <c r="I3101" s="4">
        <v>14870.0</v>
      </c>
      <c r="R3101" s="5" t="str">
        <f t="shared" si="1"/>
        <v>2002_139</v>
      </c>
    </row>
    <row r="3102">
      <c r="A3102" s="4" t="s">
        <v>180</v>
      </c>
      <c r="B3102" s="4">
        <v>140.0</v>
      </c>
      <c r="C3102" s="4">
        <v>2002.0</v>
      </c>
      <c r="D3102" s="4" t="s">
        <v>93</v>
      </c>
      <c r="F3102" s="4" t="s">
        <v>95</v>
      </c>
      <c r="I3102" s="4">
        <v>14545.0</v>
      </c>
      <c r="R3102" s="5" t="str">
        <f t="shared" si="1"/>
        <v>2002_140</v>
      </c>
    </row>
    <row r="3103">
      <c r="A3103" s="4" t="s">
        <v>149</v>
      </c>
      <c r="B3103" s="4">
        <v>141.0</v>
      </c>
      <c r="C3103" s="4">
        <v>2002.0</v>
      </c>
      <c r="D3103" s="4" t="s">
        <v>1078</v>
      </c>
      <c r="F3103" s="4" t="s">
        <v>24</v>
      </c>
      <c r="I3103" s="4">
        <v>14524.4</v>
      </c>
      <c r="R3103" s="5" t="str">
        <f t="shared" si="1"/>
        <v>2002_141</v>
      </c>
    </row>
    <row r="3104">
      <c r="A3104" s="4" t="s">
        <v>221</v>
      </c>
      <c r="B3104" s="4">
        <v>142.0</v>
      </c>
      <c r="C3104" s="4">
        <v>2002.0</v>
      </c>
      <c r="D3104" s="4" t="s">
        <v>45</v>
      </c>
      <c r="F3104" s="4" t="s">
        <v>148</v>
      </c>
      <c r="I3104" s="4">
        <v>14256.0</v>
      </c>
      <c r="R3104" s="5" t="str">
        <f t="shared" si="1"/>
        <v>2002_142</v>
      </c>
    </row>
    <row r="3105">
      <c r="A3105" s="4" t="s">
        <v>173</v>
      </c>
      <c r="B3105" s="4">
        <v>143.0</v>
      </c>
      <c r="C3105" s="4">
        <v>2002.0</v>
      </c>
      <c r="D3105" s="4" t="s">
        <v>26</v>
      </c>
      <c r="F3105" s="4" t="s">
        <v>144</v>
      </c>
      <c r="I3105" s="4">
        <v>14175.0</v>
      </c>
      <c r="R3105" s="5" t="str">
        <f t="shared" si="1"/>
        <v>2002_143</v>
      </c>
    </row>
    <row r="3106">
      <c r="A3106" s="4" t="s">
        <v>739</v>
      </c>
      <c r="B3106" s="4">
        <v>144.0</v>
      </c>
      <c r="C3106" s="4">
        <v>2002.0</v>
      </c>
      <c r="D3106" s="4" t="s">
        <v>19</v>
      </c>
      <c r="F3106" s="4" t="s">
        <v>55</v>
      </c>
      <c r="I3106" s="4">
        <v>14147.2</v>
      </c>
      <c r="R3106" s="5" t="str">
        <f t="shared" si="1"/>
        <v>2002_144</v>
      </c>
    </row>
    <row r="3107">
      <c r="A3107" s="4" t="s">
        <v>1095</v>
      </c>
      <c r="B3107" s="4">
        <v>145.0</v>
      </c>
      <c r="C3107" s="4">
        <v>2002.0</v>
      </c>
      <c r="D3107" s="4" t="s">
        <v>102</v>
      </c>
      <c r="F3107" s="4" t="s">
        <v>43</v>
      </c>
      <c r="I3107" s="4">
        <v>14128.5</v>
      </c>
      <c r="R3107" s="5" t="str">
        <f t="shared" si="1"/>
        <v>2002_145</v>
      </c>
    </row>
    <row r="3108">
      <c r="A3108" s="4" t="s">
        <v>204</v>
      </c>
      <c r="B3108" s="4">
        <v>146.0</v>
      </c>
      <c r="C3108" s="4">
        <v>2002.0</v>
      </c>
      <c r="D3108" s="4" t="s">
        <v>490</v>
      </c>
      <c r="F3108" s="4" t="s">
        <v>57</v>
      </c>
      <c r="I3108" s="4">
        <v>14126.0</v>
      </c>
      <c r="R3108" s="5" t="str">
        <f t="shared" si="1"/>
        <v>2002_146</v>
      </c>
    </row>
    <row r="3109">
      <c r="A3109" s="4" t="s">
        <v>354</v>
      </c>
      <c r="B3109" s="4">
        <v>147.0</v>
      </c>
      <c r="C3109" s="4">
        <v>2002.0</v>
      </c>
      <c r="D3109" s="4" t="s">
        <v>81</v>
      </c>
      <c r="F3109" s="4" t="s">
        <v>46</v>
      </c>
      <c r="I3109" s="4">
        <v>13915.7</v>
      </c>
      <c r="R3109" s="5" t="str">
        <f t="shared" si="1"/>
        <v>2002_147</v>
      </c>
    </row>
    <row r="3110">
      <c r="A3110" s="4" t="s">
        <v>172</v>
      </c>
      <c r="B3110" s="4">
        <v>148.0</v>
      </c>
      <c r="C3110" s="4">
        <v>2002.0</v>
      </c>
      <c r="D3110" s="4" t="s">
        <v>120</v>
      </c>
      <c r="F3110" s="4" t="s">
        <v>88</v>
      </c>
      <c r="I3110" s="4">
        <v>13879.0</v>
      </c>
      <c r="R3110" s="5" t="str">
        <f t="shared" si="1"/>
        <v>2002_148</v>
      </c>
    </row>
    <row r="3111">
      <c r="A3111" s="4" t="s">
        <v>393</v>
      </c>
      <c r="B3111" s="4">
        <v>149.0</v>
      </c>
      <c r="C3111" s="4">
        <v>2002.0</v>
      </c>
      <c r="D3111" s="4" t="s">
        <v>107</v>
      </c>
      <c r="F3111" s="4" t="s">
        <v>57</v>
      </c>
      <c r="I3111" s="4">
        <v>13847.9</v>
      </c>
      <c r="R3111" s="5" t="str">
        <f t="shared" si="1"/>
        <v>2002_149</v>
      </c>
    </row>
    <row r="3112">
      <c r="A3112" s="4" t="s">
        <v>649</v>
      </c>
      <c r="B3112" s="4">
        <v>150.0</v>
      </c>
      <c r="C3112" s="4">
        <v>2002.0</v>
      </c>
      <c r="D3112" s="4" t="s">
        <v>19</v>
      </c>
      <c r="F3112" s="4" t="s">
        <v>20</v>
      </c>
      <c r="I3112" s="4">
        <v>13624.7</v>
      </c>
      <c r="R3112" s="5" t="str">
        <f t="shared" si="1"/>
        <v>2002_150</v>
      </c>
    </row>
    <row r="3113">
      <c r="A3113" s="4" t="s">
        <v>277</v>
      </c>
      <c r="B3113" s="4">
        <v>151.0</v>
      </c>
      <c r="C3113" s="4">
        <v>2002.0</v>
      </c>
      <c r="D3113" s="4" t="s">
        <v>76</v>
      </c>
      <c r="F3113" s="4" t="s">
        <v>57</v>
      </c>
      <c r="I3113" s="4">
        <v>13558.0</v>
      </c>
      <c r="R3113" s="5" t="str">
        <f t="shared" si="1"/>
        <v>2002_151</v>
      </c>
    </row>
    <row r="3114">
      <c r="A3114" s="4" t="s">
        <v>259</v>
      </c>
      <c r="B3114" s="4">
        <v>152.0</v>
      </c>
      <c r="C3114" s="4">
        <v>2002.0</v>
      </c>
      <c r="D3114" s="4" t="s">
        <v>23</v>
      </c>
      <c r="F3114" s="4" t="s">
        <v>30</v>
      </c>
      <c r="I3114" s="4">
        <v>13413.0</v>
      </c>
      <c r="R3114" s="5" t="str">
        <f t="shared" si="1"/>
        <v>2002_152</v>
      </c>
    </row>
    <row r="3115">
      <c r="A3115" s="4" t="s">
        <v>308</v>
      </c>
      <c r="B3115" s="4">
        <v>153.0</v>
      </c>
      <c r="C3115" s="4">
        <v>2002.0</v>
      </c>
      <c r="D3115" s="4" t="s">
        <v>1096</v>
      </c>
      <c r="F3115" s="4" t="s">
        <v>24</v>
      </c>
      <c r="I3115" s="4">
        <v>13405.0</v>
      </c>
      <c r="R3115" s="5" t="str">
        <f t="shared" si="1"/>
        <v>2002_153</v>
      </c>
    </row>
    <row r="3116">
      <c r="A3116" s="4" t="s">
        <v>219</v>
      </c>
      <c r="B3116" s="4">
        <v>154.0</v>
      </c>
      <c r="C3116" s="4">
        <v>2002.0</v>
      </c>
      <c r="D3116" s="4" t="s">
        <v>132</v>
      </c>
      <c r="F3116" s="4" t="s">
        <v>46</v>
      </c>
      <c r="I3116" s="4">
        <v>13292.9</v>
      </c>
      <c r="R3116" s="5" t="str">
        <f t="shared" si="1"/>
        <v>2002_154</v>
      </c>
    </row>
    <row r="3117">
      <c r="A3117" s="4" t="s">
        <v>136</v>
      </c>
      <c r="B3117" s="4">
        <v>155.0</v>
      </c>
      <c r="C3117" s="4">
        <v>2002.0</v>
      </c>
      <c r="D3117" s="4" t="s">
        <v>97</v>
      </c>
      <c r="F3117" s="4" t="s">
        <v>30</v>
      </c>
      <c r="I3117" s="4">
        <v>13234.0</v>
      </c>
      <c r="R3117" s="5" t="str">
        <f t="shared" si="1"/>
        <v>2002_155</v>
      </c>
    </row>
    <row r="3118">
      <c r="A3118" s="4" t="s">
        <v>419</v>
      </c>
      <c r="B3118" s="4">
        <v>156.0</v>
      </c>
      <c r="C3118" s="4">
        <v>2002.0</v>
      </c>
      <c r="D3118" s="4" t="s">
        <v>921</v>
      </c>
      <c r="F3118" s="4" t="s">
        <v>20</v>
      </c>
      <c r="I3118" s="4">
        <v>12977.0</v>
      </c>
      <c r="R3118" s="5" t="str">
        <f t="shared" si="1"/>
        <v>2002_156</v>
      </c>
    </row>
    <row r="3119">
      <c r="A3119" s="4" t="s">
        <v>327</v>
      </c>
      <c r="B3119" s="4">
        <v>157.0</v>
      </c>
      <c r="C3119" s="4">
        <v>2002.0</v>
      </c>
      <c r="D3119" s="4" t="s">
        <v>107</v>
      </c>
      <c r="F3119" s="4" t="s">
        <v>37</v>
      </c>
      <c r="I3119" s="4">
        <v>12959.0</v>
      </c>
      <c r="R3119" s="5" t="str">
        <f t="shared" si="1"/>
        <v>2002_157</v>
      </c>
    </row>
    <row r="3120">
      <c r="A3120" s="4" t="s">
        <v>766</v>
      </c>
      <c r="B3120" s="4">
        <v>158.0</v>
      </c>
      <c r="C3120" s="4">
        <v>2002.0</v>
      </c>
      <c r="D3120" s="4" t="s">
        <v>921</v>
      </c>
      <c r="F3120" s="4" t="s">
        <v>55</v>
      </c>
      <c r="I3120" s="4">
        <v>12922.5</v>
      </c>
      <c r="R3120" s="5" t="str">
        <f t="shared" si="1"/>
        <v>2002_158</v>
      </c>
    </row>
    <row r="3121">
      <c r="A3121" s="4" t="s">
        <v>171</v>
      </c>
      <c r="B3121" s="4">
        <v>159.0</v>
      </c>
      <c r="C3121" s="4">
        <v>2002.0</v>
      </c>
      <c r="D3121" s="4" t="s">
        <v>110</v>
      </c>
      <c r="F3121" s="4" t="s">
        <v>144</v>
      </c>
      <c r="I3121" s="4">
        <v>12911.5</v>
      </c>
      <c r="R3121" s="5" t="str">
        <f t="shared" si="1"/>
        <v>2002_159</v>
      </c>
    </row>
    <row r="3122">
      <c r="A3122" s="4" t="s">
        <v>178</v>
      </c>
      <c r="B3122" s="4">
        <v>160.0</v>
      </c>
      <c r="C3122" s="4">
        <v>2002.0</v>
      </c>
      <c r="D3122" s="4" t="s">
        <v>72</v>
      </c>
      <c r="F3122" s="4" t="s">
        <v>179</v>
      </c>
      <c r="I3122" s="4">
        <v>12903.4</v>
      </c>
      <c r="R3122" s="5" t="str">
        <f t="shared" si="1"/>
        <v>2002_160</v>
      </c>
    </row>
    <row r="3123">
      <c r="A3123" s="4" t="s">
        <v>660</v>
      </c>
      <c r="B3123" s="4">
        <v>161.0</v>
      </c>
      <c r="C3123" s="4">
        <v>2002.0</v>
      </c>
      <c r="D3123" s="4" t="s">
        <v>977</v>
      </c>
      <c r="F3123" s="4" t="s">
        <v>400</v>
      </c>
      <c r="I3123" s="4">
        <v>12814.0</v>
      </c>
      <c r="R3123" s="5" t="str">
        <f t="shared" si="1"/>
        <v>2002_161</v>
      </c>
    </row>
    <row r="3124">
      <c r="A3124" s="4" t="s">
        <v>995</v>
      </c>
      <c r="B3124" s="4">
        <v>162.0</v>
      </c>
      <c r="C3124" s="4">
        <v>2002.0</v>
      </c>
      <c r="D3124" s="4" t="s">
        <v>114</v>
      </c>
      <c r="F3124" s="4" t="s">
        <v>57</v>
      </c>
      <c r="I3124" s="4">
        <v>12428.6</v>
      </c>
      <c r="R3124" s="5" t="str">
        <f t="shared" si="1"/>
        <v>2002_162</v>
      </c>
    </row>
    <row r="3125">
      <c r="A3125" s="4" t="s">
        <v>895</v>
      </c>
      <c r="B3125" s="4">
        <v>163.0</v>
      </c>
      <c r="C3125" s="4">
        <v>2002.0</v>
      </c>
      <c r="D3125" s="4" t="s">
        <v>23</v>
      </c>
      <c r="F3125" s="4" t="s">
        <v>100</v>
      </c>
      <c r="I3125" s="4">
        <v>12402.0</v>
      </c>
      <c r="R3125" s="5" t="str">
        <f t="shared" si="1"/>
        <v>2002_163</v>
      </c>
    </row>
    <row r="3126">
      <c r="A3126" s="4" t="s">
        <v>637</v>
      </c>
      <c r="B3126" s="4">
        <v>164.0</v>
      </c>
      <c r="C3126" s="4">
        <v>2002.0</v>
      </c>
      <c r="D3126" s="4" t="s">
        <v>76</v>
      </c>
      <c r="F3126" s="4" t="s">
        <v>212</v>
      </c>
      <c r="I3126" s="4">
        <v>12321.0</v>
      </c>
      <c r="R3126" s="5" t="str">
        <f t="shared" si="1"/>
        <v>2002_164</v>
      </c>
    </row>
    <row r="3127">
      <c r="A3127" s="4" t="s">
        <v>452</v>
      </c>
      <c r="B3127" s="4">
        <v>166.0</v>
      </c>
      <c r="C3127" s="4">
        <v>2002.0</v>
      </c>
      <c r="D3127" s="4" t="s">
        <v>76</v>
      </c>
      <c r="F3127" s="4" t="s">
        <v>37</v>
      </c>
      <c r="I3127" s="4">
        <v>12163.0</v>
      </c>
      <c r="R3127" s="5" t="str">
        <f t="shared" si="1"/>
        <v>2002_166</v>
      </c>
    </row>
    <row r="3128">
      <c r="A3128" s="4" t="s">
        <v>653</v>
      </c>
      <c r="B3128" s="4">
        <v>167.0</v>
      </c>
      <c r="C3128" s="4">
        <v>2002.0</v>
      </c>
      <c r="D3128" s="4" t="s">
        <v>114</v>
      </c>
      <c r="F3128" s="4" t="s">
        <v>57</v>
      </c>
      <c r="I3128" s="4">
        <v>12053.0</v>
      </c>
      <c r="R3128" s="5" t="str">
        <f t="shared" si="1"/>
        <v>2002_167</v>
      </c>
    </row>
    <row r="3129">
      <c r="A3129" s="4" t="s">
        <v>233</v>
      </c>
      <c r="B3129" s="4">
        <v>168.0</v>
      </c>
      <c r="C3129" s="4">
        <v>2002.0</v>
      </c>
      <c r="D3129" s="4" t="s">
        <v>203</v>
      </c>
      <c r="F3129" s="4" t="s">
        <v>70</v>
      </c>
      <c r="I3129" s="4">
        <v>11973.0</v>
      </c>
      <c r="R3129" s="5" t="str">
        <f t="shared" si="1"/>
        <v>2002_168</v>
      </c>
    </row>
    <row r="3130">
      <c r="A3130" s="4" t="s">
        <v>993</v>
      </c>
      <c r="B3130" s="4">
        <v>169.0</v>
      </c>
      <c r="C3130" s="4">
        <v>2002.0</v>
      </c>
      <c r="D3130" s="4" t="s">
        <v>114</v>
      </c>
      <c r="F3130" s="4" t="s">
        <v>57</v>
      </c>
      <c r="I3130" s="4">
        <v>11844.0</v>
      </c>
      <c r="R3130" s="5" t="str">
        <f t="shared" si="1"/>
        <v>2002_169</v>
      </c>
    </row>
    <row r="3131">
      <c r="A3131" s="4" t="s">
        <v>264</v>
      </c>
      <c r="B3131" s="4">
        <v>170.0</v>
      </c>
      <c r="C3131" s="4">
        <v>2002.0</v>
      </c>
      <c r="D3131" s="4" t="s">
        <v>988</v>
      </c>
      <c r="F3131" s="4" t="s">
        <v>144</v>
      </c>
      <c r="I3131" s="4">
        <v>11763.4</v>
      </c>
      <c r="R3131" s="5" t="str">
        <f t="shared" si="1"/>
        <v>2002_170</v>
      </c>
    </row>
    <row r="3132">
      <c r="A3132" s="4" t="s">
        <v>1097</v>
      </c>
      <c r="B3132" s="4">
        <v>171.0</v>
      </c>
      <c r="C3132" s="4">
        <v>2002.0</v>
      </c>
      <c r="D3132" s="4" t="s">
        <v>102</v>
      </c>
      <c r="F3132" s="4" t="s">
        <v>257</v>
      </c>
      <c r="I3132" s="4">
        <v>11542.5</v>
      </c>
      <c r="R3132" s="5" t="str">
        <f t="shared" si="1"/>
        <v>2002_171</v>
      </c>
    </row>
    <row r="3133">
      <c r="A3133" s="4" t="s">
        <v>749</v>
      </c>
      <c r="B3133" s="4">
        <v>172.0</v>
      </c>
      <c r="C3133" s="4">
        <v>2002.0</v>
      </c>
      <c r="D3133" s="4" t="s">
        <v>195</v>
      </c>
      <c r="F3133" s="4" t="s">
        <v>24</v>
      </c>
      <c r="I3133" s="4">
        <v>11322.0</v>
      </c>
      <c r="R3133" s="5" t="str">
        <f t="shared" si="1"/>
        <v>2002_172</v>
      </c>
    </row>
    <row r="3134">
      <c r="A3134" s="4" t="s">
        <v>341</v>
      </c>
      <c r="B3134" s="4">
        <v>173.0</v>
      </c>
      <c r="C3134" s="4">
        <v>2002.0</v>
      </c>
      <c r="D3134" s="4" t="s">
        <v>107</v>
      </c>
      <c r="F3134" s="4" t="s">
        <v>179</v>
      </c>
      <c r="I3134" s="4">
        <v>11154.1</v>
      </c>
      <c r="R3134" s="5" t="str">
        <f t="shared" si="1"/>
        <v>2002_173</v>
      </c>
    </row>
    <row r="3135">
      <c r="A3135" s="4" t="s">
        <v>551</v>
      </c>
      <c r="B3135" s="4">
        <v>174.0</v>
      </c>
      <c r="C3135" s="4">
        <v>2002.0</v>
      </c>
      <c r="D3135" s="4" t="s">
        <v>225</v>
      </c>
      <c r="F3135" s="4" t="s">
        <v>118</v>
      </c>
      <c r="I3135" s="4">
        <v>11055.3</v>
      </c>
      <c r="R3135" s="5" t="str">
        <f t="shared" si="1"/>
        <v>2002_174</v>
      </c>
    </row>
    <row r="3136">
      <c r="A3136" s="4" t="s">
        <v>240</v>
      </c>
      <c r="B3136" s="4">
        <v>175.0</v>
      </c>
      <c r="C3136" s="4">
        <v>2002.0</v>
      </c>
      <c r="D3136" s="4" t="s">
        <v>107</v>
      </c>
      <c r="F3136" s="4" t="s">
        <v>43</v>
      </c>
      <c r="I3136" s="4">
        <v>11019.0</v>
      </c>
      <c r="R3136" s="5" t="str">
        <f t="shared" si="1"/>
        <v>2002_175</v>
      </c>
    </row>
    <row r="3137">
      <c r="A3137" s="4" t="s">
        <v>518</v>
      </c>
      <c r="B3137" s="4">
        <v>176.0</v>
      </c>
      <c r="C3137" s="4">
        <v>2002.0</v>
      </c>
      <c r="D3137" s="4" t="s">
        <v>638</v>
      </c>
      <c r="F3137" s="4" t="s">
        <v>57</v>
      </c>
      <c r="I3137" s="4">
        <v>10859.7</v>
      </c>
      <c r="R3137" s="5" t="str">
        <f t="shared" si="1"/>
        <v>2002_176</v>
      </c>
    </row>
    <row r="3138">
      <c r="A3138" s="4" t="s">
        <v>329</v>
      </c>
      <c r="B3138" s="4">
        <v>177.0</v>
      </c>
      <c r="C3138" s="4">
        <v>2002.0</v>
      </c>
      <c r="D3138" s="4" t="s">
        <v>988</v>
      </c>
      <c r="F3138" s="4" t="s">
        <v>27</v>
      </c>
      <c r="I3138" s="4">
        <v>10750.9</v>
      </c>
      <c r="R3138" s="5" t="str">
        <f t="shared" si="1"/>
        <v>2002_177</v>
      </c>
    </row>
    <row r="3139">
      <c r="A3139" s="4" t="s">
        <v>506</v>
      </c>
      <c r="B3139" s="4">
        <v>178.0</v>
      </c>
      <c r="C3139" s="4">
        <v>2002.0</v>
      </c>
      <c r="D3139" s="4" t="s">
        <v>107</v>
      </c>
      <c r="F3139" s="4" t="s">
        <v>148</v>
      </c>
      <c r="I3139" s="4">
        <v>10744.4</v>
      </c>
      <c r="R3139" s="5" t="str">
        <f t="shared" si="1"/>
        <v>2002_178</v>
      </c>
    </row>
    <row r="3140">
      <c r="A3140" s="4" t="s">
        <v>389</v>
      </c>
      <c r="B3140" s="4">
        <v>179.0</v>
      </c>
      <c r="C3140" s="4">
        <v>2002.0</v>
      </c>
      <c r="D3140" s="4" t="s">
        <v>107</v>
      </c>
      <c r="F3140" s="4" t="s">
        <v>148</v>
      </c>
      <c r="I3140" s="4">
        <v>10709.0</v>
      </c>
      <c r="R3140" s="5" t="str">
        <f t="shared" si="1"/>
        <v>2002_179</v>
      </c>
    </row>
    <row r="3141">
      <c r="A3141" s="4" t="s">
        <v>380</v>
      </c>
      <c r="B3141" s="4">
        <v>180.0</v>
      </c>
      <c r="C3141" s="4">
        <v>2002.0</v>
      </c>
      <c r="D3141" s="4" t="s">
        <v>216</v>
      </c>
      <c r="F3141" s="4" t="s">
        <v>37</v>
      </c>
      <c r="I3141" s="4">
        <v>10558.0</v>
      </c>
      <c r="R3141" s="5" t="str">
        <f t="shared" si="1"/>
        <v>2002_180</v>
      </c>
    </row>
    <row r="3142">
      <c r="A3142" s="4" t="s">
        <v>469</v>
      </c>
      <c r="B3142" s="4">
        <v>181.0</v>
      </c>
      <c r="C3142" s="4">
        <v>2002.0</v>
      </c>
      <c r="D3142" s="4" t="s">
        <v>292</v>
      </c>
      <c r="F3142" s="4" t="s">
        <v>57</v>
      </c>
      <c r="I3142" s="4">
        <v>10524.0</v>
      </c>
      <c r="R3142" s="5" t="str">
        <f t="shared" si="1"/>
        <v>2002_181</v>
      </c>
    </row>
    <row r="3143">
      <c r="A3143" s="4" t="s">
        <v>331</v>
      </c>
      <c r="B3143" s="4">
        <v>182.0</v>
      </c>
      <c r="C3143" s="4">
        <v>2002.0</v>
      </c>
      <c r="D3143" s="4" t="s">
        <v>332</v>
      </c>
      <c r="F3143" s="4" t="s">
        <v>189</v>
      </c>
      <c r="I3143" s="4">
        <v>10483.8</v>
      </c>
      <c r="R3143" s="5" t="str">
        <f t="shared" si="1"/>
        <v>2002_182</v>
      </c>
    </row>
    <row r="3144">
      <c r="A3144" s="4" t="s">
        <v>254</v>
      </c>
      <c r="B3144" s="4">
        <v>183.0</v>
      </c>
      <c r="C3144" s="4">
        <v>2002.0</v>
      </c>
      <c r="D3144" s="4" t="s">
        <v>19</v>
      </c>
      <c r="F3144" s="4" t="s">
        <v>55</v>
      </c>
      <c r="I3144" s="4">
        <v>10469.0</v>
      </c>
      <c r="R3144" s="5" t="str">
        <f t="shared" si="1"/>
        <v>2002_183</v>
      </c>
    </row>
    <row r="3145">
      <c r="A3145" s="4" t="s">
        <v>1098</v>
      </c>
      <c r="B3145" s="4">
        <v>184.0</v>
      </c>
      <c r="C3145" s="4">
        <v>2002.0</v>
      </c>
      <c r="D3145" s="4" t="s">
        <v>114</v>
      </c>
      <c r="F3145" s="4" t="s">
        <v>257</v>
      </c>
      <c r="I3145" s="4">
        <v>10444.7</v>
      </c>
      <c r="R3145" s="5" t="str">
        <f t="shared" si="1"/>
        <v>2002_184</v>
      </c>
    </row>
    <row r="3146">
      <c r="A3146" s="4" t="s">
        <v>1036</v>
      </c>
      <c r="B3146" s="4">
        <v>185.0</v>
      </c>
      <c r="C3146" s="4">
        <v>2002.0</v>
      </c>
      <c r="D3146" s="4" t="s">
        <v>921</v>
      </c>
      <c r="F3146" s="4" t="s">
        <v>77</v>
      </c>
      <c r="I3146" s="4">
        <v>10378.9</v>
      </c>
      <c r="R3146" s="5" t="str">
        <f t="shared" si="1"/>
        <v>2002_185</v>
      </c>
    </row>
    <row r="3147">
      <c r="A3147" s="4" t="s">
        <v>244</v>
      </c>
      <c r="B3147" s="4">
        <v>186.0</v>
      </c>
      <c r="C3147" s="4">
        <v>2002.0</v>
      </c>
      <c r="D3147" s="4" t="s">
        <v>34</v>
      </c>
      <c r="F3147" s="4" t="s">
        <v>20</v>
      </c>
      <c r="I3147" s="4">
        <v>10343.0</v>
      </c>
      <c r="R3147" s="5" t="str">
        <f t="shared" si="1"/>
        <v>2002_186</v>
      </c>
    </row>
    <row r="3148">
      <c r="A3148" s="4" t="s">
        <v>646</v>
      </c>
      <c r="B3148" s="4">
        <v>187.0</v>
      </c>
      <c r="C3148" s="4">
        <v>2002.0</v>
      </c>
      <c r="D3148" s="4" t="s">
        <v>114</v>
      </c>
      <c r="F3148" s="4" t="s">
        <v>192</v>
      </c>
      <c r="I3148" s="4">
        <v>10194.9</v>
      </c>
      <c r="R3148" s="5" t="str">
        <f t="shared" si="1"/>
        <v>2002_187</v>
      </c>
    </row>
    <row r="3149">
      <c r="A3149" s="4" t="s">
        <v>629</v>
      </c>
      <c r="B3149" s="4">
        <v>188.0</v>
      </c>
      <c r="C3149" s="4">
        <v>2002.0</v>
      </c>
      <c r="D3149" s="4" t="s">
        <v>216</v>
      </c>
      <c r="F3149" s="4" t="s">
        <v>88</v>
      </c>
      <c r="I3149" s="4">
        <v>10155.0</v>
      </c>
      <c r="R3149" s="5" t="str">
        <f t="shared" si="1"/>
        <v>2002_188</v>
      </c>
    </row>
    <row r="3150">
      <c r="A3150" s="4" t="s">
        <v>631</v>
      </c>
      <c r="B3150" s="4">
        <v>189.0</v>
      </c>
      <c r="C3150" s="4">
        <v>2002.0</v>
      </c>
      <c r="D3150" s="4" t="s">
        <v>232</v>
      </c>
      <c r="F3150" s="4" t="s">
        <v>77</v>
      </c>
      <c r="I3150" s="4">
        <v>10152.0</v>
      </c>
      <c r="R3150" s="5" t="str">
        <f t="shared" si="1"/>
        <v>2002_189</v>
      </c>
    </row>
    <row r="3151">
      <c r="A3151" s="4" t="s">
        <v>583</v>
      </c>
      <c r="B3151" s="4">
        <v>190.0</v>
      </c>
      <c r="C3151" s="4">
        <v>2002.0</v>
      </c>
      <c r="D3151" s="4" t="s">
        <v>59</v>
      </c>
      <c r="F3151" s="4" t="s">
        <v>49</v>
      </c>
      <c r="I3151" s="4">
        <v>10144.7</v>
      </c>
      <c r="R3151" s="5" t="str">
        <f t="shared" si="1"/>
        <v>2002_190</v>
      </c>
    </row>
    <row r="3152">
      <c r="A3152" s="4" t="s">
        <v>1099</v>
      </c>
      <c r="B3152" s="4">
        <v>191.0</v>
      </c>
      <c r="C3152" s="4">
        <v>2002.0</v>
      </c>
      <c r="D3152" s="4" t="s">
        <v>977</v>
      </c>
      <c r="F3152" s="4" t="s">
        <v>30</v>
      </c>
      <c r="I3152" s="4">
        <v>10127.6</v>
      </c>
      <c r="R3152" s="5" t="str">
        <f t="shared" si="1"/>
        <v>2002_191</v>
      </c>
    </row>
    <row r="3153">
      <c r="A3153" s="4" t="s">
        <v>996</v>
      </c>
      <c r="B3153" s="4">
        <v>192.0</v>
      </c>
      <c r="C3153" s="4">
        <v>2002.0</v>
      </c>
      <c r="D3153" s="4" t="s">
        <v>114</v>
      </c>
      <c r="F3153" s="4" t="s">
        <v>57</v>
      </c>
      <c r="I3153" s="4">
        <v>10064.5</v>
      </c>
      <c r="R3153" s="5" t="str">
        <f t="shared" si="1"/>
        <v>2002_192</v>
      </c>
    </row>
    <row r="3154">
      <c r="A3154" s="4" t="s">
        <v>424</v>
      </c>
      <c r="B3154" s="4">
        <v>193.0</v>
      </c>
      <c r="C3154" s="4">
        <v>2002.0</v>
      </c>
      <c r="D3154" s="4" t="s">
        <v>81</v>
      </c>
      <c r="F3154" s="4" t="s">
        <v>30</v>
      </c>
      <c r="I3154" s="4">
        <v>9943.0</v>
      </c>
      <c r="R3154" s="5" t="str">
        <f t="shared" si="1"/>
        <v>2002_193</v>
      </c>
    </row>
    <row r="3155">
      <c r="A3155" s="4" t="s">
        <v>891</v>
      </c>
      <c r="B3155" s="4">
        <v>194.0</v>
      </c>
      <c r="C3155" s="4">
        <v>2002.0</v>
      </c>
      <c r="D3155" s="4" t="s">
        <v>120</v>
      </c>
      <c r="F3155" s="4" t="s">
        <v>74</v>
      </c>
      <c r="I3155" s="4">
        <v>9905.0</v>
      </c>
      <c r="R3155" s="5" t="str">
        <f t="shared" si="1"/>
        <v>2002_194</v>
      </c>
    </row>
    <row r="3156">
      <c r="A3156" s="4" t="s">
        <v>302</v>
      </c>
      <c r="B3156" s="4">
        <v>195.0</v>
      </c>
      <c r="C3156" s="4">
        <v>2002.0</v>
      </c>
      <c r="D3156" s="4" t="s">
        <v>216</v>
      </c>
      <c r="F3156" s="4" t="s">
        <v>43</v>
      </c>
      <c r="I3156" s="4">
        <v>9815.0</v>
      </c>
      <c r="R3156" s="5" t="str">
        <f t="shared" si="1"/>
        <v>2002_195</v>
      </c>
    </row>
    <row r="3157">
      <c r="A3157" s="4" t="s">
        <v>353</v>
      </c>
      <c r="B3157" s="4">
        <v>196.0</v>
      </c>
      <c r="C3157" s="4">
        <v>2002.0</v>
      </c>
      <c r="D3157" s="4" t="s">
        <v>102</v>
      </c>
      <c r="F3157" s="4" t="s">
        <v>43</v>
      </c>
      <c r="I3157" s="4">
        <v>9802.0</v>
      </c>
      <c r="R3157" s="5" t="str">
        <f t="shared" si="1"/>
        <v>2002_196</v>
      </c>
    </row>
    <row r="3158">
      <c r="A3158" s="4" t="s">
        <v>403</v>
      </c>
      <c r="B3158" s="4">
        <v>197.0</v>
      </c>
      <c r="C3158" s="4">
        <v>2002.0</v>
      </c>
      <c r="D3158" s="4" t="s">
        <v>132</v>
      </c>
      <c r="F3158" s="4" t="s">
        <v>46</v>
      </c>
      <c r="I3158" s="4">
        <v>9697.9</v>
      </c>
      <c r="R3158" s="5" t="str">
        <f t="shared" si="1"/>
        <v>2002_197</v>
      </c>
    </row>
    <row r="3159">
      <c r="A3159" s="4" t="s">
        <v>471</v>
      </c>
      <c r="B3159" s="4">
        <v>198.0</v>
      </c>
      <c r="C3159" s="4">
        <v>2002.0</v>
      </c>
      <c r="D3159" s="4" t="s">
        <v>29</v>
      </c>
      <c r="F3159" s="4" t="s">
        <v>100</v>
      </c>
      <c r="I3159" s="4">
        <v>9674.2</v>
      </c>
      <c r="R3159" s="5" t="str">
        <f t="shared" si="1"/>
        <v>2002_198</v>
      </c>
    </row>
    <row r="3160">
      <c r="A3160" s="4" t="s">
        <v>753</v>
      </c>
      <c r="B3160" s="4">
        <v>199.0</v>
      </c>
      <c r="C3160" s="4">
        <v>2002.0</v>
      </c>
      <c r="D3160" s="4" t="s">
        <v>216</v>
      </c>
      <c r="F3160" s="4" t="s">
        <v>30</v>
      </c>
      <c r="I3160" s="4">
        <v>9634.0</v>
      </c>
      <c r="R3160" s="5" t="str">
        <f t="shared" si="1"/>
        <v>2002_199</v>
      </c>
    </row>
    <row r="3161">
      <c r="A3161" s="4" t="s">
        <v>298</v>
      </c>
      <c r="B3161" s="4">
        <v>200.0</v>
      </c>
      <c r="C3161" s="4">
        <v>2002.0</v>
      </c>
      <c r="D3161" s="4" t="s">
        <v>216</v>
      </c>
      <c r="F3161" s="4" t="s">
        <v>299</v>
      </c>
      <c r="I3161" s="4">
        <v>9620.9</v>
      </c>
      <c r="R3161" s="5" t="str">
        <f t="shared" si="1"/>
        <v>2002_200</v>
      </c>
    </row>
    <row r="3162">
      <c r="A3162" s="4" t="s">
        <v>949</v>
      </c>
      <c r="B3162" s="4">
        <v>201.0</v>
      </c>
      <c r="C3162" s="4">
        <v>2002.0</v>
      </c>
      <c r="D3162" s="4" t="s">
        <v>216</v>
      </c>
      <c r="F3162" s="4" t="s">
        <v>37</v>
      </c>
      <c r="I3162" s="4">
        <v>9614.0</v>
      </c>
      <c r="R3162" s="5" t="str">
        <f t="shared" si="1"/>
        <v>2002_201</v>
      </c>
    </row>
    <row r="3163">
      <c r="A3163" s="4" t="s">
        <v>267</v>
      </c>
      <c r="B3163" s="4">
        <v>202.0</v>
      </c>
      <c r="C3163" s="4">
        <v>2002.0</v>
      </c>
      <c r="D3163" s="4" t="s">
        <v>99</v>
      </c>
      <c r="F3163" s="4" t="s">
        <v>88</v>
      </c>
      <c r="I3163" s="4">
        <v>9598.0</v>
      </c>
      <c r="R3163" s="5" t="str">
        <f t="shared" si="1"/>
        <v>2002_202</v>
      </c>
    </row>
    <row r="3164">
      <c r="A3164" s="4" t="s">
        <v>958</v>
      </c>
      <c r="B3164" s="4">
        <v>203.0</v>
      </c>
      <c r="C3164" s="4">
        <v>2002.0</v>
      </c>
      <c r="D3164" s="4" t="s">
        <v>216</v>
      </c>
      <c r="F3164" s="4" t="s">
        <v>257</v>
      </c>
      <c r="I3164" s="4">
        <v>9565.0</v>
      </c>
      <c r="R3164" s="5" t="str">
        <f t="shared" si="1"/>
        <v>2002_203</v>
      </c>
    </row>
    <row r="3165">
      <c r="A3165" s="4" t="s">
        <v>371</v>
      </c>
      <c r="B3165" s="4">
        <v>204.0</v>
      </c>
      <c r="C3165" s="4">
        <v>2002.0</v>
      </c>
      <c r="D3165" s="4" t="s">
        <v>285</v>
      </c>
      <c r="F3165" s="4" t="s">
        <v>372</v>
      </c>
      <c r="I3165" s="4">
        <v>9488.8</v>
      </c>
      <c r="R3165" s="5" t="str">
        <f t="shared" si="1"/>
        <v>2002_204</v>
      </c>
    </row>
    <row r="3166">
      <c r="A3166" s="4" t="s">
        <v>892</v>
      </c>
      <c r="B3166" s="4">
        <v>205.0</v>
      </c>
      <c r="C3166" s="4">
        <v>2002.0</v>
      </c>
      <c r="D3166" s="4" t="s">
        <v>99</v>
      </c>
      <c r="F3166" s="4" t="s">
        <v>115</v>
      </c>
      <c r="I3166" s="4">
        <v>9435.4</v>
      </c>
      <c r="R3166" s="5" t="str">
        <f t="shared" si="1"/>
        <v>2002_205</v>
      </c>
    </row>
    <row r="3167">
      <c r="A3167" s="4" t="s">
        <v>247</v>
      </c>
      <c r="B3167" s="4">
        <v>206.0</v>
      </c>
      <c r="C3167" s="4">
        <v>2002.0</v>
      </c>
      <c r="D3167" s="4" t="s">
        <v>981</v>
      </c>
      <c r="F3167" s="4" t="s">
        <v>100</v>
      </c>
      <c r="I3167" s="4">
        <v>9430.4</v>
      </c>
      <c r="R3167" s="5" t="str">
        <f t="shared" si="1"/>
        <v>2002_206</v>
      </c>
    </row>
    <row r="3168">
      <c r="A3168" s="4" t="s">
        <v>243</v>
      </c>
      <c r="B3168" s="4">
        <v>207.0</v>
      </c>
      <c r="C3168" s="4">
        <v>2002.0</v>
      </c>
      <c r="D3168" s="4" t="s">
        <v>1078</v>
      </c>
      <c r="F3168" s="4" t="s">
        <v>30</v>
      </c>
      <c r="I3168" s="4">
        <v>9427.8</v>
      </c>
      <c r="R3168" s="5" t="str">
        <f t="shared" si="1"/>
        <v>2002_207</v>
      </c>
    </row>
    <row r="3169">
      <c r="A3169" s="4" t="s">
        <v>252</v>
      </c>
      <c r="B3169" s="4">
        <v>208.0</v>
      </c>
      <c r="C3169" s="4">
        <v>2002.0</v>
      </c>
      <c r="D3169" s="4" t="s">
        <v>107</v>
      </c>
      <c r="F3169" s="4" t="s">
        <v>55</v>
      </c>
      <c r="I3169" s="4">
        <v>9363.0</v>
      </c>
      <c r="R3169" s="5" t="str">
        <f t="shared" si="1"/>
        <v>2002_208</v>
      </c>
    </row>
    <row r="3170">
      <c r="A3170" s="4" t="s">
        <v>899</v>
      </c>
      <c r="B3170" s="4">
        <v>209.0</v>
      </c>
      <c r="C3170" s="4">
        <v>2002.0</v>
      </c>
      <c r="D3170" s="4" t="s">
        <v>99</v>
      </c>
      <c r="F3170" s="4" t="s">
        <v>148</v>
      </c>
      <c r="I3170" s="4">
        <v>9361.3</v>
      </c>
      <c r="R3170" s="5" t="str">
        <f t="shared" si="1"/>
        <v>2002_209</v>
      </c>
    </row>
    <row r="3171">
      <c r="A3171" s="4" t="s">
        <v>1100</v>
      </c>
      <c r="B3171" s="4">
        <v>210.0</v>
      </c>
      <c r="C3171" s="4">
        <v>2002.0</v>
      </c>
      <c r="D3171" s="4" t="s">
        <v>114</v>
      </c>
      <c r="F3171" s="4" t="s">
        <v>144</v>
      </c>
      <c r="I3171" s="4">
        <v>9328.8</v>
      </c>
      <c r="R3171" s="5" t="str">
        <f t="shared" si="1"/>
        <v>2002_210</v>
      </c>
    </row>
    <row r="3172">
      <c r="A3172" s="4" t="s">
        <v>1101</v>
      </c>
      <c r="B3172" s="4">
        <v>211.0</v>
      </c>
      <c r="C3172" s="4">
        <v>2002.0</v>
      </c>
      <c r="D3172" s="4" t="s">
        <v>203</v>
      </c>
      <c r="F3172" s="4" t="s">
        <v>24</v>
      </c>
      <c r="I3172" s="4">
        <v>9208.0</v>
      </c>
      <c r="R3172" s="5" t="str">
        <f t="shared" si="1"/>
        <v>2002_211</v>
      </c>
    </row>
    <row r="3173">
      <c r="A3173" s="4" t="s">
        <v>1102</v>
      </c>
      <c r="B3173" s="4">
        <v>212.0</v>
      </c>
      <c r="C3173" s="4">
        <v>2002.0</v>
      </c>
      <c r="D3173" s="4" t="s">
        <v>97</v>
      </c>
      <c r="F3173" s="4" t="s">
        <v>57</v>
      </c>
      <c r="I3173" s="4">
        <v>9161.0</v>
      </c>
      <c r="R3173" s="5" t="str">
        <f t="shared" si="1"/>
        <v>2002_212</v>
      </c>
    </row>
    <row r="3174">
      <c r="A3174" s="4" t="s">
        <v>464</v>
      </c>
      <c r="B3174" s="4">
        <v>213.0</v>
      </c>
      <c r="C3174" s="4">
        <v>2002.0</v>
      </c>
      <c r="D3174" s="4" t="s">
        <v>59</v>
      </c>
      <c r="F3174" s="4" t="s">
        <v>55</v>
      </c>
      <c r="I3174" s="4">
        <v>9092.6</v>
      </c>
      <c r="R3174" s="5" t="str">
        <f t="shared" si="1"/>
        <v>2002_213</v>
      </c>
    </row>
    <row r="3175">
      <c r="A3175" s="4" t="s">
        <v>222</v>
      </c>
      <c r="B3175" s="4">
        <v>214.0</v>
      </c>
      <c r="C3175" s="4">
        <v>2002.0</v>
      </c>
      <c r="D3175" s="4" t="s">
        <v>223</v>
      </c>
      <c r="F3175" s="4" t="s">
        <v>57</v>
      </c>
      <c r="I3175" s="4">
        <v>8972.2</v>
      </c>
      <c r="R3175" s="5" t="str">
        <f t="shared" si="1"/>
        <v>2002_214</v>
      </c>
    </row>
    <row r="3176">
      <c r="A3176" s="4" t="s">
        <v>287</v>
      </c>
      <c r="B3176" s="4">
        <v>215.0</v>
      </c>
      <c r="C3176" s="4">
        <v>2002.0</v>
      </c>
      <c r="D3176" s="4" t="s">
        <v>67</v>
      </c>
      <c r="F3176" s="4" t="s">
        <v>24</v>
      </c>
      <c r="I3176" s="4">
        <v>8970.7</v>
      </c>
      <c r="R3176" s="5" t="str">
        <f t="shared" si="1"/>
        <v>2002_215</v>
      </c>
    </row>
    <row r="3177">
      <c r="A3177" s="4" t="s">
        <v>316</v>
      </c>
      <c r="B3177" s="4">
        <v>216.0</v>
      </c>
      <c r="C3177" s="4">
        <v>2002.0</v>
      </c>
      <c r="D3177" s="4" t="s">
        <v>120</v>
      </c>
      <c r="F3177" s="4" t="s">
        <v>24</v>
      </c>
      <c r="I3177" s="4">
        <v>8969.0</v>
      </c>
      <c r="R3177" s="5" t="str">
        <f t="shared" si="1"/>
        <v>2002_216</v>
      </c>
    </row>
    <row r="3178">
      <c r="A3178" s="4" t="s">
        <v>761</v>
      </c>
      <c r="B3178" s="4">
        <v>217.0</v>
      </c>
      <c r="C3178" s="4">
        <v>2002.0</v>
      </c>
      <c r="D3178" s="4" t="s">
        <v>492</v>
      </c>
      <c r="F3178" s="4" t="s">
        <v>30</v>
      </c>
      <c r="I3178" s="4">
        <v>8950.0</v>
      </c>
      <c r="R3178" s="5" t="str">
        <f t="shared" si="1"/>
        <v>2002_217</v>
      </c>
    </row>
    <row r="3179">
      <c r="A3179" s="4" t="s">
        <v>335</v>
      </c>
      <c r="B3179" s="4">
        <v>218.0</v>
      </c>
      <c r="C3179" s="4">
        <v>2002.0</v>
      </c>
      <c r="D3179" s="4" t="s">
        <v>67</v>
      </c>
      <c r="F3179" s="4" t="s">
        <v>74</v>
      </c>
      <c r="I3179" s="4">
        <v>8943.0</v>
      </c>
      <c r="R3179" s="5" t="str">
        <f t="shared" si="1"/>
        <v>2002_218</v>
      </c>
    </row>
    <row r="3180">
      <c r="A3180" s="4" t="s">
        <v>301</v>
      </c>
      <c r="B3180" s="4">
        <v>219.0</v>
      </c>
      <c r="C3180" s="4">
        <v>2002.0</v>
      </c>
      <c r="D3180" s="4" t="s">
        <v>42</v>
      </c>
      <c r="F3180" s="4" t="s">
        <v>30</v>
      </c>
      <c r="I3180" s="4">
        <v>8906.9</v>
      </c>
      <c r="R3180" s="5" t="str">
        <f t="shared" si="1"/>
        <v>2002_219</v>
      </c>
    </row>
    <row r="3181">
      <c r="A3181" s="4" t="s">
        <v>272</v>
      </c>
      <c r="B3181" s="4">
        <v>220.0</v>
      </c>
      <c r="C3181" s="4">
        <v>2002.0</v>
      </c>
      <c r="D3181" s="4" t="s">
        <v>981</v>
      </c>
      <c r="F3181" s="4" t="s">
        <v>20</v>
      </c>
      <c r="I3181" s="4">
        <v>8853.3</v>
      </c>
      <c r="R3181" s="5" t="str">
        <f t="shared" si="1"/>
        <v>2002_220</v>
      </c>
    </row>
    <row r="3182">
      <c r="A3182" s="4" t="s">
        <v>1103</v>
      </c>
      <c r="B3182" s="4">
        <v>221.0</v>
      </c>
      <c r="C3182" s="4">
        <v>2002.0</v>
      </c>
      <c r="D3182" s="4" t="s">
        <v>99</v>
      </c>
      <c r="F3182" s="4" t="s">
        <v>201</v>
      </c>
      <c r="I3182" s="4">
        <v>8817.5</v>
      </c>
      <c r="R3182" s="5" t="str">
        <f t="shared" si="1"/>
        <v>2002_221</v>
      </c>
    </row>
    <row r="3183">
      <c r="A3183" s="4" t="s">
        <v>569</v>
      </c>
      <c r="B3183" s="4">
        <v>222.0</v>
      </c>
      <c r="C3183" s="4">
        <v>2002.0</v>
      </c>
      <c r="D3183" s="4" t="s">
        <v>975</v>
      </c>
      <c r="F3183" s="4" t="s">
        <v>544</v>
      </c>
      <c r="I3183" s="4">
        <v>8713.9</v>
      </c>
      <c r="R3183" s="5" t="str">
        <f t="shared" si="1"/>
        <v>2002_222</v>
      </c>
    </row>
    <row r="3184">
      <c r="A3184" s="4" t="s">
        <v>427</v>
      </c>
      <c r="B3184" s="4">
        <v>223.0</v>
      </c>
      <c r="C3184" s="4">
        <v>2002.0</v>
      </c>
      <c r="D3184" s="4" t="s">
        <v>611</v>
      </c>
      <c r="F3184" s="4" t="s">
        <v>30</v>
      </c>
      <c r="I3184" s="4">
        <v>8701.0</v>
      </c>
      <c r="R3184" s="5" t="str">
        <f t="shared" si="1"/>
        <v>2002_223</v>
      </c>
    </row>
    <row r="3185">
      <c r="A3185" s="4" t="s">
        <v>890</v>
      </c>
      <c r="B3185" s="4">
        <v>224.0</v>
      </c>
      <c r="C3185" s="4">
        <v>2002.0</v>
      </c>
      <c r="D3185" s="4" t="s">
        <v>40</v>
      </c>
      <c r="F3185" s="4" t="s">
        <v>127</v>
      </c>
      <c r="I3185" s="4">
        <v>8585.0</v>
      </c>
      <c r="R3185" s="5" t="str">
        <f t="shared" si="1"/>
        <v>2002_224</v>
      </c>
    </row>
    <row r="3186">
      <c r="A3186" s="4" t="s">
        <v>621</v>
      </c>
      <c r="B3186" s="4">
        <v>225.0</v>
      </c>
      <c r="C3186" s="4">
        <v>2002.0</v>
      </c>
      <c r="D3186" s="4" t="s">
        <v>48</v>
      </c>
      <c r="F3186" s="4" t="s">
        <v>192</v>
      </c>
      <c r="I3186" s="4">
        <v>8547.0</v>
      </c>
      <c r="R3186" s="5" t="str">
        <f t="shared" si="1"/>
        <v>2002_225</v>
      </c>
    </row>
    <row r="3187">
      <c r="A3187" s="4" t="s">
        <v>326</v>
      </c>
      <c r="B3187" s="4">
        <v>226.0</v>
      </c>
      <c r="C3187" s="4">
        <v>2002.0</v>
      </c>
      <c r="D3187" s="4" t="s">
        <v>216</v>
      </c>
      <c r="F3187" s="4" t="s">
        <v>179</v>
      </c>
      <c r="I3187" s="4">
        <v>8475.0</v>
      </c>
      <c r="R3187" s="5" t="str">
        <f t="shared" si="1"/>
        <v>2002_226</v>
      </c>
    </row>
    <row r="3188">
      <c r="A3188" s="4" t="s">
        <v>1034</v>
      </c>
      <c r="B3188" s="4">
        <v>227.0</v>
      </c>
      <c r="C3188" s="4">
        <v>2002.0</v>
      </c>
      <c r="D3188" s="4" t="s">
        <v>216</v>
      </c>
      <c r="F3188" s="4" t="s">
        <v>127</v>
      </c>
      <c r="I3188" s="4">
        <v>8461.5</v>
      </c>
      <c r="R3188" s="5" t="str">
        <f t="shared" si="1"/>
        <v>2002_227</v>
      </c>
    </row>
    <row r="3189">
      <c r="A3189" s="4" t="s">
        <v>1000</v>
      </c>
      <c r="B3189" s="4">
        <v>228.0</v>
      </c>
      <c r="C3189" s="4">
        <v>2002.0</v>
      </c>
      <c r="D3189" s="4" t="s">
        <v>110</v>
      </c>
      <c r="F3189" s="4" t="s">
        <v>30</v>
      </c>
      <c r="I3189" s="4">
        <v>8443.0</v>
      </c>
      <c r="R3189" s="5" t="str">
        <f t="shared" si="1"/>
        <v>2002_228</v>
      </c>
    </row>
    <row r="3190">
      <c r="A3190" s="4" t="s">
        <v>430</v>
      </c>
      <c r="B3190" s="4">
        <v>230.0</v>
      </c>
      <c r="C3190" s="4">
        <v>2002.0</v>
      </c>
      <c r="D3190" s="4" t="s">
        <v>26</v>
      </c>
      <c r="F3190" s="4" t="s">
        <v>27</v>
      </c>
      <c r="I3190" s="4">
        <v>8388.0</v>
      </c>
      <c r="R3190" s="5" t="str">
        <f t="shared" si="1"/>
        <v>2002_230</v>
      </c>
    </row>
    <row r="3191">
      <c r="A3191" s="4" t="s">
        <v>844</v>
      </c>
      <c r="B3191" s="4">
        <v>231.0</v>
      </c>
      <c r="C3191" s="4">
        <v>2002.0</v>
      </c>
      <c r="D3191" s="4" t="s">
        <v>1104</v>
      </c>
      <c r="F3191" s="4" t="s">
        <v>46</v>
      </c>
      <c r="I3191" s="4">
        <v>8377.0</v>
      </c>
      <c r="R3191" s="5" t="str">
        <f t="shared" si="1"/>
        <v>2002_231</v>
      </c>
    </row>
    <row r="3192">
      <c r="A3192" s="4" t="s">
        <v>1014</v>
      </c>
      <c r="B3192" s="4">
        <v>232.0</v>
      </c>
      <c r="C3192" s="4">
        <v>2002.0</v>
      </c>
      <c r="D3192" s="4" t="s">
        <v>490</v>
      </c>
      <c r="F3192" s="4" t="s">
        <v>24</v>
      </c>
      <c r="I3192" s="4">
        <v>8369.0</v>
      </c>
      <c r="R3192" s="5" t="str">
        <f t="shared" si="1"/>
        <v>2002_232</v>
      </c>
    </row>
    <row r="3193">
      <c r="A3193" s="4" t="s">
        <v>686</v>
      </c>
      <c r="B3193" s="4">
        <v>233.0</v>
      </c>
      <c r="C3193" s="4">
        <v>2002.0</v>
      </c>
      <c r="D3193" s="4" t="s">
        <v>1105</v>
      </c>
      <c r="F3193" s="4" t="s">
        <v>20</v>
      </c>
      <c r="I3193" s="4">
        <v>8358.0</v>
      </c>
      <c r="R3193" s="5" t="str">
        <f t="shared" si="1"/>
        <v>2002_233</v>
      </c>
    </row>
    <row r="3194">
      <c r="A3194" s="4" t="s">
        <v>643</v>
      </c>
      <c r="B3194" s="4">
        <v>234.0</v>
      </c>
      <c r="C3194" s="4">
        <v>2002.0</v>
      </c>
      <c r="D3194" s="4" t="s">
        <v>120</v>
      </c>
      <c r="F3194" s="4" t="s">
        <v>37</v>
      </c>
      <c r="I3194" s="4">
        <v>8288.0</v>
      </c>
      <c r="R3194" s="5" t="str">
        <f t="shared" si="1"/>
        <v>2002_234</v>
      </c>
    </row>
    <row r="3195">
      <c r="A3195" s="4" t="s">
        <v>345</v>
      </c>
      <c r="B3195" s="4">
        <v>235.0</v>
      </c>
      <c r="C3195" s="4">
        <v>2002.0</v>
      </c>
      <c r="D3195" s="4" t="s">
        <v>999</v>
      </c>
      <c r="F3195" s="4" t="s">
        <v>88</v>
      </c>
      <c r="I3195" s="4">
        <v>8220.7</v>
      </c>
      <c r="R3195" s="5" t="str">
        <f t="shared" si="1"/>
        <v>2002_235</v>
      </c>
    </row>
    <row r="3196">
      <c r="A3196" s="4" t="s">
        <v>624</v>
      </c>
      <c r="B3196" s="4">
        <v>236.0</v>
      </c>
      <c r="C3196" s="4">
        <v>2002.0</v>
      </c>
      <c r="D3196" s="4" t="s">
        <v>975</v>
      </c>
      <c r="F3196" s="4" t="s">
        <v>24</v>
      </c>
      <c r="I3196" s="4">
        <v>8201.0</v>
      </c>
      <c r="R3196" s="5" t="str">
        <f t="shared" si="1"/>
        <v>2002_236</v>
      </c>
    </row>
    <row r="3197">
      <c r="A3197" s="4" t="s">
        <v>270</v>
      </c>
      <c r="B3197" s="4">
        <v>237.0</v>
      </c>
      <c r="C3197" s="4">
        <v>2002.0</v>
      </c>
      <c r="D3197" s="4" t="s">
        <v>48</v>
      </c>
      <c r="F3197" s="4" t="s">
        <v>100</v>
      </c>
      <c r="I3197" s="4">
        <v>8169.0</v>
      </c>
      <c r="R3197" s="5" t="str">
        <f t="shared" si="1"/>
        <v>2002_237</v>
      </c>
    </row>
    <row r="3198">
      <c r="A3198" s="4" t="s">
        <v>1106</v>
      </c>
      <c r="B3198" s="4">
        <v>238.0</v>
      </c>
      <c r="C3198" s="4">
        <v>2002.0</v>
      </c>
      <c r="D3198" s="4" t="s">
        <v>203</v>
      </c>
      <c r="F3198" s="4" t="s">
        <v>37</v>
      </c>
      <c r="I3198" s="4">
        <v>8110.0</v>
      </c>
      <c r="R3198" s="5" t="str">
        <f t="shared" si="1"/>
        <v>2002_238</v>
      </c>
    </row>
    <row r="3199">
      <c r="A3199" s="4" t="s">
        <v>548</v>
      </c>
      <c r="B3199" s="4">
        <v>239.0</v>
      </c>
      <c r="C3199" s="4">
        <v>2002.0</v>
      </c>
      <c r="D3199" s="4" t="s">
        <v>99</v>
      </c>
      <c r="F3199" s="4" t="s">
        <v>257</v>
      </c>
      <c r="I3199" s="4">
        <v>8108.0</v>
      </c>
      <c r="R3199" s="5" t="str">
        <f t="shared" si="1"/>
        <v>2002_239</v>
      </c>
    </row>
    <row r="3200">
      <c r="A3200" s="4" t="s">
        <v>634</v>
      </c>
      <c r="B3200" s="4">
        <v>240.0</v>
      </c>
      <c r="C3200" s="4">
        <v>2002.0</v>
      </c>
      <c r="D3200" s="4" t="s">
        <v>1078</v>
      </c>
      <c r="F3200" s="4" t="s">
        <v>148</v>
      </c>
      <c r="I3200" s="4">
        <v>8084.0</v>
      </c>
      <c r="R3200" s="5" t="str">
        <f t="shared" si="1"/>
        <v>2002_240</v>
      </c>
    </row>
    <row r="3201">
      <c r="A3201" s="4" t="s">
        <v>832</v>
      </c>
      <c r="B3201" s="4">
        <v>241.0</v>
      </c>
      <c r="C3201" s="4">
        <v>2002.0</v>
      </c>
      <c r="D3201" s="4" t="s">
        <v>216</v>
      </c>
      <c r="F3201" s="4" t="s">
        <v>57</v>
      </c>
      <c r="I3201" s="4">
        <v>8029.0</v>
      </c>
      <c r="R3201" s="5" t="str">
        <f t="shared" si="1"/>
        <v>2002_241</v>
      </c>
    </row>
    <row r="3202">
      <c r="A3202" s="4" t="s">
        <v>1020</v>
      </c>
      <c r="B3202" s="4">
        <v>243.0</v>
      </c>
      <c r="C3202" s="4">
        <v>2002.0</v>
      </c>
      <c r="D3202" s="4" t="s">
        <v>177</v>
      </c>
      <c r="F3202" s="4" t="s">
        <v>24</v>
      </c>
      <c r="I3202" s="4">
        <v>7970.0</v>
      </c>
      <c r="R3202" s="5" t="str">
        <f t="shared" si="1"/>
        <v>2002_243</v>
      </c>
    </row>
    <row r="3203">
      <c r="A3203" s="4" t="s">
        <v>900</v>
      </c>
      <c r="B3203" s="4">
        <v>244.0</v>
      </c>
      <c r="C3203" s="4">
        <v>2002.0</v>
      </c>
      <c r="D3203" s="4" t="s">
        <v>986</v>
      </c>
      <c r="F3203" s="4" t="s">
        <v>74</v>
      </c>
      <c r="I3203" s="4">
        <v>7875.2</v>
      </c>
      <c r="R3203" s="5" t="str">
        <f t="shared" si="1"/>
        <v>2002_244</v>
      </c>
    </row>
    <row r="3204">
      <c r="A3204" s="4" t="s">
        <v>445</v>
      </c>
      <c r="B3204" s="4">
        <v>245.0</v>
      </c>
      <c r="C3204" s="4">
        <v>2002.0</v>
      </c>
      <c r="D3204" s="4" t="s">
        <v>216</v>
      </c>
      <c r="F3204" s="4" t="s">
        <v>20</v>
      </c>
      <c r="I3204" s="4">
        <v>7848.6</v>
      </c>
      <c r="R3204" s="5" t="str">
        <f t="shared" si="1"/>
        <v>2002_245</v>
      </c>
    </row>
    <row r="3205">
      <c r="A3205" s="4" t="s">
        <v>1107</v>
      </c>
      <c r="B3205" s="4">
        <v>246.0</v>
      </c>
      <c r="C3205" s="4">
        <v>2002.0</v>
      </c>
      <c r="D3205" s="4" t="s">
        <v>759</v>
      </c>
      <c r="F3205" s="4" t="s">
        <v>100</v>
      </c>
      <c r="I3205" s="4">
        <v>7788.7</v>
      </c>
      <c r="R3205" s="5" t="str">
        <f t="shared" si="1"/>
        <v>2002_246</v>
      </c>
    </row>
    <row r="3206">
      <c r="A3206" s="4" t="s">
        <v>460</v>
      </c>
      <c r="B3206" s="4">
        <v>247.0</v>
      </c>
      <c r="C3206" s="4">
        <v>2002.0</v>
      </c>
      <c r="D3206" s="4" t="s">
        <v>81</v>
      </c>
      <c r="F3206" s="4" t="s">
        <v>46</v>
      </c>
      <c r="I3206" s="4">
        <v>7676.0</v>
      </c>
      <c r="R3206" s="5" t="str">
        <f t="shared" si="1"/>
        <v>2002_247</v>
      </c>
    </row>
    <row r="3207">
      <c r="A3207" s="4" t="s">
        <v>657</v>
      </c>
      <c r="B3207" s="4">
        <v>248.0</v>
      </c>
      <c r="C3207" s="4">
        <v>2002.0</v>
      </c>
      <c r="D3207" s="4" t="s">
        <v>826</v>
      </c>
      <c r="F3207" s="4" t="s">
        <v>46</v>
      </c>
      <c r="I3207" s="4">
        <v>7663.0</v>
      </c>
      <c r="R3207" s="5" t="str">
        <f t="shared" si="1"/>
        <v>2002_248</v>
      </c>
    </row>
    <row r="3208">
      <c r="A3208" s="4" t="s">
        <v>305</v>
      </c>
      <c r="B3208" s="4">
        <v>249.0</v>
      </c>
      <c r="C3208" s="4">
        <v>2002.0</v>
      </c>
      <c r="D3208" s="4" t="s">
        <v>67</v>
      </c>
      <c r="F3208" s="4" t="s">
        <v>43</v>
      </c>
      <c r="I3208" s="4">
        <v>7599.6</v>
      </c>
      <c r="R3208" s="5" t="str">
        <f t="shared" si="1"/>
        <v>2002_249</v>
      </c>
    </row>
    <row r="3209">
      <c r="A3209" s="4" t="s">
        <v>499</v>
      </c>
      <c r="B3209" s="4">
        <v>250.0</v>
      </c>
      <c r="C3209" s="4">
        <v>2002.0</v>
      </c>
      <c r="D3209" s="4" t="s">
        <v>29</v>
      </c>
      <c r="F3209" s="4" t="s">
        <v>27</v>
      </c>
      <c r="I3209" s="4">
        <v>7598.9</v>
      </c>
      <c r="R3209" s="5" t="str">
        <f t="shared" si="1"/>
        <v>2002_250</v>
      </c>
    </row>
    <row r="3210">
      <c r="A3210" s="4" t="s">
        <v>1108</v>
      </c>
      <c r="B3210" s="4">
        <v>251.0</v>
      </c>
      <c r="C3210" s="4">
        <v>2002.0</v>
      </c>
      <c r="D3210" s="4" t="s">
        <v>921</v>
      </c>
      <c r="F3210" s="4" t="s">
        <v>57</v>
      </c>
      <c r="I3210" s="4">
        <v>7590.0</v>
      </c>
      <c r="R3210" s="5" t="str">
        <f t="shared" si="1"/>
        <v>2002_251</v>
      </c>
    </row>
    <row r="3211">
      <c r="A3211" s="4" t="s">
        <v>946</v>
      </c>
      <c r="B3211" s="4">
        <v>252.0</v>
      </c>
      <c r="C3211" s="4">
        <v>2002.0</v>
      </c>
      <c r="D3211" s="4" t="s">
        <v>29</v>
      </c>
      <c r="F3211" s="4" t="s">
        <v>37</v>
      </c>
      <c r="I3211" s="4">
        <v>7574.0</v>
      </c>
      <c r="R3211" s="5" t="str">
        <f t="shared" si="1"/>
        <v>2002_252</v>
      </c>
    </row>
    <row r="3212">
      <c r="A3212" s="4" t="s">
        <v>800</v>
      </c>
      <c r="B3212" s="4">
        <v>253.0</v>
      </c>
      <c r="C3212" s="4">
        <v>2002.0</v>
      </c>
      <c r="D3212" s="4" t="s">
        <v>26</v>
      </c>
      <c r="F3212" s="4" t="s">
        <v>189</v>
      </c>
      <c r="I3212" s="4">
        <v>7488.7</v>
      </c>
      <c r="R3212" s="5" t="str">
        <f t="shared" si="1"/>
        <v>2002_253</v>
      </c>
    </row>
    <row r="3213">
      <c r="A3213" s="4" t="s">
        <v>516</v>
      </c>
      <c r="B3213" s="4">
        <v>254.0</v>
      </c>
      <c r="C3213" s="4">
        <v>2002.0</v>
      </c>
      <c r="D3213" s="4" t="s">
        <v>67</v>
      </c>
      <c r="F3213" s="4" t="s">
        <v>55</v>
      </c>
      <c r="I3213" s="4">
        <v>7488.2</v>
      </c>
      <c r="R3213" s="5" t="str">
        <f t="shared" si="1"/>
        <v>2002_254</v>
      </c>
    </row>
    <row r="3214">
      <c r="A3214" s="4" t="s">
        <v>348</v>
      </c>
      <c r="B3214" s="4">
        <v>255.0</v>
      </c>
      <c r="C3214" s="4">
        <v>2002.0</v>
      </c>
      <c r="D3214" s="4" t="s">
        <v>132</v>
      </c>
      <c r="F3214" s="4" t="s">
        <v>43</v>
      </c>
      <c r="I3214" s="4">
        <v>7465.0</v>
      </c>
      <c r="R3214" s="5" t="str">
        <f t="shared" si="1"/>
        <v>2002_255</v>
      </c>
    </row>
    <row r="3215">
      <c r="A3215" s="4" t="s">
        <v>359</v>
      </c>
      <c r="B3215" s="4">
        <v>256.0</v>
      </c>
      <c r="C3215" s="4">
        <v>2002.0</v>
      </c>
      <c r="D3215" s="4" t="s">
        <v>93</v>
      </c>
      <c r="F3215" s="4" t="s">
        <v>170</v>
      </c>
      <c r="I3215" s="4">
        <v>7422.2</v>
      </c>
      <c r="R3215" s="5" t="str">
        <f t="shared" si="1"/>
        <v>2002_256</v>
      </c>
    </row>
    <row r="3216">
      <c r="A3216" s="4" t="s">
        <v>306</v>
      </c>
      <c r="B3216" s="4">
        <v>257.0</v>
      </c>
      <c r="C3216" s="4">
        <v>2002.0</v>
      </c>
      <c r="D3216" s="4" t="s">
        <v>59</v>
      </c>
      <c r="F3216" s="4" t="s">
        <v>55</v>
      </c>
      <c r="I3216" s="4">
        <v>7352.0</v>
      </c>
      <c r="R3216" s="5" t="str">
        <f t="shared" si="1"/>
        <v>2002_257</v>
      </c>
    </row>
    <row r="3217">
      <c r="A3217" s="4" t="s">
        <v>507</v>
      </c>
      <c r="B3217" s="4">
        <v>258.0</v>
      </c>
      <c r="C3217" s="4">
        <v>2002.0</v>
      </c>
      <c r="D3217" s="4" t="s">
        <v>975</v>
      </c>
      <c r="F3217" s="4" t="s">
        <v>57</v>
      </c>
      <c r="I3217" s="4">
        <v>7343.2</v>
      </c>
      <c r="R3217" s="5" t="str">
        <f t="shared" si="1"/>
        <v>2002_258</v>
      </c>
    </row>
    <row r="3218">
      <c r="A3218" s="4" t="s">
        <v>276</v>
      </c>
      <c r="B3218" s="4">
        <v>259.0</v>
      </c>
      <c r="C3218" s="4">
        <v>2002.0</v>
      </c>
      <c r="D3218" s="4" t="s">
        <v>34</v>
      </c>
      <c r="F3218" s="4" t="s">
        <v>55</v>
      </c>
      <c r="I3218" s="4">
        <v>7299.0</v>
      </c>
      <c r="R3218" s="5" t="str">
        <f t="shared" si="1"/>
        <v>2002_259</v>
      </c>
    </row>
    <row r="3219">
      <c r="A3219" s="4" t="s">
        <v>930</v>
      </c>
      <c r="B3219" s="4">
        <v>260.0</v>
      </c>
      <c r="C3219" s="4">
        <v>2002.0</v>
      </c>
      <c r="D3219" s="4" t="s">
        <v>81</v>
      </c>
      <c r="F3219" s="4" t="s">
        <v>37</v>
      </c>
      <c r="I3219" s="4">
        <v>7254.3</v>
      </c>
      <c r="R3219" s="5" t="str">
        <f t="shared" si="1"/>
        <v>2002_260</v>
      </c>
    </row>
    <row r="3220">
      <c r="A3220" s="4" t="s">
        <v>760</v>
      </c>
      <c r="B3220" s="4">
        <v>261.0</v>
      </c>
      <c r="C3220" s="4">
        <v>2002.0</v>
      </c>
      <c r="D3220" s="4" t="s">
        <v>59</v>
      </c>
      <c r="F3220" s="4" t="s">
        <v>30</v>
      </c>
      <c r="I3220" s="4">
        <v>7192.0</v>
      </c>
      <c r="R3220" s="5" t="str">
        <f t="shared" si="1"/>
        <v>2002_261</v>
      </c>
    </row>
    <row r="3221">
      <c r="A3221" s="4" t="s">
        <v>360</v>
      </c>
      <c r="B3221" s="4">
        <v>262.0</v>
      </c>
      <c r="C3221" s="4">
        <v>2002.0</v>
      </c>
      <c r="D3221" s="4" t="s">
        <v>1104</v>
      </c>
      <c r="F3221" s="4" t="s">
        <v>100</v>
      </c>
      <c r="I3221" s="4">
        <v>7187.0</v>
      </c>
      <c r="R3221" s="5" t="str">
        <f t="shared" si="1"/>
        <v>2002_262</v>
      </c>
    </row>
    <row r="3222">
      <c r="A3222" s="4" t="s">
        <v>795</v>
      </c>
      <c r="B3222" s="4">
        <v>263.0</v>
      </c>
      <c r="C3222" s="4">
        <v>2002.0</v>
      </c>
      <c r="D3222" s="4" t="s">
        <v>639</v>
      </c>
      <c r="F3222" s="4" t="s">
        <v>148</v>
      </c>
      <c r="I3222" s="4">
        <v>7090.6</v>
      </c>
      <c r="R3222" s="5" t="str">
        <f t="shared" si="1"/>
        <v>2002_263</v>
      </c>
    </row>
    <row r="3223">
      <c r="A3223" s="4" t="s">
        <v>241</v>
      </c>
      <c r="B3223" s="4">
        <v>264.0</v>
      </c>
      <c r="C3223" s="4">
        <v>2002.0</v>
      </c>
      <c r="D3223" s="4" t="s">
        <v>981</v>
      </c>
      <c r="F3223" s="4" t="s">
        <v>74</v>
      </c>
      <c r="I3223" s="4">
        <v>7077.7</v>
      </c>
      <c r="R3223" s="5" t="str">
        <f t="shared" si="1"/>
        <v>2002_264</v>
      </c>
    </row>
    <row r="3224">
      <c r="A3224" s="4" t="s">
        <v>1109</v>
      </c>
      <c r="B3224" s="4">
        <v>265.0</v>
      </c>
      <c r="C3224" s="4">
        <v>2002.0</v>
      </c>
      <c r="D3224" s="4" t="s">
        <v>114</v>
      </c>
      <c r="F3224" s="4" t="s">
        <v>24</v>
      </c>
      <c r="I3224" s="4">
        <v>7024.3</v>
      </c>
      <c r="R3224" s="5" t="str">
        <f t="shared" si="1"/>
        <v>2002_265</v>
      </c>
    </row>
    <row r="3225">
      <c r="A3225" s="4" t="s">
        <v>538</v>
      </c>
      <c r="B3225" s="4">
        <v>266.0</v>
      </c>
      <c r="C3225" s="4">
        <v>2002.0</v>
      </c>
      <c r="D3225" s="4" t="s">
        <v>292</v>
      </c>
      <c r="F3225" s="4" t="s">
        <v>43</v>
      </c>
      <c r="I3225" s="4">
        <v>7017.6</v>
      </c>
      <c r="R3225" s="5" t="str">
        <f t="shared" si="1"/>
        <v>2002_266</v>
      </c>
    </row>
    <row r="3226">
      <c r="A3226" s="4" t="s">
        <v>433</v>
      </c>
      <c r="B3226" s="4">
        <v>267.0</v>
      </c>
      <c r="C3226" s="4">
        <v>2002.0</v>
      </c>
      <c r="D3226" s="4" t="s">
        <v>67</v>
      </c>
      <c r="F3226" s="4" t="s">
        <v>95</v>
      </c>
      <c r="I3226" s="4">
        <v>6953.0</v>
      </c>
      <c r="R3226" s="5" t="str">
        <f t="shared" si="1"/>
        <v>2002_267</v>
      </c>
    </row>
    <row r="3227">
      <c r="A3227" s="4" t="s">
        <v>1005</v>
      </c>
      <c r="B3227" s="4">
        <v>267.0</v>
      </c>
      <c r="C3227" s="4">
        <v>2002.0</v>
      </c>
      <c r="D3227" s="4" t="s">
        <v>62</v>
      </c>
      <c r="F3227" s="4" t="s">
        <v>192</v>
      </c>
      <c r="I3227" s="4">
        <v>6953.0</v>
      </c>
      <c r="R3227" s="5" t="str">
        <f t="shared" si="1"/>
        <v>2002_267</v>
      </c>
    </row>
    <row r="3228">
      <c r="A3228" s="4" t="s">
        <v>1001</v>
      </c>
      <c r="B3228" s="4">
        <v>269.0</v>
      </c>
      <c r="C3228" s="4">
        <v>2002.0</v>
      </c>
      <c r="D3228" s="4" t="s">
        <v>59</v>
      </c>
      <c r="F3228" s="4" t="s">
        <v>100</v>
      </c>
      <c r="I3228" s="4">
        <v>6921.0</v>
      </c>
      <c r="R3228" s="5" t="str">
        <f t="shared" si="1"/>
        <v>2002_269</v>
      </c>
    </row>
    <row r="3229">
      <c r="A3229" s="4" t="s">
        <v>902</v>
      </c>
      <c r="B3229" s="4">
        <v>270.0</v>
      </c>
      <c r="C3229" s="4">
        <v>2002.0</v>
      </c>
      <c r="D3229" s="4" t="s">
        <v>1105</v>
      </c>
      <c r="F3229" s="4" t="s">
        <v>46</v>
      </c>
      <c r="I3229" s="4">
        <v>6909.3</v>
      </c>
      <c r="R3229" s="5" t="str">
        <f t="shared" si="1"/>
        <v>2002_270</v>
      </c>
    </row>
    <row r="3230">
      <c r="A3230" s="4" t="s">
        <v>1023</v>
      </c>
      <c r="B3230" s="4">
        <v>271.0</v>
      </c>
      <c r="C3230" s="4">
        <v>2002.0</v>
      </c>
      <c r="D3230" s="4" t="s">
        <v>216</v>
      </c>
      <c r="F3230" s="4" t="s">
        <v>30</v>
      </c>
      <c r="I3230" s="4">
        <v>6899.9</v>
      </c>
      <c r="R3230" s="5" t="str">
        <f t="shared" si="1"/>
        <v>2002_271</v>
      </c>
    </row>
    <row r="3231">
      <c r="A3231" s="4" t="s">
        <v>716</v>
      </c>
      <c r="B3231" s="4">
        <v>272.0</v>
      </c>
      <c r="C3231" s="4">
        <v>2002.0</v>
      </c>
      <c r="D3231" s="4" t="s">
        <v>717</v>
      </c>
      <c r="F3231" s="4" t="s">
        <v>30</v>
      </c>
      <c r="I3231" s="4">
        <v>6889.4</v>
      </c>
      <c r="R3231" s="5" t="str">
        <f t="shared" si="1"/>
        <v>2002_272</v>
      </c>
    </row>
    <row r="3232">
      <c r="A3232" s="4" t="s">
        <v>916</v>
      </c>
      <c r="B3232" s="4">
        <v>273.0</v>
      </c>
      <c r="C3232" s="4">
        <v>2002.0</v>
      </c>
      <c r="D3232" s="4" t="s">
        <v>216</v>
      </c>
      <c r="F3232" s="4" t="s">
        <v>35</v>
      </c>
      <c r="I3232" s="4">
        <v>6873.8</v>
      </c>
      <c r="R3232" s="5" t="str">
        <f t="shared" si="1"/>
        <v>2002_273</v>
      </c>
    </row>
    <row r="3233">
      <c r="A3233" s="4" t="s">
        <v>1110</v>
      </c>
      <c r="B3233" s="4">
        <v>274.0</v>
      </c>
      <c r="C3233" s="4">
        <v>2002.0</v>
      </c>
      <c r="D3233" s="4" t="s">
        <v>225</v>
      </c>
      <c r="F3233" s="4" t="s">
        <v>24</v>
      </c>
      <c r="I3233" s="4">
        <v>6868.2</v>
      </c>
      <c r="R3233" s="5" t="str">
        <f t="shared" si="1"/>
        <v>2002_274</v>
      </c>
    </row>
    <row r="3234">
      <c r="A3234" s="4" t="s">
        <v>1021</v>
      </c>
      <c r="B3234" s="4">
        <v>275.0</v>
      </c>
      <c r="C3234" s="4">
        <v>2002.0</v>
      </c>
      <c r="D3234" s="4" t="s">
        <v>19</v>
      </c>
      <c r="F3234" s="4" t="s">
        <v>20</v>
      </c>
      <c r="I3234" s="4">
        <v>6805.0</v>
      </c>
      <c r="R3234" s="5" t="str">
        <f t="shared" si="1"/>
        <v>2002_275</v>
      </c>
    </row>
    <row r="3235">
      <c r="A3235" s="4" t="s">
        <v>1008</v>
      </c>
      <c r="B3235" s="4">
        <v>276.0</v>
      </c>
      <c r="C3235" s="4">
        <v>2002.0</v>
      </c>
      <c r="D3235" s="4" t="s">
        <v>921</v>
      </c>
      <c r="F3235" s="4" t="s">
        <v>118</v>
      </c>
      <c r="I3235" s="4">
        <v>6803.1</v>
      </c>
      <c r="R3235" s="5" t="str">
        <f t="shared" si="1"/>
        <v>2002_276</v>
      </c>
    </row>
    <row r="3236">
      <c r="A3236" s="4" t="s">
        <v>1111</v>
      </c>
      <c r="B3236" s="4">
        <v>277.0</v>
      </c>
      <c r="C3236" s="4">
        <v>2002.0</v>
      </c>
      <c r="D3236" s="4" t="s">
        <v>971</v>
      </c>
      <c r="F3236" s="4" t="s">
        <v>43</v>
      </c>
      <c r="I3236" s="4">
        <v>6793.0</v>
      </c>
      <c r="R3236" s="5" t="str">
        <f t="shared" si="1"/>
        <v>2002_277</v>
      </c>
    </row>
    <row r="3237">
      <c r="A3237" s="4" t="s">
        <v>258</v>
      </c>
      <c r="B3237" s="4">
        <v>278.0</v>
      </c>
      <c r="C3237" s="4">
        <v>2002.0</v>
      </c>
      <c r="D3237" s="4" t="s">
        <v>490</v>
      </c>
      <c r="F3237" s="4" t="s">
        <v>57</v>
      </c>
      <c r="I3237" s="4">
        <v>6752.0</v>
      </c>
      <c r="R3237" s="5" t="str">
        <f t="shared" si="1"/>
        <v>2002_278</v>
      </c>
    </row>
    <row r="3238">
      <c r="A3238" s="4" t="s">
        <v>914</v>
      </c>
      <c r="B3238" s="4">
        <v>279.0</v>
      </c>
      <c r="C3238" s="4">
        <v>2002.0</v>
      </c>
      <c r="D3238" s="4" t="s">
        <v>717</v>
      </c>
      <c r="F3238" s="4" t="s">
        <v>30</v>
      </c>
      <c r="I3238" s="4">
        <v>6726.8</v>
      </c>
      <c r="R3238" s="5" t="str">
        <f t="shared" si="1"/>
        <v>2002_279</v>
      </c>
    </row>
    <row r="3239">
      <c r="A3239" s="4" t="s">
        <v>297</v>
      </c>
      <c r="B3239" s="4">
        <v>280.0</v>
      </c>
      <c r="C3239" s="4">
        <v>2002.0</v>
      </c>
      <c r="D3239" s="4" t="s">
        <v>19</v>
      </c>
      <c r="F3239" s="4" t="s">
        <v>46</v>
      </c>
      <c r="I3239" s="4">
        <v>6722.0</v>
      </c>
      <c r="R3239" s="5" t="str">
        <f t="shared" si="1"/>
        <v>2002_280</v>
      </c>
    </row>
    <row r="3240">
      <c r="A3240" s="4" t="s">
        <v>482</v>
      </c>
      <c r="B3240" s="4">
        <v>281.0</v>
      </c>
      <c r="C3240" s="4">
        <v>2002.0</v>
      </c>
      <c r="D3240" s="4" t="s">
        <v>1112</v>
      </c>
      <c r="F3240" s="4" t="s">
        <v>24</v>
      </c>
      <c r="I3240" s="4">
        <v>6710.7</v>
      </c>
      <c r="R3240" s="5" t="str">
        <f t="shared" si="1"/>
        <v>2002_281</v>
      </c>
    </row>
    <row r="3241">
      <c r="A3241" s="4" t="s">
        <v>1009</v>
      </c>
      <c r="B3241" s="4">
        <v>282.0</v>
      </c>
      <c r="C3241" s="4">
        <v>2002.0</v>
      </c>
      <c r="D3241" s="4" t="s">
        <v>981</v>
      </c>
      <c r="F3241" s="4" t="s">
        <v>43</v>
      </c>
      <c r="I3241" s="4">
        <v>6664.0</v>
      </c>
      <c r="R3241" s="5" t="str">
        <f t="shared" si="1"/>
        <v>2002_282</v>
      </c>
    </row>
    <row r="3242">
      <c r="A3242" s="4" t="s">
        <v>939</v>
      </c>
      <c r="B3242" s="4">
        <v>283.0</v>
      </c>
      <c r="C3242" s="4">
        <v>2002.0</v>
      </c>
      <c r="D3242" s="4" t="s">
        <v>59</v>
      </c>
      <c r="F3242" s="4" t="s">
        <v>55</v>
      </c>
      <c r="I3242" s="4">
        <v>6506.3</v>
      </c>
      <c r="R3242" s="5" t="str">
        <f t="shared" si="1"/>
        <v>2002_283</v>
      </c>
    </row>
    <row r="3243">
      <c r="A3243" s="4" t="s">
        <v>410</v>
      </c>
      <c r="B3243" s="4">
        <v>284.0</v>
      </c>
      <c r="C3243" s="4">
        <v>2002.0</v>
      </c>
      <c r="D3243" s="4" t="s">
        <v>292</v>
      </c>
      <c r="F3243" s="4" t="s">
        <v>183</v>
      </c>
      <c r="I3243" s="4">
        <v>6450.8</v>
      </c>
      <c r="R3243" s="5" t="str">
        <f t="shared" si="1"/>
        <v>2002_284</v>
      </c>
    </row>
    <row r="3244">
      <c r="A3244" s="4" t="s">
        <v>1003</v>
      </c>
      <c r="B3244" s="4">
        <v>285.0</v>
      </c>
      <c r="C3244" s="4">
        <v>2002.0</v>
      </c>
      <c r="D3244" s="4" t="s">
        <v>23</v>
      </c>
      <c r="F3244" s="4" t="s">
        <v>144</v>
      </c>
      <c r="I3244" s="4">
        <v>6417.5</v>
      </c>
      <c r="R3244" s="5" t="str">
        <f t="shared" si="1"/>
        <v>2002_285</v>
      </c>
    </row>
    <row r="3245">
      <c r="A3245" s="4" t="s">
        <v>286</v>
      </c>
      <c r="B3245" s="4">
        <v>286.0</v>
      </c>
      <c r="C3245" s="4">
        <v>2002.0</v>
      </c>
      <c r="D3245" s="4" t="s">
        <v>99</v>
      </c>
      <c r="F3245" s="4" t="s">
        <v>100</v>
      </c>
      <c r="I3245" s="4">
        <v>6411.4</v>
      </c>
      <c r="R3245" s="5" t="str">
        <f t="shared" si="1"/>
        <v>2002_286</v>
      </c>
    </row>
    <row r="3246">
      <c r="A3246" s="4" t="s">
        <v>663</v>
      </c>
      <c r="B3246" s="4">
        <v>287.0</v>
      </c>
      <c r="C3246" s="4">
        <v>2002.0</v>
      </c>
      <c r="D3246" s="4" t="s">
        <v>289</v>
      </c>
      <c r="F3246" s="4" t="s">
        <v>37</v>
      </c>
      <c r="I3246" s="4">
        <v>6344.2</v>
      </c>
      <c r="R3246" s="5" t="str">
        <f t="shared" si="1"/>
        <v>2002_287</v>
      </c>
    </row>
    <row r="3247">
      <c r="A3247" s="4" t="s">
        <v>1013</v>
      </c>
      <c r="B3247" s="4">
        <v>288.0</v>
      </c>
      <c r="C3247" s="4">
        <v>2002.0</v>
      </c>
      <c r="D3247" s="4" t="s">
        <v>352</v>
      </c>
      <c r="F3247" s="4" t="s">
        <v>127</v>
      </c>
      <c r="I3247" s="4">
        <v>6337.4</v>
      </c>
      <c r="R3247" s="5" t="str">
        <f t="shared" si="1"/>
        <v>2002_288</v>
      </c>
    </row>
    <row r="3248">
      <c r="A3248" s="4" t="s">
        <v>666</v>
      </c>
      <c r="B3248" s="4">
        <v>289.0</v>
      </c>
      <c r="C3248" s="4">
        <v>2002.0</v>
      </c>
      <c r="D3248" s="4" t="s">
        <v>971</v>
      </c>
      <c r="F3248" s="4" t="s">
        <v>30</v>
      </c>
      <c r="I3248" s="4">
        <v>6272.0</v>
      </c>
      <c r="R3248" s="5" t="str">
        <f t="shared" si="1"/>
        <v>2002_289</v>
      </c>
    </row>
    <row r="3249">
      <c r="A3249" s="4" t="s">
        <v>576</v>
      </c>
      <c r="B3249" s="4">
        <v>290.0</v>
      </c>
      <c r="C3249" s="4">
        <v>2002.0</v>
      </c>
      <c r="D3249" s="4" t="s">
        <v>988</v>
      </c>
      <c r="F3249" s="4" t="s">
        <v>24</v>
      </c>
      <c r="I3249" s="4">
        <v>6230.1</v>
      </c>
      <c r="R3249" s="5" t="str">
        <f t="shared" si="1"/>
        <v>2002_290</v>
      </c>
    </row>
    <row r="3250">
      <c r="A3250" s="4" t="s">
        <v>1113</v>
      </c>
      <c r="B3250" s="4">
        <v>291.0</v>
      </c>
      <c r="C3250" s="4">
        <v>2002.0</v>
      </c>
      <c r="D3250" s="4" t="s">
        <v>59</v>
      </c>
      <c r="F3250" s="4" t="s">
        <v>127</v>
      </c>
      <c r="I3250" s="4">
        <v>6228.2</v>
      </c>
      <c r="R3250" s="5" t="str">
        <f t="shared" si="1"/>
        <v>2002_291</v>
      </c>
    </row>
    <row r="3251">
      <c r="A3251" s="4" t="s">
        <v>866</v>
      </c>
      <c r="B3251" s="4">
        <v>292.0</v>
      </c>
      <c r="C3251" s="4">
        <v>2002.0</v>
      </c>
      <c r="D3251" s="4" t="s">
        <v>352</v>
      </c>
      <c r="F3251" s="4" t="s">
        <v>20</v>
      </c>
      <c r="I3251" s="4">
        <v>6220.7</v>
      </c>
      <c r="R3251" s="5" t="str">
        <f t="shared" si="1"/>
        <v>2002_292</v>
      </c>
    </row>
    <row r="3252">
      <c r="A3252" s="4" t="s">
        <v>378</v>
      </c>
      <c r="B3252" s="4">
        <v>293.0</v>
      </c>
      <c r="C3252" s="4">
        <v>2002.0</v>
      </c>
      <c r="D3252" s="4" t="s">
        <v>203</v>
      </c>
      <c r="F3252" s="4" t="s">
        <v>37</v>
      </c>
      <c r="I3252" s="4">
        <v>6170.0</v>
      </c>
      <c r="R3252" s="5" t="str">
        <f t="shared" si="1"/>
        <v>2002_293</v>
      </c>
    </row>
    <row r="3253">
      <c r="A3253" s="4" t="s">
        <v>836</v>
      </c>
      <c r="B3253" s="4">
        <v>294.0</v>
      </c>
      <c r="C3253" s="4">
        <v>2002.0</v>
      </c>
      <c r="D3253" s="4" t="s">
        <v>292</v>
      </c>
      <c r="F3253" s="4" t="s">
        <v>57</v>
      </c>
      <c r="I3253" s="4">
        <v>6162.5</v>
      </c>
      <c r="R3253" s="5" t="str">
        <f t="shared" si="1"/>
        <v>2002_294</v>
      </c>
    </row>
    <row r="3254">
      <c r="A3254" s="4" t="s">
        <v>367</v>
      </c>
      <c r="B3254" s="4">
        <v>295.0</v>
      </c>
      <c r="C3254" s="4">
        <v>2002.0</v>
      </c>
      <c r="D3254" s="4" t="s">
        <v>19</v>
      </c>
      <c r="F3254" s="4" t="s">
        <v>95</v>
      </c>
      <c r="I3254" s="4">
        <v>6088.8</v>
      </c>
      <c r="R3254" s="5" t="str">
        <f t="shared" si="1"/>
        <v>2002_295</v>
      </c>
    </row>
    <row r="3255">
      <c r="A3255" s="4" t="s">
        <v>893</v>
      </c>
      <c r="B3255" s="4">
        <v>296.0</v>
      </c>
      <c r="C3255" s="4">
        <v>2002.0</v>
      </c>
      <c r="D3255" s="4" t="s">
        <v>32</v>
      </c>
      <c r="F3255" s="4" t="s">
        <v>57</v>
      </c>
      <c r="I3255" s="4">
        <v>6079.5</v>
      </c>
      <c r="R3255" s="5" t="str">
        <f t="shared" si="1"/>
        <v>2002_296</v>
      </c>
    </row>
    <row r="3256">
      <c r="A3256" s="4" t="s">
        <v>901</v>
      </c>
      <c r="B3256" s="4">
        <v>297.0</v>
      </c>
      <c r="C3256" s="4">
        <v>2002.0</v>
      </c>
      <c r="D3256" s="4" t="s">
        <v>26</v>
      </c>
      <c r="F3256" s="4" t="s">
        <v>544</v>
      </c>
      <c r="I3256" s="4">
        <v>6070.6</v>
      </c>
      <c r="R3256" s="5" t="str">
        <f t="shared" si="1"/>
        <v>2002_297</v>
      </c>
    </row>
    <row r="3257">
      <c r="A3257" s="4" t="s">
        <v>1114</v>
      </c>
      <c r="B3257" s="4">
        <v>298.0</v>
      </c>
      <c r="C3257" s="4">
        <v>2002.0</v>
      </c>
      <c r="D3257" s="4" t="s">
        <v>1112</v>
      </c>
      <c r="F3257" s="4" t="s">
        <v>179</v>
      </c>
      <c r="I3257" s="4">
        <v>6029.3</v>
      </c>
      <c r="R3257" s="5" t="str">
        <f t="shared" si="1"/>
        <v>2002_298</v>
      </c>
    </row>
    <row r="3258">
      <c r="A3258" s="4" t="s">
        <v>847</v>
      </c>
      <c r="B3258" s="4">
        <v>299.0</v>
      </c>
      <c r="C3258" s="4">
        <v>2002.0</v>
      </c>
      <c r="D3258" s="4" t="s">
        <v>921</v>
      </c>
      <c r="F3258" s="4" t="s">
        <v>95</v>
      </c>
      <c r="I3258" s="4">
        <v>6021.3</v>
      </c>
      <c r="R3258" s="5" t="str">
        <f t="shared" si="1"/>
        <v>2002_299</v>
      </c>
    </row>
    <row r="3259">
      <c r="A3259" s="4" t="s">
        <v>291</v>
      </c>
      <c r="B3259" s="4">
        <v>300.0</v>
      </c>
      <c r="C3259" s="4">
        <v>2002.0</v>
      </c>
      <c r="D3259" s="4" t="s">
        <v>292</v>
      </c>
      <c r="F3259" s="4" t="s">
        <v>100</v>
      </c>
      <c r="I3259" s="4">
        <v>6018.1</v>
      </c>
      <c r="R3259" s="5" t="str">
        <f t="shared" si="1"/>
        <v>2002_300</v>
      </c>
    </row>
    <row r="3260">
      <c r="A3260" s="4" t="s">
        <v>425</v>
      </c>
      <c r="B3260" s="4">
        <v>301.0</v>
      </c>
      <c r="C3260" s="4">
        <v>2002.0</v>
      </c>
      <c r="D3260" s="4" t="s">
        <v>1104</v>
      </c>
      <c r="F3260" s="4" t="s">
        <v>55</v>
      </c>
      <c r="I3260" s="4">
        <v>6013.3</v>
      </c>
      <c r="R3260" s="5" t="str">
        <f t="shared" si="1"/>
        <v>2002_301</v>
      </c>
    </row>
    <row r="3261">
      <c r="A3261" s="4" t="s">
        <v>387</v>
      </c>
      <c r="B3261" s="4">
        <v>302.0</v>
      </c>
      <c r="C3261" s="4">
        <v>2002.0</v>
      </c>
      <c r="D3261" s="4" t="s">
        <v>1078</v>
      </c>
      <c r="F3261" s="4" t="s">
        <v>30</v>
      </c>
      <c r="I3261" s="4">
        <v>5994.5</v>
      </c>
      <c r="R3261" s="5" t="str">
        <f t="shared" si="1"/>
        <v>2002_302</v>
      </c>
    </row>
    <row r="3262">
      <c r="A3262" s="4" t="s">
        <v>1115</v>
      </c>
      <c r="B3262" s="4">
        <v>303.0</v>
      </c>
      <c r="C3262" s="4">
        <v>2002.0</v>
      </c>
      <c r="D3262" s="4" t="s">
        <v>132</v>
      </c>
      <c r="F3262" s="4" t="s">
        <v>55</v>
      </c>
      <c r="I3262" s="4">
        <v>5979.6</v>
      </c>
      <c r="R3262" s="5" t="str">
        <f t="shared" si="1"/>
        <v>2002_303</v>
      </c>
    </row>
    <row r="3263">
      <c r="A3263" s="4" t="s">
        <v>758</v>
      </c>
      <c r="B3263" s="4">
        <v>304.0</v>
      </c>
      <c r="C3263" s="4">
        <v>2002.0</v>
      </c>
      <c r="D3263" s="4" t="s">
        <v>32</v>
      </c>
      <c r="F3263" s="4" t="s">
        <v>55</v>
      </c>
      <c r="I3263" s="4">
        <v>5917.0</v>
      </c>
      <c r="R3263" s="5" t="str">
        <f t="shared" si="1"/>
        <v>2002_304</v>
      </c>
    </row>
    <row r="3264">
      <c r="A3264" s="4" t="s">
        <v>1022</v>
      </c>
      <c r="B3264" s="4">
        <v>305.0</v>
      </c>
      <c r="C3264" s="4">
        <v>2002.0</v>
      </c>
      <c r="D3264" s="4" t="s">
        <v>981</v>
      </c>
      <c r="F3264" s="4" t="s">
        <v>37</v>
      </c>
      <c r="I3264" s="4">
        <v>5899.9</v>
      </c>
      <c r="R3264" s="5" t="str">
        <f t="shared" si="1"/>
        <v>2002_305</v>
      </c>
    </row>
    <row r="3265">
      <c r="A3265" s="4" t="s">
        <v>909</v>
      </c>
      <c r="B3265" s="4">
        <v>306.0</v>
      </c>
      <c r="C3265" s="4">
        <v>2002.0</v>
      </c>
      <c r="D3265" s="4" t="s">
        <v>48</v>
      </c>
      <c r="F3265" s="4" t="s">
        <v>100</v>
      </c>
      <c r="I3265" s="4">
        <v>5896.0</v>
      </c>
      <c r="R3265" s="5" t="str">
        <f t="shared" si="1"/>
        <v>2002_306</v>
      </c>
    </row>
    <row r="3266">
      <c r="A3266" s="4" t="s">
        <v>864</v>
      </c>
      <c r="B3266" s="4">
        <v>307.0</v>
      </c>
      <c r="C3266" s="4">
        <v>2002.0</v>
      </c>
      <c r="D3266" s="4" t="s">
        <v>216</v>
      </c>
      <c r="F3266" s="4" t="s">
        <v>49</v>
      </c>
      <c r="I3266" s="4">
        <v>5835.7</v>
      </c>
      <c r="R3266" s="5" t="str">
        <f t="shared" si="1"/>
        <v>2002_307</v>
      </c>
    </row>
    <row r="3267">
      <c r="A3267" s="4" t="s">
        <v>491</v>
      </c>
      <c r="B3267" s="4">
        <v>308.0</v>
      </c>
      <c r="C3267" s="4">
        <v>2002.0</v>
      </c>
      <c r="D3267" s="4" t="s">
        <v>759</v>
      </c>
      <c r="F3267" s="4" t="s">
        <v>46</v>
      </c>
      <c r="I3267" s="4">
        <v>5810.6</v>
      </c>
      <c r="R3267" s="5" t="str">
        <f t="shared" si="1"/>
        <v>2002_308</v>
      </c>
    </row>
    <row r="3268">
      <c r="A3268" s="4" t="s">
        <v>913</v>
      </c>
      <c r="B3268" s="4">
        <v>309.0</v>
      </c>
      <c r="C3268" s="4">
        <v>2002.0</v>
      </c>
      <c r="D3268" s="4" t="s">
        <v>216</v>
      </c>
      <c r="F3268" s="4" t="s">
        <v>100</v>
      </c>
      <c r="I3268" s="4">
        <v>5725.0</v>
      </c>
      <c r="R3268" s="5" t="str">
        <f t="shared" si="1"/>
        <v>2002_309</v>
      </c>
    </row>
    <row r="3269">
      <c r="A3269" s="4" t="s">
        <v>1116</v>
      </c>
      <c r="B3269" s="4">
        <v>310.0</v>
      </c>
      <c r="C3269" s="4">
        <v>2002.0</v>
      </c>
      <c r="D3269" s="4" t="s">
        <v>48</v>
      </c>
      <c r="F3269" s="4" t="s">
        <v>100</v>
      </c>
      <c r="I3269" s="4">
        <v>5722.7</v>
      </c>
      <c r="R3269" s="5" t="str">
        <f t="shared" si="1"/>
        <v>2002_310</v>
      </c>
    </row>
    <row r="3270">
      <c r="A3270" s="4" t="s">
        <v>1117</v>
      </c>
      <c r="B3270" s="4">
        <v>311.0</v>
      </c>
      <c r="C3270" s="4">
        <v>2002.0</v>
      </c>
      <c r="D3270" s="4" t="s">
        <v>132</v>
      </c>
      <c r="F3270" s="4" t="s">
        <v>257</v>
      </c>
      <c r="I3270" s="4">
        <v>5681.0</v>
      </c>
      <c r="R3270" s="5" t="str">
        <f t="shared" si="1"/>
        <v>2002_311</v>
      </c>
    </row>
    <row r="3271">
      <c r="A3271" s="4" t="s">
        <v>1118</v>
      </c>
      <c r="B3271" s="4">
        <v>312.0</v>
      </c>
      <c r="C3271" s="4">
        <v>2002.0</v>
      </c>
      <c r="D3271" s="4" t="s">
        <v>921</v>
      </c>
      <c r="F3271" s="4" t="s">
        <v>170</v>
      </c>
      <c r="I3271" s="4">
        <v>5648.0</v>
      </c>
      <c r="R3271" s="5" t="str">
        <f t="shared" si="1"/>
        <v>2002_312</v>
      </c>
    </row>
    <row r="3272">
      <c r="A3272" s="4" t="s">
        <v>912</v>
      </c>
      <c r="B3272" s="4">
        <v>313.0</v>
      </c>
      <c r="C3272" s="4">
        <v>2002.0</v>
      </c>
      <c r="D3272" s="4" t="s">
        <v>59</v>
      </c>
      <c r="F3272" s="4" t="s">
        <v>148</v>
      </c>
      <c r="I3272" s="4">
        <v>5637.0</v>
      </c>
      <c r="R3272" s="5" t="str">
        <f t="shared" si="1"/>
        <v>2002_313</v>
      </c>
    </row>
    <row r="3273">
      <c r="A3273" s="4" t="s">
        <v>1016</v>
      </c>
      <c r="B3273" s="4">
        <v>314.0</v>
      </c>
      <c r="C3273" s="4">
        <v>2002.0</v>
      </c>
      <c r="D3273" s="4" t="s">
        <v>26</v>
      </c>
      <c r="F3273" s="4" t="s">
        <v>95</v>
      </c>
      <c r="I3273" s="4">
        <v>5634.1</v>
      </c>
      <c r="R3273" s="5" t="str">
        <f t="shared" si="1"/>
        <v>2002_314</v>
      </c>
    </row>
    <row r="3274">
      <c r="A3274" s="4" t="s">
        <v>919</v>
      </c>
      <c r="B3274" s="4">
        <v>315.0</v>
      </c>
      <c r="C3274" s="4">
        <v>2002.0</v>
      </c>
      <c r="D3274" s="4" t="s">
        <v>114</v>
      </c>
      <c r="F3274" s="4" t="s">
        <v>544</v>
      </c>
      <c r="I3274" s="4">
        <v>5614.0</v>
      </c>
      <c r="R3274" s="5" t="str">
        <f t="shared" si="1"/>
        <v>2002_315</v>
      </c>
    </row>
    <row r="3275">
      <c r="A3275" s="4" t="s">
        <v>1119</v>
      </c>
      <c r="B3275" s="4">
        <v>316.0</v>
      </c>
      <c r="C3275" s="4">
        <v>2002.0</v>
      </c>
      <c r="D3275" s="4" t="s">
        <v>195</v>
      </c>
      <c r="F3275" s="4" t="s">
        <v>400</v>
      </c>
      <c r="I3275" s="4">
        <v>5565.3</v>
      </c>
      <c r="R3275" s="5" t="str">
        <f t="shared" si="1"/>
        <v>2002_316</v>
      </c>
    </row>
    <row r="3276">
      <c r="A3276" s="4" t="s">
        <v>1015</v>
      </c>
      <c r="B3276" s="4">
        <v>317.0</v>
      </c>
      <c r="C3276" s="4">
        <v>2002.0</v>
      </c>
      <c r="D3276" s="4" t="s">
        <v>120</v>
      </c>
      <c r="F3276" s="4" t="s">
        <v>24</v>
      </c>
      <c r="I3276" s="4">
        <v>5555.2</v>
      </c>
      <c r="R3276" s="5" t="str">
        <f t="shared" si="1"/>
        <v>2002_317</v>
      </c>
    </row>
    <row r="3277">
      <c r="A3277" s="4" t="s">
        <v>924</v>
      </c>
      <c r="B3277" s="4">
        <v>318.0</v>
      </c>
      <c r="C3277" s="4">
        <v>2002.0</v>
      </c>
      <c r="D3277" s="4" t="s">
        <v>826</v>
      </c>
      <c r="F3277" s="4" t="s">
        <v>74</v>
      </c>
      <c r="I3277" s="4">
        <v>5551.8</v>
      </c>
      <c r="R3277" s="5" t="str">
        <f t="shared" si="1"/>
        <v>2002_318</v>
      </c>
    </row>
    <row r="3278">
      <c r="A3278" s="4" t="s">
        <v>926</v>
      </c>
      <c r="B3278" s="4">
        <v>319.0</v>
      </c>
      <c r="C3278" s="4">
        <v>2002.0</v>
      </c>
      <c r="D3278" s="4" t="s">
        <v>59</v>
      </c>
      <c r="F3278" s="4" t="s">
        <v>57</v>
      </c>
      <c r="I3278" s="4">
        <v>5529.9</v>
      </c>
      <c r="R3278" s="5" t="str">
        <f t="shared" si="1"/>
        <v>2002_319</v>
      </c>
    </row>
    <row r="3279">
      <c r="A3279" s="4" t="s">
        <v>358</v>
      </c>
      <c r="B3279" s="4">
        <v>320.0</v>
      </c>
      <c r="C3279" s="4">
        <v>2002.0</v>
      </c>
      <c r="D3279" s="4" t="s">
        <v>285</v>
      </c>
      <c r="F3279" s="4" t="s">
        <v>127</v>
      </c>
      <c r="I3279" s="4">
        <v>5518.8</v>
      </c>
      <c r="R3279" s="5" t="str">
        <f t="shared" si="1"/>
        <v>2002_320</v>
      </c>
    </row>
    <row r="3280">
      <c r="A3280" s="4" t="s">
        <v>837</v>
      </c>
      <c r="B3280" s="4">
        <v>321.0</v>
      </c>
      <c r="C3280" s="4">
        <v>2002.0</v>
      </c>
      <c r="D3280" s="4" t="s">
        <v>19</v>
      </c>
      <c r="F3280" s="4" t="s">
        <v>20</v>
      </c>
      <c r="I3280" s="4">
        <v>5457.0</v>
      </c>
      <c r="R3280" s="5" t="str">
        <f t="shared" si="1"/>
        <v>2002_321</v>
      </c>
    </row>
    <row r="3281">
      <c r="A3281" s="4" t="s">
        <v>361</v>
      </c>
      <c r="B3281" s="4">
        <v>322.0</v>
      </c>
      <c r="C3281" s="4">
        <v>2002.0</v>
      </c>
      <c r="D3281" s="4" t="s">
        <v>48</v>
      </c>
      <c r="F3281" s="4" t="s">
        <v>115</v>
      </c>
      <c r="I3281" s="4">
        <v>5384.0</v>
      </c>
      <c r="R3281" s="5" t="str">
        <f t="shared" si="1"/>
        <v>2002_322</v>
      </c>
    </row>
    <row r="3282">
      <c r="A3282" s="4" t="s">
        <v>694</v>
      </c>
      <c r="B3282" s="4">
        <v>323.0</v>
      </c>
      <c r="C3282" s="4">
        <v>2002.0</v>
      </c>
      <c r="D3282" s="4" t="s">
        <v>1096</v>
      </c>
      <c r="F3282" s="4" t="s">
        <v>24</v>
      </c>
      <c r="I3282" s="4">
        <v>5382.2</v>
      </c>
      <c r="R3282" s="5" t="str">
        <f t="shared" si="1"/>
        <v>2002_323</v>
      </c>
    </row>
    <row r="3283">
      <c r="A3283" s="4" t="s">
        <v>1120</v>
      </c>
      <c r="B3283" s="4">
        <v>324.0</v>
      </c>
      <c r="C3283" s="4">
        <v>2002.0</v>
      </c>
      <c r="D3283" s="4" t="s">
        <v>1112</v>
      </c>
      <c r="F3283" s="4" t="s">
        <v>20</v>
      </c>
      <c r="I3283" s="4">
        <v>5381.9</v>
      </c>
      <c r="R3283" s="5" t="str">
        <f t="shared" si="1"/>
        <v>2002_324</v>
      </c>
    </row>
    <row r="3284">
      <c r="A3284" s="4" t="s">
        <v>193</v>
      </c>
      <c r="B3284" s="4">
        <v>325.0</v>
      </c>
      <c r="C3284" s="4">
        <v>2002.0</v>
      </c>
      <c r="D3284" s="4" t="s">
        <v>32</v>
      </c>
      <c r="F3284" s="4" t="s">
        <v>57</v>
      </c>
      <c r="I3284" s="4">
        <v>5363.0</v>
      </c>
      <c r="R3284" s="5" t="str">
        <f t="shared" si="1"/>
        <v>2002_325</v>
      </c>
    </row>
    <row r="3285">
      <c r="A3285" s="4" t="s">
        <v>860</v>
      </c>
      <c r="B3285" s="4">
        <v>326.0</v>
      </c>
      <c r="C3285" s="4">
        <v>2002.0</v>
      </c>
      <c r="D3285" s="4" t="s">
        <v>26</v>
      </c>
      <c r="F3285" s="4" t="s">
        <v>115</v>
      </c>
      <c r="I3285" s="4">
        <v>5322.9</v>
      </c>
      <c r="R3285" s="5" t="str">
        <f t="shared" si="1"/>
        <v>2002_326</v>
      </c>
    </row>
    <row r="3286">
      <c r="A3286" s="4" t="s">
        <v>647</v>
      </c>
      <c r="B3286" s="4">
        <v>328.0</v>
      </c>
      <c r="C3286" s="4">
        <v>2002.0</v>
      </c>
      <c r="D3286" s="4" t="s">
        <v>289</v>
      </c>
      <c r="F3286" s="4" t="s">
        <v>46</v>
      </c>
      <c r="I3286" s="4">
        <v>5297.8</v>
      </c>
      <c r="R3286" s="5" t="str">
        <f t="shared" si="1"/>
        <v>2002_328</v>
      </c>
    </row>
    <row r="3287">
      <c r="A3287" s="4" t="s">
        <v>951</v>
      </c>
      <c r="B3287" s="4">
        <v>329.0</v>
      </c>
      <c r="C3287" s="4">
        <v>2002.0</v>
      </c>
      <c r="D3287" s="4" t="s">
        <v>177</v>
      </c>
      <c r="F3287" s="4" t="s">
        <v>30</v>
      </c>
      <c r="I3287" s="4">
        <v>5284.8</v>
      </c>
      <c r="R3287" s="5" t="str">
        <f t="shared" si="1"/>
        <v>2002_329</v>
      </c>
    </row>
    <row r="3288">
      <c r="A3288" s="4" t="s">
        <v>853</v>
      </c>
      <c r="B3288" s="4">
        <v>330.0</v>
      </c>
      <c r="C3288" s="4">
        <v>2002.0</v>
      </c>
      <c r="D3288" s="4" t="s">
        <v>611</v>
      </c>
      <c r="F3288" s="4" t="s">
        <v>57</v>
      </c>
      <c r="I3288" s="4">
        <v>5281.0</v>
      </c>
      <c r="R3288" s="5" t="str">
        <f t="shared" si="1"/>
        <v>2002_330</v>
      </c>
    </row>
    <row r="3289">
      <c r="A3289" s="4" t="s">
        <v>1121</v>
      </c>
      <c r="B3289" s="4">
        <v>331.0</v>
      </c>
      <c r="C3289" s="4">
        <v>2002.0</v>
      </c>
      <c r="D3289" s="4" t="s">
        <v>107</v>
      </c>
      <c r="F3289" s="4" t="s">
        <v>148</v>
      </c>
      <c r="I3289" s="4">
        <v>5279.7</v>
      </c>
      <c r="R3289" s="5" t="str">
        <f t="shared" si="1"/>
        <v>2002_331</v>
      </c>
    </row>
    <row r="3290">
      <c r="A3290" s="4" t="s">
        <v>627</v>
      </c>
      <c r="B3290" s="4">
        <v>332.0</v>
      </c>
      <c r="C3290" s="4">
        <v>2002.0</v>
      </c>
      <c r="D3290" s="4" t="s">
        <v>977</v>
      </c>
      <c r="F3290" s="4" t="s">
        <v>100</v>
      </c>
      <c r="I3290" s="4">
        <v>5273.5</v>
      </c>
      <c r="R3290" s="5" t="str">
        <f t="shared" si="1"/>
        <v>2002_332</v>
      </c>
    </row>
    <row r="3291">
      <c r="A3291" s="4" t="s">
        <v>546</v>
      </c>
      <c r="B3291" s="4">
        <v>333.0</v>
      </c>
      <c r="C3291" s="4">
        <v>2002.0</v>
      </c>
      <c r="D3291" s="4" t="s">
        <v>289</v>
      </c>
      <c r="F3291" s="4" t="s">
        <v>46</v>
      </c>
      <c r="I3291" s="4">
        <v>5253.4</v>
      </c>
      <c r="R3291" s="5" t="str">
        <f t="shared" si="1"/>
        <v>2002_333</v>
      </c>
    </row>
    <row r="3292">
      <c r="A3292" s="4" t="s">
        <v>1024</v>
      </c>
      <c r="B3292" s="4">
        <v>334.0</v>
      </c>
      <c r="C3292" s="4">
        <v>2002.0</v>
      </c>
      <c r="D3292" s="4" t="s">
        <v>225</v>
      </c>
      <c r="F3292" s="4" t="s">
        <v>183</v>
      </c>
      <c r="I3292" s="4">
        <v>5223.2</v>
      </c>
      <c r="R3292" s="5" t="str">
        <f t="shared" si="1"/>
        <v>2002_334</v>
      </c>
    </row>
    <row r="3293">
      <c r="A3293" s="4" t="s">
        <v>964</v>
      </c>
      <c r="B3293" s="4">
        <v>335.0</v>
      </c>
      <c r="C3293" s="4">
        <v>2002.0</v>
      </c>
      <c r="D3293" s="4" t="s">
        <v>23</v>
      </c>
      <c r="F3293" s="4" t="s">
        <v>24</v>
      </c>
      <c r="I3293" s="4">
        <v>5217.8</v>
      </c>
      <c r="R3293" s="5" t="str">
        <f t="shared" si="1"/>
        <v>2002_335</v>
      </c>
    </row>
    <row r="3294">
      <c r="A3294" s="4" t="s">
        <v>496</v>
      </c>
      <c r="B3294" s="4">
        <v>336.0</v>
      </c>
      <c r="C3294" s="4">
        <v>2002.0</v>
      </c>
      <c r="D3294" s="4" t="s">
        <v>48</v>
      </c>
      <c r="F3294" s="4" t="s">
        <v>35</v>
      </c>
      <c r="I3294" s="4">
        <v>5158.0</v>
      </c>
      <c r="R3294" s="5" t="str">
        <f t="shared" si="1"/>
        <v>2002_336</v>
      </c>
    </row>
    <row r="3295">
      <c r="A3295" s="4" t="s">
        <v>777</v>
      </c>
      <c r="B3295" s="4">
        <v>337.0</v>
      </c>
      <c r="C3295" s="4">
        <v>2002.0</v>
      </c>
      <c r="D3295" s="4" t="s">
        <v>67</v>
      </c>
      <c r="F3295" s="4" t="s">
        <v>189</v>
      </c>
      <c r="I3295" s="4">
        <v>5109.0</v>
      </c>
      <c r="R3295" s="5" t="str">
        <f t="shared" si="1"/>
        <v>2002_337</v>
      </c>
    </row>
    <row r="3296">
      <c r="A3296" s="4" t="s">
        <v>554</v>
      </c>
      <c r="B3296" s="4">
        <v>338.0</v>
      </c>
      <c r="C3296" s="4">
        <v>2002.0</v>
      </c>
      <c r="D3296" s="4" t="s">
        <v>48</v>
      </c>
      <c r="F3296" s="4" t="s">
        <v>43</v>
      </c>
      <c r="I3296" s="4">
        <v>5096.9</v>
      </c>
      <c r="R3296" s="5" t="str">
        <f t="shared" si="1"/>
        <v>2002_338</v>
      </c>
    </row>
    <row r="3297">
      <c r="A3297" s="4" t="s">
        <v>484</v>
      </c>
      <c r="B3297" s="4">
        <v>339.0</v>
      </c>
      <c r="C3297" s="4">
        <v>2002.0</v>
      </c>
      <c r="D3297" s="4" t="s">
        <v>48</v>
      </c>
      <c r="F3297" s="4" t="s">
        <v>55</v>
      </c>
      <c r="I3297" s="4">
        <v>5066.0</v>
      </c>
      <c r="R3297" s="5" t="str">
        <f t="shared" si="1"/>
        <v>2002_339</v>
      </c>
    </row>
    <row r="3298">
      <c r="A3298" s="4" t="s">
        <v>1122</v>
      </c>
      <c r="B3298" s="4">
        <v>340.0</v>
      </c>
      <c r="C3298" s="4">
        <v>2002.0</v>
      </c>
      <c r="D3298" s="4" t="s">
        <v>76</v>
      </c>
      <c r="F3298" s="4" t="s">
        <v>127</v>
      </c>
      <c r="I3298" s="4">
        <v>5013.4</v>
      </c>
      <c r="R3298" s="5" t="str">
        <f t="shared" si="1"/>
        <v>2002_340</v>
      </c>
    </row>
    <row r="3299">
      <c r="A3299" s="4" t="s">
        <v>654</v>
      </c>
      <c r="B3299" s="4">
        <v>341.0</v>
      </c>
      <c r="C3299" s="4">
        <v>2002.0</v>
      </c>
      <c r="D3299" s="4" t="s">
        <v>1011</v>
      </c>
      <c r="F3299" s="4" t="s">
        <v>179</v>
      </c>
      <c r="I3299" s="4">
        <v>5006.1</v>
      </c>
      <c r="R3299" s="5" t="str">
        <f t="shared" si="1"/>
        <v>2002_341</v>
      </c>
    </row>
    <row r="3300">
      <c r="A3300" s="4" t="s">
        <v>1123</v>
      </c>
      <c r="B3300" s="4">
        <v>342.0</v>
      </c>
      <c r="C3300" s="4">
        <v>2002.0</v>
      </c>
      <c r="D3300" s="4" t="s">
        <v>1011</v>
      </c>
      <c r="F3300" s="4" t="s">
        <v>57</v>
      </c>
      <c r="I3300" s="4">
        <v>4873.8</v>
      </c>
      <c r="R3300" s="5" t="str">
        <f t="shared" si="1"/>
        <v>2002_342</v>
      </c>
    </row>
    <row r="3301">
      <c r="A3301" s="4" t="s">
        <v>803</v>
      </c>
      <c r="B3301" s="4">
        <v>343.0</v>
      </c>
      <c r="C3301" s="4">
        <v>2002.0</v>
      </c>
      <c r="D3301" s="4" t="s">
        <v>107</v>
      </c>
      <c r="F3301" s="4" t="s">
        <v>30</v>
      </c>
      <c r="I3301" s="4">
        <v>4870.4</v>
      </c>
      <c r="R3301" s="5" t="str">
        <f t="shared" si="1"/>
        <v>2002_343</v>
      </c>
    </row>
    <row r="3302">
      <c r="A3302" s="4" t="s">
        <v>558</v>
      </c>
      <c r="B3302" s="4">
        <v>344.0</v>
      </c>
      <c r="C3302" s="4">
        <v>2002.0</v>
      </c>
      <c r="D3302" s="4" t="s">
        <v>977</v>
      </c>
      <c r="F3302" s="4" t="s">
        <v>144</v>
      </c>
      <c r="I3302" s="4">
        <v>4828.5</v>
      </c>
      <c r="R3302" s="5" t="str">
        <f t="shared" si="1"/>
        <v>2002_344</v>
      </c>
    </row>
    <row r="3303">
      <c r="A3303" s="4" t="s">
        <v>929</v>
      </c>
      <c r="B3303" s="4">
        <v>345.0</v>
      </c>
      <c r="C3303" s="4">
        <v>2002.0</v>
      </c>
      <c r="D3303" s="4" t="s">
        <v>81</v>
      </c>
      <c r="F3303" s="4" t="s">
        <v>57</v>
      </c>
      <c r="I3303" s="4">
        <v>4819.0</v>
      </c>
      <c r="R3303" s="5" t="str">
        <f t="shared" si="1"/>
        <v>2002_345</v>
      </c>
    </row>
    <row r="3304">
      <c r="A3304" s="4" t="s">
        <v>858</v>
      </c>
      <c r="B3304" s="4">
        <v>346.0</v>
      </c>
      <c r="C3304" s="4">
        <v>2002.0</v>
      </c>
      <c r="D3304" s="4" t="s">
        <v>107</v>
      </c>
      <c r="F3304" s="4" t="s">
        <v>115</v>
      </c>
      <c r="I3304" s="4">
        <v>4818.2</v>
      </c>
      <c r="R3304" s="5" t="str">
        <f t="shared" si="1"/>
        <v>2002_346</v>
      </c>
    </row>
    <row r="3305">
      <c r="A3305" s="4" t="s">
        <v>443</v>
      </c>
      <c r="B3305" s="4">
        <v>347.0</v>
      </c>
      <c r="C3305" s="4">
        <v>2002.0</v>
      </c>
      <c r="D3305" s="4" t="s">
        <v>444</v>
      </c>
      <c r="F3305" s="4" t="s">
        <v>57</v>
      </c>
      <c r="I3305" s="4">
        <v>4804.1</v>
      </c>
      <c r="R3305" s="5" t="str">
        <f t="shared" si="1"/>
        <v>2002_347</v>
      </c>
    </row>
    <row r="3306">
      <c r="A3306" s="4" t="s">
        <v>1027</v>
      </c>
      <c r="B3306" s="4">
        <v>348.0</v>
      </c>
      <c r="C3306" s="4">
        <v>2002.0</v>
      </c>
      <c r="D3306" s="4" t="s">
        <v>107</v>
      </c>
      <c r="F3306" s="4" t="s">
        <v>24</v>
      </c>
      <c r="I3306" s="4">
        <v>4775.7</v>
      </c>
      <c r="R3306" s="5" t="str">
        <f t="shared" si="1"/>
        <v>2002_348</v>
      </c>
    </row>
    <row r="3307">
      <c r="A3307" s="4" t="s">
        <v>765</v>
      </c>
      <c r="B3307" s="4">
        <v>349.0</v>
      </c>
      <c r="C3307" s="4">
        <v>2002.0</v>
      </c>
      <c r="D3307" s="4" t="s">
        <v>338</v>
      </c>
      <c r="F3307" s="4" t="s">
        <v>55</v>
      </c>
      <c r="I3307" s="4">
        <v>4762.0</v>
      </c>
      <c r="R3307" s="5" t="str">
        <f t="shared" si="1"/>
        <v>2002_349</v>
      </c>
    </row>
    <row r="3308">
      <c r="A3308" s="4" t="s">
        <v>483</v>
      </c>
      <c r="B3308" s="4">
        <v>350.0</v>
      </c>
      <c r="C3308" s="4">
        <v>2002.0</v>
      </c>
      <c r="D3308" s="4" t="s">
        <v>999</v>
      </c>
      <c r="F3308" s="4" t="s">
        <v>46</v>
      </c>
      <c r="I3308" s="4">
        <v>4754.3</v>
      </c>
      <c r="R3308" s="5" t="str">
        <f t="shared" si="1"/>
        <v>2002_350</v>
      </c>
    </row>
    <row r="3309">
      <c r="A3309" s="4" t="s">
        <v>928</v>
      </c>
      <c r="B3309" s="4">
        <v>351.0</v>
      </c>
      <c r="C3309" s="4">
        <v>2002.0</v>
      </c>
      <c r="D3309" s="4" t="s">
        <v>921</v>
      </c>
      <c r="F3309" s="4" t="s">
        <v>24</v>
      </c>
      <c r="I3309" s="4">
        <v>4717.2</v>
      </c>
      <c r="R3309" s="5" t="str">
        <f t="shared" si="1"/>
        <v>2002_351</v>
      </c>
    </row>
    <row r="3310">
      <c r="A3310" s="4" t="s">
        <v>1124</v>
      </c>
      <c r="B3310" s="4">
        <v>352.0</v>
      </c>
      <c r="C3310" s="4">
        <v>2002.0</v>
      </c>
      <c r="D3310" s="4" t="s">
        <v>32</v>
      </c>
      <c r="F3310" s="4" t="s">
        <v>35</v>
      </c>
      <c r="I3310" s="4">
        <v>4690.5</v>
      </c>
      <c r="R3310" s="5" t="str">
        <f t="shared" si="1"/>
        <v>2002_352</v>
      </c>
    </row>
    <row r="3311">
      <c r="A3311" s="4" t="s">
        <v>396</v>
      </c>
      <c r="B3311" s="4">
        <v>352.0</v>
      </c>
      <c r="C3311" s="4">
        <v>2002.0</v>
      </c>
      <c r="D3311" s="4" t="s">
        <v>168</v>
      </c>
      <c r="F3311" s="4" t="s">
        <v>55</v>
      </c>
      <c r="I3311" s="4">
        <v>4934.0</v>
      </c>
      <c r="R3311" s="5" t="str">
        <f t="shared" si="1"/>
        <v>2002_352</v>
      </c>
    </row>
    <row r="3312">
      <c r="A3312" s="4" t="s">
        <v>402</v>
      </c>
      <c r="B3312" s="4">
        <v>353.0</v>
      </c>
      <c r="C3312" s="4">
        <v>2002.0</v>
      </c>
      <c r="D3312" s="4" t="s">
        <v>981</v>
      </c>
      <c r="F3312" s="4" t="s">
        <v>57</v>
      </c>
      <c r="I3312" s="4">
        <v>4688.3</v>
      </c>
      <c r="R3312" s="5" t="str">
        <f t="shared" si="1"/>
        <v>2002_353</v>
      </c>
    </row>
    <row r="3313">
      <c r="A3313" s="4" t="s">
        <v>236</v>
      </c>
      <c r="B3313" s="4">
        <v>354.0</v>
      </c>
      <c r="C3313" s="4">
        <v>2002.0</v>
      </c>
      <c r="D3313" s="4" t="s">
        <v>132</v>
      </c>
      <c r="F3313" s="4" t="s">
        <v>30</v>
      </c>
      <c r="I3313" s="4">
        <v>4675.7</v>
      </c>
      <c r="R3313" s="5" t="str">
        <f t="shared" si="1"/>
        <v>2002_354</v>
      </c>
    </row>
    <row r="3314">
      <c r="A3314" s="4" t="s">
        <v>1037</v>
      </c>
      <c r="B3314" s="4">
        <v>355.0</v>
      </c>
      <c r="C3314" s="4">
        <v>2002.0</v>
      </c>
      <c r="D3314" s="4" t="s">
        <v>1112</v>
      </c>
      <c r="F3314" s="4" t="s">
        <v>57</v>
      </c>
      <c r="I3314" s="4">
        <v>4646.7</v>
      </c>
      <c r="R3314" s="5" t="str">
        <f t="shared" si="1"/>
        <v>2002_355</v>
      </c>
    </row>
    <row r="3315">
      <c r="A3315" s="4" t="s">
        <v>524</v>
      </c>
      <c r="B3315" s="4">
        <v>356.0</v>
      </c>
      <c r="C3315" s="4">
        <v>2002.0</v>
      </c>
      <c r="D3315" s="4" t="s">
        <v>289</v>
      </c>
      <c r="F3315" s="4" t="s">
        <v>30</v>
      </c>
      <c r="I3315" s="4">
        <v>4645.5</v>
      </c>
      <c r="R3315" s="5" t="str">
        <f t="shared" si="1"/>
        <v>2002_356</v>
      </c>
    </row>
    <row r="3316">
      <c r="A3316" s="4" t="s">
        <v>586</v>
      </c>
      <c r="B3316" s="4">
        <v>357.0</v>
      </c>
      <c r="C3316" s="4">
        <v>2002.0</v>
      </c>
      <c r="D3316" s="4" t="s">
        <v>107</v>
      </c>
      <c r="F3316" s="4" t="s">
        <v>55</v>
      </c>
      <c r="I3316" s="4">
        <v>4636.0</v>
      </c>
      <c r="R3316" s="5" t="str">
        <f t="shared" si="1"/>
        <v>2002_357</v>
      </c>
    </row>
    <row r="3317">
      <c r="A3317" s="4" t="s">
        <v>1125</v>
      </c>
      <c r="B3317" s="4">
        <v>358.0</v>
      </c>
      <c r="C3317" s="4">
        <v>2002.0</v>
      </c>
      <c r="D3317" s="4" t="s">
        <v>232</v>
      </c>
      <c r="F3317" s="4" t="s">
        <v>955</v>
      </c>
      <c r="I3317" s="4">
        <v>4631.0</v>
      </c>
      <c r="R3317" s="5" t="str">
        <f t="shared" si="1"/>
        <v>2002_358</v>
      </c>
    </row>
    <row r="3318">
      <c r="A3318" s="4" t="s">
        <v>1126</v>
      </c>
      <c r="B3318" s="4">
        <v>359.0</v>
      </c>
      <c r="C3318" s="4">
        <v>2002.0</v>
      </c>
      <c r="D3318" s="4" t="s">
        <v>216</v>
      </c>
      <c r="F3318" s="4" t="s">
        <v>955</v>
      </c>
      <c r="I3318" s="4">
        <v>4611.7</v>
      </c>
      <c r="R3318" s="5" t="str">
        <f t="shared" si="1"/>
        <v>2002_359</v>
      </c>
    </row>
    <row r="3319">
      <c r="A3319" s="4" t="s">
        <v>532</v>
      </c>
      <c r="B3319" s="4">
        <v>360.0</v>
      </c>
      <c r="C3319" s="4">
        <v>2002.0</v>
      </c>
      <c r="D3319" s="4" t="s">
        <v>1078</v>
      </c>
      <c r="F3319" s="4" t="s">
        <v>30</v>
      </c>
      <c r="I3319" s="4">
        <v>4608.1</v>
      </c>
      <c r="R3319" s="5" t="str">
        <f t="shared" si="1"/>
        <v>2002_360</v>
      </c>
    </row>
    <row r="3320">
      <c r="A3320" s="4" t="s">
        <v>512</v>
      </c>
      <c r="B3320" s="4">
        <v>361.0</v>
      </c>
      <c r="C3320" s="4">
        <v>2002.0</v>
      </c>
      <c r="D3320" s="4" t="s">
        <v>34</v>
      </c>
      <c r="F3320" s="4" t="s">
        <v>201</v>
      </c>
      <c r="I3320" s="4">
        <v>4563.6</v>
      </c>
      <c r="R3320" s="5" t="str">
        <f t="shared" si="1"/>
        <v>2002_361</v>
      </c>
    </row>
    <row r="3321">
      <c r="A3321" s="4" t="s">
        <v>435</v>
      </c>
      <c r="B3321" s="4">
        <v>362.0</v>
      </c>
      <c r="C3321" s="4">
        <v>2002.0</v>
      </c>
      <c r="D3321" s="4" t="s">
        <v>981</v>
      </c>
      <c r="F3321" s="4" t="s">
        <v>100</v>
      </c>
      <c r="I3321" s="4">
        <v>4557.2</v>
      </c>
      <c r="R3321" s="5" t="str">
        <f t="shared" si="1"/>
        <v>2002_362</v>
      </c>
    </row>
    <row r="3322">
      <c r="A3322" s="4" t="s">
        <v>1045</v>
      </c>
      <c r="B3322" s="4">
        <v>363.0</v>
      </c>
      <c r="C3322" s="4">
        <v>2002.0</v>
      </c>
      <c r="D3322" s="4" t="s">
        <v>216</v>
      </c>
      <c r="F3322" s="4" t="s">
        <v>400</v>
      </c>
      <c r="I3322" s="4">
        <v>4551.4</v>
      </c>
      <c r="R3322" s="5" t="str">
        <f t="shared" si="1"/>
        <v>2002_363</v>
      </c>
    </row>
    <row r="3323">
      <c r="A3323" s="4" t="s">
        <v>429</v>
      </c>
      <c r="B3323" s="4">
        <v>364.0</v>
      </c>
      <c r="C3323" s="4">
        <v>2002.0</v>
      </c>
      <c r="D3323" s="4" t="s">
        <v>132</v>
      </c>
      <c r="F3323" s="4" t="s">
        <v>30</v>
      </c>
      <c r="I3323" s="4">
        <v>4528.0</v>
      </c>
      <c r="R3323" s="5" t="str">
        <f t="shared" si="1"/>
        <v>2002_364</v>
      </c>
    </row>
    <row r="3324">
      <c r="A3324" s="4" t="s">
        <v>520</v>
      </c>
      <c r="B3324" s="4">
        <v>365.0</v>
      </c>
      <c r="C3324" s="4">
        <v>2002.0</v>
      </c>
      <c r="D3324" s="4" t="s">
        <v>975</v>
      </c>
      <c r="F3324" s="4" t="s">
        <v>170</v>
      </c>
      <c r="I3324" s="4">
        <v>4515.7</v>
      </c>
      <c r="R3324" s="5" t="str">
        <f t="shared" si="1"/>
        <v>2002_365</v>
      </c>
    </row>
    <row r="3325">
      <c r="A3325" s="4" t="s">
        <v>788</v>
      </c>
      <c r="B3325" s="4">
        <v>366.0</v>
      </c>
      <c r="C3325" s="4">
        <v>2002.0</v>
      </c>
      <c r="D3325" s="4" t="s">
        <v>216</v>
      </c>
      <c r="F3325" s="4" t="s">
        <v>144</v>
      </c>
      <c r="I3325" s="4">
        <v>4505.9</v>
      </c>
      <c r="R3325" s="5" t="str">
        <f t="shared" si="1"/>
        <v>2002_366</v>
      </c>
    </row>
    <row r="3326">
      <c r="A3326" s="4" t="s">
        <v>1029</v>
      </c>
      <c r="B3326" s="4">
        <v>367.0</v>
      </c>
      <c r="C3326" s="4">
        <v>2002.0</v>
      </c>
      <c r="D3326" s="4" t="s">
        <v>23</v>
      </c>
      <c r="F3326" s="4" t="s">
        <v>27</v>
      </c>
      <c r="I3326" s="4">
        <v>4478.5</v>
      </c>
      <c r="R3326" s="5" t="str">
        <f t="shared" si="1"/>
        <v>2002_367</v>
      </c>
    </row>
    <row r="3327">
      <c r="A3327" s="4" t="s">
        <v>1046</v>
      </c>
      <c r="B3327" s="4">
        <v>368.0</v>
      </c>
      <c r="C3327" s="4">
        <v>2002.0</v>
      </c>
      <c r="D3327" s="4" t="s">
        <v>1112</v>
      </c>
      <c r="F3327" s="4" t="s">
        <v>24</v>
      </c>
      <c r="I3327" s="4">
        <v>4455.5</v>
      </c>
      <c r="R3327" s="5" t="str">
        <f t="shared" si="1"/>
        <v>2002_368</v>
      </c>
    </row>
    <row r="3328">
      <c r="A3328" s="4" t="s">
        <v>421</v>
      </c>
      <c r="B3328" s="4">
        <v>369.0</v>
      </c>
      <c r="C3328" s="4">
        <v>2002.0</v>
      </c>
      <c r="D3328" s="4" t="s">
        <v>93</v>
      </c>
      <c r="F3328" s="4" t="s">
        <v>372</v>
      </c>
      <c r="I3328" s="4">
        <v>4453.9</v>
      </c>
      <c r="R3328" s="5" t="str">
        <f t="shared" si="1"/>
        <v>2002_369</v>
      </c>
    </row>
    <row r="3329">
      <c r="A3329" s="4" t="s">
        <v>470</v>
      </c>
      <c r="B3329" s="4">
        <v>370.0</v>
      </c>
      <c r="C3329" s="4">
        <v>2002.0</v>
      </c>
      <c r="D3329" s="4" t="s">
        <v>639</v>
      </c>
      <c r="F3329" s="4" t="s">
        <v>57</v>
      </c>
      <c r="I3329" s="4">
        <v>4452.3</v>
      </c>
      <c r="R3329" s="5" t="str">
        <f t="shared" si="1"/>
        <v>2002_370</v>
      </c>
    </row>
    <row r="3330">
      <c r="A3330" s="4" t="s">
        <v>594</v>
      </c>
      <c r="B3330" s="4">
        <v>371.0</v>
      </c>
      <c r="C3330" s="4">
        <v>2002.0</v>
      </c>
      <c r="D3330" s="4" t="s">
        <v>392</v>
      </c>
      <c r="F3330" s="4" t="s">
        <v>57</v>
      </c>
      <c r="I3330" s="4">
        <v>4446.4</v>
      </c>
      <c r="R3330" s="5" t="str">
        <f t="shared" si="1"/>
        <v>2002_371</v>
      </c>
    </row>
    <row r="3331">
      <c r="A3331" s="4" t="s">
        <v>693</v>
      </c>
      <c r="B3331" s="4">
        <v>372.0</v>
      </c>
      <c r="C3331" s="4">
        <v>2002.0</v>
      </c>
      <c r="D3331" s="4" t="s">
        <v>114</v>
      </c>
      <c r="F3331" s="4" t="s">
        <v>35</v>
      </c>
      <c r="I3331" s="4">
        <v>4421.2</v>
      </c>
      <c r="R3331" s="5" t="str">
        <f t="shared" si="1"/>
        <v>2002_372</v>
      </c>
    </row>
    <row r="3332">
      <c r="A3332" s="4" t="s">
        <v>857</v>
      </c>
      <c r="B3332" s="4">
        <v>373.0</v>
      </c>
      <c r="C3332" s="4">
        <v>2002.0</v>
      </c>
      <c r="D3332" s="4" t="s">
        <v>29</v>
      </c>
      <c r="F3332" s="4" t="s">
        <v>30</v>
      </c>
      <c r="I3332" s="4">
        <v>4404.5</v>
      </c>
      <c r="R3332" s="5" t="str">
        <f t="shared" si="1"/>
        <v>2002_373</v>
      </c>
    </row>
    <row r="3333">
      <c r="A3333" s="4" t="s">
        <v>793</v>
      </c>
      <c r="B3333" s="4">
        <v>374.0</v>
      </c>
      <c r="C3333" s="4">
        <v>2002.0</v>
      </c>
      <c r="D3333" s="4" t="s">
        <v>114</v>
      </c>
      <c r="F3333" s="4" t="s">
        <v>544</v>
      </c>
      <c r="I3333" s="4">
        <v>4380.5</v>
      </c>
      <c r="R3333" s="5" t="str">
        <f t="shared" si="1"/>
        <v>2002_374</v>
      </c>
    </row>
    <row r="3334">
      <c r="A3334" s="4" t="s">
        <v>1127</v>
      </c>
      <c r="B3334" s="4">
        <v>375.0</v>
      </c>
      <c r="C3334" s="4">
        <v>2002.0</v>
      </c>
      <c r="D3334" s="4" t="s">
        <v>107</v>
      </c>
      <c r="F3334" s="4" t="s">
        <v>30</v>
      </c>
      <c r="I3334" s="4">
        <v>4379.0</v>
      </c>
      <c r="R3334" s="5" t="str">
        <f t="shared" si="1"/>
        <v>2002_375</v>
      </c>
    </row>
    <row r="3335">
      <c r="A3335" s="4" t="s">
        <v>1044</v>
      </c>
      <c r="B3335" s="4">
        <v>376.0</v>
      </c>
      <c r="C3335" s="4">
        <v>2002.0</v>
      </c>
      <c r="D3335" s="4" t="s">
        <v>759</v>
      </c>
      <c r="F3335" s="4" t="s">
        <v>24</v>
      </c>
      <c r="I3335" s="4">
        <v>4373.2</v>
      </c>
      <c r="R3335" s="5" t="str">
        <f t="shared" si="1"/>
        <v>2002_376</v>
      </c>
    </row>
    <row r="3336">
      <c r="A3336" s="4" t="s">
        <v>328</v>
      </c>
      <c r="B3336" s="4">
        <v>377.0</v>
      </c>
      <c r="C3336" s="4">
        <v>2002.0</v>
      </c>
      <c r="D3336" s="4" t="s">
        <v>132</v>
      </c>
      <c r="F3336" s="4" t="s">
        <v>77</v>
      </c>
      <c r="I3336" s="4">
        <v>4333.1</v>
      </c>
      <c r="R3336" s="5" t="str">
        <f t="shared" si="1"/>
        <v>2002_377</v>
      </c>
    </row>
    <row r="3337">
      <c r="A3337" s="4" t="s">
        <v>1049</v>
      </c>
      <c r="B3337" s="4">
        <v>378.0</v>
      </c>
      <c r="C3337" s="4">
        <v>2002.0</v>
      </c>
      <c r="D3337" s="4" t="s">
        <v>975</v>
      </c>
      <c r="F3337" s="4" t="s">
        <v>179</v>
      </c>
      <c r="I3337" s="4">
        <v>4330.7</v>
      </c>
      <c r="R3337" s="5" t="str">
        <f t="shared" si="1"/>
        <v>2002_378</v>
      </c>
    </row>
    <row r="3338">
      <c r="A3338" s="4" t="s">
        <v>404</v>
      </c>
      <c r="B3338" s="4">
        <v>379.0</v>
      </c>
      <c r="C3338" s="4">
        <v>2002.0</v>
      </c>
      <c r="D3338" s="4" t="s">
        <v>42</v>
      </c>
      <c r="F3338" s="4" t="s">
        <v>70</v>
      </c>
      <c r="I3338" s="4">
        <v>4327.6</v>
      </c>
      <c r="R3338" s="5" t="str">
        <f t="shared" si="1"/>
        <v>2002_379</v>
      </c>
    </row>
    <row r="3339">
      <c r="A3339" s="4" t="s">
        <v>1128</v>
      </c>
      <c r="B3339" s="4">
        <v>380.0</v>
      </c>
      <c r="C3339" s="4">
        <v>2002.0</v>
      </c>
      <c r="D3339" s="4" t="s">
        <v>34</v>
      </c>
      <c r="F3339" s="4" t="s">
        <v>189</v>
      </c>
      <c r="I3339" s="4">
        <v>4323.0</v>
      </c>
      <c r="R3339" s="5" t="str">
        <f t="shared" si="1"/>
        <v>2002_380</v>
      </c>
    </row>
    <row r="3340">
      <c r="A3340" s="4" t="s">
        <v>505</v>
      </c>
      <c r="B3340" s="4">
        <v>380.0</v>
      </c>
      <c r="C3340" s="4">
        <v>2002.0</v>
      </c>
      <c r="D3340" s="4" t="s">
        <v>688</v>
      </c>
      <c r="F3340" s="4" t="s">
        <v>46</v>
      </c>
      <c r="I3340" s="4">
        <v>4507.2</v>
      </c>
      <c r="R3340" s="5" t="str">
        <f t="shared" si="1"/>
        <v>2002_380</v>
      </c>
    </row>
    <row r="3341">
      <c r="A3341" s="4" t="s">
        <v>867</v>
      </c>
      <c r="B3341" s="4">
        <v>381.0</v>
      </c>
      <c r="C3341" s="4">
        <v>2002.0</v>
      </c>
      <c r="D3341" s="4" t="s">
        <v>392</v>
      </c>
      <c r="F3341" s="4" t="s">
        <v>57</v>
      </c>
      <c r="I3341" s="4">
        <v>4319.6</v>
      </c>
      <c r="R3341" s="5" t="str">
        <f t="shared" si="1"/>
        <v>2002_381</v>
      </c>
    </row>
    <row r="3342">
      <c r="A3342" s="4" t="s">
        <v>572</v>
      </c>
      <c r="B3342" s="4">
        <v>382.0</v>
      </c>
      <c r="C3342" s="4">
        <v>2002.0</v>
      </c>
      <c r="D3342" s="4" t="s">
        <v>72</v>
      </c>
      <c r="F3342" s="4" t="s">
        <v>57</v>
      </c>
      <c r="I3342" s="4">
        <v>4304.7</v>
      </c>
      <c r="R3342" s="5" t="str">
        <f t="shared" si="1"/>
        <v>2002_382</v>
      </c>
    </row>
    <row r="3343">
      <c r="A3343" s="4" t="s">
        <v>1129</v>
      </c>
      <c r="B3343" s="4">
        <v>383.0</v>
      </c>
      <c r="C3343" s="4">
        <v>2002.0</v>
      </c>
      <c r="D3343" s="4" t="s">
        <v>285</v>
      </c>
      <c r="F3343" s="4" t="s">
        <v>57</v>
      </c>
      <c r="I3343" s="4">
        <v>4258.7</v>
      </c>
      <c r="R3343" s="5" t="str">
        <f t="shared" si="1"/>
        <v>2002_383</v>
      </c>
    </row>
    <row r="3344">
      <c r="A3344" s="4" t="s">
        <v>567</v>
      </c>
      <c r="B3344" s="4">
        <v>384.0</v>
      </c>
      <c r="C3344" s="4">
        <v>2002.0</v>
      </c>
      <c r="D3344" s="4" t="s">
        <v>332</v>
      </c>
      <c r="F3344" s="4" t="s">
        <v>20</v>
      </c>
      <c r="I3344" s="4">
        <v>4256.9</v>
      </c>
      <c r="R3344" s="5" t="str">
        <f t="shared" si="1"/>
        <v>2002_384</v>
      </c>
    </row>
    <row r="3345">
      <c r="A3345" s="4" t="s">
        <v>1004</v>
      </c>
      <c r="B3345" s="4">
        <v>385.0</v>
      </c>
      <c r="C3345" s="4">
        <v>2002.0</v>
      </c>
      <c r="D3345" s="4" t="s">
        <v>921</v>
      </c>
      <c r="F3345" s="4" t="s">
        <v>439</v>
      </c>
      <c r="I3345" s="4">
        <v>4237.8</v>
      </c>
      <c r="R3345" s="5" t="str">
        <f t="shared" si="1"/>
        <v>2002_385</v>
      </c>
    </row>
    <row r="3346">
      <c r="A3346" s="4" t="s">
        <v>1031</v>
      </c>
      <c r="B3346" s="4">
        <v>386.0</v>
      </c>
      <c r="C3346" s="4">
        <v>2002.0</v>
      </c>
      <c r="D3346" s="4" t="s">
        <v>34</v>
      </c>
      <c r="F3346" s="4" t="s">
        <v>24</v>
      </c>
      <c r="I3346" s="4">
        <v>4209.5</v>
      </c>
      <c r="R3346" s="5" t="str">
        <f t="shared" si="1"/>
        <v>2002_386</v>
      </c>
    </row>
    <row r="3347">
      <c r="A3347" s="4" t="s">
        <v>678</v>
      </c>
      <c r="B3347" s="4">
        <v>387.0</v>
      </c>
      <c r="C3347" s="4">
        <v>2002.0</v>
      </c>
      <c r="D3347" s="4" t="s">
        <v>638</v>
      </c>
      <c r="F3347" s="4" t="s">
        <v>30</v>
      </c>
      <c r="I3347" s="4">
        <v>4198.0</v>
      </c>
      <c r="R3347" s="5" t="str">
        <f t="shared" si="1"/>
        <v>2002_387</v>
      </c>
    </row>
    <row r="3348">
      <c r="A3348" s="4" t="s">
        <v>789</v>
      </c>
      <c r="B3348" s="4">
        <v>388.0</v>
      </c>
      <c r="C3348" s="4">
        <v>2002.0</v>
      </c>
      <c r="D3348" s="4" t="s">
        <v>59</v>
      </c>
      <c r="F3348" s="4" t="s">
        <v>20</v>
      </c>
      <c r="I3348" s="4">
        <v>4196.9</v>
      </c>
      <c r="R3348" s="5" t="str">
        <f t="shared" si="1"/>
        <v>2002_388</v>
      </c>
    </row>
    <row r="3349">
      <c r="A3349" s="4" t="s">
        <v>679</v>
      </c>
      <c r="B3349" s="4">
        <v>389.0</v>
      </c>
      <c r="C3349" s="4">
        <v>2002.0</v>
      </c>
      <c r="D3349" s="4" t="s">
        <v>1104</v>
      </c>
      <c r="F3349" s="4" t="s">
        <v>24</v>
      </c>
      <c r="I3349" s="4">
        <v>4172.0</v>
      </c>
      <c r="R3349" s="5" t="str">
        <f t="shared" si="1"/>
        <v>2002_389</v>
      </c>
    </row>
    <row r="3350">
      <c r="A3350" s="4" t="s">
        <v>1041</v>
      </c>
      <c r="B3350" s="4">
        <v>390.0</v>
      </c>
      <c r="C3350" s="4">
        <v>2002.0</v>
      </c>
      <c r="D3350" s="4" t="s">
        <v>639</v>
      </c>
      <c r="F3350" s="4" t="s">
        <v>192</v>
      </c>
      <c r="I3350" s="4">
        <v>4142.8</v>
      </c>
      <c r="R3350" s="5" t="str">
        <f t="shared" si="1"/>
        <v>2002_390</v>
      </c>
    </row>
    <row r="3351">
      <c r="A3351" s="4" t="s">
        <v>461</v>
      </c>
      <c r="B3351" s="4">
        <v>391.0</v>
      </c>
      <c r="C3351" s="4">
        <v>2002.0</v>
      </c>
      <c r="D3351" s="4" t="s">
        <v>168</v>
      </c>
      <c r="F3351" s="4" t="s">
        <v>127</v>
      </c>
      <c r="I3351" s="4">
        <v>4139.2</v>
      </c>
      <c r="R3351" s="5" t="str">
        <f t="shared" si="1"/>
        <v>2002_391</v>
      </c>
    </row>
    <row r="3352">
      <c r="A3352" s="4" t="s">
        <v>511</v>
      </c>
      <c r="B3352" s="4">
        <v>392.0</v>
      </c>
      <c r="C3352" s="4">
        <v>2002.0</v>
      </c>
      <c r="D3352" s="4" t="s">
        <v>981</v>
      </c>
      <c r="F3352" s="4" t="s">
        <v>74</v>
      </c>
      <c r="I3352" s="4">
        <v>4124.1</v>
      </c>
      <c r="R3352" s="5" t="str">
        <f t="shared" si="1"/>
        <v>2002_392</v>
      </c>
    </row>
    <row r="3353">
      <c r="A3353" s="4" t="s">
        <v>1130</v>
      </c>
      <c r="B3353" s="4">
        <v>393.0</v>
      </c>
      <c r="C3353" s="4">
        <v>2002.0</v>
      </c>
      <c r="D3353" s="4" t="s">
        <v>34</v>
      </c>
      <c r="F3353" s="4" t="s">
        <v>127</v>
      </c>
      <c r="I3353" s="4">
        <v>4114.3</v>
      </c>
      <c r="R3353" s="5" t="str">
        <f t="shared" si="1"/>
        <v>2002_393</v>
      </c>
    </row>
    <row r="3354">
      <c r="A3354" s="4" t="s">
        <v>936</v>
      </c>
      <c r="B3354" s="4">
        <v>394.0</v>
      </c>
      <c r="C3354" s="4">
        <v>2002.0</v>
      </c>
      <c r="D3354" s="4" t="s">
        <v>798</v>
      </c>
      <c r="F3354" s="4" t="s">
        <v>144</v>
      </c>
      <c r="I3354" s="4">
        <v>4113.8</v>
      </c>
      <c r="R3354" s="5" t="str">
        <f t="shared" si="1"/>
        <v>2002_394</v>
      </c>
    </row>
    <row r="3355">
      <c r="A3355" s="4" t="s">
        <v>539</v>
      </c>
      <c r="B3355" s="4">
        <v>395.0</v>
      </c>
      <c r="C3355" s="4">
        <v>2002.0</v>
      </c>
      <c r="D3355" s="4" t="s">
        <v>986</v>
      </c>
      <c r="F3355" s="4" t="s">
        <v>74</v>
      </c>
      <c r="I3355" s="4">
        <v>4107.4</v>
      </c>
      <c r="R3355" s="5" t="str">
        <f t="shared" si="1"/>
        <v>2002_395</v>
      </c>
    </row>
    <row r="3356">
      <c r="A3356" s="4" t="s">
        <v>957</v>
      </c>
      <c r="B3356" s="4">
        <v>396.0</v>
      </c>
      <c r="C3356" s="4">
        <v>2002.0</v>
      </c>
      <c r="D3356" s="4" t="s">
        <v>285</v>
      </c>
      <c r="F3356" s="4" t="s">
        <v>100</v>
      </c>
      <c r="I3356" s="4">
        <v>4073.1</v>
      </c>
      <c r="R3356" s="5" t="str">
        <f t="shared" si="1"/>
        <v>2002_396</v>
      </c>
    </row>
    <row r="3357">
      <c r="A3357" s="4" t="s">
        <v>1051</v>
      </c>
      <c r="B3357" s="4">
        <v>397.0</v>
      </c>
      <c r="C3357" s="4">
        <v>2002.0</v>
      </c>
      <c r="D3357" s="4" t="s">
        <v>29</v>
      </c>
      <c r="F3357" s="4" t="s">
        <v>88</v>
      </c>
      <c r="I3357" s="4">
        <v>4059.2</v>
      </c>
      <c r="R3357" s="5" t="str">
        <f t="shared" si="1"/>
        <v>2002_397</v>
      </c>
    </row>
    <row r="3358">
      <c r="A3358" s="4" t="s">
        <v>904</v>
      </c>
      <c r="B3358" s="4">
        <v>398.0</v>
      </c>
      <c r="C3358" s="4">
        <v>2002.0</v>
      </c>
      <c r="D3358" s="4" t="s">
        <v>59</v>
      </c>
      <c r="F3358" s="4" t="s">
        <v>100</v>
      </c>
      <c r="I3358" s="4">
        <v>4055.0</v>
      </c>
      <c r="R3358" s="5" t="str">
        <f t="shared" si="1"/>
        <v>2002_398</v>
      </c>
    </row>
    <row r="3359">
      <c r="A3359" s="4" t="s">
        <v>1131</v>
      </c>
      <c r="B3359" s="4">
        <v>399.0</v>
      </c>
      <c r="C3359" s="4">
        <v>2002.0</v>
      </c>
      <c r="D3359" s="4" t="s">
        <v>975</v>
      </c>
      <c r="F3359" s="4" t="s">
        <v>57</v>
      </c>
      <c r="I3359" s="4">
        <v>4054.0</v>
      </c>
      <c r="R3359" s="5" t="str">
        <f t="shared" si="1"/>
        <v>2002_399</v>
      </c>
    </row>
    <row r="3360">
      <c r="A3360" s="4" t="s">
        <v>366</v>
      </c>
      <c r="B3360" s="4">
        <v>399.0</v>
      </c>
      <c r="C3360" s="4">
        <v>2002.0</v>
      </c>
      <c r="D3360" s="4" t="s">
        <v>168</v>
      </c>
      <c r="F3360" s="4" t="s">
        <v>100</v>
      </c>
      <c r="I3360" s="4">
        <v>4196.6</v>
      </c>
      <c r="R3360" s="5" t="str">
        <f t="shared" si="1"/>
        <v>2002_399</v>
      </c>
    </row>
    <row r="3361">
      <c r="A3361" s="4" t="s">
        <v>1040</v>
      </c>
      <c r="B3361" s="4">
        <v>400.0</v>
      </c>
      <c r="C3361" s="4">
        <v>2002.0</v>
      </c>
      <c r="D3361" s="4" t="s">
        <v>59</v>
      </c>
      <c r="F3361" s="4" t="s">
        <v>544</v>
      </c>
      <c r="I3361" s="4">
        <v>4037.5</v>
      </c>
      <c r="R3361" s="5" t="str">
        <f t="shared" si="1"/>
        <v>2002_400</v>
      </c>
    </row>
    <row r="3362">
      <c r="A3362" s="4" t="s">
        <v>687</v>
      </c>
      <c r="B3362" s="4">
        <v>401.0</v>
      </c>
      <c r="C3362" s="4">
        <v>2002.0</v>
      </c>
      <c r="D3362" s="4" t="s">
        <v>62</v>
      </c>
      <c r="F3362" s="4" t="s">
        <v>179</v>
      </c>
      <c r="I3362" s="4">
        <v>4021.2</v>
      </c>
      <c r="R3362" s="5" t="str">
        <f t="shared" si="1"/>
        <v>2002_401</v>
      </c>
    </row>
    <row r="3363">
      <c r="A3363" s="4" t="s">
        <v>1042</v>
      </c>
      <c r="B3363" s="4">
        <v>402.0</v>
      </c>
      <c r="C3363" s="4">
        <v>2002.0</v>
      </c>
      <c r="D3363" s="4" t="s">
        <v>72</v>
      </c>
      <c r="F3363" s="4" t="s">
        <v>43</v>
      </c>
      <c r="I3363" s="4">
        <v>4016.8</v>
      </c>
      <c r="R3363" s="5" t="str">
        <f t="shared" si="1"/>
        <v>2002_402</v>
      </c>
    </row>
    <row r="3364">
      <c r="A3364" s="4" t="s">
        <v>1132</v>
      </c>
      <c r="B3364" s="4">
        <v>403.0</v>
      </c>
      <c r="C3364" s="4">
        <v>2002.0</v>
      </c>
      <c r="D3364" s="4" t="s">
        <v>102</v>
      </c>
      <c r="F3364" s="4" t="s">
        <v>57</v>
      </c>
      <c r="I3364" s="4">
        <v>4015.7</v>
      </c>
      <c r="R3364" s="5" t="str">
        <f t="shared" si="1"/>
        <v>2002_403</v>
      </c>
    </row>
    <row r="3365">
      <c r="A3365" s="4" t="s">
        <v>1072</v>
      </c>
      <c r="B3365" s="4">
        <v>404.0</v>
      </c>
      <c r="C3365" s="4">
        <v>2002.0</v>
      </c>
      <c r="D3365" s="4" t="s">
        <v>232</v>
      </c>
      <c r="F3365" s="4" t="s">
        <v>955</v>
      </c>
      <c r="I3365" s="4">
        <v>4009.6</v>
      </c>
      <c r="R3365" s="5" t="str">
        <f t="shared" si="1"/>
        <v>2002_404</v>
      </c>
    </row>
    <row r="3366">
      <c r="A3366" s="4" t="s">
        <v>528</v>
      </c>
      <c r="B3366" s="4">
        <v>405.0</v>
      </c>
      <c r="C3366" s="4">
        <v>2002.0</v>
      </c>
      <c r="D3366" s="4" t="s">
        <v>87</v>
      </c>
      <c r="F3366" s="4" t="s">
        <v>37</v>
      </c>
      <c r="I3366" s="4">
        <v>4008.2</v>
      </c>
      <c r="R3366" s="5" t="str">
        <f t="shared" si="1"/>
        <v>2002_405</v>
      </c>
    </row>
    <row r="3367">
      <c r="A3367" s="4" t="s">
        <v>399</v>
      </c>
      <c r="B3367" s="4">
        <v>406.0</v>
      </c>
      <c r="C3367" s="4">
        <v>2002.0</v>
      </c>
      <c r="D3367" s="4" t="s">
        <v>168</v>
      </c>
      <c r="F3367" s="4" t="s">
        <v>400</v>
      </c>
      <c r="I3367" s="4">
        <v>4002.4</v>
      </c>
      <c r="R3367" s="5" t="str">
        <f t="shared" si="1"/>
        <v>2002_406</v>
      </c>
    </row>
    <row r="3368">
      <c r="A3368" s="4" t="s">
        <v>1133</v>
      </c>
      <c r="B3368" s="4">
        <v>407.0</v>
      </c>
      <c r="C3368" s="4">
        <v>2002.0</v>
      </c>
      <c r="D3368" s="4" t="s">
        <v>29</v>
      </c>
      <c r="F3368" s="4" t="s">
        <v>183</v>
      </c>
      <c r="I3368" s="4">
        <v>4001.1</v>
      </c>
      <c r="R3368" s="5" t="str">
        <f t="shared" si="1"/>
        <v>2002_407</v>
      </c>
    </row>
    <row r="3369">
      <c r="A3369" s="4" t="s">
        <v>1048</v>
      </c>
      <c r="B3369" s="4">
        <v>408.0</v>
      </c>
      <c r="C3369" s="4">
        <v>2002.0</v>
      </c>
      <c r="D3369" s="4" t="s">
        <v>352</v>
      </c>
      <c r="F3369" s="4" t="s">
        <v>24</v>
      </c>
      <c r="I3369" s="4">
        <v>3996.4</v>
      </c>
      <c r="R3369" s="5" t="str">
        <f t="shared" si="1"/>
        <v>2002_408</v>
      </c>
    </row>
    <row r="3370">
      <c r="A3370" s="4" t="s">
        <v>1030</v>
      </c>
      <c r="B3370" s="4">
        <v>409.0</v>
      </c>
      <c r="C3370" s="4">
        <v>2002.0</v>
      </c>
      <c r="D3370" s="4" t="s">
        <v>168</v>
      </c>
      <c r="F3370" s="4" t="s">
        <v>55</v>
      </c>
      <c r="I3370" s="4">
        <v>3994.1</v>
      </c>
      <c r="R3370" s="5" t="str">
        <f t="shared" si="1"/>
        <v>2002_409</v>
      </c>
    </row>
    <row r="3371">
      <c r="A3371" s="4" t="s">
        <v>851</v>
      </c>
      <c r="B3371" s="4">
        <v>410.0</v>
      </c>
      <c r="C3371" s="4">
        <v>2002.0</v>
      </c>
      <c r="D3371" s="4" t="s">
        <v>19</v>
      </c>
      <c r="F3371" s="4" t="s">
        <v>105</v>
      </c>
      <c r="I3371" s="4">
        <v>3991.0</v>
      </c>
      <c r="R3371" s="5" t="str">
        <f t="shared" si="1"/>
        <v>2002_410</v>
      </c>
    </row>
    <row r="3372">
      <c r="A3372" s="4" t="s">
        <v>1134</v>
      </c>
      <c r="B3372" s="4">
        <v>411.0</v>
      </c>
      <c r="C3372" s="4">
        <v>2002.0</v>
      </c>
      <c r="D3372" s="4" t="s">
        <v>93</v>
      </c>
      <c r="F3372" s="4" t="s">
        <v>35</v>
      </c>
      <c r="I3372" s="4">
        <v>3983.6</v>
      </c>
      <c r="R3372" s="5" t="str">
        <f t="shared" si="1"/>
        <v>2002_411</v>
      </c>
    </row>
    <row r="3373">
      <c r="A3373" s="4" t="s">
        <v>1035</v>
      </c>
      <c r="B3373" s="4">
        <v>412.0</v>
      </c>
      <c r="C3373" s="4">
        <v>2002.0</v>
      </c>
      <c r="D3373" s="4" t="s">
        <v>759</v>
      </c>
      <c r="F3373" s="4" t="s">
        <v>24</v>
      </c>
      <c r="I3373" s="4">
        <v>3980.5</v>
      </c>
      <c r="R3373" s="5" t="str">
        <f t="shared" si="1"/>
        <v>2002_412</v>
      </c>
    </row>
    <row r="3374">
      <c r="A3374" s="4" t="s">
        <v>835</v>
      </c>
      <c r="B3374" s="4">
        <v>413.0</v>
      </c>
      <c r="C3374" s="4">
        <v>2002.0</v>
      </c>
      <c r="D3374" s="4" t="s">
        <v>232</v>
      </c>
      <c r="F3374" s="4" t="s">
        <v>30</v>
      </c>
      <c r="I3374" s="4">
        <v>3967.0</v>
      </c>
      <c r="R3374" s="5" t="str">
        <f t="shared" si="1"/>
        <v>2002_413</v>
      </c>
    </row>
    <row r="3375">
      <c r="A3375" s="4" t="s">
        <v>1039</v>
      </c>
      <c r="B3375" s="4">
        <v>414.0</v>
      </c>
      <c r="C3375" s="4">
        <v>2002.0</v>
      </c>
      <c r="D3375" s="4" t="s">
        <v>977</v>
      </c>
      <c r="F3375" s="4" t="s">
        <v>46</v>
      </c>
      <c r="I3375" s="4">
        <v>3961.5</v>
      </c>
      <c r="R3375" s="5" t="str">
        <f t="shared" si="1"/>
        <v>2002_414</v>
      </c>
    </row>
    <row r="3376">
      <c r="A3376" s="4" t="s">
        <v>1058</v>
      </c>
      <c r="B3376" s="4">
        <v>415.0</v>
      </c>
      <c r="C3376" s="4">
        <v>2002.0</v>
      </c>
      <c r="D3376" s="4" t="s">
        <v>223</v>
      </c>
      <c r="F3376" s="4" t="s">
        <v>57</v>
      </c>
      <c r="I3376" s="4">
        <v>3957.0</v>
      </c>
      <c r="R3376" s="5" t="str">
        <f t="shared" si="1"/>
        <v>2002_415</v>
      </c>
    </row>
    <row r="3377">
      <c r="A3377" s="4" t="s">
        <v>1068</v>
      </c>
      <c r="B3377" s="4">
        <v>417.0</v>
      </c>
      <c r="C3377" s="4">
        <v>2002.0</v>
      </c>
      <c r="D3377" s="4" t="s">
        <v>29</v>
      </c>
      <c r="F3377" s="4" t="s">
        <v>144</v>
      </c>
      <c r="I3377" s="4">
        <v>3953.1</v>
      </c>
      <c r="R3377" s="5" t="str">
        <f t="shared" si="1"/>
        <v>2002_417</v>
      </c>
    </row>
    <row r="3378">
      <c r="A3378" s="4" t="s">
        <v>667</v>
      </c>
      <c r="B3378" s="4">
        <v>418.0</v>
      </c>
      <c r="C3378" s="4">
        <v>2002.0</v>
      </c>
      <c r="D3378" s="4" t="s">
        <v>67</v>
      </c>
      <c r="F3378" s="4" t="s">
        <v>55</v>
      </c>
      <c r="I3378" s="4">
        <v>3947.6</v>
      </c>
      <c r="R3378" s="5" t="str">
        <f t="shared" si="1"/>
        <v>2002_418</v>
      </c>
    </row>
    <row r="3379">
      <c r="A3379" s="4" t="s">
        <v>526</v>
      </c>
      <c r="B3379" s="4">
        <v>419.0</v>
      </c>
      <c r="C3379" s="4">
        <v>2002.0</v>
      </c>
      <c r="D3379" s="4" t="s">
        <v>132</v>
      </c>
      <c r="F3379" s="4" t="s">
        <v>100</v>
      </c>
      <c r="I3379" s="4">
        <v>3930.7</v>
      </c>
      <c r="R3379" s="5" t="str">
        <f t="shared" si="1"/>
        <v>2002_419</v>
      </c>
    </row>
    <row r="3380">
      <c r="A3380" s="4" t="s">
        <v>1060</v>
      </c>
      <c r="B3380" s="4">
        <v>420.0</v>
      </c>
      <c r="C3380" s="4">
        <v>2002.0</v>
      </c>
      <c r="D3380" s="4" t="s">
        <v>216</v>
      </c>
      <c r="F3380" s="4" t="s">
        <v>189</v>
      </c>
      <c r="I3380" s="4">
        <v>3928.5</v>
      </c>
      <c r="R3380" s="5" t="str">
        <f t="shared" si="1"/>
        <v>2002_420</v>
      </c>
    </row>
    <row r="3381">
      <c r="A3381" s="4" t="s">
        <v>934</v>
      </c>
      <c r="B3381" s="4">
        <v>421.0</v>
      </c>
      <c r="C3381" s="4">
        <v>2002.0</v>
      </c>
      <c r="D3381" s="4" t="s">
        <v>216</v>
      </c>
      <c r="F3381" s="4" t="s">
        <v>77</v>
      </c>
      <c r="I3381" s="4">
        <v>3928.0</v>
      </c>
      <c r="R3381" s="5" t="str">
        <f t="shared" si="1"/>
        <v>2002_421</v>
      </c>
    </row>
    <row r="3382">
      <c r="A3382" s="4" t="s">
        <v>865</v>
      </c>
      <c r="B3382" s="4">
        <v>422.0</v>
      </c>
      <c r="C3382" s="4">
        <v>2002.0</v>
      </c>
      <c r="D3382" s="4" t="s">
        <v>977</v>
      </c>
      <c r="F3382" s="4" t="s">
        <v>46</v>
      </c>
      <c r="I3382" s="4">
        <v>3925.9</v>
      </c>
      <c r="R3382" s="5" t="str">
        <f t="shared" si="1"/>
        <v>2002_422</v>
      </c>
    </row>
    <row r="3383">
      <c r="A3383" s="4" t="s">
        <v>927</v>
      </c>
      <c r="B3383" s="4">
        <v>423.0</v>
      </c>
      <c r="C3383" s="4">
        <v>2002.0</v>
      </c>
      <c r="D3383" s="4" t="s">
        <v>1078</v>
      </c>
      <c r="F3383" s="4" t="s">
        <v>57</v>
      </c>
      <c r="I3383" s="4">
        <v>3903.0</v>
      </c>
      <c r="R3383" s="5" t="str">
        <f t="shared" si="1"/>
        <v>2002_423</v>
      </c>
    </row>
    <row r="3384">
      <c r="A3384" s="4" t="s">
        <v>603</v>
      </c>
      <c r="B3384" s="4">
        <v>424.0</v>
      </c>
      <c r="C3384" s="4">
        <v>2002.0</v>
      </c>
      <c r="D3384" s="4" t="s">
        <v>975</v>
      </c>
      <c r="F3384" s="4" t="s">
        <v>57</v>
      </c>
      <c r="I3384" s="4">
        <v>3891.8</v>
      </c>
      <c r="R3384" s="5" t="str">
        <f t="shared" si="1"/>
        <v>2002_424</v>
      </c>
    </row>
    <row r="3385">
      <c r="A3385" s="4" t="s">
        <v>1061</v>
      </c>
      <c r="B3385" s="4">
        <v>425.0</v>
      </c>
      <c r="C3385" s="4">
        <v>2002.0</v>
      </c>
      <c r="D3385" s="4" t="s">
        <v>798</v>
      </c>
      <c r="F3385" s="4" t="s">
        <v>20</v>
      </c>
      <c r="I3385" s="4">
        <v>3885.8</v>
      </c>
      <c r="R3385" s="5" t="str">
        <f t="shared" si="1"/>
        <v>2002_425</v>
      </c>
    </row>
    <row r="3386">
      <c r="A3386" s="4" t="s">
        <v>1135</v>
      </c>
      <c r="B3386" s="4">
        <v>426.0</v>
      </c>
      <c r="C3386" s="4">
        <v>2002.0</v>
      </c>
      <c r="D3386" s="4" t="s">
        <v>67</v>
      </c>
      <c r="F3386" s="4" t="s">
        <v>57</v>
      </c>
      <c r="I3386" s="4">
        <v>3874.1</v>
      </c>
      <c r="R3386" s="5" t="str">
        <f t="shared" si="1"/>
        <v>2002_426</v>
      </c>
    </row>
    <row r="3387">
      <c r="A3387" s="4" t="s">
        <v>236</v>
      </c>
      <c r="B3387" s="4">
        <v>427.0</v>
      </c>
      <c r="C3387" s="4">
        <v>2002.0</v>
      </c>
      <c r="D3387" s="4" t="s">
        <v>223</v>
      </c>
      <c r="F3387" s="4" t="s">
        <v>70</v>
      </c>
      <c r="I3387" s="4">
        <v>3871.0</v>
      </c>
      <c r="R3387" s="5" t="str">
        <f t="shared" si="1"/>
        <v>2002_427</v>
      </c>
    </row>
    <row r="3388">
      <c r="A3388" s="4" t="s">
        <v>381</v>
      </c>
      <c r="B3388" s="4">
        <v>428.0</v>
      </c>
      <c r="C3388" s="4">
        <v>2002.0</v>
      </c>
      <c r="D3388" s="4" t="s">
        <v>48</v>
      </c>
      <c r="F3388" s="4" t="s">
        <v>100</v>
      </c>
      <c r="I3388" s="4">
        <v>3870.9</v>
      </c>
      <c r="R3388" s="5" t="str">
        <f t="shared" si="1"/>
        <v>2002_428</v>
      </c>
    </row>
    <row r="3389">
      <c r="A3389" s="4" t="s">
        <v>517</v>
      </c>
      <c r="B3389" s="4">
        <v>429.0</v>
      </c>
      <c r="C3389" s="4">
        <v>2002.0</v>
      </c>
      <c r="D3389" s="4" t="s">
        <v>973</v>
      </c>
      <c r="F3389" s="4" t="s">
        <v>37</v>
      </c>
      <c r="I3389" s="4">
        <v>3815.0</v>
      </c>
      <c r="R3389" s="5" t="str">
        <f t="shared" si="1"/>
        <v>2002_429</v>
      </c>
    </row>
    <row r="3390">
      <c r="A3390" s="4" t="s">
        <v>1136</v>
      </c>
      <c r="B3390" s="4">
        <v>431.0</v>
      </c>
      <c r="C3390" s="4">
        <v>2002.0</v>
      </c>
      <c r="D3390" s="4" t="s">
        <v>639</v>
      </c>
      <c r="F3390" s="4" t="s">
        <v>57</v>
      </c>
      <c r="I3390" s="4">
        <v>3797.0</v>
      </c>
      <c r="R3390" s="5" t="str">
        <f t="shared" si="1"/>
        <v>2002_431</v>
      </c>
    </row>
    <row r="3391">
      <c r="A3391" s="4" t="s">
        <v>876</v>
      </c>
      <c r="B3391" s="4">
        <v>432.0</v>
      </c>
      <c r="C3391" s="4">
        <v>2002.0</v>
      </c>
      <c r="D3391" s="4" t="s">
        <v>97</v>
      </c>
      <c r="F3391" s="4" t="s">
        <v>82</v>
      </c>
      <c r="I3391" s="4">
        <v>3782.4</v>
      </c>
      <c r="R3391" s="5" t="str">
        <f t="shared" si="1"/>
        <v>2002_432</v>
      </c>
    </row>
    <row r="3392">
      <c r="A3392" s="4" t="s">
        <v>1137</v>
      </c>
      <c r="B3392" s="4">
        <v>433.0</v>
      </c>
      <c r="C3392" s="4">
        <v>2002.0</v>
      </c>
      <c r="D3392" s="4" t="s">
        <v>216</v>
      </c>
      <c r="F3392" s="4" t="s">
        <v>30</v>
      </c>
      <c r="I3392" s="4">
        <v>3759.8</v>
      </c>
      <c r="R3392" s="5" t="str">
        <f t="shared" si="1"/>
        <v>2002_433</v>
      </c>
    </row>
    <row r="3393">
      <c r="A3393" s="4" t="s">
        <v>1138</v>
      </c>
      <c r="B3393" s="4">
        <v>434.0</v>
      </c>
      <c r="C3393" s="4">
        <v>2002.0</v>
      </c>
      <c r="D3393" s="4" t="s">
        <v>29</v>
      </c>
      <c r="F3393" s="4" t="s">
        <v>30</v>
      </c>
      <c r="I3393" s="4">
        <v>3754.9</v>
      </c>
      <c r="R3393" s="5" t="str">
        <f t="shared" si="1"/>
        <v>2002_434</v>
      </c>
    </row>
    <row r="3394">
      <c r="A3394" s="4" t="s">
        <v>565</v>
      </c>
      <c r="B3394" s="4">
        <v>435.0</v>
      </c>
      <c r="C3394" s="4">
        <v>2002.0</v>
      </c>
      <c r="D3394" s="4" t="s">
        <v>826</v>
      </c>
      <c r="F3394" s="4" t="s">
        <v>43</v>
      </c>
      <c r="I3394" s="4">
        <v>3754.3</v>
      </c>
      <c r="R3394" s="5" t="str">
        <f t="shared" si="1"/>
        <v>2002_435</v>
      </c>
    </row>
    <row r="3395">
      <c r="A3395" s="4" t="s">
        <v>849</v>
      </c>
      <c r="B3395" s="4">
        <v>436.0</v>
      </c>
      <c r="C3395" s="4">
        <v>2002.0</v>
      </c>
      <c r="D3395" s="4" t="s">
        <v>1139</v>
      </c>
      <c r="F3395" s="4" t="s">
        <v>77</v>
      </c>
      <c r="I3395" s="4">
        <v>3754.0</v>
      </c>
      <c r="R3395" s="5" t="str">
        <f t="shared" si="1"/>
        <v>2002_436</v>
      </c>
    </row>
    <row r="3396">
      <c r="A3396" s="4" t="s">
        <v>1140</v>
      </c>
      <c r="B3396" s="4">
        <v>437.0</v>
      </c>
      <c r="C3396" s="4">
        <v>2002.0</v>
      </c>
      <c r="D3396" s="4" t="s">
        <v>67</v>
      </c>
      <c r="F3396" s="4" t="s">
        <v>57</v>
      </c>
      <c r="I3396" s="4">
        <v>3750.7</v>
      </c>
      <c r="R3396" s="5" t="str">
        <f t="shared" si="1"/>
        <v>2002_437</v>
      </c>
    </row>
    <row r="3397">
      <c r="A3397" s="4" t="s">
        <v>873</v>
      </c>
      <c r="B3397" s="4">
        <v>438.0</v>
      </c>
      <c r="C3397" s="4">
        <v>2002.0</v>
      </c>
      <c r="D3397" s="4" t="s">
        <v>59</v>
      </c>
      <c r="F3397" s="4" t="s">
        <v>544</v>
      </c>
      <c r="I3397" s="4">
        <v>3741.8</v>
      </c>
      <c r="R3397" s="5" t="str">
        <f t="shared" si="1"/>
        <v>2002_438</v>
      </c>
    </row>
    <row r="3398">
      <c r="A3398" s="4" t="s">
        <v>1141</v>
      </c>
      <c r="B3398" s="4">
        <v>439.0</v>
      </c>
      <c r="C3398" s="4">
        <v>2002.0</v>
      </c>
      <c r="D3398" s="4" t="s">
        <v>99</v>
      </c>
      <c r="F3398" s="4" t="s">
        <v>57</v>
      </c>
      <c r="I3398" s="4">
        <v>3734.5</v>
      </c>
      <c r="R3398" s="5" t="str">
        <f t="shared" si="1"/>
        <v>2002_439</v>
      </c>
    </row>
    <row r="3399">
      <c r="A3399" s="4" t="s">
        <v>497</v>
      </c>
      <c r="B3399" s="4">
        <v>440.0</v>
      </c>
      <c r="C3399" s="4">
        <v>2002.0</v>
      </c>
      <c r="D3399" s="4" t="s">
        <v>232</v>
      </c>
      <c r="F3399" s="4" t="s">
        <v>955</v>
      </c>
      <c r="I3399" s="4">
        <v>3709.0</v>
      </c>
      <c r="R3399" s="5" t="str">
        <f t="shared" si="1"/>
        <v>2002_440</v>
      </c>
    </row>
    <row r="3400">
      <c r="A3400" s="4" t="s">
        <v>579</v>
      </c>
      <c r="B3400" s="4">
        <v>441.0</v>
      </c>
      <c r="C3400" s="4">
        <v>2002.0</v>
      </c>
      <c r="D3400" s="4" t="s">
        <v>1104</v>
      </c>
      <c r="F3400" s="4" t="s">
        <v>183</v>
      </c>
      <c r="I3400" s="4">
        <v>3686.1</v>
      </c>
      <c r="R3400" s="5" t="str">
        <f t="shared" si="1"/>
        <v>2002_441</v>
      </c>
    </row>
    <row r="3401">
      <c r="A3401" s="4" t="s">
        <v>1142</v>
      </c>
      <c r="B3401" s="4">
        <v>443.0</v>
      </c>
      <c r="C3401" s="4">
        <v>2002.0</v>
      </c>
      <c r="D3401" s="4" t="s">
        <v>26</v>
      </c>
      <c r="F3401" s="4" t="s">
        <v>127</v>
      </c>
      <c r="I3401" s="4">
        <v>3665.4</v>
      </c>
      <c r="R3401" s="5" t="str">
        <f t="shared" si="1"/>
        <v>2002_443</v>
      </c>
    </row>
    <row r="3402">
      <c r="A3402" s="4" t="s">
        <v>868</v>
      </c>
      <c r="B3402" s="4">
        <v>444.0</v>
      </c>
      <c r="C3402" s="4">
        <v>2002.0</v>
      </c>
      <c r="D3402" s="4" t="s">
        <v>999</v>
      </c>
      <c r="F3402" s="4" t="s">
        <v>100</v>
      </c>
      <c r="I3402" s="4">
        <v>3658.0</v>
      </c>
      <c r="R3402" s="5" t="str">
        <f t="shared" si="1"/>
        <v>2002_444</v>
      </c>
    </row>
    <row r="3403">
      <c r="A3403" s="4" t="s">
        <v>932</v>
      </c>
      <c r="B3403" s="4">
        <v>445.0</v>
      </c>
      <c r="C3403" s="4">
        <v>2002.0</v>
      </c>
      <c r="D3403" s="4" t="s">
        <v>26</v>
      </c>
      <c r="F3403" s="4" t="s">
        <v>35</v>
      </c>
      <c r="I3403" s="4">
        <v>3648.2</v>
      </c>
      <c r="R3403" s="5" t="str">
        <f t="shared" si="1"/>
        <v>2002_445</v>
      </c>
    </row>
    <row r="3404">
      <c r="A3404" s="4" t="s">
        <v>1033</v>
      </c>
      <c r="B3404" s="4">
        <v>446.0</v>
      </c>
      <c r="C3404" s="4">
        <v>2002.0</v>
      </c>
      <c r="D3404" s="4" t="s">
        <v>490</v>
      </c>
      <c r="F3404" s="4" t="s">
        <v>118</v>
      </c>
      <c r="I3404" s="4">
        <v>3638.0</v>
      </c>
      <c r="R3404" s="5" t="str">
        <f t="shared" si="1"/>
        <v>2002_446</v>
      </c>
    </row>
    <row r="3405">
      <c r="A3405" s="4" t="s">
        <v>1057</v>
      </c>
      <c r="B3405" s="4">
        <v>447.0</v>
      </c>
      <c r="C3405" s="4">
        <v>2002.0</v>
      </c>
      <c r="D3405" s="4" t="s">
        <v>114</v>
      </c>
      <c r="F3405" s="4" t="s">
        <v>43</v>
      </c>
      <c r="I3405" s="4">
        <v>3627.8</v>
      </c>
      <c r="R3405" s="5" t="str">
        <f t="shared" si="1"/>
        <v>2002_447</v>
      </c>
    </row>
    <row r="3406">
      <c r="A3406" s="4" t="s">
        <v>1143</v>
      </c>
      <c r="B3406" s="4">
        <v>448.0</v>
      </c>
      <c r="C3406" s="4">
        <v>2002.0</v>
      </c>
      <c r="D3406" s="4" t="s">
        <v>1096</v>
      </c>
      <c r="F3406" s="4" t="s">
        <v>24</v>
      </c>
      <c r="I3406" s="4">
        <v>3551.2</v>
      </c>
      <c r="R3406" s="5" t="str">
        <f t="shared" si="1"/>
        <v>2002_448</v>
      </c>
    </row>
    <row r="3407">
      <c r="A3407" s="4" t="s">
        <v>590</v>
      </c>
      <c r="B3407" s="4">
        <v>449.0</v>
      </c>
      <c r="C3407" s="4">
        <v>2002.0</v>
      </c>
      <c r="D3407" s="4" t="s">
        <v>986</v>
      </c>
      <c r="F3407" s="4" t="s">
        <v>20</v>
      </c>
      <c r="I3407" s="4">
        <v>3519.5</v>
      </c>
      <c r="R3407" s="5" t="str">
        <f t="shared" si="1"/>
        <v>2002_449</v>
      </c>
    </row>
    <row r="3408">
      <c r="A3408" s="4" t="s">
        <v>1032</v>
      </c>
      <c r="B3408" s="4">
        <v>450.0</v>
      </c>
      <c r="C3408" s="4">
        <v>2002.0</v>
      </c>
      <c r="D3408" s="4" t="s">
        <v>81</v>
      </c>
      <c r="F3408" s="4" t="s">
        <v>37</v>
      </c>
      <c r="I3408" s="4">
        <v>3515.1</v>
      </c>
      <c r="R3408" s="5" t="str">
        <f t="shared" si="1"/>
        <v>2002_450</v>
      </c>
    </row>
    <row r="3409">
      <c r="A3409" s="4" t="s">
        <v>701</v>
      </c>
      <c r="B3409" s="4">
        <v>451.0</v>
      </c>
      <c r="C3409" s="4">
        <v>2002.0</v>
      </c>
      <c r="D3409" s="4" t="s">
        <v>981</v>
      </c>
      <c r="F3409" s="4" t="s">
        <v>144</v>
      </c>
      <c r="I3409" s="4">
        <v>3496.5</v>
      </c>
      <c r="R3409" s="5" t="str">
        <f t="shared" si="1"/>
        <v>2002_451</v>
      </c>
    </row>
    <row r="3410">
      <c r="A3410" s="4" t="s">
        <v>919</v>
      </c>
      <c r="B3410" s="4">
        <v>452.0</v>
      </c>
      <c r="C3410" s="4">
        <v>2002.0</v>
      </c>
      <c r="D3410" s="4" t="s">
        <v>986</v>
      </c>
      <c r="F3410" s="4" t="s">
        <v>189</v>
      </c>
      <c r="I3410" s="4">
        <v>3451.5</v>
      </c>
      <c r="R3410" s="5" t="str">
        <f t="shared" si="1"/>
        <v>2002_452</v>
      </c>
    </row>
    <row r="3411">
      <c r="A3411" s="4" t="s">
        <v>1056</v>
      </c>
      <c r="B3411" s="4">
        <v>453.0</v>
      </c>
      <c r="C3411" s="4">
        <v>2002.0</v>
      </c>
      <c r="D3411" s="4" t="s">
        <v>216</v>
      </c>
      <c r="F3411" s="4" t="s">
        <v>537</v>
      </c>
      <c r="I3411" s="4">
        <v>3451.0</v>
      </c>
      <c r="R3411" s="5" t="str">
        <f t="shared" si="1"/>
        <v>2002_453</v>
      </c>
    </row>
    <row r="3412">
      <c r="A3412" s="4" t="s">
        <v>1144</v>
      </c>
      <c r="B3412" s="4">
        <v>454.0</v>
      </c>
      <c r="C3412" s="4">
        <v>2002.0</v>
      </c>
      <c r="D3412" s="4" t="s">
        <v>285</v>
      </c>
      <c r="F3412" s="4" t="s">
        <v>30</v>
      </c>
      <c r="I3412" s="4">
        <v>3448.5</v>
      </c>
      <c r="R3412" s="5" t="str">
        <f t="shared" si="1"/>
        <v>2002_454</v>
      </c>
    </row>
    <row r="3413">
      <c r="A3413" s="4" t="s">
        <v>962</v>
      </c>
      <c r="B3413" s="4">
        <v>455.0</v>
      </c>
      <c r="C3413" s="4">
        <v>2002.0</v>
      </c>
      <c r="D3413" s="4" t="s">
        <v>542</v>
      </c>
      <c r="F3413" s="4" t="s">
        <v>88</v>
      </c>
      <c r="I3413" s="4">
        <v>3445.9</v>
      </c>
      <c r="R3413" s="5" t="str">
        <f t="shared" si="1"/>
        <v>2002_455</v>
      </c>
    </row>
    <row r="3414">
      <c r="A3414" s="4" t="s">
        <v>1145</v>
      </c>
      <c r="B3414" s="4">
        <v>456.0</v>
      </c>
      <c r="C3414" s="4">
        <v>2002.0</v>
      </c>
      <c r="D3414" s="4" t="s">
        <v>29</v>
      </c>
      <c r="F3414" s="4" t="s">
        <v>100</v>
      </c>
      <c r="I3414" s="4">
        <v>3434.8</v>
      </c>
      <c r="R3414" s="5" t="str">
        <f t="shared" si="1"/>
        <v>2002_456</v>
      </c>
    </row>
    <row r="3415">
      <c r="A3415" s="4" t="s">
        <v>1146</v>
      </c>
      <c r="B3415" s="4">
        <v>457.0</v>
      </c>
      <c r="C3415" s="4">
        <v>2002.0</v>
      </c>
      <c r="D3415" s="4" t="s">
        <v>107</v>
      </c>
      <c r="F3415" s="4" t="s">
        <v>55</v>
      </c>
      <c r="I3415" s="4">
        <v>3433.3</v>
      </c>
      <c r="R3415" s="5" t="str">
        <f t="shared" si="1"/>
        <v>2002_457</v>
      </c>
    </row>
    <row r="3416">
      <c r="A3416" s="4" t="s">
        <v>1147</v>
      </c>
      <c r="B3416" s="4">
        <v>458.0</v>
      </c>
      <c r="C3416" s="4">
        <v>2002.0</v>
      </c>
      <c r="D3416" s="4" t="s">
        <v>999</v>
      </c>
      <c r="F3416" s="4" t="s">
        <v>57</v>
      </c>
      <c r="I3416" s="4">
        <v>3425.0</v>
      </c>
      <c r="R3416" s="5" t="str">
        <f t="shared" si="1"/>
        <v>2002_458</v>
      </c>
    </row>
    <row r="3417">
      <c r="A3417" s="4" t="s">
        <v>1054</v>
      </c>
      <c r="B3417" s="4">
        <v>459.0</v>
      </c>
      <c r="C3417" s="4">
        <v>2002.0</v>
      </c>
      <c r="D3417" s="4" t="s">
        <v>223</v>
      </c>
      <c r="F3417" s="4" t="s">
        <v>35</v>
      </c>
      <c r="I3417" s="4">
        <v>3419.9</v>
      </c>
      <c r="R3417" s="5" t="str">
        <f t="shared" si="1"/>
        <v>2002_459</v>
      </c>
    </row>
    <row r="3418">
      <c r="A3418" s="4" t="s">
        <v>1148</v>
      </c>
      <c r="B3418" s="4">
        <v>460.0</v>
      </c>
      <c r="C3418" s="4">
        <v>2002.0</v>
      </c>
      <c r="D3418" s="4" t="s">
        <v>223</v>
      </c>
      <c r="F3418" s="4" t="s">
        <v>43</v>
      </c>
      <c r="I3418" s="4">
        <v>3396.8</v>
      </c>
      <c r="R3418" s="5" t="str">
        <f t="shared" si="1"/>
        <v>2002_460</v>
      </c>
    </row>
    <row r="3419">
      <c r="A3419" s="4" t="s">
        <v>1063</v>
      </c>
      <c r="B3419" s="4">
        <v>461.0</v>
      </c>
      <c r="C3419" s="4">
        <v>2002.0</v>
      </c>
      <c r="D3419" s="4" t="s">
        <v>107</v>
      </c>
      <c r="F3419" s="4" t="s">
        <v>20</v>
      </c>
      <c r="I3419" s="4">
        <v>3387.9</v>
      </c>
      <c r="R3419" s="5" t="str">
        <f t="shared" si="1"/>
        <v>2002_461</v>
      </c>
    </row>
    <row r="3420">
      <c r="A3420" s="4" t="s">
        <v>871</v>
      </c>
      <c r="B3420" s="4">
        <v>462.0</v>
      </c>
      <c r="C3420" s="4">
        <v>2002.0</v>
      </c>
      <c r="D3420" s="4" t="s">
        <v>107</v>
      </c>
      <c r="F3420" s="4" t="s">
        <v>189</v>
      </c>
      <c r="I3420" s="4">
        <v>3387.0</v>
      </c>
      <c r="R3420" s="5" t="str">
        <f t="shared" si="1"/>
        <v>2002_462</v>
      </c>
    </row>
    <row r="3421">
      <c r="A3421" s="4" t="s">
        <v>1149</v>
      </c>
      <c r="B3421" s="4">
        <v>463.0</v>
      </c>
      <c r="C3421" s="4">
        <v>2002.0</v>
      </c>
      <c r="D3421" s="4" t="s">
        <v>59</v>
      </c>
      <c r="F3421" s="4" t="s">
        <v>544</v>
      </c>
      <c r="I3421" s="4">
        <v>3382.8</v>
      </c>
      <c r="R3421" s="5" t="str">
        <f t="shared" si="1"/>
        <v>2002_463</v>
      </c>
    </row>
    <row r="3422">
      <c r="A3422" s="4" t="s">
        <v>1055</v>
      </c>
      <c r="B3422" s="4">
        <v>464.0</v>
      </c>
      <c r="C3422" s="4">
        <v>2002.0</v>
      </c>
      <c r="D3422" s="4" t="s">
        <v>216</v>
      </c>
      <c r="F3422" s="4" t="s">
        <v>95</v>
      </c>
      <c r="I3422" s="4">
        <v>3374.0</v>
      </c>
      <c r="R3422" s="5" t="str">
        <f t="shared" si="1"/>
        <v>2002_464</v>
      </c>
    </row>
    <row r="3423">
      <c r="A3423" s="4" t="s">
        <v>1053</v>
      </c>
      <c r="B3423" s="4">
        <v>465.0</v>
      </c>
      <c r="C3423" s="4">
        <v>2002.0</v>
      </c>
      <c r="D3423" s="4" t="s">
        <v>19</v>
      </c>
      <c r="F3423" s="4" t="s">
        <v>46</v>
      </c>
      <c r="I3423" s="4">
        <v>3364.0</v>
      </c>
      <c r="R3423" s="5" t="str">
        <f t="shared" si="1"/>
        <v>2002_465</v>
      </c>
    </row>
    <row r="3424">
      <c r="A3424" s="4" t="s">
        <v>1150</v>
      </c>
      <c r="B3424" s="4">
        <v>466.0</v>
      </c>
      <c r="C3424" s="4">
        <v>2002.0</v>
      </c>
      <c r="D3424" s="4" t="s">
        <v>688</v>
      </c>
      <c r="F3424" s="4" t="s">
        <v>189</v>
      </c>
      <c r="I3424" s="4">
        <v>3363.4</v>
      </c>
      <c r="R3424" s="5" t="str">
        <f t="shared" si="1"/>
        <v>2002_466</v>
      </c>
    </row>
    <row r="3425">
      <c r="A3425" s="4" t="s">
        <v>1065</v>
      </c>
      <c r="B3425" s="4">
        <v>467.0</v>
      </c>
      <c r="C3425" s="4">
        <v>2002.0</v>
      </c>
      <c r="D3425" s="4" t="s">
        <v>225</v>
      </c>
      <c r="F3425" s="4" t="s">
        <v>183</v>
      </c>
      <c r="I3425" s="4">
        <v>3355.0</v>
      </c>
      <c r="R3425" s="5" t="str">
        <f t="shared" si="1"/>
        <v>2002_467</v>
      </c>
    </row>
    <row r="3426">
      <c r="A3426" s="4" t="s">
        <v>1071</v>
      </c>
      <c r="B3426" s="4">
        <v>469.0</v>
      </c>
      <c r="C3426" s="4">
        <v>2002.0</v>
      </c>
      <c r="D3426" s="4" t="s">
        <v>99</v>
      </c>
      <c r="F3426" s="4" t="s">
        <v>127</v>
      </c>
      <c r="I3426" s="4">
        <v>3332.3</v>
      </c>
      <c r="R3426" s="5" t="str">
        <f t="shared" si="1"/>
        <v>2002_469</v>
      </c>
    </row>
    <row r="3427">
      <c r="A3427" s="4" t="s">
        <v>1151</v>
      </c>
      <c r="B3427" s="4">
        <v>470.0</v>
      </c>
      <c r="C3427" s="4">
        <v>2002.0</v>
      </c>
      <c r="D3427" s="4" t="s">
        <v>490</v>
      </c>
      <c r="F3427" s="4" t="s">
        <v>24</v>
      </c>
      <c r="I3427" s="4">
        <v>3326.0</v>
      </c>
      <c r="R3427" s="5" t="str">
        <f t="shared" si="1"/>
        <v>2002_470</v>
      </c>
    </row>
    <row r="3428">
      <c r="A3428" s="4" t="s">
        <v>684</v>
      </c>
      <c r="B3428" s="4">
        <v>471.0</v>
      </c>
      <c r="C3428" s="4">
        <v>2002.0</v>
      </c>
      <c r="D3428" s="4" t="s">
        <v>67</v>
      </c>
      <c r="F3428" s="4" t="s">
        <v>148</v>
      </c>
      <c r="I3428" s="4">
        <v>3311.8</v>
      </c>
      <c r="R3428" s="5" t="str">
        <f t="shared" si="1"/>
        <v>2002_471</v>
      </c>
    </row>
    <row r="3429">
      <c r="A3429" s="4" t="s">
        <v>599</v>
      </c>
      <c r="B3429" s="4">
        <v>472.0</v>
      </c>
      <c r="C3429" s="4">
        <v>2002.0</v>
      </c>
      <c r="D3429" s="4" t="s">
        <v>338</v>
      </c>
      <c r="F3429" s="4" t="s">
        <v>46</v>
      </c>
      <c r="I3429" s="4">
        <v>3296.0</v>
      </c>
      <c r="R3429" s="5" t="str">
        <f t="shared" si="1"/>
        <v>2002_472</v>
      </c>
    </row>
    <row r="3430">
      <c r="A3430" s="4" t="s">
        <v>508</v>
      </c>
      <c r="B3430" s="4">
        <v>473.0</v>
      </c>
      <c r="C3430" s="4">
        <v>2002.0</v>
      </c>
      <c r="D3430" s="4" t="s">
        <v>1011</v>
      </c>
      <c r="F3430" s="4" t="s">
        <v>152</v>
      </c>
      <c r="I3430" s="4">
        <v>3276.7</v>
      </c>
      <c r="R3430" s="5" t="str">
        <f t="shared" si="1"/>
        <v>2002_473</v>
      </c>
    </row>
    <row r="3431">
      <c r="A3431" s="4" t="s">
        <v>1050</v>
      </c>
      <c r="B3431" s="4">
        <v>474.0</v>
      </c>
      <c r="C3431" s="4">
        <v>2002.0</v>
      </c>
      <c r="D3431" s="4" t="s">
        <v>59</v>
      </c>
      <c r="F3431" s="4" t="s">
        <v>46</v>
      </c>
      <c r="I3431" s="4">
        <v>3261.5</v>
      </c>
      <c r="R3431" s="5" t="str">
        <f t="shared" si="1"/>
        <v>2002_474</v>
      </c>
    </row>
    <row r="3432">
      <c r="A3432" s="4" t="s">
        <v>557</v>
      </c>
      <c r="B3432" s="4">
        <v>475.0</v>
      </c>
      <c r="C3432" s="4">
        <v>2002.0</v>
      </c>
      <c r="D3432" s="4" t="s">
        <v>42</v>
      </c>
      <c r="F3432" s="4" t="s">
        <v>189</v>
      </c>
      <c r="I3432" s="4">
        <v>3257.8</v>
      </c>
      <c r="R3432" s="5" t="str">
        <f t="shared" si="1"/>
        <v>2002_475</v>
      </c>
    </row>
    <row r="3433">
      <c r="A3433" s="4" t="s">
        <v>1152</v>
      </c>
      <c r="B3433" s="4">
        <v>476.0</v>
      </c>
      <c r="C3433" s="4">
        <v>2002.0</v>
      </c>
      <c r="D3433" s="4" t="s">
        <v>986</v>
      </c>
      <c r="F3433" s="4" t="s">
        <v>37</v>
      </c>
      <c r="I3433" s="4">
        <v>3237.2</v>
      </c>
      <c r="R3433" s="5" t="str">
        <f t="shared" si="1"/>
        <v>2002_476</v>
      </c>
    </row>
    <row r="3434">
      <c r="A3434" s="4" t="s">
        <v>1153</v>
      </c>
      <c r="B3434" s="4">
        <v>477.0</v>
      </c>
      <c r="C3434" s="4">
        <v>2002.0</v>
      </c>
      <c r="D3434" s="4" t="s">
        <v>971</v>
      </c>
      <c r="F3434" s="4" t="s">
        <v>57</v>
      </c>
      <c r="I3434" s="4">
        <v>3232.8</v>
      </c>
      <c r="R3434" s="5" t="str">
        <f t="shared" si="1"/>
        <v>2002_477</v>
      </c>
    </row>
    <row r="3435">
      <c r="A3435" s="4" t="s">
        <v>938</v>
      </c>
      <c r="B3435" s="4">
        <v>478.0</v>
      </c>
      <c r="C3435" s="4">
        <v>2002.0</v>
      </c>
      <c r="D3435" s="4" t="s">
        <v>48</v>
      </c>
      <c r="F3435" s="4" t="s">
        <v>24</v>
      </c>
      <c r="I3435" s="4">
        <v>3226.0</v>
      </c>
      <c r="R3435" s="5" t="str">
        <f t="shared" si="1"/>
        <v>2002_478</v>
      </c>
    </row>
    <row r="3436">
      <c r="A3436" s="4" t="s">
        <v>1154</v>
      </c>
      <c r="B3436" s="4">
        <v>479.0</v>
      </c>
      <c r="C3436" s="4">
        <v>2002.0</v>
      </c>
      <c r="D3436" s="4" t="s">
        <v>87</v>
      </c>
      <c r="F3436" s="4" t="s">
        <v>95</v>
      </c>
      <c r="I3436" s="4">
        <v>3211.1</v>
      </c>
      <c r="R3436" s="5" t="str">
        <f t="shared" si="1"/>
        <v>2002_479</v>
      </c>
    </row>
    <row r="3437">
      <c r="A3437" s="4" t="s">
        <v>801</v>
      </c>
      <c r="B3437" s="4">
        <v>480.0</v>
      </c>
      <c r="C3437" s="4">
        <v>2002.0</v>
      </c>
      <c r="D3437" s="4" t="s">
        <v>292</v>
      </c>
      <c r="F3437" s="4" t="s">
        <v>46</v>
      </c>
      <c r="I3437" s="4">
        <v>3202.0</v>
      </c>
      <c r="R3437" s="5" t="str">
        <f t="shared" si="1"/>
        <v>2002_480</v>
      </c>
    </row>
    <row r="3438">
      <c r="A3438" s="4" t="s">
        <v>1155</v>
      </c>
      <c r="B3438" s="4">
        <v>481.0</v>
      </c>
      <c r="C3438" s="4">
        <v>2002.0</v>
      </c>
      <c r="D3438" s="4" t="s">
        <v>216</v>
      </c>
      <c r="F3438" s="4" t="s">
        <v>148</v>
      </c>
      <c r="I3438" s="4">
        <v>3191.8</v>
      </c>
      <c r="R3438" s="5" t="str">
        <f t="shared" si="1"/>
        <v>2002_481</v>
      </c>
    </row>
    <row r="3439">
      <c r="A3439" s="4" t="s">
        <v>1062</v>
      </c>
      <c r="B3439" s="4">
        <v>482.0</v>
      </c>
      <c r="C3439" s="4">
        <v>2002.0</v>
      </c>
      <c r="D3439" s="4" t="s">
        <v>216</v>
      </c>
      <c r="F3439" s="4" t="s">
        <v>118</v>
      </c>
      <c r="I3439" s="4">
        <v>3182.4</v>
      </c>
      <c r="R3439" s="5" t="str">
        <f t="shared" si="1"/>
        <v>2002_482</v>
      </c>
    </row>
    <row r="3440">
      <c r="A3440" s="4" t="s">
        <v>1156</v>
      </c>
      <c r="B3440" s="4">
        <v>483.0</v>
      </c>
      <c r="C3440" s="4">
        <v>2002.0</v>
      </c>
      <c r="D3440" s="4" t="s">
        <v>759</v>
      </c>
      <c r="F3440" s="4" t="s">
        <v>179</v>
      </c>
      <c r="I3440" s="4">
        <v>3180.0</v>
      </c>
      <c r="R3440" s="5" t="str">
        <f t="shared" si="1"/>
        <v>2002_483</v>
      </c>
    </row>
    <row r="3441">
      <c r="A3441" s="4" t="s">
        <v>1157</v>
      </c>
      <c r="B3441" s="4">
        <v>484.0</v>
      </c>
      <c r="C3441" s="4">
        <v>2002.0</v>
      </c>
      <c r="D3441" s="4" t="s">
        <v>225</v>
      </c>
      <c r="F3441" s="4" t="s">
        <v>24</v>
      </c>
      <c r="I3441" s="4">
        <v>3179.7</v>
      </c>
      <c r="R3441" s="5" t="str">
        <f t="shared" si="1"/>
        <v>2002_484</v>
      </c>
    </row>
    <row r="3442">
      <c r="A3442" s="4" t="s">
        <v>1158</v>
      </c>
      <c r="B3442" s="4">
        <v>485.0</v>
      </c>
      <c r="C3442" s="4">
        <v>2002.0</v>
      </c>
      <c r="D3442" s="4" t="s">
        <v>110</v>
      </c>
      <c r="F3442" s="4" t="s">
        <v>74</v>
      </c>
      <c r="I3442" s="4">
        <v>3170.7</v>
      </c>
      <c r="R3442" s="5" t="str">
        <f t="shared" si="1"/>
        <v>2002_485</v>
      </c>
    </row>
    <row r="3443">
      <c r="A3443" s="4" t="s">
        <v>1052</v>
      </c>
      <c r="B3443" s="4">
        <v>486.0</v>
      </c>
      <c r="C3443" s="4">
        <v>2002.0</v>
      </c>
      <c r="D3443" s="4" t="s">
        <v>19</v>
      </c>
      <c r="F3443" s="4" t="s">
        <v>55</v>
      </c>
      <c r="I3443" s="4">
        <v>3154.7</v>
      </c>
      <c r="R3443" s="5" t="str">
        <f t="shared" si="1"/>
        <v>2002_486</v>
      </c>
    </row>
    <row r="3444">
      <c r="A3444" s="4" t="s">
        <v>1159</v>
      </c>
      <c r="B3444" s="4">
        <v>487.0</v>
      </c>
      <c r="C3444" s="4">
        <v>2002.0</v>
      </c>
      <c r="D3444" s="4" t="s">
        <v>114</v>
      </c>
      <c r="F3444" s="4" t="s">
        <v>77</v>
      </c>
      <c r="I3444" s="4">
        <v>3147.2</v>
      </c>
      <c r="R3444" s="5" t="str">
        <f t="shared" si="1"/>
        <v>2002_487</v>
      </c>
    </row>
    <row r="3445">
      <c r="A3445" s="4" t="s">
        <v>802</v>
      </c>
      <c r="B3445" s="4">
        <v>488.0</v>
      </c>
      <c r="C3445" s="4">
        <v>2002.0</v>
      </c>
      <c r="D3445" s="4" t="s">
        <v>977</v>
      </c>
      <c r="F3445" s="4" t="s">
        <v>46</v>
      </c>
      <c r="I3445" s="4">
        <v>3144.2</v>
      </c>
      <c r="R3445" s="5" t="str">
        <f t="shared" si="1"/>
        <v>2002_488</v>
      </c>
    </row>
    <row r="3446">
      <c r="A3446" s="4" t="s">
        <v>1160</v>
      </c>
      <c r="B3446" s="4">
        <v>489.0</v>
      </c>
      <c r="C3446" s="4">
        <v>2002.0</v>
      </c>
      <c r="D3446" s="4" t="s">
        <v>59</v>
      </c>
      <c r="F3446" s="4" t="s">
        <v>115</v>
      </c>
      <c r="I3446" s="4">
        <v>3143.8</v>
      </c>
      <c r="R3446" s="5" t="str">
        <f t="shared" si="1"/>
        <v>2002_489</v>
      </c>
    </row>
    <row r="3447">
      <c r="A3447" s="4" t="s">
        <v>1067</v>
      </c>
      <c r="B3447" s="4">
        <v>490.0</v>
      </c>
      <c r="C3447" s="4">
        <v>2002.0</v>
      </c>
      <c r="D3447" s="4" t="s">
        <v>338</v>
      </c>
      <c r="F3447" s="4" t="s">
        <v>100</v>
      </c>
      <c r="I3447" s="4">
        <v>3135.4</v>
      </c>
      <c r="R3447" s="5" t="str">
        <f t="shared" si="1"/>
        <v>2002_490</v>
      </c>
    </row>
    <row r="3448">
      <c r="A3448" s="4" t="s">
        <v>1161</v>
      </c>
      <c r="B3448" s="4">
        <v>491.0</v>
      </c>
      <c r="C3448" s="4">
        <v>2002.0</v>
      </c>
      <c r="D3448" s="4" t="s">
        <v>1139</v>
      </c>
      <c r="F3448" s="4" t="s">
        <v>46</v>
      </c>
      <c r="I3448" s="4">
        <v>3130.1</v>
      </c>
      <c r="R3448" s="5" t="str">
        <f t="shared" si="1"/>
        <v>2002_491</v>
      </c>
    </row>
    <row r="3449">
      <c r="A3449" s="4" t="s">
        <v>1162</v>
      </c>
      <c r="B3449" s="4">
        <v>492.0</v>
      </c>
      <c r="C3449" s="4">
        <v>2002.0</v>
      </c>
      <c r="D3449" s="4" t="s">
        <v>107</v>
      </c>
      <c r="F3449" s="4" t="s">
        <v>95</v>
      </c>
      <c r="I3449" s="4">
        <v>3122.4</v>
      </c>
      <c r="R3449" s="5" t="str">
        <f t="shared" si="1"/>
        <v>2002_492</v>
      </c>
    </row>
    <row r="3450">
      <c r="A3450" s="4" t="s">
        <v>1069</v>
      </c>
      <c r="B3450" s="4">
        <v>493.0</v>
      </c>
      <c r="C3450" s="4">
        <v>2002.0</v>
      </c>
      <c r="D3450" s="4" t="s">
        <v>132</v>
      </c>
      <c r="F3450" s="4" t="s">
        <v>24</v>
      </c>
      <c r="I3450" s="4">
        <v>3119.7</v>
      </c>
      <c r="R3450" s="5" t="str">
        <f t="shared" si="1"/>
        <v>2002_493</v>
      </c>
    </row>
    <row r="3451">
      <c r="A3451" s="4" t="s">
        <v>1163</v>
      </c>
      <c r="B3451" s="4">
        <v>494.0</v>
      </c>
      <c r="C3451" s="4">
        <v>2002.0</v>
      </c>
      <c r="D3451" s="4" t="s">
        <v>19</v>
      </c>
      <c r="F3451" s="4" t="s">
        <v>20</v>
      </c>
      <c r="I3451" s="4">
        <v>3107.2</v>
      </c>
      <c r="R3451" s="5" t="str">
        <f t="shared" si="1"/>
        <v>2002_494</v>
      </c>
    </row>
    <row r="3452">
      <c r="A3452" s="4" t="s">
        <v>1164</v>
      </c>
      <c r="B3452" s="4">
        <v>495.0</v>
      </c>
      <c r="C3452" s="4">
        <v>2002.0</v>
      </c>
      <c r="D3452" s="4" t="s">
        <v>1165</v>
      </c>
      <c r="F3452" s="4" t="s">
        <v>74</v>
      </c>
      <c r="I3452" s="4">
        <v>3090.1</v>
      </c>
      <c r="R3452" s="5" t="str">
        <f t="shared" si="1"/>
        <v>2002_495</v>
      </c>
    </row>
    <row r="3453">
      <c r="A3453" s="4" t="s">
        <v>1166</v>
      </c>
      <c r="B3453" s="4">
        <v>496.0</v>
      </c>
      <c r="C3453" s="4">
        <v>2002.0</v>
      </c>
      <c r="D3453" s="4" t="s">
        <v>114</v>
      </c>
      <c r="F3453" s="4" t="s">
        <v>192</v>
      </c>
      <c r="I3453" s="4">
        <v>3081.4</v>
      </c>
      <c r="R3453" s="5" t="str">
        <f t="shared" si="1"/>
        <v>2002_496</v>
      </c>
    </row>
    <row r="3454">
      <c r="A3454" s="4" t="s">
        <v>1167</v>
      </c>
      <c r="B3454" s="4">
        <v>497.0</v>
      </c>
      <c r="C3454" s="4">
        <v>2002.0</v>
      </c>
      <c r="D3454" s="4" t="s">
        <v>490</v>
      </c>
      <c r="F3454" s="4" t="s">
        <v>118</v>
      </c>
      <c r="I3454" s="4">
        <v>3075.0</v>
      </c>
      <c r="R3454" s="5" t="str">
        <f t="shared" si="1"/>
        <v>2002_497</v>
      </c>
    </row>
    <row r="3455">
      <c r="A3455" s="4" t="s">
        <v>1168</v>
      </c>
      <c r="B3455" s="4">
        <v>498.0</v>
      </c>
      <c r="C3455" s="4">
        <v>2002.0</v>
      </c>
      <c r="D3455" s="4" t="s">
        <v>1104</v>
      </c>
      <c r="F3455" s="4" t="s">
        <v>43</v>
      </c>
      <c r="I3455" s="4">
        <v>3067.5</v>
      </c>
      <c r="R3455" s="5" t="str">
        <f t="shared" si="1"/>
        <v>2002_498</v>
      </c>
    </row>
    <row r="3456">
      <c r="A3456" s="4" t="s">
        <v>672</v>
      </c>
      <c r="B3456" s="4">
        <v>499.0</v>
      </c>
      <c r="C3456" s="4">
        <v>2002.0</v>
      </c>
      <c r="D3456" s="4" t="s">
        <v>232</v>
      </c>
      <c r="F3456" s="4" t="s">
        <v>57</v>
      </c>
      <c r="I3456" s="4">
        <v>3050.0</v>
      </c>
      <c r="R3456" s="5" t="str">
        <f t="shared" si="1"/>
        <v>2002_499</v>
      </c>
    </row>
    <row r="3457">
      <c r="A3457" s="4" t="s">
        <v>718</v>
      </c>
      <c r="B3457" s="4">
        <v>500.0</v>
      </c>
      <c r="C3457" s="4">
        <v>2002.0</v>
      </c>
      <c r="D3457" s="4" t="s">
        <v>289</v>
      </c>
      <c r="F3457" s="4" t="s">
        <v>30</v>
      </c>
      <c r="I3457" s="4">
        <v>3042.5</v>
      </c>
      <c r="R3457" s="5" t="str">
        <f t="shared" si="1"/>
        <v>2002_500</v>
      </c>
    </row>
    <row r="3458">
      <c r="A3458" s="4" t="s">
        <v>25</v>
      </c>
      <c r="B3458" s="4">
        <v>1.0</v>
      </c>
      <c r="C3458" s="4">
        <v>2003.0</v>
      </c>
      <c r="D3458" s="4" t="s">
        <v>26</v>
      </c>
      <c r="F3458" s="4" t="s">
        <v>27</v>
      </c>
      <c r="I3458" s="4">
        <v>246525.0</v>
      </c>
      <c r="R3458" s="5" t="str">
        <f t="shared" si="1"/>
        <v>2003_1</v>
      </c>
    </row>
    <row r="3459">
      <c r="A3459" s="4" t="s">
        <v>18</v>
      </c>
      <c r="B3459" s="4">
        <v>2.0</v>
      </c>
      <c r="C3459" s="4">
        <v>2003.0</v>
      </c>
      <c r="D3459" s="4" t="s">
        <v>19</v>
      </c>
      <c r="F3459" s="4" t="s">
        <v>20</v>
      </c>
      <c r="I3459" s="4">
        <v>186763.0</v>
      </c>
      <c r="R3459" s="5" t="str">
        <f t="shared" si="1"/>
        <v>2003_2</v>
      </c>
    </row>
    <row r="3460">
      <c r="A3460" s="4" t="s">
        <v>22</v>
      </c>
      <c r="B3460" s="4">
        <v>3.0</v>
      </c>
      <c r="C3460" s="4">
        <v>2003.0</v>
      </c>
      <c r="D3460" s="4" t="s">
        <v>23</v>
      </c>
      <c r="F3460" s="4" t="s">
        <v>24</v>
      </c>
      <c r="I3460" s="4">
        <v>182466.0</v>
      </c>
      <c r="R3460" s="5" t="str">
        <f t="shared" si="1"/>
        <v>2003_3</v>
      </c>
    </row>
    <row r="3461">
      <c r="A3461" s="4" t="s">
        <v>21</v>
      </c>
      <c r="B3461" s="4">
        <v>4.0</v>
      </c>
      <c r="C3461" s="4">
        <v>2003.0</v>
      </c>
      <c r="D3461" s="4" t="s">
        <v>19</v>
      </c>
      <c r="F3461" s="4" t="s">
        <v>20</v>
      </c>
      <c r="I3461" s="4">
        <v>163630.0</v>
      </c>
      <c r="R3461" s="5" t="str">
        <f t="shared" si="1"/>
        <v>2003_4</v>
      </c>
    </row>
    <row r="3462">
      <c r="A3462" s="4" t="s">
        <v>33</v>
      </c>
      <c r="B3462" s="4">
        <v>5.0</v>
      </c>
      <c r="C3462" s="4">
        <v>2003.0</v>
      </c>
      <c r="D3462" s="4" t="s">
        <v>81</v>
      </c>
      <c r="F3462" s="4" t="s">
        <v>35</v>
      </c>
      <c r="I3462" s="4">
        <v>131698.0</v>
      </c>
      <c r="R3462" s="5" t="str">
        <f t="shared" si="1"/>
        <v>2003_5</v>
      </c>
    </row>
    <row r="3463">
      <c r="A3463" s="4" t="s">
        <v>804</v>
      </c>
      <c r="B3463" s="4">
        <v>6.0</v>
      </c>
      <c r="C3463" s="4">
        <v>2003.0</v>
      </c>
      <c r="D3463" s="4" t="s">
        <v>59</v>
      </c>
      <c r="F3463" s="4" t="s">
        <v>30</v>
      </c>
      <c r="I3463" s="4">
        <v>100789.0</v>
      </c>
      <c r="R3463" s="5" t="str">
        <f t="shared" si="1"/>
        <v>2003_6</v>
      </c>
    </row>
    <row r="3464">
      <c r="A3464" s="4" t="s">
        <v>1075</v>
      </c>
      <c r="B3464" s="4">
        <v>7.0</v>
      </c>
      <c r="C3464" s="4">
        <v>2003.0</v>
      </c>
      <c r="D3464" s="4" t="s">
        <v>23</v>
      </c>
      <c r="F3464" s="4" t="s">
        <v>57</v>
      </c>
      <c r="I3464" s="4">
        <v>92043.0</v>
      </c>
      <c r="R3464" s="5" t="str">
        <f t="shared" si="1"/>
        <v>2003_7</v>
      </c>
    </row>
    <row r="3465">
      <c r="A3465" s="4" t="s">
        <v>31</v>
      </c>
      <c r="B3465" s="4">
        <v>8.0</v>
      </c>
      <c r="C3465" s="4">
        <v>2003.0</v>
      </c>
      <c r="D3465" s="4" t="s">
        <v>32</v>
      </c>
      <c r="F3465" s="4" t="s">
        <v>30</v>
      </c>
      <c r="I3465" s="4">
        <v>83132.0</v>
      </c>
      <c r="R3465" s="5" t="str">
        <f t="shared" si="1"/>
        <v>2003_8</v>
      </c>
    </row>
    <row r="3466">
      <c r="A3466" s="4" t="s">
        <v>66</v>
      </c>
      <c r="B3466" s="4">
        <v>9.0</v>
      </c>
      <c r="C3466" s="4">
        <v>2003.0</v>
      </c>
      <c r="D3466" s="4" t="s">
        <v>67</v>
      </c>
      <c r="F3466" s="4" t="s">
        <v>30</v>
      </c>
      <c r="I3466" s="4">
        <v>67722.8</v>
      </c>
      <c r="R3466" s="5" t="str">
        <f t="shared" si="1"/>
        <v>2003_9</v>
      </c>
    </row>
    <row r="3467">
      <c r="A3467" s="4" t="s">
        <v>967</v>
      </c>
      <c r="B3467" s="4">
        <v>10.0</v>
      </c>
      <c r="C3467" s="4">
        <v>2003.0</v>
      </c>
      <c r="D3467" s="4" t="s">
        <v>29</v>
      </c>
      <c r="F3467" s="4" t="s">
        <v>30</v>
      </c>
      <c r="I3467" s="4">
        <v>67625.0</v>
      </c>
      <c r="R3467" s="5" t="str">
        <f t="shared" si="1"/>
        <v>2003_10</v>
      </c>
    </row>
    <row r="3468">
      <c r="A3468" s="4" t="s">
        <v>1169</v>
      </c>
      <c r="B3468" s="4">
        <v>11.0</v>
      </c>
      <c r="C3468" s="4">
        <v>2003.0</v>
      </c>
      <c r="D3468" s="4" t="s">
        <v>40</v>
      </c>
      <c r="F3468" s="4" t="s">
        <v>30</v>
      </c>
      <c r="I3468" s="4">
        <v>62182.0</v>
      </c>
      <c r="R3468" s="5" t="str">
        <f t="shared" si="1"/>
        <v>2003_11</v>
      </c>
    </row>
    <row r="3469">
      <c r="A3469" s="4" t="s">
        <v>1170</v>
      </c>
      <c r="B3469" s="4">
        <v>12.0</v>
      </c>
      <c r="C3469" s="4">
        <v>2003.0</v>
      </c>
      <c r="D3469" s="4" t="s">
        <v>23</v>
      </c>
      <c r="F3469" s="4" t="s">
        <v>24</v>
      </c>
      <c r="I3469" s="4">
        <v>58394.0</v>
      </c>
      <c r="R3469" s="5" t="str">
        <f t="shared" si="1"/>
        <v>2003_12</v>
      </c>
    </row>
    <row r="3470">
      <c r="A3470" s="4" t="s">
        <v>135</v>
      </c>
      <c r="B3470" s="4">
        <v>13.0</v>
      </c>
      <c r="C3470" s="4">
        <v>2003.0</v>
      </c>
      <c r="D3470" s="4" t="s">
        <v>107</v>
      </c>
      <c r="F3470" s="4" t="s">
        <v>88</v>
      </c>
      <c r="I3470" s="4">
        <v>58247.0</v>
      </c>
      <c r="R3470" s="5" t="str">
        <f t="shared" si="1"/>
        <v>2003_13</v>
      </c>
    </row>
    <row r="3471">
      <c r="A3471" s="4" t="s">
        <v>60</v>
      </c>
      <c r="B3471" s="4">
        <v>14.0</v>
      </c>
      <c r="C3471" s="4">
        <v>2003.0</v>
      </c>
      <c r="D3471" s="4" t="s">
        <v>32</v>
      </c>
      <c r="F3471" s="4" t="s">
        <v>57</v>
      </c>
      <c r="I3471" s="4">
        <v>56588.0</v>
      </c>
      <c r="R3471" s="5" t="str">
        <f t="shared" si="1"/>
        <v>2003_14</v>
      </c>
    </row>
    <row r="3472">
      <c r="A3472" s="4" t="s">
        <v>94</v>
      </c>
      <c r="B3472" s="4">
        <v>15.0</v>
      </c>
      <c r="C3472" s="4">
        <v>2003.0</v>
      </c>
      <c r="D3472" s="4" t="s">
        <v>76</v>
      </c>
      <c r="F3472" s="4" t="s">
        <v>46</v>
      </c>
      <c r="I3472" s="4">
        <v>54069.0</v>
      </c>
      <c r="R3472" s="5" t="str">
        <f t="shared" si="1"/>
        <v>2003_15</v>
      </c>
    </row>
    <row r="3473">
      <c r="A3473" s="4" t="s">
        <v>609</v>
      </c>
      <c r="B3473" s="4">
        <v>16.0</v>
      </c>
      <c r="C3473" s="4">
        <v>2003.0</v>
      </c>
      <c r="D3473" s="4" t="s">
        <v>81</v>
      </c>
      <c r="F3473" s="4" t="s">
        <v>82</v>
      </c>
      <c r="I3473" s="4">
        <v>52901.1</v>
      </c>
      <c r="R3473" s="5" t="str">
        <f t="shared" si="1"/>
        <v>2003_16</v>
      </c>
    </row>
    <row r="3474">
      <c r="A3474" s="4" t="s">
        <v>122</v>
      </c>
      <c r="B3474" s="4">
        <v>17.0</v>
      </c>
      <c r="C3474" s="4">
        <v>2003.0</v>
      </c>
      <c r="D3474" s="4" t="s">
        <v>102</v>
      </c>
      <c r="F3474" s="4" t="s">
        <v>43</v>
      </c>
      <c r="I3474" s="4">
        <v>51790.3</v>
      </c>
      <c r="R3474" s="5" t="str">
        <f t="shared" si="1"/>
        <v>2003_17</v>
      </c>
    </row>
    <row r="3475">
      <c r="A3475" s="4" t="s">
        <v>71</v>
      </c>
      <c r="B3475" s="4">
        <v>18.0</v>
      </c>
      <c r="C3475" s="4">
        <v>2003.0</v>
      </c>
      <c r="D3475" s="4" t="s">
        <v>72</v>
      </c>
      <c r="F3475" s="4" t="s">
        <v>55</v>
      </c>
      <c r="I3475" s="4">
        <v>51759.5</v>
      </c>
      <c r="R3475" s="5" t="str">
        <f t="shared" si="1"/>
        <v>2003_18</v>
      </c>
    </row>
    <row r="3476">
      <c r="A3476" s="4" t="s">
        <v>253</v>
      </c>
      <c r="B3476" s="4">
        <v>19.0</v>
      </c>
      <c r="C3476" s="4">
        <v>2003.0</v>
      </c>
      <c r="D3476" s="4" t="s">
        <v>973</v>
      </c>
      <c r="F3476" s="4" t="s">
        <v>55</v>
      </c>
      <c r="I3476" s="4">
        <v>51135.7</v>
      </c>
      <c r="R3476" s="5" t="str">
        <f t="shared" si="1"/>
        <v>2003_19</v>
      </c>
    </row>
    <row r="3477">
      <c r="A3477" s="4" t="s">
        <v>159</v>
      </c>
      <c r="B3477" s="4">
        <v>20.0</v>
      </c>
      <c r="C3477" s="4">
        <v>2003.0</v>
      </c>
      <c r="D3477" s="4" t="s">
        <v>973</v>
      </c>
      <c r="F3477" s="4" t="s">
        <v>57</v>
      </c>
      <c r="I3477" s="4">
        <v>50006.0</v>
      </c>
      <c r="R3477" s="5" t="str">
        <f t="shared" si="1"/>
        <v>2003_20</v>
      </c>
    </row>
    <row r="3478">
      <c r="A3478" s="4" t="s">
        <v>969</v>
      </c>
      <c r="B3478" s="4">
        <v>21.0</v>
      </c>
      <c r="C3478" s="4">
        <v>2003.0</v>
      </c>
      <c r="D3478" s="4" t="s">
        <v>45</v>
      </c>
      <c r="F3478" s="4" t="s">
        <v>46</v>
      </c>
      <c r="I3478" s="4">
        <v>49653.7</v>
      </c>
      <c r="R3478" s="5" t="str">
        <f t="shared" si="1"/>
        <v>2003_21</v>
      </c>
    </row>
    <row r="3479">
      <c r="A3479" s="4" t="s">
        <v>1171</v>
      </c>
      <c r="B3479" s="4">
        <v>22.0</v>
      </c>
      <c r="C3479" s="4">
        <v>2003.0</v>
      </c>
      <c r="D3479" s="4" t="s">
        <v>29</v>
      </c>
      <c r="F3479" s="4" t="s">
        <v>43</v>
      </c>
      <c r="I3479" s="4">
        <v>46727.0</v>
      </c>
      <c r="R3479" s="5" t="str">
        <f t="shared" si="1"/>
        <v>2003_22</v>
      </c>
    </row>
    <row r="3480">
      <c r="A3480" s="4" t="s">
        <v>877</v>
      </c>
      <c r="B3480" s="4">
        <v>23.0</v>
      </c>
      <c r="C3480" s="4">
        <v>2003.0</v>
      </c>
      <c r="D3480" s="4" t="s">
        <v>59</v>
      </c>
      <c r="F3480" s="4" t="s">
        <v>127</v>
      </c>
      <c r="I3480" s="4">
        <v>45732.0</v>
      </c>
      <c r="R3480" s="5" t="str">
        <f t="shared" si="1"/>
        <v>2003_23</v>
      </c>
    </row>
    <row r="3481">
      <c r="A3481" s="4" t="s">
        <v>1092</v>
      </c>
      <c r="B3481" s="4">
        <v>24.0</v>
      </c>
      <c r="C3481" s="4">
        <v>2003.0</v>
      </c>
      <c r="D3481" s="4" t="s">
        <v>973</v>
      </c>
      <c r="F3481" s="4" t="s">
        <v>100</v>
      </c>
      <c r="I3481" s="4">
        <v>45234.8</v>
      </c>
      <c r="R3481" s="5" t="str">
        <f t="shared" si="1"/>
        <v>2003_24</v>
      </c>
    </row>
    <row r="3482">
      <c r="A3482" s="4" t="s">
        <v>974</v>
      </c>
      <c r="B3482" s="4">
        <v>25.0</v>
      </c>
      <c r="C3482" s="4">
        <v>2003.0</v>
      </c>
      <c r="D3482" s="4" t="s">
        <v>26</v>
      </c>
      <c r="F3482" s="4" t="s">
        <v>74</v>
      </c>
      <c r="I3482" s="4">
        <v>43917.0</v>
      </c>
      <c r="R3482" s="5" t="str">
        <f t="shared" si="1"/>
        <v>2003_25</v>
      </c>
    </row>
    <row r="3483">
      <c r="A3483" s="4" t="s">
        <v>968</v>
      </c>
      <c r="B3483" s="4">
        <v>26.0</v>
      </c>
      <c r="C3483" s="4">
        <v>2003.0</v>
      </c>
      <c r="D3483" s="4" t="s">
        <v>59</v>
      </c>
      <c r="F3483" s="4" t="s">
        <v>30</v>
      </c>
      <c r="I3483" s="4">
        <v>43372.0</v>
      </c>
      <c r="R3483" s="5" t="str">
        <f t="shared" si="1"/>
        <v>2003_26</v>
      </c>
    </row>
    <row r="3484">
      <c r="A3484" s="4" t="s">
        <v>169</v>
      </c>
      <c r="B3484" s="4">
        <v>27.0</v>
      </c>
      <c r="C3484" s="4">
        <v>2003.0</v>
      </c>
      <c r="D3484" s="4" t="s">
        <v>29</v>
      </c>
      <c r="F3484" s="4" t="s">
        <v>24</v>
      </c>
      <c r="I3484" s="4">
        <v>43138.0</v>
      </c>
      <c r="R3484" s="5" t="str">
        <f t="shared" si="1"/>
        <v>2003_27</v>
      </c>
    </row>
    <row r="3485">
      <c r="A3485" s="4" t="s">
        <v>628</v>
      </c>
      <c r="B3485" s="4">
        <v>28.0</v>
      </c>
      <c r="C3485" s="4">
        <v>2003.0</v>
      </c>
      <c r="D3485" s="4" t="s">
        <v>67</v>
      </c>
      <c r="F3485" s="4" t="s">
        <v>70</v>
      </c>
      <c r="I3485" s="4">
        <v>42353.0</v>
      </c>
      <c r="R3485" s="5" t="str">
        <f t="shared" si="1"/>
        <v>2003_28</v>
      </c>
    </row>
    <row r="3486">
      <c r="A3486" s="4" t="s">
        <v>1172</v>
      </c>
      <c r="B3486" s="4">
        <v>29.0</v>
      </c>
      <c r="C3486" s="4">
        <v>2003.0</v>
      </c>
      <c r="D3486" s="4" t="s">
        <v>177</v>
      </c>
      <c r="F3486" s="4" t="s">
        <v>30</v>
      </c>
      <c r="I3486" s="4">
        <v>41780.0</v>
      </c>
      <c r="R3486" s="5" t="str">
        <f t="shared" si="1"/>
        <v>2003_29</v>
      </c>
    </row>
    <row r="3487">
      <c r="A3487" s="4" t="s">
        <v>972</v>
      </c>
      <c r="B3487" s="4">
        <v>30.0</v>
      </c>
      <c r="C3487" s="4">
        <v>2003.0</v>
      </c>
      <c r="D3487" s="4" t="s">
        <v>26</v>
      </c>
      <c r="F3487" s="4" t="s">
        <v>46</v>
      </c>
      <c r="I3487" s="4">
        <v>41366.0</v>
      </c>
      <c r="R3487" s="5" t="str">
        <f t="shared" si="1"/>
        <v>2003_30</v>
      </c>
    </row>
    <row r="3488">
      <c r="A3488" s="4" t="s">
        <v>53</v>
      </c>
      <c r="B3488" s="4">
        <v>31.0</v>
      </c>
      <c r="C3488" s="4">
        <v>2003.0</v>
      </c>
      <c r="D3488" s="4" t="s">
        <v>1078</v>
      </c>
      <c r="F3488" s="4" t="s">
        <v>55</v>
      </c>
      <c r="I3488" s="4">
        <v>40238.0</v>
      </c>
      <c r="R3488" s="5" t="str">
        <f t="shared" si="1"/>
        <v>2003_31</v>
      </c>
    </row>
    <row r="3489">
      <c r="A3489" s="4" t="s">
        <v>810</v>
      </c>
      <c r="B3489" s="4">
        <v>32.0</v>
      </c>
      <c r="C3489" s="4">
        <v>2003.0</v>
      </c>
      <c r="D3489" s="4" t="s">
        <v>81</v>
      </c>
      <c r="F3489" s="4" t="s">
        <v>37</v>
      </c>
      <c r="I3489" s="4">
        <v>39663.0</v>
      </c>
      <c r="R3489" s="5" t="str">
        <f t="shared" si="1"/>
        <v>2003_32</v>
      </c>
    </row>
    <row r="3490">
      <c r="A3490" s="4" t="s">
        <v>879</v>
      </c>
      <c r="B3490" s="4">
        <v>33.0</v>
      </c>
      <c r="C3490" s="4">
        <v>2003.0</v>
      </c>
      <c r="D3490" s="4" t="s">
        <v>107</v>
      </c>
      <c r="F3490" s="4" t="s">
        <v>95</v>
      </c>
      <c r="I3490" s="4">
        <v>38762.5</v>
      </c>
      <c r="R3490" s="5" t="str">
        <f t="shared" si="1"/>
        <v>2003_33</v>
      </c>
    </row>
    <row r="3491">
      <c r="A3491" s="4" t="s">
        <v>101</v>
      </c>
      <c r="B3491" s="4">
        <v>34.0</v>
      </c>
      <c r="C3491" s="4">
        <v>2003.0</v>
      </c>
      <c r="D3491" s="4" t="s">
        <v>102</v>
      </c>
      <c r="F3491" s="4" t="s">
        <v>43</v>
      </c>
      <c r="I3491" s="4">
        <v>36298.0</v>
      </c>
      <c r="R3491" s="5" t="str">
        <f t="shared" si="1"/>
        <v>2003_34</v>
      </c>
    </row>
    <row r="3492">
      <c r="A3492" s="4" t="s">
        <v>1173</v>
      </c>
      <c r="B3492" s="4">
        <v>35.0</v>
      </c>
      <c r="C3492" s="4">
        <v>2003.0</v>
      </c>
      <c r="D3492" s="4" t="s">
        <v>72</v>
      </c>
      <c r="F3492" s="4" t="s">
        <v>170</v>
      </c>
      <c r="I3492" s="4">
        <v>35916.0</v>
      </c>
      <c r="R3492" s="5" t="str">
        <f t="shared" si="1"/>
        <v>2003_35</v>
      </c>
    </row>
    <row r="3493">
      <c r="A3493" s="4" t="s">
        <v>342</v>
      </c>
      <c r="B3493" s="4">
        <v>36.0</v>
      </c>
      <c r="C3493" s="4">
        <v>2003.0</v>
      </c>
      <c r="D3493" s="4" t="s">
        <v>32</v>
      </c>
      <c r="F3493" s="4" t="s">
        <v>24</v>
      </c>
      <c r="I3493" s="4">
        <v>35404.0</v>
      </c>
      <c r="R3493" s="5" t="str">
        <f t="shared" si="1"/>
        <v>2003_36</v>
      </c>
    </row>
    <row r="3494">
      <c r="A3494" s="4" t="s">
        <v>625</v>
      </c>
      <c r="B3494" s="4">
        <v>37.0</v>
      </c>
      <c r="C3494" s="4">
        <v>2003.0</v>
      </c>
      <c r="D3494" s="4" t="s">
        <v>102</v>
      </c>
      <c r="F3494" s="4" t="s">
        <v>30</v>
      </c>
      <c r="I3494" s="4">
        <v>35281.0</v>
      </c>
      <c r="R3494" s="5" t="str">
        <f t="shared" si="1"/>
        <v>2003_37</v>
      </c>
    </row>
    <row r="3495">
      <c r="A3495" s="4" t="s">
        <v>976</v>
      </c>
      <c r="B3495" s="4">
        <v>38.0</v>
      </c>
      <c r="C3495" s="4">
        <v>2003.0</v>
      </c>
      <c r="D3495" s="4" t="s">
        <v>99</v>
      </c>
      <c r="F3495" s="4" t="s">
        <v>30</v>
      </c>
      <c r="I3495" s="4">
        <v>34055.0</v>
      </c>
      <c r="R3495" s="5" t="str">
        <f t="shared" si="1"/>
        <v>2003_38</v>
      </c>
    </row>
    <row r="3496">
      <c r="A3496" s="4" t="s">
        <v>52</v>
      </c>
      <c r="B3496" s="4">
        <v>39.0</v>
      </c>
      <c r="C3496" s="4">
        <v>2003.0</v>
      </c>
      <c r="D3496" s="4" t="s">
        <v>26</v>
      </c>
      <c r="F3496" s="4" t="s">
        <v>20</v>
      </c>
      <c r="I3496" s="4">
        <v>32765.0</v>
      </c>
      <c r="R3496" s="5" t="str">
        <f t="shared" si="1"/>
        <v>2003_39</v>
      </c>
    </row>
    <row r="3497">
      <c r="A3497" s="4" t="s">
        <v>1174</v>
      </c>
      <c r="B3497" s="4">
        <v>40.0</v>
      </c>
      <c r="C3497" s="4">
        <v>2003.0</v>
      </c>
      <c r="D3497" s="4" t="s">
        <v>611</v>
      </c>
      <c r="F3497" s="4" t="s">
        <v>30</v>
      </c>
      <c r="I3497" s="4">
        <v>32415.0</v>
      </c>
      <c r="R3497" s="5" t="str">
        <f t="shared" si="1"/>
        <v>2003_40</v>
      </c>
    </row>
    <row r="3498">
      <c r="A3498" s="4" t="s">
        <v>616</v>
      </c>
      <c r="B3498" s="4">
        <v>41.0</v>
      </c>
      <c r="C3498" s="4">
        <v>2003.0</v>
      </c>
      <c r="D3498" s="4" t="s">
        <v>72</v>
      </c>
      <c r="F3498" s="4" t="s">
        <v>57</v>
      </c>
      <c r="I3498" s="4">
        <v>32399.2</v>
      </c>
      <c r="R3498" s="5" t="str">
        <f t="shared" si="1"/>
        <v>2003_41</v>
      </c>
    </row>
    <row r="3499">
      <c r="A3499" s="4" t="s">
        <v>85</v>
      </c>
      <c r="B3499" s="4">
        <v>42.0</v>
      </c>
      <c r="C3499" s="4">
        <v>2003.0</v>
      </c>
      <c r="D3499" s="4" t="s">
        <v>26</v>
      </c>
      <c r="F3499" s="4" t="s">
        <v>24</v>
      </c>
      <c r="I3499" s="4">
        <v>32347.0</v>
      </c>
      <c r="R3499" s="5" t="str">
        <f t="shared" si="1"/>
        <v>2003_42</v>
      </c>
    </row>
    <row r="3500">
      <c r="A3500" s="4" t="s">
        <v>1083</v>
      </c>
      <c r="B3500" s="4">
        <v>43.0</v>
      </c>
      <c r="C3500" s="4">
        <v>2003.0</v>
      </c>
      <c r="D3500" s="4" t="s">
        <v>87</v>
      </c>
      <c r="F3500" s="4" t="s">
        <v>88</v>
      </c>
      <c r="I3500" s="4">
        <v>31272.0</v>
      </c>
      <c r="R3500" s="5" t="str">
        <f t="shared" si="1"/>
        <v>2003_43</v>
      </c>
    </row>
    <row r="3501">
      <c r="A3501" s="4" t="s">
        <v>79</v>
      </c>
      <c r="B3501" s="4">
        <v>44.0</v>
      </c>
      <c r="C3501" s="4">
        <v>2003.0</v>
      </c>
      <c r="D3501" s="4" t="s">
        <v>67</v>
      </c>
      <c r="F3501" s="4" t="s">
        <v>46</v>
      </c>
      <c r="I3501" s="4">
        <v>29579.0</v>
      </c>
      <c r="R3501" s="5" t="str">
        <f t="shared" si="1"/>
        <v>2003_44</v>
      </c>
    </row>
    <row r="3502">
      <c r="A3502" s="4" t="s">
        <v>205</v>
      </c>
      <c r="B3502" s="4">
        <v>45.0</v>
      </c>
      <c r="C3502" s="4">
        <v>2003.0</v>
      </c>
      <c r="D3502" s="4" t="s">
        <v>72</v>
      </c>
      <c r="F3502" s="4" t="s">
        <v>46</v>
      </c>
      <c r="I3502" s="4">
        <v>28681.1</v>
      </c>
      <c r="R3502" s="5" t="str">
        <f t="shared" si="1"/>
        <v>2003_45</v>
      </c>
    </row>
    <row r="3503">
      <c r="A3503" s="4" t="s">
        <v>809</v>
      </c>
      <c r="B3503" s="4">
        <v>46.0</v>
      </c>
      <c r="C3503" s="4">
        <v>2003.0</v>
      </c>
      <c r="D3503" s="4" t="s">
        <v>59</v>
      </c>
      <c r="F3503" s="4" t="s">
        <v>57</v>
      </c>
      <c r="I3503" s="4">
        <v>28473.0</v>
      </c>
      <c r="R3503" s="5" t="str">
        <f t="shared" si="1"/>
        <v>2003_46</v>
      </c>
    </row>
    <row r="3504">
      <c r="A3504" s="4" t="s">
        <v>309</v>
      </c>
      <c r="B3504" s="4">
        <v>47.0</v>
      </c>
      <c r="C3504" s="4">
        <v>2003.0</v>
      </c>
      <c r="D3504" s="4" t="s">
        <v>638</v>
      </c>
      <c r="F3504" s="4" t="s">
        <v>95</v>
      </c>
      <c r="I3504" s="4">
        <v>28365.0</v>
      </c>
      <c r="R3504" s="5" t="str">
        <f t="shared" si="1"/>
        <v>2003_47</v>
      </c>
    </row>
    <row r="3505">
      <c r="A3505" s="4" t="s">
        <v>610</v>
      </c>
      <c r="B3505" s="4">
        <v>48.0</v>
      </c>
      <c r="C3505" s="4">
        <v>2003.0</v>
      </c>
      <c r="D3505" s="4" t="s">
        <v>611</v>
      </c>
      <c r="F3505" s="4" t="s">
        <v>30</v>
      </c>
      <c r="I3505" s="4">
        <v>28253.0</v>
      </c>
      <c r="R3505" s="5" t="str">
        <f t="shared" si="1"/>
        <v>2003_48</v>
      </c>
    </row>
    <row r="3506">
      <c r="A3506" s="4" t="s">
        <v>78</v>
      </c>
      <c r="B3506" s="4">
        <v>49.0</v>
      </c>
      <c r="C3506" s="4">
        <v>2003.0</v>
      </c>
      <c r="D3506" s="4" t="s">
        <v>76</v>
      </c>
      <c r="F3506" s="4" t="s">
        <v>35</v>
      </c>
      <c r="I3506" s="4">
        <v>28212.0</v>
      </c>
      <c r="R3506" s="5" t="str">
        <f t="shared" si="1"/>
        <v>2003_49</v>
      </c>
    </row>
    <row r="3507">
      <c r="A3507" s="4" t="s">
        <v>980</v>
      </c>
      <c r="B3507" s="4">
        <v>50.0</v>
      </c>
      <c r="C3507" s="4">
        <v>2003.0</v>
      </c>
      <c r="D3507" s="4" t="s">
        <v>981</v>
      </c>
      <c r="F3507" s="4" t="s">
        <v>70</v>
      </c>
      <c r="I3507" s="4">
        <v>27629.6</v>
      </c>
      <c r="R3507" s="5" t="str">
        <f t="shared" si="1"/>
        <v>2003_50</v>
      </c>
    </row>
    <row r="3508">
      <c r="A3508" s="4" t="s">
        <v>89</v>
      </c>
      <c r="B3508" s="4">
        <v>51.0</v>
      </c>
      <c r="C3508" s="4">
        <v>2003.0</v>
      </c>
      <c r="D3508" s="4" t="s">
        <v>48</v>
      </c>
      <c r="F3508" s="4" t="s">
        <v>20</v>
      </c>
      <c r="I3508" s="4">
        <v>27609.0</v>
      </c>
      <c r="R3508" s="5" t="str">
        <f t="shared" si="1"/>
        <v>2003_51</v>
      </c>
    </row>
    <row r="3509">
      <c r="A3509" s="4" t="s">
        <v>1080</v>
      </c>
      <c r="B3509" s="4">
        <v>52.0</v>
      </c>
      <c r="C3509" s="4">
        <v>2003.0</v>
      </c>
      <c r="D3509" s="4" t="s">
        <v>23</v>
      </c>
      <c r="F3509" s="4" t="s">
        <v>24</v>
      </c>
      <c r="I3509" s="4">
        <v>27470.0</v>
      </c>
      <c r="R3509" s="5" t="str">
        <f t="shared" si="1"/>
        <v>2003_52</v>
      </c>
    </row>
    <row r="3510">
      <c r="A3510" s="4" t="s">
        <v>1086</v>
      </c>
      <c r="B3510" s="4">
        <v>53.0</v>
      </c>
      <c r="C3510" s="4">
        <v>2003.0</v>
      </c>
      <c r="D3510" s="4" t="s">
        <v>19</v>
      </c>
      <c r="F3510" s="4" t="s">
        <v>20</v>
      </c>
      <c r="I3510" s="4">
        <v>27427.0</v>
      </c>
      <c r="R3510" s="5" t="str">
        <f t="shared" si="1"/>
        <v>2003_53</v>
      </c>
    </row>
    <row r="3511">
      <c r="A3511" s="4" t="s">
        <v>151</v>
      </c>
      <c r="B3511" s="4">
        <v>54.0</v>
      </c>
      <c r="C3511" s="4">
        <v>2003.0</v>
      </c>
      <c r="D3511" s="4" t="s">
        <v>29</v>
      </c>
      <c r="F3511" s="4" t="s">
        <v>152</v>
      </c>
      <c r="I3511" s="4">
        <v>27180.0</v>
      </c>
      <c r="R3511" s="5" t="str">
        <f t="shared" si="1"/>
        <v>2003_54</v>
      </c>
    </row>
    <row r="3512">
      <c r="A3512" s="4" t="s">
        <v>1094</v>
      </c>
      <c r="B3512" s="4">
        <v>55.0</v>
      </c>
      <c r="C3512" s="4">
        <v>2003.0</v>
      </c>
      <c r="D3512" s="4" t="s">
        <v>23</v>
      </c>
      <c r="F3512" s="4" t="s">
        <v>24</v>
      </c>
      <c r="I3512" s="4">
        <v>26976.3</v>
      </c>
      <c r="R3512" s="5" t="str">
        <f t="shared" si="1"/>
        <v>2003_55</v>
      </c>
    </row>
    <row r="3513">
      <c r="A3513" s="4" t="s">
        <v>75</v>
      </c>
      <c r="B3513" s="4">
        <v>56.0</v>
      </c>
      <c r="C3513" s="4">
        <v>2003.0</v>
      </c>
      <c r="D3513" s="4" t="s">
        <v>76</v>
      </c>
      <c r="F3513" s="4" t="s">
        <v>77</v>
      </c>
      <c r="I3513" s="4">
        <v>26806.0</v>
      </c>
      <c r="R3513" s="5" t="str">
        <f t="shared" si="1"/>
        <v>2003_56</v>
      </c>
    </row>
    <row r="3514">
      <c r="A3514" s="4" t="s">
        <v>1084</v>
      </c>
      <c r="B3514" s="4">
        <v>57.0</v>
      </c>
      <c r="C3514" s="4">
        <v>2003.0</v>
      </c>
      <c r="D3514" s="4" t="s">
        <v>99</v>
      </c>
      <c r="F3514" s="4" t="s">
        <v>43</v>
      </c>
      <c r="I3514" s="4">
        <v>26797.0</v>
      </c>
      <c r="R3514" s="5" t="str">
        <f t="shared" si="1"/>
        <v>2003_57</v>
      </c>
    </row>
    <row r="3515">
      <c r="A3515" s="4" t="s">
        <v>1085</v>
      </c>
      <c r="B3515" s="4">
        <v>58.0</v>
      </c>
      <c r="C3515" s="4">
        <v>2003.0</v>
      </c>
      <c r="D3515" s="4" t="s">
        <v>975</v>
      </c>
      <c r="F3515" s="4" t="s">
        <v>57</v>
      </c>
      <c r="I3515" s="4">
        <v>26764.0</v>
      </c>
      <c r="R3515" s="5" t="str">
        <f t="shared" si="1"/>
        <v>2003_58</v>
      </c>
    </row>
    <row r="3516">
      <c r="A3516" s="4" t="s">
        <v>65</v>
      </c>
      <c r="B3516" s="4">
        <v>59.0</v>
      </c>
      <c r="C3516" s="4">
        <v>2003.0</v>
      </c>
      <c r="D3516" s="4" t="s">
        <v>971</v>
      </c>
      <c r="F3516" s="4" t="s">
        <v>46</v>
      </c>
      <c r="I3516" s="4">
        <v>26679.0</v>
      </c>
      <c r="R3516" s="5" t="str">
        <f t="shared" si="1"/>
        <v>2003_59</v>
      </c>
    </row>
    <row r="3517">
      <c r="A3517" s="4" t="s">
        <v>1175</v>
      </c>
      <c r="B3517" s="4">
        <v>60.0</v>
      </c>
      <c r="C3517" s="4">
        <v>2003.0</v>
      </c>
      <c r="D3517" s="4" t="s">
        <v>107</v>
      </c>
      <c r="F3517" s="4" t="s">
        <v>127</v>
      </c>
      <c r="I3517" s="4">
        <v>26490.9</v>
      </c>
      <c r="R3517" s="5" t="str">
        <f t="shared" si="1"/>
        <v>2003_60</v>
      </c>
    </row>
    <row r="3518">
      <c r="A3518" s="4" t="s">
        <v>176</v>
      </c>
      <c r="B3518" s="4">
        <v>61.0</v>
      </c>
      <c r="C3518" s="4">
        <v>2003.0</v>
      </c>
      <c r="D3518" s="4" t="s">
        <v>177</v>
      </c>
      <c r="F3518" s="4" t="s">
        <v>57</v>
      </c>
      <c r="I3518" s="4">
        <v>25329.0</v>
      </c>
      <c r="R3518" s="5" t="str">
        <f t="shared" si="1"/>
        <v>2003_61</v>
      </c>
    </row>
    <row r="3519">
      <c r="A3519" s="4" t="s">
        <v>61</v>
      </c>
      <c r="B3519" s="4">
        <v>62.0</v>
      </c>
      <c r="C3519" s="4">
        <v>2003.0</v>
      </c>
      <c r="D3519" s="4" t="s">
        <v>981</v>
      </c>
      <c r="F3519" s="4" t="s">
        <v>30</v>
      </c>
      <c r="I3519" s="4">
        <v>25112.0</v>
      </c>
      <c r="R3519" s="5" t="str">
        <f t="shared" si="1"/>
        <v>2003_62</v>
      </c>
    </row>
    <row r="3520">
      <c r="A3520" s="4" t="s">
        <v>885</v>
      </c>
      <c r="B3520" s="4">
        <v>63.0</v>
      </c>
      <c r="C3520" s="4">
        <v>2003.0</v>
      </c>
      <c r="D3520" s="4" t="s">
        <v>114</v>
      </c>
      <c r="F3520" s="4" t="s">
        <v>74</v>
      </c>
      <c r="I3520" s="4">
        <v>25020.0</v>
      </c>
      <c r="R3520" s="5" t="str">
        <f t="shared" si="1"/>
        <v>2003_63</v>
      </c>
    </row>
    <row r="3521">
      <c r="A3521" s="4" t="s">
        <v>92</v>
      </c>
      <c r="B3521" s="4">
        <v>64.0</v>
      </c>
      <c r="C3521" s="4">
        <v>2003.0</v>
      </c>
      <c r="D3521" s="4" t="s">
        <v>93</v>
      </c>
      <c r="F3521" s="4" t="s">
        <v>35</v>
      </c>
      <c r="I3521" s="4">
        <v>24976.0</v>
      </c>
      <c r="R3521" s="5" t="str">
        <f t="shared" si="1"/>
        <v>2003_64</v>
      </c>
    </row>
    <row r="3522">
      <c r="A3522" s="4" t="s">
        <v>129</v>
      </c>
      <c r="B3522" s="4">
        <v>65.0</v>
      </c>
      <c r="C3522" s="4">
        <v>2003.0</v>
      </c>
      <c r="D3522" s="4" t="s">
        <v>42</v>
      </c>
      <c r="F3522" s="4" t="s">
        <v>30</v>
      </c>
      <c r="I3522" s="4">
        <v>24720.7</v>
      </c>
      <c r="R3522" s="5" t="str">
        <f t="shared" si="1"/>
        <v>2003_65</v>
      </c>
    </row>
    <row r="3523">
      <c r="A3523" s="4" t="s">
        <v>181</v>
      </c>
      <c r="B3523" s="4">
        <v>66.0</v>
      </c>
      <c r="C3523" s="4">
        <v>2003.0</v>
      </c>
      <c r="D3523" s="4" t="s">
        <v>177</v>
      </c>
      <c r="F3523" s="4" t="s">
        <v>30</v>
      </c>
      <c r="I3523" s="4">
        <v>24605.7</v>
      </c>
      <c r="R3523" s="5" t="str">
        <f t="shared" si="1"/>
        <v>2003_66</v>
      </c>
    </row>
    <row r="3524">
      <c r="A3524" s="4" t="s">
        <v>1087</v>
      </c>
      <c r="B3524" s="4">
        <v>67.0</v>
      </c>
      <c r="C3524" s="4">
        <v>2003.0</v>
      </c>
      <c r="D3524" s="4" t="s">
        <v>48</v>
      </c>
      <c r="F3524" s="4" t="s">
        <v>49</v>
      </c>
      <c r="I3524" s="4">
        <v>24522.0</v>
      </c>
      <c r="R3524" s="5" t="str">
        <f t="shared" si="1"/>
        <v>2003_67</v>
      </c>
    </row>
    <row r="3525">
      <c r="A3525" s="4" t="s">
        <v>640</v>
      </c>
      <c r="B3525" s="4">
        <v>68.0</v>
      </c>
      <c r="C3525" s="4">
        <v>2003.0</v>
      </c>
      <c r="D3525" s="4" t="s">
        <v>72</v>
      </c>
      <c r="F3525" s="4" t="s">
        <v>212</v>
      </c>
      <c r="I3525" s="4">
        <v>24181.5</v>
      </c>
      <c r="R3525" s="5" t="str">
        <f t="shared" si="1"/>
        <v>2003_68</v>
      </c>
    </row>
    <row r="3526">
      <c r="A3526" s="4" t="s">
        <v>134</v>
      </c>
      <c r="B3526" s="4">
        <v>69.0</v>
      </c>
      <c r="C3526" s="4">
        <v>2003.0</v>
      </c>
      <c r="D3526" s="4" t="s">
        <v>81</v>
      </c>
      <c r="F3526" s="4" t="s">
        <v>30</v>
      </c>
      <c r="I3526" s="4">
        <v>23807.0</v>
      </c>
      <c r="R3526" s="5" t="str">
        <f t="shared" si="1"/>
        <v>2003_69</v>
      </c>
    </row>
    <row r="3527">
      <c r="A3527" s="4" t="s">
        <v>1089</v>
      </c>
      <c r="B3527" s="4">
        <v>70.0</v>
      </c>
      <c r="C3527" s="4">
        <v>2003.0</v>
      </c>
      <c r="D3527" s="4" t="s">
        <v>59</v>
      </c>
      <c r="F3527" s="4" t="s">
        <v>127</v>
      </c>
      <c r="I3527" s="4">
        <v>23591.0</v>
      </c>
      <c r="R3527" s="5" t="str">
        <f t="shared" si="1"/>
        <v>2003_70</v>
      </c>
    </row>
    <row r="3528">
      <c r="A3528" s="4" t="s">
        <v>165</v>
      </c>
      <c r="B3528" s="4">
        <v>71.0</v>
      </c>
      <c r="C3528" s="4">
        <v>2003.0</v>
      </c>
      <c r="D3528" s="4" t="s">
        <v>988</v>
      </c>
      <c r="F3528" s="4" t="s">
        <v>46</v>
      </c>
      <c r="I3528" s="4">
        <v>23453.6</v>
      </c>
      <c r="R3528" s="5" t="str">
        <f t="shared" si="1"/>
        <v>2003_71</v>
      </c>
    </row>
    <row r="3529">
      <c r="A3529" s="4" t="s">
        <v>329</v>
      </c>
      <c r="B3529" s="4">
        <v>72.0</v>
      </c>
      <c r="C3529" s="4">
        <v>2003.0</v>
      </c>
      <c r="D3529" s="4" t="s">
        <v>988</v>
      </c>
      <c r="F3529" s="4" t="s">
        <v>27</v>
      </c>
      <c r="I3529" s="4">
        <v>23367.0</v>
      </c>
      <c r="R3529" s="5" t="str">
        <f t="shared" si="1"/>
        <v>2003_72</v>
      </c>
    </row>
    <row r="3530">
      <c r="A3530" s="4" t="s">
        <v>736</v>
      </c>
      <c r="B3530" s="4">
        <v>73.0</v>
      </c>
      <c r="C3530" s="4">
        <v>2003.0</v>
      </c>
      <c r="D3530" s="4" t="s">
        <v>986</v>
      </c>
      <c r="F3530" s="4" t="s">
        <v>24</v>
      </c>
      <c r="I3530" s="4">
        <v>23350.5</v>
      </c>
      <c r="R3530" s="5" t="str">
        <f t="shared" si="1"/>
        <v>2003_73</v>
      </c>
    </row>
    <row r="3531">
      <c r="A3531" s="4" t="s">
        <v>145</v>
      </c>
      <c r="B3531" s="4">
        <v>74.0</v>
      </c>
      <c r="C3531" s="4">
        <v>2003.0</v>
      </c>
      <c r="D3531" s="4" t="s">
        <v>93</v>
      </c>
      <c r="F3531" s="4" t="s">
        <v>88</v>
      </c>
      <c r="I3531" s="4">
        <v>23271.0</v>
      </c>
      <c r="R3531" s="5" t="str">
        <f t="shared" si="1"/>
        <v>2003_74</v>
      </c>
    </row>
    <row r="3532">
      <c r="A3532" s="4" t="s">
        <v>880</v>
      </c>
      <c r="B3532" s="4">
        <v>75.0</v>
      </c>
      <c r="C3532" s="4">
        <v>2003.0</v>
      </c>
      <c r="D3532" s="4" t="s">
        <v>611</v>
      </c>
      <c r="F3532" s="4" t="s">
        <v>30</v>
      </c>
      <c r="I3532" s="4">
        <v>22854.0</v>
      </c>
      <c r="R3532" s="5" t="str">
        <f t="shared" si="1"/>
        <v>2003_75</v>
      </c>
    </row>
    <row r="3533">
      <c r="A3533" s="4" t="s">
        <v>623</v>
      </c>
      <c r="B3533" s="4">
        <v>76.0</v>
      </c>
      <c r="C3533" s="4">
        <v>2003.0</v>
      </c>
      <c r="D3533" s="4" t="s">
        <v>977</v>
      </c>
      <c r="F3533" s="4" t="s">
        <v>57</v>
      </c>
      <c r="I3533" s="4">
        <v>22459.3</v>
      </c>
      <c r="R3533" s="5" t="str">
        <f t="shared" si="1"/>
        <v>2003_76</v>
      </c>
    </row>
    <row r="3534">
      <c r="A3534" s="4" t="s">
        <v>111</v>
      </c>
      <c r="B3534" s="4">
        <v>77.0</v>
      </c>
      <c r="C3534" s="4">
        <v>2003.0</v>
      </c>
      <c r="D3534" s="4" t="s">
        <v>29</v>
      </c>
      <c r="F3534" s="4" t="s">
        <v>88</v>
      </c>
      <c r="I3534" s="4">
        <v>22440.0</v>
      </c>
      <c r="R3534" s="5" t="str">
        <f t="shared" si="1"/>
        <v>2003_77</v>
      </c>
    </row>
    <row r="3535">
      <c r="A3535" s="4" t="s">
        <v>882</v>
      </c>
      <c r="B3535" s="4">
        <v>78.0</v>
      </c>
      <c r="C3535" s="4">
        <v>2003.0</v>
      </c>
      <c r="D3535" s="4" t="s">
        <v>76</v>
      </c>
      <c r="F3535" s="4" t="s">
        <v>43</v>
      </c>
      <c r="I3535" s="4">
        <v>22274.0</v>
      </c>
      <c r="R3535" s="5" t="str">
        <f t="shared" si="1"/>
        <v>2003_78</v>
      </c>
    </row>
    <row r="3536">
      <c r="A3536" s="4" t="s">
        <v>807</v>
      </c>
      <c r="B3536" s="4">
        <v>79.0</v>
      </c>
      <c r="C3536" s="4">
        <v>2003.0</v>
      </c>
      <c r="D3536" s="4" t="s">
        <v>59</v>
      </c>
      <c r="F3536" s="4" t="s">
        <v>46</v>
      </c>
      <c r="I3536" s="4">
        <v>22171.0</v>
      </c>
      <c r="R3536" s="5" t="str">
        <f t="shared" si="1"/>
        <v>2003_79</v>
      </c>
    </row>
    <row r="3537">
      <c r="A3537" s="4" t="s">
        <v>733</v>
      </c>
      <c r="B3537" s="4">
        <v>80.0</v>
      </c>
      <c r="C3537" s="4">
        <v>2003.0</v>
      </c>
      <c r="D3537" s="4" t="s">
        <v>292</v>
      </c>
      <c r="F3537" s="4" t="s">
        <v>24</v>
      </c>
      <c r="I3537" s="4">
        <v>21782.0</v>
      </c>
      <c r="R3537" s="5" t="str">
        <f t="shared" si="1"/>
        <v>2003_80</v>
      </c>
    </row>
    <row r="3538">
      <c r="A3538" s="4" t="s">
        <v>814</v>
      </c>
      <c r="B3538" s="4">
        <v>81.0</v>
      </c>
      <c r="C3538" s="4">
        <v>2003.0</v>
      </c>
      <c r="D3538" s="4" t="s">
        <v>986</v>
      </c>
      <c r="F3538" s="4" t="s">
        <v>74</v>
      </c>
      <c r="I3538" s="4">
        <v>20908.5</v>
      </c>
      <c r="R3538" s="5" t="str">
        <f t="shared" si="1"/>
        <v>2003_81</v>
      </c>
    </row>
    <row r="3539">
      <c r="A3539" s="4" t="s">
        <v>815</v>
      </c>
      <c r="B3539" s="4">
        <v>82.0</v>
      </c>
      <c r="C3539" s="4">
        <v>2003.0</v>
      </c>
      <c r="D3539" s="4" t="s">
        <v>168</v>
      </c>
      <c r="F3539" s="4" t="s">
        <v>100</v>
      </c>
      <c r="I3539" s="4">
        <v>20618.0</v>
      </c>
      <c r="R3539" s="5" t="str">
        <f t="shared" si="1"/>
        <v>2003_82</v>
      </c>
    </row>
    <row r="3540">
      <c r="A3540" s="4" t="s">
        <v>886</v>
      </c>
      <c r="B3540" s="4">
        <v>83.0</v>
      </c>
      <c r="C3540" s="4">
        <v>2003.0</v>
      </c>
      <c r="D3540" s="4" t="s">
        <v>87</v>
      </c>
      <c r="F3540" s="4" t="s">
        <v>115</v>
      </c>
      <c r="I3540" s="4">
        <v>20607.0</v>
      </c>
      <c r="R3540" s="5" t="str">
        <f t="shared" si="1"/>
        <v>2003_83</v>
      </c>
    </row>
    <row r="3541">
      <c r="A3541" s="4" t="s">
        <v>994</v>
      </c>
      <c r="B3541" s="4">
        <v>84.0</v>
      </c>
      <c r="C3541" s="4">
        <v>2003.0</v>
      </c>
      <c r="D3541" s="4" t="s">
        <v>42</v>
      </c>
      <c r="F3541" s="4" t="s">
        <v>148</v>
      </c>
      <c r="I3541" s="4">
        <v>20247.1</v>
      </c>
      <c r="R3541" s="5" t="str">
        <f t="shared" si="1"/>
        <v>2003_84</v>
      </c>
    </row>
    <row r="3542">
      <c r="A3542" s="4" t="s">
        <v>131</v>
      </c>
      <c r="B3542" s="4">
        <v>85.0</v>
      </c>
      <c r="C3542" s="4">
        <v>2003.0</v>
      </c>
      <c r="D3542" s="4" t="s">
        <v>132</v>
      </c>
      <c r="F3542" s="4" t="s">
        <v>46</v>
      </c>
      <c r="I3542" s="4">
        <v>20152.0</v>
      </c>
      <c r="R3542" s="5" t="str">
        <f t="shared" si="1"/>
        <v>2003_85</v>
      </c>
    </row>
    <row r="3543">
      <c r="A3543" s="4" t="s">
        <v>245</v>
      </c>
      <c r="B3543" s="4">
        <v>86.0</v>
      </c>
      <c r="C3543" s="4">
        <v>2003.0</v>
      </c>
      <c r="D3543" s="4" t="s">
        <v>19</v>
      </c>
      <c r="F3543" s="4" t="s">
        <v>189</v>
      </c>
      <c r="I3543" s="4">
        <v>20103.4</v>
      </c>
      <c r="R3543" s="5" t="str">
        <f t="shared" si="1"/>
        <v>2003_86</v>
      </c>
    </row>
    <row r="3544">
      <c r="A3544" s="4" t="s">
        <v>615</v>
      </c>
      <c r="B3544" s="4">
        <v>87.0</v>
      </c>
      <c r="C3544" s="4">
        <v>2003.0</v>
      </c>
      <c r="D3544" s="4" t="s">
        <v>114</v>
      </c>
      <c r="F3544" s="4" t="s">
        <v>100</v>
      </c>
      <c r="I3544" s="4">
        <v>19915.0</v>
      </c>
      <c r="R3544" s="5" t="str">
        <f t="shared" si="1"/>
        <v>2003_87</v>
      </c>
    </row>
    <row r="3545">
      <c r="A3545" s="4" t="s">
        <v>1176</v>
      </c>
      <c r="B3545" s="4">
        <v>88.0</v>
      </c>
      <c r="C3545" s="4">
        <v>2003.0</v>
      </c>
      <c r="D3545" s="4" t="s">
        <v>114</v>
      </c>
      <c r="F3545" s="4" t="s">
        <v>35</v>
      </c>
      <c r="I3545" s="4">
        <v>19878.7</v>
      </c>
      <c r="R3545" s="5" t="str">
        <f t="shared" si="1"/>
        <v>2003_88</v>
      </c>
    </row>
    <row r="3546">
      <c r="A3546" s="4" t="s">
        <v>726</v>
      </c>
      <c r="B3546" s="4">
        <v>89.0</v>
      </c>
      <c r="C3546" s="4">
        <v>2003.0</v>
      </c>
      <c r="D3546" s="4" t="s">
        <v>42</v>
      </c>
      <c r="F3546" s="4" t="s">
        <v>30</v>
      </c>
      <c r="I3546" s="4">
        <v>19791.0</v>
      </c>
      <c r="R3546" s="5" t="str">
        <f t="shared" si="1"/>
        <v>2003_89</v>
      </c>
    </row>
    <row r="3547">
      <c r="A3547" s="4" t="s">
        <v>1090</v>
      </c>
      <c r="B3547" s="4">
        <v>90.0</v>
      </c>
      <c r="C3547" s="4">
        <v>2003.0</v>
      </c>
      <c r="D3547" s="4" t="s">
        <v>114</v>
      </c>
      <c r="F3547" s="4" t="s">
        <v>115</v>
      </c>
      <c r="I3547" s="4">
        <v>19729.0</v>
      </c>
      <c r="R3547" s="5" t="str">
        <f t="shared" si="1"/>
        <v>2003_90</v>
      </c>
    </row>
    <row r="3548">
      <c r="A3548" s="4" t="s">
        <v>356</v>
      </c>
      <c r="B3548" s="4">
        <v>91.0</v>
      </c>
      <c r="C3548" s="4">
        <v>2003.0</v>
      </c>
      <c r="D3548" s="4" t="s">
        <v>107</v>
      </c>
      <c r="F3548" s="4" t="s">
        <v>74</v>
      </c>
      <c r="I3548" s="4">
        <v>19597.0</v>
      </c>
      <c r="R3548" s="5" t="str">
        <f t="shared" si="1"/>
        <v>2003_91</v>
      </c>
    </row>
    <row r="3549">
      <c r="A3549" s="4" t="s">
        <v>109</v>
      </c>
      <c r="B3549" s="4">
        <v>92.0</v>
      </c>
      <c r="C3549" s="4">
        <v>2003.0</v>
      </c>
      <c r="D3549" s="4" t="s">
        <v>110</v>
      </c>
      <c r="F3549" s="4" t="s">
        <v>88</v>
      </c>
      <c r="I3549" s="4">
        <v>19564.0</v>
      </c>
      <c r="R3549" s="5" t="str">
        <f t="shared" si="1"/>
        <v>2003_92</v>
      </c>
    </row>
    <row r="3550">
      <c r="A3550" s="4" t="s">
        <v>812</v>
      </c>
      <c r="B3550" s="4">
        <v>93.0</v>
      </c>
      <c r="C3550" s="4">
        <v>2003.0</v>
      </c>
      <c r="D3550" s="4" t="s">
        <v>352</v>
      </c>
      <c r="F3550" s="4" t="s">
        <v>179</v>
      </c>
      <c r="I3550" s="4">
        <v>19478.5</v>
      </c>
      <c r="R3550" s="5" t="str">
        <f t="shared" si="1"/>
        <v>2003_93</v>
      </c>
    </row>
    <row r="3551">
      <c r="A3551" s="4" t="s">
        <v>681</v>
      </c>
      <c r="B3551" s="4">
        <v>94.0</v>
      </c>
      <c r="C3551" s="4">
        <v>2003.0</v>
      </c>
      <c r="D3551" s="4" t="s">
        <v>392</v>
      </c>
      <c r="F3551" s="4" t="s">
        <v>95</v>
      </c>
      <c r="I3551" s="4">
        <v>19037.0</v>
      </c>
      <c r="R3551" s="5" t="str">
        <f t="shared" si="1"/>
        <v>2003_94</v>
      </c>
    </row>
    <row r="3552">
      <c r="A3552" s="4" t="s">
        <v>668</v>
      </c>
      <c r="B3552" s="4">
        <v>95.0</v>
      </c>
      <c r="C3552" s="4">
        <v>2003.0</v>
      </c>
      <c r="D3552" s="4" t="s">
        <v>971</v>
      </c>
      <c r="F3552" s="4" t="s">
        <v>57</v>
      </c>
      <c r="I3552" s="4">
        <v>18915.0</v>
      </c>
      <c r="R3552" s="5" t="str">
        <f t="shared" si="1"/>
        <v>2003_95</v>
      </c>
    </row>
    <row r="3553">
      <c r="A3553" s="4" t="s">
        <v>180</v>
      </c>
      <c r="B3553" s="4">
        <v>96.0</v>
      </c>
      <c r="C3553" s="4">
        <v>2003.0</v>
      </c>
      <c r="D3553" s="4" t="s">
        <v>93</v>
      </c>
      <c r="F3553" s="4" t="s">
        <v>95</v>
      </c>
      <c r="I3553" s="4">
        <v>18521.0</v>
      </c>
      <c r="R3553" s="5" t="str">
        <f t="shared" si="1"/>
        <v>2003_96</v>
      </c>
    </row>
    <row r="3554">
      <c r="A3554" s="4" t="s">
        <v>1091</v>
      </c>
      <c r="B3554" s="4">
        <v>97.0</v>
      </c>
      <c r="C3554" s="4">
        <v>2003.0</v>
      </c>
      <c r="D3554" s="4" t="s">
        <v>19</v>
      </c>
      <c r="F3554" s="4" t="s">
        <v>20</v>
      </c>
      <c r="I3554" s="4">
        <v>18395.0</v>
      </c>
      <c r="R3554" s="5" t="str">
        <f t="shared" si="1"/>
        <v>2003_97</v>
      </c>
    </row>
    <row r="3555">
      <c r="A3555" s="4" t="s">
        <v>150</v>
      </c>
      <c r="B3555" s="4">
        <v>98.0</v>
      </c>
      <c r="C3555" s="4">
        <v>2003.0</v>
      </c>
      <c r="D3555" s="4" t="s">
        <v>102</v>
      </c>
      <c r="F3555" s="4" t="s">
        <v>30</v>
      </c>
      <c r="I3555" s="4">
        <v>18119.0</v>
      </c>
      <c r="R3555" s="5" t="str">
        <f t="shared" si="1"/>
        <v>2003_98</v>
      </c>
    </row>
    <row r="3556">
      <c r="A3556" s="4" t="s">
        <v>277</v>
      </c>
      <c r="B3556" s="4">
        <v>99.0</v>
      </c>
      <c r="C3556" s="4">
        <v>2003.0</v>
      </c>
      <c r="D3556" s="4" t="s">
        <v>76</v>
      </c>
      <c r="F3556" s="4" t="s">
        <v>57</v>
      </c>
      <c r="I3556" s="4">
        <v>17837.0</v>
      </c>
      <c r="R3556" s="5" t="str">
        <f t="shared" si="1"/>
        <v>2003_99</v>
      </c>
    </row>
    <row r="3557">
      <c r="A3557" s="4" t="s">
        <v>210</v>
      </c>
      <c r="B3557" s="4">
        <v>100.0</v>
      </c>
      <c r="C3557" s="4">
        <v>2003.0</v>
      </c>
      <c r="D3557" s="4" t="s">
        <v>102</v>
      </c>
      <c r="F3557" s="4" t="s">
        <v>46</v>
      </c>
      <c r="I3557" s="4">
        <v>17684.7</v>
      </c>
      <c r="R3557" s="5" t="str">
        <f t="shared" si="1"/>
        <v>2003_100</v>
      </c>
    </row>
    <row r="3558">
      <c r="A3558" s="4" t="s">
        <v>112</v>
      </c>
      <c r="B3558" s="4">
        <v>101.0</v>
      </c>
      <c r="C3558" s="4">
        <v>2003.0</v>
      </c>
      <c r="D3558" s="4" t="s">
        <v>981</v>
      </c>
      <c r="F3558" s="4" t="s">
        <v>46</v>
      </c>
      <c r="I3558" s="4">
        <v>17628.0</v>
      </c>
      <c r="R3558" s="5" t="str">
        <f t="shared" si="1"/>
        <v>2003_101</v>
      </c>
    </row>
    <row r="3559">
      <c r="A3559" s="4" t="s">
        <v>116</v>
      </c>
      <c r="B3559" s="4">
        <v>102.0</v>
      </c>
      <c r="C3559" s="4">
        <v>2003.0</v>
      </c>
      <c r="D3559" s="4" t="s">
        <v>986</v>
      </c>
      <c r="F3559" s="4" t="s">
        <v>24</v>
      </c>
      <c r="I3559" s="4">
        <v>17561.5</v>
      </c>
      <c r="R3559" s="5" t="str">
        <f t="shared" si="1"/>
        <v>2003_102</v>
      </c>
    </row>
    <row r="3560">
      <c r="A3560" s="4" t="s">
        <v>995</v>
      </c>
      <c r="B3560" s="4">
        <v>103.0</v>
      </c>
      <c r="C3560" s="4">
        <v>2003.0</v>
      </c>
      <c r="D3560" s="4" t="s">
        <v>114</v>
      </c>
      <c r="F3560" s="4" t="s">
        <v>57</v>
      </c>
      <c r="I3560" s="4">
        <v>17338.5</v>
      </c>
      <c r="R3560" s="5" t="str">
        <f t="shared" si="1"/>
        <v>2003_103</v>
      </c>
    </row>
    <row r="3561">
      <c r="A3561" s="4" t="s">
        <v>119</v>
      </c>
      <c r="B3561" s="4">
        <v>104.0</v>
      </c>
      <c r="C3561" s="4">
        <v>2003.0</v>
      </c>
      <c r="D3561" s="4" t="s">
        <v>120</v>
      </c>
      <c r="F3561" s="4" t="s">
        <v>24</v>
      </c>
      <c r="I3561" s="4">
        <v>17299.0</v>
      </c>
      <c r="R3561" s="5" t="str">
        <f t="shared" si="1"/>
        <v>2003_104</v>
      </c>
    </row>
    <row r="3562">
      <c r="A3562" s="4" t="s">
        <v>184</v>
      </c>
      <c r="B3562" s="4">
        <v>105.0</v>
      </c>
      <c r="C3562" s="4">
        <v>2003.0</v>
      </c>
      <c r="D3562" s="4" t="s">
        <v>76</v>
      </c>
      <c r="F3562" s="4" t="s">
        <v>148</v>
      </c>
      <c r="I3562" s="4">
        <v>16962.0</v>
      </c>
      <c r="R3562" s="5" t="str">
        <f t="shared" si="1"/>
        <v>2003_105</v>
      </c>
    </row>
    <row r="3563">
      <c r="A3563" s="4" t="s">
        <v>987</v>
      </c>
      <c r="B3563" s="4">
        <v>106.0</v>
      </c>
      <c r="C3563" s="4">
        <v>2003.0</v>
      </c>
      <c r="D3563" s="4" t="s">
        <v>102</v>
      </c>
      <c r="F3563" s="4" t="s">
        <v>43</v>
      </c>
      <c r="I3563" s="4">
        <v>16929.0</v>
      </c>
      <c r="R3563" s="5" t="str">
        <f t="shared" si="1"/>
        <v>2003_106</v>
      </c>
    </row>
    <row r="3564">
      <c r="A3564" s="4" t="s">
        <v>103</v>
      </c>
      <c r="B3564" s="4">
        <v>107.0</v>
      </c>
      <c r="C3564" s="4">
        <v>2003.0</v>
      </c>
      <c r="D3564" s="4" t="s">
        <v>67</v>
      </c>
      <c r="F3564" s="4" t="s">
        <v>30</v>
      </c>
      <c r="I3564" s="4">
        <v>16898.0</v>
      </c>
      <c r="R3564" s="5" t="str">
        <f t="shared" si="1"/>
        <v>2003_107</v>
      </c>
    </row>
    <row r="3565">
      <c r="A3565" s="4" t="s">
        <v>282</v>
      </c>
      <c r="B3565" s="4">
        <v>108.0</v>
      </c>
      <c r="C3565" s="4">
        <v>2003.0</v>
      </c>
      <c r="D3565" s="4" t="s">
        <v>110</v>
      </c>
      <c r="F3565" s="4" t="s">
        <v>88</v>
      </c>
      <c r="I3565" s="4">
        <v>16889.0</v>
      </c>
      <c r="R3565" s="5" t="str">
        <f t="shared" si="1"/>
        <v>2003_108</v>
      </c>
    </row>
    <row r="3566">
      <c r="A3566" s="4" t="s">
        <v>154</v>
      </c>
      <c r="B3566" s="4">
        <v>109.0</v>
      </c>
      <c r="C3566" s="4">
        <v>2003.0</v>
      </c>
      <c r="D3566" s="4" t="s">
        <v>611</v>
      </c>
      <c r="F3566" s="4" t="s">
        <v>30</v>
      </c>
      <c r="I3566" s="4">
        <v>16781.0</v>
      </c>
      <c r="R3566" s="5" t="str">
        <f t="shared" si="1"/>
        <v>2003_109</v>
      </c>
    </row>
    <row r="3567">
      <c r="A3567" s="4" t="s">
        <v>1177</v>
      </c>
      <c r="B3567" s="4">
        <v>110.0</v>
      </c>
      <c r="C3567" s="4">
        <v>2003.0</v>
      </c>
      <c r="D3567" s="4" t="s">
        <v>492</v>
      </c>
      <c r="F3567" s="4" t="s">
        <v>74</v>
      </c>
      <c r="I3567" s="4">
        <v>16332.0</v>
      </c>
      <c r="R3567" s="5" t="str">
        <f t="shared" si="1"/>
        <v>2003_110</v>
      </c>
    </row>
    <row r="3568">
      <c r="A3568" s="4" t="s">
        <v>1093</v>
      </c>
      <c r="B3568" s="4">
        <v>111.0</v>
      </c>
      <c r="C3568" s="4">
        <v>2003.0</v>
      </c>
      <c r="D3568" s="4" t="s">
        <v>67</v>
      </c>
      <c r="F3568" s="4" t="s">
        <v>55</v>
      </c>
      <c r="I3568" s="4">
        <v>15949.3</v>
      </c>
      <c r="R3568" s="5" t="str">
        <f t="shared" si="1"/>
        <v>2003_111</v>
      </c>
    </row>
    <row r="3569">
      <c r="A3569" s="4" t="s">
        <v>218</v>
      </c>
      <c r="B3569" s="4">
        <v>112.0</v>
      </c>
      <c r="C3569" s="4">
        <v>2003.0</v>
      </c>
      <c r="D3569" s="4" t="s">
        <v>72</v>
      </c>
      <c r="F3569" s="4" t="s">
        <v>179</v>
      </c>
      <c r="I3569" s="4">
        <v>15930.6</v>
      </c>
      <c r="R3569" s="5" t="str">
        <f t="shared" si="1"/>
        <v>2003_112</v>
      </c>
    </row>
    <row r="3570">
      <c r="A3570" s="4" t="s">
        <v>188</v>
      </c>
      <c r="B3570" s="4">
        <v>113.0</v>
      </c>
      <c r="C3570" s="4">
        <v>2003.0</v>
      </c>
      <c r="D3570" s="4" t="s">
        <v>42</v>
      </c>
      <c r="F3570" s="4" t="s">
        <v>189</v>
      </c>
      <c r="I3570" s="4">
        <v>15916.4</v>
      </c>
      <c r="R3570" s="5" t="str">
        <f t="shared" si="1"/>
        <v>2003_113</v>
      </c>
    </row>
    <row r="3571">
      <c r="A3571" s="4" t="s">
        <v>738</v>
      </c>
      <c r="B3571" s="4">
        <v>114.0</v>
      </c>
      <c r="C3571" s="4">
        <v>2003.0</v>
      </c>
      <c r="D3571" s="4" t="s">
        <v>67</v>
      </c>
      <c r="F3571" s="4" t="s">
        <v>35</v>
      </c>
      <c r="I3571" s="4">
        <v>15907.0</v>
      </c>
      <c r="R3571" s="5" t="str">
        <f t="shared" si="1"/>
        <v>2003_114</v>
      </c>
    </row>
    <row r="3572">
      <c r="A3572" s="4" t="s">
        <v>983</v>
      </c>
      <c r="B3572" s="4">
        <v>115.0</v>
      </c>
      <c r="C3572" s="4">
        <v>2003.0</v>
      </c>
      <c r="D3572" s="4" t="s">
        <v>59</v>
      </c>
      <c r="F3572" s="4" t="s">
        <v>148</v>
      </c>
      <c r="I3572" s="4">
        <v>15868.0</v>
      </c>
      <c r="R3572" s="5" t="str">
        <f t="shared" si="1"/>
        <v>2003_115</v>
      </c>
    </row>
    <row r="3573">
      <c r="A3573" s="4" t="s">
        <v>96</v>
      </c>
      <c r="B3573" s="4">
        <v>116.0</v>
      </c>
      <c r="C3573" s="4">
        <v>2003.0</v>
      </c>
      <c r="D3573" s="4" t="s">
        <v>32</v>
      </c>
      <c r="F3573" s="4" t="s">
        <v>35</v>
      </c>
      <c r="I3573" s="4">
        <v>15849.0</v>
      </c>
      <c r="R3573" s="5" t="str">
        <f t="shared" si="1"/>
        <v>2003_116</v>
      </c>
    </row>
    <row r="3574">
      <c r="A3574" s="4" t="s">
        <v>501</v>
      </c>
      <c r="B3574" s="4">
        <v>117.0</v>
      </c>
      <c r="C3574" s="4">
        <v>2003.0</v>
      </c>
      <c r="D3574" s="4" t="s">
        <v>977</v>
      </c>
      <c r="F3574" s="4" t="s">
        <v>179</v>
      </c>
      <c r="I3574" s="4">
        <v>15738.9</v>
      </c>
      <c r="R3574" s="5" t="str">
        <f t="shared" si="1"/>
        <v>2003_117</v>
      </c>
    </row>
    <row r="3575">
      <c r="A3575" s="4" t="s">
        <v>731</v>
      </c>
      <c r="B3575" s="4">
        <v>118.0</v>
      </c>
      <c r="C3575" s="4">
        <v>2003.0</v>
      </c>
      <c r="D3575" s="4" t="s">
        <v>216</v>
      </c>
      <c r="F3575" s="4" t="s">
        <v>127</v>
      </c>
      <c r="I3575" s="4">
        <v>15663.0</v>
      </c>
      <c r="R3575" s="5" t="str">
        <f t="shared" si="1"/>
        <v>2003_118</v>
      </c>
    </row>
    <row r="3576">
      <c r="A3576" s="4" t="s">
        <v>1178</v>
      </c>
      <c r="B3576" s="4">
        <v>119.0</v>
      </c>
      <c r="C3576" s="4">
        <v>2003.0</v>
      </c>
      <c r="D3576" s="4" t="s">
        <v>29</v>
      </c>
      <c r="F3576" s="4" t="s">
        <v>95</v>
      </c>
      <c r="I3576" s="4">
        <v>15632.0</v>
      </c>
      <c r="R3576" s="5" t="str">
        <f t="shared" si="1"/>
        <v>2003_119</v>
      </c>
    </row>
    <row r="3577">
      <c r="A3577" s="4" t="s">
        <v>321</v>
      </c>
      <c r="B3577" s="4">
        <v>120.0</v>
      </c>
      <c r="C3577" s="4">
        <v>2003.0</v>
      </c>
      <c r="D3577" s="4" t="s">
        <v>921</v>
      </c>
      <c r="F3577" s="4" t="s">
        <v>55</v>
      </c>
      <c r="I3577" s="4">
        <v>15583.0</v>
      </c>
      <c r="R3577" s="5" t="str">
        <f t="shared" si="1"/>
        <v>2003_120</v>
      </c>
    </row>
    <row r="3578">
      <c r="A3578" s="4" t="s">
        <v>931</v>
      </c>
      <c r="B3578" s="4">
        <v>121.0</v>
      </c>
      <c r="C3578" s="4">
        <v>2003.0</v>
      </c>
      <c r="D3578" s="4" t="s">
        <v>29</v>
      </c>
      <c r="F3578" s="4" t="s">
        <v>183</v>
      </c>
      <c r="I3578" s="4">
        <v>15487.0</v>
      </c>
      <c r="R3578" s="5" t="str">
        <f t="shared" si="1"/>
        <v>2003_121</v>
      </c>
    </row>
    <row r="3579">
      <c r="A3579" s="4" t="s">
        <v>619</v>
      </c>
      <c r="B3579" s="4">
        <v>122.0</v>
      </c>
      <c r="C3579" s="4">
        <v>2003.0</v>
      </c>
      <c r="D3579" s="4" t="s">
        <v>26</v>
      </c>
      <c r="F3579" s="4" t="s">
        <v>55</v>
      </c>
      <c r="I3579" s="4">
        <v>15435.0</v>
      </c>
      <c r="R3579" s="5" t="str">
        <f t="shared" si="1"/>
        <v>2003_122</v>
      </c>
    </row>
    <row r="3580">
      <c r="A3580" s="4" t="s">
        <v>533</v>
      </c>
      <c r="B3580" s="4">
        <v>123.0</v>
      </c>
      <c r="C3580" s="4">
        <v>2003.0</v>
      </c>
      <c r="D3580" s="4" t="s">
        <v>59</v>
      </c>
      <c r="F3580" s="4" t="s">
        <v>74</v>
      </c>
      <c r="I3580" s="4">
        <v>15422.3</v>
      </c>
      <c r="R3580" s="5" t="str">
        <f t="shared" si="1"/>
        <v>2003_123</v>
      </c>
    </row>
    <row r="3581">
      <c r="A3581" s="4" t="s">
        <v>818</v>
      </c>
      <c r="B3581" s="4">
        <v>124.0</v>
      </c>
      <c r="C3581" s="4">
        <v>2003.0</v>
      </c>
      <c r="D3581" s="4" t="s">
        <v>62</v>
      </c>
      <c r="F3581" s="4" t="s">
        <v>46</v>
      </c>
      <c r="I3581" s="4">
        <v>15405.7</v>
      </c>
      <c r="R3581" s="5" t="str">
        <f t="shared" si="1"/>
        <v>2003_124</v>
      </c>
    </row>
    <row r="3582">
      <c r="A3582" s="4" t="s">
        <v>385</v>
      </c>
      <c r="B3582" s="4">
        <v>125.0</v>
      </c>
      <c r="C3582" s="4">
        <v>2003.0</v>
      </c>
      <c r="D3582" s="4" t="s">
        <v>72</v>
      </c>
      <c r="F3582" s="4" t="s">
        <v>100</v>
      </c>
      <c r="I3582" s="4">
        <v>15171.1</v>
      </c>
      <c r="R3582" s="5" t="str">
        <f t="shared" si="1"/>
        <v>2003_125</v>
      </c>
    </row>
    <row r="3583">
      <c r="A3583" s="4" t="s">
        <v>1002</v>
      </c>
      <c r="B3583" s="4">
        <v>126.0</v>
      </c>
      <c r="C3583" s="4">
        <v>2003.0</v>
      </c>
      <c r="D3583" s="4" t="s">
        <v>216</v>
      </c>
      <c r="F3583" s="4" t="s">
        <v>46</v>
      </c>
      <c r="I3583" s="4">
        <v>14955.0</v>
      </c>
      <c r="R3583" s="5" t="str">
        <f t="shared" si="1"/>
        <v>2003_126</v>
      </c>
    </row>
    <row r="3584">
      <c r="A3584" s="4" t="s">
        <v>354</v>
      </c>
      <c r="B3584" s="4">
        <v>127.0</v>
      </c>
      <c r="C3584" s="4">
        <v>2003.0</v>
      </c>
      <c r="D3584" s="4" t="s">
        <v>81</v>
      </c>
      <c r="F3584" s="4" t="s">
        <v>46</v>
      </c>
      <c r="I3584" s="4">
        <v>14671.6</v>
      </c>
      <c r="R3584" s="5" t="str">
        <f t="shared" si="1"/>
        <v>2003_127</v>
      </c>
    </row>
    <row r="3585">
      <c r="A3585" s="4" t="s">
        <v>1095</v>
      </c>
      <c r="B3585" s="4">
        <v>128.0</v>
      </c>
      <c r="C3585" s="4">
        <v>2003.0</v>
      </c>
      <c r="D3585" s="4" t="s">
        <v>102</v>
      </c>
      <c r="F3585" s="4" t="s">
        <v>43</v>
      </c>
      <c r="I3585" s="4">
        <v>14584.0</v>
      </c>
      <c r="R3585" s="5" t="str">
        <f t="shared" si="1"/>
        <v>2003_128</v>
      </c>
    </row>
    <row r="3586">
      <c r="A3586" s="4" t="s">
        <v>221</v>
      </c>
      <c r="B3586" s="4">
        <v>129.0</v>
      </c>
      <c r="C3586" s="4">
        <v>2003.0</v>
      </c>
      <c r="D3586" s="4" t="s">
        <v>67</v>
      </c>
      <c r="F3586" s="4" t="s">
        <v>148</v>
      </c>
      <c r="I3586" s="4">
        <v>14544.0</v>
      </c>
      <c r="R3586" s="5" t="str">
        <f t="shared" si="1"/>
        <v>2003_129</v>
      </c>
    </row>
    <row r="3587">
      <c r="A3587" s="4" t="s">
        <v>393</v>
      </c>
      <c r="B3587" s="4">
        <v>130.0</v>
      </c>
      <c r="C3587" s="4">
        <v>2003.0</v>
      </c>
      <c r="D3587" s="4" t="s">
        <v>107</v>
      </c>
      <c r="F3587" s="4" t="s">
        <v>57</v>
      </c>
      <c r="I3587" s="4">
        <v>14454.7</v>
      </c>
      <c r="R3587" s="5" t="str">
        <f t="shared" si="1"/>
        <v>2003_130</v>
      </c>
    </row>
    <row r="3588">
      <c r="A3588" s="4" t="s">
        <v>649</v>
      </c>
      <c r="B3588" s="4">
        <v>131.0</v>
      </c>
      <c r="C3588" s="4">
        <v>2003.0</v>
      </c>
      <c r="D3588" s="4" t="s">
        <v>19</v>
      </c>
      <c r="F3588" s="4" t="s">
        <v>20</v>
      </c>
      <c r="I3588" s="4">
        <v>14424.6</v>
      </c>
      <c r="R3588" s="5" t="str">
        <f t="shared" si="1"/>
        <v>2003_131</v>
      </c>
    </row>
    <row r="3589">
      <c r="A3589" s="4" t="s">
        <v>139</v>
      </c>
      <c r="B3589" s="4">
        <v>132.0</v>
      </c>
      <c r="C3589" s="4">
        <v>2003.0</v>
      </c>
      <c r="D3589" s="4" t="s">
        <v>120</v>
      </c>
      <c r="F3589" s="4" t="s">
        <v>46</v>
      </c>
      <c r="I3589" s="4">
        <v>14286.0</v>
      </c>
      <c r="R3589" s="5" t="str">
        <f t="shared" si="1"/>
        <v>2003_132</v>
      </c>
    </row>
    <row r="3590">
      <c r="A3590" s="4" t="s">
        <v>761</v>
      </c>
      <c r="B3590" s="4">
        <v>133.0</v>
      </c>
      <c r="C3590" s="4">
        <v>2003.0</v>
      </c>
      <c r="D3590" s="4" t="s">
        <v>492</v>
      </c>
      <c r="F3590" s="4" t="s">
        <v>30</v>
      </c>
      <c r="I3590" s="4">
        <v>14243.0</v>
      </c>
      <c r="R3590" s="5" t="str">
        <f t="shared" si="1"/>
        <v>2003_133</v>
      </c>
    </row>
    <row r="3591">
      <c r="A3591" s="4" t="s">
        <v>984</v>
      </c>
      <c r="B3591" s="4">
        <v>134.0</v>
      </c>
      <c r="C3591" s="4">
        <v>2003.0</v>
      </c>
      <c r="D3591" s="4" t="s">
        <v>921</v>
      </c>
      <c r="F3591" s="4" t="s">
        <v>24</v>
      </c>
      <c r="I3591" s="4">
        <v>14086.0</v>
      </c>
      <c r="R3591" s="5" t="str">
        <f t="shared" si="1"/>
        <v>2003_134</v>
      </c>
    </row>
    <row r="3592">
      <c r="A3592" s="4" t="s">
        <v>219</v>
      </c>
      <c r="B3592" s="4">
        <v>135.0</v>
      </c>
      <c r="C3592" s="4">
        <v>2003.0</v>
      </c>
      <c r="D3592" s="4" t="s">
        <v>132</v>
      </c>
      <c r="F3592" s="4" t="s">
        <v>46</v>
      </c>
      <c r="I3592" s="4">
        <v>13947.0</v>
      </c>
      <c r="R3592" s="5" t="str">
        <f t="shared" si="1"/>
        <v>2003_135</v>
      </c>
    </row>
    <row r="3593">
      <c r="A3593" s="4" t="s">
        <v>653</v>
      </c>
      <c r="B3593" s="4">
        <v>136.0</v>
      </c>
      <c r="C3593" s="4">
        <v>2003.0</v>
      </c>
      <c r="D3593" s="4" t="s">
        <v>114</v>
      </c>
      <c r="F3593" s="4" t="s">
        <v>57</v>
      </c>
      <c r="I3593" s="4">
        <v>13913.0</v>
      </c>
      <c r="R3593" s="5" t="str">
        <f t="shared" si="1"/>
        <v>2003_136</v>
      </c>
    </row>
    <row r="3594">
      <c r="A3594" s="4" t="s">
        <v>452</v>
      </c>
      <c r="B3594" s="4">
        <v>137.0</v>
      </c>
      <c r="C3594" s="4">
        <v>2003.0</v>
      </c>
      <c r="D3594" s="4" t="s">
        <v>76</v>
      </c>
      <c r="F3594" s="4" t="s">
        <v>37</v>
      </c>
      <c r="I3594" s="4">
        <v>13863.0</v>
      </c>
      <c r="R3594" s="5" t="str">
        <f t="shared" si="1"/>
        <v>2003_137</v>
      </c>
    </row>
    <row r="3595">
      <c r="A3595" s="4" t="s">
        <v>626</v>
      </c>
      <c r="B3595" s="4">
        <v>138.0</v>
      </c>
      <c r="C3595" s="4">
        <v>2003.0</v>
      </c>
      <c r="D3595" s="4" t="s">
        <v>34</v>
      </c>
      <c r="F3595" s="4" t="s">
        <v>144</v>
      </c>
      <c r="I3595" s="4">
        <v>13824.0</v>
      </c>
      <c r="R3595" s="5" t="str">
        <f t="shared" si="1"/>
        <v>2003_138</v>
      </c>
    </row>
    <row r="3596">
      <c r="A3596" s="4" t="s">
        <v>1179</v>
      </c>
      <c r="B3596" s="4">
        <v>139.0</v>
      </c>
      <c r="C3596" s="4">
        <v>2003.0</v>
      </c>
      <c r="D3596" s="4" t="s">
        <v>19</v>
      </c>
      <c r="F3596" s="4" t="s">
        <v>55</v>
      </c>
      <c r="I3596" s="4">
        <v>13792.2</v>
      </c>
      <c r="R3596" s="5" t="str">
        <f t="shared" si="1"/>
        <v>2003_139</v>
      </c>
    </row>
    <row r="3597">
      <c r="A3597" s="4" t="s">
        <v>635</v>
      </c>
      <c r="B3597" s="4">
        <v>140.0</v>
      </c>
      <c r="C3597" s="4">
        <v>2003.0</v>
      </c>
      <c r="D3597" s="4" t="s">
        <v>216</v>
      </c>
      <c r="F3597" s="4" t="s">
        <v>57</v>
      </c>
      <c r="I3597" s="4">
        <v>13784.0</v>
      </c>
      <c r="R3597" s="5" t="str">
        <f t="shared" si="1"/>
        <v>2003_140</v>
      </c>
    </row>
    <row r="3598">
      <c r="A3598" s="4" t="s">
        <v>970</v>
      </c>
      <c r="B3598" s="4">
        <v>141.0</v>
      </c>
      <c r="C3598" s="4">
        <v>2003.0</v>
      </c>
      <c r="D3598" s="4" t="s">
        <v>971</v>
      </c>
      <c r="F3598" s="4" t="s">
        <v>43</v>
      </c>
      <c r="I3598" s="4">
        <v>13568.0</v>
      </c>
      <c r="R3598" s="5" t="str">
        <f t="shared" si="1"/>
        <v>2003_141</v>
      </c>
    </row>
    <row r="3599">
      <c r="A3599" s="4" t="s">
        <v>171</v>
      </c>
      <c r="B3599" s="4">
        <v>142.0</v>
      </c>
      <c r="C3599" s="4">
        <v>2003.0</v>
      </c>
      <c r="D3599" s="4" t="s">
        <v>110</v>
      </c>
      <c r="F3599" s="4" t="s">
        <v>144</v>
      </c>
      <c r="I3599" s="4">
        <v>13566.4</v>
      </c>
      <c r="R3599" s="5" t="str">
        <f t="shared" si="1"/>
        <v>2003_142</v>
      </c>
    </row>
    <row r="3600">
      <c r="A3600" s="4" t="s">
        <v>149</v>
      </c>
      <c r="B3600" s="4">
        <v>143.0</v>
      </c>
      <c r="C3600" s="4">
        <v>2003.0</v>
      </c>
      <c r="D3600" s="4" t="s">
        <v>1078</v>
      </c>
      <c r="F3600" s="4" t="s">
        <v>24</v>
      </c>
      <c r="I3600" s="4">
        <v>13566.3</v>
      </c>
      <c r="R3600" s="5" t="str">
        <f t="shared" si="1"/>
        <v>2003_143</v>
      </c>
    </row>
    <row r="3601">
      <c r="A3601" s="4" t="s">
        <v>173</v>
      </c>
      <c r="B3601" s="4">
        <v>144.0</v>
      </c>
      <c r="C3601" s="4">
        <v>2003.0</v>
      </c>
      <c r="D3601" s="4" t="s">
        <v>26</v>
      </c>
      <c r="F3601" s="4" t="s">
        <v>144</v>
      </c>
      <c r="I3601" s="4">
        <v>13491.0</v>
      </c>
      <c r="R3601" s="5" t="str">
        <f t="shared" si="1"/>
        <v>2003_144</v>
      </c>
    </row>
    <row r="3602">
      <c r="A3602" s="4" t="s">
        <v>172</v>
      </c>
      <c r="B3602" s="4">
        <v>145.0</v>
      </c>
      <c r="C3602" s="4">
        <v>2003.0</v>
      </c>
      <c r="D3602" s="4" t="s">
        <v>120</v>
      </c>
      <c r="F3602" s="4" t="s">
        <v>88</v>
      </c>
      <c r="I3602" s="4">
        <v>13305.0</v>
      </c>
      <c r="R3602" s="5" t="str">
        <f t="shared" si="1"/>
        <v>2003_145</v>
      </c>
    </row>
    <row r="3603">
      <c r="A3603" s="4" t="s">
        <v>1098</v>
      </c>
      <c r="B3603" s="4">
        <v>146.0</v>
      </c>
      <c r="C3603" s="4">
        <v>2003.0</v>
      </c>
      <c r="D3603" s="4" t="s">
        <v>114</v>
      </c>
      <c r="F3603" s="4" t="s">
        <v>257</v>
      </c>
      <c r="I3603" s="4">
        <v>13282.3</v>
      </c>
      <c r="R3603" s="5" t="str">
        <f t="shared" si="1"/>
        <v>2003_146</v>
      </c>
    </row>
    <row r="3604">
      <c r="A3604" s="4" t="s">
        <v>1100</v>
      </c>
      <c r="B3604" s="4">
        <v>147.0</v>
      </c>
      <c r="C3604" s="4">
        <v>2003.0</v>
      </c>
      <c r="D3604" s="4" t="s">
        <v>114</v>
      </c>
      <c r="F3604" s="4" t="s">
        <v>144</v>
      </c>
      <c r="I3604" s="4">
        <v>13187.4</v>
      </c>
      <c r="R3604" s="5" t="str">
        <f t="shared" si="1"/>
        <v>2003_147</v>
      </c>
    </row>
    <row r="3605">
      <c r="A3605" s="4" t="s">
        <v>1109</v>
      </c>
      <c r="B3605" s="4">
        <v>148.0</v>
      </c>
      <c r="C3605" s="4">
        <v>2003.0</v>
      </c>
      <c r="D3605" s="4" t="s">
        <v>114</v>
      </c>
      <c r="F3605" s="4" t="s">
        <v>24</v>
      </c>
      <c r="I3605" s="4">
        <v>13107.3</v>
      </c>
      <c r="R3605" s="5" t="str">
        <f t="shared" si="1"/>
        <v>2003_148</v>
      </c>
    </row>
    <row r="3606">
      <c r="A3606" s="4" t="s">
        <v>178</v>
      </c>
      <c r="B3606" s="4">
        <v>149.0</v>
      </c>
      <c r="C3606" s="4">
        <v>2003.0</v>
      </c>
      <c r="D3606" s="4" t="s">
        <v>72</v>
      </c>
      <c r="F3606" s="4" t="s">
        <v>179</v>
      </c>
      <c r="I3606" s="4">
        <v>12942.9</v>
      </c>
      <c r="R3606" s="5" t="str">
        <f t="shared" si="1"/>
        <v>2003_149</v>
      </c>
    </row>
    <row r="3607">
      <c r="A3607" s="4" t="s">
        <v>136</v>
      </c>
      <c r="B3607" s="4">
        <v>150.0</v>
      </c>
      <c r="C3607" s="4">
        <v>2003.0</v>
      </c>
      <c r="D3607" s="4" t="s">
        <v>97</v>
      </c>
      <c r="F3607" s="4" t="s">
        <v>30</v>
      </c>
      <c r="I3607" s="4">
        <v>12841.0</v>
      </c>
      <c r="R3607" s="5" t="str">
        <f t="shared" si="1"/>
        <v>2003_150</v>
      </c>
    </row>
    <row r="3608">
      <c r="A3608" s="4" t="s">
        <v>327</v>
      </c>
      <c r="B3608" s="4">
        <v>151.0</v>
      </c>
      <c r="C3608" s="4">
        <v>2003.0</v>
      </c>
      <c r="D3608" s="4" t="s">
        <v>107</v>
      </c>
      <c r="F3608" s="4" t="s">
        <v>37</v>
      </c>
      <c r="I3608" s="4">
        <v>12791.5</v>
      </c>
      <c r="R3608" s="5" t="str">
        <f t="shared" si="1"/>
        <v>2003_151</v>
      </c>
    </row>
    <row r="3609">
      <c r="A3609" s="4" t="s">
        <v>1076</v>
      </c>
      <c r="B3609" s="4">
        <v>152.0</v>
      </c>
      <c r="C3609" s="4">
        <v>2003.0</v>
      </c>
      <c r="D3609" s="4" t="s">
        <v>921</v>
      </c>
      <c r="F3609" s="4" t="s">
        <v>24</v>
      </c>
      <c r="I3609" s="4">
        <v>12616.0</v>
      </c>
      <c r="R3609" s="5" t="str">
        <f t="shared" si="1"/>
        <v>2003_152</v>
      </c>
    </row>
    <row r="3610">
      <c r="A3610" s="4" t="s">
        <v>308</v>
      </c>
      <c r="B3610" s="4">
        <v>153.0</v>
      </c>
      <c r="C3610" s="4">
        <v>2003.0</v>
      </c>
      <c r="D3610" s="4" t="s">
        <v>1096</v>
      </c>
      <c r="F3610" s="4" t="s">
        <v>24</v>
      </c>
      <c r="I3610" s="4">
        <v>12572.0</v>
      </c>
      <c r="R3610" s="5" t="str">
        <f t="shared" si="1"/>
        <v>2003_153</v>
      </c>
    </row>
    <row r="3611">
      <c r="A3611" s="4" t="s">
        <v>895</v>
      </c>
      <c r="B3611" s="4">
        <v>154.0</v>
      </c>
      <c r="C3611" s="4">
        <v>2003.0</v>
      </c>
      <c r="D3611" s="4" t="s">
        <v>23</v>
      </c>
      <c r="F3611" s="4" t="s">
        <v>100</v>
      </c>
      <c r="I3611" s="4">
        <v>12550.0</v>
      </c>
      <c r="R3611" s="5" t="str">
        <f t="shared" si="1"/>
        <v>2003_154</v>
      </c>
    </row>
    <row r="3612">
      <c r="A3612" s="4" t="s">
        <v>312</v>
      </c>
      <c r="B3612" s="4">
        <v>155.0</v>
      </c>
      <c r="C3612" s="4">
        <v>2003.0</v>
      </c>
      <c r="D3612" s="4" t="s">
        <v>32</v>
      </c>
      <c r="F3612" s="4" t="s">
        <v>57</v>
      </c>
      <c r="I3612" s="4">
        <v>12496.0</v>
      </c>
      <c r="R3612" s="5" t="str">
        <f t="shared" si="1"/>
        <v>2003_155</v>
      </c>
    </row>
    <row r="3613">
      <c r="A3613" s="4" t="s">
        <v>233</v>
      </c>
      <c r="B3613" s="4">
        <v>156.0</v>
      </c>
      <c r="C3613" s="4">
        <v>2003.0</v>
      </c>
      <c r="D3613" s="4" t="s">
        <v>203</v>
      </c>
      <c r="F3613" s="4" t="s">
        <v>70</v>
      </c>
      <c r="I3613" s="4">
        <v>12491.0</v>
      </c>
      <c r="R3613" s="5" t="str">
        <f t="shared" si="1"/>
        <v>2003_156</v>
      </c>
    </row>
    <row r="3614">
      <c r="A3614" s="4" t="s">
        <v>471</v>
      </c>
      <c r="B3614" s="4">
        <v>157.0</v>
      </c>
      <c r="C3614" s="4">
        <v>2003.0</v>
      </c>
      <c r="D3614" s="4" t="s">
        <v>29</v>
      </c>
      <c r="F3614" s="4" t="s">
        <v>100</v>
      </c>
      <c r="I3614" s="4">
        <v>12460.0</v>
      </c>
      <c r="R3614" s="5" t="str">
        <f t="shared" si="1"/>
        <v>2003_157</v>
      </c>
    </row>
    <row r="3615">
      <c r="A3615" s="4" t="s">
        <v>704</v>
      </c>
      <c r="B3615" s="4">
        <v>158.0</v>
      </c>
      <c r="C3615" s="4">
        <v>2003.0</v>
      </c>
      <c r="D3615" s="4" t="s">
        <v>975</v>
      </c>
      <c r="F3615" s="4" t="s">
        <v>57</v>
      </c>
      <c r="I3615" s="4">
        <v>12276.2</v>
      </c>
      <c r="R3615" s="5" t="str">
        <f t="shared" si="1"/>
        <v>2003_158</v>
      </c>
    </row>
    <row r="3616">
      <c r="A3616" s="4" t="s">
        <v>800</v>
      </c>
      <c r="B3616" s="4">
        <v>159.0</v>
      </c>
      <c r="C3616" s="4">
        <v>2003.0</v>
      </c>
      <c r="D3616" s="4" t="s">
        <v>216</v>
      </c>
      <c r="F3616" s="4" t="s">
        <v>55</v>
      </c>
      <c r="I3616" s="4">
        <v>12152.0</v>
      </c>
      <c r="R3616" s="5" t="str">
        <f t="shared" si="1"/>
        <v>2003_159</v>
      </c>
    </row>
    <row r="3617">
      <c r="A3617" s="4" t="s">
        <v>766</v>
      </c>
      <c r="B3617" s="4">
        <v>160.0</v>
      </c>
      <c r="C3617" s="4">
        <v>2003.0</v>
      </c>
      <c r="D3617" s="4" t="s">
        <v>921</v>
      </c>
      <c r="F3617" s="4" t="s">
        <v>55</v>
      </c>
      <c r="I3617" s="4">
        <v>11990.1</v>
      </c>
      <c r="R3617" s="5" t="str">
        <f t="shared" si="1"/>
        <v>2003_160</v>
      </c>
    </row>
    <row r="3618">
      <c r="A3618" s="4" t="s">
        <v>389</v>
      </c>
      <c r="B3618" s="4">
        <v>161.0</v>
      </c>
      <c r="C3618" s="4">
        <v>2003.0</v>
      </c>
      <c r="D3618" s="4" t="s">
        <v>107</v>
      </c>
      <c r="F3618" s="4" t="s">
        <v>148</v>
      </c>
      <c r="I3618" s="4">
        <v>11981.2</v>
      </c>
      <c r="R3618" s="5" t="str">
        <f t="shared" si="1"/>
        <v>2003_161</v>
      </c>
    </row>
    <row r="3619">
      <c r="A3619" s="4" t="s">
        <v>259</v>
      </c>
      <c r="B3619" s="4">
        <v>162.0</v>
      </c>
      <c r="C3619" s="4">
        <v>2003.0</v>
      </c>
      <c r="D3619" s="4" t="s">
        <v>23</v>
      </c>
      <c r="F3619" s="4" t="s">
        <v>30</v>
      </c>
      <c r="I3619" s="4">
        <v>11932.0</v>
      </c>
      <c r="R3619" s="5" t="str">
        <f t="shared" si="1"/>
        <v>2003_162</v>
      </c>
    </row>
    <row r="3620">
      <c r="A3620" s="4" t="s">
        <v>240</v>
      </c>
      <c r="B3620" s="4">
        <v>163.0</v>
      </c>
      <c r="C3620" s="4">
        <v>2003.0</v>
      </c>
      <c r="D3620" s="4" t="s">
        <v>216</v>
      </c>
      <c r="F3620" s="4" t="s">
        <v>57</v>
      </c>
      <c r="I3620" s="4">
        <v>11838.0</v>
      </c>
      <c r="R3620" s="5" t="str">
        <f t="shared" si="1"/>
        <v>2003_163</v>
      </c>
    </row>
    <row r="3621">
      <c r="A3621" s="4" t="s">
        <v>1180</v>
      </c>
      <c r="B3621" s="4">
        <v>164.0</v>
      </c>
      <c r="C3621" s="4">
        <v>2003.0</v>
      </c>
      <c r="D3621" s="4" t="s">
        <v>921</v>
      </c>
      <c r="F3621" s="4" t="s">
        <v>24</v>
      </c>
      <c r="I3621" s="4">
        <v>11653.7</v>
      </c>
      <c r="R3621" s="5" t="str">
        <f t="shared" si="1"/>
        <v>2003_164</v>
      </c>
    </row>
    <row r="3622">
      <c r="A3622" s="4" t="s">
        <v>506</v>
      </c>
      <c r="B3622" s="4">
        <v>165.0</v>
      </c>
      <c r="C3622" s="4">
        <v>2003.0</v>
      </c>
      <c r="D3622" s="4" t="s">
        <v>107</v>
      </c>
      <c r="F3622" s="4" t="s">
        <v>148</v>
      </c>
      <c r="I3622" s="4">
        <v>11596.1</v>
      </c>
      <c r="R3622" s="5" t="str">
        <f t="shared" si="1"/>
        <v>2003_165</v>
      </c>
    </row>
    <row r="3623">
      <c r="A3623" s="4" t="s">
        <v>341</v>
      </c>
      <c r="B3623" s="4">
        <v>166.0</v>
      </c>
      <c r="C3623" s="4">
        <v>2003.0</v>
      </c>
      <c r="D3623" s="4" t="s">
        <v>107</v>
      </c>
      <c r="F3623" s="4" t="s">
        <v>179</v>
      </c>
      <c r="I3623" s="4">
        <v>11437.5</v>
      </c>
      <c r="R3623" s="5" t="str">
        <f t="shared" si="1"/>
        <v>2003_166</v>
      </c>
    </row>
    <row r="3624">
      <c r="A3624" s="4" t="s">
        <v>469</v>
      </c>
      <c r="B3624" s="4">
        <v>167.0</v>
      </c>
      <c r="C3624" s="4">
        <v>2003.0</v>
      </c>
      <c r="D3624" s="4" t="s">
        <v>292</v>
      </c>
      <c r="F3624" s="4" t="s">
        <v>57</v>
      </c>
      <c r="I3624" s="4">
        <v>11426.0</v>
      </c>
      <c r="R3624" s="5" t="str">
        <f t="shared" si="1"/>
        <v>2003_167</v>
      </c>
    </row>
    <row r="3625">
      <c r="A3625" s="4" t="s">
        <v>1181</v>
      </c>
      <c r="B3625" s="4">
        <v>168.0</v>
      </c>
      <c r="C3625" s="4">
        <v>2003.0</v>
      </c>
      <c r="D3625" s="4" t="s">
        <v>107</v>
      </c>
      <c r="F3625" s="4" t="s">
        <v>43</v>
      </c>
      <c r="I3625" s="4">
        <v>11305.0</v>
      </c>
      <c r="R3625" s="5" t="str">
        <f t="shared" si="1"/>
        <v>2003_168</v>
      </c>
    </row>
    <row r="3626">
      <c r="A3626" s="4" t="s">
        <v>646</v>
      </c>
      <c r="B3626" s="4">
        <v>169.0</v>
      </c>
      <c r="C3626" s="4">
        <v>2003.0</v>
      </c>
      <c r="D3626" s="4" t="s">
        <v>114</v>
      </c>
      <c r="F3626" s="4" t="s">
        <v>192</v>
      </c>
      <c r="I3626" s="4">
        <v>11261.2</v>
      </c>
      <c r="R3626" s="5" t="str">
        <f t="shared" si="1"/>
        <v>2003_169</v>
      </c>
    </row>
    <row r="3627">
      <c r="A3627" s="4" t="s">
        <v>993</v>
      </c>
      <c r="B3627" s="4">
        <v>170.0</v>
      </c>
      <c r="C3627" s="4">
        <v>2003.0</v>
      </c>
      <c r="D3627" s="4" t="s">
        <v>114</v>
      </c>
      <c r="F3627" s="4" t="s">
        <v>57</v>
      </c>
      <c r="I3627" s="4">
        <v>11156.5</v>
      </c>
      <c r="R3627" s="5" t="str">
        <f t="shared" si="1"/>
        <v>2003_170</v>
      </c>
    </row>
    <row r="3628">
      <c r="A3628" s="4" t="s">
        <v>749</v>
      </c>
      <c r="B3628" s="4">
        <v>171.0</v>
      </c>
      <c r="C3628" s="4">
        <v>2003.0</v>
      </c>
      <c r="D3628" s="4" t="s">
        <v>195</v>
      </c>
      <c r="F3628" s="4" t="s">
        <v>24</v>
      </c>
      <c r="I3628" s="4">
        <v>11142.0</v>
      </c>
      <c r="R3628" s="5" t="str">
        <f t="shared" si="1"/>
        <v>2003_171</v>
      </c>
    </row>
    <row r="3629">
      <c r="A3629" s="4" t="s">
        <v>1097</v>
      </c>
      <c r="B3629" s="4">
        <v>172.0</v>
      </c>
      <c r="C3629" s="4">
        <v>2003.0</v>
      </c>
      <c r="D3629" s="4" t="s">
        <v>102</v>
      </c>
      <c r="F3629" s="4" t="s">
        <v>257</v>
      </c>
      <c r="I3629" s="4">
        <v>11077.5</v>
      </c>
      <c r="R3629" s="5" t="str">
        <f t="shared" si="1"/>
        <v>2003_172</v>
      </c>
    </row>
    <row r="3630">
      <c r="A3630" s="4" t="s">
        <v>244</v>
      </c>
      <c r="B3630" s="4">
        <v>173.0</v>
      </c>
      <c r="C3630" s="4">
        <v>2003.0</v>
      </c>
      <c r="D3630" s="4" t="s">
        <v>34</v>
      </c>
      <c r="F3630" s="4" t="s">
        <v>20</v>
      </c>
      <c r="I3630" s="4">
        <v>11016.0</v>
      </c>
      <c r="R3630" s="5" t="str">
        <f t="shared" si="1"/>
        <v>2003_173</v>
      </c>
    </row>
    <row r="3631">
      <c r="A3631" s="4" t="s">
        <v>637</v>
      </c>
      <c r="B3631" s="4">
        <v>174.0</v>
      </c>
      <c r="C3631" s="4">
        <v>2003.0</v>
      </c>
      <c r="D3631" s="4" t="s">
        <v>76</v>
      </c>
      <c r="F3631" s="4" t="s">
        <v>212</v>
      </c>
      <c r="I3631" s="4">
        <v>10658.0</v>
      </c>
      <c r="R3631" s="5" t="str">
        <f t="shared" si="1"/>
        <v>2003_174</v>
      </c>
    </row>
    <row r="3632">
      <c r="A3632" s="4" t="s">
        <v>631</v>
      </c>
      <c r="B3632" s="4">
        <v>175.0</v>
      </c>
      <c r="C3632" s="4">
        <v>2003.0</v>
      </c>
      <c r="D3632" s="4" t="s">
        <v>232</v>
      </c>
      <c r="F3632" s="4" t="s">
        <v>77</v>
      </c>
      <c r="I3632" s="4">
        <v>10619.0</v>
      </c>
      <c r="R3632" s="5" t="str">
        <f t="shared" si="1"/>
        <v>2003_175</v>
      </c>
    </row>
    <row r="3633">
      <c r="A3633" s="4" t="s">
        <v>331</v>
      </c>
      <c r="B3633" s="4">
        <v>176.0</v>
      </c>
      <c r="C3633" s="4">
        <v>2003.0</v>
      </c>
      <c r="D3633" s="4" t="s">
        <v>332</v>
      </c>
      <c r="F3633" s="4" t="s">
        <v>189</v>
      </c>
      <c r="I3633" s="4">
        <v>10610.9</v>
      </c>
      <c r="R3633" s="5" t="str">
        <f t="shared" si="1"/>
        <v>2003_176</v>
      </c>
    </row>
    <row r="3634">
      <c r="A3634" s="4" t="s">
        <v>629</v>
      </c>
      <c r="B3634" s="4">
        <v>177.0</v>
      </c>
      <c r="C3634" s="4">
        <v>2003.0</v>
      </c>
      <c r="D3634" s="4" t="s">
        <v>216</v>
      </c>
      <c r="F3634" s="4" t="s">
        <v>88</v>
      </c>
      <c r="I3634" s="4">
        <v>10549.0</v>
      </c>
      <c r="R3634" s="5" t="str">
        <f t="shared" si="1"/>
        <v>2003_177</v>
      </c>
    </row>
    <row r="3635">
      <c r="A3635" s="4" t="s">
        <v>424</v>
      </c>
      <c r="B3635" s="4">
        <v>178.0</v>
      </c>
      <c r="C3635" s="4">
        <v>2003.0</v>
      </c>
      <c r="D3635" s="4" t="s">
        <v>81</v>
      </c>
      <c r="F3635" s="4" t="s">
        <v>30</v>
      </c>
      <c r="I3635" s="4">
        <v>10440.0</v>
      </c>
      <c r="R3635" s="5" t="str">
        <f t="shared" si="1"/>
        <v>2003_178</v>
      </c>
    </row>
    <row r="3636">
      <c r="A3636" s="4" t="s">
        <v>583</v>
      </c>
      <c r="B3636" s="4">
        <v>179.0</v>
      </c>
      <c r="C3636" s="4">
        <v>2003.0</v>
      </c>
      <c r="D3636" s="4" t="s">
        <v>59</v>
      </c>
      <c r="F3636" s="4" t="s">
        <v>49</v>
      </c>
      <c r="I3636" s="4">
        <v>10430.9</v>
      </c>
      <c r="R3636" s="5" t="str">
        <f t="shared" si="1"/>
        <v>2003_179</v>
      </c>
    </row>
    <row r="3637">
      <c r="A3637" s="4" t="s">
        <v>992</v>
      </c>
      <c r="B3637" s="4">
        <v>180.0</v>
      </c>
      <c r="C3637" s="4">
        <v>2003.0</v>
      </c>
      <c r="D3637" s="4" t="s">
        <v>216</v>
      </c>
      <c r="F3637" s="4" t="s">
        <v>74</v>
      </c>
      <c r="I3637" s="4">
        <v>10341.0</v>
      </c>
      <c r="R3637" s="5" t="str">
        <f t="shared" si="1"/>
        <v>2003_180</v>
      </c>
    </row>
    <row r="3638">
      <c r="A3638" s="4" t="s">
        <v>949</v>
      </c>
      <c r="B3638" s="4">
        <v>181.0</v>
      </c>
      <c r="C3638" s="4">
        <v>2003.0</v>
      </c>
      <c r="D3638" s="4" t="s">
        <v>216</v>
      </c>
      <c r="F3638" s="4" t="s">
        <v>37</v>
      </c>
      <c r="I3638" s="4">
        <v>10332.0</v>
      </c>
      <c r="R3638" s="5" t="str">
        <f t="shared" si="1"/>
        <v>2003_181</v>
      </c>
    </row>
    <row r="3639">
      <c r="A3639" s="4" t="s">
        <v>254</v>
      </c>
      <c r="B3639" s="4">
        <v>182.0</v>
      </c>
      <c r="C3639" s="4">
        <v>2003.0</v>
      </c>
      <c r="D3639" s="4" t="s">
        <v>19</v>
      </c>
      <c r="F3639" s="4" t="s">
        <v>55</v>
      </c>
      <c r="I3639" s="4">
        <v>10283.0</v>
      </c>
      <c r="R3639" s="5" t="str">
        <f t="shared" si="1"/>
        <v>2003_182</v>
      </c>
    </row>
    <row r="3640">
      <c r="A3640" s="4" t="s">
        <v>267</v>
      </c>
      <c r="B3640" s="4">
        <v>183.0</v>
      </c>
      <c r="C3640" s="4">
        <v>2003.0</v>
      </c>
      <c r="D3640" s="4" t="s">
        <v>99</v>
      </c>
      <c r="F3640" s="4" t="s">
        <v>88</v>
      </c>
      <c r="I3640" s="4">
        <v>10257.0</v>
      </c>
      <c r="R3640" s="5" t="str">
        <f t="shared" si="1"/>
        <v>2003_183</v>
      </c>
    </row>
    <row r="3641">
      <c r="A3641" s="4" t="s">
        <v>380</v>
      </c>
      <c r="B3641" s="4">
        <v>184.0</v>
      </c>
      <c r="C3641" s="4">
        <v>2003.0</v>
      </c>
      <c r="D3641" s="4" t="s">
        <v>216</v>
      </c>
      <c r="F3641" s="4" t="s">
        <v>37</v>
      </c>
      <c r="I3641" s="4">
        <v>10218.0</v>
      </c>
      <c r="R3641" s="5" t="str">
        <f t="shared" si="1"/>
        <v>2003_184</v>
      </c>
    </row>
    <row r="3642">
      <c r="A3642" s="4" t="s">
        <v>996</v>
      </c>
      <c r="B3642" s="4">
        <v>185.0</v>
      </c>
      <c r="C3642" s="4">
        <v>2003.0</v>
      </c>
      <c r="D3642" s="4" t="s">
        <v>114</v>
      </c>
      <c r="F3642" s="4" t="s">
        <v>57</v>
      </c>
      <c r="I3642" s="4">
        <v>10201.5</v>
      </c>
      <c r="R3642" s="5" t="str">
        <f t="shared" si="1"/>
        <v>2003_185</v>
      </c>
    </row>
    <row r="3643">
      <c r="A3643" s="4" t="s">
        <v>222</v>
      </c>
      <c r="B3643" s="4">
        <v>186.0</v>
      </c>
      <c r="C3643" s="4">
        <v>2003.0</v>
      </c>
      <c r="D3643" s="4" t="s">
        <v>223</v>
      </c>
      <c r="F3643" s="4" t="s">
        <v>57</v>
      </c>
      <c r="I3643" s="4">
        <v>10190.0</v>
      </c>
      <c r="R3643" s="5" t="str">
        <f t="shared" si="1"/>
        <v>2003_186</v>
      </c>
    </row>
    <row r="3644">
      <c r="A3644" s="4" t="s">
        <v>353</v>
      </c>
      <c r="B3644" s="4">
        <v>187.0</v>
      </c>
      <c r="C3644" s="4">
        <v>2003.0</v>
      </c>
      <c r="D3644" s="4" t="s">
        <v>102</v>
      </c>
      <c r="F3644" s="4" t="s">
        <v>43</v>
      </c>
      <c r="I3644" s="4">
        <v>10180.0</v>
      </c>
      <c r="R3644" s="5" t="str">
        <f t="shared" si="1"/>
        <v>2003_187</v>
      </c>
    </row>
    <row r="3645">
      <c r="A3645" s="4" t="s">
        <v>371</v>
      </c>
      <c r="B3645" s="4">
        <v>188.0</v>
      </c>
      <c r="C3645" s="4">
        <v>2003.0</v>
      </c>
      <c r="D3645" s="4" t="s">
        <v>285</v>
      </c>
      <c r="F3645" s="4" t="s">
        <v>372</v>
      </c>
      <c r="I3645" s="4">
        <v>9893.0</v>
      </c>
      <c r="R3645" s="5" t="str">
        <f t="shared" si="1"/>
        <v>2003_188</v>
      </c>
    </row>
    <row r="3646">
      <c r="A3646" s="4" t="s">
        <v>403</v>
      </c>
      <c r="B3646" s="4">
        <v>189.0</v>
      </c>
      <c r="C3646" s="4">
        <v>2003.0</v>
      </c>
      <c r="D3646" s="4" t="s">
        <v>132</v>
      </c>
      <c r="F3646" s="4" t="s">
        <v>46</v>
      </c>
      <c r="I3646" s="4">
        <v>9812.2</v>
      </c>
      <c r="R3646" s="5" t="str">
        <f t="shared" si="1"/>
        <v>2003_189</v>
      </c>
    </row>
    <row r="3647">
      <c r="A3647" s="4" t="s">
        <v>518</v>
      </c>
      <c r="B3647" s="4">
        <v>190.0</v>
      </c>
      <c r="C3647" s="4">
        <v>2003.0</v>
      </c>
      <c r="D3647" s="4" t="s">
        <v>638</v>
      </c>
      <c r="F3647" s="4" t="s">
        <v>57</v>
      </c>
      <c r="I3647" s="4">
        <v>9673.0</v>
      </c>
      <c r="R3647" s="5" t="str">
        <f t="shared" si="1"/>
        <v>2003_190</v>
      </c>
    </row>
    <row r="3648">
      <c r="A3648" s="4" t="s">
        <v>930</v>
      </c>
      <c r="B3648" s="4">
        <v>191.0</v>
      </c>
      <c r="C3648" s="4">
        <v>2003.0</v>
      </c>
      <c r="D3648" s="4" t="s">
        <v>81</v>
      </c>
      <c r="F3648" s="4" t="s">
        <v>37</v>
      </c>
      <c r="I3648" s="4">
        <v>9647.6</v>
      </c>
      <c r="R3648" s="5" t="str">
        <f t="shared" si="1"/>
        <v>2003_191</v>
      </c>
    </row>
    <row r="3649">
      <c r="A3649" s="4" t="s">
        <v>892</v>
      </c>
      <c r="B3649" s="4">
        <v>192.0</v>
      </c>
      <c r="C3649" s="4">
        <v>2003.0</v>
      </c>
      <c r="D3649" s="4" t="s">
        <v>99</v>
      </c>
      <c r="F3649" s="4" t="s">
        <v>115</v>
      </c>
      <c r="I3649" s="4">
        <v>9560.4</v>
      </c>
      <c r="R3649" s="5" t="str">
        <f t="shared" si="1"/>
        <v>2003_192</v>
      </c>
    </row>
    <row r="3650">
      <c r="A3650" s="4" t="s">
        <v>891</v>
      </c>
      <c r="B3650" s="4">
        <v>193.0</v>
      </c>
      <c r="C3650" s="4">
        <v>2003.0</v>
      </c>
      <c r="D3650" s="4" t="s">
        <v>120</v>
      </c>
      <c r="F3650" s="4" t="s">
        <v>74</v>
      </c>
      <c r="I3650" s="4">
        <v>9489.0</v>
      </c>
      <c r="R3650" s="5" t="str">
        <f t="shared" si="1"/>
        <v>2003_193</v>
      </c>
    </row>
    <row r="3651">
      <c r="A3651" s="4" t="s">
        <v>247</v>
      </c>
      <c r="B3651" s="4">
        <v>194.0</v>
      </c>
      <c r="C3651" s="4">
        <v>2003.0</v>
      </c>
      <c r="D3651" s="4" t="s">
        <v>981</v>
      </c>
      <c r="F3651" s="4" t="s">
        <v>100</v>
      </c>
      <c r="I3651" s="4">
        <v>9431.0</v>
      </c>
      <c r="R3651" s="5" t="str">
        <f t="shared" si="1"/>
        <v>2003_194</v>
      </c>
    </row>
    <row r="3652">
      <c r="A3652" s="4" t="s">
        <v>686</v>
      </c>
      <c r="B3652" s="4">
        <v>195.0</v>
      </c>
      <c r="C3652" s="4">
        <v>2003.0</v>
      </c>
      <c r="D3652" s="4" t="s">
        <v>1105</v>
      </c>
      <c r="F3652" s="4" t="s">
        <v>20</v>
      </c>
      <c r="I3652" s="4">
        <v>9419.4</v>
      </c>
      <c r="R3652" s="5" t="str">
        <f t="shared" si="1"/>
        <v>2003_195</v>
      </c>
    </row>
    <row r="3653">
      <c r="A3653" s="4" t="s">
        <v>551</v>
      </c>
      <c r="B3653" s="4">
        <v>196.0</v>
      </c>
      <c r="C3653" s="4">
        <v>2003.0</v>
      </c>
      <c r="D3653" s="4" t="s">
        <v>225</v>
      </c>
      <c r="F3653" s="4" t="s">
        <v>118</v>
      </c>
      <c r="I3653" s="4">
        <v>9390.8</v>
      </c>
      <c r="R3653" s="5" t="str">
        <f t="shared" si="1"/>
        <v>2003_196</v>
      </c>
    </row>
    <row r="3654">
      <c r="A3654" s="4" t="s">
        <v>516</v>
      </c>
      <c r="B3654" s="4">
        <v>197.0</v>
      </c>
      <c r="C3654" s="4">
        <v>2003.0</v>
      </c>
      <c r="D3654" s="4" t="s">
        <v>67</v>
      </c>
      <c r="F3654" s="4" t="s">
        <v>55</v>
      </c>
      <c r="I3654" s="4">
        <v>9294.4</v>
      </c>
      <c r="R3654" s="5" t="str">
        <f t="shared" si="1"/>
        <v>2003_197</v>
      </c>
    </row>
    <row r="3655">
      <c r="A3655" s="4" t="s">
        <v>243</v>
      </c>
      <c r="B3655" s="4">
        <v>198.0</v>
      </c>
      <c r="C3655" s="4">
        <v>2003.0</v>
      </c>
      <c r="D3655" s="4" t="s">
        <v>1078</v>
      </c>
      <c r="F3655" s="4" t="s">
        <v>30</v>
      </c>
      <c r="I3655" s="4">
        <v>9294.3</v>
      </c>
      <c r="R3655" s="5" t="str">
        <f t="shared" si="1"/>
        <v>2003_198</v>
      </c>
    </row>
    <row r="3656">
      <c r="A3656" s="4" t="s">
        <v>287</v>
      </c>
      <c r="B3656" s="4">
        <v>199.0</v>
      </c>
      <c r="C3656" s="4">
        <v>2003.0</v>
      </c>
      <c r="D3656" s="4" t="s">
        <v>67</v>
      </c>
      <c r="F3656" s="4" t="s">
        <v>24</v>
      </c>
      <c r="I3656" s="4">
        <v>9221.9</v>
      </c>
      <c r="R3656" s="5" t="str">
        <f t="shared" si="1"/>
        <v>2003_199</v>
      </c>
    </row>
    <row r="3657">
      <c r="A3657" s="4" t="s">
        <v>1000</v>
      </c>
      <c r="B3657" s="4">
        <v>200.0</v>
      </c>
      <c r="C3657" s="4">
        <v>2003.0</v>
      </c>
      <c r="D3657" s="4" t="s">
        <v>110</v>
      </c>
      <c r="F3657" s="4" t="s">
        <v>30</v>
      </c>
      <c r="I3657" s="4">
        <v>9216.0</v>
      </c>
      <c r="R3657" s="5" t="str">
        <f t="shared" si="1"/>
        <v>2003_200</v>
      </c>
    </row>
    <row r="3658">
      <c r="A3658" s="4" t="s">
        <v>576</v>
      </c>
      <c r="B3658" s="4">
        <v>201.0</v>
      </c>
      <c r="C3658" s="4">
        <v>2003.0</v>
      </c>
      <c r="D3658" s="4" t="s">
        <v>988</v>
      </c>
      <c r="F3658" s="4" t="s">
        <v>24</v>
      </c>
      <c r="I3658" s="4">
        <v>9213.4</v>
      </c>
      <c r="R3658" s="5" t="str">
        <f t="shared" si="1"/>
        <v>2003_201</v>
      </c>
    </row>
    <row r="3659">
      <c r="A3659" s="4" t="s">
        <v>1182</v>
      </c>
      <c r="B3659" s="4">
        <v>202.0</v>
      </c>
      <c r="C3659" s="4">
        <v>2003.0</v>
      </c>
      <c r="D3659" s="4" t="s">
        <v>107</v>
      </c>
      <c r="F3659" s="4" t="s">
        <v>55</v>
      </c>
      <c r="I3659" s="4">
        <v>9152.9</v>
      </c>
      <c r="R3659" s="5" t="str">
        <f t="shared" si="1"/>
        <v>2003_202</v>
      </c>
    </row>
    <row r="3660">
      <c r="A3660" s="4" t="s">
        <v>305</v>
      </c>
      <c r="B3660" s="4">
        <v>203.0</v>
      </c>
      <c r="C3660" s="4">
        <v>2003.0</v>
      </c>
      <c r="D3660" s="4" t="s">
        <v>67</v>
      </c>
      <c r="F3660" s="4" t="s">
        <v>43</v>
      </c>
      <c r="I3660" s="4">
        <v>9140.3</v>
      </c>
      <c r="R3660" s="5" t="str">
        <f t="shared" si="1"/>
        <v>2003_203</v>
      </c>
    </row>
    <row r="3661">
      <c r="A3661" s="4" t="s">
        <v>1183</v>
      </c>
      <c r="B3661" s="4">
        <v>204.0</v>
      </c>
      <c r="C3661" s="4">
        <v>2003.0</v>
      </c>
      <c r="D3661" s="4" t="s">
        <v>26</v>
      </c>
      <c r="F3661" s="4" t="s">
        <v>189</v>
      </c>
      <c r="I3661" s="4">
        <v>9120.3</v>
      </c>
      <c r="R3661" s="5" t="str">
        <f t="shared" si="1"/>
        <v>2003_204</v>
      </c>
    </row>
    <row r="3662">
      <c r="A3662" s="4" t="s">
        <v>1101</v>
      </c>
      <c r="B3662" s="4">
        <v>205.0</v>
      </c>
      <c r="C3662" s="4">
        <v>2003.0</v>
      </c>
      <c r="D3662" s="4" t="s">
        <v>203</v>
      </c>
      <c r="F3662" s="4" t="s">
        <v>24</v>
      </c>
      <c r="I3662" s="4">
        <v>8979.0</v>
      </c>
      <c r="R3662" s="5" t="str">
        <f t="shared" si="1"/>
        <v>2003_205</v>
      </c>
    </row>
    <row r="3663">
      <c r="A3663" s="4" t="s">
        <v>660</v>
      </c>
      <c r="B3663" s="4">
        <v>206.0</v>
      </c>
      <c r="C3663" s="4">
        <v>2003.0</v>
      </c>
      <c r="D3663" s="4" t="s">
        <v>977</v>
      </c>
      <c r="F3663" s="4" t="s">
        <v>400</v>
      </c>
      <c r="I3663" s="4">
        <v>8920.2</v>
      </c>
      <c r="R3663" s="5" t="str">
        <f t="shared" si="1"/>
        <v>2003_206</v>
      </c>
    </row>
    <row r="3664">
      <c r="A3664" s="4" t="s">
        <v>335</v>
      </c>
      <c r="B3664" s="4">
        <v>207.0</v>
      </c>
      <c r="C3664" s="4">
        <v>2003.0</v>
      </c>
      <c r="D3664" s="4" t="s">
        <v>67</v>
      </c>
      <c r="F3664" s="4" t="s">
        <v>74</v>
      </c>
      <c r="I3664" s="4">
        <v>8917.7</v>
      </c>
      <c r="R3664" s="5" t="str">
        <f t="shared" si="1"/>
        <v>2003_207</v>
      </c>
    </row>
    <row r="3665">
      <c r="A3665" s="4" t="s">
        <v>899</v>
      </c>
      <c r="B3665" s="4">
        <v>208.0</v>
      </c>
      <c r="C3665" s="4">
        <v>2003.0</v>
      </c>
      <c r="D3665" s="4" t="s">
        <v>99</v>
      </c>
      <c r="F3665" s="4" t="s">
        <v>148</v>
      </c>
      <c r="I3665" s="4">
        <v>8910.7</v>
      </c>
      <c r="R3665" s="5" t="str">
        <f t="shared" si="1"/>
        <v>2003_208</v>
      </c>
    </row>
    <row r="3666">
      <c r="A3666" s="4" t="s">
        <v>1184</v>
      </c>
      <c r="B3666" s="4">
        <v>209.0</v>
      </c>
      <c r="C3666" s="4">
        <v>2003.0</v>
      </c>
      <c r="D3666" s="4" t="s">
        <v>81</v>
      </c>
      <c r="F3666" s="4" t="s">
        <v>57</v>
      </c>
      <c r="I3666" s="4">
        <v>8875.2</v>
      </c>
      <c r="R3666" s="5" t="str">
        <f t="shared" si="1"/>
        <v>2003_209</v>
      </c>
    </row>
    <row r="3667">
      <c r="A3667" s="4" t="s">
        <v>1103</v>
      </c>
      <c r="B3667" s="4">
        <v>210.0</v>
      </c>
      <c r="C3667" s="4">
        <v>2003.0</v>
      </c>
      <c r="D3667" s="4" t="s">
        <v>99</v>
      </c>
      <c r="F3667" s="4" t="s">
        <v>201</v>
      </c>
      <c r="I3667" s="4">
        <v>8868.3</v>
      </c>
      <c r="R3667" s="5" t="str">
        <f t="shared" si="1"/>
        <v>2003_210</v>
      </c>
    </row>
    <row r="3668">
      <c r="A3668" s="4" t="s">
        <v>302</v>
      </c>
      <c r="B3668" s="4">
        <v>211.0</v>
      </c>
      <c r="C3668" s="4">
        <v>2003.0</v>
      </c>
      <c r="D3668" s="4" t="s">
        <v>216</v>
      </c>
      <c r="F3668" s="4" t="s">
        <v>43</v>
      </c>
      <c r="I3668" s="4">
        <v>8829.0</v>
      </c>
      <c r="R3668" s="5" t="str">
        <f t="shared" si="1"/>
        <v>2003_211</v>
      </c>
    </row>
    <row r="3669">
      <c r="A3669" s="4" t="s">
        <v>460</v>
      </c>
      <c r="B3669" s="4">
        <v>212.0</v>
      </c>
      <c r="C3669" s="4">
        <v>2003.0</v>
      </c>
      <c r="D3669" s="4" t="s">
        <v>81</v>
      </c>
      <c r="F3669" s="4" t="s">
        <v>46</v>
      </c>
      <c r="I3669" s="4">
        <v>8822.0</v>
      </c>
      <c r="R3669" s="5" t="str">
        <f t="shared" si="1"/>
        <v>2003_212</v>
      </c>
    </row>
    <row r="3670">
      <c r="A3670" s="4" t="s">
        <v>1107</v>
      </c>
      <c r="B3670" s="4">
        <v>213.0</v>
      </c>
      <c r="C3670" s="4">
        <v>2003.0</v>
      </c>
      <c r="D3670" s="4" t="s">
        <v>759</v>
      </c>
      <c r="F3670" s="4" t="s">
        <v>100</v>
      </c>
      <c r="I3670" s="4">
        <v>8769.8</v>
      </c>
      <c r="R3670" s="5" t="str">
        <f t="shared" si="1"/>
        <v>2003_213</v>
      </c>
    </row>
    <row r="3671">
      <c r="A3671" s="4" t="s">
        <v>1185</v>
      </c>
      <c r="B3671" s="4">
        <v>214.0</v>
      </c>
      <c r="C3671" s="4">
        <v>2003.0</v>
      </c>
      <c r="D3671" s="4" t="s">
        <v>975</v>
      </c>
      <c r="F3671" s="4" t="s">
        <v>57</v>
      </c>
      <c r="I3671" s="4">
        <v>8761.6</v>
      </c>
      <c r="R3671" s="5" t="str">
        <f t="shared" si="1"/>
        <v>2003_214</v>
      </c>
    </row>
    <row r="3672">
      <c r="A3672" s="4" t="s">
        <v>464</v>
      </c>
      <c r="B3672" s="4">
        <v>215.0</v>
      </c>
      <c r="C3672" s="4">
        <v>2003.0</v>
      </c>
      <c r="D3672" s="4" t="s">
        <v>59</v>
      </c>
      <c r="F3672" s="4" t="s">
        <v>55</v>
      </c>
      <c r="I3672" s="4">
        <v>8727.9</v>
      </c>
      <c r="R3672" s="5" t="str">
        <f t="shared" si="1"/>
        <v>2003_215</v>
      </c>
    </row>
    <row r="3673">
      <c r="A3673" s="4" t="s">
        <v>946</v>
      </c>
      <c r="B3673" s="4">
        <v>216.0</v>
      </c>
      <c r="C3673" s="4">
        <v>2003.0</v>
      </c>
      <c r="D3673" s="4" t="s">
        <v>29</v>
      </c>
      <c r="F3673" s="4" t="s">
        <v>37</v>
      </c>
      <c r="I3673" s="4">
        <v>8721.0</v>
      </c>
      <c r="R3673" s="5" t="str">
        <f t="shared" si="1"/>
        <v>2003_216</v>
      </c>
    </row>
    <row r="3674">
      <c r="A3674" s="4" t="s">
        <v>753</v>
      </c>
      <c r="B3674" s="4">
        <v>217.0</v>
      </c>
      <c r="C3674" s="4">
        <v>2003.0</v>
      </c>
      <c r="D3674" s="4" t="s">
        <v>216</v>
      </c>
      <c r="F3674" s="4" t="s">
        <v>30</v>
      </c>
      <c r="I3674" s="4">
        <v>8481.9</v>
      </c>
      <c r="R3674" s="5" t="str">
        <f t="shared" si="1"/>
        <v>2003_217</v>
      </c>
    </row>
    <row r="3675">
      <c r="A3675" s="4" t="s">
        <v>634</v>
      </c>
      <c r="B3675" s="4">
        <v>218.0</v>
      </c>
      <c r="C3675" s="4">
        <v>2003.0</v>
      </c>
      <c r="D3675" s="4" t="s">
        <v>1078</v>
      </c>
      <c r="F3675" s="4" t="s">
        <v>148</v>
      </c>
      <c r="I3675" s="4">
        <v>8453.0</v>
      </c>
      <c r="R3675" s="5" t="str">
        <f t="shared" si="1"/>
        <v>2003_218</v>
      </c>
    </row>
    <row r="3676">
      <c r="A3676" s="4" t="s">
        <v>1020</v>
      </c>
      <c r="B3676" s="4">
        <v>219.0</v>
      </c>
      <c r="C3676" s="4">
        <v>2003.0</v>
      </c>
      <c r="D3676" s="4" t="s">
        <v>177</v>
      </c>
      <c r="F3676" s="4" t="s">
        <v>24</v>
      </c>
      <c r="I3676" s="4">
        <v>8421.1</v>
      </c>
      <c r="R3676" s="5" t="str">
        <f t="shared" si="1"/>
        <v>2003_219</v>
      </c>
    </row>
    <row r="3677">
      <c r="A3677" s="4" t="s">
        <v>316</v>
      </c>
      <c r="B3677" s="4">
        <v>220.0</v>
      </c>
      <c r="C3677" s="4">
        <v>2003.0</v>
      </c>
      <c r="D3677" s="4" t="s">
        <v>120</v>
      </c>
      <c r="F3677" s="4" t="s">
        <v>24</v>
      </c>
      <c r="I3677" s="4">
        <v>8402.0</v>
      </c>
      <c r="R3677" s="5" t="str">
        <f t="shared" si="1"/>
        <v>2003_220</v>
      </c>
    </row>
    <row r="3678">
      <c r="A3678" s="4" t="s">
        <v>1110</v>
      </c>
      <c r="B3678" s="4">
        <v>221.0</v>
      </c>
      <c r="C3678" s="4">
        <v>2003.0</v>
      </c>
      <c r="D3678" s="4" t="s">
        <v>225</v>
      </c>
      <c r="F3678" s="4" t="s">
        <v>24</v>
      </c>
      <c r="I3678" s="4">
        <v>8384.2</v>
      </c>
      <c r="R3678" s="5" t="str">
        <f t="shared" si="1"/>
        <v>2003_221</v>
      </c>
    </row>
    <row r="3679">
      <c r="A3679" s="4" t="s">
        <v>657</v>
      </c>
      <c r="B3679" s="4">
        <v>222.0</v>
      </c>
      <c r="C3679" s="4">
        <v>2003.0</v>
      </c>
      <c r="D3679" s="4" t="s">
        <v>826</v>
      </c>
      <c r="F3679" s="4" t="s">
        <v>46</v>
      </c>
      <c r="I3679" s="4">
        <v>8384.0</v>
      </c>
      <c r="R3679" s="5" t="str">
        <f t="shared" si="1"/>
        <v>2003_222</v>
      </c>
    </row>
    <row r="3680">
      <c r="A3680" s="4" t="s">
        <v>624</v>
      </c>
      <c r="B3680" s="4">
        <v>223.0</v>
      </c>
      <c r="C3680" s="4">
        <v>2003.0</v>
      </c>
      <c r="D3680" s="4" t="s">
        <v>975</v>
      </c>
      <c r="F3680" s="4" t="s">
        <v>24</v>
      </c>
      <c r="I3680" s="4">
        <v>8383.0</v>
      </c>
      <c r="R3680" s="5" t="str">
        <f t="shared" si="1"/>
        <v>2003_223</v>
      </c>
    </row>
    <row r="3681">
      <c r="A3681" s="4" t="s">
        <v>298</v>
      </c>
      <c r="B3681" s="4">
        <v>224.0</v>
      </c>
      <c r="C3681" s="4">
        <v>2003.0</v>
      </c>
      <c r="D3681" s="4" t="s">
        <v>216</v>
      </c>
      <c r="F3681" s="4" t="s">
        <v>299</v>
      </c>
      <c r="I3681" s="4">
        <v>8305.0</v>
      </c>
      <c r="R3681" s="5" t="str">
        <f t="shared" si="1"/>
        <v>2003_224</v>
      </c>
    </row>
    <row r="3682">
      <c r="A3682" s="4" t="s">
        <v>272</v>
      </c>
      <c r="B3682" s="4">
        <v>225.0</v>
      </c>
      <c r="C3682" s="4">
        <v>2003.0</v>
      </c>
      <c r="D3682" s="4" t="s">
        <v>981</v>
      </c>
      <c r="F3682" s="4" t="s">
        <v>20</v>
      </c>
      <c r="I3682" s="4">
        <v>8304.1</v>
      </c>
      <c r="R3682" s="5" t="str">
        <f t="shared" si="1"/>
        <v>2003_225</v>
      </c>
    </row>
    <row r="3683">
      <c r="A3683" s="4" t="s">
        <v>326</v>
      </c>
      <c r="B3683" s="4">
        <v>226.0</v>
      </c>
      <c r="C3683" s="4">
        <v>2003.0</v>
      </c>
      <c r="D3683" s="4" t="s">
        <v>216</v>
      </c>
      <c r="F3683" s="4" t="s">
        <v>179</v>
      </c>
      <c r="I3683" s="4">
        <v>8280.0</v>
      </c>
      <c r="R3683" s="5" t="str">
        <f t="shared" si="1"/>
        <v>2003_226</v>
      </c>
    </row>
    <row r="3684">
      <c r="A3684" s="4" t="s">
        <v>345</v>
      </c>
      <c r="B3684" s="4">
        <v>227.0</v>
      </c>
      <c r="C3684" s="4">
        <v>2003.0</v>
      </c>
      <c r="D3684" s="4" t="s">
        <v>999</v>
      </c>
      <c r="F3684" s="4" t="s">
        <v>88</v>
      </c>
      <c r="I3684" s="4">
        <v>8258.9</v>
      </c>
      <c r="R3684" s="5" t="str">
        <f t="shared" si="1"/>
        <v>2003_227</v>
      </c>
    </row>
    <row r="3685">
      <c r="A3685" s="4" t="s">
        <v>1034</v>
      </c>
      <c r="B3685" s="4">
        <v>228.0</v>
      </c>
      <c r="C3685" s="4">
        <v>2003.0</v>
      </c>
      <c r="D3685" s="4" t="s">
        <v>216</v>
      </c>
      <c r="F3685" s="4" t="s">
        <v>127</v>
      </c>
      <c r="I3685" s="4">
        <v>8244.9</v>
      </c>
      <c r="R3685" s="5" t="str">
        <f t="shared" si="1"/>
        <v>2003_228</v>
      </c>
    </row>
    <row r="3686">
      <c r="A3686" s="4" t="s">
        <v>1186</v>
      </c>
      <c r="B3686" s="4">
        <v>229.0</v>
      </c>
      <c r="C3686" s="4">
        <v>2003.0</v>
      </c>
      <c r="D3686" s="4" t="s">
        <v>26</v>
      </c>
      <c r="F3686" s="4" t="s">
        <v>27</v>
      </c>
      <c r="I3686" s="4">
        <v>8233.9</v>
      </c>
      <c r="R3686" s="5" t="str">
        <f t="shared" si="1"/>
        <v>2003_229</v>
      </c>
    </row>
    <row r="3687">
      <c r="A3687" s="4" t="s">
        <v>844</v>
      </c>
      <c r="B3687" s="4">
        <v>230.0</v>
      </c>
      <c r="C3687" s="4">
        <v>2003.0</v>
      </c>
      <c r="D3687" s="4" t="s">
        <v>1104</v>
      </c>
      <c r="F3687" s="4" t="s">
        <v>46</v>
      </c>
      <c r="I3687" s="4">
        <v>8209.0</v>
      </c>
      <c r="R3687" s="5" t="str">
        <f t="shared" si="1"/>
        <v>2003_230</v>
      </c>
    </row>
    <row r="3688">
      <c r="A3688" s="4" t="s">
        <v>1106</v>
      </c>
      <c r="B3688" s="4">
        <v>231.0</v>
      </c>
      <c r="C3688" s="4">
        <v>2003.0</v>
      </c>
      <c r="D3688" s="4" t="s">
        <v>203</v>
      </c>
      <c r="F3688" s="4" t="s">
        <v>37</v>
      </c>
      <c r="I3688" s="4">
        <v>8152.0</v>
      </c>
      <c r="R3688" s="5" t="str">
        <f t="shared" si="1"/>
        <v>2003_231</v>
      </c>
    </row>
    <row r="3689">
      <c r="A3689" s="4" t="s">
        <v>301</v>
      </c>
      <c r="B3689" s="4">
        <v>232.0</v>
      </c>
      <c r="C3689" s="4">
        <v>2003.0</v>
      </c>
      <c r="D3689" s="4" t="s">
        <v>42</v>
      </c>
      <c r="F3689" s="4" t="s">
        <v>30</v>
      </c>
      <c r="I3689" s="4">
        <v>8136.1</v>
      </c>
      <c r="R3689" s="5" t="str">
        <f t="shared" si="1"/>
        <v>2003_232</v>
      </c>
    </row>
    <row r="3690">
      <c r="A3690" s="4" t="s">
        <v>270</v>
      </c>
      <c r="B3690" s="4">
        <v>233.0</v>
      </c>
      <c r="C3690" s="4">
        <v>2003.0</v>
      </c>
      <c r="D3690" s="4" t="s">
        <v>48</v>
      </c>
      <c r="F3690" s="4" t="s">
        <v>100</v>
      </c>
      <c r="I3690" s="4">
        <v>8067.0</v>
      </c>
      <c r="R3690" s="5" t="str">
        <f t="shared" si="1"/>
        <v>2003_233</v>
      </c>
    </row>
    <row r="3691">
      <c r="A3691" s="4" t="s">
        <v>499</v>
      </c>
      <c r="B3691" s="4">
        <v>234.0</v>
      </c>
      <c r="C3691" s="4">
        <v>2003.0</v>
      </c>
      <c r="D3691" s="4" t="s">
        <v>29</v>
      </c>
      <c r="F3691" s="4" t="s">
        <v>27</v>
      </c>
      <c r="I3691" s="4">
        <v>7983.4</v>
      </c>
      <c r="R3691" s="5" t="str">
        <f t="shared" si="1"/>
        <v>2003_234</v>
      </c>
    </row>
    <row r="3692">
      <c r="A3692" s="4" t="s">
        <v>241</v>
      </c>
      <c r="B3692" s="4">
        <v>235.0</v>
      </c>
      <c r="C3692" s="4">
        <v>2003.0</v>
      </c>
      <c r="D3692" s="4" t="s">
        <v>981</v>
      </c>
      <c r="F3692" s="4" t="s">
        <v>74</v>
      </c>
      <c r="I3692" s="4">
        <v>7949.0</v>
      </c>
      <c r="R3692" s="5" t="str">
        <f t="shared" si="1"/>
        <v>2003_235</v>
      </c>
    </row>
    <row r="3693">
      <c r="A3693" s="4" t="s">
        <v>1187</v>
      </c>
      <c r="B3693" s="4">
        <v>236.0</v>
      </c>
      <c r="C3693" s="4">
        <v>2003.0</v>
      </c>
      <c r="D3693" s="4" t="s">
        <v>216</v>
      </c>
      <c r="F3693" s="4" t="s">
        <v>24</v>
      </c>
      <c r="I3693" s="4">
        <v>7922.5</v>
      </c>
      <c r="R3693" s="5" t="str">
        <f t="shared" si="1"/>
        <v>2003_236</v>
      </c>
    </row>
    <row r="3694">
      <c r="A3694" s="4" t="s">
        <v>900</v>
      </c>
      <c r="B3694" s="4">
        <v>237.0</v>
      </c>
      <c r="C3694" s="4">
        <v>2003.0</v>
      </c>
      <c r="D3694" s="4" t="s">
        <v>986</v>
      </c>
      <c r="F3694" s="4" t="s">
        <v>74</v>
      </c>
      <c r="I3694" s="4">
        <v>7845.2</v>
      </c>
      <c r="R3694" s="5" t="str">
        <f t="shared" si="1"/>
        <v>2003_237</v>
      </c>
    </row>
    <row r="3695">
      <c r="A3695" s="4" t="s">
        <v>348</v>
      </c>
      <c r="B3695" s="4">
        <v>238.0</v>
      </c>
      <c r="C3695" s="4">
        <v>2003.0</v>
      </c>
      <c r="D3695" s="4" t="s">
        <v>132</v>
      </c>
      <c r="F3695" s="4" t="s">
        <v>43</v>
      </c>
      <c r="I3695" s="4">
        <v>7795.4</v>
      </c>
      <c r="R3695" s="5" t="str">
        <f t="shared" si="1"/>
        <v>2003_238</v>
      </c>
    </row>
    <row r="3696">
      <c r="A3696" s="4" t="s">
        <v>621</v>
      </c>
      <c r="B3696" s="4">
        <v>239.0</v>
      </c>
      <c r="C3696" s="4">
        <v>2003.0</v>
      </c>
      <c r="D3696" s="4" t="s">
        <v>48</v>
      </c>
      <c r="F3696" s="4" t="s">
        <v>192</v>
      </c>
      <c r="I3696" s="4">
        <v>7792.0</v>
      </c>
      <c r="R3696" s="5" t="str">
        <f t="shared" si="1"/>
        <v>2003_239</v>
      </c>
    </row>
    <row r="3697">
      <c r="A3697" s="4" t="s">
        <v>1188</v>
      </c>
      <c r="B3697" s="4">
        <v>240.0</v>
      </c>
      <c r="C3697" s="4">
        <v>2003.0</v>
      </c>
      <c r="D3697" s="4" t="s">
        <v>62</v>
      </c>
      <c r="F3697" s="4" t="s">
        <v>192</v>
      </c>
      <c r="I3697" s="4">
        <v>7757.0</v>
      </c>
      <c r="R3697" s="5" t="str">
        <f t="shared" si="1"/>
        <v>2003_240</v>
      </c>
    </row>
    <row r="3698">
      <c r="A3698" s="4" t="s">
        <v>482</v>
      </c>
      <c r="B3698" s="4">
        <v>241.0</v>
      </c>
      <c r="C3698" s="4">
        <v>2003.0</v>
      </c>
      <c r="D3698" s="4" t="s">
        <v>1112</v>
      </c>
      <c r="F3698" s="4" t="s">
        <v>24</v>
      </c>
      <c r="I3698" s="4">
        <v>7748.4</v>
      </c>
      <c r="R3698" s="5" t="str">
        <f t="shared" si="1"/>
        <v>2003_241</v>
      </c>
    </row>
    <row r="3699">
      <c r="A3699" s="4" t="s">
        <v>410</v>
      </c>
      <c r="B3699" s="4">
        <v>242.0</v>
      </c>
      <c r="C3699" s="4">
        <v>2003.0</v>
      </c>
      <c r="D3699" s="4" t="s">
        <v>292</v>
      </c>
      <c r="F3699" s="4" t="s">
        <v>183</v>
      </c>
      <c r="I3699" s="4">
        <v>7636.2</v>
      </c>
      <c r="R3699" s="5" t="str">
        <f t="shared" si="1"/>
        <v>2003_242</v>
      </c>
    </row>
    <row r="3700">
      <c r="A3700" s="4" t="s">
        <v>264</v>
      </c>
      <c r="B3700" s="4">
        <v>243.0</v>
      </c>
      <c r="C3700" s="4">
        <v>2003.0</v>
      </c>
      <c r="D3700" s="4" t="s">
        <v>988</v>
      </c>
      <c r="F3700" s="4" t="s">
        <v>144</v>
      </c>
      <c r="I3700" s="4">
        <v>7580.2</v>
      </c>
      <c r="R3700" s="5" t="str">
        <f t="shared" si="1"/>
        <v>2003_243</v>
      </c>
    </row>
    <row r="3701">
      <c r="A3701" s="4" t="s">
        <v>866</v>
      </c>
      <c r="B3701" s="4">
        <v>244.0</v>
      </c>
      <c r="C3701" s="4">
        <v>2003.0</v>
      </c>
      <c r="D3701" s="4" t="s">
        <v>352</v>
      </c>
      <c r="F3701" s="4" t="s">
        <v>20</v>
      </c>
      <c r="I3701" s="4">
        <v>7576.5</v>
      </c>
      <c r="R3701" s="5" t="str">
        <f t="shared" si="1"/>
        <v>2003_244</v>
      </c>
    </row>
    <row r="3702">
      <c r="A3702" s="4" t="s">
        <v>1099</v>
      </c>
      <c r="B3702" s="4">
        <v>245.0</v>
      </c>
      <c r="C3702" s="4">
        <v>2003.0</v>
      </c>
      <c r="D3702" s="4" t="s">
        <v>977</v>
      </c>
      <c r="F3702" s="4" t="s">
        <v>30</v>
      </c>
      <c r="I3702" s="4">
        <v>7570.7</v>
      </c>
      <c r="R3702" s="5" t="str">
        <f t="shared" si="1"/>
        <v>2003_245</v>
      </c>
    </row>
    <row r="3703">
      <c r="A3703" s="4" t="s">
        <v>1108</v>
      </c>
      <c r="B3703" s="4">
        <v>246.0</v>
      </c>
      <c r="C3703" s="4">
        <v>2003.0</v>
      </c>
      <c r="D3703" s="4" t="s">
        <v>921</v>
      </c>
      <c r="F3703" s="4" t="s">
        <v>57</v>
      </c>
      <c r="I3703" s="4">
        <v>7551.4</v>
      </c>
      <c r="R3703" s="5" t="str">
        <f t="shared" si="1"/>
        <v>2003_246</v>
      </c>
    </row>
    <row r="3704">
      <c r="A3704" s="4" t="s">
        <v>716</v>
      </c>
      <c r="B3704" s="4">
        <v>247.0</v>
      </c>
      <c r="C3704" s="4">
        <v>2003.0</v>
      </c>
      <c r="D3704" s="4" t="s">
        <v>717</v>
      </c>
      <c r="F3704" s="4" t="s">
        <v>30</v>
      </c>
      <c r="I3704" s="4">
        <v>7536.3</v>
      </c>
      <c r="R3704" s="5" t="str">
        <f t="shared" si="1"/>
        <v>2003_247</v>
      </c>
    </row>
    <row r="3705">
      <c r="A3705" s="4" t="s">
        <v>430</v>
      </c>
      <c r="B3705" s="4">
        <v>248.0</v>
      </c>
      <c r="C3705" s="4">
        <v>2003.0</v>
      </c>
      <c r="D3705" s="4" t="s">
        <v>59</v>
      </c>
      <c r="F3705" s="4" t="s">
        <v>88</v>
      </c>
      <c r="I3705" s="4">
        <v>7526.9</v>
      </c>
      <c r="R3705" s="5" t="str">
        <f t="shared" si="1"/>
        <v>2003_248</v>
      </c>
    </row>
    <row r="3706">
      <c r="A3706" s="4" t="s">
        <v>1134</v>
      </c>
      <c r="B3706" s="4">
        <v>249.0</v>
      </c>
      <c r="C3706" s="4">
        <v>2003.0</v>
      </c>
      <c r="D3706" s="4" t="s">
        <v>93</v>
      </c>
      <c r="F3706" s="4" t="s">
        <v>35</v>
      </c>
      <c r="I3706" s="4">
        <v>7489.0</v>
      </c>
      <c r="R3706" s="5" t="str">
        <f t="shared" si="1"/>
        <v>2003_249</v>
      </c>
    </row>
    <row r="3707">
      <c r="A3707" s="4" t="s">
        <v>1120</v>
      </c>
      <c r="B3707" s="4">
        <v>250.0</v>
      </c>
      <c r="C3707" s="4">
        <v>2003.0</v>
      </c>
      <c r="D3707" s="4" t="s">
        <v>1112</v>
      </c>
      <c r="F3707" s="4" t="s">
        <v>20</v>
      </c>
      <c r="I3707" s="4">
        <v>7471.8</v>
      </c>
      <c r="R3707" s="5" t="str">
        <f t="shared" si="1"/>
        <v>2003_250</v>
      </c>
    </row>
    <row r="3708">
      <c r="A3708" s="4" t="s">
        <v>902</v>
      </c>
      <c r="B3708" s="4">
        <v>251.0</v>
      </c>
      <c r="C3708" s="4">
        <v>2003.0</v>
      </c>
      <c r="D3708" s="4" t="s">
        <v>1105</v>
      </c>
      <c r="F3708" s="4" t="s">
        <v>46</v>
      </c>
      <c r="I3708" s="4">
        <v>7453.9</v>
      </c>
      <c r="R3708" s="5" t="str">
        <f t="shared" si="1"/>
        <v>2003_251</v>
      </c>
    </row>
    <row r="3709">
      <c r="A3709" s="4" t="s">
        <v>204</v>
      </c>
      <c r="B3709" s="4">
        <v>252.0</v>
      </c>
      <c r="C3709" s="4">
        <v>2003.0</v>
      </c>
      <c r="D3709" s="4" t="s">
        <v>490</v>
      </c>
      <c r="F3709" s="4" t="s">
        <v>57</v>
      </c>
      <c r="I3709" s="4">
        <v>7429.0</v>
      </c>
      <c r="R3709" s="5" t="str">
        <f t="shared" si="1"/>
        <v>2003_252</v>
      </c>
    </row>
    <row r="3710">
      <c r="A3710" s="4" t="s">
        <v>1013</v>
      </c>
      <c r="B3710" s="4">
        <v>253.0</v>
      </c>
      <c r="C3710" s="4">
        <v>2003.0</v>
      </c>
      <c r="D3710" s="4" t="s">
        <v>352</v>
      </c>
      <c r="F3710" s="4" t="s">
        <v>127</v>
      </c>
      <c r="I3710" s="4">
        <v>7414.6</v>
      </c>
      <c r="R3710" s="5" t="str">
        <f t="shared" si="1"/>
        <v>2003_253</v>
      </c>
    </row>
    <row r="3711">
      <c r="A3711" s="4" t="s">
        <v>359</v>
      </c>
      <c r="B3711" s="4">
        <v>254.0</v>
      </c>
      <c r="C3711" s="4">
        <v>2003.0</v>
      </c>
      <c r="D3711" s="4" t="s">
        <v>93</v>
      </c>
      <c r="F3711" s="4" t="s">
        <v>170</v>
      </c>
      <c r="I3711" s="4">
        <v>7412.3</v>
      </c>
      <c r="R3711" s="5" t="str">
        <f t="shared" si="1"/>
        <v>2003_254</v>
      </c>
    </row>
    <row r="3712">
      <c r="A3712" s="4" t="s">
        <v>1022</v>
      </c>
      <c r="B3712" s="4">
        <v>255.0</v>
      </c>
      <c r="C3712" s="4">
        <v>2003.0</v>
      </c>
      <c r="D3712" s="4" t="s">
        <v>981</v>
      </c>
      <c r="F3712" s="4" t="s">
        <v>37</v>
      </c>
      <c r="I3712" s="4">
        <v>7356.1</v>
      </c>
      <c r="R3712" s="5" t="str">
        <f t="shared" si="1"/>
        <v>2003_255</v>
      </c>
    </row>
    <row r="3713">
      <c r="A3713" s="4" t="s">
        <v>1114</v>
      </c>
      <c r="B3713" s="4">
        <v>256.0</v>
      </c>
      <c r="C3713" s="4">
        <v>2003.0</v>
      </c>
      <c r="D3713" s="4" t="s">
        <v>1112</v>
      </c>
      <c r="F3713" s="4" t="s">
        <v>179</v>
      </c>
      <c r="I3713" s="4">
        <v>7319.8</v>
      </c>
      <c r="R3713" s="5" t="str">
        <f t="shared" si="1"/>
        <v>2003_256</v>
      </c>
    </row>
    <row r="3714">
      <c r="A3714" s="4" t="s">
        <v>367</v>
      </c>
      <c r="B3714" s="4">
        <v>257.0</v>
      </c>
      <c r="C3714" s="4">
        <v>2003.0</v>
      </c>
      <c r="D3714" s="4" t="s">
        <v>19</v>
      </c>
      <c r="F3714" s="4" t="s">
        <v>95</v>
      </c>
      <c r="I3714" s="4">
        <v>7218.6</v>
      </c>
      <c r="R3714" s="5" t="str">
        <f t="shared" si="1"/>
        <v>2003_257</v>
      </c>
    </row>
    <row r="3715">
      <c r="A3715" s="4" t="s">
        <v>276</v>
      </c>
      <c r="B3715" s="4">
        <v>258.0</v>
      </c>
      <c r="C3715" s="4">
        <v>2003.0</v>
      </c>
      <c r="D3715" s="4" t="s">
        <v>34</v>
      </c>
      <c r="F3715" s="4" t="s">
        <v>55</v>
      </c>
      <c r="I3715" s="4">
        <v>7209.0</v>
      </c>
      <c r="R3715" s="5" t="str">
        <f t="shared" si="1"/>
        <v>2003_258</v>
      </c>
    </row>
    <row r="3716">
      <c r="A3716" s="4" t="s">
        <v>1082</v>
      </c>
      <c r="B3716" s="4">
        <v>259.0</v>
      </c>
      <c r="C3716" s="4">
        <v>2003.0</v>
      </c>
      <c r="D3716" s="4" t="s">
        <v>921</v>
      </c>
      <c r="F3716" s="4" t="s">
        <v>88</v>
      </c>
      <c r="I3716" s="4">
        <v>7125.0</v>
      </c>
      <c r="R3716" s="5" t="str">
        <f t="shared" si="1"/>
        <v>2003_259</v>
      </c>
    </row>
    <row r="3717">
      <c r="A3717" s="4" t="s">
        <v>433</v>
      </c>
      <c r="B3717" s="4">
        <v>260.0</v>
      </c>
      <c r="C3717" s="4">
        <v>2003.0</v>
      </c>
      <c r="D3717" s="4" t="s">
        <v>67</v>
      </c>
      <c r="F3717" s="4" t="s">
        <v>95</v>
      </c>
      <c r="I3717" s="4">
        <v>7065.1</v>
      </c>
      <c r="R3717" s="5" t="str">
        <f t="shared" si="1"/>
        <v>2003_260</v>
      </c>
    </row>
    <row r="3718">
      <c r="A3718" s="4" t="s">
        <v>538</v>
      </c>
      <c r="B3718" s="4">
        <v>261.0</v>
      </c>
      <c r="C3718" s="4">
        <v>2003.0</v>
      </c>
      <c r="D3718" s="4" t="s">
        <v>1189</v>
      </c>
      <c r="F3718" s="4" t="s">
        <v>43</v>
      </c>
      <c r="I3718" s="4">
        <v>7004.3</v>
      </c>
      <c r="R3718" s="5" t="str">
        <f t="shared" si="1"/>
        <v>2003_261</v>
      </c>
    </row>
    <row r="3719">
      <c r="A3719" s="4" t="s">
        <v>643</v>
      </c>
      <c r="B3719" s="4">
        <v>262.0</v>
      </c>
      <c r="C3719" s="4">
        <v>2003.0</v>
      </c>
      <c r="D3719" s="4" t="s">
        <v>120</v>
      </c>
      <c r="F3719" s="4" t="s">
        <v>37</v>
      </c>
      <c r="I3719" s="4">
        <v>6977.0</v>
      </c>
      <c r="R3719" s="5" t="str">
        <f t="shared" si="1"/>
        <v>2003_262</v>
      </c>
    </row>
    <row r="3720">
      <c r="A3720" s="4" t="s">
        <v>964</v>
      </c>
      <c r="B3720" s="4">
        <v>263.0</v>
      </c>
      <c r="C3720" s="4">
        <v>2003.0</v>
      </c>
      <c r="D3720" s="4" t="s">
        <v>23</v>
      </c>
      <c r="F3720" s="4" t="s">
        <v>24</v>
      </c>
      <c r="I3720" s="4">
        <v>6952.3</v>
      </c>
      <c r="R3720" s="5" t="str">
        <f t="shared" si="1"/>
        <v>2003_263</v>
      </c>
    </row>
    <row r="3721">
      <c r="A3721" s="4" t="s">
        <v>1190</v>
      </c>
      <c r="B3721" s="4">
        <v>264.0</v>
      </c>
      <c r="C3721" s="4">
        <v>2003.0</v>
      </c>
      <c r="D3721" s="4" t="s">
        <v>168</v>
      </c>
      <c r="F3721" s="4" t="s">
        <v>100</v>
      </c>
      <c r="I3721" s="4">
        <v>6949.0</v>
      </c>
      <c r="R3721" s="5" t="str">
        <f t="shared" si="1"/>
        <v>2003_264</v>
      </c>
    </row>
    <row r="3722">
      <c r="A3722" s="4" t="s">
        <v>427</v>
      </c>
      <c r="B3722" s="4">
        <v>265.0</v>
      </c>
      <c r="C3722" s="4">
        <v>2003.0</v>
      </c>
      <c r="D3722" s="4" t="s">
        <v>611</v>
      </c>
      <c r="F3722" s="4" t="s">
        <v>30</v>
      </c>
      <c r="I3722" s="4">
        <v>6890.8</v>
      </c>
      <c r="R3722" s="5" t="str">
        <f t="shared" si="1"/>
        <v>2003_265</v>
      </c>
    </row>
    <row r="3723">
      <c r="A3723" s="4" t="s">
        <v>1021</v>
      </c>
      <c r="B3723" s="4">
        <v>266.0</v>
      </c>
      <c r="C3723" s="4">
        <v>2003.0</v>
      </c>
      <c r="D3723" s="4" t="s">
        <v>19</v>
      </c>
      <c r="F3723" s="4" t="s">
        <v>20</v>
      </c>
      <c r="I3723" s="4">
        <v>6882.0</v>
      </c>
      <c r="R3723" s="5" t="str">
        <f t="shared" si="1"/>
        <v>2003_266</v>
      </c>
    </row>
    <row r="3724">
      <c r="A3724" s="4" t="s">
        <v>919</v>
      </c>
      <c r="B3724" s="4">
        <v>267.0</v>
      </c>
      <c r="C3724" s="4">
        <v>2003.0</v>
      </c>
      <c r="D3724" s="4" t="s">
        <v>114</v>
      </c>
      <c r="F3724" s="4" t="s">
        <v>544</v>
      </c>
      <c r="I3724" s="4">
        <v>6805.3</v>
      </c>
      <c r="R3724" s="5" t="str">
        <f t="shared" si="1"/>
        <v>2003_267</v>
      </c>
    </row>
    <row r="3725">
      <c r="A3725" s="4" t="s">
        <v>1191</v>
      </c>
      <c r="B3725" s="4">
        <v>268.0</v>
      </c>
      <c r="C3725" s="4">
        <v>2003.0</v>
      </c>
      <c r="D3725" s="4" t="s">
        <v>1104</v>
      </c>
      <c r="F3725" s="4" t="s">
        <v>100</v>
      </c>
      <c r="I3725" s="4">
        <v>6792.0</v>
      </c>
      <c r="R3725" s="5" t="str">
        <f t="shared" si="1"/>
        <v>2003_268</v>
      </c>
    </row>
    <row r="3726">
      <c r="A3726" s="4" t="s">
        <v>1003</v>
      </c>
      <c r="B3726" s="4">
        <v>269.0</v>
      </c>
      <c r="C3726" s="4">
        <v>2003.0</v>
      </c>
      <c r="D3726" s="4" t="s">
        <v>23</v>
      </c>
      <c r="F3726" s="4" t="s">
        <v>35</v>
      </c>
      <c r="I3726" s="4">
        <v>6772.8</v>
      </c>
      <c r="R3726" s="5" t="str">
        <f t="shared" si="1"/>
        <v>2003_269</v>
      </c>
    </row>
    <row r="3727">
      <c r="A3727" s="4" t="s">
        <v>445</v>
      </c>
      <c r="B3727" s="4">
        <v>270.0</v>
      </c>
      <c r="C3727" s="4">
        <v>2003.0</v>
      </c>
      <c r="D3727" s="4" t="s">
        <v>216</v>
      </c>
      <c r="F3727" s="4" t="s">
        <v>20</v>
      </c>
      <c r="I3727" s="4">
        <v>6749.0</v>
      </c>
      <c r="R3727" s="5" t="str">
        <f t="shared" si="1"/>
        <v>2003_270</v>
      </c>
    </row>
    <row r="3728">
      <c r="A3728" s="4" t="s">
        <v>1046</v>
      </c>
      <c r="B3728" s="4">
        <v>271.0</v>
      </c>
      <c r="C3728" s="4">
        <v>2003.0</v>
      </c>
      <c r="D3728" s="4" t="s">
        <v>1112</v>
      </c>
      <c r="F3728" s="4" t="s">
        <v>24</v>
      </c>
      <c r="I3728" s="4">
        <v>6738.8</v>
      </c>
      <c r="R3728" s="5" t="str">
        <f t="shared" si="1"/>
        <v>2003_271</v>
      </c>
    </row>
    <row r="3729">
      <c r="A3729" s="4" t="s">
        <v>419</v>
      </c>
      <c r="B3729" s="4">
        <v>272.0</v>
      </c>
      <c r="C3729" s="4">
        <v>2003.0</v>
      </c>
      <c r="D3729" s="4" t="s">
        <v>216</v>
      </c>
      <c r="F3729" s="4" t="s">
        <v>20</v>
      </c>
      <c r="I3729" s="4">
        <v>6676.0</v>
      </c>
      <c r="R3729" s="5" t="str">
        <f t="shared" si="1"/>
        <v>2003_272</v>
      </c>
    </row>
    <row r="3730">
      <c r="A3730" s="4" t="s">
        <v>958</v>
      </c>
      <c r="B3730" s="4">
        <v>273.0</v>
      </c>
      <c r="C3730" s="4">
        <v>2003.0</v>
      </c>
      <c r="D3730" s="4" t="s">
        <v>216</v>
      </c>
      <c r="F3730" s="4" t="s">
        <v>257</v>
      </c>
      <c r="I3730" s="4">
        <v>6525.0</v>
      </c>
      <c r="R3730" s="5" t="str">
        <f t="shared" si="1"/>
        <v>2003_273</v>
      </c>
    </row>
    <row r="3731">
      <c r="A3731" s="4" t="s">
        <v>297</v>
      </c>
      <c r="B3731" s="4">
        <v>274.0</v>
      </c>
      <c r="C3731" s="4">
        <v>2003.0</v>
      </c>
      <c r="D3731" s="4" t="s">
        <v>19</v>
      </c>
      <c r="F3731" s="4" t="s">
        <v>46</v>
      </c>
      <c r="I3731" s="4">
        <v>6513.0</v>
      </c>
      <c r="R3731" s="5" t="str">
        <f t="shared" si="1"/>
        <v>2003_274</v>
      </c>
    </row>
    <row r="3732">
      <c r="A3732" s="4" t="s">
        <v>663</v>
      </c>
      <c r="B3732" s="4">
        <v>275.0</v>
      </c>
      <c r="C3732" s="4">
        <v>2003.0</v>
      </c>
      <c r="D3732" s="4" t="s">
        <v>289</v>
      </c>
      <c r="F3732" s="4" t="s">
        <v>37</v>
      </c>
      <c r="I3732" s="4">
        <v>6422.2</v>
      </c>
      <c r="R3732" s="5" t="str">
        <f t="shared" si="1"/>
        <v>2003_275</v>
      </c>
    </row>
    <row r="3733">
      <c r="A3733" s="4" t="s">
        <v>924</v>
      </c>
      <c r="B3733" s="4">
        <v>276.0</v>
      </c>
      <c r="C3733" s="4">
        <v>2003.0</v>
      </c>
      <c r="D3733" s="4" t="s">
        <v>826</v>
      </c>
      <c r="F3733" s="4" t="s">
        <v>74</v>
      </c>
      <c r="I3733" s="4">
        <v>6410.8</v>
      </c>
      <c r="R3733" s="5" t="str">
        <f t="shared" si="1"/>
        <v>2003_276</v>
      </c>
    </row>
    <row r="3734">
      <c r="A3734" s="4" t="s">
        <v>1001</v>
      </c>
      <c r="B3734" s="4">
        <v>277.0</v>
      </c>
      <c r="C3734" s="4">
        <v>2003.0</v>
      </c>
      <c r="D3734" s="4" t="s">
        <v>59</v>
      </c>
      <c r="F3734" s="4" t="s">
        <v>100</v>
      </c>
      <c r="I3734" s="4">
        <v>6369.0</v>
      </c>
      <c r="R3734" s="5" t="str">
        <f t="shared" si="1"/>
        <v>2003_277</v>
      </c>
    </row>
    <row r="3735">
      <c r="A3735" s="4" t="s">
        <v>939</v>
      </c>
      <c r="B3735" s="4">
        <v>278.0</v>
      </c>
      <c r="C3735" s="4">
        <v>2003.0</v>
      </c>
      <c r="D3735" s="4" t="s">
        <v>59</v>
      </c>
      <c r="F3735" s="4" t="s">
        <v>55</v>
      </c>
      <c r="I3735" s="4">
        <v>6323.5</v>
      </c>
      <c r="R3735" s="5" t="str">
        <f t="shared" si="1"/>
        <v>2003_278</v>
      </c>
    </row>
    <row r="3736">
      <c r="A3736" s="4" t="s">
        <v>378</v>
      </c>
      <c r="B3736" s="4">
        <v>279.0</v>
      </c>
      <c r="C3736" s="4">
        <v>2003.0</v>
      </c>
      <c r="D3736" s="4" t="s">
        <v>203</v>
      </c>
      <c r="F3736" s="4" t="s">
        <v>37</v>
      </c>
      <c r="I3736" s="4">
        <v>6270.0</v>
      </c>
      <c r="R3736" s="5" t="str">
        <f t="shared" si="1"/>
        <v>2003_279</v>
      </c>
    </row>
    <row r="3737">
      <c r="A3737" s="4" t="s">
        <v>387</v>
      </c>
      <c r="B3737" s="4">
        <v>280.0</v>
      </c>
      <c r="C3737" s="4">
        <v>2003.0</v>
      </c>
      <c r="D3737" s="4" t="s">
        <v>1078</v>
      </c>
      <c r="F3737" s="4" t="s">
        <v>30</v>
      </c>
      <c r="I3737" s="4">
        <v>6228.3</v>
      </c>
      <c r="R3737" s="5" t="str">
        <f t="shared" si="1"/>
        <v>2003_280</v>
      </c>
    </row>
    <row r="3738">
      <c r="A3738" s="4" t="s">
        <v>890</v>
      </c>
      <c r="B3738" s="4">
        <v>281.0</v>
      </c>
      <c r="C3738" s="4">
        <v>2003.0</v>
      </c>
      <c r="D3738" s="4" t="s">
        <v>40</v>
      </c>
      <c r="F3738" s="4" t="s">
        <v>127</v>
      </c>
      <c r="I3738" s="4">
        <v>6211.0</v>
      </c>
      <c r="R3738" s="5" t="str">
        <f t="shared" si="1"/>
        <v>2003_281</v>
      </c>
    </row>
    <row r="3739">
      <c r="A3739" s="4" t="s">
        <v>914</v>
      </c>
      <c r="B3739" s="4">
        <v>282.0</v>
      </c>
      <c r="C3739" s="4">
        <v>2003.0</v>
      </c>
      <c r="D3739" s="4" t="s">
        <v>717</v>
      </c>
      <c r="F3739" s="4" t="s">
        <v>30</v>
      </c>
      <c r="I3739" s="4">
        <v>6203.6</v>
      </c>
      <c r="R3739" s="5" t="str">
        <f t="shared" si="1"/>
        <v>2003_282</v>
      </c>
    </row>
    <row r="3740">
      <c r="A3740" s="4" t="s">
        <v>1115</v>
      </c>
      <c r="B3740" s="4">
        <v>283.0</v>
      </c>
      <c r="C3740" s="4">
        <v>2003.0</v>
      </c>
      <c r="D3740" s="4" t="s">
        <v>132</v>
      </c>
      <c r="F3740" s="4" t="s">
        <v>55</v>
      </c>
      <c r="I3740" s="4">
        <v>6149.1</v>
      </c>
      <c r="R3740" s="5" t="str">
        <f t="shared" si="1"/>
        <v>2003_283</v>
      </c>
    </row>
    <row r="3741">
      <c r="A3741" s="4" t="s">
        <v>548</v>
      </c>
      <c r="B3741" s="4">
        <v>284.0</v>
      </c>
      <c r="C3741" s="4">
        <v>2003.0</v>
      </c>
      <c r="D3741" s="4" t="s">
        <v>99</v>
      </c>
      <c r="F3741" s="4" t="s">
        <v>257</v>
      </c>
      <c r="I3741" s="4">
        <v>6147.8</v>
      </c>
      <c r="R3741" s="5" t="str">
        <f t="shared" si="1"/>
        <v>2003_284</v>
      </c>
    </row>
    <row r="3742">
      <c r="A3742" s="4" t="s">
        <v>306</v>
      </c>
      <c r="B3742" s="4">
        <v>285.0</v>
      </c>
      <c r="C3742" s="4">
        <v>2003.0</v>
      </c>
      <c r="D3742" s="4" t="s">
        <v>59</v>
      </c>
      <c r="F3742" s="4" t="s">
        <v>55</v>
      </c>
      <c r="I3742" s="4">
        <v>6135.0</v>
      </c>
      <c r="R3742" s="5" t="str">
        <f t="shared" si="1"/>
        <v>2003_285</v>
      </c>
    </row>
    <row r="3743">
      <c r="A3743" s="4" t="s">
        <v>1009</v>
      </c>
      <c r="B3743" s="4">
        <v>286.0</v>
      </c>
      <c r="C3743" s="4">
        <v>2003.0</v>
      </c>
      <c r="D3743" s="4" t="s">
        <v>981</v>
      </c>
      <c r="F3743" s="4" t="s">
        <v>43</v>
      </c>
      <c r="I3743" s="4">
        <v>6133.0</v>
      </c>
      <c r="R3743" s="5" t="str">
        <f t="shared" si="1"/>
        <v>2003_286</v>
      </c>
    </row>
    <row r="3744">
      <c r="A3744" s="4" t="s">
        <v>1113</v>
      </c>
      <c r="B3744" s="4">
        <v>287.0</v>
      </c>
      <c r="C3744" s="4">
        <v>2003.0</v>
      </c>
      <c r="D3744" s="4" t="s">
        <v>59</v>
      </c>
      <c r="F3744" s="4" t="s">
        <v>127</v>
      </c>
      <c r="I3744" s="4">
        <v>6126.5</v>
      </c>
      <c r="R3744" s="5" t="str">
        <f t="shared" si="1"/>
        <v>2003_287</v>
      </c>
    </row>
    <row r="3745">
      <c r="A3745" s="4" t="s">
        <v>836</v>
      </c>
      <c r="B3745" s="4">
        <v>288.0</v>
      </c>
      <c r="C3745" s="4">
        <v>2003.0</v>
      </c>
      <c r="D3745" s="4" t="s">
        <v>292</v>
      </c>
      <c r="F3745" s="4" t="s">
        <v>57</v>
      </c>
      <c r="I3745" s="4">
        <v>6104.4</v>
      </c>
      <c r="R3745" s="5" t="str">
        <f t="shared" si="1"/>
        <v>2003_288</v>
      </c>
    </row>
    <row r="3746">
      <c r="A3746" s="4" t="s">
        <v>1023</v>
      </c>
      <c r="B3746" s="4">
        <v>290.0</v>
      </c>
      <c r="C3746" s="4">
        <v>2003.0</v>
      </c>
      <c r="D3746" s="4" t="s">
        <v>216</v>
      </c>
      <c r="F3746" s="4" t="s">
        <v>30</v>
      </c>
      <c r="I3746" s="4">
        <v>6086.8</v>
      </c>
      <c r="R3746" s="5" t="str">
        <f t="shared" si="1"/>
        <v>2003_290</v>
      </c>
    </row>
    <row r="3747">
      <c r="A3747" s="4" t="s">
        <v>832</v>
      </c>
      <c r="B3747" s="4">
        <v>291.0</v>
      </c>
      <c r="C3747" s="4">
        <v>2003.0</v>
      </c>
      <c r="D3747" s="4" t="s">
        <v>216</v>
      </c>
      <c r="F3747" s="4" t="s">
        <v>57</v>
      </c>
      <c r="I3747" s="4">
        <v>6020.0</v>
      </c>
      <c r="R3747" s="5" t="str">
        <f t="shared" si="1"/>
        <v>2003_291</v>
      </c>
    </row>
    <row r="3748">
      <c r="A3748" s="4" t="s">
        <v>1102</v>
      </c>
      <c r="B3748" s="4">
        <v>292.0</v>
      </c>
      <c r="C3748" s="4">
        <v>2003.0</v>
      </c>
      <c r="D3748" s="4" t="s">
        <v>97</v>
      </c>
      <c r="F3748" s="4" t="s">
        <v>57</v>
      </c>
      <c r="I3748" s="4">
        <v>6010.0</v>
      </c>
      <c r="R3748" s="5" t="str">
        <f t="shared" si="1"/>
        <v>2003_292</v>
      </c>
    </row>
    <row r="3749">
      <c r="A3749" s="4" t="s">
        <v>1016</v>
      </c>
      <c r="B3749" s="4">
        <v>293.0</v>
      </c>
      <c r="C3749" s="4">
        <v>2003.0</v>
      </c>
      <c r="D3749" s="4" t="s">
        <v>26</v>
      </c>
      <c r="F3749" s="4" t="s">
        <v>95</v>
      </c>
      <c r="I3749" s="4">
        <v>5975.1</v>
      </c>
      <c r="R3749" s="5" t="str">
        <f t="shared" si="1"/>
        <v>2003_293</v>
      </c>
    </row>
    <row r="3750">
      <c r="A3750" s="4" t="s">
        <v>901</v>
      </c>
      <c r="B3750" s="4">
        <v>294.0</v>
      </c>
      <c r="C3750" s="4">
        <v>2003.0</v>
      </c>
      <c r="D3750" s="4" t="s">
        <v>26</v>
      </c>
      <c r="F3750" s="4" t="s">
        <v>544</v>
      </c>
      <c r="I3750" s="4">
        <v>5911.1</v>
      </c>
      <c r="R3750" s="5" t="str">
        <f t="shared" si="1"/>
        <v>2003_294</v>
      </c>
    </row>
    <row r="3751">
      <c r="A3751" s="4" t="s">
        <v>785</v>
      </c>
      <c r="B3751" s="4">
        <v>295.0</v>
      </c>
      <c r="C3751" s="4">
        <v>2003.0</v>
      </c>
      <c r="D3751" s="4" t="s">
        <v>107</v>
      </c>
      <c r="F3751" s="4" t="s">
        <v>148</v>
      </c>
      <c r="I3751" s="4">
        <v>5901.8</v>
      </c>
      <c r="R3751" s="5" t="str">
        <f t="shared" si="1"/>
        <v>2003_295</v>
      </c>
    </row>
    <row r="3752">
      <c r="A3752" s="4" t="s">
        <v>1117</v>
      </c>
      <c r="B3752" s="4">
        <v>296.0</v>
      </c>
      <c r="C3752" s="4">
        <v>2003.0</v>
      </c>
      <c r="D3752" s="4" t="s">
        <v>132</v>
      </c>
      <c r="F3752" s="4" t="s">
        <v>257</v>
      </c>
      <c r="I3752" s="4">
        <v>5853.0</v>
      </c>
      <c r="R3752" s="5" t="str">
        <f t="shared" si="1"/>
        <v>2003_296</v>
      </c>
    </row>
    <row r="3753">
      <c r="A3753" s="4" t="s">
        <v>860</v>
      </c>
      <c r="B3753" s="4">
        <v>297.0</v>
      </c>
      <c r="C3753" s="4">
        <v>2003.0</v>
      </c>
      <c r="D3753" s="4" t="s">
        <v>981</v>
      </c>
      <c r="F3753" s="4" t="s">
        <v>74</v>
      </c>
      <c r="I3753" s="4">
        <v>5847.0</v>
      </c>
      <c r="R3753" s="5" t="str">
        <f t="shared" si="1"/>
        <v>2003_297</v>
      </c>
    </row>
    <row r="3754">
      <c r="A3754" s="4" t="s">
        <v>425</v>
      </c>
      <c r="B3754" s="4">
        <v>298.0</v>
      </c>
      <c r="C3754" s="4">
        <v>2003.0</v>
      </c>
      <c r="D3754" s="4" t="s">
        <v>1104</v>
      </c>
      <c r="F3754" s="4" t="s">
        <v>55</v>
      </c>
      <c r="I3754" s="4">
        <v>5760.1</v>
      </c>
      <c r="R3754" s="5" t="str">
        <f t="shared" si="1"/>
        <v>2003_298</v>
      </c>
    </row>
    <row r="3755">
      <c r="A3755" s="4" t="s">
        <v>760</v>
      </c>
      <c r="B3755" s="4">
        <v>299.0</v>
      </c>
      <c r="C3755" s="4">
        <v>2003.0</v>
      </c>
      <c r="D3755" s="4" t="s">
        <v>59</v>
      </c>
      <c r="F3755" s="4" t="s">
        <v>30</v>
      </c>
      <c r="I3755" s="4">
        <v>5756.0</v>
      </c>
      <c r="R3755" s="5" t="str">
        <f t="shared" si="1"/>
        <v>2003_299</v>
      </c>
    </row>
    <row r="3756">
      <c r="A3756" s="4" t="s">
        <v>193</v>
      </c>
      <c r="B3756" s="4">
        <v>300.0</v>
      </c>
      <c r="C3756" s="4">
        <v>2003.0</v>
      </c>
      <c r="D3756" s="4" t="s">
        <v>32</v>
      </c>
      <c r="F3756" s="4" t="s">
        <v>57</v>
      </c>
      <c r="I3756" s="4">
        <v>5742.0</v>
      </c>
      <c r="R3756" s="5" t="str">
        <f t="shared" si="1"/>
        <v>2003_300</v>
      </c>
    </row>
    <row r="3757">
      <c r="A3757" s="4" t="s">
        <v>909</v>
      </c>
      <c r="B3757" s="4">
        <v>301.0</v>
      </c>
      <c r="C3757" s="4">
        <v>2003.0</v>
      </c>
      <c r="D3757" s="4" t="s">
        <v>48</v>
      </c>
      <c r="F3757" s="4" t="s">
        <v>100</v>
      </c>
      <c r="I3757" s="4">
        <v>5727.0</v>
      </c>
      <c r="R3757" s="5" t="str">
        <f t="shared" si="1"/>
        <v>2003_301</v>
      </c>
    </row>
    <row r="3758">
      <c r="A3758" s="4" t="s">
        <v>1192</v>
      </c>
      <c r="B3758" s="4">
        <v>302.0</v>
      </c>
      <c r="C3758" s="4">
        <v>2003.0</v>
      </c>
      <c r="D3758" s="4" t="s">
        <v>42</v>
      </c>
      <c r="F3758" s="4" t="s">
        <v>189</v>
      </c>
      <c r="I3758" s="4">
        <v>5618.0</v>
      </c>
      <c r="R3758" s="5" t="str">
        <f t="shared" si="1"/>
        <v>2003_302</v>
      </c>
    </row>
    <row r="3759">
      <c r="A3759" s="4" t="s">
        <v>291</v>
      </c>
      <c r="B3759" s="4">
        <v>303.0</v>
      </c>
      <c r="C3759" s="4">
        <v>2003.0</v>
      </c>
      <c r="D3759" s="4" t="s">
        <v>292</v>
      </c>
      <c r="F3759" s="4" t="s">
        <v>100</v>
      </c>
      <c r="I3759" s="4">
        <v>5607.4</v>
      </c>
      <c r="R3759" s="5" t="str">
        <f t="shared" si="1"/>
        <v>2003_303</v>
      </c>
    </row>
    <row r="3760">
      <c r="A3760" s="4" t="s">
        <v>758</v>
      </c>
      <c r="B3760" s="4">
        <v>304.0</v>
      </c>
      <c r="C3760" s="4">
        <v>2003.0</v>
      </c>
      <c r="D3760" s="4" t="s">
        <v>32</v>
      </c>
      <c r="F3760" s="4" t="s">
        <v>55</v>
      </c>
      <c r="I3760" s="4">
        <v>5585.0</v>
      </c>
      <c r="R3760" s="5" t="str">
        <f t="shared" si="1"/>
        <v>2003_304</v>
      </c>
    </row>
    <row r="3761">
      <c r="A3761" s="4" t="s">
        <v>1193</v>
      </c>
      <c r="B3761" s="4">
        <v>305.0</v>
      </c>
      <c r="C3761" s="4">
        <v>2003.0</v>
      </c>
      <c r="D3761" s="4" t="s">
        <v>102</v>
      </c>
      <c r="F3761" s="4" t="s">
        <v>57</v>
      </c>
      <c r="I3761" s="4">
        <v>5523.0</v>
      </c>
      <c r="R3761" s="5" t="str">
        <f t="shared" si="1"/>
        <v>2003_305</v>
      </c>
    </row>
    <row r="3762">
      <c r="A3762" s="4" t="s">
        <v>1194</v>
      </c>
      <c r="B3762" s="4">
        <v>306.0</v>
      </c>
      <c r="C3762" s="4">
        <v>2003.0</v>
      </c>
      <c r="D3762" s="4" t="s">
        <v>120</v>
      </c>
      <c r="F3762" s="4" t="s">
        <v>24</v>
      </c>
      <c r="I3762" s="4">
        <v>5521.8</v>
      </c>
      <c r="R3762" s="5" t="str">
        <f t="shared" si="1"/>
        <v>2003_306</v>
      </c>
    </row>
    <row r="3763">
      <c r="A3763" s="4" t="s">
        <v>1119</v>
      </c>
      <c r="B3763" s="4">
        <v>307.0</v>
      </c>
      <c r="C3763" s="4">
        <v>2003.0</v>
      </c>
      <c r="D3763" s="4" t="s">
        <v>195</v>
      </c>
      <c r="F3763" s="4" t="s">
        <v>400</v>
      </c>
      <c r="I3763" s="4">
        <v>5517.3</v>
      </c>
      <c r="R3763" s="5" t="str">
        <f t="shared" si="1"/>
        <v>2003_307</v>
      </c>
    </row>
    <row r="3764">
      <c r="A3764" s="4" t="s">
        <v>795</v>
      </c>
      <c r="B3764" s="4">
        <v>308.0</v>
      </c>
      <c r="C3764" s="4">
        <v>2003.0</v>
      </c>
      <c r="D3764" s="4" t="s">
        <v>639</v>
      </c>
      <c r="F3764" s="4" t="s">
        <v>148</v>
      </c>
      <c r="I3764" s="4">
        <v>5438.4</v>
      </c>
      <c r="R3764" s="5" t="str">
        <f t="shared" si="1"/>
        <v>2003_308</v>
      </c>
    </row>
    <row r="3765">
      <c r="A3765" s="4" t="s">
        <v>913</v>
      </c>
      <c r="B3765" s="4">
        <v>309.0</v>
      </c>
      <c r="C3765" s="4">
        <v>2003.0</v>
      </c>
      <c r="D3765" s="4" t="s">
        <v>216</v>
      </c>
      <c r="F3765" s="4" t="s">
        <v>100</v>
      </c>
      <c r="I3765" s="4">
        <v>5429.0</v>
      </c>
      <c r="R3765" s="5" t="str">
        <f t="shared" si="1"/>
        <v>2003_309</v>
      </c>
    </row>
    <row r="3766">
      <c r="A3766" s="4" t="s">
        <v>837</v>
      </c>
      <c r="B3766" s="4">
        <v>310.0</v>
      </c>
      <c r="C3766" s="4">
        <v>2003.0</v>
      </c>
      <c r="D3766" s="4" t="s">
        <v>19</v>
      </c>
      <c r="F3766" s="4" t="s">
        <v>20</v>
      </c>
      <c r="I3766" s="4">
        <v>5422.4</v>
      </c>
      <c r="R3766" s="5" t="str">
        <f t="shared" si="1"/>
        <v>2003_310</v>
      </c>
    </row>
    <row r="3767">
      <c r="A3767" s="4" t="s">
        <v>1116</v>
      </c>
      <c r="B3767" s="4">
        <v>311.0</v>
      </c>
      <c r="C3767" s="4">
        <v>2003.0</v>
      </c>
      <c r="D3767" s="4" t="s">
        <v>48</v>
      </c>
      <c r="F3767" s="4" t="s">
        <v>100</v>
      </c>
      <c r="I3767" s="4">
        <v>5401.2</v>
      </c>
      <c r="R3767" s="5" t="str">
        <f t="shared" si="1"/>
        <v>2003_311</v>
      </c>
    </row>
    <row r="3768">
      <c r="A3768" s="4" t="s">
        <v>546</v>
      </c>
      <c r="B3768" s="4">
        <v>312.0</v>
      </c>
      <c r="C3768" s="4">
        <v>2003.0</v>
      </c>
      <c r="D3768" s="4" t="s">
        <v>289</v>
      </c>
      <c r="F3768" s="4" t="s">
        <v>46</v>
      </c>
      <c r="I3768" s="4">
        <v>5384.4</v>
      </c>
      <c r="R3768" s="5" t="str">
        <f t="shared" si="1"/>
        <v>2003_312</v>
      </c>
    </row>
    <row r="3769">
      <c r="A3769" s="4" t="s">
        <v>1195</v>
      </c>
      <c r="B3769" s="4">
        <v>313.0</v>
      </c>
      <c r="C3769" s="4">
        <v>2003.0</v>
      </c>
      <c r="D3769" s="4" t="s">
        <v>1105</v>
      </c>
      <c r="F3769" s="4" t="s">
        <v>46</v>
      </c>
      <c r="I3769" s="4">
        <v>5366.6</v>
      </c>
      <c r="R3769" s="5" t="str">
        <f t="shared" si="1"/>
        <v>2003_313</v>
      </c>
    </row>
    <row r="3770">
      <c r="A3770" s="4" t="s">
        <v>858</v>
      </c>
      <c r="B3770" s="4">
        <v>314.0</v>
      </c>
      <c r="C3770" s="4">
        <v>2003.0</v>
      </c>
      <c r="D3770" s="4" t="s">
        <v>107</v>
      </c>
      <c r="F3770" s="4" t="s">
        <v>115</v>
      </c>
      <c r="I3770" s="4">
        <v>5325.5</v>
      </c>
      <c r="R3770" s="5" t="str">
        <f t="shared" si="1"/>
        <v>2003_314</v>
      </c>
    </row>
    <row r="3771">
      <c r="A3771" s="4" t="s">
        <v>1196</v>
      </c>
      <c r="B3771" s="4">
        <v>315.0</v>
      </c>
      <c r="C3771" s="4">
        <v>2003.0</v>
      </c>
      <c r="D3771" s="4" t="s">
        <v>48</v>
      </c>
      <c r="F3771" s="4" t="s">
        <v>115</v>
      </c>
      <c r="I3771" s="4">
        <v>5320.0</v>
      </c>
      <c r="R3771" s="5" t="str">
        <f t="shared" si="1"/>
        <v>2003_315</v>
      </c>
    </row>
    <row r="3772">
      <c r="A3772" s="4" t="s">
        <v>258</v>
      </c>
      <c r="B3772" s="4">
        <v>316.0</v>
      </c>
      <c r="C3772" s="4">
        <v>2003.0</v>
      </c>
      <c r="D3772" s="4" t="s">
        <v>490</v>
      </c>
      <c r="F3772" s="4" t="s">
        <v>57</v>
      </c>
      <c r="I3772" s="4">
        <v>5297.0</v>
      </c>
      <c r="R3772" s="5" t="str">
        <f t="shared" si="1"/>
        <v>2003_316</v>
      </c>
    </row>
    <row r="3773">
      <c r="A3773" s="4" t="s">
        <v>1012</v>
      </c>
      <c r="B3773" s="4">
        <v>317.0</v>
      </c>
      <c r="C3773" s="4">
        <v>2003.0</v>
      </c>
      <c r="D3773" s="4" t="s">
        <v>81</v>
      </c>
      <c r="F3773" s="4" t="s">
        <v>43</v>
      </c>
      <c r="I3773" s="4">
        <v>5275.1</v>
      </c>
      <c r="R3773" s="5" t="str">
        <f t="shared" si="1"/>
        <v>2003_317</v>
      </c>
    </row>
    <row r="3774">
      <c r="A3774" s="4" t="s">
        <v>803</v>
      </c>
      <c r="B3774" s="4">
        <v>318.0</v>
      </c>
      <c r="C3774" s="4">
        <v>2003.0</v>
      </c>
      <c r="D3774" s="4" t="s">
        <v>107</v>
      </c>
      <c r="F3774" s="4" t="s">
        <v>30</v>
      </c>
      <c r="I3774" s="4">
        <v>5269.3</v>
      </c>
      <c r="R3774" s="5" t="str">
        <f t="shared" si="1"/>
        <v>2003_318</v>
      </c>
    </row>
    <row r="3775">
      <c r="A3775" s="4" t="s">
        <v>1197</v>
      </c>
      <c r="B3775" s="4">
        <v>319.0</v>
      </c>
      <c r="C3775" s="4">
        <v>2003.0</v>
      </c>
      <c r="D3775" s="4" t="s">
        <v>107</v>
      </c>
      <c r="F3775" s="4" t="s">
        <v>30</v>
      </c>
      <c r="I3775" s="4">
        <v>5214.7</v>
      </c>
      <c r="R3775" s="5" t="str">
        <f t="shared" si="1"/>
        <v>2003_319</v>
      </c>
    </row>
    <row r="3776">
      <c r="A3776" s="4" t="s">
        <v>694</v>
      </c>
      <c r="B3776" s="4">
        <v>320.0</v>
      </c>
      <c r="C3776" s="4">
        <v>2003.0</v>
      </c>
      <c r="D3776" s="4" t="s">
        <v>1096</v>
      </c>
      <c r="F3776" s="4" t="s">
        <v>24</v>
      </c>
      <c r="I3776" s="4">
        <v>5207.5</v>
      </c>
      <c r="R3776" s="5" t="str">
        <f t="shared" si="1"/>
        <v>2003_320</v>
      </c>
    </row>
    <row r="3777">
      <c r="A3777" s="4" t="s">
        <v>484</v>
      </c>
      <c r="B3777" s="4">
        <v>321.0</v>
      </c>
      <c r="C3777" s="4">
        <v>2003.0</v>
      </c>
      <c r="D3777" s="4" t="s">
        <v>48</v>
      </c>
      <c r="F3777" s="4" t="s">
        <v>55</v>
      </c>
      <c r="I3777" s="4">
        <v>5184.8</v>
      </c>
      <c r="R3777" s="5" t="str">
        <f t="shared" si="1"/>
        <v>2003_321</v>
      </c>
    </row>
    <row r="3778">
      <c r="A3778" s="4" t="s">
        <v>358</v>
      </c>
      <c r="B3778" s="4">
        <v>322.0</v>
      </c>
      <c r="C3778" s="4">
        <v>2003.0</v>
      </c>
      <c r="D3778" s="4" t="s">
        <v>285</v>
      </c>
      <c r="F3778" s="4" t="s">
        <v>127</v>
      </c>
      <c r="I3778" s="4">
        <v>5181.5</v>
      </c>
      <c r="R3778" s="5" t="str">
        <f t="shared" si="1"/>
        <v>2003_322</v>
      </c>
    </row>
    <row r="3779">
      <c r="A3779" s="4" t="s">
        <v>777</v>
      </c>
      <c r="B3779" s="4">
        <v>323.0</v>
      </c>
      <c r="C3779" s="4">
        <v>2003.0</v>
      </c>
      <c r="D3779" s="4" t="s">
        <v>67</v>
      </c>
      <c r="F3779" s="4" t="s">
        <v>189</v>
      </c>
      <c r="I3779" s="4">
        <v>5144.7</v>
      </c>
      <c r="R3779" s="5" t="str">
        <f t="shared" si="1"/>
        <v>2003_323</v>
      </c>
    </row>
    <row r="3780">
      <c r="A3780" s="4" t="s">
        <v>496</v>
      </c>
      <c r="B3780" s="4">
        <v>324.0</v>
      </c>
      <c r="C3780" s="4">
        <v>2003.0</v>
      </c>
      <c r="D3780" s="4" t="s">
        <v>48</v>
      </c>
      <c r="F3780" s="4" t="s">
        <v>35</v>
      </c>
      <c r="I3780" s="4">
        <v>5128.0</v>
      </c>
      <c r="R3780" s="5" t="str">
        <f t="shared" si="1"/>
        <v>2003_324</v>
      </c>
    </row>
    <row r="3781">
      <c r="A3781" s="4" t="s">
        <v>1198</v>
      </c>
      <c r="B3781" s="4">
        <v>325.0</v>
      </c>
      <c r="C3781" s="4">
        <v>2003.0</v>
      </c>
      <c r="D3781" s="4" t="s">
        <v>114</v>
      </c>
      <c r="F3781" s="4" t="s">
        <v>30</v>
      </c>
      <c r="I3781" s="4">
        <v>5105.6</v>
      </c>
      <c r="R3781" s="5" t="str">
        <f t="shared" si="1"/>
        <v>2003_325</v>
      </c>
    </row>
    <row r="3782">
      <c r="A3782" s="4" t="s">
        <v>1135</v>
      </c>
      <c r="B3782" s="4">
        <v>326.0</v>
      </c>
      <c r="C3782" s="4">
        <v>2003.0</v>
      </c>
      <c r="D3782" s="4" t="s">
        <v>67</v>
      </c>
      <c r="F3782" s="4" t="s">
        <v>57</v>
      </c>
      <c r="I3782" s="4">
        <v>5082.6</v>
      </c>
      <c r="R3782" s="5" t="str">
        <f t="shared" si="1"/>
        <v>2003_326</v>
      </c>
    </row>
    <row r="3783">
      <c r="A3783" s="4" t="s">
        <v>507</v>
      </c>
      <c r="B3783" s="4">
        <v>327.0</v>
      </c>
      <c r="C3783" s="4">
        <v>2003.0</v>
      </c>
      <c r="D3783" s="4" t="s">
        <v>975</v>
      </c>
      <c r="F3783" s="4" t="s">
        <v>57</v>
      </c>
      <c r="I3783" s="4">
        <v>5062.3</v>
      </c>
      <c r="R3783" s="5" t="str">
        <f t="shared" si="1"/>
        <v>2003_327</v>
      </c>
    </row>
    <row r="3784">
      <c r="A3784" s="4" t="s">
        <v>1130</v>
      </c>
      <c r="B3784" s="4">
        <v>328.0</v>
      </c>
      <c r="C3784" s="4">
        <v>2003.0</v>
      </c>
      <c r="D3784" s="4" t="s">
        <v>34</v>
      </c>
      <c r="F3784" s="4" t="s">
        <v>127</v>
      </c>
      <c r="I3784" s="4">
        <v>5045.8</v>
      </c>
      <c r="R3784" s="5" t="str">
        <f t="shared" si="1"/>
        <v>2003_328</v>
      </c>
    </row>
    <row r="3785">
      <c r="A3785" s="4" t="s">
        <v>1051</v>
      </c>
      <c r="B3785" s="4">
        <v>329.0</v>
      </c>
      <c r="C3785" s="4">
        <v>2003.0</v>
      </c>
      <c r="D3785" s="4" t="s">
        <v>29</v>
      </c>
      <c r="F3785" s="4" t="s">
        <v>88</v>
      </c>
      <c r="I3785" s="4">
        <v>5038.6</v>
      </c>
      <c r="R3785" s="5" t="str">
        <f t="shared" si="1"/>
        <v>2003_329</v>
      </c>
    </row>
    <row r="3786">
      <c r="A3786" s="4" t="s">
        <v>916</v>
      </c>
      <c r="B3786" s="4">
        <v>330.0</v>
      </c>
      <c r="C3786" s="4">
        <v>2003.0</v>
      </c>
      <c r="D3786" s="4" t="s">
        <v>216</v>
      </c>
      <c r="F3786" s="4" t="s">
        <v>35</v>
      </c>
      <c r="I3786" s="4">
        <v>5034.9</v>
      </c>
      <c r="R3786" s="5" t="str">
        <f t="shared" si="1"/>
        <v>2003_330</v>
      </c>
    </row>
    <row r="3787">
      <c r="A3787" s="4" t="s">
        <v>1199</v>
      </c>
      <c r="B3787" s="4">
        <v>331.0</v>
      </c>
      <c r="C3787" s="4">
        <v>2003.0</v>
      </c>
      <c r="D3787" s="4" t="s">
        <v>48</v>
      </c>
      <c r="F3787" s="4" t="s">
        <v>55</v>
      </c>
      <c r="I3787" s="4">
        <v>5034.4</v>
      </c>
      <c r="R3787" s="5" t="str">
        <f t="shared" si="1"/>
        <v>2003_331</v>
      </c>
    </row>
    <row r="3788">
      <c r="A3788" s="4" t="s">
        <v>1037</v>
      </c>
      <c r="B3788" s="4">
        <v>332.0</v>
      </c>
      <c r="C3788" s="4">
        <v>2003.0</v>
      </c>
      <c r="D3788" s="4" t="s">
        <v>1112</v>
      </c>
      <c r="F3788" s="4" t="s">
        <v>57</v>
      </c>
      <c r="I3788" s="4">
        <v>5030.8</v>
      </c>
      <c r="R3788" s="5" t="str">
        <f t="shared" si="1"/>
        <v>2003_332</v>
      </c>
    </row>
    <row r="3789">
      <c r="A3789" s="4" t="s">
        <v>236</v>
      </c>
      <c r="B3789" s="4">
        <v>333.0</v>
      </c>
      <c r="C3789" s="4">
        <v>2003.0</v>
      </c>
      <c r="D3789" s="4" t="s">
        <v>132</v>
      </c>
      <c r="F3789" s="4" t="s">
        <v>30</v>
      </c>
      <c r="I3789" s="4">
        <v>4985.3</v>
      </c>
      <c r="R3789" s="5" t="str">
        <f t="shared" si="1"/>
        <v>2003_333</v>
      </c>
    </row>
    <row r="3790">
      <c r="A3790" s="4" t="s">
        <v>693</v>
      </c>
      <c r="B3790" s="4">
        <v>334.0</v>
      </c>
      <c r="C3790" s="4">
        <v>2003.0</v>
      </c>
      <c r="D3790" s="4" t="s">
        <v>114</v>
      </c>
      <c r="F3790" s="4" t="s">
        <v>35</v>
      </c>
      <c r="I3790" s="4">
        <v>4963.4</v>
      </c>
      <c r="R3790" s="5" t="str">
        <f t="shared" si="1"/>
        <v>2003_334</v>
      </c>
    </row>
    <row r="3791">
      <c r="A3791" s="4" t="s">
        <v>1111</v>
      </c>
      <c r="B3791" s="4">
        <v>335.0</v>
      </c>
      <c r="C3791" s="4">
        <v>2003.0</v>
      </c>
      <c r="D3791" s="4" t="s">
        <v>971</v>
      </c>
      <c r="F3791" s="4" t="s">
        <v>43</v>
      </c>
      <c r="I3791" s="4">
        <v>4956.0</v>
      </c>
      <c r="R3791" s="5" t="str">
        <f t="shared" si="1"/>
        <v>2003_335</v>
      </c>
    </row>
    <row r="3792">
      <c r="A3792" s="4" t="s">
        <v>816</v>
      </c>
      <c r="B3792" s="4">
        <v>336.0</v>
      </c>
      <c r="C3792" s="4">
        <v>2003.0</v>
      </c>
      <c r="D3792" s="4" t="s">
        <v>921</v>
      </c>
      <c r="F3792" s="4" t="s">
        <v>24</v>
      </c>
      <c r="I3792" s="4">
        <v>4950.0</v>
      </c>
      <c r="R3792" s="5" t="str">
        <f t="shared" si="1"/>
        <v>2003_336</v>
      </c>
    </row>
    <row r="3793">
      <c r="A3793" s="4" t="s">
        <v>443</v>
      </c>
      <c r="B3793" s="4">
        <v>337.0</v>
      </c>
      <c r="C3793" s="4">
        <v>2003.0</v>
      </c>
      <c r="D3793" s="4" t="s">
        <v>444</v>
      </c>
      <c r="F3793" s="4" t="s">
        <v>57</v>
      </c>
      <c r="I3793" s="4">
        <v>4885.3</v>
      </c>
      <c r="R3793" s="5" t="str">
        <f t="shared" si="1"/>
        <v>2003_337</v>
      </c>
    </row>
    <row r="3794">
      <c r="A3794" s="4" t="s">
        <v>765</v>
      </c>
      <c r="B3794" s="4">
        <v>338.0</v>
      </c>
      <c r="C3794" s="4">
        <v>2003.0</v>
      </c>
      <c r="D3794" s="4" t="s">
        <v>338</v>
      </c>
      <c r="F3794" s="4" t="s">
        <v>55</v>
      </c>
      <c r="I3794" s="4">
        <v>4872.0</v>
      </c>
      <c r="R3794" s="5" t="str">
        <f t="shared" si="1"/>
        <v>2003_338</v>
      </c>
    </row>
    <row r="3795">
      <c r="A3795" s="4" t="s">
        <v>627</v>
      </c>
      <c r="B3795" s="4">
        <v>339.0</v>
      </c>
      <c r="C3795" s="4">
        <v>2003.0</v>
      </c>
      <c r="D3795" s="4" t="s">
        <v>977</v>
      </c>
      <c r="F3795" s="4" t="s">
        <v>100</v>
      </c>
      <c r="I3795" s="4">
        <v>4827.5</v>
      </c>
      <c r="R3795" s="5" t="str">
        <f t="shared" si="1"/>
        <v>2003_339</v>
      </c>
    </row>
    <row r="3796">
      <c r="A3796" s="4" t="s">
        <v>912</v>
      </c>
      <c r="B3796" s="4">
        <v>340.0</v>
      </c>
      <c r="C3796" s="4">
        <v>2003.0</v>
      </c>
      <c r="D3796" s="4" t="s">
        <v>59</v>
      </c>
      <c r="F3796" s="4" t="s">
        <v>148</v>
      </c>
      <c r="I3796" s="4">
        <v>4824.0</v>
      </c>
      <c r="R3796" s="5" t="str">
        <f t="shared" si="1"/>
        <v>2003_340</v>
      </c>
    </row>
    <row r="3797">
      <c r="A3797" s="4" t="s">
        <v>1133</v>
      </c>
      <c r="B3797" s="4">
        <v>341.0</v>
      </c>
      <c r="C3797" s="4">
        <v>2003.0</v>
      </c>
      <c r="D3797" s="4" t="s">
        <v>29</v>
      </c>
      <c r="F3797" s="4" t="s">
        <v>183</v>
      </c>
      <c r="I3797" s="4">
        <v>4820.8</v>
      </c>
      <c r="R3797" s="5" t="str">
        <f t="shared" si="1"/>
        <v>2003_341</v>
      </c>
    </row>
    <row r="3798">
      <c r="A3798" s="4" t="s">
        <v>1200</v>
      </c>
      <c r="B3798" s="4">
        <v>342.0</v>
      </c>
      <c r="C3798" s="4">
        <v>2003.0</v>
      </c>
      <c r="D3798" s="4" t="s">
        <v>168</v>
      </c>
      <c r="F3798" s="4" t="s">
        <v>127</v>
      </c>
      <c r="I3798" s="4">
        <v>4801.8</v>
      </c>
      <c r="R3798" s="5" t="str">
        <f t="shared" si="1"/>
        <v>2003_342</v>
      </c>
    </row>
    <row r="3799">
      <c r="A3799" s="4" t="s">
        <v>524</v>
      </c>
      <c r="B3799" s="4">
        <v>343.0</v>
      </c>
      <c r="C3799" s="4">
        <v>2003.0</v>
      </c>
      <c r="D3799" s="4" t="s">
        <v>289</v>
      </c>
      <c r="F3799" s="4" t="s">
        <v>30</v>
      </c>
      <c r="I3799" s="4">
        <v>4787.7</v>
      </c>
      <c r="R3799" s="5" t="str">
        <f t="shared" si="1"/>
        <v>2003_343</v>
      </c>
    </row>
    <row r="3800">
      <c r="A3800" s="4" t="s">
        <v>512</v>
      </c>
      <c r="B3800" s="4">
        <v>344.0</v>
      </c>
      <c r="C3800" s="4">
        <v>2003.0</v>
      </c>
      <c r="D3800" s="4" t="s">
        <v>34</v>
      </c>
      <c r="F3800" s="4" t="s">
        <v>201</v>
      </c>
      <c r="I3800" s="4">
        <v>4778.5</v>
      </c>
      <c r="R3800" s="5" t="str">
        <f t="shared" si="1"/>
        <v>2003_344</v>
      </c>
    </row>
    <row r="3801">
      <c r="A3801" s="4" t="s">
        <v>654</v>
      </c>
      <c r="B3801" s="4">
        <v>345.0</v>
      </c>
      <c r="C3801" s="4">
        <v>2003.0</v>
      </c>
      <c r="D3801" s="4" t="s">
        <v>1011</v>
      </c>
      <c r="F3801" s="4" t="s">
        <v>179</v>
      </c>
      <c r="I3801" s="4">
        <v>4776.3</v>
      </c>
      <c r="R3801" s="5" t="str">
        <f t="shared" si="1"/>
        <v>2003_345</v>
      </c>
    </row>
    <row r="3802">
      <c r="A3802" s="4" t="s">
        <v>586</v>
      </c>
      <c r="B3802" s="4">
        <v>346.0</v>
      </c>
      <c r="C3802" s="4">
        <v>2003.0</v>
      </c>
      <c r="D3802" s="4" t="s">
        <v>107</v>
      </c>
      <c r="F3802" s="4" t="s">
        <v>55</v>
      </c>
      <c r="I3802" s="4">
        <v>4775.6</v>
      </c>
      <c r="R3802" s="5" t="str">
        <f t="shared" si="1"/>
        <v>2003_346</v>
      </c>
    </row>
    <row r="3803">
      <c r="A3803" s="4" t="s">
        <v>1123</v>
      </c>
      <c r="B3803" s="4">
        <v>347.0</v>
      </c>
      <c r="C3803" s="4">
        <v>2003.0</v>
      </c>
      <c r="D3803" s="4" t="s">
        <v>1011</v>
      </c>
      <c r="F3803" s="4" t="s">
        <v>57</v>
      </c>
      <c r="I3803" s="4">
        <v>4762.1</v>
      </c>
      <c r="R3803" s="5" t="str">
        <f t="shared" si="1"/>
        <v>2003_347</v>
      </c>
    </row>
    <row r="3804">
      <c r="A3804" s="4" t="s">
        <v>647</v>
      </c>
      <c r="B3804" s="4">
        <v>348.0</v>
      </c>
      <c r="C3804" s="4">
        <v>2003.0</v>
      </c>
      <c r="D3804" s="4" t="s">
        <v>289</v>
      </c>
      <c r="F3804" s="4" t="s">
        <v>46</v>
      </c>
      <c r="I3804" s="4">
        <v>4754.9</v>
      </c>
      <c r="R3804" s="5" t="str">
        <f t="shared" si="1"/>
        <v>2003_348</v>
      </c>
    </row>
    <row r="3805">
      <c r="A3805" s="4" t="s">
        <v>1201</v>
      </c>
      <c r="B3805" s="4">
        <v>349.0</v>
      </c>
      <c r="C3805" s="4">
        <v>2003.0</v>
      </c>
      <c r="D3805" s="4" t="s">
        <v>1078</v>
      </c>
      <c r="F3805" s="4" t="s">
        <v>30</v>
      </c>
      <c r="I3805" s="4">
        <v>4743.7</v>
      </c>
      <c r="R3805" s="5" t="str">
        <f t="shared" si="1"/>
        <v>2003_349</v>
      </c>
    </row>
    <row r="3806">
      <c r="A3806" s="4" t="s">
        <v>904</v>
      </c>
      <c r="B3806" s="4">
        <v>350.0</v>
      </c>
      <c r="C3806" s="4">
        <v>2003.0</v>
      </c>
      <c r="D3806" s="4" t="s">
        <v>59</v>
      </c>
      <c r="F3806" s="4" t="s">
        <v>100</v>
      </c>
      <c r="I3806" s="4">
        <v>4737.0</v>
      </c>
      <c r="R3806" s="5" t="str">
        <f t="shared" si="1"/>
        <v>2003_350</v>
      </c>
    </row>
    <row r="3807">
      <c r="A3807" s="4" t="s">
        <v>1140</v>
      </c>
      <c r="B3807" s="4">
        <v>351.0</v>
      </c>
      <c r="C3807" s="4">
        <v>2003.0</v>
      </c>
      <c r="D3807" s="4" t="s">
        <v>67</v>
      </c>
      <c r="F3807" s="4" t="s">
        <v>57</v>
      </c>
      <c r="I3807" s="4">
        <v>4704.2</v>
      </c>
      <c r="R3807" s="5" t="str">
        <f t="shared" si="1"/>
        <v>2003_351</v>
      </c>
    </row>
    <row r="3808">
      <c r="A3808" s="4" t="s">
        <v>934</v>
      </c>
      <c r="B3808" s="4">
        <v>352.0</v>
      </c>
      <c r="C3808" s="4">
        <v>2003.0</v>
      </c>
      <c r="D3808" s="4" t="s">
        <v>216</v>
      </c>
      <c r="F3808" s="4" t="s">
        <v>77</v>
      </c>
      <c r="I3808" s="4">
        <v>4703.0</v>
      </c>
      <c r="R3808" s="5" t="str">
        <f t="shared" si="1"/>
        <v>2003_352</v>
      </c>
    </row>
    <row r="3809">
      <c r="A3809" s="4" t="s">
        <v>679</v>
      </c>
      <c r="B3809" s="4">
        <v>353.0</v>
      </c>
      <c r="C3809" s="4">
        <v>2003.0</v>
      </c>
      <c r="D3809" s="4" t="s">
        <v>1104</v>
      </c>
      <c r="F3809" s="4" t="s">
        <v>24</v>
      </c>
      <c r="I3809" s="4">
        <v>4660.0</v>
      </c>
      <c r="R3809" s="5" t="str">
        <f t="shared" si="1"/>
        <v>2003_353</v>
      </c>
    </row>
    <row r="3810">
      <c r="A3810" s="4" t="s">
        <v>1125</v>
      </c>
      <c r="B3810" s="4">
        <v>354.0</v>
      </c>
      <c r="C3810" s="4">
        <v>2003.0</v>
      </c>
      <c r="D3810" s="4" t="s">
        <v>232</v>
      </c>
      <c r="F3810" s="4" t="s">
        <v>955</v>
      </c>
      <c r="I3810" s="4">
        <v>4652.0</v>
      </c>
      <c r="R3810" s="5" t="str">
        <f t="shared" si="1"/>
        <v>2003_354</v>
      </c>
    </row>
    <row r="3811">
      <c r="A3811" s="4" t="s">
        <v>483</v>
      </c>
      <c r="B3811" s="4">
        <v>355.0</v>
      </c>
      <c r="C3811" s="4">
        <v>2003.0</v>
      </c>
      <c r="D3811" s="4" t="s">
        <v>999</v>
      </c>
      <c r="F3811" s="4" t="s">
        <v>46</v>
      </c>
      <c r="I3811" s="4">
        <v>4643.9</v>
      </c>
      <c r="R3811" s="5" t="str">
        <f t="shared" si="1"/>
        <v>2003_355</v>
      </c>
    </row>
    <row r="3812">
      <c r="A3812" s="4" t="s">
        <v>286</v>
      </c>
      <c r="B3812" s="4">
        <v>356.0</v>
      </c>
      <c r="C3812" s="4">
        <v>2003.0</v>
      </c>
      <c r="D3812" s="4" t="s">
        <v>99</v>
      </c>
      <c r="F3812" s="4" t="s">
        <v>100</v>
      </c>
      <c r="I3812" s="4">
        <v>4635.5</v>
      </c>
      <c r="R3812" s="5" t="str">
        <f t="shared" si="1"/>
        <v>2003_356</v>
      </c>
    </row>
    <row r="3813">
      <c r="A3813" s="4" t="s">
        <v>876</v>
      </c>
      <c r="B3813" s="4">
        <v>357.0</v>
      </c>
      <c r="C3813" s="4">
        <v>2003.0</v>
      </c>
      <c r="D3813" s="4" t="s">
        <v>97</v>
      </c>
      <c r="F3813" s="4" t="s">
        <v>82</v>
      </c>
      <c r="I3813" s="4">
        <v>4577.2</v>
      </c>
      <c r="R3813" s="5" t="str">
        <f t="shared" si="1"/>
        <v>2003_357</v>
      </c>
    </row>
    <row r="3814">
      <c r="A3814" s="4" t="s">
        <v>1027</v>
      </c>
      <c r="B3814" s="4">
        <v>358.0</v>
      </c>
      <c r="C3814" s="4">
        <v>2003.0</v>
      </c>
      <c r="D3814" s="4" t="s">
        <v>107</v>
      </c>
      <c r="F3814" s="4" t="s">
        <v>24</v>
      </c>
      <c r="I3814" s="4">
        <v>4577.2</v>
      </c>
      <c r="R3814" s="5" t="str">
        <f t="shared" si="1"/>
        <v>2003_358</v>
      </c>
    </row>
    <row r="3815">
      <c r="A3815" s="4" t="s">
        <v>1058</v>
      </c>
      <c r="B3815" s="4">
        <v>359.0</v>
      </c>
      <c r="C3815" s="4">
        <v>2003.0</v>
      </c>
      <c r="D3815" s="4" t="s">
        <v>223</v>
      </c>
      <c r="F3815" s="4" t="s">
        <v>57</v>
      </c>
      <c r="I3815" s="4">
        <v>4555.7</v>
      </c>
      <c r="R3815" s="5" t="str">
        <f t="shared" si="1"/>
        <v>2003_359</v>
      </c>
    </row>
    <row r="3816">
      <c r="A3816" s="4" t="s">
        <v>1202</v>
      </c>
      <c r="B3816" s="4">
        <v>360.0</v>
      </c>
      <c r="C3816" s="4">
        <v>2003.0</v>
      </c>
      <c r="D3816" s="4" t="s">
        <v>352</v>
      </c>
      <c r="F3816" s="4" t="s">
        <v>35</v>
      </c>
      <c r="I3816" s="4">
        <v>4539.9</v>
      </c>
      <c r="R3816" s="5" t="str">
        <f t="shared" si="1"/>
        <v>2003_360</v>
      </c>
    </row>
    <row r="3817">
      <c r="A3817" s="4" t="s">
        <v>962</v>
      </c>
      <c r="B3817" s="4">
        <v>361.0</v>
      </c>
      <c r="C3817" s="4">
        <v>2003.0</v>
      </c>
      <c r="D3817" s="4" t="s">
        <v>542</v>
      </c>
      <c r="F3817" s="4" t="s">
        <v>88</v>
      </c>
      <c r="I3817" s="4">
        <v>4522.3</v>
      </c>
      <c r="R3817" s="5" t="str">
        <f t="shared" si="1"/>
        <v>2003_361</v>
      </c>
    </row>
    <row r="3818">
      <c r="A3818" s="4" t="s">
        <v>1068</v>
      </c>
      <c r="B3818" s="4">
        <v>362.0</v>
      </c>
      <c r="C3818" s="4">
        <v>2003.0</v>
      </c>
      <c r="D3818" s="4" t="s">
        <v>29</v>
      </c>
      <c r="F3818" s="4" t="s">
        <v>144</v>
      </c>
      <c r="I3818" s="4">
        <v>4522.3</v>
      </c>
      <c r="R3818" s="5" t="str">
        <f t="shared" si="1"/>
        <v>2003_362</v>
      </c>
    </row>
    <row r="3819">
      <c r="A3819" s="4" t="s">
        <v>1127</v>
      </c>
      <c r="B3819" s="4">
        <v>363.0</v>
      </c>
      <c r="C3819" s="4">
        <v>2003.0</v>
      </c>
      <c r="D3819" s="4" t="s">
        <v>107</v>
      </c>
      <c r="F3819" s="4" t="s">
        <v>30</v>
      </c>
      <c r="I3819" s="4">
        <v>4509.0</v>
      </c>
      <c r="R3819" s="5" t="str">
        <f t="shared" si="1"/>
        <v>2003_363</v>
      </c>
    </row>
    <row r="3820">
      <c r="A3820" s="4" t="s">
        <v>853</v>
      </c>
      <c r="B3820" s="4">
        <v>364.0</v>
      </c>
      <c r="C3820" s="4">
        <v>2003.0</v>
      </c>
      <c r="D3820" s="4" t="s">
        <v>611</v>
      </c>
      <c r="F3820" s="4" t="s">
        <v>57</v>
      </c>
      <c r="I3820" s="4">
        <v>4480.0</v>
      </c>
      <c r="R3820" s="5" t="str">
        <f t="shared" si="1"/>
        <v>2003_364</v>
      </c>
    </row>
    <row r="3821">
      <c r="A3821" s="4" t="s">
        <v>851</v>
      </c>
      <c r="B3821" s="4">
        <v>365.0</v>
      </c>
      <c r="C3821" s="4">
        <v>2003.0</v>
      </c>
      <c r="D3821" s="4" t="s">
        <v>19</v>
      </c>
      <c r="F3821" s="4" t="s">
        <v>105</v>
      </c>
      <c r="I3821" s="4">
        <v>4443.4</v>
      </c>
      <c r="R3821" s="5" t="str">
        <f t="shared" si="1"/>
        <v>2003_365</v>
      </c>
    </row>
    <row r="3822">
      <c r="A3822" s="4" t="s">
        <v>1152</v>
      </c>
      <c r="B3822" s="4">
        <v>366.0</v>
      </c>
      <c r="C3822" s="4">
        <v>2003.0</v>
      </c>
      <c r="D3822" s="4" t="s">
        <v>986</v>
      </c>
      <c r="F3822" s="4" t="s">
        <v>37</v>
      </c>
      <c r="I3822" s="4">
        <v>4438.4</v>
      </c>
      <c r="R3822" s="5" t="str">
        <f t="shared" si="1"/>
        <v>2003_366</v>
      </c>
    </row>
    <row r="3823">
      <c r="A3823" s="4" t="s">
        <v>572</v>
      </c>
      <c r="B3823" s="4">
        <v>367.0</v>
      </c>
      <c r="C3823" s="4">
        <v>2003.0</v>
      </c>
      <c r="D3823" s="4" t="s">
        <v>72</v>
      </c>
      <c r="F3823" s="4" t="s">
        <v>57</v>
      </c>
      <c r="I3823" s="4">
        <v>4426.3</v>
      </c>
      <c r="R3823" s="5" t="str">
        <f t="shared" si="1"/>
        <v>2003_367</v>
      </c>
    </row>
    <row r="3824">
      <c r="A3824" s="4" t="s">
        <v>1124</v>
      </c>
      <c r="B3824" s="4">
        <v>368.0</v>
      </c>
      <c r="C3824" s="4">
        <v>2003.0</v>
      </c>
      <c r="D3824" s="4" t="s">
        <v>32</v>
      </c>
      <c r="F3824" s="4" t="s">
        <v>35</v>
      </c>
      <c r="I3824" s="4">
        <v>4409.8</v>
      </c>
      <c r="R3824" s="5" t="str">
        <f t="shared" si="1"/>
        <v>2003_368</v>
      </c>
    </row>
    <row r="3825">
      <c r="A3825" s="4" t="s">
        <v>1167</v>
      </c>
      <c r="B3825" s="4">
        <v>369.0</v>
      </c>
      <c r="C3825" s="4">
        <v>2003.0</v>
      </c>
      <c r="D3825" s="4" t="s">
        <v>490</v>
      </c>
      <c r="F3825" s="4" t="s">
        <v>118</v>
      </c>
      <c r="I3825" s="4">
        <v>4396.0</v>
      </c>
      <c r="R3825" s="5" t="str">
        <f t="shared" si="1"/>
        <v>2003_369</v>
      </c>
    </row>
    <row r="3826">
      <c r="A3826" s="4" t="s">
        <v>328</v>
      </c>
      <c r="B3826" s="4">
        <v>370.0</v>
      </c>
      <c r="C3826" s="4">
        <v>2003.0</v>
      </c>
      <c r="D3826" s="4" t="s">
        <v>132</v>
      </c>
      <c r="F3826" s="4" t="s">
        <v>77</v>
      </c>
      <c r="I3826" s="4">
        <v>4394.0</v>
      </c>
      <c r="R3826" s="5" t="str">
        <f t="shared" si="1"/>
        <v>2003_370</v>
      </c>
    </row>
    <row r="3827">
      <c r="A3827" s="4" t="s">
        <v>402</v>
      </c>
      <c r="B3827" s="4">
        <v>371.0</v>
      </c>
      <c r="C3827" s="4">
        <v>2003.0</v>
      </c>
      <c r="D3827" s="4" t="s">
        <v>981</v>
      </c>
      <c r="F3827" s="4" t="s">
        <v>57</v>
      </c>
      <c r="I3827" s="4">
        <v>4392.1</v>
      </c>
      <c r="R3827" s="5" t="str">
        <f t="shared" si="1"/>
        <v>2003_371</v>
      </c>
    </row>
    <row r="3828">
      <c r="A3828" s="4" t="s">
        <v>687</v>
      </c>
      <c r="B3828" s="4">
        <v>372.0</v>
      </c>
      <c r="C3828" s="4">
        <v>2003.0</v>
      </c>
      <c r="D3828" s="4" t="s">
        <v>62</v>
      </c>
      <c r="F3828" s="4" t="s">
        <v>179</v>
      </c>
      <c r="I3828" s="4">
        <v>4368.7</v>
      </c>
      <c r="R3828" s="5" t="str">
        <f t="shared" si="1"/>
        <v>2003_372</v>
      </c>
    </row>
    <row r="3829">
      <c r="A3829" s="4" t="s">
        <v>1041</v>
      </c>
      <c r="B3829" s="4">
        <v>373.0</v>
      </c>
      <c r="C3829" s="4">
        <v>2003.0</v>
      </c>
      <c r="D3829" s="4" t="s">
        <v>639</v>
      </c>
      <c r="F3829" s="4" t="s">
        <v>192</v>
      </c>
      <c r="I3829" s="4">
        <v>4356.4</v>
      </c>
      <c r="R3829" s="5" t="str">
        <f t="shared" si="1"/>
        <v>2003_373</v>
      </c>
    </row>
    <row r="3830">
      <c r="A3830" s="4" t="s">
        <v>404</v>
      </c>
      <c r="B3830" s="4">
        <v>374.0</v>
      </c>
      <c r="C3830" s="4">
        <v>2003.0</v>
      </c>
      <c r="D3830" s="4" t="s">
        <v>42</v>
      </c>
      <c r="F3830" s="4" t="s">
        <v>70</v>
      </c>
      <c r="I3830" s="4">
        <v>4352.9</v>
      </c>
      <c r="R3830" s="5" t="str">
        <f t="shared" si="1"/>
        <v>2003_374</v>
      </c>
    </row>
    <row r="3831">
      <c r="A3831" s="4" t="s">
        <v>957</v>
      </c>
      <c r="B3831" s="4">
        <v>375.0</v>
      </c>
      <c r="C3831" s="4">
        <v>2003.0</v>
      </c>
      <c r="D3831" s="4" t="s">
        <v>285</v>
      </c>
      <c r="F3831" s="4" t="s">
        <v>100</v>
      </c>
      <c r="I3831" s="4">
        <v>4340.9</v>
      </c>
      <c r="R3831" s="5" t="str">
        <f t="shared" si="1"/>
        <v>2003_375</v>
      </c>
    </row>
    <row r="3832">
      <c r="A3832" s="4" t="s">
        <v>1030</v>
      </c>
      <c r="B3832" s="4">
        <v>376.0</v>
      </c>
      <c r="C3832" s="4">
        <v>2003.0</v>
      </c>
      <c r="D3832" s="4" t="s">
        <v>168</v>
      </c>
      <c r="F3832" s="4" t="s">
        <v>55</v>
      </c>
      <c r="I3832" s="4">
        <v>4340.4</v>
      </c>
      <c r="R3832" s="5" t="str">
        <f t="shared" si="1"/>
        <v>2003_376</v>
      </c>
    </row>
    <row r="3833">
      <c r="A3833" s="4" t="s">
        <v>1203</v>
      </c>
      <c r="B3833" s="4">
        <v>377.0</v>
      </c>
      <c r="C3833" s="4">
        <v>2003.0</v>
      </c>
      <c r="D3833" s="4" t="s">
        <v>216</v>
      </c>
      <c r="F3833" s="4" t="s">
        <v>82</v>
      </c>
      <c r="I3833" s="4">
        <v>4324.5</v>
      </c>
      <c r="R3833" s="5" t="str">
        <f t="shared" si="1"/>
        <v>2003_377</v>
      </c>
    </row>
    <row r="3834">
      <c r="A3834" s="4" t="s">
        <v>567</v>
      </c>
      <c r="B3834" s="4">
        <v>378.0</v>
      </c>
      <c r="C3834" s="4">
        <v>2003.0</v>
      </c>
      <c r="D3834" s="4" t="s">
        <v>332</v>
      </c>
      <c r="F3834" s="4" t="s">
        <v>20</v>
      </c>
      <c r="I3834" s="4">
        <v>4323.5</v>
      </c>
      <c r="R3834" s="5" t="str">
        <f t="shared" si="1"/>
        <v>2003_378</v>
      </c>
    </row>
    <row r="3835">
      <c r="A3835" s="4" t="s">
        <v>793</v>
      </c>
      <c r="B3835" s="4">
        <v>379.0</v>
      </c>
      <c r="C3835" s="4">
        <v>2003.0</v>
      </c>
      <c r="D3835" s="4" t="s">
        <v>114</v>
      </c>
      <c r="F3835" s="4" t="s">
        <v>544</v>
      </c>
      <c r="I3835" s="4">
        <v>4310.8</v>
      </c>
      <c r="R3835" s="5" t="str">
        <f t="shared" si="1"/>
        <v>2003_379</v>
      </c>
    </row>
    <row r="3836">
      <c r="A3836" s="4" t="s">
        <v>936</v>
      </c>
      <c r="B3836" s="4">
        <v>380.0</v>
      </c>
      <c r="C3836" s="4">
        <v>2003.0</v>
      </c>
      <c r="D3836" s="4" t="s">
        <v>798</v>
      </c>
      <c r="F3836" s="4" t="s">
        <v>144</v>
      </c>
      <c r="I3836" s="4">
        <v>4271.8</v>
      </c>
      <c r="R3836" s="5" t="str">
        <f t="shared" si="1"/>
        <v>2003_380</v>
      </c>
    </row>
    <row r="3837">
      <c r="A3837" s="4" t="s">
        <v>1204</v>
      </c>
      <c r="B3837" s="4">
        <v>381.0</v>
      </c>
      <c r="C3837" s="4">
        <v>2003.0</v>
      </c>
      <c r="D3837" s="4" t="s">
        <v>977</v>
      </c>
      <c r="F3837" s="4" t="s">
        <v>46</v>
      </c>
      <c r="I3837" s="4">
        <v>4264.6</v>
      </c>
      <c r="R3837" s="5" t="str">
        <f t="shared" si="1"/>
        <v>2003_381</v>
      </c>
    </row>
    <row r="3838">
      <c r="A3838" s="4" t="s">
        <v>429</v>
      </c>
      <c r="B3838" s="4">
        <v>382.0</v>
      </c>
      <c r="C3838" s="4">
        <v>2003.0</v>
      </c>
      <c r="D3838" s="4" t="s">
        <v>132</v>
      </c>
      <c r="F3838" s="4" t="s">
        <v>30</v>
      </c>
      <c r="I3838" s="4">
        <v>4251.0</v>
      </c>
      <c r="R3838" s="5" t="str">
        <f t="shared" si="1"/>
        <v>2003_382</v>
      </c>
    </row>
    <row r="3839">
      <c r="A3839" s="4" t="s">
        <v>1048</v>
      </c>
      <c r="B3839" s="4">
        <v>383.0</v>
      </c>
      <c r="C3839" s="4">
        <v>2003.0</v>
      </c>
      <c r="D3839" s="4" t="s">
        <v>352</v>
      </c>
      <c r="F3839" s="4" t="s">
        <v>24</v>
      </c>
      <c r="I3839" s="4">
        <v>4214.4</v>
      </c>
      <c r="R3839" s="5" t="str">
        <f t="shared" si="1"/>
        <v>2003_383</v>
      </c>
    </row>
    <row r="3840">
      <c r="A3840" s="4" t="s">
        <v>497</v>
      </c>
      <c r="B3840" s="4">
        <v>384.0</v>
      </c>
      <c r="C3840" s="4">
        <v>2003.0</v>
      </c>
      <c r="D3840" s="4" t="s">
        <v>48</v>
      </c>
      <c r="F3840" s="4" t="s">
        <v>57</v>
      </c>
      <c r="I3840" s="4">
        <v>4206.9</v>
      </c>
      <c r="R3840" s="5" t="str">
        <f t="shared" si="1"/>
        <v>2003_384</v>
      </c>
    </row>
    <row r="3841">
      <c r="A3841" s="4" t="s">
        <v>1122</v>
      </c>
      <c r="B3841" s="4">
        <v>385.0</v>
      </c>
      <c r="C3841" s="4">
        <v>2003.0</v>
      </c>
      <c r="D3841" s="4" t="s">
        <v>76</v>
      </c>
      <c r="F3841" s="4" t="s">
        <v>127</v>
      </c>
      <c r="I3841" s="4">
        <v>4199.7</v>
      </c>
      <c r="R3841" s="5" t="str">
        <f t="shared" si="1"/>
        <v>2003_385</v>
      </c>
    </row>
    <row r="3842">
      <c r="A3842" s="4" t="s">
        <v>1205</v>
      </c>
      <c r="B3842" s="4">
        <v>386.0</v>
      </c>
      <c r="C3842" s="4">
        <v>2003.0</v>
      </c>
      <c r="D3842" s="4" t="s">
        <v>232</v>
      </c>
      <c r="F3842" s="4" t="s">
        <v>955</v>
      </c>
      <c r="I3842" s="4">
        <v>4172.1</v>
      </c>
      <c r="R3842" s="5" t="str">
        <f t="shared" si="1"/>
        <v>2003_386</v>
      </c>
    </row>
    <row r="3843">
      <c r="A3843" s="4" t="s">
        <v>893</v>
      </c>
      <c r="B3843" s="4">
        <v>387.0</v>
      </c>
      <c r="C3843" s="4">
        <v>2003.0</v>
      </c>
      <c r="D3843" s="4" t="s">
        <v>32</v>
      </c>
      <c r="F3843" s="4" t="s">
        <v>57</v>
      </c>
      <c r="I3843" s="4">
        <v>4171.3</v>
      </c>
      <c r="R3843" s="5" t="str">
        <f t="shared" si="1"/>
        <v>2003_387</v>
      </c>
    </row>
    <row r="3844">
      <c r="A3844" s="4" t="s">
        <v>1142</v>
      </c>
      <c r="B3844" s="4">
        <v>388.0</v>
      </c>
      <c r="C3844" s="4">
        <v>2003.0</v>
      </c>
      <c r="D3844" s="4" t="s">
        <v>26</v>
      </c>
      <c r="F3844" s="4" t="s">
        <v>127</v>
      </c>
      <c r="I3844" s="4">
        <v>4162.7</v>
      </c>
      <c r="R3844" s="5" t="str">
        <f t="shared" si="1"/>
        <v>2003_388</v>
      </c>
    </row>
    <row r="3845">
      <c r="A3845" s="4" t="s">
        <v>1206</v>
      </c>
      <c r="B3845" s="4">
        <v>389.0</v>
      </c>
      <c r="C3845" s="4">
        <v>2003.0</v>
      </c>
      <c r="D3845" s="4" t="s">
        <v>285</v>
      </c>
      <c r="F3845" s="4" t="s">
        <v>57</v>
      </c>
      <c r="I3845" s="4">
        <v>4136.6</v>
      </c>
      <c r="R3845" s="5" t="str">
        <f t="shared" si="1"/>
        <v>2003_389</v>
      </c>
    </row>
    <row r="3846">
      <c r="A3846" s="4" t="s">
        <v>435</v>
      </c>
      <c r="B3846" s="4">
        <v>390.0</v>
      </c>
      <c r="C3846" s="4">
        <v>2003.0</v>
      </c>
      <c r="D3846" s="4" t="s">
        <v>981</v>
      </c>
      <c r="F3846" s="4" t="s">
        <v>100</v>
      </c>
      <c r="I3846" s="4">
        <v>4120.3</v>
      </c>
      <c r="R3846" s="5" t="str">
        <f t="shared" si="1"/>
        <v>2003_390</v>
      </c>
    </row>
    <row r="3847">
      <c r="A3847" s="4" t="s">
        <v>1057</v>
      </c>
      <c r="B3847" s="4">
        <v>391.0</v>
      </c>
      <c r="C3847" s="4">
        <v>2003.0</v>
      </c>
      <c r="D3847" s="4" t="s">
        <v>114</v>
      </c>
      <c r="F3847" s="4" t="s">
        <v>43</v>
      </c>
      <c r="I3847" s="4">
        <v>4108.1</v>
      </c>
      <c r="R3847" s="5" t="str">
        <f t="shared" si="1"/>
        <v>2003_391</v>
      </c>
    </row>
    <row r="3848">
      <c r="A3848" s="4" t="s">
        <v>1150</v>
      </c>
      <c r="B3848" s="4">
        <v>392.0</v>
      </c>
      <c r="C3848" s="4">
        <v>2003.0</v>
      </c>
      <c r="D3848" s="4" t="s">
        <v>688</v>
      </c>
      <c r="F3848" s="4" t="s">
        <v>189</v>
      </c>
      <c r="I3848" s="4">
        <v>4091.0</v>
      </c>
      <c r="R3848" s="5" t="str">
        <f t="shared" si="1"/>
        <v>2003_392</v>
      </c>
    </row>
    <row r="3849">
      <c r="A3849" s="4" t="s">
        <v>926</v>
      </c>
      <c r="B3849" s="4">
        <v>393.0</v>
      </c>
      <c r="C3849" s="4">
        <v>2003.0</v>
      </c>
      <c r="D3849" s="4" t="s">
        <v>59</v>
      </c>
      <c r="F3849" s="4" t="s">
        <v>57</v>
      </c>
      <c r="I3849" s="4">
        <v>4072.6</v>
      </c>
      <c r="R3849" s="5" t="str">
        <f t="shared" si="1"/>
        <v>2003_393</v>
      </c>
    </row>
    <row r="3850">
      <c r="A3850" s="4" t="s">
        <v>927</v>
      </c>
      <c r="B3850" s="4">
        <v>394.0</v>
      </c>
      <c r="C3850" s="4">
        <v>2003.0</v>
      </c>
      <c r="D3850" s="4" t="s">
        <v>1078</v>
      </c>
      <c r="F3850" s="4" t="s">
        <v>57</v>
      </c>
      <c r="I3850" s="4">
        <v>4061.0</v>
      </c>
      <c r="R3850" s="5" t="str">
        <f t="shared" si="1"/>
        <v>2003_394</v>
      </c>
    </row>
    <row r="3851">
      <c r="A3851" s="4" t="s">
        <v>528</v>
      </c>
      <c r="B3851" s="4">
        <v>395.0</v>
      </c>
      <c r="C3851" s="4">
        <v>2003.0</v>
      </c>
      <c r="D3851" s="4" t="s">
        <v>87</v>
      </c>
      <c r="F3851" s="4" t="s">
        <v>37</v>
      </c>
      <c r="I3851" s="4">
        <v>4043.2</v>
      </c>
      <c r="R3851" s="5" t="str">
        <f t="shared" si="1"/>
        <v>2003_395</v>
      </c>
    </row>
    <row r="3852">
      <c r="A3852" s="4" t="s">
        <v>565</v>
      </c>
      <c r="B3852" s="4">
        <v>396.0</v>
      </c>
      <c r="C3852" s="4">
        <v>2003.0</v>
      </c>
      <c r="D3852" s="4" t="s">
        <v>826</v>
      </c>
      <c r="F3852" s="4" t="s">
        <v>43</v>
      </c>
      <c r="I3852" s="4">
        <v>4033.1</v>
      </c>
      <c r="R3852" s="5" t="str">
        <f t="shared" si="1"/>
        <v>2003_396</v>
      </c>
    </row>
    <row r="3853">
      <c r="A3853" s="4" t="s">
        <v>1072</v>
      </c>
      <c r="B3853" s="4">
        <v>397.0</v>
      </c>
      <c r="C3853" s="4">
        <v>2003.0</v>
      </c>
      <c r="D3853" s="4" t="s">
        <v>232</v>
      </c>
      <c r="F3853" s="4" t="s">
        <v>955</v>
      </c>
      <c r="I3853" s="4">
        <v>4031.3</v>
      </c>
      <c r="R3853" s="5" t="str">
        <f t="shared" si="1"/>
        <v>2003_397</v>
      </c>
    </row>
    <row r="3854">
      <c r="A3854" s="4" t="s">
        <v>1207</v>
      </c>
      <c r="B3854" s="4">
        <v>398.0</v>
      </c>
      <c r="C3854" s="4">
        <v>2003.0</v>
      </c>
      <c r="D3854" s="4" t="s">
        <v>76</v>
      </c>
      <c r="F3854" s="4" t="s">
        <v>30</v>
      </c>
      <c r="I3854" s="4">
        <v>4011.2</v>
      </c>
      <c r="R3854" s="5" t="str">
        <f t="shared" si="1"/>
        <v>2003_398</v>
      </c>
    </row>
    <row r="3855">
      <c r="A3855" s="4" t="s">
        <v>1137</v>
      </c>
      <c r="B3855" s="4">
        <v>399.0</v>
      </c>
      <c r="C3855" s="4">
        <v>2003.0</v>
      </c>
      <c r="D3855" s="4" t="s">
        <v>216</v>
      </c>
      <c r="F3855" s="4" t="s">
        <v>30</v>
      </c>
      <c r="I3855" s="4">
        <v>4008.9</v>
      </c>
      <c r="R3855" s="5" t="str">
        <f t="shared" si="1"/>
        <v>2003_399</v>
      </c>
    </row>
    <row r="3856">
      <c r="A3856" s="4" t="s">
        <v>857</v>
      </c>
      <c r="B3856" s="4">
        <v>400.0</v>
      </c>
      <c r="C3856" s="4">
        <v>2003.0</v>
      </c>
      <c r="D3856" s="4" t="s">
        <v>29</v>
      </c>
      <c r="F3856" s="4" t="s">
        <v>30</v>
      </c>
      <c r="I3856" s="4">
        <v>4003.4</v>
      </c>
      <c r="R3856" s="5" t="str">
        <f t="shared" si="1"/>
        <v>2003_400</v>
      </c>
    </row>
    <row r="3857">
      <c r="A3857" s="4" t="s">
        <v>558</v>
      </c>
      <c r="B3857" s="4">
        <v>401.0</v>
      </c>
      <c r="C3857" s="4">
        <v>2003.0</v>
      </c>
      <c r="D3857" s="4" t="s">
        <v>977</v>
      </c>
      <c r="F3857" s="4" t="s">
        <v>144</v>
      </c>
      <c r="I3857" s="4">
        <v>3987.0</v>
      </c>
      <c r="R3857" s="5" t="str">
        <f t="shared" si="1"/>
        <v>2003_401</v>
      </c>
    </row>
    <row r="3858">
      <c r="A3858" s="4" t="s">
        <v>1029</v>
      </c>
      <c r="B3858" s="4">
        <v>402.0</v>
      </c>
      <c r="C3858" s="4">
        <v>2003.0</v>
      </c>
      <c r="D3858" s="4" t="s">
        <v>23</v>
      </c>
      <c r="F3858" s="4" t="s">
        <v>27</v>
      </c>
      <c r="I3858" s="4">
        <v>3975.7</v>
      </c>
      <c r="R3858" s="5" t="str">
        <f t="shared" si="1"/>
        <v>2003_402</v>
      </c>
    </row>
    <row r="3859">
      <c r="A3859" s="4" t="s">
        <v>1208</v>
      </c>
      <c r="B3859" s="4">
        <v>403.0</v>
      </c>
      <c r="C3859" s="4">
        <v>2003.0</v>
      </c>
      <c r="D3859" s="4" t="s">
        <v>29</v>
      </c>
      <c r="F3859" s="4" t="s">
        <v>30</v>
      </c>
      <c r="I3859" s="4">
        <v>3969.5</v>
      </c>
      <c r="R3859" s="5" t="str">
        <f t="shared" si="1"/>
        <v>2003_403</v>
      </c>
    </row>
    <row r="3860">
      <c r="A3860" s="4" t="s">
        <v>1054</v>
      </c>
      <c r="B3860" s="4">
        <v>404.0</v>
      </c>
      <c r="C3860" s="4">
        <v>2003.0</v>
      </c>
      <c r="D3860" s="4" t="s">
        <v>223</v>
      </c>
      <c r="F3860" s="4" t="s">
        <v>35</v>
      </c>
      <c r="I3860" s="4">
        <v>3968.1</v>
      </c>
      <c r="R3860" s="5" t="str">
        <f t="shared" si="1"/>
        <v>2003_404</v>
      </c>
    </row>
    <row r="3861">
      <c r="A3861" s="4" t="s">
        <v>517</v>
      </c>
      <c r="B3861" s="4">
        <v>405.0</v>
      </c>
      <c r="C3861" s="4">
        <v>2003.0</v>
      </c>
      <c r="D3861" s="4" t="s">
        <v>973</v>
      </c>
      <c r="F3861" s="4" t="s">
        <v>37</v>
      </c>
      <c r="I3861" s="4">
        <v>3959.8</v>
      </c>
      <c r="R3861" s="5" t="str">
        <f t="shared" si="1"/>
        <v>2003_405</v>
      </c>
    </row>
    <row r="3862">
      <c r="A3862" s="4" t="s">
        <v>1042</v>
      </c>
      <c r="B3862" s="4">
        <v>406.0</v>
      </c>
      <c r="C3862" s="4">
        <v>2003.0</v>
      </c>
      <c r="D3862" s="4" t="s">
        <v>72</v>
      </c>
      <c r="F3862" s="4" t="s">
        <v>43</v>
      </c>
      <c r="I3862" s="4">
        <v>3938.1</v>
      </c>
      <c r="R3862" s="5" t="str">
        <f t="shared" si="1"/>
        <v>2003_406</v>
      </c>
    </row>
    <row r="3863">
      <c r="A3863" s="4" t="s">
        <v>1162</v>
      </c>
      <c r="B3863" s="4">
        <v>407.0</v>
      </c>
      <c r="C3863" s="4">
        <v>2003.0</v>
      </c>
      <c r="D3863" s="4" t="s">
        <v>107</v>
      </c>
      <c r="F3863" s="4" t="s">
        <v>95</v>
      </c>
      <c r="I3863" s="4">
        <v>3932.9</v>
      </c>
      <c r="R3863" s="5" t="str">
        <f t="shared" si="1"/>
        <v>2003_407</v>
      </c>
    </row>
    <row r="3864">
      <c r="A3864" s="4" t="s">
        <v>511</v>
      </c>
      <c r="B3864" s="4">
        <v>408.0</v>
      </c>
      <c r="C3864" s="4">
        <v>2003.0</v>
      </c>
      <c r="D3864" s="4" t="s">
        <v>981</v>
      </c>
      <c r="F3864" s="4" t="s">
        <v>74</v>
      </c>
      <c r="I3864" s="4">
        <v>3910.3</v>
      </c>
      <c r="R3864" s="5" t="str">
        <f t="shared" si="1"/>
        <v>2003_408</v>
      </c>
    </row>
    <row r="3865">
      <c r="A3865" s="4" t="s">
        <v>1128</v>
      </c>
      <c r="B3865" s="4">
        <v>409.0</v>
      </c>
      <c r="C3865" s="4">
        <v>2003.0</v>
      </c>
      <c r="D3865" s="4" t="s">
        <v>34</v>
      </c>
      <c r="F3865" s="4" t="s">
        <v>189</v>
      </c>
      <c r="I3865" s="4">
        <v>3909.0</v>
      </c>
      <c r="R3865" s="5" t="str">
        <f t="shared" si="1"/>
        <v>2003_409</v>
      </c>
    </row>
    <row r="3866">
      <c r="A3866" s="4" t="s">
        <v>539</v>
      </c>
      <c r="B3866" s="4">
        <v>410.0</v>
      </c>
      <c r="C3866" s="4">
        <v>2003.0</v>
      </c>
      <c r="D3866" s="4" t="s">
        <v>986</v>
      </c>
      <c r="F3866" s="4" t="s">
        <v>74</v>
      </c>
      <c r="I3866" s="4">
        <v>3900.0</v>
      </c>
      <c r="R3866" s="5" t="str">
        <f t="shared" si="1"/>
        <v>2003_410</v>
      </c>
    </row>
    <row r="3867">
      <c r="A3867" s="4" t="s">
        <v>1209</v>
      </c>
      <c r="B3867" s="4">
        <v>411.0</v>
      </c>
      <c r="C3867" s="4">
        <v>2003.0</v>
      </c>
      <c r="D3867" s="4" t="s">
        <v>19</v>
      </c>
      <c r="F3867" s="4" t="s">
        <v>20</v>
      </c>
      <c r="I3867" s="4">
        <v>3885.8</v>
      </c>
      <c r="R3867" s="5" t="str">
        <f t="shared" si="1"/>
        <v>2003_411</v>
      </c>
    </row>
    <row r="3868">
      <c r="A3868" s="4" t="s">
        <v>835</v>
      </c>
      <c r="B3868" s="4">
        <v>412.0</v>
      </c>
      <c r="C3868" s="4">
        <v>2003.0</v>
      </c>
      <c r="D3868" s="4" t="s">
        <v>232</v>
      </c>
      <c r="F3868" s="4" t="s">
        <v>30</v>
      </c>
      <c r="I3868" s="4">
        <v>3879.0</v>
      </c>
      <c r="R3868" s="5" t="str">
        <f t="shared" si="1"/>
        <v>2003_412</v>
      </c>
    </row>
    <row r="3869">
      <c r="A3869" s="4" t="s">
        <v>1146</v>
      </c>
      <c r="B3869" s="4">
        <v>413.0</v>
      </c>
      <c r="C3869" s="4">
        <v>2003.0</v>
      </c>
      <c r="D3869" s="4" t="s">
        <v>107</v>
      </c>
      <c r="F3869" s="4" t="s">
        <v>55</v>
      </c>
      <c r="I3869" s="4">
        <v>3868.6</v>
      </c>
      <c r="R3869" s="5" t="str">
        <f t="shared" si="1"/>
        <v>2003_413</v>
      </c>
    </row>
    <row r="3870">
      <c r="A3870" s="4" t="s">
        <v>1014</v>
      </c>
      <c r="B3870" s="4">
        <v>414.0</v>
      </c>
      <c r="C3870" s="4">
        <v>2003.0</v>
      </c>
      <c r="D3870" s="4" t="s">
        <v>490</v>
      </c>
      <c r="F3870" s="4" t="s">
        <v>24</v>
      </c>
      <c r="I3870" s="4">
        <v>3860.0</v>
      </c>
      <c r="R3870" s="5" t="str">
        <f t="shared" si="1"/>
        <v>2003_414</v>
      </c>
    </row>
    <row r="3871">
      <c r="A3871" s="4" t="s">
        <v>579</v>
      </c>
      <c r="B3871" s="4">
        <v>415.0</v>
      </c>
      <c r="C3871" s="4">
        <v>2003.0</v>
      </c>
      <c r="D3871" s="4" t="s">
        <v>1104</v>
      </c>
      <c r="F3871" s="4" t="s">
        <v>183</v>
      </c>
      <c r="I3871" s="4">
        <v>3858.9</v>
      </c>
      <c r="R3871" s="5" t="str">
        <f t="shared" si="1"/>
        <v>2003_415</v>
      </c>
    </row>
    <row r="3872">
      <c r="A3872" s="4">
        <v>53.0</v>
      </c>
      <c r="B3872" s="4">
        <v>416.0</v>
      </c>
      <c r="C3872" s="4">
        <v>2003.0</v>
      </c>
      <c r="D3872" s="4" t="s">
        <v>232</v>
      </c>
      <c r="F3872" s="4" t="s">
        <v>57</v>
      </c>
      <c r="I3872" s="4">
        <v>3847.0</v>
      </c>
      <c r="R3872" s="5" t="str">
        <f t="shared" si="1"/>
        <v>2003_416</v>
      </c>
    </row>
    <row r="3873">
      <c r="A3873" s="4" t="s">
        <v>526</v>
      </c>
      <c r="B3873" s="4">
        <v>417.0</v>
      </c>
      <c r="C3873" s="4">
        <v>2003.0</v>
      </c>
      <c r="D3873" s="4" t="s">
        <v>132</v>
      </c>
      <c r="F3873" s="4" t="s">
        <v>100</v>
      </c>
      <c r="I3873" s="4">
        <v>3843.4</v>
      </c>
      <c r="R3873" s="5" t="str">
        <f t="shared" si="1"/>
        <v>2003_417</v>
      </c>
    </row>
    <row r="3874">
      <c r="A3874" s="4" t="s">
        <v>788</v>
      </c>
      <c r="B3874" s="4">
        <v>418.0</v>
      </c>
      <c r="C3874" s="4">
        <v>2003.0</v>
      </c>
      <c r="D3874" s="4" t="s">
        <v>216</v>
      </c>
      <c r="F3874" s="4" t="s">
        <v>144</v>
      </c>
      <c r="I3874" s="4">
        <v>3841.0</v>
      </c>
      <c r="R3874" s="5" t="str">
        <f t="shared" si="1"/>
        <v>2003_418</v>
      </c>
    </row>
    <row r="3875">
      <c r="A3875" s="4" t="s">
        <v>1141</v>
      </c>
      <c r="B3875" s="4">
        <v>419.0</v>
      </c>
      <c r="C3875" s="4">
        <v>2003.0</v>
      </c>
      <c r="D3875" s="4" t="s">
        <v>99</v>
      </c>
      <c r="F3875" s="4" t="s">
        <v>57</v>
      </c>
      <c r="I3875" s="4">
        <v>3816.0</v>
      </c>
      <c r="R3875" s="5" t="str">
        <f t="shared" si="1"/>
        <v>2003_419</v>
      </c>
    </row>
    <row r="3876">
      <c r="A3876" s="4" t="s">
        <v>1040</v>
      </c>
      <c r="B3876" s="4">
        <v>420.0</v>
      </c>
      <c r="C3876" s="4">
        <v>2003.0</v>
      </c>
      <c r="D3876" s="4" t="s">
        <v>59</v>
      </c>
      <c r="F3876" s="4" t="s">
        <v>544</v>
      </c>
      <c r="I3876" s="4">
        <v>3795.9</v>
      </c>
      <c r="R3876" s="5" t="str">
        <f t="shared" si="1"/>
        <v>2003_420</v>
      </c>
    </row>
    <row r="3877">
      <c r="A3877" s="4" t="s">
        <v>1136</v>
      </c>
      <c r="B3877" s="4">
        <v>421.0</v>
      </c>
      <c r="C3877" s="4">
        <v>2003.0</v>
      </c>
      <c r="D3877" s="4" t="s">
        <v>639</v>
      </c>
      <c r="F3877" s="4" t="s">
        <v>57</v>
      </c>
      <c r="I3877" s="4">
        <v>3779.5</v>
      </c>
      <c r="R3877" s="5" t="str">
        <f t="shared" si="1"/>
        <v>2003_421</v>
      </c>
    </row>
    <row r="3878">
      <c r="A3878" s="4" t="s">
        <v>1210</v>
      </c>
      <c r="B3878" s="4">
        <v>422.0</v>
      </c>
      <c r="C3878" s="4">
        <v>2003.0</v>
      </c>
      <c r="D3878" s="4" t="s">
        <v>110</v>
      </c>
      <c r="F3878" s="4" t="s">
        <v>183</v>
      </c>
      <c r="I3878" s="4">
        <v>3776.3</v>
      </c>
      <c r="R3878" s="5" t="str">
        <f t="shared" si="1"/>
        <v>2003_422</v>
      </c>
    </row>
    <row r="3879">
      <c r="A3879" s="4" t="s">
        <v>554</v>
      </c>
      <c r="B3879" s="4">
        <v>423.0</v>
      </c>
      <c r="C3879" s="4">
        <v>2003.0</v>
      </c>
      <c r="D3879" s="4" t="s">
        <v>48</v>
      </c>
      <c r="F3879" s="4" t="s">
        <v>43</v>
      </c>
      <c r="I3879" s="4">
        <v>3753.6</v>
      </c>
      <c r="R3879" s="5" t="str">
        <f t="shared" si="1"/>
        <v>2003_423</v>
      </c>
    </row>
    <row r="3880">
      <c r="A3880" s="4" t="s">
        <v>667</v>
      </c>
      <c r="B3880" s="4">
        <v>424.0</v>
      </c>
      <c r="C3880" s="4">
        <v>2003.0</v>
      </c>
      <c r="D3880" s="4" t="s">
        <v>67</v>
      </c>
      <c r="F3880" s="4" t="s">
        <v>55</v>
      </c>
      <c r="I3880" s="4">
        <v>3749.6</v>
      </c>
      <c r="R3880" s="5" t="str">
        <f t="shared" si="1"/>
        <v>2003_424</v>
      </c>
    </row>
    <row r="3881">
      <c r="A3881" s="4" t="s">
        <v>594</v>
      </c>
      <c r="B3881" s="4">
        <v>425.0</v>
      </c>
      <c r="C3881" s="4">
        <v>2003.0</v>
      </c>
      <c r="D3881" s="4" t="s">
        <v>392</v>
      </c>
      <c r="F3881" s="4" t="s">
        <v>57</v>
      </c>
      <c r="I3881" s="4">
        <v>3744.0</v>
      </c>
      <c r="R3881" s="5" t="str">
        <f t="shared" si="1"/>
        <v>2003_425</v>
      </c>
    </row>
    <row r="3882">
      <c r="A3882" s="4" t="s">
        <v>1060</v>
      </c>
      <c r="B3882" s="4">
        <v>426.0</v>
      </c>
      <c r="C3882" s="4">
        <v>2003.0</v>
      </c>
      <c r="D3882" s="4" t="s">
        <v>216</v>
      </c>
      <c r="F3882" s="4" t="s">
        <v>189</v>
      </c>
      <c r="I3882" s="4">
        <v>3736.0</v>
      </c>
      <c r="R3882" s="5" t="str">
        <f t="shared" si="1"/>
        <v>2003_426</v>
      </c>
    </row>
    <row r="3883">
      <c r="A3883" s="4" t="s">
        <v>1033</v>
      </c>
      <c r="B3883" s="4">
        <v>426.0</v>
      </c>
      <c r="C3883" s="4">
        <v>2003.0</v>
      </c>
      <c r="D3883" s="4" t="s">
        <v>490</v>
      </c>
      <c r="F3883" s="4" t="s">
        <v>118</v>
      </c>
      <c r="I3883" s="4">
        <v>3736.0</v>
      </c>
      <c r="R3883" s="5" t="str">
        <f t="shared" si="1"/>
        <v>2003_426</v>
      </c>
    </row>
    <row r="3884">
      <c r="A3884" s="4" t="s">
        <v>399</v>
      </c>
      <c r="B3884" s="4">
        <v>428.0</v>
      </c>
      <c r="C3884" s="4">
        <v>2003.0</v>
      </c>
      <c r="D3884" s="4" t="s">
        <v>168</v>
      </c>
      <c r="F3884" s="4" t="s">
        <v>400</v>
      </c>
      <c r="I3884" s="4">
        <v>3722.0</v>
      </c>
      <c r="R3884" s="5" t="str">
        <f t="shared" si="1"/>
        <v>2003_428</v>
      </c>
    </row>
    <row r="3885">
      <c r="A3885" s="4" t="s">
        <v>1144</v>
      </c>
      <c r="B3885" s="4">
        <v>429.0</v>
      </c>
      <c r="C3885" s="4">
        <v>2003.0</v>
      </c>
      <c r="D3885" s="4" t="s">
        <v>285</v>
      </c>
      <c r="F3885" s="4" t="s">
        <v>30</v>
      </c>
      <c r="I3885" s="4">
        <v>3717.5</v>
      </c>
      <c r="R3885" s="5" t="str">
        <f t="shared" si="1"/>
        <v>2003_429</v>
      </c>
    </row>
    <row r="3886">
      <c r="A3886" s="4" t="s">
        <v>505</v>
      </c>
      <c r="B3886" s="4">
        <v>430.0</v>
      </c>
      <c r="C3886" s="4">
        <v>2003.0</v>
      </c>
      <c r="D3886" s="4" t="s">
        <v>688</v>
      </c>
      <c r="F3886" s="4" t="s">
        <v>46</v>
      </c>
      <c r="I3886" s="4">
        <v>3711.9</v>
      </c>
      <c r="R3886" s="5" t="str">
        <f t="shared" si="1"/>
        <v>2003_430</v>
      </c>
    </row>
    <row r="3887">
      <c r="A3887" s="4" t="s">
        <v>865</v>
      </c>
      <c r="B3887" s="4">
        <v>431.0</v>
      </c>
      <c r="C3887" s="4">
        <v>2003.0</v>
      </c>
      <c r="D3887" s="4" t="s">
        <v>977</v>
      </c>
      <c r="F3887" s="4" t="s">
        <v>46</v>
      </c>
      <c r="I3887" s="4">
        <v>3701.6</v>
      </c>
      <c r="R3887" s="5" t="str">
        <f t="shared" si="1"/>
        <v>2003_431</v>
      </c>
    </row>
    <row r="3888">
      <c r="A3888" s="4" t="s">
        <v>1211</v>
      </c>
      <c r="B3888" s="4">
        <v>432.0</v>
      </c>
      <c r="C3888" s="4">
        <v>2003.0</v>
      </c>
      <c r="D3888" s="4" t="s">
        <v>223</v>
      </c>
      <c r="F3888" s="4" t="s">
        <v>70</v>
      </c>
      <c r="I3888" s="4">
        <v>3699.0</v>
      </c>
      <c r="R3888" s="5" t="str">
        <f t="shared" si="1"/>
        <v>2003_432</v>
      </c>
    </row>
    <row r="3889">
      <c r="A3889" s="4" t="s">
        <v>789</v>
      </c>
      <c r="B3889" s="4">
        <v>433.0</v>
      </c>
      <c r="C3889" s="4">
        <v>2003.0</v>
      </c>
      <c r="D3889" s="4" t="s">
        <v>59</v>
      </c>
      <c r="F3889" s="4" t="s">
        <v>20</v>
      </c>
      <c r="I3889" s="4">
        <v>3697.0</v>
      </c>
      <c r="R3889" s="5" t="str">
        <f t="shared" si="1"/>
        <v>2003_433</v>
      </c>
    </row>
    <row r="3890">
      <c r="A3890" s="4" t="s">
        <v>849</v>
      </c>
      <c r="B3890" s="4">
        <v>434.0</v>
      </c>
      <c r="C3890" s="4">
        <v>2003.0</v>
      </c>
      <c r="D3890" s="4" t="s">
        <v>1139</v>
      </c>
      <c r="F3890" s="4" t="s">
        <v>77</v>
      </c>
      <c r="I3890" s="4">
        <v>3680.0</v>
      </c>
      <c r="R3890" s="5" t="str">
        <f t="shared" si="1"/>
        <v>2003_434</v>
      </c>
    </row>
    <row r="3891">
      <c r="A3891" s="4" t="s">
        <v>1212</v>
      </c>
      <c r="B3891" s="4">
        <v>435.0</v>
      </c>
      <c r="C3891" s="4">
        <v>2003.0</v>
      </c>
      <c r="D3891" s="4" t="s">
        <v>223</v>
      </c>
      <c r="F3891" s="4" t="s">
        <v>170</v>
      </c>
      <c r="I3891" s="4">
        <v>3661.5</v>
      </c>
      <c r="R3891" s="5" t="str">
        <f t="shared" si="1"/>
        <v>2003_435</v>
      </c>
    </row>
    <row r="3892">
      <c r="A3892" s="4" t="s">
        <v>1213</v>
      </c>
      <c r="B3892" s="4">
        <v>436.0</v>
      </c>
      <c r="C3892" s="4">
        <v>2003.0</v>
      </c>
      <c r="D3892" s="4" t="s">
        <v>986</v>
      </c>
      <c r="F3892" s="4" t="s">
        <v>189</v>
      </c>
      <c r="I3892" s="4">
        <v>3637.9</v>
      </c>
      <c r="R3892" s="5" t="str">
        <f t="shared" si="1"/>
        <v>2003_436</v>
      </c>
    </row>
    <row r="3893">
      <c r="A3893" s="4" t="s">
        <v>491</v>
      </c>
      <c r="B3893" s="4">
        <v>437.0</v>
      </c>
      <c r="C3893" s="4">
        <v>2003.0</v>
      </c>
      <c r="D3893" s="4" t="s">
        <v>759</v>
      </c>
      <c r="F3893" s="4" t="s">
        <v>46</v>
      </c>
      <c r="I3893" s="4">
        <v>3628.0</v>
      </c>
      <c r="R3893" s="5" t="str">
        <f t="shared" si="1"/>
        <v>2003_437</v>
      </c>
    </row>
    <row r="3894">
      <c r="A3894" s="4" t="s">
        <v>1157</v>
      </c>
      <c r="B3894" s="4">
        <v>438.0</v>
      </c>
      <c r="C3894" s="4">
        <v>2003.0</v>
      </c>
      <c r="D3894" s="4" t="s">
        <v>225</v>
      </c>
      <c r="F3894" s="4" t="s">
        <v>24</v>
      </c>
      <c r="I3894" s="4">
        <v>3623.8</v>
      </c>
      <c r="R3894" s="5" t="str">
        <f t="shared" si="1"/>
        <v>2003_438</v>
      </c>
    </row>
    <row r="3895">
      <c r="A3895" s="4" t="s">
        <v>1159</v>
      </c>
      <c r="B3895" s="4">
        <v>439.0</v>
      </c>
      <c r="C3895" s="4">
        <v>2003.0</v>
      </c>
      <c r="D3895" s="4" t="s">
        <v>114</v>
      </c>
      <c r="F3895" s="4" t="s">
        <v>77</v>
      </c>
      <c r="I3895" s="4">
        <v>3576.9</v>
      </c>
      <c r="R3895" s="5" t="str">
        <f t="shared" si="1"/>
        <v>2003_439</v>
      </c>
    </row>
    <row r="3896">
      <c r="A3896" s="4" t="s">
        <v>366</v>
      </c>
      <c r="B3896" s="4">
        <v>440.0</v>
      </c>
      <c r="C3896" s="4">
        <v>2003.0</v>
      </c>
      <c r="D3896" s="4" t="s">
        <v>168</v>
      </c>
      <c r="F3896" s="4" t="s">
        <v>100</v>
      </c>
      <c r="I3896" s="4">
        <v>3572.4</v>
      </c>
      <c r="R3896" s="5" t="str">
        <f t="shared" si="1"/>
        <v>2003_440</v>
      </c>
    </row>
    <row r="3897">
      <c r="A3897" s="4" t="s">
        <v>1049</v>
      </c>
      <c r="B3897" s="4">
        <v>441.0</v>
      </c>
      <c r="C3897" s="4">
        <v>2003.0</v>
      </c>
      <c r="D3897" s="4" t="s">
        <v>975</v>
      </c>
      <c r="F3897" s="4" t="s">
        <v>179</v>
      </c>
      <c r="I3897" s="4">
        <v>3545.5</v>
      </c>
      <c r="R3897" s="5" t="str">
        <f t="shared" si="1"/>
        <v>2003_441</v>
      </c>
    </row>
    <row r="3898">
      <c r="A3898" s="4" t="s">
        <v>1214</v>
      </c>
      <c r="B3898" s="4">
        <v>442.0</v>
      </c>
      <c r="C3898" s="4">
        <v>2003.0</v>
      </c>
      <c r="D3898" s="4" t="s">
        <v>114</v>
      </c>
      <c r="F3898" s="4" t="s">
        <v>24</v>
      </c>
      <c r="I3898" s="4">
        <v>3541.1</v>
      </c>
      <c r="R3898" s="5" t="str">
        <f t="shared" si="1"/>
        <v>2003_442</v>
      </c>
    </row>
    <row r="3899">
      <c r="A3899" s="4" t="s">
        <v>701</v>
      </c>
      <c r="B3899" s="4">
        <v>443.0</v>
      </c>
      <c r="C3899" s="4">
        <v>2003.0</v>
      </c>
      <c r="D3899" s="4" t="s">
        <v>981</v>
      </c>
      <c r="F3899" s="4" t="s">
        <v>144</v>
      </c>
      <c r="I3899" s="4">
        <v>3532.4</v>
      </c>
      <c r="R3899" s="5" t="str">
        <f t="shared" si="1"/>
        <v>2003_443</v>
      </c>
    </row>
    <row r="3900">
      <c r="A3900" s="4" t="s">
        <v>1215</v>
      </c>
      <c r="B3900" s="4">
        <v>444.0</v>
      </c>
      <c r="C3900" s="4">
        <v>2003.0</v>
      </c>
      <c r="D3900" s="4" t="s">
        <v>107</v>
      </c>
      <c r="F3900" s="4" t="s">
        <v>57</v>
      </c>
      <c r="I3900" s="4">
        <v>3531.3</v>
      </c>
      <c r="R3900" s="5" t="str">
        <f t="shared" si="1"/>
        <v>2003_444</v>
      </c>
    </row>
    <row r="3901">
      <c r="A3901" s="4" t="s">
        <v>1216</v>
      </c>
      <c r="B3901" s="4">
        <v>445.0</v>
      </c>
      <c r="C3901" s="4">
        <v>2003.0</v>
      </c>
      <c r="D3901" s="4" t="s">
        <v>45</v>
      </c>
      <c r="F3901" s="4" t="s">
        <v>20</v>
      </c>
      <c r="I3901" s="4">
        <v>3514.1</v>
      </c>
      <c r="R3901" s="5" t="str">
        <f t="shared" si="1"/>
        <v>2003_445</v>
      </c>
    </row>
    <row r="3902">
      <c r="A3902" s="4" t="s">
        <v>1063</v>
      </c>
      <c r="B3902" s="4">
        <v>446.0</v>
      </c>
      <c r="C3902" s="4">
        <v>2003.0</v>
      </c>
      <c r="D3902" s="4" t="s">
        <v>107</v>
      </c>
      <c r="F3902" s="4" t="s">
        <v>20</v>
      </c>
      <c r="I3902" s="4">
        <v>3513.0</v>
      </c>
      <c r="R3902" s="5" t="str">
        <f t="shared" si="1"/>
        <v>2003_446</v>
      </c>
    </row>
    <row r="3903">
      <c r="A3903" s="4" t="s">
        <v>590</v>
      </c>
      <c r="B3903" s="4">
        <v>447.0</v>
      </c>
      <c r="C3903" s="4">
        <v>2003.0</v>
      </c>
      <c r="D3903" s="4" t="s">
        <v>986</v>
      </c>
      <c r="F3903" s="4" t="s">
        <v>20</v>
      </c>
      <c r="I3903" s="4">
        <v>3510.4</v>
      </c>
      <c r="R3903" s="5" t="str">
        <f t="shared" si="1"/>
        <v>2003_447</v>
      </c>
    </row>
    <row r="3904">
      <c r="A3904" s="4" t="s">
        <v>1161</v>
      </c>
      <c r="B3904" s="4">
        <v>448.0</v>
      </c>
      <c r="C3904" s="4">
        <v>2003.0</v>
      </c>
      <c r="D3904" s="4" t="s">
        <v>1139</v>
      </c>
      <c r="F3904" s="4" t="s">
        <v>46</v>
      </c>
      <c r="I3904" s="4">
        <v>3506.1</v>
      </c>
      <c r="R3904" s="5" t="str">
        <f t="shared" si="1"/>
        <v>2003_448</v>
      </c>
    </row>
    <row r="3905">
      <c r="A3905" s="4" t="s">
        <v>1035</v>
      </c>
      <c r="B3905" s="4">
        <v>449.0</v>
      </c>
      <c r="C3905" s="4">
        <v>2003.0</v>
      </c>
      <c r="D3905" s="4" t="s">
        <v>759</v>
      </c>
      <c r="F3905" s="4" t="s">
        <v>24</v>
      </c>
      <c r="I3905" s="4">
        <v>3486.3</v>
      </c>
      <c r="R3905" s="5" t="str">
        <f t="shared" si="1"/>
        <v>2003_449</v>
      </c>
    </row>
    <row r="3906">
      <c r="A3906" s="4" t="s">
        <v>1163</v>
      </c>
      <c r="B3906" s="4">
        <v>450.0</v>
      </c>
      <c r="C3906" s="4">
        <v>2003.0</v>
      </c>
      <c r="D3906" s="4" t="s">
        <v>19</v>
      </c>
      <c r="F3906" s="4" t="s">
        <v>20</v>
      </c>
      <c r="I3906" s="4">
        <v>3480.2</v>
      </c>
      <c r="R3906" s="5" t="str">
        <f t="shared" si="1"/>
        <v>2003_450</v>
      </c>
    </row>
    <row r="3907">
      <c r="A3907" s="4" t="s">
        <v>1071</v>
      </c>
      <c r="B3907" s="4">
        <v>451.0</v>
      </c>
      <c r="C3907" s="4">
        <v>2003.0</v>
      </c>
      <c r="D3907" s="4" t="s">
        <v>99</v>
      </c>
      <c r="F3907" s="4" t="s">
        <v>127</v>
      </c>
      <c r="I3907" s="4">
        <v>3480.0</v>
      </c>
      <c r="R3907" s="5" t="str">
        <f t="shared" si="1"/>
        <v>2003_451</v>
      </c>
    </row>
    <row r="3908">
      <c r="A3908" s="4" t="s">
        <v>599</v>
      </c>
      <c r="B3908" s="4">
        <v>452.0</v>
      </c>
      <c r="C3908" s="4">
        <v>2003.0</v>
      </c>
      <c r="D3908" s="4" t="s">
        <v>338</v>
      </c>
      <c r="F3908" s="4" t="s">
        <v>46</v>
      </c>
      <c r="I3908" s="4">
        <v>3468.0</v>
      </c>
      <c r="R3908" s="5" t="str">
        <f t="shared" si="1"/>
        <v>2003_452</v>
      </c>
    </row>
    <row r="3909">
      <c r="A3909" s="4" t="s">
        <v>1053</v>
      </c>
      <c r="B3909" s="4">
        <v>453.0</v>
      </c>
      <c r="C3909" s="4">
        <v>2003.0</v>
      </c>
      <c r="D3909" s="4" t="s">
        <v>19</v>
      </c>
      <c r="F3909" s="4" t="s">
        <v>46</v>
      </c>
      <c r="I3909" s="4">
        <v>3459.0</v>
      </c>
      <c r="R3909" s="5" t="str">
        <f t="shared" si="1"/>
        <v>2003_453</v>
      </c>
    </row>
    <row r="3910">
      <c r="A3910" s="4" t="s">
        <v>1217</v>
      </c>
      <c r="B3910" s="4">
        <v>454.0</v>
      </c>
      <c r="C3910" s="4">
        <v>2003.0</v>
      </c>
      <c r="D3910" s="4" t="s">
        <v>67</v>
      </c>
      <c r="F3910" s="4" t="s">
        <v>100</v>
      </c>
      <c r="I3910" s="4">
        <v>3439.8</v>
      </c>
      <c r="R3910" s="5" t="str">
        <f t="shared" si="1"/>
        <v>2003_454</v>
      </c>
    </row>
    <row r="3911">
      <c r="A3911" s="4" t="s">
        <v>666</v>
      </c>
      <c r="B3911" s="4">
        <v>455.0</v>
      </c>
      <c r="C3911" s="4">
        <v>2003.0</v>
      </c>
      <c r="D3911" s="4" t="s">
        <v>971</v>
      </c>
      <c r="F3911" s="4" t="s">
        <v>30</v>
      </c>
      <c r="I3911" s="4">
        <v>3432.0</v>
      </c>
      <c r="R3911" s="5" t="str">
        <f t="shared" si="1"/>
        <v>2003_455</v>
      </c>
    </row>
    <row r="3912">
      <c r="A3912" s="4" t="s">
        <v>684</v>
      </c>
      <c r="B3912" s="4">
        <v>456.0</v>
      </c>
      <c r="C3912" s="4">
        <v>2003.0</v>
      </c>
      <c r="D3912" s="4" t="s">
        <v>67</v>
      </c>
      <c r="F3912" s="4" t="s">
        <v>148</v>
      </c>
      <c r="I3912" s="4">
        <v>3419.2</v>
      </c>
      <c r="R3912" s="5" t="str">
        <f t="shared" si="1"/>
        <v>2003_456</v>
      </c>
    </row>
    <row r="3913">
      <c r="A3913" s="4" t="s">
        <v>1218</v>
      </c>
      <c r="B3913" s="4">
        <v>457.0</v>
      </c>
      <c r="C3913" s="4">
        <v>2003.0</v>
      </c>
      <c r="D3913" s="4" t="s">
        <v>48</v>
      </c>
      <c r="F3913" s="4" t="s">
        <v>74</v>
      </c>
      <c r="I3913" s="4">
        <v>3403.6</v>
      </c>
      <c r="R3913" s="5" t="str">
        <f t="shared" si="1"/>
        <v>2003_457</v>
      </c>
    </row>
    <row r="3914">
      <c r="A3914" s="4" t="s">
        <v>1154</v>
      </c>
      <c r="B3914" s="4">
        <v>458.0</v>
      </c>
      <c r="C3914" s="4">
        <v>2003.0</v>
      </c>
      <c r="D3914" s="4" t="s">
        <v>87</v>
      </c>
      <c r="F3914" s="4" t="s">
        <v>95</v>
      </c>
      <c r="I3914" s="4">
        <v>3343.7</v>
      </c>
      <c r="R3914" s="5" t="str">
        <f t="shared" si="1"/>
        <v>2003_458</v>
      </c>
    </row>
    <row r="3915">
      <c r="A3915" s="4" t="s">
        <v>1052</v>
      </c>
      <c r="B3915" s="4">
        <v>459.0</v>
      </c>
      <c r="C3915" s="4">
        <v>2003.0</v>
      </c>
      <c r="D3915" s="4" t="s">
        <v>19</v>
      </c>
      <c r="F3915" s="4" t="s">
        <v>55</v>
      </c>
      <c r="I3915" s="4">
        <v>3330.0</v>
      </c>
      <c r="R3915" s="5" t="str">
        <f t="shared" si="1"/>
        <v>2003_459</v>
      </c>
    </row>
    <row r="3916">
      <c r="A3916" s="4" t="s">
        <v>873</v>
      </c>
      <c r="B3916" s="4">
        <v>460.0</v>
      </c>
      <c r="C3916" s="4">
        <v>2003.0</v>
      </c>
      <c r="D3916" s="4" t="s">
        <v>59</v>
      </c>
      <c r="F3916" s="4" t="s">
        <v>544</v>
      </c>
      <c r="I3916" s="4">
        <v>3326.4</v>
      </c>
      <c r="R3916" s="5" t="str">
        <f t="shared" si="1"/>
        <v>2003_460</v>
      </c>
    </row>
    <row r="3917">
      <c r="A3917" s="4" t="s">
        <v>868</v>
      </c>
      <c r="B3917" s="4">
        <v>461.0</v>
      </c>
      <c r="C3917" s="4">
        <v>2003.0</v>
      </c>
      <c r="D3917" s="4" t="s">
        <v>999</v>
      </c>
      <c r="F3917" s="4" t="s">
        <v>100</v>
      </c>
      <c r="I3917" s="4">
        <v>3325.8</v>
      </c>
      <c r="R3917" s="5" t="str">
        <f t="shared" si="1"/>
        <v>2003_461</v>
      </c>
    </row>
    <row r="3918">
      <c r="A3918" s="4" t="s">
        <v>1219</v>
      </c>
      <c r="B3918" s="4">
        <v>462.0</v>
      </c>
      <c r="C3918" s="4">
        <v>2003.0</v>
      </c>
      <c r="D3918" s="4" t="s">
        <v>492</v>
      </c>
      <c r="F3918" s="4" t="s">
        <v>144</v>
      </c>
      <c r="I3918" s="4">
        <v>3317.7</v>
      </c>
      <c r="R3918" s="5" t="str">
        <f t="shared" si="1"/>
        <v>2003_462</v>
      </c>
    </row>
    <row r="3919">
      <c r="A3919" s="4" t="s">
        <v>1166</v>
      </c>
      <c r="B3919" s="4">
        <v>463.0</v>
      </c>
      <c r="C3919" s="4">
        <v>2003.0</v>
      </c>
      <c r="D3919" s="4" t="s">
        <v>114</v>
      </c>
      <c r="F3919" s="4" t="s">
        <v>192</v>
      </c>
      <c r="I3919" s="4">
        <v>3299.1</v>
      </c>
      <c r="R3919" s="5" t="str">
        <f t="shared" si="1"/>
        <v>2003_463</v>
      </c>
    </row>
    <row r="3920">
      <c r="A3920" s="4" t="s">
        <v>1164</v>
      </c>
      <c r="B3920" s="4">
        <v>464.0</v>
      </c>
      <c r="C3920" s="4">
        <v>2003.0</v>
      </c>
      <c r="D3920" s="4" t="s">
        <v>1165</v>
      </c>
      <c r="F3920" s="4" t="s">
        <v>74</v>
      </c>
      <c r="I3920" s="4">
        <v>3294.5</v>
      </c>
      <c r="R3920" s="5" t="str">
        <f t="shared" si="1"/>
        <v>2003_464</v>
      </c>
    </row>
    <row r="3921">
      <c r="A3921" s="4" t="s">
        <v>1220</v>
      </c>
      <c r="B3921" s="4">
        <v>465.0</v>
      </c>
      <c r="C3921" s="4">
        <v>2003.0</v>
      </c>
      <c r="D3921" s="4" t="s">
        <v>62</v>
      </c>
      <c r="F3921" s="4" t="s">
        <v>95</v>
      </c>
      <c r="I3921" s="4">
        <v>3288.9</v>
      </c>
      <c r="R3921" s="5" t="str">
        <f t="shared" si="1"/>
        <v>2003_465</v>
      </c>
    </row>
    <row r="3922">
      <c r="A3922" s="4" t="s">
        <v>1221</v>
      </c>
      <c r="B3922" s="4">
        <v>466.0</v>
      </c>
      <c r="C3922" s="4">
        <v>2003.0</v>
      </c>
      <c r="D3922" s="4" t="s">
        <v>107</v>
      </c>
      <c r="F3922" s="4" t="s">
        <v>37</v>
      </c>
      <c r="I3922" s="4">
        <v>3287.9</v>
      </c>
      <c r="R3922" s="5" t="str">
        <f t="shared" si="1"/>
        <v>2003_466</v>
      </c>
    </row>
    <row r="3923">
      <c r="A3923" s="4" t="s">
        <v>1222</v>
      </c>
      <c r="B3923" s="4">
        <v>467.0</v>
      </c>
      <c r="C3923" s="4">
        <v>2003.0</v>
      </c>
      <c r="D3923" s="4" t="s">
        <v>48</v>
      </c>
      <c r="F3923" s="4" t="s">
        <v>24</v>
      </c>
      <c r="I3923" s="4">
        <v>3262.0</v>
      </c>
      <c r="R3923" s="5" t="str">
        <f t="shared" si="1"/>
        <v>2003_467</v>
      </c>
    </row>
    <row r="3924">
      <c r="A3924" s="4" t="s">
        <v>1223</v>
      </c>
      <c r="B3924" s="4">
        <v>468.0</v>
      </c>
      <c r="C3924" s="4">
        <v>2003.0</v>
      </c>
      <c r="D3924" s="4" t="s">
        <v>114</v>
      </c>
      <c r="F3924" s="4" t="s">
        <v>100</v>
      </c>
      <c r="I3924" s="4">
        <v>3258.9</v>
      </c>
      <c r="R3924" s="5" t="str">
        <f t="shared" si="1"/>
        <v>2003_468</v>
      </c>
    </row>
    <row r="3925">
      <c r="A3925" s="4" t="s">
        <v>1224</v>
      </c>
      <c r="B3925" s="4">
        <v>469.0</v>
      </c>
      <c r="C3925" s="4">
        <v>2003.0</v>
      </c>
      <c r="D3925" s="4" t="s">
        <v>107</v>
      </c>
      <c r="F3925" s="4" t="s">
        <v>189</v>
      </c>
      <c r="I3925" s="4">
        <v>3252.8</v>
      </c>
      <c r="R3925" s="5" t="str">
        <f t="shared" si="1"/>
        <v>2003_469</v>
      </c>
    </row>
    <row r="3926">
      <c r="A3926" s="4" t="s">
        <v>1158</v>
      </c>
      <c r="B3926" s="4">
        <v>470.0</v>
      </c>
      <c r="C3926" s="4">
        <v>2003.0</v>
      </c>
      <c r="D3926" s="4" t="s">
        <v>110</v>
      </c>
      <c r="F3926" s="4" t="s">
        <v>74</v>
      </c>
      <c r="I3926" s="4">
        <v>3239.8</v>
      </c>
      <c r="R3926" s="5" t="str">
        <f t="shared" si="1"/>
        <v>2003_470</v>
      </c>
    </row>
    <row r="3927">
      <c r="A3927" s="4" t="s">
        <v>1225</v>
      </c>
      <c r="B3927" s="4">
        <v>471.0</v>
      </c>
      <c r="C3927" s="4">
        <v>2003.0</v>
      </c>
      <c r="D3927" s="4" t="s">
        <v>826</v>
      </c>
      <c r="F3927" s="4" t="s">
        <v>257</v>
      </c>
      <c r="I3927" s="4">
        <v>3239.6</v>
      </c>
      <c r="R3927" s="5" t="str">
        <f t="shared" si="1"/>
        <v>2003_471</v>
      </c>
    </row>
    <row r="3928">
      <c r="A3928" s="4" t="s">
        <v>1226</v>
      </c>
      <c r="B3928" s="4">
        <v>472.0</v>
      </c>
      <c r="C3928" s="4">
        <v>2003.0</v>
      </c>
      <c r="D3928" s="4" t="s">
        <v>999</v>
      </c>
      <c r="F3928" s="4" t="s">
        <v>384</v>
      </c>
      <c r="I3928" s="4">
        <v>3238.4</v>
      </c>
      <c r="R3928" s="5" t="str">
        <f t="shared" si="1"/>
        <v>2003_472</v>
      </c>
    </row>
    <row r="3929">
      <c r="A3929" s="4" t="s">
        <v>1227</v>
      </c>
      <c r="B3929" s="4">
        <v>474.0</v>
      </c>
      <c r="C3929" s="4">
        <v>2003.0</v>
      </c>
      <c r="D3929" s="4" t="s">
        <v>1011</v>
      </c>
      <c r="F3929" s="4" t="s">
        <v>152</v>
      </c>
      <c r="I3929" s="4">
        <v>3205.3</v>
      </c>
      <c r="R3929" s="5" t="str">
        <f t="shared" si="1"/>
        <v>2003_474</v>
      </c>
    </row>
    <row r="3930">
      <c r="A3930" s="4" t="s">
        <v>1168</v>
      </c>
      <c r="B3930" s="4">
        <v>475.0</v>
      </c>
      <c r="C3930" s="4">
        <v>2003.0</v>
      </c>
      <c r="D3930" s="4" t="s">
        <v>1104</v>
      </c>
      <c r="F3930" s="4" t="s">
        <v>43</v>
      </c>
      <c r="I3930" s="4">
        <v>3204.3</v>
      </c>
      <c r="R3930" s="5" t="str">
        <f t="shared" si="1"/>
        <v>2003_475</v>
      </c>
    </row>
    <row r="3931">
      <c r="A3931" s="4" t="s">
        <v>1228</v>
      </c>
      <c r="B3931" s="4">
        <v>476.0</v>
      </c>
      <c r="C3931" s="4">
        <v>2003.0</v>
      </c>
      <c r="D3931" s="4" t="s">
        <v>1011</v>
      </c>
      <c r="F3931" s="4" t="s">
        <v>55</v>
      </c>
      <c r="I3931" s="4">
        <v>3181.8</v>
      </c>
      <c r="R3931" s="5" t="str">
        <f t="shared" si="1"/>
        <v>2003_476</v>
      </c>
    </row>
    <row r="3932">
      <c r="A3932" s="4" t="s">
        <v>1229</v>
      </c>
      <c r="B3932" s="4">
        <v>477.0</v>
      </c>
      <c r="C3932" s="4">
        <v>2003.0</v>
      </c>
      <c r="D3932" s="4" t="s">
        <v>216</v>
      </c>
      <c r="F3932" s="4" t="s">
        <v>144</v>
      </c>
      <c r="I3932" s="4">
        <v>3179.3</v>
      </c>
      <c r="R3932" s="5" t="str">
        <f t="shared" si="1"/>
        <v>2003_477</v>
      </c>
    </row>
    <row r="3933">
      <c r="A3933" s="4" t="s">
        <v>1067</v>
      </c>
      <c r="B3933" s="4">
        <v>478.0</v>
      </c>
      <c r="C3933" s="4">
        <v>2003.0</v>
      </c>
      <c r="D3933" s="4" t="s">
        <v>338</v>
      </c>
      <c r="F3933" s="4" t="s">
        <v>100</v>
      </c>
      <c r="I3933" s="4">
        <v>3172.3</v>
      </c>
      <c r="R3933" s="5" t="str">
        <f t="shared" si="1"/>
        <v>2003_478</v>
      </c>
    </row>
    <row r="3934">
      <c r="A3934" s="4" t="s">
        <v>1230</v>
      </c>
      <c r="B3934" s="4">
        <v>479.0</v>
      </c>
      <c r="C3934" s="4">
        <v>2003.0</v>
      </c>
      <c r="D3934" s="4" t="s">
        <v>223</v>
      </c>
      <c r="F3934" s="4" t="s">
        <v>299</v>
      </c>
      <c r="I3934" s="4">
        <v>3170.7</v>
      </c>
      <c r="R3934" s="5" t="str">
        <f t="shared" si="1"/>
        <v>2003_479</v>
      </c>
    </row>
    <row r="3935">
      <c r="A3935" s="4" t="s">
        <v>1143</v>
      </c>
      <c r="B3935" s="4">
        <v>480.0</v>
      </c>
      <c r="C3935" s="4">
        <v>2003.0</v>
      </c>
      <c r="D3935" s="4" t="s">
        <v>1096</v>
      </c>
      <c r="F3935" s="4" t="s">
        <v>24</v>
      </c>
      <c r="I3935" s="4">
        <v>3170.1</v>
      </c>
      <c r="R3935" s="5" t="str">
        <f t="shared" si="1"/>
        <v>2003_480</v>
      </c>
    </row>
    <row r="3936">
      <c r="A3936" s="4" t="s">
        <v>1231</v>
      </c>
      <c r="B3936" s="4">
        <v>481.0</v>
      </c>
      <c r="C3936" s="4">
        <v>2003.0</v>
      </c>
      <c r="D3936" s="4" t="s">
        <v>29</v>
      </c>
      <c r="F3936" s="4" t="s">
        <v>183</v>
      </c>
      <c r="I3936" s="4">
        <v>3148.0</v>
      </c>
      <c r="R3936" s="5" t="str">
        <f t="shared" si="1"/>
        <v>2003_481</v>
      </c>
    </row>
    <row r="3937">
      <c r="A3937" s="4" t="s">
        <v>1232</v>
      </c>
      <c r="B3937" s="4">
        <v>482.0</v>
      </c>
      <c r="C3937" s="4">
        <v>2003.0</v>
      </c>
      <c r="D3937" s="4" t="s">
        <v>1112</v>
      </c>
      <c r="F3937" s="4" t="s">
        <v>37</v>
      </c>
      <c r="I3937" s="4">
        <v>3136.3</v>
      </c>
      <c r="R3937" s="5" t="str">
        <f t="shared" si="1"/>
        <v>2003_482</v>
      </c>
    </row>
    <row r="3938">
      <c r="A3938" s="4" t="s">
        <v>457</v>
      </c>
      <c r="B3938" s="4">
        <v>483.0</v>
      </c>
      <c r="C3938" s="4">
        <v>2003.0</v>
      </c>
      <c r="D3938" s="4" t="s">
        <v>285</v>
      </c>
      <c r="F3938" s="4" t="s">
        <v>148</v>
      </c>
      <c r="I3938" s="4">
        <v>3127.9</v>
      </c>
      <c r="R3938" s="5" t="str">
        <f t="shared" si="1"/>
        <v>2003_483</v>
      </c>
    </row>
    <row r="3939">
      <c r="A3939" s="4" t="s">
        <v>1062</v>
      </c>
      <c r="B3939" s="4">
        <v>484.0</v>
      </c>
      <c r="C3939" s="4">
        <v>2003.0</v>
      </c>
      <c r="D3939" s="4" t="s">
        <v>216</v>
      </c>
      <c r="F3939" s="4" t="s">
        <v>118</v>
      </c>
      <c r="I3939" s="4">
        <v>3103.4</v>
      </c>
      <c r="R3939" s="5" t="str">
        <f t="shared" si="1"/>
        <v>2003_484</v>
      </c>
    </row>
    <row r="3940">
      <c r="A3940" s="4" t="s">
        <v>1061</v>
      </c>
      <c r="B3940" s="4">
        <v>485.0</v>
      </c>
      <c r="C3940" s="4">
        <v>2003.0</v>
      </c>
      <c r="D3940" s="4" t="s">
        <v>798</v>
      </c>
      <c r="F3940" s="4" t="s">
        <v>20</v>
      </c>
      <c r="I3940" s="4">
        <v>3089.5</v>
      </c>
      <c r="R3940" s="5" t="str">
        <f t="shared" si="1"/>
        <v>2003_485</v>
      </c>
    </row>
    <row r="3941">
      <c r="A3941" s="4" t="s">
        <v>718</v>
      </c>
      <c r="B3941" s="4">
        <v>486.0</v>
      </c>
      <c r="C3941" s="4">
        <v>2003.0</v>
      </c>
      <c r="D3941" s="4" t="s">
        <v>289</v>
      </c>
      <c r="F3941" s="4" t="s">
        <v>30</v>
      </c>
      <c r="I3941" s="4">
        <v>3079.0</v>
      </c>
      <c r="R3941" s="5" t="str">
        <f t="shared" si="1"/>
        <v>2003_486</v>
      </c>
    </row>
    <row r="3942">
      <c r="A3942" s="4" t="s">
        <v>703</v>
      </c>
      <c r="B3942" s="4">
        <v>487.0</v>
      </c>
      <c r="C3942" s="4">
        <v>2003.0</v>
      </c>
      <c r="D3942" s="4" t="s">
        <v>999</v>
      </c>
      <c r="F3942" s="4" t="s">
        <v>179</v>
      </c>
      <c r="I3942" s="4">
        <v>3066.3</v>
      </c>
      <c r="R3942" s="5" t="str">
        <f t="shared" si="1"/>
        <v>2003_487</v>
      </c>
    </row>
    <row r="3943">
      <c r="A3943" s="4" t="s">
        <v>1233</v>
      </c>
      <c r="B3943" s="4">
        <v>488.0</v>
      </c>
      <c r="C3943" s="4">
        <v>2003.0</v>
      </c>
      <c r="D3943" s="4" t="s">
        <v>292</v>
      </c>
      <c r="F3943" s="4" t="s">
        <v>24</v>
      </c>
      <c r="I3943" s="4">
        <v>3062.9</v>
      </c>
      <c r="R3943" s="5" t="str">
        <f t="shared" si="1"/>
        <v>2003_488</v>
      </c>
    </row>
    <row r="3944">
      <c r="A3944" s="4" t="s">
        <v>1074</v>
      </c>
      <c r="B3944" s="4">
        <v>489.0</v>
      </c>
      <c r="C3944" s="4">
        <v>2003.0</v>
      </c>
      <c r="D3944" s="4" t="s">
        <v>971</v>
      </c>
      <c r="F3944" s="4" t="s">
        <v>57</v>
      </c>
      <c r="I3944" s="4">
        <v>3039.6</v>
      </c>
      <c r="R3944" s="5" t="str">
        <f t="shared" si="1"/>
        <v>2003_489</v>
      </c>
    </row>
    <row r="3945">
      <c r="A3945" s="4" t="s">
        <v>952</v>
      </c>
      <c r="B3945" s="4">
        <v>490.0</v>
      </c>
      <c r="C3945" s="4">
        <v>2003.0</v>
      </c>
      <c r="D3945" s="4" t="s">
        <v>999</v>
      </c>
      <c r="F3945" s="4" t="s">
        <v>46</v>
      </c>
      <c r="I3945" s="4">
        <v>3029.0</v>
      </c>
      <c r="R3945" s="5" t="str">
        <f t="shared" si="1"/>
        <v>2003_490</v>
      </c>
    </row>
    <row r="3946">
      <c r="A3946" s="4" t="s">
        <v>1069</v>
      </c>
      <c r="B3946" s="4">
        <v>491.0</v>
      </c>
      <c r="C3946" s="4">
        <v>2003.0</v>
      </c>
      <c r="D3946" s="4" t="s">
        <v>132</v>
      </c>
      <c r="F3946" s="4" t="s">
        <v>24</v>
      </c>
      <c r="I3946" s="4">
        <v>3025.8</v>
      </c>
      <c r="R3946" s="5" t="str">
        <f t="shared" si="1"/>
        <v>2003_491</v>
      </c>
    </row>
    <row r="3947">
      <c r="A3947" s="4" t="s">
        <v>1149</v>
      </c>
      <c r="B3947" s="4">
        <v>492.0</v>
      </c>
      <c r="C3947" s="4">
        <v>2003.0</v>
      </c>
      <c r="D3947" s="4" t="s">
        <v>59</v>
      </c>
      <c r="F3947" s="4" t="s">
        <v>544</v>
      </c>
      <c r="I3947" s="4">
        <v>3024.6</v>
      </c>
      <c r="R3947" s="5" t="str">
        <f t="shared" si="1"/>
        <v>2003_492</v>
      </c>
    </row>
    <row r="3948">
      <c r="A3948" s="4" t="s">
        <v>1234</v>
      </c>
      <c r="B3948" s="4">
        <v>493.0</v>
      </c>
      <c r="C3948" s="4">
        <v>2003.0</v>
      </c>
      <c r="D3948" s="4" t="s">
        <v>826</v>
      </c>
      <c r="F3948" s="4" t="s">
        <v>20</v>
      </c>
      <c r="I3948" s="4">
        <v>3011.6</v>
      </c>
      <c r="R3948" s="5" t="str">
        <f t="shared" si="1"/>
        <v>2003_493</v>
      </c>
    </row>
    <row r="3949">
      <c r="A3949" s="4" t="s">
        <v>1126</v>
      </c>
      <c r="B3949" s="4">
        <v>494.0</v>
      </c>
      <c r="C3949" s="4">
        <v>2003.0</v>
      </c>
      <c r="D3949" s="4" t="s">
        <v>216</v>
      </c>
      <c r="F3949" s="4" t="s">
        <v>955</v>
      </c>
      <c r="I3949" s="4">
        <v>2991.7</v>
      </c>
      <c r="R3949" s="5" t="str">
        <f t="shared" si="1"/>
        <v>2003_494</v>
      </c>
    </row>
    <row r="3950">
      <c r="A3950" s="4" t="s">
        <v>1235</v>
      </c>
      <c r="B3950" s="4">
        <v>495.0</v>
      </c>
      <c r="C3950" s="4">
        <v>2003.0</v>
      </c>
      <c r="D3950" s="4" t="s">
        <v>29</v>
      </c>
      <c r="F3950" s="4" t="s">
        <v>46</v>
      </c>
      <c r="I3950" s="4">
        <v>2985.4</v>
      </c>
      <c r="R3950" s="5" t="str">
        <f t="shared" si="1"/>
        <v>2003_495</v>
      </c>
    </row>
    <row r="3951">
      <c r="A3951" s="4" t="s">
        <v>1036</v>
      </c>
      <c r="B3951" s="4">
        <v>496.0</v>
      </c>
      <c r="C3951" s="4">
        <v>2003.0</v>
      </c>
      <c r="D3951" s="4" t="s">
        <v>216</v>
      </c>
      <c r="F3951" s="4" t="s">
        <v>77</v>
      </c>
      <c r="I3951" s="4">
        <v>2964.8</v>
      </c>
      <c r="R3951" s="5" t="str">
        <f t="shared" si="1"/>
        <v>2003_496</v>
      </c>
    </row>
    <row r="3952">
      <c r="A3952" s="4" t="s">
        <v>678</v>
      </c>
      <c r="B3952" s="4">
        <v>497.0</v>
      </c>
      <c r="C3952" s="4">
        <v>2003.0</v>
      </c>
      <c r="D3952" s="4" t="s">
        <v>638</v>
      </c>
      <c r="F3952" s="4" t="s">
        <v>30</v>
      </c>
      <c r="I3952" s="4">
        <v>2964.0</v>
      </c>
      <c r="R3952" s="5" t="str">
        <f t="shared" si="1"/>
        <v>2003_497</v>
      </c>
    </row>
    <row r="3953">
      <c r="A3953" s="4" t="s">
        <v>1151</v>
      </c>
      <c r="B3953" s="4">
        <v>497.0</v>
      </c>
      <c r="C3953" s="4">
        <v>2003.0</v>
      </c>
      <c r="D3953" s="4" t="s">
        <v>490</v>
      </c>
      <c r="F3953" s="4" t="s">
        <v>24</v>
      </c>
      <c r="I3953" s="4">
        <v>2964.0</v>
      </c>
      <c r="R3953" s="5" t="str">
        <f t="shared" si="1"/>
        <v>2003_497</v>
      </c>
    </row>
    <row r="3954">
      <c r="A3954" s="4" t="s">
        <v>1056</v>
      </c>
      <c r="B3954" s="4">
        <v>499.0</v>
      </c>
      <c r="C3954" s="4">
        <v>2003.0</v>
      </c>
      <c r="D3954" s="4" t="s">
        <v>216</v>
      </c>
      <c r="F3954" s="4" t="s">
        <v>537</v>
      </c>
      <c r="I3954" s="4">
        <v>2954.0</v>
      </c>
      <c r="R3954" s="5" t="str">
        <f t="shared" si="1"/>
        <v>2003_499</v>
      </c>
    </row>
    <row r="3955">
      <c r="A3955" s="4" t="s">
        <v>1236</v>
      </c>
      <c r="B3955" s="4">
        <v>500.0</v>
      </c>
      <c r="C3955" s="4">
        <v>2003.0</v>
      </c>
      <c r="D3955" s="4" t="s">
        <v>107</v>
      </c>
      <c r="F3955" s="4" t="s">
        <v>24</v>
      </c>
      <c r="I3955" s="4">
        <v>2948.3</v>
      </c>
      <c r="R3955" s="5" t="str">
        <f t="shared" si="1"/>
        <v>2003_500</v>
      </c>
    </row>
    <row r="3956">
      <c r="A3956" s="4" t="s">
        <v>25</v>
      </c>
      <c r="B3956" s="4">
        <v>1.0</v>
      </c>
      <c r="C3956" s="4">
        <v>2004.0</v>
      </c>
      <c r="D3956" s="4" t="s">
        <v>26</v>
      </c>
      <c r="F3956" s="4" t="s">
        <v>27</v>
      </c>
      <c r="I3956" s="4">
        <v>258681.0</v>
      </c>
      <c r="R3956" s="5" t="str">
        <f t="shared" si="1"/>
        <v>2004_1</v>
      </c>
    </row>
    <row r="3957">
      <c r="A3957" s="4" t="s">
        <v>22</v>
      </c>
      <c r="B3957" s="4">
        <v>2.0</v>
      </c>
      <c r="C3957" s="4">
        <v>2004.0</v>
      </c>
      <c r="D3957" s="4" t="s">
        <v>23</v>
      </c>
      <c r="F3957" s="4" t="s">
        <v>24</v>
      </c>
      <c r="I3957" s="4">
        <v>213199.0</v>
      </c>
      <c r="R3957" s="5" t="str">
        <f t="shared" si="1"/>
        <v>2004_2</v>
      </c>
    </row>
    <row r="3958">
      <c r="A3958" s="4" t="s">
        <v>18</v>
      </c>
      <c r="B3958" s="4">
        <v>3.0</v>
      </c>
      <c r="C3958" s="4">
        <v>2004.0</v>
      </c>
      <c r="D3958" s="4" t="s">
        <v>19</v>
      </c>
      <c r="F3958" s="4" t="s">
        <v>20</v>
      </c>
      <c r="I3958" s="4">
        <v>195645.2</v>
      </c>
      <c r="R3958" s="5" t="str">
        <f t="shared" si="1"/>
        <v>2004_3</v>
      </c>
    </row>
    <row r="3959">
      <c r="A3959" s="4" t="s">
        <v>21</v>
      </c>
      <c r="B3959" s="4">
        <v>4.0</v>
      </c>
      <c r="C3959" s="4">
        <v>2004.0</v>
      </c>
      <c r="D3959" s="4" t="s">
        <v>19</v>
      </c>
      <c r="F3959" s="4" t="s">
        <v>20</v>
      </c>
      <c r="I3959" s="4">
        <v>164496.0</v>
      </c>
      <c r="R3959" s="5" t="str">
        <f t="shared" si="1"/>
        <v>2004_4</v>
      </c>
    </row>
    <row r="3960">
      <c r="A3960" s="4" t="s">
        <v>33</v>
      </c>
      <c r="B3960" s="4">
        <v>5.0</v>
      </c>
      <c r="C3960" s="4">
        <v>2004.0</v>
      </c>
      <c r="D3960" s="4" t="s">
        <v>81</v>
      </c>
      <c r="F3960" s="4" t="s">
        <v>35</v>
      </c>
      <c r="I3960" s="4">
        <v>134187.0</v>
      </c>
      <c r="R3960" s="5" t="str">
        <f t="shared" si="1"/>
        <v>2004_5</v>
      </c>
    </row>
    <row r="3961">
      <c r="A3961" s="4" t="s">
        <v>1075</v>
      </c>
      <c r="B3961" s="4">
        <v>6.0</v>
      </c>
      <c r="C3961" s="4">
        <v>2004.0</v>
      </c>
      <c r="D3961" s="4" t="s">
        <v>23</v>
      </c>
      <c r="F3961" s="4" t="s">
        <v>57</v>
      </c>
      <c r="I3961" s="4">
        <v>112937.0</v>
      </c>
      <c r="R3961" s="5" t="str">
        <f t="shared" si="1"/>
        <v>2004_6</v>
      </c>
    </row>
    <row r="3962">
      <c r="A3962" s="4" t="s">
        <v>1170</v>
      </c>
      <c r="B3962" s="4">
        <v>7.0</v>
      </c>
      <c r="C3962" s="4">
        <v>2004.0</v>
      </c>
      <c r="D3962" s="4" t="s">
        <v>23</v>
      </c>
      <c r="F3962" s="4" t="s">
        <v>24</v>
      </c>
      <c r="I3962" s="4">
        <v>99468.0</v>
      </c>
      <c r="R3962" s="5" t="str">
        <f t="shared" si="1"/>
        <v>2004_7</v>
      </c>
    </row>
    <row r="3963">
      <c r="A3963" s="4" t="s">
        <v>804</v>
      </c>
      <c r="B3963" s="4">
        <v>8.0</v>
      </c>
      <c r="C3963" s="4">
        <v>2004.0</v>
      </c>
      <c r="D3963" s="4" t="s">
        <v>59</v>
      </c>
      <c r="F3963" s="4" t="s">
        <v>30</v>
      </c>
      <c r="I3963" s="4">
        <v>94713.0</v>
      </c>
      <c r="R3963" s="5" t="str">
        <f t="shared" si="1"/>
        <v>2004_8</v>
      </c>
    </row>
    <row r="3964">
      <c r="A3964" s="4" t="s">
        <v>31</v>
      </c>
      <c r="B3964" s="4">
        <v>9.0</v>
      </c>
      <c r="C3964" s="4">
        <v>2004.0</v>
      </c>
      <c r="D3964" s="4" t="s">
        <v>32</v>
      </c>
      <c r="F3964" s="4" t="s">
        <v>30</v>
      </c>
      <c r="I3964" s="4">
        <v>89131.0</v>
      </c>
      <c r="R3964" s="5" t="str">
        <f t="shared" si="1"/>
        <v>2004_9</v>
      </c>
    </row>
    <row r="3965">
      <c r="A3965" s="4" t="s">
        <v>66</v>
      </c>
      <c r="B3965" s="4">
        <v>10.0</v>
      </c>
      <c r="C3965" s="4">
        <v>2004.0</v>
      </c>
      <c r="D3965" s="4" t="s">
        <v>67</v>
      </c>
      <c r="F3965" s="4" t="s">
        <v>30</v>
      </c>
      <c r="I3965" s="4">
        <v>81300.0</v>
      </c>
      <c r="R3965" s="5" t="str">
        <f t="shared" si="1"/>
        <v>2004_10</v>
      </c>
    </row>
    <row r="3966">
      <c r="A3966" s="4" t="s">
        <v>60</v>
      </c>
      <c r="B3966" s="4">
        <v>11.0</v>
      </c>
      <c r="C3966" s="4">
        <v>2004.0</v>
      </c>
      <c r="D3966" s="4" t="s">
        <v>32</v>
      </c>
      <c r="F3966" s="4" t="s">
        <v>57</v>
      </c>
      <c r="I3966" s="4">
        <v>73061.0</v>
      </c>
      <c r="R3966" s="5" t="str">
        <f t="shared" si="1"/>
        <v>2004_11</v>
      </c>
    </row>
    <row r="3967">
      <c r="A3967" s="4" t="s">
        <v>967</v>
      </c>
      <c r="B3967" s="4">
        <v>12.0</v>
      </c>
      <c r="C3967" s="4">
        <v>2004.0</v>
      </c>
      <c r="D3967" s="4" t="s">
        <v>29</v>
      </c>
      <c r="F3967" s="4" t="s">
        <v>30</v>
      </c>
      <c r="I3967" s="4">
        <v>67752.0</v>
      </c>
      <c r="R3967" s="5" t="str">
        <f t="shared" si="1"/>
        <v>2004_12</v>
      </c>
    </row>
    <row r="3968">
      <c r="A3968" s="4" t="s">
        <v>135</v>
      </c>
      <c r="B3968" s="4">
        <v>13.0</v>
      </c>
      <c r="C3968" s="4">
        <v>2004.0</v>
      </c>
      <c r="D3968" s="4" t="s">
        <v>107</v>
      </c>
      <c r="F3968" s="4" t="s">
        <v>88</v>
      </c>
      <c r="I3968" s="4">
        <v>64816.0</v>
      </c>
      <c r="R3968" s="5" t="str">
        <f t="shared" si="1"/>
        <v>2004_13</v>
      </c>
    </row>
    <row r="3969">
      <c r="A3969" s="4" t="s">
        <v>628</v>
      </c>
      <c r="B3969" s="4">
        <v>14.0</v>
      </c>
      <c r="C3969" s="4">
        <v>2004.0</v>
      </c>
      <c r="D3969" s="4" t="s">
        <v>67</v>
      </c>
      <c r="F3969" s="4" t="s">
        <v>70</v>
      </c>
      <c r="I3969" s="4">
        <v>63859.0</v>
      </c>
      <c r="R3969" s="5" t="str">
        <f t="shared" si="1"/>
        <v>2004_14</v>
      </c>
    </row>
    <row r="3970">
      <c r="A3970" s="4" t="s">
        <v>1169</v>
      </c>
      <c r="B3970" s="4">
        <v>15.0</v>
      </c>
      <c r="C3970" s="4">
        <v>2004.0</v>
      </c>
      <c r="D3970" s="4" t="s">
        <v>40</v>
      </c>
      <c r="F3970" s="4" t="s">
        <v>30</v>
      </c>
      <c r="I3970" s="4">
        <v>60704.0</v>
      </c>
      <c r="R3970" s="5" t="str">
        <f t="shared" si="1"/>
        <v>2004_15</v>
      </c>
    </row>
    <row r="3971">
      <c r="A3971" s="4" t="s">
        <v>159</v>
      </c>
      <c r="B3971" s="4">
        <v>16.0</v>
      </c>
      <c r="C3971" s="4">
        <v>2004.0</v>
      </c>
      <c r="D3971" s="4" t="s">
        <v>973</v>
      </c>
      <c r="F3971" s="4" t="s">
        <v>57</v>
      </c>
      <c r="I3971" s="4">
        <v>57129.2</v>
      </c>
      <c r="R3971" s="5" t="str">
        <f t="shared" si="1"/>
        <v>2004_16</v>
      </c>
    </row>
    <row r="3972">
      <c r="A3972" s="4" t="s">
        <v>253</v>
      </c>
      <c r="B3972" s="4">
        <v>17.0</v>
      </c>
      <c r="C3972" s="4">
        <v>2004.0</v>
      </c>
      <c r="D3972" s="4" t="s">
        <v>973</v>
      </c>
      <c r="F3972" s="4" t="s">
        <v>55</v>
      </c>
      <c r="I3972" s="4">
        <v>56829.5</v>
      </c>
      <c r="R3972" s="5" t="str">
        <f t="shared" si="1"/>
        <v>2004_17</v>
      </c>
    </row>
    <row r="3973">
      <c r="A3973" s="4" t="s">
        <v>969</v>
      </c>
      <c r="B3973" s="4">
        <v>18.0</v>
      </c>
      <c r="C3973" s="4">
        <v>2004.0</v>
      </c>
      <c r="D3973" s="4" t="s">
        <v>45</v>
      </c>
      <c r="F3973" s="4" t="s">
        <v>46</v>
      </c>
      <c r="I3973" s="4">
        <v>56064.6</v>
      </c>
      <c r="R3973" s="5" t="str">
        <f t="shared" si="1"/>
        <v>2004_18</v>
      </c>
    </row>
    <row r="3974">
      <c r="A3974" s="4" t="s">
        <v>71</v>
      </c>
      <c r="B3974" s="4">
        <v>19.0</v>
      </c>
      <c r="C3974" s="4">
        <v>2004.0</v>
      </c>
      <c r="D3974" s="4" t="s">
        <v>72</v>
      </c>
      <c r="F3974" s="4" t="s">
        <v>55</v>
      </c>
      <c r="I3974" s="4">
        <v>53790.8</v>
      </c>
      <c r="R3974" s="5" t="str">
        <f t="shared" si="1"/>
        <v>2004_19</v>
      </c>
    </row>
    <row r="3975">
      <c r="A3975" s="4" t="s">
        <v>609</v>
      </c>
      <c r="B3975" s="4">
        <v>20.0</v>
      </c>
      <c r="C3975" s="4">
        <v>2004.0</v>
      </c>
      <c r="D3975" s="4" t="s">
        <v>81</v>
      </c>
      <c r="F3975" s="4" t="s">
        <v>82</v>
      </c>
      <c r="I3975" s="4">
        <v>53766.9</v>
      </c>
      <c r="R3975" s="5" t="str">
        <f t="shared" si="1"/>
        <v>2004_20</v>
      </c>
    </row>
    <row r="3976">
      <c r="A3976" s="4" t="s">
        <v>94</v>
      </c>
      <c r="B3976" s="4">
        <v>21.0</v>
      </c>
      <c r="C3976" s="4">
        <v>2004.0</v>
      </c>
      <c r="D3976" s="4" t="s">
        <v>76</v>
      </c>
      <c r="F3976" s="4" t="s">
        <v>46</v>
      </c>
      <c r="I3976" s="4">
        <v>50485.0</v>
      </c>
      <c r="R3976" s="5" t="str">
        <f t="shared" si="1"/>
        <v>2004_21</v>
      </c>
    </row>
    <row r="3977">
      <c r="A3977" s="4" t="s">
        <v>1092</v>
      </c>
      <c r="B3977" s="4">
        <v>22.0</v>
      </c>
      <c r="C3977" s="4">
        <v>2004.0</v>
      </c>
      <c r="D3977" s="4" t="s">
        <v>973</v>
      </c>
      <c r="F3977" s="4" t="s">
        <v>100</v>
      </c>
      <c r="I3977" s="4">
        <v>49657.3</v>
      </c>
      <c r="R3977" s="5" t="str">
        <f t="shared" si="1"/>
        <v>2004_22</v>
      </c>
    </row>
    <row r="3978">
      <c r="A3978" s="4" t="s">
        <v>974</v>
      </c>
      <c r="B3978" s="4">
        <v>23.0</v>
      </c>
      <c r="C3978" s="4">
        <v>2004.0</v>
      </c>
      <c r="D3978" s="4" t="s">
        <v>26</v>
      </c>
      <c r="F3978" s="4" t="s">
        <v>74</v>
      </c>
      <c r="I3978" s="4">
        <v>48163.0</v>
      </c>
      <c r="R3978" s="5" t="str">
        <f t="shared" si="1"/>
        <v>2004_23</v>
      </c>
    </row>
    <row r="3979">
      <c r="A3979" s="4" t="s">
        <v>877</v>
      </c>
      <c r="B3979" s="4">
        <v>24.0</v>
      </c>
      <c r="C3979" s="4">
        <v>2004.0</v>
      </c>
      <c r="D3979" s="4" t="s">
        <v>59</v>
      </c>
      <c r="F3979" s="4" t="s">
        <v>127</v>
      </c>
      <c r="I3979" s="4">
        <v>48065.0</v>
      </c>
      <c r="R3979" s="5" t="str">
        <f t="shared" si="1"/>
        <v>2004_24</v>
      </c>
    </row>
    <row r="3980">
      <c r="A3980" s="4" t="s">
        <v>625</v>
      </c>
      <c r="B3980" s="4">
        <v>25.0</v>
      </c>
      <c r="C3980" s="4">
        <v>2004.0</v>
      </c>
      <c r="D3980" s="4" t="s">
        <v>102</v>
      </c>
      <c r="F3980" s="4" t="s">
        <v>30</v>
      </c>
      <c r="I3980" s="4">
        <v>45950.0</v>
      </c>
      <c r="R3980" s="5" t="str">
        <f t="shared" si="1"/>
        <v>2004_25</v>
      </c>
    </row>
    <row r="3981">
      <c r="A3981" s="4" t="s">
        <v>968</v>
      </c>
      <c r="B3981" s="4">
        <v>26.0</v>
      </c>
      <c r="C3981" s="4">
        <v>2004.0</v>
      </c>
      <c r="D3981" s="4" t="s">
        <v>59</v>
      </c>
      <c r="F3981" s="4" t="s">
        <v>30</v>
      </c>
      <c r="I3981" s="4">
        <v>44363.0</v>
      </c>
      <c r="R3981" s="5" t="str">
        <f t="shared" si="1"/>
        <v>2004_26</v>
      </c>
    </row>
    <row r="3982">
      <c r="A3982" s="4" t="s">
        <v>248</v>
      </c>
      <c r="B3982" s="4">
        <v>27.0</v>
      </c>
      <c r="C3982" s="4">
        <v>2004.0</v>
      </c>
      <c r="D3982" s="4" t="s">
        <v>177</v>
      </c>
      <c r="F3982" s="4" t="s">
        <v>30</v>
      </c>
      <c r="I3982" s="4">
        <v>43877.0</v>
      </c>
      <c r="R3982" s="5" t="str">
        <f t="shared" si="1"/>
        <v>2004_27</v>
      </c>
    </row>
    <row r="3983">
      <c r="A3983" s="4" t="s">
        <v>53</v>
      </c>
      <c r="B3983" s="4">
        <v>28.0</v>
      </c>
      <c r="C3983" s="4">
        <v>2004.0</v>
      </c>
      <c r="D3983" s="4" t="s">
        <v>1078</v>
      </c>
      <c r="F3983" s="4" t="s">
        <v>55</v>
      </c>
      <c r="I3983" s="4">
        <v>43377.0</v>
      </c>
      <c r="R3983" s="5" t="str">
        <f t="shared" si="1"/>
        <v>2004_28</v>
      </c>
    </row>
    <row r="3984">
      <c r="A3984" s="4" t="s">
        <v>879</v>
      </c>
      <c r="B3984" s="4">
        <v>29.0</v>
      </c>
      <c r="C3984" s="4">
        <v>2004.0</v>
      </c>
      <c r="D3984" s="4" t="s">
        <v>107</v>
      </c>
      <c r="F3984" s="4" t="s">
        <v>95</v>
      </c>
      <c r="I3984" s="4">
        <v>42545.6</v>
      </c>
      <c r="R3984" s="5" t="str">
        <f t="shared" si="1"/>
        <v>2004_29</v>
      </c>
    </row>
    <row r="3985">
      <c r="A3985" s="4" t="s">
        <v>101</v>
      </c>
      <c r="B3985" s="4">
        <v>30.0</v>
      </c>
      <c r="C3985" s="4">
        <v>2004.0</v>
      </c>
      <c r="D3985" s="4" t="s">
        <v>102</v>
      </c>
      <c r="F3985" s="4" t="s">
        <v>43</v>
      </c>
      <c r="I3985" s="4">
        <v>41862.0</v>
      </c>
      <c r="R3985" s="5" t="str">
        <f t="shared" si="1"/>
        <v>2004_30</v>
      </c>
    </row>
    <row r="3986">
      <c r="A3986" s="4" t="s">
        <v>1237</v>
      </c>
      <c r="B3986" s="4">
        <v>31.0</v>
      </c>
      <c r="C3986" s="4">
        <v>2004.0</v>
      </c>
      <c r="D3986" s="4" t="s">
        <v>32</v>
      </c>
      <c r="F3986" s="4" t="s">
        <v>24</v>
      </c>
      <c r="I3986" s="4">
        <v>41444.0</v>
      </c>
      <c r="R3986" s="5" t="str">
        <f t="shared" si="1"/>
        <v>2004_31</v>
      </c>
    </row>
    <row r="3987">
      <c r="A3987" s="4" t="s">
        <v>972</v>
      </c>
      <c r="B3987" s="4">
        <v>32.0</v>
      </c>
      <c r="C3987" s="4">
        <v>2004.0</v>
      </c>
      <c r="D3987" s="4" t="s">
        <v>26</v>
      </c>
      <c r="F3987" s="4" t="s">
        <v>46</v>
      </c>
      <c r="I3987" s="4">
        <v>41124.0</v>
      </c>
      <c r="R3987" s="5" t="str">
        <f t="shared" si="1"/>
        <v>2004_32</v>
      </c>
    </row>
    <row r="3988">
      <c r="A3988" s="4" t="s">
        <v>169</v>
      </c>
      <c r="B3988" s="4">
        <v>33.0</v>
      </c>
      <c r="C3988" s="4">
        <v>2004.0</v>
      </c>
      <c r="D3988" s="4" t="s">
        <v>29</v>
      </c>
      <c r="F3988" s="4" t="s">
        <v>24</v>
      </c>
      <c r="I3988" s="4">
        <v>40843.0</v>
      </c>
      <c r="R3988" s="5" t="str">
        <f t="shared" si="1"/>
        <v>2004_33</v>
      </c>
    </row>
    <row r="3989">
      <c r="A3989" s="4" t="s">
        <v>1094</v>
      </c>
      <c r="B3989" s="4">
        <v>34.0</v>
      </c>
      <c r="C3989" s="4">
        <v>2004.0</v>
      </c>
      <c r="D3989" s="4" t="s">
        <v>23</v>
      </c>
      <c r="F3989" s="4" t="s">
        <v>24</v>
      </c>
      <c r="I3989" s="4">
        <v>37968.6</v>
      </c>
      <c r="R3989" s="5" t="str">
        <f t="shared" si="1"/>
        <v>2004_34</v>
      </c>
    </row>
    <row r="3990">
      <c r="A3990" s="4" t="s">
        <v>1080</v>
      </c>
      <c r="B3990" s="4">
        <v>35.0</v>
      </c>
      <c r="C3990" s="4">
        <v>2004.0</v>
      </c>
      <c r="D3990" s="4" t="s">
        <v>23</v>
      </c>
      <c r="F3990" s="4" t="s">
        <v>24</v>
      </c>
      <c r="I3990" s="4">
        <v>37137.0</v>
      </c>
      <c r="R3990" s="5" t="str">
        <f t="shared" si="1"/>
        <v>2004_35</v>
      </c>
    </row>
    <row r="3991">
      <c r="A3991" s="4" t="s">
        <v>976</v>
      </c>
      <c r="B3991" s="4">
        <v>36.0</v>
      </c>
      <c r="C3991" s="4">
        <v>2004.0</v>
      </c>
      <c r="D3991" s="4" t="s">
        <v>99</v>
      </c>
      <c r="F3991" s="4" t="s">
        <v>30</v>
      </c>
      <c r="I3991" s="4">
        <v>36261.0</v>
      </c>
      <c r="R3991" s="5" t="str">
        <f t="shared" si="1"/>
        <v>2004_36</v>
      </c>
    </row>
    <row r="3992">
      <c r="A3992" s="4" t="s">
        <v>616</v>
      </c>
      <c r="B3992" s="4">
        <v>37.0</v>
      </c>
      <c r="C3992" s="4">
        <v>2004.0</v>
      </c>
      <c r="D3992" s="4" t="s">
        <v>72</v>
      </c>
      <c r="F3992" s="4" t="s">
        <v>57</v>
      </c>
      <c r="I3992" s="4">
        <v>35552.7</v>
      </c>
      <c r="R3992" s="5" t="str">
        <f t="shared" si="1"/>
        <v>2004_37</v>
      </c>
    </row>
    <row r="3993">
      <c r="A3993" s="4" t="s">
        <v>1173</v>
      </c>
      <c r="B3993" s="4">
        <v>38.0</v>
      </c>
      <c r="C3993" s="4">
        <v>2004.0</v>
      </c>
      <c r="D3993" s="4" t="s">
        <v>72</v>
      </c>
      <c r="F3993" s="4" t="s">
        <v>170</v>
      </c>
      <c r="I3993" s="4">
        <v>35436.0</v>
      </c>
      <c r="R3993" s="5" t="str">
        <f t="shared" si="1"/>
        <v>2004_38</v>
      </c>
    </row>
    <row r="3994">
      <c r="A3994" s="4" t="s">
        <v>1174</v>
      </c>
      <c r="B3994" s="4">
        <v>39.0</v>
      </c>
      <c r="C3994" s="4">
        <v>2004.0</v>
      </c>
      <c r="D3994" s="4" t="s">
        <v>611</v>
      </c>
      <c r="F3994" s="4" t="s">
        <v>30</v>
      </c>
      <c r="I3994" s="4">
        <v>34933.0</v>
      </c>
      <c r="R3994" s="5" t="str">
        <f t="shared" si="1"/>
        <v>2004_39</v>
      </c>
    </row>
    <row r="3995">
      <c r="A3995" s="4" t="s">
        <v>1171</v>
      </c>
      <c r="B3995" s="4">
        <v>40.0</v>
      </c>
      <c r="C3995" s="4">
        <v>2004.0</v>
      </c>
      <c r="D3995" s="4" t="s">
        <v>29</v>
      </c>
      <c r="F3995" s="4" t="s">
        <v>43</v>
      </c>
      <c r="I3995" s="4">
        <v>34529.0</v>
      </c>
      <c r="R3995" s="5" t="str">
        <f t="shared" si="1"/>
        <v>2004_40</v>
      </c>
    </row>
    <row r="3996">
      <c r="A3996" s="4" t="s">
        <v>1238</v>
      </c>
      <c r="B3996" s="4">
        <v>41.0</v>
      </c>
      <c r="C3996" s="4">
        <v>2004.0</v>
      </c>
      <c r="D3996" s="4" t="s">
        <v>114</v>
      </c>
      <c r="F3996" s="4" t="s">
        <v>43</v>
      </c>
      <c r="I3996" s="4">
        <v>34264.5</v>
      </c>
      <c r="R3996" s="5" t="str">
        <f t="shared" si="1"/>
        <v>2004_41</v>
      </c>
    </row>
    <row r="3997">
      <c r="A3997" s="4" t="s">
        <v>1083</v>
      </c>
      <c r="B3997" s="4">
        <v>42.0</v>
      </c>
      <c r="C3997" s="4">
        <v>2004.0</v>
      </c>
      <c r="D3997" s="4" t="s">
        <v>87</v>
      </c>
      <c r="F3997" s="4" t="s">
        <v>88</v>
      </c>
      <c r="I3997" s="4">
        <v>33485.0</v>
      </c>
      <c r="R3997" s="5" t="str">
        <f t="shared" si="1"/>
        <v>2004_42</v>
      </c>
    </row>
    <row r="3998">
      <c r="A3998" s="4" t="s">
        <v>85</v>
      </c>
      <c r="B3998" s="4">
        <v>43.0</v>
      </c>
      <c r="C3998" s="4">
        <v>2004.0</v>
      </c>
      <c r="D3998" s="4" t="s">
        <v>26</v>
      </c>
      <c r="F3998" s="4" t="s">
        <v>24</v>
      </c>
      <c r="I3998" s="4">
        <v>32923.0</v>
      </c>
      <c r="R3998" s="5" t="str">
        <f t="shared" si="1"/>
        <v>2004_43</v>
      </c>
    </row>
    <row r="3999">
      <c r="A3999" s="4" t="s">
        <v>89</v>
      </c>
      <c r="B3999" s="4">
        <v>44.0</v>
      </c>
      <c r="C3999" s="4">
        <v>2004.0</v>
      </c>
      <c r="D3999" s="4" t="s">
        <v>48</v>
      </c>
      <c r="F3999" s="4" t="s">
        <v>20</v>
      </c>
      <c r="I3999" s="4">
        <v>32632.0</v>
      </c>
      <c r="R3999" s="5" t="str">
        <f t="shared" si="1"/>
        <v>2004_44</v>
      </c>
    </row>
    <row r="4000">
      <c r="A4000" s="4" t="s">
        <v>205</v>
      </c>
      <c r="B4000" s="4">
        <v>45.0</v>
      </c>
      <c r="C4000" s="4">
        <v>2004.0</v>
      </c>
      <c r="D4000" s="4" t="s">
        <v>72</v>
      </c>
      <c r="F4000" s="4" t="s">
        <v>46</v>
      </c>
      <c r="I4000" s="4">
        <v>32505.4</v>
      </c>
      <c r="R4000" s="5" t="str">
        <f t="shared" si="1"/>
        <v>2004_45</v>
      </c>
    </row>
    <row r="4001">
      <c r="A4001" s="4" t="s">
        <v>309</v>
      </c>
      <c r="B4001" s="4">
        <v>46.0</v>
      </c>
      <c r="C4001" s="4">
        <v>2004.0</v>
      </c>
      <c r="D4001" s="4" t="s">
        <v>638</v>
      </c>
      <c r="F4001" s="4" t="s">
        <v>95</v>
      </c>
      <c r="I4001" s="4">
        <v>32187.0</v>
      </c>
      <c r="R4001" s="5" t="str">
        <f t="shared" si="1"/>
        <v>2004_46</v>
      </c>
    </row>
    <row r="4002">
      <c r="A4002" s="4" t="s">
        <v>79</v>
      </c>
      <c r="B4002" s="4">
        <v>47.0</v>
      </c>
      <c r="C4002" s="4">
        <v>2004.0</v>
      </c>
      <c r="D4002" s="4" t="s">
        <v>67</v>
      </c>
      <c r="F4002" s="4" t="s">
        <v>46</v>
      </c>
      <c r="I4002" s="4">
        <v>32149.0</v>
      </c>
      <c r="R4002" s="5" t="str">
        <f t="shared" si="1"/>
        <v>2004_47</v>
      </c>
    </row>
    <row r="4003">
      <c r="A4003" s="4" t="s">
        <v>75</v>
      </c>
      <c r="B4003" s="4">
        <v>48.0</v>
      </c>
      <c r="C4003" s="4">
        <v>2004.0</v>
      </c>
      <c r="D4003" s="4" t="s">
        <v>76</v>
      </c>
      <c r="F4003" s="4" t="s">
        <v>77</v>
      </c>
      <c r="I4003" s="4">
        <v>31844.0</v>
      </c>
      <c r="R4003" s="5" t="str">
        <f t="shared" si="1"/>
        <v>2004_48</v>
      </c>
    </row>
    <row r="4004">
      <c r="A4004" s="4" t="s">
        <v>1239</v>
      </c>
      <c r="B4004" s="4">
        <v>49.0</v>
      </c>
      <c r="C4004" s="4">
        <v>2004.0</v>
      </c>
      <c r="D4004" s="4" t="s">
        <v>59</v>
      </c>
      <c r="F4004" s="4" t="s">
        <v>57</v>
      </c>
      <c r="I4004" s="4">
        <v>31800.0</v>
      </c>
      <c r="R4004" s="5" t="str">
        <f t="shared" si="1"/>
        <v>2004_49</v>
      </c>
    </row>
    <row r="4005">
      <c r="A4005" s="4" t="s">
        <v>1175</v>
      </c>
      <c r="B4005" s="4">
        <v>50.0</v>
      </c>
      <c r="C4005" s="4">
        <v>2004.0</v>
      </c>
      <c r="D4005" s="4" t="s">
        <v>107</v>
      </c>
      <c r="F4005" s="4" t="s">
        <v>127</v>
      </c>
      <c r="I4005" s="4">
        <v>31263.0</v>
      </c>
      <c r="R4005" s="5" t="str">
        <f t="shared" si="1"/>
        <v>2004_50</v>
      </c>
    </row>
    <row r="4006">
      <c r="A4006" s="4" t="s">
        <v>78</v>
      </c>
      <c r="B4006" s="4">
        <v>51.0</v>
      </c>
      <c r="C4006" s="4">
        <v>2004.0</v>
      </c>
      <c r="D4006" s="4" t="s">
        <v>76</v>
      </c>
      <c r="F4006" s="4" t="s">
        <v>35</v>
      </c>
      <c r="I4006" s="4">
        <v>31034.0</v>
      </c>
      <c r="R4006" s="5" t="str">
        <f t="shared" si="1"/>
        <v>2004_51</v>
      </c>
    </row>
    <row r="4007">
      <c r="A4007" s="4" t="s">
        <v>1240</v>
      </c>
      <c r="B4007" s="4">
        <v>52.0</v>
      </c>
      <c r="C4007" s="4">
        <v>2004.0</v>
      </c>
      <c r="D4007" s="4" t="s">
        <v>988</v>
      </c>
      <c r="F4007" s="4" t="s">
        <v>46</v>
      </c>
      <c r="I4007" s="4">
        <v>30708.0</v>
      </c>
      <c r="R4007" s="5" t="str">
        <f t="shared" si="1"/>
        <v>2004_52</v>
      </c>
    </row>
    <row r="4008">
      <c r="A4008" s="4" t="s">
        <v>128</v>
      </c>
      <c r="B4008" s="4">
        <v>53.0</v>
      </c>
      <c r="C4008" s="4">
        <v>2004.0</v>
      </c>
      <c r="D4008" s="4" t="s">
        <v>975</v>
      </c>
      <c r="F4008" s="4" t="s">
        <v>57</v>
      </c>
      <c r="I4008" s="4">
        <v>30141.0</v>
      </c>
      <c r="R4008" s="5" t="str">
        <f t="shared" si="1"/>
        <v>2004_53</v>
      </c>
    </row>
    <row r="4009">
      <c r="A4009" s="4" t="s">
        <v>885</v>
      </c>
      <c r="B4009" s="4">
        <v>54.0</v>
      </c>
      <c r="C4009" s="4">
        <v>2004.0</v>
      </c>
      <c r="D4009" s="4" t="s">
        <v>114</v>
      </c>
      <c r="F4009" s="4" t="s">
        <v>74</v>
      </c>
      <c r="I4009" s="4">
        <v>28823.0</v>
      </c>
      <c r="R4009" s="5" t="str">
        <f t="shared" si="1"/>
        <v>2004_54</v>
      </c>
    </row>
    <row r="4010">
      <c r="A4010" s="4" t="s">
        <v>277</v>
      </c>
      <c r="B4010" s="4">
        <v>55.0</v>
      </c>
      <c r="C4010" s="4">
        <v>2004.0</v>
      </c>
      <c r="D4010" s="4" t="s">
        <v>76</v>
      </c>
      <c r="F4010" s="4" t="s">
        <v>57</v>
      </c>
      <c r="I4010" s="4">
        <v>28686.0</v>
      </c>
      <c r="R4010" s="5" t="str">
        <f t="shared" si="1"/>
        <v>2004_55</v>
      </c>
    </row>
    <row r="4011">
      <c r="A4011" s="4" t="s">
        <v>1086</v>
      </c>
      <c r="B4011" s="4">
        <v>56.0</v>
      </c>
      <c r="C4011" s="4">
        <v>2004.0</v>
      </c>
      <c r="D4011" s="4" t="s">
        <v>19</v>
      </c>
      <c r="F4011" s="4" t="s">
        <v>20</v>
      </c>
      <c r="I4011" s="4">
        <v>28096.0</v>
      </c>
      <c r="R4011" s="5" t="str">
        <f t="shared" si="1"/>
        <v>2004_56</v>
      </c>
    </row>
    <row r="4012">
      <c r="A4012" s="4" t="s">
        <v>1084</v>
      </c>
      <c r="B4012" s="4">
        <v>57.0</v>
      </c>
      <c r="C4012" s="4">
        <v>2004.0</v>
      </c>
      <c r="D4012" s="4" t="s">
        <v>99</v>
      </c>
      <c r="F4012" s="4" t="s">
        <v>43</v>
      </c>
      <c r="I4012" s="4">
        <v>27907.0</v>
      </c>
      <c r="R4012" s="5" t="str">
        <f t="shared" si="1"/>
        <v>2004_57</v>
      </c>
    </row>
    <row r="4013">
      <c r="A4013" s="4" t="s">
        <v>610</v>
      </c>
      <c r="B4013" s="4">
        <v>58.0</v>
      </c>
      <c r="C4013" s="4">
        <v>2004.0</v>
      </c>
      <c r="D4013" s="4" t="s">
        <v>611</v>
      </c>
      <c r="F4013" s="4" t="s">
        <v>30</v>
      </c>
      <c r="I4013" s="4">
        <v>27745.0</v>
      </c>
      <c r="R4013" s="5" t="str">
        <f t="shared" si="1"/>
        <v>2004_58</v>
      </c>
    </row>
    <row r="4014">
      <c r="A4014" s="4" t="s">
        <v>1087</v>
      </c>
      <c r="B4014" s="4">
        <v>59.0</v>
      </c>
      <c r="C4014" s="4">
        <v>2004.0</v>
      </c>
      <c r="D4014" s="4" t="s">
        <v>48</v>
      </c>
      <c r="F4014" s="4" t="s">
        <v>49</v>
      </c>
      <c r="I4014" s="4">
        <v>27730.0</v>
      </c>
      <c r="R4014" s="5" t="str">
        <f t="shared" si="1"/>
        <v>2004_59</v>
      </c>
    </row>
    <row r="4015">
      <c r="A4015" s="4" t="s">
        <v>176</v>
      </c>
      <c r="B4015" s="4">
        <v>60.0</v>
      </c>
      <c r="C4015" s="4">
        <v>2004.0</v>
      </c>
      <c r="D4015" s="4" t="s">
        <v>177</v>
      </c>
      <c r="F4015" s="4" t="s">
        <v>57</v>
      </c>
      <c r="I4015" s="4">
        <v>27061.0</v>
      </c>
      <c r="R4015" s="5" t="str">
        <f t="shared" si="1"/>
        <v>2004_60</v>
      </c>
    </row>
    <row r="4016">
      <c r="A4016" s="4" t="s">
        <v>65</v>
      </c>
      <c r="B4016" s="4">
        <v>61.0</v>
      </c>
      <c r="C4016" s="4">
        <v>2004.0</v>
      </c>
      <c r="D4016" s="4" t="s">
        <v>971</v>
      </c>
      <c r="F4016" s="4" t="s">
        <v>46</v>
      </c>
      <c r="I4016" s="4">
        <v>27058.0</v>
      </c>
      <c r="R4016" s="5" t="str">
        <f t="shared" si="1"/>
        <v>2004_61</v>
      </c>
    </row>
    <row r="4017">
      <c r="A4017" s="4" t="s">
        <v>61</v>
      </c>
      <c r="B4017" s="4">
        <v>62.0</v>
      </c>
      <c r="C4017" s="4">
        <v>2004.0</v>
      </c>
      <c r="D4017" s="4" t="s">
        <v>981</v>
      </c>
      <c r="F4017" s="4" t="s">
        <v>30</v>
      </c>
      <c r="I4017" s="4">
        <v>26971.0</v>
      </c>
      <c r="R4017" s="5" t="str">
        <f t="shared" si="1"/>
        <v>2004_62</v>
      </c>
    </row>
    <row r="4018">
      <c r="A4018" s="4" t="s">
        <v>640</v>
      </c>
      <c r="B4018" s="4">
        <v>63.0</v>
      </c>
      <c r="C4018" s="4">
        <v>2004.0</v>
      </c>
      <c r="D4018" s="4" t="s">
        <v>72</v>
      </c>
      <c r="F4018" s="4" t="s">
        <v>212</v>
      </c>
      <c r="I4018" s="4">
        <v>26588.0</v>
      </c>
      <c r="R4018" s="5" t="str">
        <f t="shared" si="1"/>
        <v>2004_63</v>
      </c>
    </row>
    <row r="4019">
      <c r="A4019" s="4" t="s">
        <v>181</v>
      </c>
      <c r="B4019" s="4">
        <v>64.0</v>
      </c>
      <c r="C4019" s="4">
        <v>2004.0</v>
      </c>
      <c r="D4019" s="4" t="s">
        <v>177</v>
      </c>
      <c r="F4019" s="4" t="s">
        <v>30</v>
      </c>
      <c r="I4019" s="4">
        <v>26585.3</v>
      </c>
      <c r="R4019" s="5" t="str">
        <f t="shared" si="1"/>
        <v>2004_64</v>
      </c>
    </row>
    <row r="4020">
      <c r="A4020" s="4" t="s">
        <v>151</v>
      </c>
      <c r="B4020" s="4">
        <v>65.0</v>
      </c>
      <c r="C4020" s="4">
        <v>2004.0</v>
      </c>
      <c r="D4020" s="4" t="s">
        <v>29</v>
      </c>
      <c r="F4020" s="4" t="s">
        <v>152</v>
      </c>
      <c r="I4020" s="4">
        <v>26202.0</v>
      </c>
      <c r="R4020" s="5" t="str">
        <f t="shared" si="1"/>
        <v>2004_65</v>
      </c>
    </row>
    <row r="4021">
      <c r="A4021" s="4" t="s">
        <v>736</v>
      </c>
      <c r="B4021" s="4">
        <v>66.0</v>
      </c>
      <c r="C4021" s="4">
        <v>2004.0</v>
      </c>
      <c r="D4021" s="4" t="s">
        <v>986</v>
      </c>
      <c r="F4021" s="4" t="s">
        <v>24</v>
      </c>
      <c r="I4021" s="4">
        <v>26140.3</v>
      </c>
      <c r="R4021" s="5" t="str">
        <f t="shared" si="1"/>
        <v>2004_66</v>
      </c>
    </row>
    <row r="4022">
      <c r="A4022" s="4" t="s">
        <v>1241</v>
      </c>
      <c r="B4022" s="4">
        <v>67.0</v>
      </c>
      <c r="C4022" s="4">
        <v>2004.0</v>
      </c>
      <c r="D4022" s="4" t="s">
        <v>26</v>
      </c>
      <c r="F4022" s="4" t="s">
        <v>20</v>
      </c>
      <c r="I4022" s="4">
        <v>26032.0</v>
      </c>
      <c r="R4022" s="5" t="str">
        <f t="shared" si="1"/>
        <v>2004_67</v>
      </c>
    </row>
    <row r="4023">
      <c r="A4023" s="4" t="s">
        <v>726</v>
      </c>
      <c r="B4023" s="4">
        <v>68.0</v>
      </c>
      <c r="C4023" s="4">
        <v>2004.0</v>
      </c>
      <c r="D4023" s="4" t="s">
        <v>42</v>
      </c>
      <c r="F4023" s="4" t="s">
        <v>30</v>
      </c>
      <c r="I4023" s="4">
        <v>26016.2</v>
      </c>
      <c r="R4023" s="5" t="str">
        <f t="shared" si="1"/>
        <v>2004_68</v>
      </c>
    </row>
    <row r="4024">
      <c r="A4024" s="4" t="s">
        <v>134</v>
      </c>
      <c r="B4024" s="4">
        <v>69.0</v>
      </c>
      <c r="C4024" s="4">
        <v>2004.0</v>
      </c>
      <c r="D4024" s="4" t="s">
        <v>81</v>
      </c>
      <c r="F4024" s="4" t="s">
        <v>30</v>
      </c>
      <c r="I4024" s="4">
        <v>25866.0</v>
      </c>
      <c r="R4024" s="5" t="str">
        <f t="shared" si="1"/>
        <v>2004_69</v>
      </c>
    </row>
    <row r="4025">
      <c r="A4025" s="4" t="s">
        <v>129</v>
      </c>
      <c r="B4025" s="4">
        <v>70.0</v>
      </c>
      <c r="C4025" s="4">
        <v>2004.0</v>
      </c>
      <c r="D4025" s="4" t="s">
        <v>42</v>
      </c>
      <c r="F4025" s="4" t="s">
        <v>30</v>
      </c>
      <c r="I4025" s="4">
        <v>25699.7</v>
      </c>
      <c r="R4025" s="5" t="str">
        <f t="shared" si="1"/>
        <v>2004_70</v>
      </c>
    </row>
    <row r="4026">
      <c r="A4026" s="4" t="s">
        <v>92</v>
      </c>
      <c r="B4026" s="4">
        <v>71.0</v>
      </c>
      <c r="C4026" s="4">
        <v>2004.0</v>
      </c>
      <c r="D4026" s="4" t="s">
        <v>93</v>
      </c>
      <c r="F4026" s="4" t="s">
        <v>35</v>
      </c>
      <c r="I4026" s="4">
        <v>25200.0</v>
      </c>
      <c r="R4026" s="5" t="str">
        <f t="shared" si="1"/>
        <v>2004_71</v>
      </c>
    </row>
    <row r="4027">
      <c r="A4027" s="4" t="s">
        <v>329</v>
      </c>
      <c r="B4027" s="4">
        <v>72.0</v>
      </c>
      <c r="C4027" s="4">
        <v>2004.0</v>
      </c>
      <c r="D4027" s="4" t="s">
        <v>988</v>
      </c>
      <c r="F4027" s="4" t="s">
        <v>27</v>
      </c>
      <c r="I4027" s="4">
        <v>24549.0</v>
      </c>
      <c r="R4027" s="5" t="str">
        <f t="shared" si="1"/>
        <v>2004_72</v>
      </c>
    </row>
    <row r="4028">
      <c r="A4028" s="4" t="s">
        <v>1089</v>
      </c>
      <c r="B4028" s="4">
        <v>73.0</v>
      </c>
      <c r="C4028" s="4">
        <v>2004.0</v>
      </c>
      <c r="D4028" s="4" t="s">
        <v>59</v>
      </c>
      <c r="F4028" s="4" t="s">
        <v>127</v>
      </c>
      <c r="I4028" s="4">
        <v>24474.0</v>
      </c>
      <c r="R4028" s="5" t="str">
        <f t="shared" si="1"/>
        <v>2004_73</v>
      </c>
    </row>
    <row r="4029">
      <c r="A4029" s="4" t="s">
        <v>880</v>
      </c>
      <c r="B4029" s="4">
        <v>74.0</v>
      </c>
      <c r="C4029" s="4">
        <v>2004.0</v>
      </c>
      <c r="D4029" s="4" t="s">
        <v>611</v>
      </c>
      <c r="F4029" s="4" t="s">
        <v>30</v>
      </c>
      <c r="I4029" s="4">
        <v>23623.0</v>
      </c>
      <c r="R4029" s="5" t="str">
        <f t="shared" si="1"/>
        <v>2004_74</v>
      </c>
    </row>
    <row r="4030">
      <c r="A4030" s="4" t="s">
        <v>1242</v>
      </c>
      <c r="B4030" s="4">
        <v>75.0</v>
      </c>
      <c r="C4030" s="4">
        <v>2004.0</v>
      </c>
      <c r="D4030" s="4" t="s">
        <v>921</v>
      </c>
      <c r="F4030" s="4" t="s">
        <v>127</v>
      </c>
      <c r="I4030" s="4">
        <v>23483.0</v>
      </c>
      <c r="R4030" s="5" t="str">
        <f t="shared" si="1"/>
        <v>2004_75</v>
      </c>
    </row>
    <row r="4031">
      <c r="A4031" s="4" t="s">
        <v>882</v>
      </c>
      <c r="B4031" s="4">
        <v>76.0</v>
      </c>
      <c r="C4031" s="4">
        <v>2004.0</v>
      </c>
      <c r="D4031" s="4" t="s">
        <v>76</v>
      </c>
      <c r="F4031" s="4" t="s">
        <v>43</v>
      </c>
      <c r="I4031" s="4">
        <v>23103.0</v>
      </c>
      <c r="R4031" s="5" t="str">
        <f t="shared" si="1"/>
        <v>2004_76</v>
      </c>
    </row>
    <row r="4032">
      <c r="A4032" s="4" t="s">
        <v>131</v>
      </c>
      <c r="B4032" s="4">
        <v>77.0</v>
      </c>
      <c r="C4032" s="4">
        <v>2004.0</v>
      </c>
      <c r="D4032" s="4" t="s">
        <v>132</v>
      </c>
      <c r="F4032" s="4" t="s">
        <v>46</v>
      </c>
      <c r="I4032" s="4">
        <v>22763.0</v>
      </c>
      <c r="R4032" s="5" t="str">
        <f t="shared" si="1"/>
        <v>2004_77</v>
      </c>
    </row>
    <row r="4033">
      <c r="A4033" s="4" t="s">
        <v>356</v>
      </c>
      <c r="B4033" s="4">
        <v>78.0</v>
      </c>
      <c r="C4033" s="4">
        <v>2004.0</v>
      </c>
      <c r="D4033" s="4" t="s">
        <v>107</v>
      </c>
      <c r="F4033" s="4" t="s">
        <v>74</v>
      </c>
      <c r="I4033" s="4">
        <v>22673.0</v>
      </c>
      <c r="R4033" s="5" t="str">
        <f t="shared" si="1"/>
        <v>2004_78</v>
      </c>
    </row>
    <row r="4034">
      <c r="A4034" s="4" t="s">
        <v>245</v>
      </c>
      <c r="B4034" s="4">
        <v>79.0</v>
      </c>
      <c r="C4034" s="4">
        <v>2004.0</v>
      </c>
      <c r="D4034" s="4" t="s">
        <v>19</v>
      </c>
      <c r="F4034" s="4" t="s">
        <v>189</v>
      </c>
      <c r="I4034" s="4">
        <v>22646.0</v>
      </c>
      <c r="R4034" s="5" t="str">
        <f t="shared" si="1"/>
        <v>2004_79</v>
      </c>
    </row>
    <row r="4035">
      <c r="A4035" s="4" t="s">
        <v>111</v>
      </c>
      <c r="B4035" s="4">
        <v>80.0</v>
      </c>
      <c r="C4035" s="4">
        <v>2004.0</v>
      </c>
      <c r="D4035" s="4" t="s">
        <v>29</v>
      </c>
      <c r="F4035" s="4" t="s">
        <v>88</v>
      </c>
      <c r="I4035" s="4">
        <v>22635.0</v>
      </c>
      <c r="R4035" s="5" t="str">
        <f t="shared" si="1"/>
        <v>2004_80</v>
      </c>
    </row>
    <row r="4036">
      <c r="A4036" s="4" t="s">
        <v>623</v>
      </c>
      <c r="B4036" s="4">
        <v>81.0</v>
      </c>
      <c r="C4036" s="4">
        <v>2004.0</v>
      </c>
      <c r="D4036" s="4" t="s">
        <v>977</v>
      </c>
      <c r="F4036" s="4" t="s">
        <v>57</v>
      </c>
      <c r="I4036" s="4">
        <v>22613.0</v>
      </c>
      <c r="R4036" s="5" t="str">
        <f t="shared" si="1"/>
        <v>2004_81</v>
      </c>
    </row>
    <row r="4037">
      <c r="A4037" s="4" t="s">
        <v>886</v>
      </c>
      <c r="B4037" s="4">
        <v>82.0</v>
      </c>
      <c r="C4037" s="4">
        <v>2004.0</v>
      </c>
      <c r="D4037" s="4" t="s">
        <v>87</v>
      </c>
      <c r="F4037" s="4" t="s">
        <v>115</v>
      </c>
      <c r="I4037" s="4">
        <v>22487.0</v>
      </c>
      <c r="R4037" s="5" t="str">
        <f t="shared" si="1"/>
        <v>2004_82</v>
      </c>
    </row>
    <row r="4038">
      <c r="A4038" s="4" t="s">
        <v>122</v>
      </c>
      <c r="B4038" s="4">
        <v>83.0</v>
      </c>
      <c r="C4038" s="4">
        <v>2004.0</v>
      </c>
      <c r="D4038" s="4" t="s">
        <v>102</v>
      </c>
      <c r="F4038" s="4" t="s">
        <v>43</v>
      </c>
      <c r="I4038" s="4">
        <v>22485.9</v>
      </c>
      <c r="R4038" s="5" t="str">
        <f t="shared" si="1"/>
        <v>2004_83</v>
      </c>
    </row>
    <row r="4039">
      <c r="A4039" s="4" t="s">
        <v>980</v>
      </c>
      <c r="B4039" s="4">
        <v>84.0</v>
      </c>
      <c r="C4039" s="4">
        <v>2004.0</v>
      </c>
      <c r="D4039" s="4" t="s">
        <v>981</v>
      </c>
      <c r="F4039" s="4" t="s">
        <v>70</v>
      </c>
      <c r="I4039" s="4">
        <v>22052.5</v>
      </c>
      <c r="R4039" s="5" t="str">
        <f t="shared" si="1"/>
        <v>2004_84</v>
      </c>
    </row>
    <row r="4040">
      <c r="A4040" s="4" t="s">
        <v>1090</v>
      </c>
      <c r="B4040" s="4">
        <v>85.0</v>
      </c>
      <c r="C4040" s="4">
        <v>2004.0</v>
      </c>
      <c r="D4040" s="4" t="s">
        <v>114</v>
      </c>
      <c r="F4040" s="4" t="s">
        <v>115</v>
      </c>
      <c r="I4040" s="4">
        <v>21808.0</v>
      </c>
      <c r="R4040" s="5" t="str">
        <f t="shared" si="1"/>
        <v>2004_85</v>
      </c>
    </row>
    <row r="4041">
      <c r="A4041" s="4" t="s">
        <v>815</v>
      </c>
      <c r="B4041" s="4">
        <v>86.0</v>
      </c>
      <c r="C4041" s="4">
        <v>2004.0</v>
      </c>
      <c r="D4041" s="4" t="s">
        <v>168</v>
      </c>
      <c r="F4041" s="4" t="s">
        <v>100</v>
      </c>
      <c r="I4041" s="4">
        <v>21728.0</v>
      </c>
      <c r="R4041" s="5" t="str">
        <f t="shared" si="1"/>
        <v>2004_86</v>
      </c>
    </row>
    <row r="4042">
      <c r="A4042" s="4" t="s">
        <v>1243</v>
      </c>
      <c r="B4042" s="4">
        <v>87.0</v>
      </c>
      <c r="C4042" s="4">
        <v>2004.0</v>
      </c>
      <c r="D4042" s="4" t="s">
        <v>292</v>
      </c>
      <c r="F4042" s="4" t="s">
        <v>24</v>
      </c>
      <c r="I4042" s="4">
        <v>21596.0</v>
      </c>
      <c r="R4042" s="5" t="str">
        <f t="shared" si="1"/>
        <v>2004_87</v>
      </c>
    </row>
    <row r="4043">
      <c r="A4043" s="4" t="s">
        <v>807</v>
      </c>
      <c r="B4043" s="4">
        <v>88.0</v>
      </c>
      <c r="C4043" s="4">
        <v>2004.0</v>
      </c>
      <c r="D4043" s="4" t="s">
        <v>59</v>
      </c>
      <c r="F4043" s="4" t="s">
        <v>46</v>
      </c>
      <c r="I4043" s="4">
        <v>21454.0</v>
      </c>
      <c r="R4043" s="5" t="str">
        <f t="shared" si="1"/>
        <v>2004_88</v>
      </c>
    </row>
    <row r="4044">
      <c r="A4044" s="4" t="s">
        <v>471</v>
      </c>
      <c r="B4044" s="4">
        <v>89.0</v>
      </c>
      <c r="C4044" s="4">
        <v>2004.0</v>
      </c>
      <c r="D4044" s="4" t="s">
        <v>29</v>
      </c>
      <c r="F4044" s="4" t="s">
        <v>100</v>
      </c>
      <c r="I4044" s="4">
        <v>21263.0</v>
      </c>
      <c r="R4044" s="5" t="str">
        <f t="shared" si="1"/>
        <v>2004_89</v>
      </c>
    </row>
    <row r="4045">
      <c r="A4045" s="4" t="s">
        <v>994</v>
      </c>
      <c r="B4045" s="4">
        <v>90.0</v>
      </c>
      <c r="C4045" s="4">
        <v>2004.0</v>
      </c>
      <c r="D4045" s="4" t="s">
        <v>42</v>
      </c>
      <c r="F4045" s="4" t="s">
        <v>148</v>
      </c>
      <c r="I4045" s="4">
        <v>21075.8</v>
      </c>
      <c r="R4045" s="5" t="str">
        <f t="shared" si="1"/>
        <v>2004_90</v>
      </c>
    </row>
    <row r="4046">
      <c r="A4046" s="4" t="s">
        <v>109</v>
      </c>
      <c r="B4046" s="4">
        <v>91.0</v>
      </c>
      <c r="C4046" s="4">
        <v>2004.0</v>
      </c>
      <c r="D4046" s="4" t="s">
        <v>110</v>
      </c>
      <c r="F4046" s="4" t="s">
        <v>88</v>
      </c>
      <c r="I4046" s="4">
        <v>21044.0</v>
      </c>
      <c r="R4046" s="5" t="str">
        <f t="shared" si="1"/>
        <v>2004_91</v>
      </c>
    </row>
    <row r="4047">
      <c r="A4047" s="4" t="s">
        <v>150</v>
      </c>
      <c r="B4047" s="4">
        <v>92.0</v>
      </c>
      <c r="C4047" s="4">
        <v>2004.0</v>
      </c>
      <c r="D4047" s="4" t="s">
        <v>102</v>
      </c>
      <c r="F4047" s="4" t="s">
        <v>30</v>
      </c>
      <c r="I4047" s="4">
        <v>20671.0</v>
      </c>
      <c r="R4047" s="5" t="str">
        <f t="shared" si="1"/>
        <v>2004_92</v>
      </c>
    </row>
    <row r="4048">
      <c r="A4048" s="4" t="s">
        <v>995</v>
      </c>
      <c r="B4048" s="4">
        <v>93.0</v>
      </c>
      <c r="C4048" s="4">
        <v>2004.0</v>
      </c>
      <c r="D4048" s="4" t="s">
        <v>114</v>
      </c>
      <c r="F4048" s="4" t="s">
        <v>57</v>
      </c>
      <c r="I4048" s="4">
        <v>20359.7</v>
      </c>
      <c r="R4048" s="5" t="str">
        <f t="shared" si="1"/>
        <v>2004_93</v>
      </c>
    </row>
    <row r="4049">
      <c r="A4049" s="4" t="s">
        <v>145</v>
      </c>
      <c r="B4049" s="4">
        <v>94.0</v>
      </c>
      <c r="C4049" s="4">
        <v>2004.0</v>
      </c>
      <c r="D4049" s="4" t="s">
        <v>93</v>
      </c>
      <c r="F4049" s="4" t="s">
        <v>88</v>
      </c>
      <c r="I4049" s="4">
        <v>20255.0</v>
      </c>
      <c r="R4049" s="5" t="str">
        <f t="shared" si="1"/>
        <v>2004_94</v>
      </c>
    </row>
    <row r="4050">
      <c r="A4050" s="4" t="s">
        <v>180</v>
      </c>
      <c r="B4050" s="4">
        <v>95.0</v>
      </c>
      <c r="C4050" s="4">
        <v>2004.0</v>
      </c>
      <c r="D4050" s="4" t="s">
        <v>93</v>
      </c>
      <c r="F4050" s="4" t="s">
        <v>95</v>
      </c>
      <c r="I4050" s="4">
        <v>19873.0</v>
      </c>
      <c r="R4050" s="5" t="str">
        <f t="shared" si="1"/>
        <v>2004_95</v>
      </c>
    </row>
    <row r="4051">
      <c r="A4051" s="4" t="s">
        <v>210</v>
      </c>
      <c r="B4051" s="4">
        <v>96.0</v>
      </c>
      <c r="C4051" s="4">
        <v>2004.0</v>
      </c>
      <c r="D4051" s="4" t="s">
        <v>102</v>
      </c>
      <c r="F4051" s="4" t="s">
        <v>46</v>
      </c>
      <c r="I4051" s="4">
        <v>19680.6</v>
      </c>
      <c r="R4051" s="5" t="str">
        <f t="shared" si="1"/>
        <v>2004_96</v>
      </c>
    </row>
    <row r="4052">
      <c r="A4052" s="4" t="s">
        <v>812</v>
      </c>
      <c r="B4052" s="4">
        <v>97.0</v>
      </c>
      <c r="C4052" s="4">
        <v>2004.0</v>
      </c>
      <c r="D4052" s="4" t="s">
        <v>352</v>
      </c>
      <c r="F4052" s="4" t="s">
        <v>179</v>
      </c>
      <c r="I4052" s="4">
        <v>19381.1</v>
      </c>
      <c r="R4052" s="5" t="str">
        <f t="shared" si="1"/>
        <v>2004_97</v>
      </c>
    </row>
    <row r="4053">
      <c r="A4053" s="4" t="s">
        <v>551</v>
      </c>
      <c r="B4053" s="4">
        <v>98.0</v>
      </c>
      <c r="C4053" s="4">
        <v>2004.0</v>
      </c>
      <c r="D4053" s="4" t="s">
        <v>921</v>
      </c>
      <c r="F4053" s="4" t="s">
        <v>118</v>
      </c>
      <c r="I4053" s="4">
        <v>19245.7</v>
      </c>
      <c r="R4053" s="5" t="str">
        <f t="shared" si="1"/>
        <v>2004_98</v>
      </c>
    </row>
    <row r="4054">
      <c r="A4054" s="4" t="s">
        <v>814</v>
      </c>
      <c r="B4054" s="4">
        <v>99.0</v>
      </c>
      <c r="C4054" s="4">
        <v>2004.0</v>
      </c>
      <c r="D4054" s="4" t="s">
        <v>986</v>
      </c>
      <c r="F4054" s="4" t="s">
        <v>74</v>
      </c>
      <c r="I4054" s="4">
        <v>19160.4</v>
      </c>
      <c r="R4054" s="5" t="str">
        <f t="shared" si="1"/>
        <v>2004_99</v>
      </c>
    </row>
    <row r="4055">
      <c r="A4055" s="4" t="s">
        <v>668</v>
      </c>
      <c r="B4055" s="4">
        <v>100.0</v>
      </c>
      <c r="C4055" s="4">
        <v>2004.0</v>
      </c>
      <c r="D4055" s="4" t="s">
        <v>971</v>
      </c>
      <c r="F4055" s="4" t="s">
        <v>57</v>
      </c>
      <c r="I4055" s="4">
        <v>18878.0</v>
      </c>
      <c r="R4055" s="5" t="str">
        <f t="shared" si="1"/>
        <v>2004_100</v>
      </c>
    </row>
    <row r="4056">
      <c r="A4056" s="4" t="s">
        <v>615</v>
      </c>
      <c r="B4056" s="4">
        <v>101.0</v>
      </c>
      <c r="C4056" s="4">
        <v>2004.0</v>
      </c>
      <c r="D4056" s="4" t="s">
        <v>114</v>
      </c>
      <c r="F4056" s="4" t="s">
        <v>100</v>
      </c>
      <c r="I4056" s="4">
        <v>18808.0</v>
      </c>
      <c r="R4056" s="5" t="str">
        <f t="shared" si="1"/>
        <v>2004_101</v>
      </c>
    </row>
    <row r="4057">
      <c r="A4057" s="4" t="s">
        <v>738</v>
      </c>
      <c r="B4057" s="4">
        <v>102.0</v>
      </c>
      <c r="C4057" s="4">
        <v>2004.0</v>
      </c>
      <c r="D4057" s="4" t="s">
        <v>67</v>
      </c>
      <c r="F4057" s="4" t="s">
        <v>35</v>
      </c>
      <c r="I4057" s="4">
        <v>18733.0</v>
      </c>
      <c r="R4057" s="5" t="str">
        <f t="shared" si="1"/>
        <v>2004_102</v>
      </c>
    </row>
    <row r="4058">
      <c r="A4058" s="4" t="s">
        <v>681</v>
      </c>
      <c r="B4058" s="4">
        <v>103.0</v>
      </c>
      <c r="C4058" s="4">
        <v>2004.0</v>
      </c>
      <c r="D4058" s="4" t="s">
        <v>392</v>
      </c>
      <c r="F4058" s="4" t="s">
        <v>95</v>
      </c>
      <c r="I4058" s="4">
        <v>18629.0</v>
      </c>
      <c r="R4058" s="5" t="str">
        <f t="shared" si="1"/>
        <v>2004_103</v>
      </c>
    </row>
    <row r="4059">
      <c r="A4059" s="4" t="s">
        <v>112</v>
      </c>
      <c r="B4059" s="4">
        <v>104.0</v>
      </c>
      <c r="C4059" s="4">
        <v>2004.0</v>
      </c>
      <c r="D4059" s="4" t="s">
        <v>981</v>
      </c>
      <c r="F4059" s="4" t="s">
        <v>46</v>
      </c>
      <c r="I4059" s="4">
        <v>18291.0</v>
      </c>
      <c r="R4059" s="5" t="str">
        <f t="shared" si="1"/>
        <v>2004_104</v>
      </c>
    </row>
    <row r="4060">
      <c r="A4060" s="4" t="s">
        <v>1244</v>
      </c>
      <c r="B4060" s="4">
        <v>105.0</v>
      </c>
      <c r="C4060" s="4">
        <v>2004.0</v>
      </c>
      <c r="D4060" s="4" t="s">
        <v>492</v>
      </c>
      <c r="F4060" s="4" t="s">
        <v>74</v>
      </c>
      <c r="I4060" s="4">
        <v>18232.0</v>
      </c>
      <c r="R4060" s="5" t="str">
        <f t="shared" si="1"/>
        <v>2004_105</v>
      </c>
    </row>
    <row r="4061">
      <c r="A4061" s="4" t="s">
        <v>761</v>
      </c>
      <c r="B4061" s="4">
        <v>106.0</v>
      </c>
      <c r="C4061" s="4">
        <v>2004.0</v>
      </c>
      <c r="D4061" s="4" t="s">
        <v>492</v>
      </c>
      <c r="F4061" s="4" t="s">
        <v>30</v>
      </c>
      <c r="I4061" s="4">
        <v>18192.0</v>
      </c>
      <c r="R4061" s="5" t="str">
        <f t="shared" si="1"/>
        <v>2004_106</v>
      </c>
    </row>
    <row r="4062">
      <c r="A4062" s="4" t="s">
        <v>184</v>
      </c>
      <c r="B4062" s="4">
        <v>107.0</v>
      </c>
      <c r="C4062" s="4">
        <v>2004.0</v>
      </c>
      <c r="D4062" s="4" t="s">
        <v>76</v>
      </c>
      <c r="F4062" s="4" t="s">
        <v>148</v>
      </c>
      <c r="I4062" s="4">
        <v>18109.0</v>
      </c>
      <c r="R4062" s="5" t="str">
        <f t="shared" si="1"/>
        <v>2004_107</v>
      </c>
    </row>
    <row r="4063">
      <c r="A4063" s="4" t="s">
        <v>1176</v>
      </c>
      <c r="B4063" s="4">
        <v>108.0</v>
      </c>
      <c r="C4063" s="4">
        <v>2004.0</v>
      </c>
      <c r="D4063" s="4" t="s">
        <v>114</v>
      </c>
      <c r="F4063" s="4" t="s">
        <v>35</v>
      </c>
      <c r="I4063" s="4">
        <v>17976.4</v>
      </c>
      <c r="R4063" s="5" t="str">
        <f t="shared" si="1"/>
        <v>2004_108</v>
      </c>
    </row>
    <row r="4064">
      <c r="A4064" s="4" t="s">
        <v>1091</v>
      </c>
      <c r="B4064" s="4">
        <v>109.0</v>
      </c>
      <c r="C4064" s="4">
        <v>2004.0</v>
      </c>
      <c r="D4064" s="4" t="s">
        <v>19</v>
      </c>
      <c r="F4064" s="4" t="s">
        <v>20</v>
      </c>
      <c r="I4064" s="4">
        <v>17660.0</v>
      </c>
      <c r="R4064" s="5" t="str">
        <f t="shared" si="1"/>
        <v>2004_109</v>
      </c>
    </row>
    <row r="4065">
      <c r="A4065" s="4" t="s">
        <v>119</v>
      </c>
      <c r="B4065" s="4">
        <v>110.0</v>
      </c>
      <c r="C4065" s="4">
        <v>2004.0</v>
      </c>
      <c r="D4065" s="4" t="s">
        <v>120</v>
      </c>
      <c r="F4065" s="4" t="s">
        <v>24</v>
      </c>
      <c r="I4065" s="4">
        <v>17440.0</v>
      </c>
      <c r="R4065" s="5" t="str">
        <f t="shared" si="1"/>
        <v>2004_110</v>
      </c>
    </row>
    <row r="4066">
      <c r="A4066" s="4" t="s">
        <v>501</v>
      </c>
      <c r="B4066" s="4">
        <v>111.0</v>
      </c>
      <c r="C4066" s="4">
        <v>2004.0</v>
      </c>
      <c r="D4066" s="4" t="s">
        <v>977</v>
      </c>
      <c r="F4066" s="4" t="s">
        <v>179</v>
      </c>
      <c r="I4066" s="4">
        <v>17406.3</v>
      </c>
      <c r="R4066" s="5" t="str">
        <f t="shared" si="1"/>
        <v>2004_111</v>
      </c>
    </row>
    <row r="4067">
      <c r="A4067" s="4" t="s">
        <v>282</v>
      </c>
      <c r="B4067" s="4">
        <v>112.0</v>
      </c>
      <c r="C4067" s="4">
        <v>2004.0</v>
      </c>
      <c r="D4067" s="4" t="s">
        <v>110</v>
      </c>
      <c r="F4067" s="4" t="s">
        <v>88</v>
      </c>
      <c r="I4067" s="4">
        <v>17330.0</v>
      </c>
      <c r="R4067" s="5" t="str">
        <f t="shared" si="1"/>
        <v>2004_112</v>
      </c>
    </row>
    <row r="4068">
      <c r="A4068" s="4" t="s">
        <v>154</v>
      </c>
      <c r="B4068" s="4">
        <v>113.0</v>
      </c>
      <c r="C4068" s="4">
        <v>2004.0</v>
      </c>
      <c r="D4068" s="4" t="s">
        <v>611</v>
      </c>
      <c r="F4068" s="4" t="s">
        <v>30</v>
      </c>
      <c r="I4068" s="4">
        <v>17287.0</v>
      </c>
      <c r="R4068" s="5" t="str">
        <f t="shared" si="1"/>
        <v>2004_113</v>
      </c>
    </row>
    <row r="4069">
      <c r="A4069" s="4" t="s">
        <v>818</v>
      </c>
      <c r="B4069" s="4">
        <v>114.0</v>
      </c>
      <c r="C4069" s="4">
        <v>2004.0</v>
      </c>
      <c r="D4069" s="4" t="s">
        <v>62</v>
      </c>
      <c r="F4069" s="4" t="s">
        <v>46</v>
      </c>
      <c r="I4069" s="4">
        <v>17140.5</v>
      </c>
      <c r="R4069" s="5" t="str">
        <f t="shared" si="1"/>
        <v>2004_114</v>
      </c>
    </row>
    <row r="4070">
      <c r="A4070" s="4" t="s">
        <v>188</v>
      </c>
      <c r="B4070" s="4">
        <v>115.0</v>
      </c>
      <c r="C4070" s="4">
        <v>2004.0</v>
      </c>
      <c r="D4070" s="4" t="s">
        <v>42</v>
      </c>
      <c r="F4070" s="4" t="s">
        <v>189</v>
      </c>
      <c r="I4070" s="4">
        <v>17059.7</v>
      </c>
      <c r="R4070" s="5" t="str">
        <f t="shared" si="1"/>
        <v>2004_115</v>
      </c>
    </row>
    <row r="4071">
      <c r="A4071" s="4" t="s">
        <v>221</v>
      </c>
      <c r="B4071" s="4">
        <v>116.0</v>
      </c>
      <c r="C4071" s="4">
        <v>2004.0</v>
      </c>
      <c r="D4071" s="4" t="s">
        <v>67</v>
      </c>
      <c r="F4071" s="4" t="s">
        <v>148</v>
      </c>
      <c r="I4071" s="4">
        <v>16914.0</v>
      </c>
      <c r="R4071" s="5" t="str">
        <f t="shared" si="1"/>
        <v>2004_116</v>
      </c>
    </row>
    <row r="4072">
      <c r="A4072" s="4" t="s">
        <v>218</v>
      </c>
      <c r="B4072" s="4">
        <v>117.0</v>
      </c>
      <c r="C4072" s="4">
        <v>2004.0</v>
      </c>
      <c r="D4072" s="4" t="s">
        <v>72</v>
      </c>
      <c r="F4072" s="4" t="s">
        <v>179</v>
      </c>
      <c r="I4072" s="4">
        <v>16848.3</v>
      </c>
      <c r="R4072" s="5" t="str">
        <f t="shared" si="1"/>
        <v>2004_117</v>
      </c>
    </row>
    <row r="4073">
      <c r="A4073" s="4" t="s">
        <v>1093</v>
      </c>
      <c r="B4073" s="4">
        <v>118.0</v>
      </c>
      <c r="C4073" s="4">
        <v>2004.0</v>
      </c>
      <c r="D4073" s="4" t="s">
        <v>67</v>
      </c>
      <c r="F4073" s="4" t="s">
        <v>55</v>
      </c>
      <c r="I4073" s="4">
        <v>16803.0</v>
      </c>
      <c r="R4073" s="5" t="str">
        <f t="shared" si="1"/>
        <v>2004_118</v>
      </c>
    </row>
    <row r="4074">
      <c r="A4074" s="4" t="s">
        <v>1098</v>
      </c>
      <c r="B4074" s="4">
        <v>119.0</v>
      </c>
      <c r="C4074" s="4">
        <v>2004.0</v>
      </c>
      <c r="D4074" s="4" t="s">
        <v>114</v>
      </c>
      <c r="F4074" s="4" t="s">
        <v>257</v>
      </c>
      <c r="I4074" s="4">
        <v>16771.4</v>
      </c>
      <c r="R4074" s="5" t="str">
        <f t="shared" si="1"/>
        <v>2004_119</v>
      </c>
    </row>
    <row r="4075">
      <c r="A4075" s="4" t="s">
        <v>1178</v>
      </c>
      <c r="B4075" s="4">
        <v>120.0</v>
      </c>
      <c r="C4075" s="4">
        <v>2004.0</v>
      </c>
      <c r="D4075" s="4" t="s">
        <v>29</v>
      </c>
      <c r="F4075" s="4" t="s">
        <v>95</v>
      </c>
      <c r="I4075" s="4">
        <v>16695.0</v>
      </c>
      <c r="R4075" s="5" t="str">
        <f t="shared" si="1"/>
        <v>2004_120</v>
      </c>
    </row>
    <row r="4076">
      <c r="A4076" s="4" t="s">
        <v>452</v>
      </c>
      <c r="B4076" s="4">
        <v>121.0</v>
      </c>
      <c r="C4076" s="4">
        <v>2004.0</v>
      </c>
      <c r="D4076" s="4" t="s">
        <v>76</v>
      </c>
      <c r="F4076" s="4" t="s">
        <v>37</v>
      </c>
      <c r="I4076" s="4">
        <v>16617.0</v>
      </c>
      <c r="R4076" s="5" t="str">
        <f t="shared" si="1"/>
        <v>2004_121</v>
      </c>
    </row>
    <row r="4077">
      <c r="A4077" s="4" t="s">
        <v>308</v>
      </c>
      <c r="B4077" s="4">
        <v>122.0</v>
      </c>
      <c r="C4077" s="4">
        <v>2004.0</v>
      </c>
      <c r="D4077" s="4" t="s">
        <v>1096</v>
      </c>
      <c r="F4077" s="4" t="s">
        <v>24</v>
      </c>
      <c r="I4077" s="4">
        <v>16271.0</v>
      </c>
      <c r="R4077" s="5" t="str">
        <f t="shared" si="1"/>
        <v>2004_122</v>
      </c>
    </row>
    <row r="4078">
      <c r="A4078" s="4" t="s">
        <v>895</v>
      </c>
      <c r="B4078" s="4">
        <v>123.0</v>
      </c>
      <c r="C4078" s="4">
        <v>2004.0</v>
      </c>
      <c r="D4078" s="4" t="s">
        <v>23</v>
      </c>
      <c r="F4078" s="4" t="s">
        <v>100</v>
      </c>
      <c r="I4078" s="4">
        <v>15930.0</v>
      </c>
      <c r="R4078" s="5" t="str">
        <f t="shared" si="1"/>
        <v>2004_123</v>
      </c>
    </row>
    <row r="4079">
      <c r="A4079" s="4" t="s">
        <v>393</v>
      </c>
      <c r="B4079" s="4">
        <v>124.0</v>
      </c>
      <c r="C4079" s="4">
        <v>2004.0</v>
      </c>
      <c r="D4079" s="4" t="s">
        <v>107</v>
      </c>
      <c r="F4079" s="4" t="s">
        <v>57</v>
      </c>
      <c r="I4079" s="4">
        <v>15853.8</v>
      </c>
      <c r="R4079" s="5" t="str">
        <f t="shared" si="1"/>
        <v>2004_124</v>
      </c>
    </row>
    <row r="4080">
      <c r="A4080" s="4" t="s">
        <v>1095</v>
      </c>
      <c r="B4080" s="4">
        <v>125.0</v>
      </c>
      <c r="C4080" s="4">
        <v>2004.0</v>
      </c>
      <c r="D4080" s="4" t="s">
        <v>102</v>
      </c>
      <c r="F4080" s="4" t="s">
        <v>43</v>
      </c>
      <c r="I4080" s="4">
        <v>15850.6</v>
      </c>
      <c r="R4080" s="5" t="str">
        <f t="shared" si="1"/>
        <v>2004_125</v>
      </c>
    </row>
    <row r="4081">
      <c r="A4081" s="4" t="s">
        <v>1002</v>
      </c>
      <c r="B4081" s="4">
        <v>126.0</v>
      </c>
      <c r="C4081" s="4">
        <v>2004.0</v>
      </c>
      <c r="D4081" s="4" t="s">
        <v>216</v>
      </c>
      <c r="F4081" s="4" t="s">
        <v>46</v>
      </c>
      <c r="I4081" s="4">
        <v>15812.0</v>
      </c>
      <c r="R4081" s="5" t="str">
        <f t="shared" si="1"/>
        <v>2004_126</v>
      </c>
    </row>
    <row r="4082">
      <c r="A4082" s="4" t="s">
        <v>103</v>
      </c>
      <c r="B4082" s="4">
        <v>127.0</v>
      </c>
      <c r="C4082" s="4">
        <v>2004.0</v>
      </c>
      <c r="D4082" s="4" t="s">
        <v>67</v>
      </c>
      <c r="F4082" s="4" t="s">
        <v>30</v>
      </c>
      <c r="I4082" s="4">
        <v>15809.6</v>
      </c>
      <c r="R4082" s="5" t="str">
        <f t="shared" si="1"/>
        <v>2004_127</v>
      </c>
    </row>
    <row r="4083">
      <c r="A4083" s="4" t="s">
        <v>385</v>
      </c>
      <c r="B4083" s="4">
        <v>128.0</v>
      </c>
      <c r="C4083" s="4">
        <v>2004.0</v>
      </c>
      <c r="D4083" s="4" t="s">
        <v>72</v>
      </c>
      <c r="F4083" s="4" t="s">
        <v>100</v>
      </c>
      <c r="I4083" s="4">
        <v>15800.9</v>
      </c>
      <c r="R4083" s="5" t="str">
        <f t="shared" si="1"/>
        <v>2004_128</v>
      </c>
    </row>
    <row r="4084">
      <c r="A4084" s="4" t="s">
        <v>649</v>
      </c>
      <c r="B4084" s="4">
        <v>129.0</v>
      </c>
      <c r="C4084" s="4">
        <v>2004.0</v>
      </c>
      <c r="D4084" s="4" t="s">
        <v>19</v>
      </c>
      <c r="F4084" s="4" t="s">
        <v>20</v>
      </c>
      <c r="I4084" s="4">
        <v>15746.7</v>
      </c>
      <c r="R4084" s="5" t="str">
        <f t="shared" si="1"/>
        <v>2004_129</v>
      </c>
    </row>
    <row r="4085">
      <c r="A4085" s="4" t="s">
        <v>96</v>
      </c>
      <c r="B4085" s="4">
        <v>130.0</v>
      </c>
      <c r="C4085" s="4">
        <v>2004.0</v>
      </c>
      <c r="D4085" s="4" t="s">
        <v>32</v>
      </c>
      <c r="F4085" s="4" t="s">
        <v>35</v>
      </c>
      <c r="I4085" s="4">
        <v>15701.0</v>
      </c>
      <c r="R4085" s="5" t="str">
        <f t="shared" si="1"/>
        <v>2004_130</v>
      </c>
    </row>
    <row r="4086">
      <c r="A4086" s="4" t="s">
        <v>219</v>
      </c>
      <c r="B4086" s="4">
        <v>131.0</v>
      </c>
      <c r="C4086" s="4">
        <v>2004.0</v>
      </c>
      <c r="D4086" s="4" t="s">
        <v>132</v>
      </c>
      <c r="F4086" s="4" t="s">
        <v>46</v>
      </c>
      <c r="I4086" s="4">
        <v>15534.6</v>
      </c>
      <c r="R4086" s="5" t="str">
        <f t="shared" si="1"/>
        <v>2004_131</v>
      </c>
    </row>
    <row r="4087">
      <c r="A4087" s="4" t="s">
        <v>321</v>
      </c>
      <c r="B4087" s="4">
        <v>132.0</v>
      </c>
      <c r="C4087" s="4">
        <v>2004.0</v>
      </c>
      <c r="D4087" s="4" t="s">
        <v>921</v>
      </c>
      <c r="F4087" s="4" t="s">
        <v>55</v>
      </c>
      <c r="I4087" s="4">
        <v>15441.0</v>
      </c>
      <c r="R4087" s="5" t="str">
        <f t="shared" si="1"/>
        <v>2004_132</v>
      </c>
    </row>
    <row r="4088">
      <c r="A4088" s="4" t="s">
        <v>533</v>
      </c>
      <c r="B4088" s="4">
        <v>133.0</v>
      </c>
      <c r="C4088" s="4">
        <v>2004.0</v>
      </c>
      <c r="D4088" s="4" t="s">
        <v>59</v>
      </c>
      <c r="F4088" s="4" t="s">
        <v>74</v>
      </c>
      <c r="I4088" s="4">
        <v>15354.4</v>
      </c>
      <c r="R4088" s="5" t="str">
        <f t="shared" si="1"/>
        <v>2004_133</v>
      </c>
    </row>
    <row r="4089">
      <c r="A4089" s="4" t="s">
        <v>619</v>
      </c>
      <c r="B4089" s="4">
        <v>134.0</v>
      </c>
      <c r="C4089" s="4">
        <v>2004.0</v>
      </c>
      <c r="D4089" s="4" t="s">
        <v>26</v>
      </c>
      <c r="F4089" s="4" t="s">
        <v>55</v>
      </c>
      <c r="I4089" s="4">
        <v>15264.0</v>
      </c>
      <c r="R4089" s="5" t="str">
        <f t="shared" si="1"/>
        <v>2004_134</v>
      </c>
    </row>
    <row r="4090">
      <c r="A4090" s="4" t="s">
        <v>1245</v>
      </c>
      <c r="B4090" s="4">
        <v>135.0</v>
      </c>
      <c r="C4090" s="4">
        <v>2004.0</v>
      </c>
      <c r="D4090" s="4" t="s">
        <v>67</v>
      </c>
      <c r="F4090" s="4" t="s">
        <v>35</v>
      </c>
      <c r="I4090" s="4">
        <v>15139.2</v>
      </c>
      <c r="R4090" s="5" t="str">
        <f t="shared" si="1"/>
        <v>2004_135</v>
      </c>
    </row>
    <row r="4091">
      <c r="A4091" s="4" t="s">
        <v>931</v>
      </c>
      <c r="B4091" s="4">
        <v>136.0</v>
      </c>
      <c r="C4091" s="4">
        <v>2004.0</v>
      </c>
      <c r="D4091" s="4" t="s">
        <v>29</v>
      </c>
      <c r="F4091" s="4" t="s">
        <v>183</v>
      </c>
      <c r="I4091" s="4">
        <v>14936.0</v>
      </c>
      <c r="R4091" s="5" t="str">
        <f t="shared" si="1"/>
        <v>2004_136</v>
      </c>
    </row>
    <row r="4092">
      <c r="A4092" s="4" t="s">
        <v>1246</v>
      </c>
      <c r="B4092" s="4">
        <v>137.0</v>
      </c>
      <c r="C4092" s="4">
        <v>2004.0</v>
      </c>
      <c r="D4092" s="4" t="s">
        <v>19</v>
      </c>
      <c r="F4092" s="4" t="s">
        <v>55</v>
      </c>
      <c r="I4092" s="4">
        <v>14740.7</v>
      </c>
      <c r="R4092" s="5" t="str">
        <f t="shared" si="1"/>
        <v>2004_137</v>
      </c>
    </row>
    <row r="4093">
      <c r="A4093" s="4" t="s">
        <v>653</v>
      </c>
      <c r="B4093" s="4">
        <v>138.0</v>
      </c>
      <c r="C4093" s="4">
        <v>2004.0</v>
      </c>
      <c r="D4093" s="4" t="s">
        <v>114</v>
      </c>
      <c r="F4093" s="4" t="s">
        <v>57</v>
      </c>
      <c r="I4093" s="4">
        <v>14582.0</v>
      </c>
      <c r="R4093" s="5" t="str">
        <f t="shared" si="1"/>
        <v>2004_138</v>
      </c>
    </row>
    <row r="4094">
      <c r="A4094" s="4" t="s">
        <v>259</v>
      </c>
      <c r="B4094" s="4">
        <v>139.0</v>
      </c>
      <c r="C4094" s="4">
        <v>2004.0</v>
      </c>
      <c r="D4094" s="4" t="s">
        <v>23</v>
      </c>
      <c r="F4094" s="4" t="s">
        <v>30</v>
      </c>
      <c r="I4094" s="4">
        <v>14408.0</v>
      </c>
      <c r="R4094" s="5" t="str">
        <f t="shared" si="1"/>
        <v>2004_139</v>
      </c>
    </row>
    <row r="4095">
      <c r="A4095" s="4" t="s">
        <v>983</v>
      </c>
      <c r="B4095" s="4">
        <v>140.0</v>
      </c>
      <c r="C4095" s="4">
        <v>2004.0</v>
      </c>
      <c r="D4095" s="4" t="s">
        <v>59</v>
      </c>
      <c r="F4095" s="4" t="s">
        <v>148</v>
      </c>
      <c r="I4095" s="4">
        <v>14362.0</v>
      </c>
      <c r="R4095" s="5" t="str">
        <f t="shared" si="1"/>
        <v>2004_140</v>
      </c>
    </row>
    <row r="4096">
      <c r="A4096" s="4" t="s">
        <v>149</v>
      </c>
      <c r="B4096" s="4">
        <v>141.0</v>
      </c>
      <c r="C4096" s="4">
        <v>2004.0</v>
      </c>
      <c r="D4096" s="4" t="s">
        <v>1078</v>
      </c>
      <c r="F4096" s="4" t="s">
        <v>24</v>
      </c>
      <c r="I4096" s="4">
        <v>14348.0</v>
      </c>
      <c r="R4096" s="5" t="str">
        <f t="shared" si="1"/>
        <v>2004_141</v>
      </c>
    </row>
    <row r="4097">
      <c r="A4097" s="4" t="s">
        <v>171</v>
      </c>
      <c r="B4097" s="4">
        <v>142.0</v>
      </c>
      <c r="C4097" s="4">
        <v>2004.0</v>
      </c>
      <c r="D4097" s="4" t="s">
        <v>110</v>
      </c>
      <c r="F4097" s="4" t="s">
        <v>144</v>
      </c>
      <c r="I4097" s="4">
        <v>14146.7</v>
      </c>
      <c r="R4097" s="5" t="str">
        <f t="shared" si="1"/>
        <v>2004_142</v>
      </c>
    </row>
    <row r="4098">
      <c r="A4098" s="4" t="s">
        <v>1109</v>
      </c>
      <c r="B4098" s="4">
        <v>143.0</v>
      </c>
      <c r="C4098" s="4">
        <v>2004.0</v>
      </c>
      <c r="D4098" s="4" t="s">
        <v>114</v>
      </c>
      <c r="F4098" s="4" t="s">
        <v>24</v>
      </c>
      <c r="I4098" s="4">
        <v>14110.9</v>
      </c>
      <c r="R4098" s="5" t="str">
        <f t="shared" si="1"/>
        <v>2004_143</v>
      </c>
    </row>
    <row r="4099">
      <c r="A4099" s="4" t="s">
        <v>626</v>
      </c>
      <c r="B4099" s="4">
        <v>144.0</v>
      </c>
      <c r="C4099" s="4">
        <v>2004.0</v>
      </c>
      <c r="D4099" s="4" t="s">
        <v>34</v>
      </c>
      <c r="F4099" s="4" t="s">
        <v>144</v>
      </c>
      <c r="I4099" s="4">
        <v>13999.0</v>
      </c>
      <c r="R4099" s="5" t="str">
        <f t="shared" si="1"/>
        <v>2004_144</v>
      </c>
    </row>
    <row r="4100">
      <c r="A4100" s="4" t="s">
        <v>139</v>
      </c>
      <c r="B4100" s="4">
        <v>145.0</v>
      </c>
      <c r="C4100" s="4">
        <v>2004.0</v>
      </c>
      <c r="D4100" s="4" t="s">
        <v>120</v>
      </c>
      <c r="F4100" s="4" t="s">
        <v>46</v>
      </c>
      <c r="I4100" s="4">
        <v>13724.0</v>
      </c>
      <c r="R4100" s="5" t="str">
        <f t="shared" si="1"/>
        <v>2004_145</v>
      </c>
    </row>
    <row r="4101">
      <c r="A4101" s="4" t="s">
        <v>1184</v>
      </c>
      <c r="B4101" s="4">
        <v>146.0</v>
      </c>
      <c r="C4101" s="4">
        <v>2004.0</v>
      </c>
      <c r="D4101" s="4" t="s">
        <v>81</v>
      </c>
      <c r="F4101" s="4" t="s">
        <v>57</v>
      </c>
      <c r="I4101" s="4">
        <v>13659.5</v>
      </c>
      <c r="R4101" s="5" t="str">
        <f t="shared" si="1"/>
        <v>2004_146</v>
      </c>
    </row>
    <row r="4102">
      <c r="A4102" s="4" t="s">
        <v>173</v>
      </c>
      <c r="B4102" s="4">
        <v>147.0</v>
      </c>
      <c r="C4102" s="4">
        <v>2004.0</v>
      </c>
      <c r="D4102" s="4" t="s">
        <v>26</v>
      </c>
      <c r="F4102" s="4" t="s">
        <v>144</v>
      </c>
      <c r="I4102" s="4">
        <v>13343.0</v>
      </c>
      <c r="R4102" s="5" t="str">
        <f t="shared" si="1"/>
        <v>2004_147</v>
      </c>
    </row>
    <row r="4103">
      <c r="A4103" s="4" t="s">
        <v>389</v>
      </c>
      <c r="B4103" s="4">
        <v>148.0</v>
      </c>
      <c r="C4103" s="4">
        <v>2004.0</v>
      </c>
      <c r="D4103" s="4" t="s">
        <v>107</v>
      </c>
      <c r="F4103" s="4" t="s">
        <v>148</v>
      </c>
      <c r="I4103" s="4">
        <v>13327.9</v>
      </c>
      <c r="R4103" s="5" t="str">
        <f t="shared" si="1"/>
        <v>2004_148</v>
      </c>
    </row>
    <row r="4104">
      <c r="A4104" s="4" t="s">
        <v>136</v>
      </c>
      <c r="B4104" s="4">
        <v>149.0</v>
      </c>
      <c r="C4104" s="4">
        <v>2004.0</v>
      </c>
      <c r="D4104" s="4" t="s">
        <v>97</v>
      </c>
      <c r="F4104" s="4" t="s">
        <v>30</v>
      </c>
      <c r="I4104" s="4">
        <v>13317.0</v>
      </c>
      <c r="R4104" s="5" t="str">
        <f t="shared" si="1"/>
        <v>2004_149</v>
      </c>
    </row>
    <row r="4105">
      <c r="A4105" s="4" t="s">
        <v>172</v>
      </c>
      <c r="B4105" s="4">
        <v>150.0</v>
      </c>
      <c r="C4105" s="4">
        <v>2004.0</v>
      </c>
      <c r="D4105" s="4" t="s">
        <v>120</v>
      </c>
      <c r="F4105" s="4" t="s">
        <v>88</v>
      </c>
      <c r="I4105" s="4">
        <v>13303.0</v>
      </c>
      <c r="R4105" s="5" t="str">
        <f t="shared" si="1"/>
        <v>2004_150</v>
      </c>
    </row>
    <row r="4106">
      <c r="A4106" s="4" t="s">
        <v>506</v>
      </c>
      <c r="B4106" s="4">
        <v>152.0</v>
      </c>
      <c r="C4106" s="4">
        <v>2004.0</v>
      </c>
      <c r="D4106" s="4" t="s">
        <v>107</v>
      </c>
      <c r="F4106" s="4" t="s">
        <v>148</v>
      </c>
      <c r="I4106" s="4">
        <v>13181.2</v>
      </c>
      <c r="R4106" s="5" t="str">
        <f t="shared" si="1"/>
        <v>2004_152</v>
      </c>
    </row>
    <row r="4107">
      <c r="A4107" s="4" t="s">
        <v>233</v>
      </c>
      <c r="B4107" s="4">
        <v>153.0</v>
      </c>
      <c r="C4107" s="4">
        <v>2004.0</v>
      </c>
      <c r="D4107" s="4" t="s">
        <v>203</v>
      </c>
      <c r="F4107" s="4" t="s">
        <v>70</v>
      </c>
      <c r="I4107" s="4">
        <v>12792.0</v>
      </c>
      <c r="R4107" s="5" t="str">
        <f t="shared" si="1"/>
        <v>2004_153</v>
      </c>
    </row>
    <row r="4108">
      <c r="A4108" s="4" t="s">
        <v>1076</v>
      </c>
      <c r="B4108" s="4">
        <v>154.0</v>
      </c>
      <c r="C4108" s="4">
        <v>2004.0</v>
      </c>
      <c r="D4108" s="4" t="s">
        <v>921</v>
      </c>
      <c r="F4108" s="4" t="s">
        <v>24</v>
      </c>
      <c r="I4108" s="4">
        <v>12653.0</v>
      </c>
      <c r="R4108" s="5" t="str">
        <f t="shared" si="1"/>
        <v>2004_154</v>
      </c>
    </row>
    <row r="4109">
      <c r="A4109" s="4" t="s">
        <v>1110</v>
      </c>
      <c r="B4109" s="4">
        <v>155.0</v>
      </c>
      <c r="C4109" s="4">
        <v>2004.0</v>
      </c>
      <c r="D4109" s="4" t="s">
        <v>225</v>
      </c>
      <c r="F4109" s="4" t="s">
        <v>24</v>
      </c>
      <c r="I4109" s="4">
        <v>12589.8</v>
      </c>
      <c r="R4109" s="5" t="str">
        <f t="shared" si="1"/>
        <v>2004_155</v>
      </c>
    </row>
    <row r="4110">
      <c r="A4110" s="4" t="s">
        <v>1097</v>
      </c>
      <c r="B4110" s="4">
        <v>156.0</v>
      </c>
      <c r="C4110" s="4">
        <v>2004.0</v>
      </c>
      <c r="D4110" s="4" t="s">
        <v>102</v>
      </c>
      <c r="F4110" s="4" t="s">
        <v>257</v>
      </c>
      <c r="I4110" s="4">
        <v>12582.5</v>
      </c>
      <c r="R4110" s="5" t="str">
        <f t="shared" si="1"/>
        <v>2004_156</v>
      </c>
    </row>
    <row r="4111">
      <c r="A4111" s="4" t="s">
        <v>341</v>
      </c>
      <c r="B4111" s="4">
        <v>157.0</v>
      </c>
      <c r="C4111" s="4">
        <v>2004.0</v>
      </c>
      <c r="D4111" s="4" t="s">
        <v>107</v>
      </c>
      <c r="F4111" s="4" t="s">
        <v>179</v>
      </c>
      <c r="I4111" s="4">
        <v>12358.6</v>
      </c>
      <c r="R4111" s="5" t="str">
        <f t="shared" si="1"/>
        <v>2004_157</v>
      </c>
    </row>
    <row r="4112">
      <c r="A4112" s="4" t="s">
        <v>800</v>
      </c>
      <c r="B4112" s="4">
        <v>158.0</v>
      </c>
      <c r="C4112" s="4">
        <v>2004.0</v>
      </c>
      <c r="D4112" s="4" t="s">
        <v>216</v>
      </c>
      <c r="F4112" s="4" t="s">
        <v>55</v>
      </c>
      <c r="I4112" s="4">
        <v>12317.7</v>
      </c>
      <c r="R4112" s="5" t="str">
        <f t="shared" si="1"/>
        <v>2004_158</v>
      </c>
    </row>
    <row r="4113">
      <c r="A4113" s="4" t="s">
        <v>646</v>
      </c>
      <c r="B4113" s="4">
        <v>159.0</v>
      </c>
      <c r="C4113" s="4">
        <v>2004.0</v>
      </c>
      <c r="D4113" s="4" t="s">
        <v>114</v>
      </c>
      <c r="F4113" s="4" t="s">
        <v>192</v>
      </c>
      <c r="I4113" s="4">
        <v>12226.3</v>
      </c>
      <c r="R4113" s="5" t="str">
        <f t="shared" si="1"/>
        <v>2004_159</v>
      </c>
    </row>
    <row r="4114">
      <c r="A4114" s="4" t="s">
        <v>331</v>
      </c>
      <c r="B4114" s="4">
        <v>160.0</v>
      </c>
      <c r="C4114" s="4">
        <v>2004.0</v>
      </c>
      <c r="D4114" s="4" t="s">
        <v>332</v>
      </c>
      <c r="F4114" s="4" t="s">
        <v>189</v>
      </c>
      <c r="I4114" s="4">
        <v>12184.5</v>
      </c>
      <c r="R4114" s="5" t="str">
        <f t="shared" si="1"/>
        <v>2004_160</v>
      </c>
    </row>
    <row r="4115">
      <c r="A4115" s="4" t="s">
        <v>244</v>
      </c>
      <c r="B4115" s="4">
        <v>161.0</v>
      </c>
      <c r="C4115" s="4">
        <v>2004.0</v>
      </c>
      <c r="D4115" s="4" t="s">
        <v>34</v>
      </c>
      <c r="F4115" s="4" t="s">
        <v>20</v>
      </c>
      <c r="I4115" s="4">
        <v>12176.0</v>
      </c>
      <c r="R4115" s="5" t="str">
        <f t="shared" si="1"/>
        <v>2004_161</v>
      </c>
    </row>
    <row r="4116">
      <c r="A4116" s="4" t="s">
        <v>178</v>
      </c>
      <c r="B4116" s="4">
        <v>162.0</v>
      </c>
      <c r="C4116" s="4">
        <v>2004.0</v>
      </c>
      <c r="D4116" s="4" t="s">
        <v>72</v>
      </c>
      <c r="F4116" s="4" t="s">
        <v>179</v>
      </c>
      <c r="I4116" s="4">
        <v>12168.4</v>
      </c>
      <c r="R4116" s="5" t="str">
        <f t="shared" si="1"/>
        <v>2004_162</v>
      </c>
    </row>
    <row r="4117">
      <c r="A4117" s="4" t="s">
        <v>240</v>
      </c>
      <c r="B4117" s="4">
        <v>163.0</v>
      </c>
      <c r="C4117" s="4">
        <v>2004.0</v>
      </c>
      <c r="D4117" s="4" t="s">
        <v>216</v>
      </c>
      <c r="F4117" s="4" t="s">
        <v>57</v>
      </c>
      <c r="I4117" s="4">
        <v>12156.0</v>
      </c>
      <c r="R4117" s="5" t="str">
        <f t="shared" si="1"/>
        <v>2004_163</v>
      </c>
    </row>
    <row r="4118">
      <c r="A4118" s="4" t="s">
        <v>380</v>
      </c>
      <c r="B4118" s="4">
        <v>164.0</v>
      </c>
      <c r="C4118" s="4">
        <v>2004.0</v>
      </c>
      <c r="D4118" s="4" t="s">
        <v>216</v>
      </c>
      <c r="F4118" s="4" t="s">
        <v>37</v>
      </c>
      <c r="I4118" s="4">
        <v>12078.0</v>
      </c>
      <c r="R4118" s="5" t="str">
        <f t="shared" si="1"/>
        <v>2004_164</v>
      </c>
    </row>
    <row r="4119">
      <c r="A4119" s="4" t="s">
        <v>516</v>
      </c>
      <c r="B4119" s="4">
        <v>165.0</v>
      </c>
      <c r="C4119" s="4">
        <v>2004.0</v>
      </c>
      <c r="D4119" s="4" t="s">
        <v>67</v>
      </c>
      <c r="F4119" s="4" t="s">
        <v>55</v>
      </c>
      <c r="I4119" s="4">
        <v>11892.0</v>
      </c>
      <c r="R4119" s="5" t="str">
        <f t="shared" si="1"/>
        <v>2004_165</v>
      </c>
    </row>
    <row r="4120">
      <c r="A4120" s="4" t="s">
        <v>1180</v>
      </c>
      <c r="B4120" s="4">
        <v>166.0</v>
      </c>
      <c r="C4120" s="4">
        <v>2004.0</v>
      </c>
      <c r="D4120" s="4" t="s">
        <v>921</v>
      </c>
      <c r="F4120" s="4" t="s">
        <v>24</v>
      </c>
      <c r="I4120" s="4">
        <v>11707.3</v>
      </c>
      <c r="R4120" s="5" t="str">
        <f t="shared" si="1"/>
        <v>2004_166</v>
      </c>
    </row>
    <row r="4121">
      <c r="A4121" s="4" t="s">
        <v>704</v>
      </c>
      <c r="B4121" s="4">
        <v>167.0</v>
      </c>
      <c r="C4121" s="4">
        <v>2004.0</v>
      </c>
      <c r="D4121" s="4" t="s">
        <v>975</v>
      </c>
      <c r="F4121" s="4" t="s">
        <v>57</v>
      </c>
      <c r="I4121" s="4">
        <v>11700.4</v>
      </c>
      <c r="R4121" s="5" t="str">
        <f t="shared" si="1"/>
        <v>2004_167</v>
      </c>
    </row>
    <row r="4122">
      <c r="A4122" s="4" t="s">
        <v>583</v>
      </c>
      <c r="B4122" s="4">
        <v>168.0</v>
      </c>
      <c r="C4122" s="4">
        <v>2004.0</v>
      </c>
      <c r="D4122" s="4" t="s">
        <v>59</v>
      </c>
      <c r="F4122" s="4" t="s">
        <v>49</v>
      </c>
      <c r="I4122" s="4">
        <v>11684.4</v>
      </c>
      <c r="R4122" s="5" t="str">
        <f t="shared" si="1"/>
        <v>2004_168</v>
      </c>
    </row>
    <row r="4123">
      <c r="A4123" s="4" t="s">
        <v>424</v>
      </c>
      <c r="B4123" s="4">
        <v>169.0</v>
      </c>
      <c r="C4123" s="4">
        <v>2004.0</v>
      </c>
      <c r="D4123" s="4" t="s">
        <v>81</v>
      </c>
      <c r="F4123" s="4" t="s">
        <v>30</v>
      </c>
      <c r="I4123" s="4">
        <v>11588.0</v>
      </c>
      <c r="R4123" s="5" t="str">
        <f t="shared" si="1"/>
        <v>2004_169</v>
      </c>
    </row>
    <row r="4124">
      <c r="A4124" s="4" t="s">
        <v>749</v>
      </c>
      <c r="B4124" s="4">
        <v>170.0</v>
      </c>
      <c r="C4124" s="4">
        <v>2004.0</v>
      </c>
      <c r="D4124" s="4" t="s">
        <v>195</v>
      </c>
      <c r="F4124" s="4" t="s">
        <v>24</v>
      </c>
      <c r="I4124" s="4">
        <v>11574.0</v>
      </c>
      <c r="R4124" s="5" t="str">
        <f t="shared" si="1"/>
        <v>2004_170</v>
      </c>
    </row>
    <row r="4125">
      <c r="A4125" s="4" t="s">
        <v>1247</v>
      </c>
      <c r="B4125" s="4">
        <v>172.0</v>
      </c>
      <c r="C4125" s="4">
        <v>2004.0</v>
      </c>
      <c r="D4125" s="4" t="s">
        <v>99</v>
      </c>
      <c r="F4125" s="4" t="s">
        <v>88</v>
      </c>
      <c r="I4125" s="4">
        <v>11447.0</v>
      </c>
      <c r="R4125" s="5" t="str">
        <f t="shared" si="1"/>
        <v>2004_172</v>
      </c>
    </row>
    <row r="4126">
      <c r="A4126" s="4" t="s">
        <v>312</v>
      </c>
      <c r="B4126" s="4">
        <v>173.0</v>
      </c>
      <c r="C4126" s="4">
        <v>2004.0</v>
      </c>
      <c r="D4126" s="4" t="s">
        <v>32</v>
      </c>
      <c r="F4126" s="4" t="s">
        <v>57</v>
      </c>
      <c r="I4126" s="4">
        <v>11434.0</v>
      </c>
      <c r="R4126" s="5" t="str">
        <f t="shared" si="1"/>
        <v>2004_173</v>
      </c>
    </row>
    <row r="4127">
      <c r="A4127" s="4" t="s">
        <v>305</v>
      </c>
      <c r="B4127" s="4">
        <v>174.0</v>
      </c>
      <c r="C4127" s="4">
        <v>2004.0</v>
      </c>
      <c r="D4127" s="4" t="s">
        <v>67</v>
      </c>
      <c r="F4127" s="4" t="s">
        <v>43</v>
      </c>
      <c r="I4127" s="4">
        <v>11394.0</v>
      </c>
      <c r="R4127" s="5" t="str">
        <f t="shared" si="1"/>
        <v>2004_174</v>
      </c>
    </row>
    <row r="4128">
      <c r="A4128" s="4" t="s">
        <v>469</v>
      </c>
      <c r="B4128" s="4">
        <v>175.0</v>
      </c>
      <c r="C4128" s="4">
        <v>2004.0</v>
      </c>
      <c r="D4128" s="4" t="s">
        <v>292</v>
      </c>
      <c r="F4128" s="4" t="s">
        <v>57</v>
      </c>
      <c r="I4128" s="4">
        <v>11346.5</v>
      </c>
      <c r="R4128" s="5" t="str">
        <f t="shared" si="1"/>
        <v>2004_175</v>
      </c>
    </row>
    <row r="4129">
      <c r="A4129" s="4" t="s">
        <v>302</v>
      </c>
      <c r="B4129" s="4">
        <v>176.0</v>
      </c>
      <c r="C4129" s="4">
        <v>2004.0</v>
      </c>
      <c r="D4129" s="4" t="s">
        <v>216</v>
      </c>
      <c r="F4129" s="4" t="s">
        <v>43</v>
      </c>
      <c r="I4129" s="4">
        <v>11340.0</v>
      </c>
      <c r="R4129" s="5" t="str">
        <f t="shared" si="1"/>
        <v>2004_176</v>
      </c>
    </row>
    <row r="4130">
      <c r="A4130" s="4" t="s">
        <v>984</v>
      </c>
      <c r="B4130" s="4">
        <v>177.0</v>
      </c>
      <c r="C4130" s="4">
        <v>2004.0</v>
      </c>
      <c r="D4130" s="4" t="s">
        <v>921</v>
      </c>
      <c r="F4130" s="4" t="s">
        <v>24</v>
      </c>
      <c r="I4130" s="4">
        <v>11325.0</v>
      </c>
      <c r="R4130" s="5" t="str">
        <f t="shared" si="1"/>
        <v>2004_177</v>
      </c>
    </row>
    <row r="4131">
      <c r="A4131" s="4" t="s">
        <v>226</v>
      </c>
      <c r="B4131" s="4">
        <v>178.0</v>
      </c>
      <c r="C4131" s="4">
        <v>2004.0</v>
      </c>
      <c r="D4131" s="4" t="s">
        <v>216</v>
      </c>
      <c r="F4131" s="4" t="s">
        <v>88</v>
      </c>
      <c r="I4131" s="4">
        <v>11251.0</v>
      </c>
      <c r="R4131" s="5" t="str">
        <f t="shared" si="1"/>
        <v>2004_178</v>
      </c>
    </row>
    <row r="4132">
      <c r="A4132" s="4" t="s">
        <v>635</v>
      </c>
      <c r="B4132" s="4">
        <v>179.0</v>
      </c>
      <c r="C4132" s="4">
        <v>2004.0</v>
      </c>
      <c r="D4132" s="4" t="s">
        <v>216</v>
      </c>
      <c r="F4132" s="4" t="s">
        <v>57</v>
      </c>
      <c r="I4132" s="4">
        <v>11221.0</v>
      </c>
      <c r="R4132" s="5" t="str">
        <f t="shared" si="1"/>
        <v>2004_179</v>
      </c>
    </row>
    <row r="4133">
      <c r="A4133" s="4" t="s">
        <v>686</v>
      </c>
      <c r="B4133" s="4">
        <v>180.0</v>
      </c>
      <c r="C4133" s="4">
        <v>2004.0</v>
      </c>
      <c r="D4133" s="4" t="s">
        <v>1105</v>
      </c>
      <c r="F4133" s="4" t="s">
        <v>20</v>
      </c>
      <c r="I4133" s="4">
        <v>11134.0</v>
      </c>
      <c r="R4133" s="5" t="str">
        <f t="shared" si="1"/>
        <v>2004_180</v>
      </c>
    </row>
    <row r="4134">
      <c r="A4134" s="4" t="s">
        <v>996</v>
      </c>
      <c r="B4134" s="4">
        <v>181.0</v>
      </c>
      <c r="C4134" s="4">
        <v>2004.0</v>
      </c>
      <c r="D4134" s="4" t="s">
        <v>114</v>
      </c>
      <c r="F4134" s="4" t="s">
        <v>57</v>
      </c>
      <c r="I4134" s="4">
        <v>11062.5</v>
      </c>
      <c r="R4134" s="5" t="str">
        <f t="shared" si="1"/>
        <v>2004_181</v>
      </c>
    </row>
    <row r="4135">
      <c r="A4135" s="4" t="s">
        <v>993</v>
      </c>
      <c r="B4135" s="4">
        <v>182.0</v>
      </c>
      <c r="C4135" s="4">
        <v>2004.0</v>
      </c>
      <c r="D4135" s="4" t="s">
        <v>114</v>
      </c>
      <c r="F4135" s="4" t="s">
        <v>57</v>
      </c>
      <c r="I4135" s="4">
        <v>11008.5</v>
      </c>
      <c r="R4135" s="5" t="str">
        <f t="shared" si="1"/>
        <v>2004_182</v>
      </c>
    </row>
    <row r="4136">
      <c r="A4136" s="4" t="s">
        <v>946</v>
      </c>
      <c r="B4136" s="4">
        <v>183.0</v>
      </c>
      <c r="C4136" s="4">
        <v>2004.0</v>
      </c>
      <c r="D4136" s="4" t="s">
        <v>29</v>
      </c>
      <c r="F4136" s="4" t="s">
        <v>37</v>
      </c>
      <c r="I4136" s="4">
        <v>10820.0</v>
      </c>
      <c r="R4136" s="5" t="str">
        <f t="shared" si="1"/>
        <v>2004_183</v>
      </c>
    </row>
    <row r="4137">
      <c r="A4137" s="4" t="s">
        <v>371</v>
      </c>
      <c r="B4137" s="4">
        <v>184.0</v>
      </c>
      <c r="C4137" s="4">
        <v>2004.0</v>
      </c>
      <c r="D4137" s="4" t="s">
        <v>285</v>
      </c>
      <c r="F4137" s="4" t="s">
        <v>372</v>
      </c>
      <c r="I4137" s="4">
        <v>10697.0</v>
      </c>
      <c r="R4137" s="5" t="str">
        <f t="shared" si="1"/>
        <v>2004_184</v>
      </c>
    </row>
    <row r="4138">
      <c r="A4138" s="4" t="s">
        <v>287</v>
      </c>
      <c r="B4138" s="4">
        <v>185.0</v>
      </c>
      <c r="C4138" s="4">
        <v>2004.0</v>
      </c>
      <c r="D4138" s="4" t="s">
        <v>67</v>
      </c>
      <c r="F4138" s="4" t="s">
        <v>24</v>
      </c>
      <c r="I4138" s="4">
        <v>10592.7</v>
      </c>
      <c r="R4138" s="5" t="str">
        <f t="shared" si="1"/>
        <v>2004_185</v>
      </c>
    </row>
    <row r="4139">
      <c r="A4139" s="4" t="s">
        <v>241</v>
      </c>
      <c r="B4139" s="4">
        <v>186.0</v>
      </c>
      <c r="C4139" s="4">
        <v>2004.0</v>
      </c>
      <c r="D4139" s="4" t="s">
        <v>981</v>
      </c>
      <c r="F4139" s="4" t="s">
        <v>74</v>
      </c>
      <c r="I4139" s="4">
        <v>10506.0</v>
      </c>
      <c r="R4139" s="5" t="str">
        <f t="shared" si="1"/>
        <v>2004_186</v>
      </c>
    </row>
    <row r="4140">
      <c r="A4140" s="4" t="s">
        <v>892</v>
      </c>
      <c r="B4140" s="4">
        <v>187.0</v>
      </c>
      <c r="C4140" s="4">
        <v>2004.0</v>
      </c>
      <c r="D4140" s="4" t="s">
        <v>99</v>
      </c>
      <c r="F4140" s="4" t="s">
        <v>115</v>
      </c>
      <c r="I4140" s="4">
        <v>10399.7</v>
      </c>
      <c r="R4140" s="5" t="str">
        <f t="shared" si="1"/>
        <v>2004_187</v>
      </c>
    </row>
    <row r="4141">
      <c r="A4141" s="4" t="s">
        <v>1185</v>
      </c>
      <c r="B4141" s="4">
        <v>188.0</v>
      </c>
      <c r="C4141" s="4">
        <v>2004.0</v>
      </c>
      <c r="D4141" s="4" t="s">
        <v>975</v>
      </c>
      <c r="F4141" s="4" t="s">
        <v>57</v>
      </c>
      <c r="I4141" s="4">
        <v>10361.4</v>
      </c>
      <c r="R4141" s="5" t="str">
        <f t="shared" si="1"/>
        <v>2004_188</v>
      </c>
    </row>
    <row r="4142">
      <c r="A4142" s="4" t="s">
        <v>1183</v>
      </c>
      <c r="B4142" s="4">
        <v>189.0</v>
      </c>
      <c r="C4142" s="4">
        <v>2004.0</v>
      </c>
      <c r="D4142" s="4" t="s">
        <v>26</v>
      </c>
      <c r="F4142" s="4" t="s">
        <v>189</v>
      </c>
      <c r="I4142" s="4">
        <v>10282.1</v>
      </c>
      <c r="R4142" s="5" t="str">
        <f t="shared" si="1"/>
        <v>2004_189</v>
      </c>
    </row>
    <row r="4143">
      <c r="A4143" s="4" t="s">
        <v>1000</v>
      </c>
      <c r="B4143" s="4">
        <v>190.0</v>
      </c>
      <c r="C4143" s="4">
        <v>2004.0</v>
      </c>
      <c r="D4143" s="4" t="s">
        <v>110</v>
      </c>
      <c r="F4143" s="4" t="s">
        <v>30</v>
      </c>
      <c r="I4143" s="4">
        <v>10265.0</v>
      </c>
      <c r="R4143" s="5" t="str">
        <f t="shared" si="1"/>
        <v>2004_190</v>
      </c>
    </row>
    <row r="4144">
      <c r="A4144" s="4" t="s">
        <v>403</v>
      </c>
      <c r="B4144" s="4">
        <v>191.0</v>
      </c>
      <c r="C4144" s="4">
        <v>2004.0</v>
      </c>
      <c r="D4144" s="4" t="s">
        <v>132</v>
      </c>
      <c r="F4144" s="4" t="s">
        <v>46</v>
      </c>
      <c r="I4144" s="4">
        <v>10137.8</v>
      </c>
      <c r="R4144" s="5" t="str">
        <f t="shared" si="1"/>
        <v>2004_191</v>
      </c>
    </row>
    <row r="4145">
      <c r="A4145" s="4" t="s">
        <v>899</v>
      </c>
      <c r="B4145" s="4">
        <v>192.0</v>
      </c>
      <c r="C4145" s="4">
        <v>2004.0</v>
      </c>
      <c r="D4145" s="4" t="s">
        <v>99</v>
      </c>
      <c r="F4145" s="4" t="s">
        <v>148</v>
      </c>
      <c r="I4145" s="4">
        <v>10071.3</v>
      </c>
      <c r="R4145" s="5" t="str">
        <f t="shared" si="1"/>
        <v>2004_192</v>
      </c>
    </row>
    <row r="4146">
      <c r="A4146" s="4" t="s">
        <v>254</v>
      </c>
      <c r="B4146" s="4">
        <v>193.0</v>
      </c>
      <c r="C4146" s="4">
        <v>2004.0</v>
      </c>
      <c r="D4146" s="4" t="s">
        <v>19</v>
      </c>
      <c r="F4146" s="4" t="s">
        <v>55</v>
      </c>
      <c r="I4146" s="4">
        <v>10071.0</v>
      </c>
      <c r="R4146" s="5" t="str">
        <f t="shared" si="1"/>
        <v>2004_193</v>
      </c>
    </row>
    <row r="4147">
      <c r="A4147" s="4" t="s">
        <v>637</v>
      </c>
      <c r="B4147" s="4">
        <v>194.0</v>
      </c>
      <c r="C4147" s="4">
        <v>2004.0</v>
      </c>
      <c r="D4147" s="4" t="s">
        <v>76</v>
      </c>
      <c r="F4147" s="4" t="s">
        <v>212</v>
      </c>
      <c r="I4147" s="4">
        <v>10028.0</v>
      </c>
      <c r="R4147" s="5" t="str">
        <f t="shared" si="1"/>
        <v>2004_194</v>
      </c>
    </row>
    <row r="4148">
      <c r="A4148" s="4" t="s">
        <v>327</v>
      </c>
      <c r="B4148" s="4">
        <v>195.0</v>
      </c>
      <c r="C4148" s="4">
        <v>2004.0</v>
      </c>
      <c r="D4148" s="4" t="s">
        <v>107</v>
      </c>
      <c r="F4148" s="4" t="s">
        <v>37</v>
      </c>
      <c r="I4148" s="4">
        <v>9953.5</v>
      </c>
      <c r="R4148" s="5" t="str">
        <f t="shared" si="1"/>
        <v>2004_195</v>
      </c>
    </row>
    <row r="4149">
      <c r="A4149" s="4" t="s">
        <v>243</v>
      </c>
      <c r="B4149" s="4">
        <v>196.0</v>
      </c>
      <c r="C4149" s="4">
        <v>2004.0</v>
      </c>
      <c r="D4149" s="4" t="s">
        <v>1078</v>
      </c>
      <c r="F4149" s="4" t="s">
        <v>30</v>
      </c>
      <c r="I4149" s="4">
        <v>9903.4</v>
      </c>
      <c r="R4149" s="5" t="str">
        <f t="shared" si="1"/>
        <v>2004_196</v>
      </c>
    </row>
    <row r="4150">
      <c r="A4150" s="4" t="s">
        <v>624</v>
      </c>
      <c r="B4150" s="4">
        <v>197.0</v>
      </c>
      <c r="C4150" s="4">
        <v>2004.0</v>
      </c>
      <c r="D4150" s="4" t="s">
        <v>975</v>
      </c>
      <c r="F4150" s="4" t="s">
        <v>24</v>
      </c>
      <c r="I4150" s="4">
        <v>9834.0</v>
      </c>
      <c r="R4150" s="5" t="str">
        <f t="shared" si="1"/>
        <v>2004_197</v>
      </c>
    </row>
    <row r="4151">
      <c r="A4151" s="4" t="s">
        <v>753</v>
      </c>
      <c r="B4151" s="4">
        <v>198.0</v>
      </c>
      <c r="C4151" s="4">
        <v>2004.0</v>
      </c>
      <c r="D4151" s="4" t="s">
        <v>216</v>
      </c>
      <c r="F4151" s="4" t="s">
        <v>30</v>
      </c>
      <c r="I4151" s="4">
        <v>9827.0</v>
      </c>
      <c r="R4151" s="5" t="str">
        <f t="shared" si="1"/>
        <v>2004_198</v>
      </c>
    </row>
    <row r="4152">
      <c r="A4152" s="4" t="s">
        <v>460</v>
      </c>
      <c r="B4152" s="4">
        <v>199.0</v>
      </c>
      <c r="C4152" s="4">
        <v>2004.0</v>
      </c>
      <c r="D4152" s="4" t="s">
        <v>81</v>
      </c>
      <c r="F4152" s="4" t="s">
        <v>46</v>
      </c>
      <c r="I4152" s="4">
        <v>9823.0</v>
      </c>
      <c r="R4152" s="5" t="str">
        <f t="shared" si="1"/>
        <v>2004_199</v>
      </c>
    </row>
    <row r="4153">
      <c r="A4153" s="4" t="s">
        <v>930</v>
      </c>
      <c r="B4153" s="4">
        <v>200.0</v>
      </c>
      <c r="C4153" s="4">
        <v>2004.0</v>
      </c>
      <c r="D4153" s="4" t="s">
        <v>81</v>
      </c>
      <c r="F4153" s="4" t="s">
        <v>37</v>
      </c>
      <c r="I4153" s="4">
        <v>9783.6</v>
      </c>
      <c r="R4153" s="5" t="str">
        <f t="shared" si="1"/>
        <v>2004_200</v>
      </c>
    </row>
    <row r="4154">
      <c r="A4154" s="4" t="s">
        <v>1187</v>
      </c>
      <c r="B4154" s="4">
        <v>201.0</v>
      </c>
      <c r="C4154" s="4">
        <v>2004.0</v>
      </c>
      <c r="D4154" s="4" t="s">
        <v>216</v>
      </c>
      <c r="F4154" s="4" t="s">
        <v>24</v>
      </c>
      <c r="I4154" s="4">
        <v>9772.1</v>
      </c>
      <c r="R4154" s="5" t="str">
        <f t="shared" si="1"/>
        <v>2004_201</v>
      </c>
    </row>
    <row r="4155">
      <c r="A4155" s="4" t="s">
        <v>1107</v>
      </c>
      <c r="B4155" s="4">
        <v>202.0</v>
      </c>
      <c r="C4155" s="4">
        <v>2004.0</v>
      </c>
      <c r="D4155" s="4" t="s">
        <v>759</v>
      </c>
      <c r="F4155" s="4" t="s">
        <v>100</v>
      </c>
      <c r="I4155" s="4">
        <v>9712.1</v>
      </c>
      <c r="R4155" s="5" t="str">
        <f t="shared" si="1"/>
        <v>2004_202</v>
      </c>
    </row>
    <row r="4156">
      <c r="A4156" s="4" t="s">
        <v>934</v>
      </c>
      <c r="B4156" s="4">
        <v>203.0</v>
      </c>
      <c r="C4156" s="4">
        <v>2004.0</v>
      </c>
      <c r="D4156" s="4" t="s">
        <v>921</v>
      </c>
      <c r="F4156" s="4" t="s">
        <v>77</v>
      </c>
      <c r="I4156" s="4">
        <v>9703.0</v>
      </c>
      <c r="R4156" s="5" t="str">
        <f t="shared" si="1"/>
        <v>2004_203</v>
      </c>
    </row>
    <row r="4157">
      <c r="A4157" s="4" t="s">
        <v>1248</v>
      </c>
      <c r="B4157" s="4">
        <v>204.0</v>
      </c>
      <c r="C4157" s="4">
        <v>2004.0</v>
      </c>
      <c r="D4157" s="4" t="s">
        <v>216</v>
      </c>
      <c r="F4157" s="4" t="s">
        <v>37</v>
      </c>
      <c r="I4157" s="4">
        <v>9649.0</v>
      </c>
      <c r="R4157" s="5" t="str">
        <f t="shared" si="1"/>
        <v>2004_204</v>
      </c>
    </row>
    <row r="4158">
      <c r="A4158" s="4" t="s">
        <v>326</v>
      </c>
      <c r="B4158" s="4">
        <v>205.0</v>
      </c>
      <c r="C4158" s="4">
        <v>2004.0</v>
      </c>
      <c r="D4158" s="4" t="s">
        <v>216</v>
      </c>
      <c r="F4158" s="4" t="s">
        <v>179</v>
      </c>
      <c r="I4158" s="4">
        <v>9630.0</v>
      </c>
      <c r="R4158" s="5" t="str">
        <f t="shared" si="1"/>
        <v>2004_205</v>
      </c>
    </row>
    <row r="4159">
      <c r="A4159" s="4" t="s">
        <v>464</v>
      </c>
      <c r="B4159" s="4">
        <v>206.0</v>
      </c>
      <c r="C4159" s="4">
        <v>2004.0</v>
      </c>
      <c r="D4159" s="4" t="s">
        <v>59</v>
      </c>
      <c r="F4159" s="4" t="s">
        <v>55</v>
      </c>
      <c r="I4159" s="4">
        <v>9593.8</v>
      </c>
      <c r="R4159" s="5" t="str">
        <f t="shared" si="1"/>
        <v>2004_206</v>
      </c>
    </row>
    <row r="4160">
      <c r="A4160" s="4" t="s">
        <v>891</v>
      </c>
      <c r="B4160" s="4">
        <v>207.0</v>
      </c>
      <c r="C4160" s="4">
        <v>2004.0</v>
      </c>
      <c r="D4160" s="4" t="s">
        <v>120</v>
      </c>
      <c r="F4160" s="4" t="s">
        <v>74</v>
      </c>
      <c r="I4160" s="4">
        <v>9510.0</v>
      </c>
      <c r="R4160" s="5" t="str">
        <f t="shared" si="1"/>
        <v>2004_207</v>
      </c>
    </row>
    <row r="4161">
      <c r="A4161" s="4" t="s">
        <v>518</v>
      </c>
      <c r="B4161" s="4">
        <v>208.0</v>
      </c>
      <c r="C4161" s="4">
        <v>2004.0</v>
      </c>
      <c r="D4161" s="4" t="s">
        <v>638</v>
      </c>
      <c r="F4161" s="4" t="s">
        <v>57</v>
      </c>
      <c r="I4161" s="4">
        <v>9475.0</v>
      </c>
      <c r="R4161" s="5" t="str">
        <f t="shared" si="1"/>
        <v>2004_208</v>
      </c>
    </row>
    <row r="4162">
      <c r="A4162" s="4" t="s">
        <v>1190</v>
      </c>
      <c r="B4162" s="4">
        <v>209.0</v>
      </c>
      <c r="C4162" s="4">
        <v>2004.0</v>
      </c>
      <c r="D4162" s="4" t="s">
        <v>168</v>
      </c>
      <c r="F4162" s="4" t="s">
        <v>100</v>
      </c>
      <c r="I4162" s="4">
        <v>9458.0</v>
      </c>
      <c r="R4162" s="5" t="str">
        <f t="shared" si="1"/>
        <v>2004_209</v>
      </c>
    </row>
    <row r="4163">
      <c r="A4163" s="4" t="s">
        <v>1101</v>
      </c>
      <c r="B4163" s="4">
        <v>210.0</v>
      </c>
      <c r="C4163" s="4">
        <v>2004.0</v>
      </c>
      <c r="D4163" s="4" t="s">
        <v>203</v>
      </c>
      <c r="F4163" s="4" t="s">
        <v>24</v>
      </c>
      <c r="I4163" s="4">
        <v>9413.0</v>
      </c>
      <c r="R4163" s="5" t="str">
        <f t="shared" si="1"/>
        <v>2004_210</v>
      </c>
    </row>
    <row r="4164">
      <c r="A4164" s="4" t="s">
        <v>1103</v>
      </c>
      <c r="B4164" s="4">
        <v>211.0</v>
      </c>
      <c r="C4164" s="4">
        <v>2004.0</v>
      </c>
      <c r="D4164" s="4" t="s">
        <v>99</v>
      </c>
      <c r="F4164" s="4" t="s">
        <v>201</v>
      </c>
      <c r="I4164" s="4">
        <v>9404.2</v>
      </c>
      <c r="R4164" s="5" t="str">
        <f t="shared" si="1"/>
        <v>2004_211</v>
      </c>
    </row>
    <row r="4165">
      <c r="A4165" s="4" t="s">
        <v>1249</v>
      </c>
      <c r="B4165" s="4">
        <v>212.0</v>
      </c>
      <c r="C4165" s="4">
        <v>2004.0</v>
      </c>
      <c r="D4165" s="4" t="s">
        <v>986</v>
      </c>
      <c r="F4165" s="4" t="s">
        <v>74</v>
      </c>
      <c r="I4165" s="4">
        <v>9398.5</v>
      </c>
      <c r="R4165" s="5" t="str">
        <f t="shared" si="1"/>
        <v>2004_212</v>
      </c>
    </row>
    <row r="4166">
      <c r="A4166" s="4" t="s">
        <v>247</v>
      </c>
      <c r="B4166" s="4">
        <v>213.0</v>
      </c>
      <c r="C4166" s="4">
        <v>2004.0</v>
      </c>
      <c r="D4166" s="4" t="s">
        <v>981</v>
      </c>
      <c r="F4166" s="4" t="s">
        <v>100</v>
      </c>
      <c r="I4166" s="4">
        <v>9328.1</v>
      </c>
      <c r="R4166" s="5" t="str">
        <f t="shared" si="1"/>
        <v>2004_213</v>
      </c>
    </row>
    <row r="4167">
      <c r="A4167" s="4" t="s">
        <v>204</v>
      </c>
      <c r="B4167" s="4">
        <v>214.0</v>
      </c>
      <c r="C4167" s="4">
        <v>2004.0</v>
      </c>
      <c r="D4167" s="4" t="s">
        <v>490</v>
      </c>
      <c r="F4167" s="4" t="s">
        <v>57</v>
      </c>
      <c r="I4167" s="4">
        <v>9326.0</v>
      </c>
      <c r="R4167" s="5" t="str">
        <f t="shared" si="1"/>
        <v>2004_214</v>
      </c>
    </row>
    <row r="4168">
      <c r="A4168" s="4" t="s">
        <v>634</v>
      </c>
      <c r="B4168" s="4">
        <v>215.0</v>
      </c>
      <c r="C4168" s="4">
        <v>2004.0</v>
      </c>
      <c r="D4168" s="4" t="s">
        <v>1078</v>
      </c>
      <c r="F4168" s="4" t="s">
        <v>148</v>
      </c>
      <c r="I4168" s="4">
        <v>9252.0</v>
      </c>
      <c r="R4168" s="5" t="str">
        <f t="shared" si="1"/>
        <v>2004_215</v>
      </c>
    </row>
    <row r="4169">
      <c r="A4169" s="4" t="s">
        <v>631</v>
      </c>
      <c r="B4169" s="4">
        <v>216.0</v>
      </c>
      <c r="C4169" s="4">
        <v>2004.0</v>
      </c>
      <c r="D4169" s="4" t="s">
        <v>232</v>
      </c>
      <c r="F4169" s="4" t="s">
        <v>77</v>
      </c>
      <c r="I4169" s="4">
        <v>9198.0</v>
      </c>
      <c r="R4169" s="5" t="str">
        <f t="shared" si="1"/>
        <v>2004_216</v>
      </c>
    </row>
    <row r="4170">
      <c r="A4170" s="4" t="s">
        <v>298</v>
      </c>
      <c r="B4170" s="4">
        <v>217.0</v>
      </c>
      <c r="C4170" s="4">
        <v>2004.0</v>
      </c>
      <c r="D4170" s="4" t="s">
        <v>216</v>
      </c>
      <c r="F4170" s="4" t="s">
        <v>299</v>
      </c>
      <c r="I4170" s="4">
        <v>9194.9</v>
      </c>
      <c r="R4170" s="5" t="str">
        <f t="shared" si="1"/>
        <v>2004_217</v>
      </c>
    </row>
    <row r="4171">
      <c r="A4171" s="4" t="s">
        <v>576</v>
      </c>
      <c r="B4171" s="4">
        <v>218.0</v>
      </c>
      <c r="C4171" s="4">
        <v>2004.0</v>
      </c>
      <c r="D4171" s="4" t="s">
        <v>988</v>
      </c>
      <c r="F4171" s="4" t="s">
        <v>24</v>
      </c>
      <c r="I4171" s="4">
        <v>9184.6</v>
      </c>
      <c r="R4171" s="5" t="str">
        <f t="shared" si="1"/>
        <v>2004_218</v>
      </c>
    </row>
    <row r="4172">
      <c r="A4172" s="4" t="s">
        <v>482</v>
      </c>
      <c r="B4172" s="4">
        <v>219.0</v>
      </c>
      <c r="C4172" s="4">
        <v>2004.0</v>
      </c>
      <c r="D4172" s="4" t="s">
        <v>1112</v>
      </c>
      <c r="F4172" s="4" t="s">
        <v>24</v>
      </c>
      <c r="I4172" s="4">
        <v>9117.2</v>
      </c>
      <c r="R4172" s="5" t="str">
        <f t="shared" si="1"/>
        <v>2004_219</v>
      </c>
    </row>
    <row r="4173">
      <c r="A4173" s="4" t="s">
        <v>1250</v>
      </c>
      <c r="B4173" s="4">
        <v>220.0</v>
      </c>
      <c r="C4173" s="4">
        <v>2004.0</v>
      </c>
      <c r="D4173" s="4" t="s">
        <v>826</v>
      </c>
      <c r="F4173" s="4" t="s">
        <v>46</v>
      </c>
      <c r="I4173" s="4">
        <v>9087.0</v>
      </c>
      <c r="R4173" s="5" t="str">
        <f t="shared" si="1"/>
        <v>2004_220</v>
      </c>
    </row>
    <row r="4174">
      <c r="A4174" s="4" t="s">
        <v>919</v>
      </c>
      <c r="B4174" s="4">
        <v>221.0</v>
      </c>
      <c r="C4174" s="4">
        <v>2004.0</v>
      </c>
      <c r="D4174" s="4" t="s">
        <v>114</v>
      </c>
      <c r="F4174" s="4" t="s">
        <v>115</v>
      </c>
      <c r="I4174" s="4">
        <v>9067.3</v>
      </c>
      <c r="R4174" s="5" t="str">
        <f t="shared" si="1"/>
        <v>2004_221</v>
      </c>
    </row>
    <row r="4175">
      <c r="A4175" s="4" t="s">
        <v>1120</v>
      </c>
      <c r="B4175" s="4">
        <v>222.0</v>
      </c>
      <c r="C4175" s="4">
        <v>2004.0</v>
      </c>
      <c r="D4175" s="4" t="s">
        <v>1112</v>
      </c>
      <c r="F4175" s="4" t="s">
        <v>20</v>
      </c>
      <c r="I4175" s="4">
        <v>9048.9</v>
      </c>
      <c r="R4175" s="5" t="str">
        <f t="shared" si="1"/>
        <v>2004_222</v>
      </c>
    </row>
    <row r="4176">
      <c r="A4176" s="4" t="s">
        <v>660</v>
      </c>
      <c r="B4176" s="4">
        <v>223.0</v>
      </c>
      <c r="C4176" s="4">
        <v>2004.0</v>
      </c>
      <c r="D4176" s="4" t="s">
        <v>977</v>
      </c>
      <c r="F4176" s="4" t="s">
        <v>400</v>
      </c>
      <c r="I4176" s="4">
        <v>9048.4</v>
      </c>
      <c r="R4176" s="5" t="str">
        <f t="shared" si="1"/>
        <v>2004_223</v>
      </c>
    </row>
    <row r="4177">
      <c r="A4177" s="4" t="s">
        <v>1034</v>
      </c>
      <c r="B4177" s="4">
        <v>224.0</v>
      </c>
      <c r="C4177" s="4">
        <v>2004.0</v>
      </c>
      <c r="D4177" s="4" t="s">
        <v>216</v>
      </c>
      <c r="F4177" s="4" t="s">
        <v>127</v>
      </c>
      <c r="I4177" s="4">
        <v>9027.0</v>
      </c>
      <c r="R4177" s="5" t="str">
        <f t="shared" si="1"/>
        <v>2004_224</v>
      </c>
    </row>
    <row r="4178">
      <c r="A4178" s="4" t="s">
        <v>301</v>
      </c>
      <c r="B4178" s="4">
        <v>225.0</v>
      </c>
      <c r="C4178" s="4">
        <v>2004.0</v>
      </c>
      <c r="D4178" s="4" t="s">
        <v>42</v>
      </c>
      <c r="F4178" s="4" t="s">
        <v>30</v>
      </c>
      <c r="I4178" s="4">
        <v>9021.7</v>
      </c>
      <c r="R4178" s="5" t="str">
        <f t="shared" si="1"/>
        <v>2004_225</v>
      </c>
    </row>
    <row r="4179">
      <c r="A4179" s="4" t="s">
        <v>1108</v>
      </c>
      <c r="B4179" s="4">
        <v>226.0</v>
      </c>
      <c r="C4179" s="4">
        <v>2004.0</v>
      </c>
      <c r="D4179" s="4" t="s">
        <v>921</v>
      </c>
      <c r="F4179" s="4" t="s">
        <v>57</v>
      </c>
      <c r="I4179" s="4">
        <v>8997.4</v>
      </c>
      <c r="R4179" s="5" t="str">
        <f t="shared" si="1"/>
        <v>2004_226</v>
      </c>
    </row>
    <row r="4180">
      <c r="A4180" s="4" t="s">
        <v>335</v>
      </c>
      <c r="B4180" s="4">
        <v>227.0</v>
      </c>
      <c r="C4180" s="4">
        <v>2004.0</v>
      </c>
      <c r="D4180" s="4" t="s">
        <v>67</v>
      </c>
      <c r="F4180" s="4" t="s">
        <v>74</v>
      </c>
      <c r="I4180" s="4">
        <v>8958.0</v>
      </c>
      <c r="R4180" s="5" t="str">
        <f t="shared" si="1"/>
        <v>2004_227</v>
      </c>
    </row>
    <row r="4181">
      <c r="A4181" s="4" t="s">
        <v>1182</v>
      </c>
      <c r="B4181" s="4">
        <v>228.0</v>
      </c>
      <c r="C4181" s="4">
        <v>2004.0</v>
      </c>
      <c r="D4181" s="4" t="s">
        <v>107</v>
      </c>
      <c r="F4181" s="4" t="s">
        <v>55</v>
      </c>
      <c r="I4181" s="4">
        <v>8934.1</v>
      </c>
      <c r="R4181" s="5" t="str">
        <f t="shared" si="1"/>
        <v>2004_228</v>
      </c>
    </row>
    <row r="4182">
      <c r="A4182" s="4" t="s">
        <v>1020</v>
      </c>
      <c r="B4182" s="4">
        <v>229.0</v>
      </c>
      <c r="C4182" s="4">
        <v>2004.0</v>
      </c>
      <c r="D4182" s="4" t="s">
        <v>177</v>
      </c>
      <c r="F4182" s="4" t="s">
        <v>24</v>
      </c>
      <c r="I4182" s="4">
        <v>8930.9</v>
      </c>
      <c r="R4182" s="5" t="str">
        <f t="shared" si="1"/>
        <v>2004_229</v>
      </c>
    </row>
    <row r="4183">
      <c r="A4183" s="4" t="s">
        <v>1114</v>
      </c>
      <c r="B4183" s="4">
        <v>230.0</v>
      </c>
      <c r="C4183" s="4">
        <v>2004.0</v>
      </c>
      <c r="D4183" s="4" t="s">
        <v>1112</v>
      </c>
      <c r="F4183" s="4" t="s">
        <v>179</v>
      </c>
      <c r="I4183" s="4">
        <v>8907.6</v>
      </c>
      <c r="R4183" s="5" t="str">
        <f t="shared" si="1"/>
        <v>2004_230</v>
      </c>
    </row>
    <row r="4184">
      <c r="A4184" s="4" t="s">
        <v>316</v>
      </c>
      <c r="B4184" s="4">
        <v>231.0</v>
      </c>
      <c r="C4184" s="4">
        <v>2004.0</v>
      </c>
      <c r="D4184" s="4" t="s">
        <v>120</v>
      </c>
      <c r="F4184" s="4" t="s">
        <v>24</v>
      </c>
      <c r="I4184" s="4">
        <v>8870.0</v>
      </c>
      <c r="R4184" s="5" t="str">
        <f t="shared" si="1"/>
        <v>2004_231</v>
      </c>
    </row>
    <row r="4185">
      <c r="A4185" s="4" t="s">
        <v>1251</v>
      </c>
      <c r="B4185" s="4">
        <v>232.0</v>
      </c>
      <c r="C4185" s="4">
        <v>2004.0</v>
      </c>
      <c r="D4185" s="4" t="s">
        <v>223</v>
      </c>
      <c r="F4185" s="4" t="s">
        <v>57</v>
      </c>
      <c r="I4185" s="4">
        <v>8835.8</v>
      </c>
      <c r="R4185" s="5" t="str">
        <f t="shared" si="1"/>
        <v>2004_232</v>
      </c>
    </row>
    <row r="4186">
      <c r="A4186" s="4" t="s">
        <v>272</v>
      </c>
      <c r="B4186" s="4">
        <v>233.0</v>
      </c>
      <c r="C4186" s="4">
        <v>2004.0</v>
      </c>
      <c r="D4186" s="4" t="s">
        <v>981</v>
      </c>
      <c r="F4186" s="4" t="s">
        <v>20</v>
      </c>
      <c r="I4186" s="4">
        <v>8811.5</v>
      </c>
      <c r="R4186" s="5" t="str">
        <f t="shared" si="1"/>
        <v>2004_233</v>
      </c>
    </row>
    <row r="4187">
      <c r="A4187" s="4" t="s">
        <v>1003</v>
      </c>
      <c r="B4187" s="4">
        <v>234.0</v>
      </c>
      <c r="C4187" s="4">
        <v>2004.0</v>
      </c>
      <c r="D4187" s="4" t="s">
        <v>23</v>
      </c>
      <c r="F4187" s="4" t="s">
        <v>35</v>
      </c>
      <c r="I4187" s="4">
        <v>8803.9</v>
      </c>
      <c r="R4187" s="5" t="str">
        <f t="shared" si="1"/>
        <v>2004_234</v>
      </c>
    </row>
    <row r="4188">
      <c r="A4188" s="4" t="s">
        <v>866</v>
      </c>
      <c r="B4188" s="4">
        <v>235.0</v>
      </c>
      <c r="C4188" s="4">
        <v>2004.0</v>
      </c>
      <c r="D4188" s="4" t="s">
        <v>352</v>
      </c>
      <c r="F4188" s="4" t="s">
        <v>20</v>
      </c>
      <c r="I4188" s="4">
        <v>8803.9</v>
      </c>
      <c r="R4188" s="5" t="str">
        <f t="shared" si="1"/>
        <v>2004_235</v>
      </c>
    </row>
    <row r="4189">
      <c r="A4189" s="4" t="s">
        <v>270</v>
      </c>
      <c r="B4189" s="4">
        <v>236.0</v>
      </c>
      <c r="C4189" s="4">
        <v>2004.0</v>
      </c>
      <c r="D4189" s="4" t="s">
        <v>48</v>
      </c>
      <c r="F4189" s="4" t="s">
        <v>100</v>
      </c>
      <c r="I4189" s="4">
        <v>8756.0</v>
      </c>
      <c r="R4189" s="5" t="str">
        <f t="shared" si="1"/>
        <v>2004_236</v>
      </c>
    </row>
    <row r="4190">
      <c r="A4190" s="4" t="s">
        <v>964</v>
      </c>
      <c r="B4190" s="4">
        <v>237.0</v>
      </c>
      <c r="C4190" s="4">
        <v>2004.0</v>
      </c>
      <c r="D4190" s="4" t="s">
        <v>23</v>
      </c>
      <c r="F4190" s="4" t="s">
        <v>24</v>
      </c>
      <c r="I4190" s="4">
        <v>8717.7</v>
      </c>
      <c r="R4190" s="5" t="str">
        <f t="shared" si="1"/>
        <v>2004_237</v>
      </c>
    </row>
    <row r="4191">
      <c r="A4191" s="4" t="s">
        <v>1099</v>
      </c>
      <c r="B4191" s="4">
        <v>238.0</v>
      </c>
      <c r="C4191" s="4">
        <v>2004.0</v>
      </c>
      <c r="D4191" s="4" t="s">
        <v>977</v>
      </c>
      <c r="F4191" s="4" t="s">
        <v>30</v>
      </c>
      <c r="I4191" s="4">
        <v>8679.3</v>
      </c>
      <c r="R4191" s="5" t="str">
        <f t="shared" si="1"/>
        <v>2004_238</v>
      </c>
    </row>
    <row r="4192">
      <c r="A4192" s="4" t="s">
        <v>716</v>
      </c>
      <c r="B4192" s="4">
        <v>239.0</v>
      </c>
      <c r="C4192" s="4">
        <v>2004.0</v>
      </c>
      <c r="D4192" s="4" t="s">
        <v>717</v>
      </c>
      <c r="F4192" s="4" t="s">
        <v>30</v>
      </c>
      <c r="I4192" s="4">
        <v>8621.4</v>
      </c>
      <c r="R4192" s="5" t="str">
        <f t="shared" si="1"/>
        <v>2004_239</v>
      </c>
    </row>
    <row r="4193">
      <c r="A4193" s="4" t="s">
        <v>348</v>
      </c>
      <c r="B4193" s="4">
        <v>240.0</v>
      </c>
      <c r="C4193" s="4">
        <v>2004.0</v>
      </c>
      <c r="D4193" s="4" t="s">
        <v>132</v>
      </c>
      <c r="F4193" s="4" t="s">
        <v>43</v>
      </c>
      <c r="I4193" s="4">
        <v>8567.6</v>
      </c>
      <c r="R4193" s="5" t="str">
        <f t="shared" si="1"/>
        <v>2004_240</v>
      </c>
    </row>
    <row r="4194">
      <c r="A4194" s="4" t="s">
        <v>1046</v>
      </c>
      <c r="B4194" s="4">
        <v>241.0</v>
      </c>
      <c r="C4194" s="4">
        <v>2004.0</v>
      </c>
      <c r="D4194" s="4" t="s">
        <v>1112</v>
      </c>
      <c r="F4194" s="4" t="s">
        <v>24</v>
      </c>
      <c r="I4194" s="4">
        <v>8552.1</v>
      </c>
      <c r="R4194" s="5" t="str">
        <f t="shared" si="1"/>
        <v>2004_241</v>
      </c>
    </row>
    <row r="4195">
      <c r="A4195" s="4" t="s">
        <v>410</v>
      </c>
      <c r="B4195" s="4">
        <v>242.0</v>
      </c>
      <c r="C4195" s="4">
        <v>2004.0</v>
      </c>
      <c r="D4195" s="4" t="s">
        <v>292</v>
      </c>
      <c r="F4195" s="4" t="s">
        <v>183</v>
      </c>
      <c r="I4195" s="4">
        <v>8543.5</v>
      </c>
      <c r="R4195" s="5" t="str">
        <f t="shared" si="1"/>
        <v>2004_242</v>
      </c>
    </row>
    <row r="4196">
      <c r="A4196" s="4" t="s">
        <v>970</v>
      </c>
      <c r="B4196" s="4">
        <v>243.0</v>
      </c>
      <c r="C4196" s="4">
        <v>2004.0</v>
      </c>
      <c r="D4196" s="4" t="s">
        <v>971</v>
      </c>
      <c r="F4196" s="4" t="s">
        <v>43</v>
      </c>
      <c r="I4196" s="4">
        <v>8470.0</v>
      </c>
      <c r="R4196" s="5" t="str">
        <f t="shared" si="1"/>
        <v>2004_243</v>
      </c>
    </row>
    <row r="4197">
      <c r="A4197" s="4" t="s">
        <v>345</v>
      </c>
      <c r="B4197" s="4">
        <v>244.0</v>
      </c>
      <c r="C4197" s="4">
        <v>2004.0</v>
      </c>
      <c r="D4197" s="4" t="s">
        <v>999</v>
      </c>
      <c r="F4197" s="4" t="s">
        <v>88</v>
      </c>
      <c r="I4197" s="4">
        <v>8449.3</v>
      </c>
      <c r="R4197" s="5" t="str">
        <f t="shared" si="1"/>
        <v>2004_244</v>
      </c>
    </row>
    <row r="4198">
      <c r="A4198" s="4" t="s">
        <v>1188</v>
      </c>
      <c r="B4198" s="4">
        <v>245.0</v>
      </c>
      <c r="C4198" s="4">
        <v>2004.0</v>
      </c>
      <c r="D4198" s="4" t="s">
        <v>62</v>
      </c>
      <c r="F4198" s="4" t="s">
        <v>192</v>
      </c>
      <c r="I4198" s="4">
        <v>8380.0</v>
      </c>
      <c r="R4198" s="5" t="str">
        <f t="shared" si="1"/>
        <v>2004_245</v>
      </c>
    </row>
    <row r="4199">
      <c r="A4199" s="4" t="s">
        <v>1193</v>
      </c>
      <c r="B4199" s="4">
        <v>246.0</v>
      </c>
      <c r="C4199" s="4">
        <v>2004.0</v>
      </c>
      <c r="D4199" s="4" t="s">
        <v>102</v>
      </c>
      <c r="F4199" s="4" t="s">
        <v>57</v>
      </c>
      <c r="I4199" s="4">
        <v>8356.0</v>
      </c>
      <c r="R4199" s="5" t="str">
        <f t="shared" si="1"/>
        <v>2004_246</v>
      </c>
    </row>
    <row r="4200">
      <c r="A4200" s="4" t="s">
        <v>353</v>
      </c>
      <c r="B4200" s="4">
        <v>247.0</v>
      </c>
      <c r="C4200" s="4">
        <v>2004.0</v>
      </c>
      <c r="D4200" s="4" t="s">
        <v>102</v>
      </c>
      <c r="F4200" s="4" t="s">
        <v>43</v>
      </c>
      <c r="I4200" s="4">
        <v>8334.0</v>
      </c>
      <c r="R4200" s="5" t="str">
        <f t="shared" si="1"/>
        <v>2004_247</v>
      </c>
    </row>
    <row r="4201">
      <c r="A4201" s="4" t="s">
        <v>359</v>
      </c>
      <c r="B4201" s="4">
        <v>248.0</v>
      </c>
      <c r="C4201" s="4">
        <v>2004.0</v>
      </c>
      <c r="D4201" s="4" t="s">
        <v>93</v>
      </c>
      <c r="F4201" s="4" t="s">
        <v>170</v>
      </c>
      <c r="I4201" s="4">
        <v>8245.1</v>
      </c>
      <c r="R4201" s="5" t="str">
        <f t="shared" si="1"/>
        <v>2004_248</v>
      </c>
    </row>
    <row r="4202">
      <c r="A4202" s="4" t="s">
        <v>1024</v>
      </c>
      <c r="B4202" s="4">
        <v>249.0</v>
      </c>
      <c r="C4202" s="4">
        <v>2004.0</v>
      </c>
      <c r="D4202" s="4" t="s">
        <v>225</v>
      </c>
      <c r="F4202" s="4" t="s">
        <v>183</v>
      </c>
      <c r="I4202" s="4">
        <v>8241.0</v>
      </c>
      <c r="R4202" s="5" t="str">
        <f t="shared" si="1"/>
        <v>2004_249</v>
      </c>
    </row>
    <row r="4203">
      <c r="A4203" s="4" t="s">
        <v>367</v>
      </c>
      <c r="B4203" s="4">
        <v>250.0</v>
      </c>
      <c r="C4203" s="4">
        <v>2004.0</v>
      </c>
      <c r="D4203" s="4" t="s">
        <v>19</v>
      </c>
      <c r="F4203" s="4" t="s">
        <v>95</v>
      </c>
      <c r="I4203" s="4">
        <v>8194.9</v>
      </c>
      <c r="R4203" s="5" t="str">
        <f t="shared" si="1"/>
        <v>2004_250</v>
      </c>
    </row>
    <row r="4204">
      <c r="A4204" s="4" t="s">
        <v>499</v>
      </c>
      <c r="B4204" s="4">
        <v>251.0</v>
      </c>
      <c r="C4204" s="4">
        <v>2004.0</v>
      </c>
      <c r="D4204" s="4" t="s">
        <v>29</v>
      </c>
      <c r="F4204" s="4" t="s">
        <v>27</v>
      </c>
      <c r="I4204" s="4">
        <v>8190.2</v>
      </c>
      <c r="R4204" s="5" t="str">
        <f t="shared" si="1"/>
        <v>2004_251</v>
      </c>
    </row>
    <row r="4205">
      <c r="A4205" s="4" t="s">
        <v>621</v>
      </c>
      <c r="B4205" s="4">
        <v>252.0</v>
      </c>
      <c r="C4205" s="4">
        <v>2004.0</v>
      </c>
      <c r="D4205" s="4" t="s">
        <v>48</v>
      </c>
      <c r="F4205" s="4" t="s">
        <v>192</v>
      </c>
      <c r="I4205" s="4">
        <v>8080.0</v>
      </c>
      <c r="R4205" s="5" t="str">
        <f t="shared" si="1"/>
        <v>2004_252</v>
      </c>
    </row>
    <row r="4206">
      <c r="A4206" s="4" t="s">
        <v>276</v>
      </c>
      <c r="B4206" s="4">
        <v>253.0</v>
      </c>
      <c r="C4206" s="4">
        <v>2004.0</v>
      </c>
      <c r="D4206" s="4" t="s">
        <v>34</v>
      </c>
      <c r="F4206" s="4" t="s">
        <v>55</v>
      </c>
      <c r="I4206" s="4">
        <v>8061.0</v>
      </c>
      <c r="R4206" s="5" t="str">
        <f t="shared" si="1"/>
        <v>2004_253</v>
      </c>
    </row>
    <row r="4207">
      <c r="A4207" s="4" t="s">
        <v>992</v>
      </c>
      <c r="B4207" s="4">
        <v>254.0</v>
      </c>
      <c r="C4207" s="4">
        <v>2004.0</v>
      </c>
      <c r="D4207" s="4" t="s">
        <v>216</v>
      </c>
      <c r="F4207" s="4" t="s">
        <v>74</v>
      </c>
      <c r="I4207" s="4">
        <v>7938.5</v>
      </c>
      <c r="R4207" s="5" t="str">
        <f t="shared" si="1"/>
        <v>2004_254</v>
      </c>
    </row>
    <row r="4208">
      <c r="A4208" s="4" t="s">
        <v>844</v>
      </c>
      <c r="B4208" s="4">
        <v>255.0</v>
      </c>
      <c r="C4208" s="4">
        <v>2004.0</v>
      </c>
      <c r="D4208" s="4" t="s">
        <v>1104</v>
      </c>
      <c r="F4208" s="4" t="s">
        <v>46</v>
      </c>
      <c r="I4208" s="4">
        <v>7914.0</v>
      </c>
      <c r="R4208" s="5" t="str">
        <f t="shared" si="1"/>
        <v>2004_255</v>
      </c>
    </row>
    <row r="4209">
      <c r="A4209" s="4" t="s">
        <v>1022</v>
      </c>
      <c r="B4209" s="4">
        <v>256.0</v>
      </c>
      <c r="C4209" s="4">
        <v>2004.0</v>
      </c>
      <c r="D4209" s="4" t="s">
        <v>981</v>
      </c>
      <c r="F4209" s="4" t="s">
        <v>37</v>
      </c>
      <c r="I4209" s="4">
        <v>7904.5</v>
      </c>
      <c r="R4209" s="5" t="str">
        <f t="shared" si="1"/>
        <v>2004_256</v>
      </c>
    </row>
    <row r="4210">
      <c r="A4210" s="4" t="s">
        <v>832</v>
      </c>
      <c r="B4210" s="4">
        <v>257.0</v>
      </c>
      <c r="C4210" s="4">
        <v>2004.0</v>
      </c>
      <c r="D4210" s="4" t="s">
        <v>216</v>
      </c>
      <c r="F4210" s="4" t="s">
        <v>57</v>
      </c>
      <c r="I4210" s="4">
        <v>7887.0</v>
      </c>
      <c r="R4210" s="5" t="str">
        <f t="shared" si="1"/>
        <v>2004_257</v>
      </c>
    </row>
    <row r="4211">
      <c r="A4211" s="4" t="s">
        <v>1186</v>
      </c>
      <c r="B4211" s="4">
        <v>258.0</v>
      </c>
      <c r="C4211" s="4">
        <v>2004.0</v>
      </c>
      <c r="D4211" s="4" t="s">
        <v>26</v>
      </c>
      <c r="F4211" s="4" t="s">
        <v>27</v>
      </c>
      <c r="I4211" s="4">
        <v>7863.7</v>
      </c>
      <c r="R4211" s="5" t="str">
        <f t="shared" si="1"/>
        <v>2004_258</v>
      </c>
    </row>
    <row r="4212">
      <c r="A4212" s="4" t="s">
        <v>1106</v>
      </c>
      <c r="B4212" s="4">
        <v>259.0</v>
      </c>
      <c r="C4212" s="4">
        <v>2004.0</v>
      </c>
      <c r="D4212" s="4" t="s">
        <v>203</v>
      </c>
      <c r="F4212" s="4" t="s">
        <v>179</v>
      </c>
      <c r="I4212" s="4">
        <v>7793.0</v>
      </c>
      <c r="R4212" s="5" t="str">
        <f t="shared" si="1"/>
        <v>2004_259</v>
      </c>
    </row>
    <row r="4213">
      <c r="A4213" s="4" t="s">
        <v>1021</v>
      </c>
      <c r="B4213" s="4">
        <v>260.0</v>
      </c>
      <c r="C4213" s="4">
        <v>2004.0</v>
      </c>
      <c r="D4213" s="4" t="s">
        <v>19</v>
      </c>
      <c r="F4213" s="4" t="s">
        <v>20</v>
      </c>
      <c r="I4213" s="4">
        <v>7788.0</v>
      </c>
      <c r="R4213" s="5" t="str">
        <f t="shared" si="1"/>
        <v>2004_260</v>
      </c>
    </row>
    <row r="4214">
      <c r="A4214" s="4" t="s">
        <v>902</v>
      </c>
      <c r="B4214" s="4">
        <v>261.0</v>
      </c>
      <c r="C4214" s="4">
        <v>2004.0</v>
      </c>
      <c r="D4214" s="4" t="s">
        <v>1105</v>
      </c>
      <c r="F4214" s="4" t="s">
        <v>88</v>
      </c>
      <c r="I4214" s="4">
        <v>7750.0</v>
      </c>
      <c r="R4214" s="5" t="str">
        <f t="shared" si="1"/>
        <v>2004_261</v>
      </c>
    </row>
    <row r="4215">
      <c r="A4215" s="4" t="s">
        <v>1135</v>
      </c>
      <c r="B4215" s="4">
        <v>262.0</v>
      </c>
      <c r="C4215" s="4">
        <v>2004.0</v>
      </c>
      <c r="D4215" s="4" t="s">
        <v>67</v>
      </c>
      <c r="F4215" s="4" t="s">
        <v>179</v>
      </c>
      <c r="I4215" s="4">
        <v>7715.2</v>
      </c>
      <c r="R4215" s="5" t="str">
        <f t="shared" si="1"/>
        <v>2004_262</v>
      </c>
    </row>
    <row r="4216">
      <c r="A4216" s="4" t="s">
        <v>924</v>
      </c>
      <c r="B4216" s="4">
        <v>263.0</v>
      </c>
      <c r="C4216" s="4">
        <v>2004.0</v>
      </c>
      <c r="D4216" s="4" t="s">
        <v>826</v>
      </c>
      <c r="F4216" s="4" t="s">
        <v>74</v>
      </c>
      <c r="I4216" s="4">
        <v>7665.2</v>
      </c>
      <c r="R4216" s="5" t="str">
        <f t="shared" si="1"/>
        <v>2004_263</v>
      </c>
    </row>
    <row r="4217">
      <c r="A4217" s="4" t="s">
        <v>1252</v>
      </c>
      <c r="B4217" s="4">
        <v>264.0</v>
      </c>
      <c r="C4217" s="4">
        <v>2004.0</v>
      </c>
      <c r="D4217" s="4" t="s">
        <v>352</v>
      </c>
      <c r="F4217" s="4" t="s">
        <v>127</v>
      </c>
      <c r="I4217" s="4">
        <v>7598.4</v>
      </c>
      <c r="R4217" s="5" t="str">
        <f t="shared" si="1"/>
        <v>2004_264</v>
      </c>
    </row>
    <row r="4218">
      <c r="A4218" s="4" t="s">
        <v>1134</v>
      </c>
      <c r="B4218" s="4">
        <v>265.0</v>
      </c>
      <c r="C4218" s="4">
        <v>2004.0</v>
      </c>
      <c r="D4218" s="4" t="s">
        <v>93</v>
      </c>
      <c r="F4218" s="4" t="s">
        <v>35</v>
      </c>
      <c r="I4218" s="4">
        <v>7553.0</v>
      </c>
      <c r="R4218" s="5" t="str">
        <f t="shared" si="1"/>
        <v>2004_265</v>
      </c>
    </row>
    <row r="4219">
      <c r="A4219" s="4" t="s">
        <v>427</v>
      </c>
      <c r="B4219" s="4">
        <v>266.0</v>
      </c>
      <c r="C4219" s="4">
        <v>2004.0</v>
      </c>
      <c r="D4219" s="4" t="s">
        <v>611</v>
      </c>
      <c r="F4219" s="4" t="s">
        <v>30</v>
      </c>
      <c r="I4219" s="4">
        <v>7395.4</v>
      </c>
      <c r="R4219" s="5" t="str">
        <f t="shared" si="1"/>
        <v>2004_266</v>
      </c>
    </row>
    <row r="4220">
      <c r="A4220" s="4" t="s">
        <v>433</v>
      </c>
      <c r="B4220" s="4">
        <v>267.0</v>
      </c>
      <c r="C4220" s="4">
        <v>2004.0</v>
      </c>
      <c r="D4220" s="4" t="s">
        <v>67</v>
      </c>
      <c r="F4220" s="4" t="s">
        <v>95</v>
      </c>
      <c r="I4220" s="4">
        <v>7358.1</v>
      </c>
      <c r="R4220" s="5" t="str">
        <f t="shared" si="1"/>
        <v>2004_267</v>
      </c>
    </row>
    <row r="4221">
      <c r="A4221" s="4" t="s">
        <v>1167</v>
      </c>
      <c r="B4221" s="4">
        <v>268.0</v>
      </c>
      <c r="C4221" s="4">
        <v>2004.0</v>
      </c>
      <c r="D4221" s="4" t="s">
        <v>490</v>
      </c>
      <c r="F4221" s="4" t="s">
        <v>118</v>
      </c>
      <c r="I4221" s="4">
        <v>7352.0</v>
      </c>
      <c r="R4221" s="5" t="str">
        <f t="shared" si="1"/>
        <v>2004_268</v>
      </c>
    </row>
    <row r="4222">
      <c r="A4222" s="4" t="s">
        <v>297</v>
      </c>
      <c r="B4222" s="4">
        <v>269.0</v>
      </c>
      <c r="C4222" s="4">
        <v>2004.0</v>
      </c>
      <c r="D4222" s="4" t="s">
        <v>19</v>
      </c>
      <c r="F4222" s="4" t="s">
        <v>46</v>
      </c>
      <c r="I4222" s="4">
        <v>7340.0</v>
      </c>
      <c r="R4222" s="5" t="str">
        <f t="shared" si="1"/>
        <v>2004_269</v>
      </c>
    </row>
    <row r="4223">
      <c r="A4223" s="4" t="s">
        <v>1203</v>
      </c>
      <c r="B4223" s="4">
        <v>270.0</v>
      </c>
      <c r="C4223" s="4">
        <v>2004.0</v>
      </c>
      <c r="D4223" s="4" t="s">
        <v>216</v>
      </c>
      <c r="F4223" s="4" t="s">
        <v>82</v>
      </c>
      <c r="I4223" s="4">
        <v>7271.3</v>
      </c>
      <c r="R4223" s="5" t="str">
        <f t="shared" si="1"/>
        <v>2004_270</v>
      </c>
    </row>
    <row r="4224">
      <c r="A4224" s="4" t="s">
        <v>538</v>
      </c>
      <c r="B4224" s="4">
        <v>271.0</v>
      </c>
      <c r="C4224" s="4">
        <v>2004.0</v>
      </c>
      <c r="D4224" s="4" t="s">
        <v>1189</v>
      </c>
      <c r="F4224" s="4" t="s">
        <v>43</v>
      </c>
      <c r="I4224" s="4">
        <v>7147.0</v>
      </c>
      <c r="R4224" s="5" t="str">
        <f t="shared" si="1"/>
        <v>2004_271</v>
      </c>
    </row>
    <row r="4225">
      <c r="A4225" s="4" t="s">
        <v>430</v>
      </c>
      <c r="B4225" s="4">
        <v>272.0</v>
      </c>
      <c r="C4225" s="4">
        <v>2004.0</v>
      </c>
      <c r="D4225" s="4" t="s">
        <v>59</v>
      </c>
      <c r="F4225" s="4" t="s">
        <v>88</v>
      </c>
      <c r="I4225" s="4">
        <v>7071.2</v>
      </c>
      <c r="R4225" s="5" t="str">
        <f t="shared" si="1"/>
        <v>2004_272</v>
      </c>
    </row>
    <row r="4226">
      <c r="A4226" s="4" t="s">
        <v>445</v>
      </c>
      <c r="B4226" s="4">
        <v>273.0</v>
      </c>
      <c r="C4226" s="4">
        <v>2004.0</v>
      </c>
      <c r="D4226" s="4" t="s">
        <v>216</v>
      </c>
      <c r="F4226" s="4" t="s">
        <v>20</v>
      </c>
      <c r="I4226" s="4">
        <v>7062.0</v>
      </c>
      <c r="R4226" s="5" t="str">
        <f t="shared" si="1"/>
        <v>2004_273</v>
      </c>
    </row>
    <row r="4227">
      <c r="A4227" s="4" t="s">
        <v>1023</v>
      </c>
      <c r="B4227" s="4">
        <v>274.0</v>
      </c>
      <c r="C4227" s="4">
        <v>2004.0</v>
      </c>
      <c r="D4227" s="4" t="s">
        <v>216</v>
      </c>
      <c r="F4227" s="4" t="s">
        <v>30</v>
      </c>
      <c r="I4227" s="4">
        <v>6915.2</v>
      </c>
      <c r="R4227" s="5" t="str">
        <f t="shared" si="1"/>
        <v>2004_274</v>
      </c>
    </row>
    <row r="4228">
      <c r="A4228" s="4" t="s">
        <v>387</v>
      </c>
      <c r="B4228" s="4">
        <v>275.0</v>
      </c>
      <c r="C4228" s="4">
        <v>2004.0</v>
      </c>
      <c r="D4228" s="4" t="s">
        <v>1078</v>
      </c>
      <c r="F4228" s="4" t="s">
        <v>30</v>
      </c>
      <c r="I4228" s="4">
        <v>6876.0</v>
      </c>
      <c r="R4228" s="5" t="str">
        <f t="shared" si="1"/>
        <v>2004_275</v>
      </c>
    </row>
    <row r="4229">
      <c r="A4229" s="4" t="s">
        <v>643</v>
      </c>
      <c r="B4229" s="4">
        <v>276.0</v>
      </c>
      <c r="C4229" s="4">
        <v>2004.0</v>
      </c>
      <c r="D4229" s="4" t="s">
        <v>120</v>
      </c>
      <c r="F4229" s="4" t="s">
        <v>37</v>
      </c>
      <c r="I4229" s="4">
        <v>6846.0</v>
      </c>
      <c r="R4229" s="5" t="str">
        <f t="shared" si="1"/>
        <v>2004_276</v>
      </c>
    </row>
    <row r="4230">
      <c r="A4230" s="4" t="s">
        <v>785</v>
      </c>
      <c r="B4230" s="4">
        <v>277.0</v>
      </c>
      <c r="C4230" s="4">
        <v>2004.0</v>
      </c>
      <c r="D4230" s="4" t="s">
        <v>107</v>
      </c>
      <c r="F4230" s="4" t="s">
        <v>148</v>
      </c>
      <c r="I4230" s="4">
        <v>6724.2</v>
      </c>
      <c r="R4230" s="5" t="str">
        <f t="shared" si="1"/>
        <v>2004_277</v>
      </c>
    </row>
    <row r="4231">
      <c r="A4231" s="4" t="s">
        <v>663</v>
      </c>
      <c r="B4231" s="4">
        <v>278.0</v>
      </c>
      <c r="C4231" s="4">
        <v>2004.0</v>
      </c>
      <c r="D4231" s="4" t="s">
        <v>289</v>
      </c>
      <c r="F4231" s="4" t="s">
        <v>37</v>
      </c>
      <c r="I4231" s="4">
        <v>6711.1</v>
      </c>
      <c r="R4231" s="5" t="str">
        <f t="shared" si="1"/>
        <v>2004_278</v>
      </c>
    </row>
    <row r="4232">
      <c r="A4232" s="4" t="s">
        <v>264</v>
      </c>
      <c r="B4232" s="4">
        <v>279.0</v>
      </c>
      <c r="C4232" s="4">
        <v>2004.0</v>
      </c>
      <c r="D4232" s="4" t="s">
        <v>988</v>
      </c>
      <c r="F4232" s="4" t="s">
        <v>144</v>
      </c>
      <c r="I4232" s="4">
        <v>6703.1</v>
      </c>
      <c r="R4232" s="5" t="str">
        <f t="shared" si="1"/>
        <v>2004_279</v>
      </c>
    </row>
    <row r="4233">
      <c r="A4233" s="4" t="s">
        <v>1009</v>
      </c>
      <c r="B4233" s="4">
        <v>280.0</v>
      </c>
      <c r="C4233" s="4">
        <v>2004.0</v>
      </c>
      <c r="D4233" s="4" t="s">
        <v>981</v>
      </c>
      <c r="F4233" s="4" t="s">
        <v>43</v>
      </c>
      <c r="I4233" s="4">
        <v>6678.0</v>
      </c>
      <c r="R4233" s="5" t="str">
        <f t="shared" si="1"/>
        <v>2004_280</v>
      </c>
    </row>
    <row r="4234">
      <c r="A4234" s="4" t="s">
        <v>860</v>
      </c>
      <c r="B4234" s="4">
        <v>281.0</v>
      </c>
      <c r="C4234" s="4">
        <v>2004.0</v>
      </c>
      <c r="D4234" s="4" t="s">
        <v>26</v>
      </c>
      <c r="F4234" s="4" t="s">
        <v>115</v>
      </c>
      <c r="I4234" s="4">
        <v>6665.1</v>
      </c>
      <c r="R4234" s="5" t="str">
        <f t="shared" si="1"/>
        <v>2004_281</v>
      </c>
    </row>
    <row r="4235">
      <c r="A4235" s="4" t="s">
        <v>1191</v>
      </c>
      <c r="B4235" s="4">
        <v>282.0</v>
      </c>
      <c r="C4235" s="4">
        <v>2004.0</v>
      </c>
      <c r="D4235" s="4" t="s">
        <v>1104</v>
      </c>
      <c r="F4235" s="4" t="s">
        <v>100</v>
      </c>
      <c r="I4235" s="4">
        <v>6630.0</v>
      </c>
      <c r="R4235" s="5" t="str">
        <f t="shared" si="1"/>
        <v>2004_282</v>
      </c>
    </row>
    <row r="4236">
      <c r="A4236" s="4" t="s">
        <v>1253</v>
      </c>
      <c r="B4236" s="4">
        <v>283.0</v>
      </c>
      <c r="C4236" s="4">
        <v>2004.0</v>
      </c>
      <c r="D4236" s="4" t="s">
        <v>225</v>
      </c>
      <c r="F4236" s="4" t="s">
        <v>24</v>
      </c>
      <c r="I4236" s="4">
        <v>6624.3</v>
      </c>
      <c r="R4236" s="5" t="str">
        <f t="shared" si="1"/>
        <v>2004_283</v>
      </c>
    </row>
    <row r="4237">
      <c r="A4237" s="4" t="s">
        <v>1192</v>
      </c>
      <c r="B4237" s="4">
        <v>284.0</v>
      </c>
      <c r="C4237" s="4">
        <v>2004.0</v>
      </c>
      <c r="D4237" s="4" t="s">
        <v>42</v>
      </c>
      <c r="F4237" s="4" t="s">
        <v>74</v>
      </c>
      <c r="I4237" s="4">
        <v>6575.2</v>
      </c>
      <c r="R4237" s="5" t="str">
        <f t="shared" si="1"/>
        <v>2004_284</v>
      </c>
    </row>
    <row r="4238">
      <c r="A4238" s="4" t="s">
        <v>258</v>
      </c>
      <c r="B4238" s="4">
        <v>285.0</v>
      </c>
      <c r="C4238" s="4">
        <v>2004.0</v>
      </c>
      <c r="D4238" s="4" t="s">
        <v>490</v>
      </c>
      <c r="F4238" s="4" t="s">
        <v>57</v>
      </c>
      <c r="I4238" s="4">
        <v>6539.0</v>
      </c>
      <c r="R4238" s="5" t="str">
        <f t="shared" si="1"/>
        <v>2004_285</v>
      </c>
    </row>
    <row r="4239">
      <c r="A4239" s="4" t="s">
        <v>408</v>
      </c>
      <c r="B4239" s="4">
        <v>286.0</v>
      </c>
      <c r="C4239" s="4">
        <v>2004.0</v>
      </c>
      <c r="D4239" s="4" t="s">
        <v>26</v>
      </c>
      <c r="F4239" s="4" t="s">
        <v>95</v>
      </c>
      <c r="I4239" s="4">
        <v>6491.7</v>
      </c>
      <c r="R4239" s="5" t="str">
        <f t="shared" si="1"/>
        <v>2004_286</v>
      </c>
    </row>
    <row r="4240">
      <c r="A4240" s="4" t="s">
        <v>939</v>
      </c>
      <c r="B4240" s="4">
        <v>287.0</v>
      </c>
      <c r="C4240" s="4">
        <v>2004.0</v>
      </c>
      <c r="D4240" s="4" t="s">
        <v>59</v>
      </c>
      <c r="F4240" s="4" t="s">
        <v>55</v>
      </c>
      <c r="I4240" s="4">
        <v>6486.0</v>
      </c>
      <c r="R4240" s="5" t="str">
        <f t="shared" si="1"/>
        <v>2004_287</v>
      </c>
    </row>
    <row r="4241">
      <c r="A4241" s="4" t="s">
        <v>378</v>
      </c>
      <c r="B4241" s="4">
        <v>288.0</v>
      </c>
      <c r="C4241" s="4">
        <v>2004.0</v>
      </c>
      <c r="D4241" s="4" t="s">
        <v>203</v>
      </c>
      <c r="F4241" s="4" t="s">
        <v>37</v>
      </c>
      <c r="I4241" s="4">
        <v>6468.0</v>
      </c>
      <c r="R4241" s="5" t="str">
        <f t="shared" si="1"/>
        <v>2004_288</v>
      </c>
    </row>
    <row r="4242">
      <c r="A4242" s="4" t="s">
        <v>836</v>
      </c>
      <c r="B4242" s="4">
        <v>289.0</v>
      </c>
      <c r="C4242" s="4">
        <v>2004.0</v>
      </c>
      <c r="D4242" s="4" t="s">
        <v>292</v>
      </c>
      <c r="F4242" s="4" t="s">
        <v>57</v>
      </c>
      <c r="I4242" s="4">
        <v>6456.5</v>
      </c>
      <c r="R4242" s="5" t="str">
        <f t="shared" si="1"/>
        <v>2004_289</v>
      </c>
    </row>
    <row r="4243">
      <c r="A4243" s="4" t="s">
        <v>909</v>
      </c>
      <c r="B4243" s="4">
        <v>290.0</v>
      </c>
      <c r="C4243" s="4">
        <v>2004.0</v>
      </c>
      <c r="D4243" s="4" t="s">
        <v>48</v>
      </c>
      <c r="F4243" s="4" t="s">
        <v>100</v>
      </c>
      <c r="I4243" s="4">
        <v>6421.0</v>
      </c>
      <c r="R4243" s="5" t="str">
        <f t="shared" si="1"/>
        <v>2004_290</v>
      </c>
    </row>
    <row r="4244">
      <c r="A4244" s="4" t="s">
        <v>1115</v>
      </c>
      <c r="B4244" s="4">
        <v>291.0</v>
      </c>
      <c r="C4244" s="4">
        <v>2004.0</v>
      </c>
      <c r="D4244" s="4" t="s">
        <v>132</v>
      </c>
      <c r="F4244" s="4" t="s">
        <v>55</v>
      </c>
      <c r="I4244" s="4">
        <v>6410.6</v>
      </c>
      <c r="R4244" s="5" t="str">
        <f t="shared" si="1"/>
        <v>2004_291</v>
      </c>
    </row>
    <row r="4245">
      <c r="A4245" s="4" t="s">
        <v>958</v>
      </c>
      <c r="B4245" s="4">
        <v>292.0</v>
      </c>
      <c r="C4245" s="4">
        <v>2004.0</v>
      </c>
      <c r="D4245" s="4" t="s">
        <v>216</v>
      </c>
      <c r="F4245" s="4" t="s">
        <v>257</v>
      </c>
      <c r="I4245" s="4">
        <v>6401.3</v>
      </c>
      <c r="R4245" s="5" t="str">
        <f t="shared" si="1"/>
        <v>2004_292</v>
      </c>
    </row>
    <row r="4246">
      <c r="A4246" s="4" t="s">
        <v>1254</v>
      </c>
      <c r="B4246" s="4">
        <v>293.0</v>
      </c>
      <c r="C4246" s="4">
        <v>2004.0</v>
      </c>
      <c r="D4246" s="4" t="s">
        <v>107</v>
      </c>
      <c r="F4246" s="4" t="s">
        <v>30</v>
      </c>
      <c r="I4246" s="4">
        <v>6337.6</v>
      </c>
      <c r="R4246" s="5" t="str">
        <f t="shared" si="1"/>
        <v>2004_293</v>
      </c>
    </row>
    <row r="4247">
      <c r="A4247" s="4" t="s">
        <v>760</v>
      </c>
      <c r="B4247" s="4">
        <v>294.0</v>
      </c>
      <c r="C4247" s="4">
        <v>2004.0</v>
      </c>
      <c r="D4247" s="4" t="s">
        <v>59</v>
      </c>
      <c r="F4247" s="4" t="s">
        <v>30</v>
      </c>
      <c r="I4247" s="4">
        <v>6336.0</v>
      </c>
      <c r="R4247" s="5" t="str">
        <f t="shared" si="1"/>
        <v>2004_294</v>
      </c>
    </row>
    <row r="4248">
      <c r="A4248" s="4" t="s">
        <v>1116</v>
      </c>
      <c r="B4248" s="4">
        <v>295.0</v>
      </c>
      <c r="C4248" s="4">
        <v>2004.0</v>
      </c>
      <c r="D4248" s="4" t="s">
        <v>48</v>
      </c>
      <c r="F4248" s="4" t="s">
        <v>100</v>
      </c>
      <c r="I4248" s="4">
        <v>6297.3</v>
      </c>
      <c r="R4248" s="5" t="str">
        <f t="shared" si="1"/>
        <v>2004_295</v>
      </c>
    </row>
    <row r="4249">
      <c r="A4249" s="4" t="s">
        <v>1117</v>
      </c>
      <c r="B4249" s="4">
        <v>296.0</v>
      </c>
      <c r="C4249" s="4">
        <v>2004.0</v>
      </c>
      <c r="D4249" s="4" t="s">
        <v>132</v>
      </c>
      <c r="F4249" s="4" t="s">
        <v>257</v>
      </c>
      <c r="I4249" s="4">
        <v>6296.0</v>
      </c>
      <c r="R4249" s="5" t="str">
        <f t="shared" si="1"/>
        <v>2004_296</v>
      </c>
    </row>
    <row r="4250">
      <c r="A4250" s="4" t="s">
        <v>1200</v>
      </c>
      <c r="B4250" s="4">
        <v>297.0</v>
      </c>
      <c r="C4250" s="4">
        <v>2004.0</v>
      </c>
      <c r="D4250" s="4" t="s">
        <v>168</v>
      </c>
      <c r="F4250" s="4" t="s">
        <v>127</v>
      </c>
      <c r="I4250" s="4">
        <v>6265.8</v>
      </c>
      <c r="R4250" s="5" t="str">
        <f t="shared" si="1"/>
        <v>2004_297</v>
      </c>
    </row>
    <row r="4251">
      <c r="A4251" s="4" t="s">
        <v>1113</v>
      </c>
      <c r="B4251" s="4">
        <v>298.0</v>
      </c>
      <c r="C4251" s="4">
        <v>2004.0</v>
      </c>
      <c r="D4251" s="4" t="s">
        <v>59</v>
      </c>
      <c r="F4251" s="4" t="s">
        <v>127</v>
      </c>
      <c r="I4251" s="4">
        <v>6243.9</v>
      </c>
      <c r="R4251" s="5" t="str">
        <f t="shared" si="1"/>
        <v>2004_298</v>
      </c>
    </row>
    <row r="4252">
      <c r="A4252" s="4" t="s">
        <v>795</v>
      </c>
      <c r="B4252" s="4">
        <v>299.0</v>
      </c>
      <c r="C4252" s="4">
        <v>2004.0</v>
      </c>
      <c r="D4252" s="4" t="s">
        <v>639</v>
      </c>
      <c r="F4252" s="4" t="s">
        <v>148</v>
      </c>
      <c r="I4252" s="4">
        <v>6236.8</v>
      </c>
      <c r="R4252" s="5" t="str">
        <f t="shared" si="1"/>
        <v>2004_299</v>
      </c>
    </row>
    <row r="4253">
      <c r="A4253" s="4" t="s">
        <v>1140</v>
      </c>
      <c r="B4253" s="4">
        <v>300.0</v>
      </c>
      <c r="C4253" s="4">
        <v>2004.0</v>
      </c>
      <c r="D4253" s="4" t="s">
        <v>67</v>
      </c>
      <c r="F4253" s="4" t="s">
        <v>57</v>
      </c>
      <c r="I4253" s="4">
        <v>6213.7</v>
      </c>
      <c r="R4253" s="5" t="str">
        <f t="shared" si="1"/>
        <v>2004_300</v>
      </c>
    </row>
    <row r="4254">
      <c r="A4254" s="4" t="s">
        <v>193</v>
      </c>
      <c r="B4254" s="4">
        <v>301.0</v>
      </c>
      <c r="C4254" s="4">
        <v>2004.0</v>
      </c>
      <c r="D4254" s="4" t="s">
        <v>32</v>
      </c>
      <c r="F4254" s="4" t="s">
        <v>57</v>
      </c>
      <c r="I4254" s="4">
        <v>6207.0</v>
      </c>
      <c r="R4254" s="5" t="str">
        <f t="shared" si="1"/>
        <v>2004_301</v>
      </c>
    </row>
    <row r="4255">
      <c r="A4255" s="4" t="s">
        <v>1255</v>
      </c>
      <c r="B4255" s="4">
        <v>302.0</v>
      </c>
      <c r="C4255" s="4">
        <v>2004.0</v>
      </c>
      <c r="D4255" s="4" t="s">
        <v>1104</v>
      </c>
      <c r="F4255" s="4" t="s">
        <v>55</v>
      </c>
      <c r="I4255" s="4">
        <v>6158.2</v>
      </c>
      <c r="R4255" s="5" t="str">
        <f t="shared" si="1"/>
        <v>2004_302</v>
      </c>
    </row>
    <row r="4256">
      <c r="A4256" s="4" t="s">
        <v>914</v>
      </c>
      <c r="B4256" s="4">
        <v>303.0</v>
      </c>
      <c r="C4256" s="4">
        <v>2004.0</v>
      </c>
      <c r="D4256" s="4" t="s">
        <v>717</v>
      </c>
      <c r="F4256" s="4" t="s">
        <v>30</v>
      </c>
      <c r="I4256" s="4">
        <v>6113.5</v>
      </c>
      <c r="R4256" s="5" t="str">
        <f t="shared" si="1"/>
        <v>2004_303</v>
      </c>
    </row>
    <row r="4257">
      <c r="A4257" s="4" t="s">
        <v>916</v>
      </c>
      <c r="B4257" s="4">
        <v>304.0</v>
      </c>
      <c r="C4257" s="4">
        <v>2004.0</v>
      </c>
      <c r="D4257" s="4" t="s">
        <v>216</v>
      </c>
      <c r="F4257" s="4" t="s">
        <v>35</v>
      </c>
      <c r="I4257" s="4">
        <v>6064.8</v>
      </c>
      <c r="R4257" s="5" t="str">
        <f t="shared" si="1"/>
        <v>2004_304</v>
      </c>
    </row>
    <row r="4258">
      <c r="A4258" s="4" t="s">
        <v>1102</v>
      </c>
      <c r="B4258" s="4">
        <v>305.0</v>
      </c>
      <c r="C4258" s="4">
        <v>2004.0</v>
      </c>
      <c r="D4258" s="4" t="s">
        <v>97</v>
      </c>
      <c r="F4258" s="4" t="s">
        <v>57</v>
      </c>
      <c r="I4258" s="4">
        <v>6056.0</v>
      </c>
      <c r="R4258" s="5" t="str">
        <f t="shared" si="1"/>
        <v>2004_305</v>
      </c>
    </row>
    <row r="4259">
      <c r="A4259" s="4" t="s">
        <v>901</v>
      </c>
      <c r="B4259" s="4">
        <v>306.0</v>
      </c>
      <c r="C4259" s="4">
        <v>2004.0</v>
      </c>
      <c r="D4259" s="4" t="s">
        <v>26</v>
      </c>
      <c r="F4259" s="4" t="s">
        <v>544</v>
      </c>
      <c r="I4259" s="4">
        <v>6055.1</v>
      </c>
      <c r="R4259" s="5" t="str">
        <f t="shared" si="1"/>
        <v>2004_306</v>
      </c>
    </row>
    <row r="4260">
      <c r="A4260" s="4" t="s">
        <v>419</v>
      </c>
      <c r="B4260" s="4">
        <v>307.0</v>
      </c>
      <c r="C4260" s="4">
        <v>2004.0</v>
      </c>
      <c r="D4260" s="4" t="s">
        <v>216</v>
      </c>
      <c r="F4260" s="4" t="s">
        <v>20</v>
      </c>
      <c r="I4260" s="4">
        <v>6017.0</v>
      </c>
      <c r="R4260" s="5" t="str">
        <f t="shared" si="1"/>
        <v>2004_307</v>
      </c>
    </row>
    <row r="4261">
      <c r="A4261" s="4" t="s">
        <v>1256</v>
      </c>
      <c r="B4261" s="4">
        <v>308.0</v>
      </c>
      <c r="C4261" s="4">
        <v>2004.0</v>
      </c>
      <c r="D4261" s="4" t="s">
        <v>981</v>
      </c>
      <c r="F4261" s="4" t="s">
        <v>74</v>
      </c>
      <c r="I4261" s="4">
        <v>5978.1</v>
      </c>
      <c r="R4261" s="5" t="str">
        <f t="shared" si="1"/>
        <v>2004_308</v>
      </c>
    </row>
    <row r="4262">
      <c r="A4262" s="4" t="s">
        <v>1001</v>
      </c>
      <c r="B4262" s="4">
        <v>309.0</v>
      </c>
      <c r="C4262" s="4">
        <v>2004.0</v>
      </c>
      <c r="D4262" s="4" t="s">
        <v>59</v>
      </c>
      <c r="F4262" s="4" t="s">
        <v>100</v>
      </c>
      <c r="I4262" s="4">
        <v>5969.0</v>
      </c>
      <c r="R4262" s="5" t="str">
        <f t="shared" si="1"/>
        <v>2004_309</v>
      </c>
    </row>
    <row r="4263">
      <c r="A4263" s="4" t="s">
        <v>540</v>
      </c>
      <c r="B4263" s="4">
        <v>310.0</v>
      </c>
      <c r="C4263" s="4">
        <v>2004.0</v>
      </c>
      <c r="D4263" s="4" t="s">
        <v>120</v>
      </c>
      <c r="F4263" s="4" t="s">
        <v>24</v>
      </c>
      <c r="I4263" s="4">
        <v>5937.0</v>
      </c>
      <c r="R4263" s="5" t="str">
        <f t="shared" si="1"/>
        <v>2004_310</v>
      </c>
    </row>
    <row r="4264">
      <c r="A4264" s="4" t="s">
        <v>1195</v>
      </c>
      <c r="B4264" s="4">
        <v>311.0</v>
      </c>
      <c r="C4264" s="4">
        <v>2004.0</v>
      </c>
      <c r="D4264" s="4" t="s">
        <v>1105</v>
      </c>
      <c r="F4264" s="4" t="s">
        <v>46</v>
      </c>
      <c r="I4264" s="4">
        <v>5912.5</v>
      </c>
      <c r="R4264" s="5" t="str">
        <f t="shared" si="1"/>
        <v>2004_311</v>
      </c>
    </row>
    <row r="4265">
      <c r="A4265" s="4" t="s">
        <v>291</v>
      </c>
      <c r="B4265" s="4">
        <v>312.0</v>
      </c>
      <c r="C4265" s="4">
        <v>2004.0</v>
      </c>
      <c r="D4265" s="4" t="s">
        <v>292</v>
      </c>
      <c r="F4265" s="4" t="s">
        <v>100</v>
      </c>
      <c r="I4265" s="4">
        <v>5911.2</v>
      </c>
      <c r="R4265" s="5" t="str">
        <f t="shared" si="1"/>
        <v>2004_312</v>
      </c>
    </row>
    <row r="4266">
      <c r="A4266" s="4" t="s">
        <v>1257</v>
      </c>
      <c r="B4266" s="4">
        <v>313.0</v>
      </c>
      <c r="C4266" s="4">
        <v>2004.0</v>
      </c>
      <c r="D4266" s="4" t="s">
        <v>67</v>
      </c>
      <c r="F4266" s="4" t="s">
        <v>189</v>
      </c>
      <c r="I4266" s="4">
        <v>5894.6</v>
      </c>
      <c r="R4266" s="5" t="str">
        <f t="shared" si="1"/>
        <v>2004_313</v>
      </c>
    </row>
    <row r="4267">
      <c r="A4267" s="4" t="s">
        <v>1082</v>
      </c>
      <c r="B4267" s="4">
        <v>314.0</v>
      </c>
      <c r="C4267" s="4">
        <v>2004.0</v>
      </c>
      <c r="D4267" s="4" t="s">
        <v>921</v>
      </c>
      <c r="F4267" s="4" t="s">
        <v>88</v>
      </c>
      <c r="I4267" s="4">
        <v>5863.0</v>
      </c>
      <c r="R4267" s="5" t="str">
        <f t="shared" si="1"/>
        <v>2004_314</v>
      </c>
    </row>
    <row r="4268">
      <c r="A4268" s="4" t="s">
        <v>1037</v>
      </c>
      <c r="B4268" s="4">
        <v>315.0</v>
      </c>
      <c r="C4268" s="4">
        <v>2004.0</v>
      </c>
      <c r="D4268" s="4" t="s">
        <v>1112</v>
      </c>
      <c r="F4268" s="4" t="s">
        <v>57</v>
      </c>
      <c r="I4268" s="4">
        <v>5850.6</v>
      </c>
      <c r="R4268" s="5" t="str">
        <f t="shared" si="1"/>
        <v>2004_315</v>
      </c>
    </row>
    <row r="4269">
      <c r="A4269" s="4" t="s">
        <v>816</v>
      </c>
      <c r="B4269" s="4">
        <v>316.0</v>
      </c>
      <c r="C4269" s="4">
        <v>2004.0</v>
      </c>
      <c r="D4269" s="4" t="s">
        <v>921</v>
      </c>
      <c r="F4269" s="4" t="s">
        <v>24</v>
      </c>
      <c r="I4269" s="4">
        <v>5813.0</v>
      </c>
      <c r="R4269" s="5" t="str">
        <f t="shared" si="1"/>
        <v>2004_316</v>
      </c>
    </row>
    <row r="4270">
      <c r="A4270" s="4" t="s">
        <v>1196</v>
      </c>
      <c r="B4270" s="4">
        <v>317.0</v>
      </c>
      <c r="C4270" s="4">
        <v>2004.0</v>
      </c>
      <c r="D4270" s="4" t="s">
        <v>48</v>
      </c>
      <c r="F4270" s="4" t="s">
        <v>115</v>
      </c>
      <c r="I4270" s="4">
        <v>5800.0</v>
      </c>
      <c r="R4270" s="5" t="str">
        <f t="shared" si="1"/>
        <v>2004_317</v>
      </c>
    </row>
    <row r="4271">
      <c r="A4271" s="4" t="s">
        <v>1051</v>
      </c>
      <c r="B4271" s="4">
        <v>318.0</v>
      </c>
      <c r="C4271" s="4">
        <v>2004.0</v>
      </c>
      <c r="D4271" s="4" t="s">
        <v>29</v>
      </c>
      <c r="F4271" s="4" t="s">
        <v>88</v>
      </c>
      <c r="I4271" s="4">
        <v>5758.9</v>
      </c>
      <c r="R4271" s="5" t="str">
        <f t="shared" si="1"/>
        <v>2004_318</v>
      </c>
    </row>
    <row r="4272">
      <c r="A4272" s="4" t="s">
        <v>306</v>
      </c>
      <c r="B4272" s="4">
        <v>319.0</v>
      </c>
      <c r="C4272" s="4">
        <v>2004.0</v>
      </c>
      <c r="D4272" s="4" t="s">
        <v>59</v>
      </c>
      <c r="F4272" s="4" t="s">
        <v>55</v>
      </c>
      <c r="I4272" s="4">
        <v>5730.0</v>
      </c>
      <c r="R4272" s="5" t="str">
        <f t="shared" si="1"/>
        <v>2004_319</v>
      </c>
    </row>
    <row r="4273">
      <c r="A4273" s="4" t="s">
        <v>236</v>
      </c>
      <c r="B4273" s="4">
        <v>320.0</v>
      </c>
      <c r="C4273" s="4">
        <v>2004.0</v>
      </c>
      <c r="D4273" s="4" t="s">
        <v>132</v>
      </c>
      <c r="F4273" s="4" t="s">
        <v>30</v>
      </c>
      <c r="I4273" s="4">
        <v>5626.6</v>
      </c>
      <c r="R4273" s="5" t="str">
        <f t="shared" si="1"/>
        <v>2004_320</v>
      </c>
    </row>
    <row r="4274">
      <c r="A4274" s="4" t="s">
        <v>496</v>
      </c>
      <c r="B4274" s="4">
        <v>321.0</v>
      </c>
      <c r="C4274" s="4">
        <v>2004.0</v>
      </c>
      <c r="D4274" s="4" t="s">
        <v>48</v>
      </c>
      <c r="F4274" s="4" t="s">
        <v>35</v>
      </c>
      <c r="I4274" s="4">
        <v>5613.0</v>
      </c>
      <c r="R4274" s="5" t="str">
        <f t="shared" si="1"/>
        <v>2004_321</v>
      </c>
    </row>
    <row r="4275">
      <c r="A4275" s="4" t="s">
        <v>758</v>
      </c>
      <c r="B4275" s="4">
        <v>322.0</v>
      </c>
      <c r="C4275" s="4">
        <v>2004.0</v>
      </c>
      <c r="D4275" s="4" t="s">
        <v>32</v>
      </c>
      <c r="F4275" s="4" t="s">
        <v>55</v>
      </c>
      <c r="I4275" s="4">
        <v>5598.0</v>
      </c>
      <c r="R4275" s="5" t="str">
        <f t="shared" si="1"/>
        <v>2004_322</v>
      </c>
    </row>
    <row r="4276">
      <c r="A4276" s="4" t="s">
        <v>546</v>
      </c>
      <c r="B4276" s="4">
        <v>323.0</v>
      </c>
      <c r="C4276" s="4">
        <v>2004.0</v>
      </c>
      <c r="D4276" s="4" t="s">
        <v>289</v>
      </c>
      <c r="F4276" s="4" t="s">
        <v>46</v>
      </c>
      <c r="I4276" s="4">
        <v>5594.8</v>
      </c>
      <c r="R4276" s="5" t="str">
        <f t="shared" si="1"/>
        <v>2004_323</v>
      </c>
    </row>
    <row r="4277">
      <c r="A4277" s="4" t="s">
        <v>913</v>
      </c>
      <c r="B4277" s="4">
        <v>324.0</v>
      </c>
      <c r="C4277" s="4">
        <v>2004.0</v>
      </c>
      <c r="D4277" s="4" t="s">
        <v>216</v>
      </c>
      <c r="F4277" s="4" t="s">
        <v>100</v>
      </c>
      <c r="I4277" s="4">
        <v>5587.0</v>
      </c>
      <c r="R4277" s="5" t="str">
        <f t="shared" si="1"/>
        <v>2004_324</v>
      </c>
    </row>
    <row r="4278">
      <c r="A4278" s="4" t="s">
        <v>803</v>
      </c>
      <c r="B4278" s="4">
        <v>325.0</v>
      </c>
      <c r="C4278" s="4">
        <v>2004.0</v>
      </c>
      <c r="D4278" s="4" t="s">
        <v>107</v>
      </c>
      <c r="F4278" s="4" t="s">
        <v>30</v>
      </c>
      <c r="I4278" s="4">
        <v>5585.0</v>
      </c>
      <c r="R4278" s="5" t="str">
        <f t="shared" si="1"/>
        <v>2004_325</v>
      </c>
    </row>
    <row r="4279">
      <c r="A4279" s="4" t="s">
        <v>1119</v>
      </c>
      <c r="B4279" s="4">
        <v>326.0</v>
      </c>
      <c r="C4279" s="4">
        <v>2004.0</v>
      </c>
      <c r="D4279" s="4" t="s">
        <v>195</v>
      </c>
      <c r="F4279" s="4" t="s">
        <v>400</v>
      </c>
      <c r="I4279" s="4">
        <v>5582.7</v>
      </c>
      <c r="R4279" s="5" t="str">
        <f t="shared" si="1"/>
        <v>2004_326</v>
      </c>
    </row>
    <row r="4280">
      <c r="A4280" s="4" t="s">
        <v>1133</v>
      </c>
      <c r="B4280" s="4">
        <v>327.0</v>
      </c>
      <c r="C4280" s="4">
        <v>2004.0</v>
      </c>
      <c r="D4280" s="4" t="s">
        <v>29</v>
      </c>
      <c r="F4280" s="4" t="s">
        <v>183</v>
      </c>
      <c r="I4280" s="4">
        <v>5550.7</v>
      </c>
      <c r="R4280" s="5" t="str">
        <f t="shared" si="1"/>
        <v>2004_327</v>
      </c>
    </row>
    <row r="4281">
      <c r="A4281" s="4" t="s">
        <v>837</v>
      </c>
      <c r="B4281" s="4">
        <v>328.0</v>
      </c>
      <c r="C4281" s="4">
        <v>2004.0</v>
      </c>
      <c r="D4281" s="4" t="s">
        <v>19</v>
      </c>
      <c r="F4281" s="4" t="s">
        <v>20</v>
      </c>
      <c r="I4281" s="4">
        <v>5546.0</v>
      </c>
      <c r="R4281" s="5" t="str">
        <f t="shared" si="1"/>
        <v>2004_328</v>
      </c>
    </row>
    <row r="4282">
      <c r="A4282" s="4" t="s">
        <v>1152</v>
      </c>
      <c r="B4282" s="4">
        <v>329.0</v>
      </c>
      <c r="C4282" s="4">
        <v>2004.0</v>
      </c>
      <c r="D4282" s="4" t="s">
        <v>986</v>
      </c>
      <c r="F4282" s="4" t="s">
        <v>37</v>
      </c>
      <c r="I4282" s="4">
        <v>5519.8</v>
      </c>
      <c r="R4282" s="5" t="str">
        <f t="shared" si="1"/>
        <v>2004_329</v>
      </c>
    </row>
    <row r="4283">
      <c r="A4283" s="4" t="s">
        <v>912</v>
      </c>
      <c r="B4283" s="4">
        <v>330.0</v>
      </c>
      <c r="C4283" s="4">
        <v>2004.0</v>
      </c>
      <c r="D4283" s="4" t="s">
        <v>59</v>
      </c>
      <c r="F4283" s="4" t="s">
        <v>148</v>
      </c>
      <c r="I4283" s="4">
        <v>5463.0</v>
      </c>
      <c r="R4283" s="5" t="str">
        <f t="shared" si="1"/>
        <v>2004_330</v>
      </c>
    </row>
    <row r="4284">
      <c r="A4284" s="4" t="s">
        <v>858</v>
      </c>
      <c r="B4284" s="4">
        <v>331.0</v>
      </c>
      <c r="C4284" s="4">
        <v>2004.0</v>
      </c>
      <c r="D4284" s="4" t="s">
        <v>107</v>
      </c>
      <c r="F4284" s="4" t="s">
        <v>115</v>
      </c>
      <c r="I4284" s="4">
        <v>5457.1</v>
      </c>
      <c r="R4284" s="5" t="str">
        <f t="shared" si="1"/>
        <v>2004_331</v>
      </c>
    </row>
    <row r="4285">
      <c r="A4285" s="4" t="s">
        <v>693</v>
      </c>
      <c r="B4285" s="4">
        <v>332.0</v>
      </c>
      <c r="C4285" s="4">
        <v>2004.0</v>
      </c>
      <c r="D4285" s="4" t="s">
        <v>114</v>
      </c>
      <c r="F4285" s="4" t="s">
        <v>35</v>
      </c>
      <c r="I4285" s="4">
        <v>5452.4</v>
      </c>
      <c r="R4285" s="5" t="str">
        <f t="shared" si="1"/>
        <v>2004_332</v>
      </c>
    </row>
    <row r="4286">
      <c r="A4286" s="4" t="s">
        <v>484</v>
      </c>
      <c r="B4286" s="4">
        <v>333.0</v>
      </c>
      <c r="C4286" s="4">
        <v>2004.0</v>
      </c>
      <c r="D4286" s="4" t="s">
        <v>48</v>
      </c>
      <c r="F4286" s="4" t="s">
        <v>55</v>
      </c>
      <c r="I4286" s="4">
        <v>5407.8</v>
      </c>
      <c r="R4286" s="5" t="str">
        <f t="shared" si="1"/>
        <v>2004_333</v>
      </c>
    </row>
    <row r="4287">
      <c r="A4287" s="4" t="s">
        <v>694</v>
      </c>
      <c r="B4287" s="4">
        <v>334.0</v>
      </c>
      <c r="C4287" s="4">
        <v>2004.0</v>
      </c>
      <c r="D4287" s="4" t="s">
        <v>1096</v>
      </c>
      <c r="F4287" s="4" t="s">
        <v>24</v>
      </c>
      <c r="I4287" s="4">
        <v>5391.2</v>
      </c>
      <c r="R4287" s="5" t="str">
        <f t="shared" si="1"/>
        <v>2004_334</v>
      </c>
    </row>
    <row r="4288">
      <c r="A4288" s="4" t="s">
        <v>1258</v>
      </c>
      <c r="B4288" s="4">
        <v>335.0</v>
      </c>
      <c r="C4288" s="4">
        <v>2004.0</v>
      </c>
      <c r="D4288" s="4" t="s">
        <v>114</v>
      </c>
      <c r="F4288" s="4" t="s">
        <v>30</v>
      </c>
      <c r="I4288" s="4">
        <v>5382.6</v>
      </c>
      <c r="R4288" s="5" t="str">
        <f t="shared" si="1"/>
        <v>2004_335</v>
      </c>
    </row>
    <row r="4289">
      <c r="A4289" s="4" t="s">
        <v>1259</v>
      </c>
      <c r="B4289" s="4">
        <v>336.0</v>
      </c>
      <c r="C4289" s="4">
        <v>2004.0</v>
      </c>
      <c r="D4289" s="4" t="s">
        <v>225</v>
      </c>
      <c r="F4289" s="4" t="s">
        <v>24</v>
      </c>
      <c r="I4289" s="4">
        <v>5346.4</v>
      </c>
      <c r="R4289" s="5" t="str">
        <f t="shared" si="1"/>
        <v>2004_336</v>
      </c>
    </row>
    <row r="4290">
      <c r="A4290" s="4" t="s">
        <v>851</v>
      </c>
      <c r="B4290" s="4">
        <v>337.0</v>
      </c>
      <c r="C4290" s="4">
        <v>2004.0</v>
      </c>
      <c r="D4290" s="4" t="s">
        <v>19</v>
      </c>
      <c r="F4290" s="4" t="s">
        <v>105</v>
      </c>
      <c r="I4290" s="4">
        <v>5300.8</v>
      </c>
      <c r="R4290" s="5" t="str">
        <f t="shared" si="1"/>
        <v>2004_337</v>
      </c>
    </row>
    <row r="4291">
      <c r="A4291" s="4" t="s">
        <v>1260</v>
      </c>
      <c r="B4291" s="4">
        <v>338.0</v>
      </c>
      <c r="C4291" s="4">
        <v>2004.0</v>
      </c>
      <c r="D4291" s="4" t="s">
        <v>97</v>
      </c>
      <c r="F4291" s="4" t="s">
        <v>82</v>
      </c>
      <c r="I4291" s="4">
        <v>5293.9</v>
      </c>
      <c r="R4291" s="5" t="str">
        <f t="shared" si="1"/>
        <v>2004_338</v>
      </c>
    </row>
    <row r="4292">
      <c r="A4292" s="4" t="s">
        <v>286</v>
      </c>
      <c r="B4292" s="4">
        <v>339.0</v>
      </c>
      <c r="C4292" s="4">
        <v>2004.0</v>
      </c>
      <c r="D4292" s="4" t="s">
        <v>99</v>
      </c>
      <c r="F4292" s="4" t="s">
        <v>100</v>
      </c>
      <c r="I4292" s="4">
        <v>5283.9</v>
      </c>
      <c r="R4292" s="5" t="str">
        <f t="shared" si="1"/>
        <v>2004_339</v>
      </c>
    </row>
    <row r="4293">
      <c r="A4293" s="4" t="s">
        <v>1029</v>
      </c>
      <c r="B4293" s="4">
        <v>340.0</v>
      </c>
      <c r="C4293" s="4">
        <v>2004.0</v>
      </c>
      <c r="D4293" s="4" t="s">
        <v>23</v>
      </c>
      <c r="F4293" s="4" t="s">
        <v>27</v>
      </c>
      <c r="I4293" s="4">
        <v>5275.1</v>
      </c>
      <c r="R4293" s="5" t="str">
        <f t="shared" si="1"/>
        <v>2004_340</v>
      </c>
    </row>
    <row r="4294">
      <c r="A4294" s="4" t="s">
        <v>890</v>
      </c>
      <c r="B4294" s="4">
        <v>341.0</v>
      </c>
      <c r="C4294" s="4">
        <v>2004.0</v>
      </c>
      <c r="D4294" s="4" t="s">
        <v>40</v>
      </c>
      <c r="F4294" s="4" t="s">
        <v>127</v>
      </c>
      <c r="I4294" s="4">
        <v>5267.0</v>
      </c>
      <c r="R4294" s="5" t="str">
        <f t="shared" si="1"/>
        <v>2004_341</v>
      </c>
    </row>
    <row r="4295">
      <c r="A4295" s="4" t="s">
        <v>1162</v>
      </c>
      <c r="B4295" s="4">
        <v>342.0</v>
      </c>
      <c r="C4295" s="4">
        <v>2004.0</v>
      </c>
      <c r="D4295" s="4" t="s">
        <v>107</v>
      </c>
      <c r="F4295" s="4" t="s">
        <v>95</v>
      </c>
      <c r="I4295" s="4">
        <v>5263.7</v>
      </c>
      <c r="R4295" s="5" t="str">
        <f t="shared" si="1"/>
        <v>2004_342</v>
      </c>
    </row>
    <row r="4296">
      <c r="A4296" s="4" t="s">
        <v>358</v>
      </c>
      <c r="B4296" s="4">
        <v>343.0</v>
      </c>
      <c r="C4296" s="4">
        <v>2004.0</v>
      </c>
      <c r="D4296" s="4" t="s">
        <v>285</v>
      </c>
      <c r="F4296" s="4" t="s">
        <v>127</v>
      </c>
      <c r="I4296" s="4">
        <v>5207.5</v>
      </c>
      <c r="R4296" s="5" t="str">
        <f t="shared" si="1"/>
        <v>2004_343</v>
      </c>
    </row>
    <row r="4297">
      <c r="A4297" s="4" t="s">
        <v>1130</v>
      </c>
      <c r="B4297" s="4">
        <v>344.0</v>
      </c>
      <c r="C4297" s="4">
        <v>2004.0</v>
      </c>
      <c r="D4297" s="4" t="s">
        <v>34</v>
      </c>
      <c r="F4297" s="4" t="s">
        <v>127</v>
      </c>
      <c r="I4297" s="4">
        <v>5129.8</v>
      </c>
      <c r="R4297" s="5" t="str">
        <f t="shared" si="1"/>
        <v>2004_344</v>
      </c>
    </row>
    <row r="4298">
      <c r="A4298" s="4" t="s">
        <v>1014</v>
      </c>
      <c r="B4298" s="4">
        <v>345.0</v>
      </c>
      <c r="C4298" s="4">
        <v>2004.0</v>
      </c>
      <c r="D4298" s="4" t="s">
        <v>490</v>
      </c>
      <c r="F4298" s="4" t="s">
        <v>24</v>
      </c>
      <c r="I4298" s="4">
        <v>5122.0</v>
      </c>
      <c r="R4298" s="5" t="str">
        <f t="shared" si="1"/>
        <v>2004_345</v>
      </c>
    </row>
    <row r="4299">
      <c r="A4299" s="4" t="s">
        <v>532</v>
      </c>
      <c r="B4299" s="4">
        <v>346.0</v>
      </c>
      <c r="C4299" s="4">
        <v>2004.0</v>
      </c>
      <c r="D4299" s="4" t="s">
        <v>1078</v>
      </c>
      <c r="F4299" s="4" t="s">
        <v>30</v>
      </c>
      <c r="I4299" s="4">
        <v>5117.6</v>
      </c>
      <c r="R4299" s="5" t="str">
        <f t="shared" si="1"/>
        <v>2004_346</v>
      </c>
    </row>
    <row r="4300">
      <c r="A4300" s="4" t="s">
        <v>1123</v>
      </c>
      <c r="B4300" s="4">
        <v>347.0</v>
      </c>
      <c r="C4300" s="4">
        <v>2004.0</v>
      </c>
      <c r="D4300" s="4" t="s">
        <v>1011</v>
      </c>
      <c r="F4300" s="4" t="s">
        <v>57</v>
      </c>
      <c r="I4300" s="4">
        <v>5104.3</v>
      </c>
      <c r="R4300" s="5" t="str">
        <f t="shared" si="1"/>
        <v>2004_347</v>
      </c>
    </row>
    <row r="4301">
      <c r="A4301" s="4" t="s">
        <v>1207</v>
      </c>
      <c r="B4301" s="4">
        <v>348.0</v>
      </c>
      <c r="C4301" s="4">
        <v>2004.0</v>
      </c>
      <c r="D4301" s="4" t="s">
        <v>76</v>
      </c>
      <c r="F4301" s="4" t="s">
        <v>30</v>
      </c>
      <c r="I4301" s="4">
        <v>5061.6</v>
      </c>
      <c r="R4301" s="5" t="str">
        <f t="shared" si="1"/>
        <v>2004_348</v>
      </c>
    </row>
    <row r="4302">
      <c r="A4302" s="4" t="s">
        <v>962</v>
      </c>
      <c r="B4302" s="4">
        <v>349.0</v>
      </c>
      <c r="C4302" s="4">
        <v>2004.0</v>
      </c>
      <c r="D4302" s="4" t="s">
        <v>542</v>
      </c>
      <c r="F4302" s="4" t="s">
        <v>88</v>
      </c>
      <c r="I4302" s="4">
        <v>5005.1</v>
      </c>
      <c r="R4302" s="5" t="str">
        <f t="shared" si="1"/>
        <v>2004_349</v>
      </c>
    </row>
    <row r="4303">
      <c r="A4303" s="4" t="s">
        <v>765</v>
      </c>
      <c r="B4303" s="4">
        <v>350.0</v>
      </c>
      <c r="C4303" s="4">
        <v>2004.0</v>
      </c>
      <c r="D4303" s="4" t="s">
        <v>338</v>
      </c>
      <c r="F4303" s="4" t="s">
        <v>55</v>
      </c>
      <c r="I4303" s="4">
        <v>4996.0</v>
      </c>
      <c r="R4303" s="5" t="str">
        <f t="shared" si="1"/>
        <v>2004_350</v>
      </c>
    </row>
    <row r="4304">
      <c r="A4304" s="4" t="s">
        <v>579</v>
      </c>
      <c r="B4304" s="4">
        <v>351.0</v>
      </c>
      <c r="C4304" s="4">
        <v>2004.0</v>
      </c>
      <c r="D4304" s="4" t="s">
        <v>1104</v>
      </c>
      <c r="F4304" s="4" t="s">
        <v>183</v>
      </c>
      <c r="I4304" s="4">
        <v>4977.0</v>
      </c>
      <c r="R4304" s="5" t="str">
        <f t="shared" si="1"/>
        <v>2004_351</v>
      </c>
    </row>
    <row r="4305">
      <c r="A4305" s="4" t="s">
        <v>443</v>
      </c>
      <c r="B4305" s="4">
        <v>352.0</v>
      </c>
      <c r="C4305" s="4">
        <v>2004.0</v>
      </c>
      <c r="D4305" s="4" t="s">
        <v>444</v>
      </c>
      <c r="F4305" s="4" t="s">
        <v>57</v>
      </c>
      <c r="I4305" s="4">
        <v>4960.1</v>
      </c>
      <c r="R4305" s="5" t="str">
        <f t="shared" si="1"/>
        <v>2004_352</v>
      </c>
    </row>
    <row r="4306">
      <c r="A4306" s="4" t="s">
        <v>230</v>
      </c>
      <c r="B4306" s="4">
        <v>353.0</v>
      </c>
      <c r="C4306" s="4">
        <v>2004.0</v>
      </c>
      <c r="D4306" s="4" t="s">
        <v>48</v>
      </c>
      <c r="F4306" s="4" t="s">
        <v>144</v>
      </c>
      <c r="I4306" s="4">
        <v>4936.0</v>
      </c>
      <c r="R4306" s="5" t="str">
        <f t="shared" si="1"/>
        <v>2004_353</v>
      </c>
    </row>
    <row r="4307">
      <c r="A4307" s="4" t="s">
        <v>1137</v>
      </c>
      <c r="B4307" s="4">
        <v>354.0</v>
      </c>
      <c r="C4307" s="4">
        <v>2004.0</v>
      </c>
      <c r="D4307" s="4" t="s">
        <v>216</v>
      </c>
      <c r="F4307" s="4" t="s">
        <v>30</v>
      </c>
      <c r="I4307" s="4">
        <v>4918.8</v>
      </c>
      <c r="R4307" s="5" t="str">
        <f t="shared" si="1"/>
        <v>2004_354</v>
      </c>
    </row>
    <row r="4308">
      <c r="A4308" s="4" t="s">
        <v>1150</v>
      </c>
      <c r="B4308" s="4">
        <v>355.0</v>
      </c>
      <c r="C4308" s="4">
        <v>2004.0</v>
      </c>
      <c r="D4308" s="4" t="s">
        <v>688</v>
      </c>
      <c r="F4308" s="4" t="s">
        <v>189</v>
      </c>
      <c r="I4308" s="4">
        <v>4903.7</v>
      </c>
      <c r="R4308" s="5" t="str">
        <f t="shared" si="1"/>
        <v>2004_355</v>
      </c>
    </row>
    <row r="4309">
      <c r="A4309" s="4" t="s">
        <v>524</v>
      </c>
      <c r="B4309" s="4">
        <v>356.0</v>
      </c>
      <c r="C4309" s="4">
        <v>2004.0</v>
      </c>
      <c r="D4309" s="4" t="s">
        <v>289</v>
      </c>
      <c r="F4309" s="4" t="s">
        <v>30</v>
      </c>
      <c r="I4309" s="4">
        <v>4839.0</v>
      </c>
      <c r="R4309" s="5" t="str">
        <f t="shared" si="1"/>
        <v>2004_356</v>
      </c>
    </row>
    <row r="4310">
      <c r="A4310" s="4" t="s">
        <v>1202</v>
      </c>
      <c r="B4310" s="4">
        <v>357.0</v>
      </c>
      <c r="C4310" s="4">
        <v>2004.0</v>
      </c>
      <c r="D4310" s="4" t="s">
        <v>352</v>
      </c>
      <c r="F4310" s="4" t="s">
        <v>35</v>
      </c>
      <c r="I4310" s="4">
        <v>4835.1</v>
      </c>
      <c r="R4310" s="5" t="str">
        <f t="shared" si="1"/>
        <v>2004_357</v>
      </c>
    </row>
    <row r="4311">
      <c r="A4311" s="4" t="s">
        <v>1068</v>
      </c>
      <c r="B4311" s="4">
        <v>358.0</v>
      </c>
      <c r="C4311" s="4">
        <v>2004.0</v>
      </c>
      <c r="D4311" s="4" t="s">
        <v>29</v>
      </c>
      <c r="F4311" s="4" t="s">
        <v>144</v>
      </c>
      <c r="I4311" s="4">
        <v>4819.0</v>
      </c>
      <c r="R4311" s="5" t="str">
        <f t="shared" si="1"/>
        <v>2004_358</v>
      </c>
    </row>
    <row r="4312">
      <c r="A4312" s="4" t="s">
        <v>497</v>
      </c>
      <c r="B4312" s="4">
        <v>359.0</v>
      </c>
      <c r="C4312" s="4">
        <v>2004.0</v>
      </c>
      <c r="D4312" s="4" t="s">
        <v>48</v>
      </c>
      <c r="F4312" s="4" t="s">
        <v>57</v>
      </c>
      <c r="I4312" s="4">
        <v>4806.7</v>
      </c>
      <c r="R4312" s="5" t="str">
        <f t="shared" si="1"/>
        <v>2004_359</v>
      </c>
    </row>
    <row r="4313">
      <c r="A4313" s="4" t="s">
        <v>654</v>
      </c>
      <c r="B4313" s="4">
        <v>360.0</v>
      </c>
      <c r="C4313" s="4">
        <v>2004.0</v>
      </c>
      <c r="D4313" s="4" t="s">
        <v>1011</v>
      </c>
      <c r="F4313" s="4" t="s">
        <v>179</v>
      </c>
      <c r="I4313" s="4">
        <v>4802.3</v>
      </c>
      <c r="R4313" s="5" t="str">
        <f t="shared" si="1"/>
        <v>2004_360</v>
      </c>
    </row>
    <row r="4314">
      <c r="A4314" s="4" t="s">
        <v>512</v>
      </c>
      <c r="B4314" s="4">
        <v>361.0</v>
      </c>
      <c r="C4314" s="4">
        <v>2004.0</v>
      </c>
      <c r="D4314" s="4" t="s">
        <v>34</v>
      </c>
      <c r="F4314" s="4" t="s">
        <v>201</v>
      </c>
      <c r="I4314" s="4">
        <v>4791.9</v>
      </c>
      <c r="R4314" s="5" t="str">
        <f t="shared" si="1"/>
        <v>2004_361</v>
      </c>
    </row>
    <row r="4315">
      <c r="A4315" s="4" t="s">
        <v>647</v>
      </c>
      <c r="B4315" s="4">
        <v>362.0</v>
      </c>
      <c r="C4315" s="4">
        <v>2004.0</v>
      </c>
      <c r="D4315" s="4" t="s">
        <v>289</v>
      </c>
      <c r="F4315" s="4" t="s">
        <v>46</v>
      </c>
      <c r="I4315" s="4">
        <v>4787.2</v>
      </c>
      <c r="R4315" s="5" t="str">
        <f t="shared" si="1"/>
        <v>2004_362</v>
      </c>
    </row>
    <row r="4316">
      <c r="A4316" s="4" t="s">
        <v>1127</v>
      </c>
      <c r="B4316" s="4">
        <v>363.0</v>
      </c>
      <c r="C4316" s="4">
        <v>2004.0</v>
      </c>
      <c r="D4316" s="4" t="s">
        <v>107</v>
      </c>
      <c r="F4316" s="4" t="s">
        <v>30</v>
      </c>
      <c r="I4316" s="4">
        <v>4779.0</v>
      </c>
      <c r="R4316" s="5" t="str">
        <f t="shared" si="1"/>
        <v>2004_363</v>
      </c>
    </row>
    <row r="4317">
      <c r="A4317" s="4" t="s">
        <v>1041</v>
      </c>
      <c r="B4317" s="4">
        <v>364.0</v>
      </c>
      <c r="C4317" s="4">
        <v>2004.0</v>
      </c>
      <c r="D4317" s="4" t="s">
        <v>639</v>
      </c>
      <c r="F4317" s="4" t="s">
        <v>192</v>
      </c>
      <c r="I4317" s="4">
        <v>4754.7</v>
      </c>
      <c r="R4317" s="5" t="str">
        <f t="shared" si="1"/>
        <v>2004_364</v>
      </c>
    </row>
    <row r="4318">
      <c r="A4318" s="4" t="s">
        <v>1142</v>
      </c>
      <c r="B4318" s="4">
        <v>365.0</v>
      </c>
      <c r="C4318" s="4">
        <v>2004.0</v>
      </c>
      <c r="D4318" s="4" t="s">
        <v>26</v>
      </c>
      <c r="F4318" s="4" t="s">
        <v>127</v>
      </c>
      <c r="I4318" s="4">
        <v>4750.2</v>
      </c>
      <c r="R4318" s="5" t="str">
        <f t="shared" si="1"/>
        <v>2004_365</v>
      </c>
    </row>
    <row r="4319">
      <c r="A4319" s="4" t="s">
        <v>1057</v>
      </c>
      <c r="B4319" s="4">
        <v>366.0</v>
      </c>
      <c r="C4319" s="4">
        <v>2004.0</v>
      </c>
      <c r="D4319" s="4" t="s">
        <v>114</v>
      </c>
      <c r="F4319" s="4" t="s">
        <v>43</v>
      </c>
      <c r="I4319" s="4">
        <v>4738.0</v>
      </c>
      <c r="R4319" s="5" t="str">
        <f t="shared" si="1"/>
        <v>2004_366</v>
      </c>
    </row>
    <row r="4320">
      <c r="A4320" s="4" t="s">
        <v>1049</v>
      </c>
      <c r="B4320" s="4">
        <v>367.0</v>
      </c>
      <c r="C4320" s="4">
        <v>2004.0</v>
      </c>
      <c r="D4320" s="4" t="s">
        <v>975</v>
      </c>
      <c r="F4320" s="4" t="s">
        <v>179</v>
      </c>
      <c r="I4320" s="4">
        <v>4729.5</v>
      </c>
      <c r="R4320" s="5" t="str">
        <f t="shared" si="1"/>
        <v>2004_367</v>
      </c>
    </row>
    <row r="4321">
      <c r="A4321" s="4" t="s">
        <v>1217</v>
      </c>
      <c r="B4321" s="4">
        <v>368.0</v>
      </c>
      <c r="C4321" s="4">
        <v>2004.0</v>
      </c>
      <c r="D4321" s="4" t="s">
        <v>67</v>
      </c>
      <c r="F4321" s="4" t="s">
        <v>100</v>
      </c>
      <c r="I4321" s="4">
        <v>4716.6</v>
      </c>
      <c r="R4321" s="5" t="str">
        <f t="shared" si="1"/>
        <v>2004_368</v>
      </c>
    </row>
    <row r="4322">
      <c r="A4322" s="4" t="s">
        <v>627</v>
      </c>
      <c r="B4322" s="4">
        <v>369.0</v>
      </c>
      <c r="C4322" s="4">
        <v>2004.0</v>
      </c>
      <c r="D4322" s="4" t="s">
        <v>977</v>
      </c>
      <c r="F4322" s="4" t="s">
        <v>100</v>
      </c>
      <c r="I4322" s="4">
        <v>4710.9</v>
      </c>
      <c r="R4322" s="5" t="str">
        <f t="shared" si="1"/>
        <v>2004_369</v>
      </c>
    </row>
    <row r="4323">
      <c r="A4323" s="4" t="s">
        <v>548</v>
      </c>
      <c r="B4323" s="4">
        <v>370.0</v>
      </c>
      <c r="C4323" s="4">
        <v>2004.0</v>
      </c>
      <c r="D4323" s="4" t="s">
        <v>99</v>
      </c>
      <c r="F4323" s="4" t="s">
        <v>257</v>
      </c>
      <c r="I4323" s="4">
        <v>4709.7</v>
      </c>
      <c r="R4323" s="5" t="str">
        <f t="shared" si="1"/>
        <v>2004_370</v>
      </c>
    </row>
    <row r="4324">
      <c r="A4324" s="4" t="s">
        <v>1012</v>
      </c>
      <c r="B4324" s="4">
        <v>371.0</v>
      </c>
      <c r="C4324" s="4">
        <v>2004.0</v>
      </c>
      <c r="D4324" s="4" t="s">
        <v>81</v>
      </c>
      <c r="F4324" s="4" t="s">
        <v>43</v>
      </c>
      <c r="I4324" s="4">
        <v>4677.1</v>
      </c>
      <c r="R4324" s="5" t="str">
        <f t="shared" si="1"/>
        <v>2004_371</v>
      </c>
    </row>
    <row r="4325">
      <c r="A4325" s="4" t="s">
        <v>679</v>
      </c>
      <c r="B4325" s="4">
        <v>372.0</v>
      </c>
      <c r="C4325" s="4">
        <v>2004.0</v>
      </c>
      <c r="D4325" s="4" t="s">
        <v>1104</v>
      </c>
      <c r="F4325" s="4" t="s">
        <v>24</v>
      </c>
      <c r="I4325" s="4">
        <v>4671.0</v>
      </c>
      <c r="R4325" s="5" t="str">
        <f t="shared" si="1"/>
        <v>2004_372</v>
      </c>
    </row>
    <row r="4326">
      <c r="A4326" s="4" t="s">
        <v>1261</v>
      </c>
      <c r="B4326" s="4">
        <v>373.0</v>
      </c>
      <c r="C4326" s="4">
        <v>2004.0</v>
      </c>
      <c r="D4326" s="4" t="s">
        <v>232</v>
      </c>
      <c r="F4326" s="4" t="s">
        <v>955</v>
      </c>
      <c r="I4326" s="4">
        <v>4669.0</v>
      </c>
      <c r="R4326" s="5" t="str">
        <f t="shared" si="1"/>
        <v>2004_373</v>
      </c>
    </row>
    <row r="4327">
      <c r="A4327" s="4" t="s">
        <v>1141</v>
      </c>
      <c r="B4327" s="4">
        <v>374.0</v>
      </c>
      <c r="C4327" s="4">
        <v>2004.0</v>
      </c>
      <c r="D4327" s="4" t="s">
        <v>99</v>
      </c>
      <c r="F4327" s="4" t="s">
        <v>57</v>
      </c>
      <c r="I4327" s="4">
        <v>4668.7</v>
      </c>
      <c r="R4327" s="5" t="str">
        <f t="shared" si="1"/>
        <v>2004_374</v>
      </c>
    </row>
    <row r="4328">
      <c r="A4328" s="4" t="s">
        <v>483</v>
      </c>
      <c r="B4328" s="4">
        <v>375.0</v>
      </c>
      <c r="C4328" s="4">
        <v>2004.0</v>
      </c>
      <c r="D4328" s="4" t="s">
        <v>999</v>
      </c>
      <c r="F4328" s="4" t="s">
        <v>46</v>
      </c>
      <c r="I4328" s="4">
        <v>4667.0</v>
      </c>
      <c r="R4328" s="5" t="str">
        <f t="shared" si="1"/>
        <v>2004_375</v>
      </c>
    </row>
    <row r="4329">
      <c r="A4329" s="4" t="s">
        <v>1262</v>
      </c>
      <c r="B4329" s="4">
        <v>376.0</v>
      </c>
      <c r="C4329" s="4">
        <v>2004.0</v>
      </c>
      <c r="D4329" s="4" t="s">
        <v>977</v>
      </c>
      <c r="F4329" s="4" t="s">
        <v>46</v>
      </c>
      <c r="I4329" s="4">
        <v>4664.6</v>
      </c>
      <c r="R4329" s="5" t="str">
        <f t="shared" si="1"/>
        <v>2004_376</v>
      </c>
    </row>
    <row r="4330">
      <c r="A4330" s="4" t="s">
        <v>687</v>
      </c>
      <c r="B4330" s="4">
        <v>377.0</v>
      </c>
      <c r="C4330" s="4">
        <v>2004.0</v>
      </c>
      <c r="D4330" s="4" t="s">
        <v>62</v>
      </c>
      <c r="F4330" s="4" t="s">
        <v>179</v>
      </c>
      <c r="I4330" s="4">
        <v>4655.0</v>
      </c>
      <c r="R4330" s="5" t="str">
        <f t="shared" si="1"/>
        <v>2004_377</v>
      </c>
    </row>
    <row r="4331">
      <c r="A4331" s="4" t="s">
        <v>1027</v>
      </c>
      <c r="B4331" s="4">
        <v>378.0</v>
      </c>
      <c r="C4331" s="4">
        <v>2004.0</v>
      </c>
      <c r="D4331" s="4" t="s">
        <v>107</v>
      </c>
      <c r="F4331" s="4" t="s">
        <v>24</v>
      </c>
      <c r="I4331" s="4">
        <v>4649.3</v>
      </c>
      <c r="R4331" s="5" t="str">
        <f t="shared" si="1"/>
        <v>2004_378</v>
      </c>
    </row>
    <row r="4332">
      <c r="A4332" s="4" t="s">
        <v>1058</v>
      </c>
      <c r="B4332" s="4">
        <v>379.0</v>
      </c>
      <c r="C4332" s="4">
        <v>2004.0</v>
      </c>
      <c r="D4332" s="4" t="s">
        <v>223</v>
      </c>
      <c r="F4332" s="4" t="s">
        <v>57</v>
      </c>
      <c r="I4332" s="4">
        <v>4615.6</v>
      </c>
      <c r="R4332" s="5" t="str">
        <f t="shared" si="1"/>
        <v>2004_379</v>
      </c>
    </row>
    <row r="4333">
      <c r="A4333" s="4" t="s">
        <v>402</v>
      </c>
      <c r="B4333" s="4">
        <v>380.0</v>
      </c>
      <c r="C4333" s="4">
        <v>2004.0</v>
      </c>
      <c r="D4333" s="4" t="s">
        <v>981</v>
      </c>
      <c r="F4333" s="4" t="s">
        <v>57</v>
      </c>
      <c r="I4333" s="4">
        <v>4607.8</v>
      </c>
      <c r="R4333" s="5" t="str">
        <f t="shared" si="1"/>
        <v>2004_380</v>
      </c>
    </row>
    <row r="4334">
      <c r="A4334" s="4" t="s">
        <v>328</v>
      </c>
      <c r="B4334" s="4">
        <v>381.0</v>
      </c>
      <c r="C4334" s="4">
        <v>2004.0</v>
      </c>
      <c r="D4334" s="4" t="s">
        <v>132</v>
      </c>
      <c r="F4334" s="4" t="s">
        <v>77</v>
      </c>
      <c r="I4334" s="4">
        <v>4602.0</v>
      </c>
      <c r="R4334" s="5" t="str">
        <f t="shared" si="1"/>
        <v>2004_381</v>
      </c>
    </row>
    <row r="4335">
      <c r="A4335" s="4" t="s">
        <v>788</v>
      </c>
      <c r="B4335" s="4">
        <v>382.0</v>
      </c>
      <c r="C4335" s="4">
        <v>2004.0</v>
      </c>
      <c r="D4335" s="4" t="s">
        <v>216</v>
      </c>
      <c r="F4335" s="4" t="s">
        <v>144</v>
      </c>
      <c r="I4335" s="4">
        <v>4593.0</v>
      </c>
      <c r="R4335" s="5" t="str">
        <f t="shared" si="1"/>
        <v>2004_382</v>
      </c>
    </row>
    <row r="4336">
      <c r="A4336" s="4" t="s">
        <v>429</v>
      </c>
      <c r="B4336" s="4">
        <v>384.0</v>
      </c>
      <c r="C4336" s="4">
        <v>2004.0</v>
      </c>
      <c r="D4336" s="4" t="s">
        <v>132</v>
      </c>
      <c r="F4336" s="4" t="s">
        <v>30</v>
      </c>
      <c r="I4336" s="4">
        <v>4559.4</v>
      </c>
      <c r="R4336" s="5" t="str">
        <f t="shared" si="1"/>
        <v>2004_384</v>
      </c>
    </row>
    <row r="4337">
      <c r="A4337" s="4" t="s">
        <v>904</v>
      </c>
      <c r="B4337" s="4">
        <v>385.0</v>
      </c>
      <c r="C4337" s="4">
        <v>2004.0</v>
      </c>
      <c r="D4337" s="4" t="s">
        <v>59</v>
      </c>
      <c r="F4337" s="4" t="s">
        <v>100</v>
      </c>
      <c r="I4337" s="4">
        <v>4550.0</v>
      </c>
      <c r="R4337" s="5" t="str">
        <f t="shared" si="1"/>
        <v>2004_385</v>
      </c>
    </row>
    <row r="4338">
      <c r="A4338" s="4" t="s">
        <v>1159</v>
      </c>
      <c r="B4338" s="4">
        <v>386.0</v>
      </c>
      <c r="C4338" s="4">
        <v>2004.0</v>
      </c>
      <c r="D4338" s="4" t="s">
        <v>114</v>
      </c>
      <c r="F4338" s="4" t="s">
        <v>77</v>
      </c>
      <c r="I4338" s="4">
        <v>4535.1</v>
      </c>
      <c r="R4338" s="5" t="str">
        <f t="shared" si="1"/>
        <v>2004_386</v>
      </c>
    </row>
    <row r="4339">
      <c r="A4339" s="4" t="s">
        <v>1054</v>
      </c>
      <c r="B4339" s="4">
        <v>387.0</v>
      </c>
      <c r="C4339" s="4">
        <v>2004.0</v>
      </c>
      <c r="D4339" s="4" t="s">
        <v>223</v>
      </c>
      <c r="F4339" s="4" t="s">
        <v>35</v>
      </c>
      <c r="I4339" s="4">
        <v>4534.6</v>
      </c>
      <c r="R4339" s="5" t="str">
        <f t="shared" si="1"/>
        <v>2004_387</v>
      </c>
    </row>
    <row r="4340">
      <c r="A4340" s="4" t="s">
        <v>565</v>
      </c>
      <c r="B4340" s="4">
        <v>388.0</v>
      </c>
      <c r="C4340" s="4">
        <v>2004.0</v>
      </c>
      <c r="D4340" s="4" t="s">
        <v>826</v>
      </c>
      <c r="F4340" s="4" t="s">
        <v>43</v>
      </c>
      <c r="I4340" s="4">
        <v>4527.9</v>
      </c>
      <c r="R4340" s="5" t="str">
        <f t="shared" si="1"/>
        <v>2004_388</v>
      </c>
    </row>
    <row r="4341">
      <c r="A4341" s="4" t="s">
        <v>572</v>
      </c>
      <c r="B4341" s="4">
        <v>389.0</v>
      </c>
      <c r="C4341" s="4">
        <v>2004.0</v>
      </c>
      <c r="D4341" s="4" t="s">
        <v>72</v>
      </c>
      <c r="F4341" s="4" t="s">
        <v>57</v>
      </c>
      <c r="I4341" s="4">
        <v>4526.5</v>
      </c>
      <c r="R4341" s="5" t="str">
        <f t="shared" si="1"/>
        <v>2004_389</v>
      </c>
    </row>
    <row r="4342">
      <c r="A4342" s="4" t="s">
        <v>1048</v>
      </c>
      <c r="B4342" s="4">
        <v>390.0</v>
      </c>
      <c r="C4342" s="4">
        <v>2004.0</v>
      </c>
      <c r="D4342" s="4" t="s">
        <v>352</v>
      </c>
      <c r="F4342" s="4" t="s">
        <v>24</v>
      </c>
      <c r="I4342" s="4">
        <v>4518.6</v>
      </c>
      <c r="R4342" s="5" t="str">
        <f t="shared" si="1"/>
        <v>2004_390</v>
      </c>
    </row>
    <row r="4343">
      <c r="A4343" s="4" t="s">
        <v>1263</v>
      </c>
      <c r="B4343" s="4">
        <v>391.0</v>
      </c>
      <c r="C4343" s="4">
        <v>2004.0</v>
      </c>
      <c r="D4343" s="4" t="s">
        <v>1165</v>
      </c>
      <c r="F4343" s="4" t="s">
        <v>46</v>
      </c>
      <c r="I4343" s="4">
        <v>4482.8</v>
      </c>
      <c r="R4343" s="5" t="str">
        <f t="shared" si="1"/>
        <v>2004_391</v>
      </c>
    </row>
    <row r="4344">
      <c r="A4344" s="4" t="s">
        <v>507</v>
      </c>
      <c r="B4344" s="4">
        <v>392.0</v>
      </c>
      <c r="C4344" s="4">
        <v>2004.0</v>
      </c>
      <c r="D4344" s="4" t="s">
        <v>975</v>
      </c>
      <c r="F4344" s="4" t="s">
        <v>57</v>
      </c>
      <c r="I4344" s="4">
        <v>4477.3</v>
      </c>
      <c r="R4344" s="5" t="str">
        <f t="shared" si="1"/>
        <v>2004_392</v>
      </c>
    </row>
    <row r="4345">
      <c r="A4345" s="4" t="s">
        <v>766</v>
      </c>
      <c r="B4345" s="4">
        <v>393.0</v>
      </c>
      <c r="C4345" s="4">
        <v>2004.0</v>
      </c>
      <c r="D4345" s="4" t="s">
        <v>216</v>
      </c>
      <c r="F4345" s="4" t="s">
        <v>55</v>
      </c>
      <c r="I4345" s="4">
        <v>4415.9</v>
      </c>
      <c r="R4345" s="5" t="str">
        <f t="shared" si="1"/>
        <v>2004_393</v>
      </c>
    </row>
    <row r="4346">
      <c r="A4346" s="4" t="s">
        <v>1122</v>
      </c>
      <c r="B4346" s="4">
        <v>394.0</v>
      </c>
      <c r="C4346" s="4">
        <v>2004.0</v>
      </c>
      <c r="D4346" s="4" t="s">
        <v>76</v>
      </c>
      <c r="F4346" s="4" t="s">
        <v>127</v>
      </c>
      <c r="I4346" s="4">
        <v>4407.2</v>
      </c>
      <c r="R4346" s="5" t="str">
        <f t="shared" si="1"/>
        <v>2004_394</v>
      </c>
    </row>
    <row r="4347">
      <c r="A4347" s="4" t="s">
        <v>1264</v>
      </c>
      <c r="B4347" s="4">
        <v>395.0</v>
      </c>
      <c r="C4347" s="4">
        <v>2004.0</v>
      </c>
      <c r="D4347" s="4" t="s">
        <v>921</v>
      </c>
      <c r="F4347" s="4" t="s">
        <v>189</v>
      </c>
      <c r="I4347" s="4">
        <v>4402.5</v>
      </c>
      <c r="R4347" s="5" t="str">
        <f t="shared" si="1"/>
        <v>2004_395</v>
      </c>
    </row>
    <row r="4348">
      <c r="A4348" s="4" t="s">
        <v>404</v>
      </c>
      <c r="B4348" s="4">
        <v>396.0</v>
      </c>
      <c r="C4348" s="4">
        <v>2004.0</v>
      </c>
      <c r="D4348" s="4" t="s">
        <v>42</v>
      </c>
      <c r="F4348" s="4" t="s">
        <v>70</v>
      </c>
      <c r="I4348" s="4">
        <v>4393.4</v>
      </c>
      <c r="R4348" s="5" t="str">
        <f t="shared" si="1"/>
        <v>2004_396</v>
      </c>
    </row>
    <row r="4349">
      <c r="A4349" s="4" t="s">
        <v>936</v>
      </c>
      <c r="B4349" s="4">
        <v>397.0</v>
      </c>
      <c r="C4349" s="4">
        <v>2004.0</v>
      </c>
      <c r="D4349" s="4" t="s">
        <v>798</v>
      </c>
      <c r="F4349" s="4" t="s">
        <v>144</v>
      </c>
      <c r="I4349" s="4">
        <v>4388.2</v>
      </c>
      <c r="R4349" s="5" t="str">
        <f t="shared" si="1"/>
        <v>2004_397</v>
      </c>
    </row>
    <row r="4350">
      <c r="A4350" s="4" t="s">
        <v>1124</v>
      </c>
      <c r="B4350" s="4">
        <v>398.0</v>
      </c>
      <c r="C4350" s="4">
        <v>2004.0</v>
      </c>
      <c r="D4350" s="4" t="s">
        <v>986</v>
      </c>
      <c r="F4350" s="4" t="s">
        <v>189</v>
      </c>
      <c r="I4350" s="4">
        <v>4383.3</v>
      </c>
      <c r="R4350" s="5" t="str">
        <f t="shared" si="1"/>
        <v>2004_398</v>
      </c>
    </row>
    <row r="4351">
      <c r="A4351" s="4" t="s">
        <v>957</v>
      </c>
      <c r="B4351" s="4">
        <v>399.0</v>
      </c>
      <c r="C4351" s="4">
        <v>2004.0</v>
      </c>
      <c r="D4351" s="4" t="s">
        <v>285</v>
      </c>
      <c r="F4351" s="4" t="s">
        <v>100</v>
      </c>
      <c r="I4351" s="4">
        <v>4375.3</v>
      </c>
      <c r="R4351" s="5" t="str">
        <f t="shared" si="1"/>
        <v>2004_399</v>
      </c>
    </row>
    <row r="4352">
      <c r="A4352" s="4" t="s">
        <v>1205</v>
      </c>
      <c r="B4352" s="4">
        <v>400.0</v>
      </c>
      <c r="C4352" s="4">
        <v>2004.0</v>
      </c>
      <c r="D4352" s="4" t="s">
        <v>232</v>
      </c>
      <c r="F4352" s="4" t="s">
        <v>955</v>
      </c>
      <c r="I4352" s="4">
        <v>4363.9</v>
      </c>
      <c r="R4352" s="5" t="str">
        <f t="shared" si="1"/>
        <v>2004_400</v>
      </c>
    </row>
    <row r="4353">
      <c r="A4353" s="4" t="s">
        <v>1111</v>
      </c>
      <c r="B4353" s="4">
        <v>401.0</v>
      </c>
      <c r="C4353" s="4">
        <v>2004.0</v>
      </c>
      <c r="D4353" s="4" t="s">
        <v>971</v>
      </c>
      <c r="F4353" s="4" t="s">
        <v>43</v>
      </c>
      <c r="I4353" s="4">
        <v>4338.0</v>
      </c>
      <c r="R4353" s="5" t="str">
        <f t="shared" si="1"/>
        <v>2004_401</v>
      </c>
    </row>
    <row r="4354">
      <c r="A4354" s="4" t="s">
        <v>853</v>
      </c>
      <c r="B4354" s="4">
        <v>402.0</v>
      </c>
      <c r="C4354" s="4">
        <v>2004.0</v>
      </c>
      <c r="D4354" s="4" t="s">
        <v>611</v>
      </c>
      <c r="F4354" s="4" t="s">
        <v>57</v>
      </c>
      <c r="I4354" s="4">
        <v>4328.0</v>
      </c>
      <c r="R4354" s="5" t="str">
        <f t="shared" si="1"/>
        <v>2004_402</v>
      </c>
    </row>
    <row r="4355">
      <c r="A4355" s="4" t="s">
        <v>1265</v>
      </c>
      <c r="B4355" s="4">
        <v>403.0</v>
      </c>
      <c r="C4355" s="4">
        <v>2004.0</v>
      </c>
      <c r="D4355" s="4" t="s">
        <v>332</v>
      </c>
      <c r="F4355" s="4" t="s">
        <v>20</v>
      </c>
      <c r="I4355" s="4">
        <v>4325.2</v>
      </c>
      <c r="R4355" s="5" t="str">
        <f t="shared" si="1"/>
        <v>2004_403</v>
      </c>
    </row>
    <row r="4356">
      <c r="A4356" s="4" t="s">
        <v>1151</v>
      </c>
      <c r="B4356" s="4">
        <v>404.0</v>
      </c>
      <c r="C4356" s="4">
        <v>2004.0</v>
      </c>
      <c r="D4356" s="4" t="s">
        <v>490</v>
      </c>
      <c r="F4356" s="4" t="s">
        <v>24</v>
      </c>
      <c r="I4356" s="4">
        <v>4311.0</v>
      </c>
      <c r="R4356" s="5" t="str">
        <f t="shared" si="1"/>
        <v>2004_404</v>
      </c>
    </row>
    <row r="4357">
      <c r="A4357" s="4" t="s">
        <v>1199</v>
      </c>
      <c r="B4357" s="4">
        <v>405.0</v>
      </c>
      <c r="C4357" s="4">
        <v>2004.0</v>
      </c>
      <c r="D4357" s="4" t="s">
        <v>48</v>
      </c>
      <c r="F4357" s="4" t="s">
        <v>55</v>
      </c>
      <c r="I4357" s="4">
        <v>4296.7</v>
      </c>
      <c r="R4357" s="5" t="str">
        <f t="shared" si="1"/>
        <v>2004_405</v>
      </c>
    </row>
    <row r="4358">
      <c r="A4358" s="4" t="s">
        <v>517</v>
      </c>
      <c r="B4358" s="4">
        <v>406.0</v>
      </c>
      <c r="C4358" s="4">
        <v>2004.0</v>
      </c>
      <c r="D4358" s="4" t="s">
        <v>973</v>
      </c>
      <c r="F4358" s="4" t="s">
        <v>37</v>
      </c>
      <c r="I4358" s="4">
        <v>4244.1</v>
      </c>
      <c r="R4358" s="5" t="str">
        <f t="shared" si="1"/>
        <v>2004_406</v>
      </c>
    </row>
    <row r="4359">
      <c r="A4359" s="4" t="s">
        <v>1144</v>
      </c>
      <c r="B4359" s="4">
        <v>407.0</v>
      </c>
      <c r="C4359" s="4">
        <v>2004.0</v>
      </c>
      <c r="D4359" s="4" t="s">
        <v>285</v>
      </c>
      <c r="F4359" s="4" t="s">
        <v>30</v>
      </c>
      <c r="I4359" s="4">
        <v>4241.1</v>
      </c>
      <c r="R4359" s="5" t="str">
        <f t="shared" si="1"/>
        <v>2004_407</v>
      </c>
    </row>
    <row r="4360">
      <c r="A4360" s="4" t="s">
        <v>1216</v>
      </c>
      <c r="B4360" s="4">
        <v>408.0</v>
      </c>
      <c r="C4360" s="4">
        <v>2004.0</v>
      </c>
      <c r="D4360" s="4" t="s">
        <v>45</v>
      </c>
      <c r="F4360" s="4" t="s">
        <v>20</v>
      </c>
      <c r="I4360" s="4">
        <v>4211.3</v>
      </c>
      <c r="R4360" s="5" t="str">
        <f t="shared" si="1"/>
        <v>2004_408</v>
      </c>
    </row>
    <row r="4361">
      <c r="A4361" s="4" t="s">
        <v>1266</v>
      </c>
      <c r="B4361" s="4">
        <v>409.0</v>
      </c>
      <c r="C4361" s="4">
        <v>2004.0</v>
      </c>
      <c r="D4361" s="4" t="s">
        <v>29</v>
      </c>
      <c r="F4361" s="4" t="s">
        <v>30</v>
      </c>
      <c r="I4361" s="4">
        <v>4208.0</v>
      </c>
      <c r="R4361" s="5" t="str">
        <f t="shared" si="1"/>
        <v>2004_409</v>
      </c>
    </row>
    <row r="4362">
      <c r="A4362" s="4" t="s">
        <v>1030</v>
      </c>
      <c r="B4362" s="4">
        <v>410.0</v>
      </c>
      <c r="C4362" s="4">
        <v>2004.0</v>
      </c>
      <c r="D4362" s="4" t="s">
        <v>168</v>
      </c>
      <c r="F4362" s="4" t="s">
        <v>55</v>
      </c>
      <c r="I4362" s="4">
        <v>4205.9</v>
      </c>
      <c r="R4362" s="5" t="str">
        <f t="shared" si="1"/>
        <v>2004_410</v>
      </c>
    </row>
    <row r="4363">
      <c r="A4363" s="4" t="s">
        <v>511</v>
      </c>
      <c r="B4363" s="4">
        <v>411.0</v>
      </c>
      <c r="C4363" s="4">
        <v>2004.0</v>
      </c>
      <c r="D4363" s="4" t="s">
        <v>981</v>
      </c>
      <c r="F4363" s="4" t="s">
        <v>74</v>
      </c>
      <c r="I4363" s="4">
        <v>4200.3</v>
      </c>
      <c r="R4363" s="5" t="str">
        <f t="shared" si="1"/>
        <v>2004_411</v>
      </c>
    </row>
    <row r="4364">
      <c r="A4364" s="4" t="s">
        <v>1033</v>
      </c>
      <c r="B4364" s="4">
        <v>412.0</v>
      </c>
      <c r="C4364" s="4">
        <v>2004.0</v>
      </c>
      <c r="D4364" s="4" t="s">
        <v>490</v>
      </c>
      <c r="F4364" s="4" t="s">
        <v>118</v>
      </c>
      <c r="I4364" s="4">
        <v>4190.9</v>
      </c>
      <c r="R4364" s="5" t="str">
        <f t="shared" si="1"/>
        <v>2004_412</v>
      </c>
    </row>
    <row r="4365">
      <c r="A4365" s="4" t="s">
        <v>1267</v>
      </c>
      <c r="B4365" s="4">
        <v>413.0</v>
      </c>
      <c r="C4365" s="4">
        <v>2004.0</v>
      </c>
      <c r="D4365" s="4" t="s">
        <v>490</v>
      </c>
      <c r="F4365" s="4" t="s">
        <v>24</v>
      </c>
      <c r="I4365" s="4">
        <v>4190.3</v>
      </c>
      <c r="R4365" s="5" t="str">
        <f t="shared" si="1"/>
        <v>2004_413</v>
      </c>
    </row>
    <row r="4366">
      <c r="A4366" s="4" t="s">
        <v>1146</v>
      </c>
      <c r="B4366" s="4">
        <v>414.0</v>
      </c>
      <c r="C4366" s="4">
        <v>2004.0</v>
      </c>
      <c r="D4366" s="4" t="s">
        <v>107</v>
      </c>
      <c r="F4366" s="4" t="s">
        <v>55</v>
      </c>
      <c r="I4366" s="4">
        <v>4174.4</v>
      </c>
      <c r="R4366" s="5" t="str">
        <f t="shared" si="1"/>
        <v>2004_414</v>
      </c>
    </row>
    <row r="4367">
      <c r="A4367" s="4" t="s">
        <v>927</v>
      </c>
      <c r="B4367" s="4">
        <v>416.0</v>
      </c>
      <c r="C4367" s="4">
        <v>2004.0</v>
      </c>
      <c r="D4367" s="4" t="s">
        <v>1078</v>
      </c>
      <c r="F4367" s="4" t="s">
        <v>57</v>
      </c>
      <c r="I4367" s="4">
        <v>4171.0</v>
      </c>
      <c r="R4367" s="5" t="str">
        <f t="shared" si="1"/>
        <v>2004_416</v>
      </c>
    </row>
    <row r="4368">
      <c r="A4368" s="4" t="s">
        <v>1227</v>
      </c>
      <c r="B4368" s="4">
        <v>417.0</v>
      </c>
      <c r="C4368" s="4">
        <v>2004.0</v>
      </c>
      <c r="D4368" s="4" t="s">
        <v>81</v>
      </c>
      <c r="F4368" s="4" t="s">
        <v>37</v>
      </c>
      <c r="I4368" s="4">
        <v>4160.2</v>
      </c>
      <c r="R4368" s="5" t="str">
        <f t="shared" si="1"/>
        <v>2004_417</v>
      </c>
    </row>
    <row r="4369">
      <c r="A4369" s="4" t="s">
        <v>399</v>
      </c>
      <c r="B4369" s="4">
        <v>418.0</v>
      </c>
      <c r="C4369" s="4">
        <v>2004.0</v>
      </c>
      <c r="D4369" s="4" t="s">
        <v>168</v>
      </c>
      <c r="F4369" s="4" t="s">
        <v>400</v>
      </c>
      <c r="I4369" s="4">
        <v>4142.7</v>
      </c>
      <c r="R4369" s="5" t="str">
        <f t="shared" si="1"/>
        <v>2004_418</v>
      </c>
    </row>
    <row r="4370">
      <c r="A4370" s="4" t="s">
        <v>1072</v>
      </c>
      <c r="B4370" s="4">
        <v>419.0</v>
      </c>
      <c r="C4370" s="4">
        <v>2004.0</v>
      </c>
      <c r="D4370" s="4" t="s">
        <v>232</v>
      </c>
      <c r="F4370" s="4" t="s">
        <v>955</v>
      </c>
      <c r="I4370" s="4">
        <v>4139.8</v>
      </c>
      <c r="R4370" s="5" t="str">
        <f t="shared" si="1"/>
        <v>2004_419</v>
      </c>
    </row>
    <row r="4371">
      <c r="A4371" s="4" t="s">
        <v>505</v>
      </c>
      <c r="B4371" s="4">
        <v>420.0</v>
      </c>
      <c r="C4371" s="4">
        <v>2004.0</v>
      </c>
      <c r="D4371" s="4" t="s">
        <v>688</v>
      </c>
      <c r="F4371" s="4" t="s">
        <v>46</v>
      </c>
      <c r="I4371" s="4">
        <v>4128.7</v>
      </c>
      <c r="R4371" s="5" t="str">
        <f t="shared" si="1"/>
        <v>2004_420</v>
      </c>
    </row>
    <row r="4372">
      <c r="A4372" s="4" t="s">
        <v>1128</v>
      </c>
      <c r="B4372" s="4">
        <v>421.0</v>
      </c>
      <c r="C4372" s="4">
        <v>2004.0</v>
      </c>
      <c r="D4372" s="4" t="s">
        <v>34</v>
      </c>
      <c r="F4372" s="4" t="s">
        <v>189</v>
      </c>
      <c r="I4372" s="4">
        <v>4104.0</v>
      </c>
      <c r="R4372" s="5" t="str">
        <f t="shared" si="1"/>
        <v>2004_421</v>
      </c>
    </row>
    <row r="4373">
      <c r="A4373" s="4" t="s">
        <v>1206</v>
      </c>
      <c r="B4373" s="4">
        <v>422.0</v>
      </c>
      <c r="C4373" s="4">
        <v>2004.0</v>
      </c>
      <c r="D4373" s="4" t="s">
        <v>285</v>
      </c>
      <c r="F4373" s="4" t="s">
        <v>57</v>
      </c>
      <c r="I4373" s="4">
        <v>4090.7</v>
      </c>
      <c r="R4373" s="5" t="str">
        <f t="shared" si="1"/>
        <v>2004_422</v>
      </c>
    </row>
    <row r="4374">
      <c r="A4374" s="4" t="s">
        <v>1136</v>
      </c>
      <c r="B4374" s="4">
        <v>423.0</v>
      </c>
      <c r="C4374" s="4">
        <v>2004.0</v>
      </c>
      <c r="D4374" s="4" t="s">
        <v>639</v>
      </c>
      <c r="F4374" s="4" t="s">
        <v>57</v>
      </c>
      <c r="I4374" s="4">
        <v>4086.4</v>
      </c>
      <c r="R4374" s="5" t="str">
        <f t="shared" si="1"/>
        <v>2004_423</v>
      </c>
    </row>
    <row r="4375">
      <c r="A4375" s="4" t="s">
        <v>526</v>
      </c>
      <c r="B4375" s="4">
        <v>424.0</v>
      </c>
      <c r="C4375" s="4">
        <v>2004.0</v>
      </c>
      <c r="D4375" s="4" t="s">
        <v>132</v>
      </c>
      <c r="F4375" s="4" t="s">
        <v>100</v>
      </c>
      <c r="I4375" s="4">
        <v>4076.1</v>
      </c>
      <c r="R4375" s="5" t="str">
        <f t="shared" si="1"/>
        <v>2004_424</v>
      </c>
    </row>
    <row r="4376">
      <c r="A4376" s="4" t="s">
        <v>1220</v>
      </c>
      <c r="B4376" s="4">
        <v>425.0</v>
      </c>
      <c r="C4376" s="4">
        <v>2004.0</v>
      </c>
      <c r="D4376" s="4" t="s">
        <v>62</v>
      </c>
      <c r="F4376" s="4" t="s">
        <v>95</v>
      </c>
      <c r="I4376" s="4">
        <v>4075.5</v>
      </c>
      <c r="R4376" s="5" t="str">
        <f t="shared" si="1"/>
        <v>2004_425</v>
      </c>
    </row>
    <row r="4377">
      <c r="A4377" s="4" t="s">
        <v>1268</v>
      </c>
      <c r="B4377" s="4">
        <v>426.0</v>
      </c>
      <c r="C4377" s="4">
        <v>2004.0</v>
      </c>
      <c r="D4377" s="4" t="s">
        <v>168</v>
      </c>
      <c r="F4377" s="4" t="s">
        <v>55</v>
      </c>
      <c r="I4377" s="4">
        <v>4070.0</v>
      </c>
      <c r="R4377" s="5" t="str">
        <f t="shared" si="1"/>
        <v>2004_426</v>
      </c>
    </row>
    <row r="4378">
      <c r="A4378" s="4" t="s">
        <v>1060</v>
      </c>
      <c r="B4378" s="4">
        <v>427.0</v>
      </c>
      <c r="C4378" s="4">
        <v>2004.0</v>
      </c>
      <c r="D4378" s="4" t="s">
        <v>216</v>
      </c>
      <c r="F4378" s="4" t="s">
        <v>189</v>
      </c>
      <c r="I4378" s="4">
        <v>4054.3</v>
      </c>
      <c r="R4378" s="5" t="str">
        <f t="shared" si="1"/>
        <v>2004_427</v>
      </c>
    </row>
    <row r="4379">
      <c r="A4379" s="4" t="s">
        <v>435</v>
      </c>
      <c r="B4379" s="4">
        <v>428.0</v>
      </c>
      <c r="C4379" s="4">
        <v>2004.0</v>
      </c>
      <c r="D4379" s="4" t="s">
        <v>87</v>
      </c>
      <c r="F4379" s="4" t="s">
        <v>37</v>
      </c>
      <c r="I4379" s="4">
        <v>4050.5</v>
      </c>
      <c r="R4379" s="5" t="str">
        <f t="shared" si="1"/>
        <v>2004_428</v>
      </c>
    </row>
    <row r="4380">
      <c r="A4380" s="4" t="s">
        <v>1231</v>
      </c>
      <c r="B4380" s="4">
        <v>429.0</v>
      </c>
      <c r="C4380" s="4">
        <v>2004.0</v>
      </c>
      <c r="D4380" s="4" t="s">
        <v>29</v>
      </c>
      <c r="F4380" s="4" t="s">
        <v>183</v>
      </c>
      <c r="I4380" s="4">
        <v>4026.0</v>
      </c>
      <c r="R4380" s="5" t="str">
        <f t="shared" si="1"/>
        <v>2004_429</v>
      </c>
    </row>
    <row r="4381">
      <c r="A4381" s="4" t="s">
        <v>1210</v>
      </c>
      <c r="B4381" s="4">
        <v>430.0</v>
      </c>
      <c r="C4381" s="4">
        <v>2004.0</v>
      </c>
      <c r="D4381" s="4" t="s">
        <v>110</v>
      </c>
      <c r="F4381" s="4" t="s">
        <v>183</v>
      </c>
      <c r="I4381" s="4">
        <v>4000.1</v>
      </c>
      <c r="R4381" s="5" t="str">
        <f t="shared" si="1"/>
        <v>2004_430</v>
      </c>
    </row>
    <row r="4382">
      <c r="A4382" s="4" t="s">
        <v>1209</v>
      </c>
      <c r="B4382" s="4">
        <v>431.0</v>
      </c>
      <c r="C4382" s="4">
        <v>2004.0</v>
      </c>
      <c r="D4382" s="4" t="s">
        <v>19</v>
      </c>
      <c r="F4382" s="4" t="s">
        <v>20</v>
      </c>
      <c r="I4382" s="4">
        <v>3983.7</v>
      </c>
      <c r="R4382" s="5" t="str">
        <f t="shared" si="1"/>
        <v>2004_431</v>
      </c>
    </row>
    <row r="4383">
      <c r="A4383" s="4" t="s">
        <v>1042</v>
      </c>
      <c r="B4383" s="4">
        <v>432.0</v>
      </c>
      <c r="C4383" s="4">
        <v>2004.0</v>
      </c>
      <c r="D4383" s="4" t="s">
        <v>72</v>
      </c>
      <c r="F4383" s="4" t="s">
        <v>43</v>
      </c>
      <c r="I4383" s="4">
        <v>3980.9</v>
      </c>
      <c r="R4383" s="5" t="str">
        <f t="shared" si="1"/>
        <v>2004_432</v>
      </c>
    </row>
    <row r="4384">
      <c r="A4384" s="4" t="s">
        <v>539</v>
      </c>
      <c r="B4384" s="4">
        <v>433.0</v>
      </c>
      <c r="C4384" s="4">
        <v>2004.0</v>
      </c>
      <c r="D4384" s="4" t="s">
        <v>986</v>
      </c>
      <c r="F4384" s="4" t="s">
        <v>74</v>
      </c>
      <c r="I4384" s="4">
        <v>3971.5</v>
      </c>
      <c r="R4384" s="5" t="str">
        <f t="shared" si="1"/>
        <v>2004_433</v>
      </c>
    </row>
    <row r="4385">
      <c r="A4385" s="4" t="s">
        <v>1074</v>
      </c>
      <c r="B4385" s="4">
        <v>434.0</v>
      </c>
      <c r="C4385" s="4">
        <v>2004.0</v>
      </c>
      <c r="D4385" s="4" t="s">
        <v>971</v>
      </c>
      <c r="F4385" s="4" t="s">
        <v>57</v>
      </c>
      <c r="I4385" s="4">
        <v>3970.6</v>
      </c>
      <c r="R4385" s="5" t="str">
        <f t="shared" si="1"/>
        <v>2004_434</v>
      </c>
    </row>
    <row r="4386">
      <c r="A4386" s="4" t="s">
        <v>1269</v>
      </c>
      <c r="B4386" s="4">
        <v>435.0</v>
      </c>
      <c r="C4386" s="4">
        <v>2004.0</v>
      </c>
      <c r="D4386" s="4" t="s">
        <v>352</v>
      </c>
      <c r="F4386" s="4" t="s">
        <v>37</v>
      </c>
      <c r="I4386" s="4">
        <v>3969.9</v>
      </c>
      <c r="R4386" s="5" t="str">
        <f t="shared" si="1"/>
        <v>2004_435</v>
      </c>
    </row>
    <row r="4387">
      <c r="A4387" s="4" t="s">
        <v>1214</v>
      </c>
      <c r="B4387" s="4">
        <v>436.0</v>
      </c>
      <c r="C4387" s="4">
        <v>2004.0</v>
      </c>
      <c r="D4387" s="4" t="s">
        <v>114</v>
      </c>
      <c r="F4387" s="4" t="s">
        <v>24</v>
      </c>
      <c r="I4387" s="4">
        <v>3966.1</v>
      </c>
      <c r="R4387" s="5" t="str">
        <f t="shared" si="1"/>
        <v>2004_436</v>
      </c>
    </row>
    <row r="4388">
      <c r="A4388" s="4" t="s">
        <v>1270</v>
      </c>
      <c r="B4388" s="4">
        <v>437.0</v>
      </c>
      <c r="C4388" s="4">
        <v>2004.0</v>
      </c>
      <c r="D4388" s="4" t="s">
        <v>132</v>
      </c>
      <c r="F4388" s="4" t="s">
        <v>35</v>
      </c>
      <c r="I4388" s="4">
        <v>3897.1</v>
      </c>
      <c r="R4388" s="5" t="str">
        <f t="shared" si="1"/>
        <v>2004_437</v>
      </c>
    </row>
    <row r="4389">
      <c r="A4389" s="4" t="s">
        <v>1271</v>
      </c>
      <c r="B4389" s="4">
        <v>438.0</v>
      </c>
      <c r="C4389" s="4">
        <v>2004.0</v>
      </c>
      <c r="D4389" s="4" t="s">
        <v>232</v>
      </c>
      <c r="F4389" s="4" t="s">
        <v>57</v>
      </c>
      <c r="I4389" s="4">
        <v>3853.0</v>
      </c>
      <c r="R4389" s="5" t="str">
        <f t="shared" si="1"/>
        <v>2004_438</v>
      </c>
    </row>
    <row r="4390">
      <c r="A4390" s="4" t="s">
        <v>865</v>
      </c>
      <c r="B4390" s="4">
        <v>439.0</v>
      </c>
      <c r="C4390" s="4">
        <v>2004.0</v>
      </c>
      <c r="D4390" s="4" t="s">
        <v>977</v>
      </c>
      <c r="F4390" s="4" t="s">
        <v>46</v>
      </c>
      <c r="I4390" s="4">
        <v>3847.7</v>
      </c>
      <c r="R4390" s="5" t="str">
        <f t="shared" si="1"/>
        <v>2004_439</v>
      </c>
    </row>
    <row r="4391">
      <c r="A4391" s="4" t="s">
        <v>594</v>
      </c>
      <c r="B4391" s="4">
        <v>440.0</v>
      </c>
      <c r="C4391" s="4">
        <v>2004.0</v>
      </c>
      <c r="D4391" s="4" t="s">
        <v>392</v>
      </c>
      <c r="F4391" s="4" t="s">
        <v>57</v>
      </c>
      <c r="I4391" s="4">
        <v>3841.7</v>
      </c>
      <c r="R4391" s="5" t="str">
        <f t="shared" si="1"/>
        <v>2004_440</v>
      </c>
    </row>
    <row r="4392">
      <c r="A4392" s="4" t="s">
        <v>835</v>
      </c>
      <c r="B4392" s="4">
        <v>441.0</v>
      </c>
      <c r="C4392" s="4">
        <v>2004.0</v>
      </c>
      <c r="D4392" s="4" t="s">
        <v>232</v>
      </c>
      <c r="F4392" s="4" t="s">
        <v>30</v>
      </c>
      <c r="I4392" s="4">
        <v>3801.0</v>
      </c>
      <c r="R4392" s="5" t="str">
        <f t="shared" si="1"/>
        <v>2004_441</v>
      </c>
    </row>
    <row r="4393">
      <c r="A4393" s="4" t="s">
        <v>1272</v>
      </c>
      <c r="B4393" s="4">
        <v>441.0</v>
      </c>
      <c r="C4393" s="4">
        <v>2004.0</v>
      </c>
      <c r="D4393" s="4" t="s">
        <v>48</v>
      </c>
      <c r="F4393" s="4" t="s">
        <v>24</v>
      </c>
      <c r="I4393" s="4">
        <v>3801.0</v>
      </c>
      <c r="R4393" s="5" t="str">
        <f t="shared" si="1"/>
        <v>2004_441</v>
      </c>
    </row>
    <row r="4394">
      <c r="A4394" s="4" t="s">
        <v>1273</v>
      </c>
      <c r="B4394" s="4">
        <v>443.0</v>
      </c>
      <c r="C4394" s="4">
        <v>2004.0</v>
      </c>
      <c r="D4394" s="4" t="s">
        <v>42</v>
      </c>
      <c r="F4394" s="4" t="s">
        <v>55</v>
      </c>
      <c r="I4394" s="4">
        <v>3795.3</v>
      </c>
      <c r="R4394" s="5" t="str">
        <f t="shared" si="1"/>
        <v>2004_443</v>
      </c>
    </row>
    <row r="4395">
      <c r="A4395" s="4" t="s">
        <v>1274</v>
      </c>
      <c r="B4395" s="4">
        <v>444.0</v>
      </c>
      <c r="C4395" s="4">
        <v>2004.0</v>
      </c>
      <c r="D4395" s="4" t="s">
        <v>132</v>
      </c>
      <c r="F4395" s="4" t="s">
        <v>55</v>
      </c>
      <c r="I4395" s="4">
        <v>3788.1</v>
      </c>
      <c r="R4395" s="5" t="str">
        <f t="shared" si="1"/>
        <v>2004_444</v>
      </c>
    </row>
    <row r="4396">
      <c r="A4396" s="4" t="s">
        <v>1233</v>
      </c>
      <c r="B4396" s="4">
        <v>445.0</v>
      </c>
      <c r="C4396" s="4">
        <v>2004.0</v>
      </c>
      <c r="D4396" s="4" t="s">
        <v>292</v>
      </c>
      <c r="F4396" s="4" t="s">
        <v>24</v>
      </c>
      <c r="I4396" s="4">
        <v>3787.2</v>
      </c>
      <c r="R4396" s="5" t="str">
        <f t="shared" si="1"/>
        <v>2004_445</v>
      </c>
    </row>
    <row r="4397">
      <c r="A4397" s="4" t="s">
        <v>1062</v>
      </c>
      <c r="B4397" s="4">
        <v>446.0</v>
      </c>
      <c r="C4397" s="4">
        <v>2004.0</v>
      </c>
      <c r="D4397" s="4" t="s">
        <v>216</v>
      </c>
      <c r="F4397" s="4" t="s">
        <v>118</v>
      </c>
      <c r="I4397" s="4">
        <v>3786.8</v>
      </c>
      <c r="R4397" s="5" t="str">
        <f t="shared" si="1"/>
        <v>2004_446</v>
      </c>
    </row>
    <row r="4398">
      <c r="A4398" s="4" t="s">
        <v>1215</v>
      </c>
      <c r="B4398" s="4">
        <v>447.0</v>
      </c>
      <c r="C4398" s="4">
        <v>2004.0</v>
      </c>
      <c r="D4398" s="4" t="s">
        <v>107</v>
      </c>
      <c r="F4398" s="4" t="s">
        <v>57</v>
      </c>
      <c r="I4398" s="4">
        <v>3786.4</v>
      </c>
      <c r="R4398" s="5" t="str">
        <f t="shared" si="1"/>
        <v>2004_447</v>
      </c>
    </row>
    <row r="4399">
      <c r="A4399" s="4" t="s">
        <v>558</v>
      </c>
      <c r="B4399" s="4">
        <v>448.0</v>
      </c>
      <c r="C4399" s="4">
        <v>2004.0</v>
      </c>
      <c r="D4399" s="4" t="s">
        <v>977</v>
      </c>
      <c r="F4399" s="4" t="s">
        <v>144</v>
      </c>
      <c r="I4399" s="4">
        <v>3782.9</v>
      </c>
      <c r="R4399" s="5" t="str">
        <f t="shared" si="1"/>
        <v>2004_448</v>
      </c>
    </row>
    <row r="4400">
      <c r="A4400" s="4" t="s">
        <v>1219</v>
      </c>
      <c r="B4400" s="4">
        <v>449.0</v>
      </c>
      <c r="C4400" s="4">
        <v>2004.0</v>
      </c>
      <c r="D4400" s="4" t="s">
        <v>492</v>
      </c>
      <c r="F4400" s="4" t="s">
        <v>144</v>
      </c>
      <c r="I4400" s="4">
        <v>3779.8</v>
      </c>
      <c r="R4400" s="5" t="str">
        <f t="shared" si="1"/>
        <v>2004_449</v>
      </c>
    </row>
    <row r="4401">
      <c r="A4401" s="4" t="s">
        <v>1053</v>
      </c>
      <c r="B4401" s="4">
        <v>450.0</v>
      </c>
      <c r="C4401" s="4">
        <v>2004.0</v>
      </c>
      <c r="D4401" s="4" t="s">
        <v>19</v>
      </c>
      <c r="F4401" s="4" t="s">
        <v>46</v>
      </c>
      <c r="I4401" s="4">
        <v>3766.0</v>
      </c>
      <c r="R4401" s="5" t="str">
        <f t="shared" si="1"/>
        <v>2004_450</v>
      </c>
    </row>
    <row r="4402">
      <c r="A4402" s="4" t="s">
        <v>1218</v>
      </c>
      <c r="B4402" s="4">
        <v>451.0</v>
      </c>
      <c r="C4402" s="4">
        <v>2004.0</v>
      </c>
      <c r="D4402" s="4" t="s">
        <v>48</v>
      </c>
      <c r="F4402" s="4" t="s">
        <v>74</v>
      </c>
      <c r="I4402" s="4">
        <v>3761.8</v>
      </c>
      <c r="R4402" s="5" t="str">
        <f t="shared" si="1"/>
        <v>2004_451</v>
      </c>
    </row>
    <row r="4403">
      <c r="A4403" s="4" t="s">
        <v>1063</v>
      </c>
      <c r="B4403" s="4">
        <v>452.0</v>
      </c>
      <c r="C4403" s="4">
        <v>2004.0</v>
      </c>
      <c r="D4403" s="4" t="s">
        <v>107</v>
      </c>
      <c r="F4403" s="4" t="s">
        <v>20</v>
      </c>
      <c r="I4403" s="4">
        <v>3731.0</v>
      </c>
      <c r="R4403" s="5" t="str">
        <f t="shared" si="1"/>
        <v>2004_452</v>
      </c>
    </row>
    <row r="4404">
      <c r="A4404" s="4" t="s">
        <v>1225</v>
      </c>
      <c r="B4404" s="4">
        <v>453.0</v>
      </c>
      <c r="C4404" s="4">
        <v>2004.0</v>
      </c>
      <c r="D4404" s="4" t="s">
        <v>826</v>
      </c>
      <c r="F4404" s="4" t="s">
        <v>257</v>
      </c>
      <c r="I4404" s="4">
        <v>3717.0</v>
      </c>
      <c r="R4404" s="5" t="str">
        <f t="shared" si="1"/>
        <v>2004_453</v>
      </c>
    </row>
    <row r="4405">
      <c r="A4405" s="4" t="s">
        <v>554</v>
      </c>
      <c r="B4405" s="4">
        <v>454.0</v>
      </c>
      <c r="C4405" s="4">
        <v>2004.0</v>
      </c>
      <c r="D4405" s="4" t="s">
        <v>48</v>
      </c>
      <c r="F4405" s="4" t="s">
        <v>43</v>
      </c>
      <c r="I4405" s="4">
        <v>3714.5</v>
      </c>
      <c r="R4405" s="5" t="str">
        <f t="shared" si="1"/>
        <v>2004_454</v>
      </c>
    </row>
    <row r="4406">
      <c r="A4406" s="4" t="s">
        <v>849</v>
      </c>
      <c r="B4406" s="4">
        <v>455.0</v>
      </c>
      <c r="C4406" s="4">
        <v>2004.0</v>
      </c>
      <c r="D4406" s="4" t="s">
        <v>1139</v>
      </c>
      <c r="F4406" s="4" t="s">
        <v>77</v>
      </c>
      <c r="I4406" s="4">
        <v>3712.0</v>
      </c>
      <c r="R4406" s="5" t="str">
        <f t="shared" si="1"/>
        <v>2004_455</v>
      </c>
    </row>
    <row r="4407">
      <c r="A4407" s="4" t="s">
        <v>1232</v>
      </c>
      <c r="B4407" s="4">
        <v>456.0</v>
      </c>
      <c r="C4407" s="4">
        <v>2004.0</v>
      </c>
      <c r="D4407" s="4" t="s">
        <v>1112</v>
      </c>
      <c r="F4407" s="4" t="s">
        <v>37</v>
      </c>
      <c r="I4407" s="4">
        <v>3687.2</v>
      </c>
      <c r="R4407" s="5" t="str">
        <f t="shared" si="1"/>
        <v>2004_456</v>
      </c>
    </row>
    <row r="4408">
      <c r="A4408" s="4" t="s">
        <v>1163</v>
      </c>
      <c r="B4408" s="4">
        <v>457.0</v>
      </c>
      <c r="C4408" s="4">
        <v>2004.0</v>
      </c>
      <c r="D4408" s="4" t="s">
        <v>19</v>
      </c>
      <c r="F4408" s="4" t="s">
        <v>20</v>
      </c>
      <c r="I4408" s="4">
        <v>3682.7</v>
      </c>
      <c r="R4408" s="5" t="str">
        <f t="shared" si="1"/>
        <v>2004_457</v>
      </c>
    </row>
    <row r="4409">
      <c r="A4409" s="4" t="s">
        <v>599</v>
      </c>
      <c r="B4409" s="4">
        <v>458.0</v>
      </c>
      <c r="C4409" s="4">
        <v>2004.0</v>
      </c>
      <c r="D4409" s="4" t="s">
        <v>338</v>
      </c>
      <c r="F4409" s="4" t="s">
        <v>46</v>
      </c>
      <c r="I4409" s="4">
        <v>3666.0</v>
      </c>
      <c r="R4409" s="5" t="str">
        <f t="shared" si="1"/>
        <v>2004_458</v>
      </c>
    </row>
    <row r="4410">
      <c r="A4410" s="4" t="s">
        <v>1275</v>
      </c>
      <c r="B4410" s="4">
        <v>459.0</v>
      </c>
      <c r="C4410" s="4">
        <v>2004.0</v>
      </c>
      <c r="D4410" s="4" t="s">
        <v>107</v>
      </c>
      <c r="F4410" s="4" t="s">
        <v>43</v>
      </c>
      <c r="I4410" s="4">
        <v>3665.2</v>
      </c>
      <c r="R4410" s="5" t="str">
        <f t="shared" si="1"/>
        <v>2004_459</v>
      </c>
    </row>
    <row r="4411">
      <c r="A4411" s="4" t="s">
        <v>1071</v>
      </c>
      <c r="B4411" s="4">
        <v>460.0</v>
      </c>
      <c r="C4411" s="4">
        <v>2004.0</v>
      </c>
      <c r="D4411" s="4" t="s">
        <v>99</v>
      </c>
      <c r="F4411" s="4" t="s">
        <v>127</v>
      </c>
      <c r="I4411" s="4">
        <v>3650.3</v>
      </c>
      <c r="R4411" s="5" t="str">
        <f t="shared" si="1"/>
        <v>2004_460</v>
      </c>
    </row>
    <row r="4412">
      <c r="A4412" s="4" t="s">
        <v>1276</v>
      </c>
      <c r="B4412" s="4">
        <v>461.0</v>
      </c>
      <c r="C4412" s="4">
        <v>2004.0</v>
      </c>
      <c r="D4412" s="4" t="s">
        <v>29</v>
      </c>
      <c r="F4412" s="4" t="s">
        <v>30</v>
      </c>
      <c r="I4412" s="4">
        <v>3645.2</v>
      </c>
      <c r="R4412" s="5" t="str">
        <f t="shared" si="1"/>
        <v>2004_461</v>
      </c>
    </row>
    <row r="4413">
      <c r="A4413" s="4" t="s">
        <v>1223</v>
      </c>
      <c r="B4413" s="4">
        <v>462.0</v>
      </c>
      <c r="C4413" s="4">
        <v>2004.0</v>
      </c>
      <c r="D4413" s="4" t="s">
        <v>114</v>
      </c>
      <c r="F4413" s="4" t="s">
        <v>100</v>
      </c>
      <c r="I4413" s="4">
        <v>3643.6</v>
      </c>
      <c r="R4413" s="5" t="str">
        <f t="shared" si="1"/>
        <v>2004_462</v>
      </c>
    </row>
    <row r="4414">
      <c r="A4414" s="4" t="s">
        <v>491</v>
      </c>
      <c r="B4414" s="4">
        <v>463.0</v>
      </c>
      <c r="C4414" s="4">
        <v>2004.0</v>
      </c>
      <c r="D4414" s="4" t="s">
        <v>759</v>
      </c>
      <c r="F4414" s="4" t="s">
        <v>46</v>
      </c>
      <c r="I4414" s="4">
        <v>3633.6</v>
      </c>
      <c r="R4414" s="5" t="str">
        <f t="shared" si="1"/>
        <v>2004_463</v>
      </c>
    </row>
    <row r="4415">
      <c r="A4415" s="4" t="s">
        <v>1277</v>
      </c>
      <c r="B4415" s="4">
        <v>464.0</v>
      </c>
      <c r="C4415" s="4">
        <v>2004.0</v>
      </c>
      <c r="D4415" s="4" t="s">
        <v>67</v>
      </c>
      <c r="F4415" s="4" t="s">
        <v>35</v>
      </c>
      <c r="I4415" s="4">
        <v>3630.1</v>
      </c>
      <c r="R4415" s="5" t="str">
        <f t="shared" si="1"/>
        <v>2004_464</v>
      </c>
    </row>
    <row r="4416">
      <c r="A4416" s="4" t="s">
        <v>1234</v>
      </c>
      <c r="B4416" s="4">
        <v>465.0</v>
      </c>
      <c r="C4416" s="4">
        <v>2004.0</v>
      </c>
      <c r="D4416" s="4" t="s">
        <v>826</v>
      </c>
      <c r="F4416" s="4" t="s">
        <v>20</v>
      </c>
      <c r="I4416" s="4">
        <v>3625.3</v>
      </c>
      <c r="R4416" s="5" t="str">
        <f t="shared" si="1"/>
        <v>2004_465</v>
      </c>
    </row>
    <row r="4417">
      <c r="A4417" s="4" t="s">
        <v>1040</v>
      </c>
      <c r="B4417" s="4">
        <v>466.0</v>
      </c>
      <c r="C4417" s="4">
        <v>2004.0</v>
      </c>
      <c r="D4417" s="4" t="s">
        <v>59</v>
      </c>
      <c r="F4417" s="4" t="s">
        <v>544</v>
      </c>
      <c r="I4417" s="4">
        <v>3617.9</v>
      </c>
      <c r="R4417" s="5" t="str">
        <f t="shared" si="1"/>
        <v>2004_466</v>
      </c>
    </row>
    <row r="4418">
      <c r="A4418" s="4" t="s">
        <v>1164</v>
      </c>
      <c r="B4418" s="4">
        <v>467.0</v>
      </c>
      <c r="C4418" s="4">
        <v>2004.0</v>
      </c>
      <c r="D4418" s="4" t="s">
        <v>1165</v>
      </c>
      <c r="F4418" s="4" t="s">
        <v>74</v>
      </c>
      <c r="I4418" s="4">
        <v>3613.6</v>
      </c>
      <c r="R4418" s="5" t="str">
        <f t="shared" si="1"/>
        <v>2004_467</v>
      </c>
    </row>
    <row r="4419">
      <c r="A4419" s="4" t="s">
        <v>1143</v>
      </c>
      <c r="B4419" s="4">
        <v>468.0</v>
      </c>
      <c r="C4419" s="4">
        <v>2004.0</v>
      </c>
      <c r="D4419" s="4" t="s">
        <v>1096</v>
      </c>
      <c r="F4419" s="4" t="s">
        <v>24</v>
      </c>
      <c r="I4419" s="4">
        <v>3594.8</v>
      </c>
      <c r="R4419" s="5" t="str">
        <f t="shared" si="1"/>
        <v>2004_468</v>
      </c>
    </row>
    <row r="4420">
      <c r="A4420" s="4" t="s">
        <v>1226</v>
      </c>
      <c r="B4420" s="4">
        <v>469.0</v>
      </c>
      <c r="C4420" s="4">
        <v>2004.0</v>
      </c>
      <c r="D4420" s="4" t="s">
        <v>999</v>
      </c>
      <c r="F4420" s="4" t="s">
        <v>384</v>
      </c>
      <c r="I4420" s="4">
        <v>3564.4</v>
      </c>
      <c r="R4420" s="5" t="str">
        <f t="shared" si="1"/>
        <v>2004_469</v>
      </c>
    </row>
    <row r="4421">
      <c r="A4421" s="4" t="s">
        <v>1221</v>
      </c>
      <c r="B4421" s="4">
        <v>470.0</v>
      </c>
      <c r="C4421" s="4">
        <v>2004.0</v>
      </c>
      <c r="D4421" s="4" t="s">
        <v>107</v>
      </c>
      <c r="F4421" s="4" t="s">
        <v>37</v>
      </c>
      <c r="I4421" s="4">
        <v>3546.2</v>
      </c>
      <c r="R4421" s="5" t="str">
        <f t="shared" si="1"/>
        <v>2004_470</v>
      </c>
    </row>
    <row r="4422">
      <c r="A4422" s="4" t="s">
        <v>1168</v>
      </c>
      <c r="B4422" s="4">
        <v>471.0</v>
      </c>
      <c r="C4422" s="4">
        <v>2004.0</v>
      </c>
      <c r="D4422" s="4" t="s">
        <v>1104</v>
      </c>
      <c r="F4422" s="4" t="s">
        <v>43</v>
      </c>
      <c r="I4422" s="4">
        <v>3531.9</v>
      </c>
      <c r="R4422" s="5" t="str">
        <f t="shared" si="1"/>
        <v>2004_471</v>
      </c>
    </row>
    <row r="4423">
      <c r="A4423" s="4" t="s">
        <v>701</v>
      </c>
      <c r="B4423" s="4">
        <v>472.0</v>
      </c>
      <c r="C4423" s="4">
        <v>2004.0</v>
      </c>
      <c r="D4423" s="4" t="s">
        <v>981</v>
      </c>
      <c r="F4423" s="4" t="s">
        <v>144</v>
      </c>
      <c r="I4423" s="4">
        <v>3525.8</v>
      </c>
      <c r="R4423" s="5" t="str">
        <f t="shared" si="1"/>
        <v>2004_472</v>
      </c>
    </row>
    <row r="4424">
      <c r="A4424" s="4" t="s">
        <v>603</v>
      </c>
      <c r="B4424" s="4">
        <v>473.0</v>
      </c>
      <c r="C4424" s="4">
        <v>2004.0</v>
      </c>
      <c r="D4424" s="4" t="s">
        <v>975</v>
      </c>
      <c r="F4424" s="4" t="s">
        <v>57</v>
      </c>
      <c r="I4424" s="4">
        <v>3519.2</v>
      </c>
      <c r="R4424" s="5" t="str">
        <f t="shared" si="1"/>
        <v>2004_473</v>
      </c>
    </row>
    <row r="4425">
      <c r="A4425" s="4" t="s">
        <v>1052</v>
      </c>
      <c r="B4425" s="4">
        <v>474.0</v>
      </c>
      <c r="C4425" s="4">
        <v>2004.0</v>
      </c>
      <c r="D4425" s="4" t="s">
        <v>19</v>
      </c>
      <c r="F4425" s="4" t="s">
        <v>55</v>
      </c>
      <c r="I4425" s="4">
        <v>3514.4</v>
      </c>
      <c r="R4425" s="5" t="str">
        <f t="shared" si="1"/>
        <v>2004_474</v>
      </c>
    </row>
    <row r="4426">
      <c r="A4426" s="4" t="s">
        <v>1278</v>
      </c>
      <c r="B4426" s="4">
        <v>475.0</v>
      </c>
      <c r="C4426" s="4">
        <v>2004.0</v>
      </c>
      <c r="D4426" s="4" t="s">
        <v>114</v>
      </c>
      <c r="F4426" s="4" t="s">
        <v>192</v>
      </c>
      <c r="I4426" s="4">
        <v>3499.2</v>
      </c>
      <c r="R4426" s="5" t="str">
        <f t="shared" si="1"/>
        <v>2004_475</v>
      </c>
    </row>
    <row r="4427">
      <c r="A4427" s="4" t="s">
        <v>786</v>
      </c>
      <c r="B4427" s="4">
        <v>476.0</v>
      </c>
      <c r="C4427" s="4">
        <v>2004.0</v>
      </c>
      <c r="D4427" s="4" t="s">
        <v>132</v>
      </c>
      <c r="F4427" s="4" t="s">
        <v>88</v>
      </c>
      <c r="I4427" s="4">
        <v>3495.3</v>
      </c>
      <c r="R4427" s="5" t="str">
        <f t="shared" si="1"/>
        <v>2004_476</v>
      </c>
    </row>
    <row r="4428">
      <c r="A4428" s="4" t="s">
        <v>457</v>
      </c>
      <c r="B4428" s="4">
        <v>477.0</v>
      </c>
      <c r="C4428" s="4">
        <v>2004.0</v>
      </c>
      <c r="D4428" s="4" t="s">
        <v>285</v>
      </c>
      <c r="F4428" s="4" t="s">
        <v>148</v>
      </c>
      <c r="I4428" s="4">
        <v>3485.3</v>
      </c>
      <c r="R4428" s="5" t="str">
        <f t="shared" si="1"/>
        <v>2004_477</v>
      </c>
    </row>
    <row r="4429">
      <c r="A4429" s="4" t="s">
        <v>714</v>
      </c>
      <c r="B4429" s="4">
        <v>478.0</v>
      </c>
      <c r="C4429" s="4">
        <v>2004.0</v>
      </c>
      <c r="D4429" s="4" t="s">
        <v>826</v>
      </c>
      <c r="F4429" s="4" t="s">
        <v>148</v>
      </c>
      <c r="I4429" s="4">
        <v>3476.0</v>
      </c>
      <c r="R4429" s="5" t="str">
        <f t="shared" si="1"/>
        <v>2004_478</v>
      </c>
    </row>
    <row r="4430">
      <c r="A4430" s="4" t="s">
        <v>1166</v>
      </c>
      <c r="B4430" s="4">
        <v>479.0</v>
      </c>
      <c r="C4430" s="4">
        <v>2004.0</v>
      </c>
      <c r="D4430" s="4" t="s">
        <v>114</v>
      </c>
      <c r="F4430" s="4" t="s">
        <v>192</v>
      </c>
      <c r="I4430" s="4">
        <v>3455.7</v>
      </c>
      <c r="R4430" s="5" t="str">
        <f t="shared" si="1"/>
        <v>2004_479</v>
      </c>
    </row>
    <row r="4431">
      <c r="A4431" s="4" t="s">
        <v>1235</v>
      </c>
      <c r="B4431" s="4">
        <v>480.0</v>
      </c>
      <c r="C4431" s="4">
        <v>2004.0</v>
      </c>
      <c r="D4431" s="4" t="s">
        <v>29</v>
      </c>
      <c r="F4431" s="4" t="s">
        <v>46</v>
      </c>
      <c r="I4431" s="4">
        <v>3445.2</v>
      </c>
      <c r="R4431" s="5" t="str">
        <f t="shared" si="1"/>
        <v>2004_480</v>
      </c>
    </row>
    <row r="4432">
      <c r="A4432" s="4" t="s">
        <v>1279</v>
      </c>
      <c r="B4432" s="4">
        <v>481.0</v>
      </c>
      <c r="C4432" s="4">
        <v>2004.0</v>
      </c>
      <c r="D4432" s="4" t="s">
        <v>1112</v>
      </c>
      <c r="F4432" s="4" t="s">
        <v>57</v>
      </c>
      <c r="I4432" s="4">
        <v>3444.1</v>
      </c>
      <c r="R4432" s="5" t="str">
        <f t="shared" si="1"/>
        <v>2004_481</v>
      </c>
    </row>
    <row r="4433">
      <c r="A4433" s="4" t="s">
        <v>1056</v>
      </c>
      <c r="B4433" s="4">
        <v>482.0</v>
      </c>
      <c r="C4433" s="4">
        <v>2004.0</v>
      </c>
      <c r="D4433" s="4" t="s">
        <v>216</v>
      </c>
      <c r="F4433" s="4" t="s">
        <v>537</v>
      </c>
      <c r="I4433" s="4">
        <v>3416.0</v>
      </c>
      <c r="R4433" s="5" t="str">
        <f t="shared" si="1"/>
        <v>2004_482</v>
      </c>
    </row>
    <row r="4434">
      <c r="A4434" s="4" t="s">
        <v>1280</v>
      </c>
      <c r="B4434" s="4">
        <v>483.0</v>
      </c>
      <c r="C4434" s="4">
        <v>2004.0</v>
      </c>
      <c r="D4434" s="4" t="s">
        <v>67</v>
      </c>
      <c r="F4434" s="4" t="s">
        <v>37</v>
      </c>
      <c r="I4434" s="4">
        <v>3406.0</v>
      </c>
      <c r="R4434" s="5" t="str">
        <f t="shared" si="1"/>
        <v>2004_483</v>
      </c>
    </row>
    <row r="4435">
      <c r="A4435" s="4" t="s">
        <v>893</v>
      </c>
      <c r="B4435" s="4">
        <v>484.0</v>
      </c>
      <c r="C4435" s="4">
        <v>2004.0</v>
      </c>
      <c r="D4435" s="4" t="s">
        <v>32</v>
      </c>
      <c r="F4435" s="4" t="s">
        <v>57</v>
      </c>
      <c r="I4435" s="4">
        <v>3402.4</v>
      </c>
      <c r="R4435" s="5" t="str">
        <f t="shared" si="1"/>
        <v>2004_484</v>
      </c>
    </row>
    <row r="4436">
      <c r="A4436" s="4" t="s">
        <v>1211</v>
      </c>
      <c r="B4436" s="4">
        <v>485.0</v>
      </c>
      <c r="C4436" s="4">
        <v>2004.0</v>
      </c>
      <c r="D4436" s="4" t="s">
        <v>223</v>
      </c>
      <c r="F4436" s="4" t="s">
        <v>70</v>
      </c>
      <c r="I4436" s="4">
        <v>3375.0</v>
      </c>
      <c r="R4436" s="5" t="str">
        <f t="shared" si="1"/>
        <v>2004_485</v>
      </c>
    </row>
    <row r="4437">
      <c r="A4437" s="4" t="s">
        <v>1281</v>
      </c>
      <c r="B4437" s="4">
        <v>486.0</v>
      </c>
      <c r="C4437" s="4">
        <v>2004.0</v>
      </c>
      <c r="D4437" s="4" t="s">
        <v>67</v>
      </c>
      <c r="F4437" s="4" t="s">
        <v>55</v>
      </c>
      <c r="I4437" s="4">
        <v>3365.7</v>
      </c>
      <c r="R4437" s="5" t="str">
        <f t="shared" si="1"/>
        <v>2004_486</v>
      </c>
    </row>
    <row r="4438">
      <c r="A4438" s="4" t="s">
        <v>1282</v>
      </c>
      <c r="B4438" s="4">
        <v>487.0</v>
      </c>
      <c r="C4438" s="4">
        <v>2004.0</v>
      </c>
      <c r="D4438" s="4" t="s">
        <v>973</v>
      </c>
      <c r="F4438" s="4" t="s">
        <v>30</v>
      </c>
      <c r="I4438" s="4">
        <v>3353.8</v>
      </c>
      <c r="R4438" s="5" t="str">
        <f t="shared" si="1"/>
        <v>2004_487</v>
      </c>
    </row>
    <row r="4439">
      <c r="A4439" s="4" t="s">
        <v>1230</v>
      </c>
      <c r="B4439" s="4">
        <v>488.0</v>
      </c>
      <c r="C4439" s="4">
        <v>2004.0</v>
      </c>
      <c r="D4439" s="4" t="s">
        <v>223</v>
      </c>
      <c r="F4439" s="4" t="s">
        <v>299</v>
      </c>
      <c r="I4439" s="4">
        <v>3306.8</v>
      </c>
      <c r="R4439" s="5" t="str">
        <f t="shared" si="1"/>
        <v>2004_488</v>
      </c>
    </row>
    <row r="4440">
      <c r="A4440" s="4" t="s">
        <v>789</v>
      </c>
      <c r="B4440" s="4">
        <v>489.0</v>
      </c>
      <c r="C4440" s="4">
        <v>2004.0</v>
      </c>
      <c r="D4440" s="4" t="s">
        <v>59</v>
      </c>
      <c r="F4440" s="4" t="s">
        <v>20</v>
      </c>
      <c r="I4440" s="4">
        <v>3299.0</v>
      </c>
      <c r="R4440" s="5" t="str">
        <f t="shared" si="1"/>
        <v>2004_489</v>
      </c>
    </row>
    <row r="4441">
      <c r="A4441" s="4" t="s">
        <v>868</v>
      </c>
      <c r="B4441" s="4">
        <v>490.0</v>
      </c>
      <c r="C4441" s="4">
        <v>2004.0</v>
      </c>
      <c r="D4441" s="4" t="s">
        <v>999</v>
      </c>
      <c r="F4441" s="4" t="s">
        <v>100</v>
      </c>
      <c r="I4441" s="4">
        <v>3286.8</v>
      </c>
      <c r="R4441" s="5" t="str">
        <f t="shared" si="1"/>
        <v>2004_490</v>
      </c>
    </row>
    <row r="4442">
      <c r="A4442" s="4" t="s">
        <v>1283</v>
      </c>
      <c r="B4442" s="4">
        <v>491.0</v>
      </c>
      <c r="C4442" s="4">
        <v>2004.0</v>
      </c>
      <c r="D4442" s="4" t="s">
        <v>67</v>
      </c>
      <c r="F4442" s="4" t="s">
        <v>46</v>
      </c>
      <c r="I4442" s="4">
        <v>3285.8</v>
      </c>
      <c r="R4442" s="5" t="str">
        <f t="shared" si="1"/>
        <v>2004_491</v>
      </c>
    </row>
    <row r="4443">
      <c r="A4443" s="4" t="s">
        <v>1284</v>
      </c>
      <c r="B4443" s="4">
        <v>492.0</v>
      </c>
      <c r="C4443" s="4">
        <v>2004.0</v>
      </c>
      <c r="D4443" s="4" t="s">
        <v>62</v>
      </c>
      <c r="F4443" s="4" t="s">
        <v>24</v>
      </c>
      <c r="I4443" s="4">
        <v>3285.4</v>
      </c>
      <c r="R4443" s="5" t="str">
        <f t="shared" si="1"/>
        <v>2004_492</v>
      </c>
    </row>
    <row r="4444">
      <c r="A4444" s="4" t="s">
        <v>1161</v>
      </c>
      <c r="B4444" s="4">
        <v>493.0</v>
      </c>
      <c r="C4444" s="4">
        <v>2004.0</v>
      </c>
      <c r="D4444" s="4" t="s">
        <v>1139</v>
      </c>
      <c r="F4444" s="4" t="s">
        <v>46</v>
      </c>
      <c r="I4444" s="4">
        <v>3279.5</v>
      </c>
      <c r="R4444" s="5" t="str">
        <f t="shared" si="1"/>
        <v>2004_493</v>
      </c>
    </row>
    <row r="4445">
      <c r="A4445" s="4" t="s">
        <v>684</v>
      </c>
      <c r="B4445" s="4">
        <v>494.0</v>
      </c>
      <c r="C4445" s="4">
        <v>2004.0</v>
      </c>
      <c r="D4445" s="4" t="s">
        <v>67</v>
      </c>
      <c r="F4445" s="4" t="s">
        <v>148</v>
      </c>
      <c r="I4445" s="4">
        <v>3263.6</v>
      </c>
      <c r="R4445" s="5" t="str">
        <f t="shared" si="1"/>
        <v>2004_494</v>
      </c>
    </row>
    <row r="4446">
      <c r="A4446" s="4" t="s">
        <v>1067</v>
      </c>
      <c r="B4446" s="4">
        <v>495.0</v>
      </c>
      <c r="C4446" s="4">
        <v>2004.0</v>
      </c>
      <c r="D4446" s="4" t="s">
        <v>338</v>
      </c>
      <c r="F4446" s="4" t="s">
        <v>100</v>
      </c>
      <c r="I4446" s="4">
        <v>3259.0</v>
      </c>
      <c r="R4446" s="5" t="str">
        <f t="shared" si="1"/>
        <v>2004_495</v>
      </c>
    </row>
    <row r="4447">
      <c r="A4447" s="4" t="s">
        <v>590</v>
      </c>
      <c r="B4447" s="4">
        <v>496.0</v>
      </c>
      <c r="C4447" s="4">
        <v>2004.0</v>
      </c>
      <c r="D4447" s="4" t="s">
        <v>986</v>
      </c>
      <c r="F4447" s="4" t="s">
        <v>20</v>
      </c>
      <c r="I4447" s="4">
        <v>3256.0</v>
      </c>
      <c r="R4447" s="5" t="str">
        <f t="shared" si="1"/>
        <v>2004_496</v>
      </c>
    </row>
    <row r="4448">
      <c r="A4448" s="4" t="s">
        <v>703</v>
      </c>
      <c r="B4448" s="4">
        <v>497.0</v>
      </c>
      <c r="C4448" s="4">
        <v>2004.0</v>
      </c>
      <c r="D4448" s="4" t="s">
        <v>999</v>
      </c>
      <c r="F4448" s="4" t="s">
        <v>179</v>
      </c>
      <c r="I4448" s="4">
        <v>3253.4</v>
      </c>
      <c r="R4448" s="5" t="str">
        <f t="shared" si="1"/>
        <v>2004_497</v>
      </c>
    </row>
    <row r="4449">
      <c r="A4449" s="4" t="s">
        <v>1158</v>
      </c>
      <c r="B4449" s="4">
        <v>498.0</v>
      </c>
      <c r="C4449" s="4">
        <v>2004.0</v>
      </c>
      <c r="D4449" s="4" t="s">
        <v>110</v>
      </c>
      <c r="F4449" s="4" t="s">
        <v>74</v>
      </c>
      <c r="I4449" s="4">
        <v>3236.8</v>
      </c>
      <c r="R4449" s="5" t="str">
        <f t="shared" si="1"/>
        <v>2004_498</v>
      </c>
    </row>
    <row r="4450">
      <c r="A4450" s="4" t="s">
        <v>718</v>
      </c>
      <c r="B4450" s="4">
        <v>499.0</v>
      </c>
      <c r="C4450" s="4">
        <v>2004.0</v>
      </c>
      <c r="D4450" s="4" t="s">
        <v>289</v>
      </c>
      <c r="F4450" s="4" t="s">
        <v>30</v>
      </c>
      <c r="I4450" s="4">
        <v>3227.2</v>
      </c>
      <c r="R4450" s="5" t="str">
        <f t="shared" si="1"/>
        <v>2004_499</v>
      </c>
    </row>
    <row r="4451">
      <c r="A4451" s="4" t="s">
        <v>1285</v>
      </c>
      <c r="B4451" s="4">
        <v>500.0</v>
      </c>
      <c r="C4451" s="4">
        <v>2004.0</v>
      </c>
      <c r="D4451" s="4" t="s">
        <v>490</v>
      </c>
      <c r="F4451" s="4" t="s">
        <v>183</v>
      </c>
      <c r="I4451" s="4">
        <v>3214.1</v>
      </c>
      <c r="R4451" s="5" t="str">
        <f t="shared" si="1"/>
        <v>2004_500</v>
      </c>
    </row>
    <row r="4452">
      <c r="A4452" s="4" t="s">
        <v>25</v>
      </c>
      <c r="B4452" s="4">
        <v>1.0</v>
      </c>
      <c r="C4452" s="4">
        <v>2005.0</v>
      </c>
      <c r="D4452" s="4" t="s">
        <v>26</v>
      </c>
      <c r="F4452" s="4" t="s">
        <v>27</v>
      </c>
      <c r="I4452" s="4">
        <v>288189.0</v>
      </c>
      <c r="R4452" s="5" t="str">
        <f t="shared" si="1"/>
        <v>2005_1</v>
      </c>
    </row>
    <row r="4453">
      <c r="A4453" s="4" t="s">
        <v>22</v>
      </c>
      <c r="B4453" s="4">
        <v>2.0</v>
      </c>
      <c r="C4453" s="4">
        <v>2005.0</v>
      </c>
      <c r="D4453" s="4" t="s">
        <v>23</v>
      </c>
      <c r="F4453" s="4" t="s">
        <v>24</v>
      </c>
      <c r="I4453" s="4">
        <v>270772.0</v>
      </c>
      <c r="R4453" s="5" t="str">
        <f t="shared" si="1"/>
        <v>2005_2</v>
      </c>
    </row>
    <row r="4454">
      <c r="A4454" s="4" t="s">
        <v>18</v>
      </c>
      <c r="B4454" s="4">
        <v>3.0</v>
      </c>
      <c r="C4454" s="4">
        <v>2005.0</v>
      </c>
      <c r="D4454" s="4" t="s">
        <v>19</v>
      </c>
      <c r="F4454" s="4" t="s">
        <v>20</v>
      </c>
      <c r="I4454" s="4">
        <v>193517.0</v>
      </c>
      <c r="R4454" s="5" t="str">
        <f t="shared" si="1"/>
        <v>2005_3</v>
      </c>
    </row>
    <row r="4455">
      <c r="A4455" s="4" t="s">
        <v>21</v>
      </c>
      <c r="B4455" s="4">
        <v>4.0</v>
      </c>
      <c r="C4455" s="4">
        <v>2005.0</v>
      </c>
      <c r="D4455" s="4" t="s">
        <v>19</v>
      </c>
      <c r="F4455" s="4" t="s">
        <v>20</v>
      </c>
      <c r="I4455" s="4">
        <v>172233.0</v>
      </c>
      <c r="R4455" s="5" t="str">
        <f t="shared" si="1"/>
        <v>2005_4</v>
      </c>
    </row>
    <row r="4456">
      <c r="A4456" s="4" t="s">
        <v>33</v>
      </c>
      <c r="B4456" s="4">
        <v>5.0</v>
      </c>
      <c r="C4456" s="4">
        <v>2005.0</v>
      </c>
      <c r="D4456" s="4" t="s">
        <v>81</v>
      </c>
      <c r="F4456" s="4" t="s">
        <v>35</v>
      </c>
      <c r="I4456" s="4">
        <v>152363.0</v>
      </c>
      <c r="R4456" s="5" t="str">
        <f t="shared" si="1"/>
        <v>2005_5</v>
      </c>
    </row>
    <row r="4457">
      <c r="A4457" s="4" t="s">
        <v>1075</v>
      </c>
      <c r="B4457" s="4">
        <v>6.0</v>
      </c>
      <c r="C4457" s="4">
        <v>2005.0</v>
      </c>
      <c r="D4457" s="4" t="s">
        <v>23</v>
      </c>
      <c r="F4457" s="4" t="s">
        <v>57</v>
      </c>
      <c r="I4457" s="4">
        <v>147967.0</v>
      </c>
      <c r="R4457" s="5" t="str">
        <f t="shared" si="1"/>
        <v>2005_6</v>
      </c>
    </row>
    <row r="4458">
      <c r="A4458" s="4" t="s">
        <v>1170</v>
      </c>
      <c r="B4458" s="4">
        <v>7.0</v>
      </c>
      <c r="C4458" s="4">
        <v>2005.0</v>
      </c>
      <c r="D4458" s="4" t="s">
        <v>23</v>
      </c>
      <c r="F4458" s="4" t="s">
        <v>24</v>
      </c>
      <c r="I4458" s="4">
        <v>121663.0</v>
      </c>
      <c r="R4458" s="5" t="str">
        <f t="shared" si="1"/>
        <v>2005_7</v>
      </c>
    </row>
    <row r="4459">
      <c r="A4459" s="4" t="s">
        <v>804</v>
      </c>
      <c r="B4459" s="4">
        <v>8.0</v>
      </c>
      <c r="C4459" s="4">
        <v>2005.0</v>
      </c>
      <c r="D4459" s="4" t="s">
        <v>59</v>
      </c>
      <c r="F4459" s="4" t="s">
        <v>30</v>
      </c>
      <c r="I4459" s="4">
        <v>108276.0</v>
      </c>
      <c r="R4459" s="5" t="str">
        <f t="shared" si="1"/>
        <v>2005_8</v>
      </c>
    </row>
    <row r="4460">
      <c r="A4460" s="4" t="s">
        <v>66</v>
      </c>
      <c r="B4460" s="4">
        <v>9.0</v>
      </c>
      <c r="C4460" s="4">
        <v>2005.0</v>
      </c>
      <c r="D4460" s="4" t="s">
        <v>67</v>
      </c>
      <c r="F4460" s="4" t="s">
        <v>30</v>
      </c>
      <c r="I4460" s="4">
        <v>98610.0</v>
      </c>
      <c r="R4460" s="5" t="str">
        <f t="shared" si="1"/>
        <v>2005_9</v>
      </c>
    </row>
    <row r="4461">
      <c r="A4461" s="4" t="s">
        <v>31</v>
      </c>
      <c r="B4461" s="4">
        <v>10.0</v>
      </c>
      <c r="C4461" s="4">
        <v>2005.0</v>
      </c>
      <c r="D4461" s="4" t="s">
        <v>32</v>
      </c>
      <c r="F4461" s="4" t="s">
        <v>30</v>
      </c>
      <c r="I4461" s="4">
        <v>96293.0</v>
      </c>
      <c r="R4461" s="5" t="str">
        <f t="shared" si="1"/>
        <v>2005_10</v>
      </c>
    </row>
    <row r="4462">
      <c r="A4462" s="4" t="s">
        <v>60</v>
      </c>
      <c r="B4462" s="4">
        <v>11.0</v>
      </c>
      <c r="C4462" s="4">
        <v>2005.0</v>
      </c>
      <c r="D4462" s="4" t="s">
        <v>32</v>
      </c>
      <c r="F4462" s="4" t="s">
        <v>57</v>
      </c>
      <c r="I4462" s="4">
        <v>79905.0</v>
      </c>
      <c r="R4462" s="5" t="str">
        <f t="shared" si="1"/>
        <v>2005_11</v>
      </c>
    </row>
    <row r="4463">
      <c r="A4463" s="4" t="s">
        <v>628</v>
      </c>
      <c r="B4463" s="4">
        <v>12.0</v>
      </c>
      <c r="C4463" s="4">
        <v>2005.0</v>
      </c>
      <c r="D4463" s="4" t="s">
        <v>67</v>
      </c>
      <c r="F4463" s="4" t="s">
        <v>70</v>
      </c>
      <c r="I4463" s="4">
        <v>74382.0</v>
      </c>
      <c r="R4463" s="5" t="str">
        <f t="shared" si="1"/>
        <v>2005_12</v>
      </c>
    </row>
    <row r="4464">
      <c r="A4464" s="4" t="s">
        <v>135</v>
      </c>
      <c r="B4464" s="4">
        <v>13.0</v>
      </c>
      <c r="C4464" s="4">
        <v>2005.0</v>
      </c>
      <c r="D4464" s="4" t="s">
        <v>107</v>
      </c>
      <c r="F4464" s="4" t="s">
        <v>88</v>
      </c>
      <c r="I4464" s="4">
        <v>73094.0</v>
      </c>
      <c r="R4464" s="5" t="str">
        <f t="shared" si="1"/>
        <v>2005_13</v>
      </c>
    </row>
    <row r="4465">
      <c r="A4465" s="4" t="s">
        <v>967</v>
      </c>
      <c r="B4465" s="4">
        <v>14.0</v>
      </c>
      <c r="C4465" s="4">
        <v>2005.0</v>
      </c>
      <c r="D4465" s="4" t="s">
        <v>29</v>
      </c>
      <c r="F4465" s="4" t="s">
        <v>30</v>
      </c>
      <c r="I4465" s="4">
        <v>71563.3</v>
      </c>
      <c r="R4465" s="5" t="str">
        <f t="shared" si="1"/>
        <v>2005_14</v>
      </c>
    </row>
    <row r="4466">
      <c r="A4466" s="4" t="s">
        <v>159</v>
      </c>
      <c r="B4466" s="4">
        <v>15.0</v>
      </c>
      <c r="C4466" s="4">
        <v>2005.0</v>
      </c>
      <c r="D4466" s="4" t="s">
        <v>973</v>
      </c>
      <c r="F4466" s="4" t="s">
        <v>57</v>
      </c>
      <c r="I4466" s="4">
        <v>69506.1</v>
      </c>
      <c r="R4466" s="5" t="str">
        <f t="shared" si="1"/>
        <v>2005_15</v>
      </c>
    </row>
    <row r="4467">
      <c r="A4467" s="4" t="s">
        <v>253</v>
      </c>
      <c r="B4467" s="4">
        <v>16.0</v>
      </c>
      <c r="C4467" s="4">
        <v>2005.0</v>
      </c>
      <c r="D4467" s="4" t="s">
        <v>973</v>
      </c>
      <c r="F4467" s="4" t="s">
        <v>55</v>
      </c>
      <c r="I4467" s="4">
        <v>65130.6</v>
      </c>
      <c r="R4467" s="5" t="str">
        <f t="shared" si="1"/>
        <v>2005_16</v>
      </c>
    </row>
    <row r="4468">
      <c r="A4468" s="4" t="s">
        <v>1169</v>
      </c>
      <c r="B4468" s="4">
        <v>17.0</v>
      </c>
      <c r="C4468" s="4">
        <v>2005.0</v>
      </c>
      <c r="D4468" s="4" t="s">
        <v>40</v>
      </c>
      <c r="F4468" s="4" t="s">
        <v>30</v>
      </c>
      <c r="I4468" s="4">
        <v>64440.0</v>
      </c>
      <c r="R4468" s="5" t="str">
        <f t="shared" si="1"/>
        <v>2005_17</v>
      </c>
    </row>
    <row r="4469">
      <c r="A4469" s="4" t="s">
        <v>877</v>
      </c>
      <c r="B4469" s="4">
        <v>18.0</v>
      </c>
      <c r="C4469" s="4">
        <v>2005.0</v>
      </c>
      <c r="D4469" s="4" t="s">
        <v>59</v>
      </c>
      <c r="F4469" s="4" t="s">
        <v>127</v>
      </c>
      <c r="I4469" s="4">
        <v>63324.0</v>
      </c>
      <c r="R4469" s="5" t="str">
        <f t="shared" si="1"/>
        <v>2005_18</v>
      </c>
    </row>
    <row r="4470">
      <c r="A4470" s="4" t="s">
        <v>969</v>
      </c>
      <c r="B4470" s="4">
        <v>19.0</v>
      </c>
      <c r="C4470" s="4">
        <v>2005.0</v>
      </c>
      <c r="D4470" s="4" t="s">
        <v>45</v>
      </c>
      <c r="F4470" s="4" t="s">
        <v>46</v>
      </c>
      <c r="I4470" s="4">
        <v>58818.9</v>
      </c>
      <c r="R4470" s="5" t="str">
        <f t="shared" si="1"/>
        <v>2005_19</v>
      </c>
    </row>
    <row r="4471">
      <c r="A4471" s="4" t="s">
        <v>968</v>
      </c>
      <c r="B4471" s="4">
        <v>20.0</v>
      </c>
      <c r="C4471" s="4">
        <v>2005.0</v>
      </c>
      <c r="D4471" s="4" t="s">
        <v>59</v>
      </c>
      <c r="F4471" s="4" t="s">
        <v>30</v>
      </c>
      <c r="I4471" s="4">
        <v>56931.0</v>
      </c>
      <c r="R4471" s="5" t="str">
        <f t="shared" si="1"/>
        <v>2005_20</v>
      </c>
    </row>
    <row r="4472">
      <c r="A4472" s="4" t="s">
        <v>71</v>
      </c>
      <c r="B4472" s="4">
        <v>21.0</v>
      </c>
      <c r="C4472" s="4">
        <v>2005.0</v>
      </c>
      <c r="D4472" s="4" t="s">
        <v>72</v>
      </c>
      <c r="F4472" s="4" t="s">
        <v>55</v>
      </c>
      <c r="I4472" s="4">
        <v>56434.4</v>
      </c>
      <c r="R4472" s="5" t="str">
        <f t="shared" si="1"/>
        <v>2005_21</v>
      </c>
    </row>
    <row r="4473">
      <c r="A4473" s="4" t="s">
        <v>514</v>
      </c>
      <c r="B4473" s="4">
        <v>22.0</v>
      </c>
      <c r="C4473" s="4">
        <v>2005.0</v>
      </c>
      <c r="D4473" s="4" t="s">
        <v>23</v>
      </c>
      <c r="F4473" s="4" t="s">
        <v>24</v>
      </c>
      <c r="I4473" s="4">
        <v>53918.6</v>
      </c>
      <c r="R4473" s="5" t="str">
        <f t="shared" si="1"/>
        <v>2005_22</v>
      </c>
    </row>
    <row r="4474">
      <c r="A4474" s="4" t="s">
        <v>1092</v>
      </c>
      <c r="B4474" s="4">
        <v>23.0</v>
      </c>
      <c r="C4474" s="4">
        <v>2005.0</v>
      </c>
      <c r="D4474" s="4" t="s">
        <v>973</v>
      </c>
      <c r="F4474" s="4" t="s">
        <v>100</v>
      </c>
      <c r="I4474" s="4">
        <v>53179.0</v>
      </c>
      <c r="R4474" s="5" t="str">
        <f t="shared" si="1"/>
        <v>2005_23</v>
      </c>
    </row>
    <row r="4475">
      <c r="A4475" s="4" t="s">
        <v>625</v>
      </c>
      <c r="B4475" s="4">
        <v>24.0</v>
      </c>
      <c r="C4475" s="4">
        <v>2005.0</v>
      </c>
      <c r="D4475" s="4" t="s">
        <v>102</v>
      </c>
      <c r="F4475" s="4" t="s">
        <v>30</v>
      </c>
      <c r="I4475" s="4">
        <v>52921.0</v>
      </c>
      <c r="R4475" s="5" t="str">
        <f t="shared" si="1"/>
        <v>2005_24</v>
      </c>
    </row>
    <row r="4476">
      <c r="A4476" s="4" t="s">
        <v>1286</v>
      </c>
      <c r="B4476" s="4">
        <v>25.0</v>
      </c>
      <c r="C4476" s="4">
        <v>2005.0</v>
      </c>
      <c r="D4476" s="4" t="s">
        <v>76</v>
      </c>
      <c r="F4476" s="4" t="s">
        <v>46</v>
      </c>
      <c r="I4476" s="4">
        <v>52553.0</v>
      </c>
      <c r="R4476" s="5" t="str">
        <f t="shared" si="1"/>
        <v>2005_25</v>
      </c>
    </row>
    <row r="4477">
      <c r="A4477" s="4" t="s">
        <v>53</v>
      </c>
      <c r="B4477" s="4">
        <v>26.0</v>
      </c>
      <c r="C4477" s="4">
        <v>2005.0</v>
      </c>
      <c r="D4477" s="4" t="s">
        <v>1078</v>
      </c>
      <c r="F4477" s="4" t="s">
        <v>55</v>
      </c>
      <c r="I4477" s="4">
        <v>51407.0</v>
      </c>
      <c r="R4477" s="5" t="str">
        <f t="shared" si="1"/>
        <v>2005_26</v>
      </c>
    </row>
    <row r="4478">
      <c r="A4478" s="4" t="s">
        <v>974</v>
      </c>
      <c r="B4478" s="4">
        <v>27.0</v>
      </c>
      <c r="C4478" s="4">
        <v>2005.0</v>
      </c>
      <c r="D4478" s="4" t="s">
        <v>26</v>
      </c>
      <c r="F4478" s="4" t="s">
        <v>74</v>
      </c>
      <c r="I4478" s="4">
        <v>49934.0</v>
      </c>
      <c r="R4478" s="5" t="str">
        <f t="shared" si="1"/>
        <v>2005_27</v>
      </c>
    </row>
    <row r="4479">
      <c r="A4479" s="4" t="s">
        <v>1237</v>
      </c>
      <c r="B4479" s="4">
        <v>28.0</v>
      </c>
      <c r="C4479" s="4">
        <v>2005.0</v>
      </c>
      <c r="D4479" s="4" t="s">
        <v>32</v>
      </c>
      <c r="F4479" s="4" t="s">
        <v>24</v>
      </c>
      <c r="I4479" s="4">
        <v>49205.0</v>
      </c>
      <c r="R4479" s="5" t="str">
        <f t="shared" si="1"/>
        <v>2005_28</v>
      </c>
    </row>
    <row r="4480">
      <c r="A4480" s="4" t="s">
        <v>879</v>
      </c>
      <c r="B4480" s="4">
        <v>29.0</v>
      </c>
      <c r="C4480" s="4">
        <v>2005.0</v>
      </c>
      <c r="D4480" s="4" t="s">
        <v>107</v>
      </c>
      <c r="F4480" s="4" t="s">
        <v>95</v>
      </c>
      <c r="I4480" s="4">
        <v>48107.0</v>
      </c>
      <c r="R4480" s="5" t="str">
        <f t="shared" si="1"/>
        <v>2005_29</v>
      </c>
    </row>
    <row r="4481">
      <c r="A4481" s="4" t="s">
        <v>101</v>
      </c>
      <c r="B4481" s="4">
        <v>30.0</v>
      </c>
      <c r="C4481" s="4">
        <v>2005.0</v>
      </c>
      <c r="D4481" s="4" t="s">
        <v>102</v>
      </c>
      <c r="F4481" s="4" t="s">
        <v>43</v>
      </c>
      <c r="I4481" s="4">
        <v>47348.0</v>
      </c>
      <c r="R4481" s="5" t="str">
        <f t="shared" si="1"/>
        <v>2005_30</v>
      </c>
    </row>
    <row r="4482">
      <c r="A4482" s="4" t="s">
        <v>1080</v>
      </c>
      <c r="B4482" s="4">
        <v>31.0</v>
      </c>
      <c r="C4482" s="4">
        <v>2005.0</v>
      </c>
      <c r="D4482" s="4" t="s">
        <v>23</v>
      </c>
      <c r="F4482" s="4" t="s">
        <v>24</v>
      </c>
      <c r="I4482" s="4">
        <v>45444.0</v>
      </c>
      <c r="R4482" s="5" t="str">
        <f t="shared" si="1"/>
        <v>2005_31</v>
      </c>
    </row>
    <row r="4483">
      <c r="A4483" s="4" t="s">
        <v>248</v>
      </c>
      <c r="B4483" s="4">
        <v>32.0</v>
      </c>
      <c r="C4483" s="4">
        <v>2005.0</v>
      </c>
      <c r="D4483" s="4" t="s">
        <v>177</v>
      </c>
      <c r="F4483" s="4" t="s">
        <v>30</v>
      </c>
      <c r="I4483" s="4">
        <v>42869.0</v>
      </c>
      <c r="R4483" s="5" t="str">
        <f t="shared" si="1"/>
        <v>2005_32</v>
      </c>
    </row>
    <row r="4484">
      <c r="A4484" s="4" t="s">
        <v>169</v>
      </c>
      <c r="B4484" s="4">
        <v>33.0</v>
      </c>
      <c r="C4484" s="4">
        <v>2005.0</v>
      </c>
      <c r="D4484" s="4" t="s">
        <v>29</v>
      </c>
      <c r="F4484" s="4" t="s">
        <v>24</v>
      </c>
      <c r="I4484" s="4">
        <v>41098.0</v>
      </c>
      <c r="R4484" s="5" t="str">
        <f t="shared" si="1"/>
        <v>2005_33</v>
      </c>
    </row>
    <row r="4485">
      <c r="A4485" s="4" t="s">
        <v>89</v>
      </c>
      <c r="B4485" s="4">
        <v>34.0</v>
      </c>
      <c r="C4485" s="4">
        <v>2005.0</v>
      </c>
      <c r="D4485" s="4" t="s">
        <v>48</v>
      </c>
      <c r="F4485" s="4" t="s">
        <v>20</v>
      </c>
      <c r="I4485" s="4">
        <v>40161.0</v>
      </c>
      <c r="R4485" s="5" t="str">
        <f t="shared" si="1"/>
        <v>2005_34</v>
      </c>
    </row>
    <row r="4486">
      <c r="A4486" s="4" t="s">
        <v>1287</v>
      </c>
      <c r="B4486" s="4">
        <v>35.0</v>
      </c>
      <c r="C4486" s="4">
        <v>2005.0</v>
      </c>
      <c r="D4486" s="4" t="s">
        <v>72</v>
      </c>
      <c r="F4486" s="4" t="s">
        <v>170</v>
      </c>
      <c r="I4486" s="4">
        <v>40052.0</v>
      </c>
      <c r="R4486" s="5" t="str">
        <f t="shared" si="1"/>
        <v>2005_35</v>
      </c>
    </row>
    <row r="4487">
      <c r="A4487" s="4" t="s">
        <v>1174</v>
      </c>
      <c r="B4487" s="4">
        <v>36.0</v>
      </c>
      <c r="C4487" s="4">
        <v>2005.0</v>
      </c>
      <c r="D4487" s="4" t="s">
        <v>611</v>
      </c>
      <c r="F4487" s="4" t="s">
        <v>30</v>
      </c>
      <c r="I4487" s="4">
        <v>39549.0</v>
      </c>
      <c r="R4487" s="5" t="str">
        <f t="shared" si="1"/>
        <v>2005_36</v>
      </c>
    </row>
    <row r="4488">
      <c r="A4488" s="4" t="s">
        <v>1288</v>
      </c>
      <c r="B4488" s="4">
        <v>37.0</v>
      </c>
      <c r="C4488" s="4">
        <v>2005.0</v>
      </c>
      <c r="D4488" s="4" t="s">
        <v>99</v>
      </c>
      <c r="F4488" s="4" t="s">
        <v>30</v>
      </c>
      <c r="I4488" s="4">
        <v>39535.0</v>
      </c>
      <c r="R4488" s="5" t="str">
        <f t="shared" si="1"/>
        <v>2005_37</v>
      </c>
    </row>
    <row r="4489">
      <c r="A4489" s="4" t="s">
        <v>205</v>
      </c>
      <c r="B4489" s="4">
        <v>38.0</v>
      </c>
      <c r="C4489" s="4">
        <v>2005.0</v>
      </c>
      <c r="D4489" s="4" t="s">
        <v>72</v>
      </c>
      <c r="F4489" s="4" t="s">
        <v>46</v>
      </c>
      <c r="I4489" s="4">
        <v>37508.2</v>
      </c>
      <c r="R4489" s="5" t="str">
        <f t="shared" si="1"/>
        <v>2005_38</v>
      </c>
    </row>
    <row r="4490">
      <c r="A4490" s="4" t="s">
        <v>78</v>
      </c>
      <c r="B4490" s="4">
        <v>39.0</v>
      </c>
      <c r="C4490" s="4">
        <v>2005.0</v>
      </c>
      <c r="D4490" s="4" t="s">
        <v>76</v>
      </c>
      <c r="F4490" s="4" t="s">
        <v>35</v>
      </c>
      <c r="I4490" s="4">
        <v>37445.0</v>
      </c>
      <c r="R4490" s="5" t="str">
        <f t="shared" si="1"/>
        <v>2005_39</v>
      </c>
    </row>
    <row r="4491">
      <c r="A4491" s="4" t="s">
        <v>885</v>
      </c>
      <c r="B4491" s="4">
        <v>40.0</v>
      </c>
      <c r="C4491" s="4">
        <v>2005.0</v>
      </c>
      <c r="D4491" s="4" t="s">
        <v>1289</v>
      </c>
      <c r="F4491" s="4" t="s">
        <v>74</v>
      </c>
      <c r="I4491" s="4">
        <v>37218.0</v>
      </c>
      <c r="R4491" s="5" t="str">
        <f t="shared" si="1"/>
        <v>2005_40</v>
      </c>
    </row>
    <row r="4492">
      <c r="A4492" s="4" t="s">
        <v>309</v>
      </c>
      <c r="B4492" s="4">
        <v>41.0</v>
      </c>
      <c r="C4492" s="4">
        <v>2005.0</v>
      </c>
      <c r="D4492" s="4" t="s">
        <v>638</v>
      </c>
      <c r="F4492" s="4" t="s">
        <v>95</v>
      </c>
      <c r="I4492" s="4">
        <v>36835.0</v>
      </c>
      <c r="R4492" s="5" t="str">
        <f t="shared" si="1"/>
        <v>2005_41</v>
      </c>
    </row>
    <row r="4493">
      <c r="A4493" s="4" t="s">
        <v>1083</v>
      </c>
      <c r="B4493" s="4">
        <v>42.0</v>
      </c>
      <c r="C4493" s="4">
        <v>2005.0</v>
      </c>
      <c r="D4493" s="4" t="s">
        <v>87</v>
      </c>
      <c r="F4493" s="4" t="s">
        <v>88</v>
      </c>
      <c r="I4493" s="4">
        <v>36582.0</v>
      </c>
      <c r="R4493" s="5" t="str">
        <f t="shared" si="1"/>
        <v>2005_42</v>
      </c>
    </row>
    <row r="4494">
      <c r="A4494" s="4" t="s">
        <v>1240</v>
      </c>
      <c r="B4494" s="4">
        <v>44.0</v>
      </c>
      <c r="C4494" s="4">
        <v>2005.0</v>
      </c>
      <c r="D4494" s="4" t="s">
        <v>988</v>
      </c>
      <c r="F4494" s="4" t="s">
        <v>46</v>
      </c>
      <c r="I4494" s="4">
        <v>36151.4</v>
      </c>
      <c r="R4494" s="5" t="str">
        <f t="shared" si="1"/>
        <v>2005_44</v>
      </c>
    </row>
    <row r="4495">
      <c r="A4495" s="4" t="s">
        <v>1290</v>
      </c>
      <c r="B4495" s="4">
        <v>45.0</v>
      </c>
      <c r="C4495" s="4">
        <v>2005.0</v>
      </c>
      <c r="D4495" s="4" t="s">
        <v>26</v>
      </c>
      <c r="F4495" s="4" t="s">
        <v>46</v>
      </c>
      <c r="I4495" s="4">
        <v>36099.0</v>
      </c>
      <c r="R4495" s="5" t="str">
        <f t="shared" si="1"/>
        <v>2005_45</v>
      </c>
    </row>
    <row r="4496">
      <c r="A4496" s="4" t="s">
        <v>616</v>
      </c>
      <c r="B4496" s="4">
        <v>46.0</v>
      </c>
      <c r="C4496" s="4">
        <v>2005.0</v>
      </c>
      <c r="D4496" s="4" t="s">
        <v>72</v>
      </c>
      <c r="F4496" s="4" t="s">
        <v>57</v>
      </c>
      <c r="I4496" s="4">
        <v>35822.9</v>
      </c>
      <c r="R4496" s="5" t="str">
        <f t="shared" si="1"/>
        <v>2005_46</v>
      </c>
    </row>
    <row r="4497">
      <c r="A4497" s="4" t="s">
        <v>75</v>
      </c>
      <c r="B4497" s="4">
        <v>47.0</v>
      </c>
      <c r="C4497" s="4">
        <v>2005.0</v>
      </c>
      <c r="D4497" s="4" t="s">
        <v>76</v>
      </c>
      <c r="F4497" s="4" t="s">
        <v>77</v>
      </c>
      <c r="I4497" s="4">
        <v>35526.0</v>
      </c>
      <c r="R4497" s="5" t="str">
        <f t="shared" si="1"/>
        <v>2005_47</v>
      </c>
    </row>
    <row r="4498">
      <c r="A4498" s="4" t="s">
        <v>1291</v>
      </c>
      <c r="B4498" s="4">
        <v>48.0</v>
      </c>
      <c r="C4498" s="4">
        <v>2005.0</v>
      </c>
      <c r="D4498" s="4" t="s">
        <v>1292</v>
      </c>
      <c r="F4498" s="4" t="s">
        <v>43</v>
      </c>
      <c r="I4498" s="4">
        <v>35351.9</v>
      </c>
      <c r="R4498" s="5" t="str">
        <f t="shared" si="1"/>
        <v>2005_48</v>
      </c>
    </row>
    <row r="4499">
      <c r="A4499" s="4" t="s">
        <v>65</v>
      </c>
      <c r="B4499" s="4">
        <v>49.0</v>
      </c>
      <c r="C4499" s="4">
        <v>2005.0</v>
      </c>
      <c r="D4499" s="4" t="s">
        <v>971</v>
      </c>
      <c r="F4499" s="4" t="s">
        <v>46</v>
      </c>
      <c r="I4499" s="4">
        <v>35349.0</v>
      </c>
      <c r="R4499" s="5" t="str">
        <f t="shared" si="1"/>
        <v>2005_49</v>
      </c>
    </row>
    <row r="4500">
      <c r="A4500" s="4" t="s">
        <v>128</v>
      </c>
      <c r="B4500" s="4">
        <v>50.0</v>
      </c>
      <c r="C4500" s="4">
        <v>2005.0</v>
      </c>
      <c r="D4500" s="4" t="s">
        <v>975</v>
      </c>
      <c r="F4500" s="4" t="s">
        <v>57</v>
      </c>
      <c r="I4500" s="4">
        <v>34209.0</v>
      </c>
      <c r="R4500" s="5" t="str">
        <f t="shared" si="1"/>
        <v>2005_50</v>
      </c>
    </row>
    <row r="4501">
      <c r="A4501" s="4" t="s">
        <v>79</v>
      </c>
      <c r="B4501" s="4">
        <v>51.0</v>
      </c>
      <c r="C4501" s="4">
        <v>2005.0</v>
      </c>
      <c r="D4501" s="4" t="s">
        <v>67</v>
      </c>
      <c r="F4501" s="4" t="s">
        <v>46</v>
      </c>
      <c r="I4501" s="4">
        <v>33936.0</v>
      </c>
      <c r="R4501" s="5" t="str">
        <f t="shared" si="1"/>
        <v>2005_51</v>
      </c>
    </row>
    <row r="4502">
      <c r="A4502" s="4" t="s">
        <v>336</v>
      </c>
      <c r="B4502" s="4">
        <v>52.0</v>
      </c>
      <c r="C4502" s="4">
        <v>2005.0</v>
      </c>
      <c r="D4502" s="4" t="s">
        <v>59</v>
      </c>
      <c r="F4502" s="4" t="s">
        <v>57</v>
      </c>
      <c r="I4502" s="4">
        <v>33876.0</v>
      </c>
      <c r="R4502" s="5" t="str">
        <f t="shared" si="1"/>
        <v>2005_52</v>
      </c>
    </row>
    <row r="4503">
      <c r="A4503" s="4" t="s">
        <v>610</v>
      </c>
      <c r="B4503" s="4">
        <v>53.0</v>
      </c>
      <c r="C4503" s="4">
        <v>2005.0</v>
      </c>
      <c r="D4503" s="4" t="s">
        <v>611</v>
      </c>
      <c r="F4503" s="4" t="s">
        <v>30</v>
      </c>
      <c r="I4503" s="4">
        <v>32467.0</v>
      </c>
      <c r="R4503" s="5" t="str">
        <f t="shared" si="1"/>
        <v>2005_53</v>
      </c>
    </row>
    <row r="4504">
      <c r="A4504" s="4" t="s">
        <v>176</v>
      </c>
      <c r="B4504" s="4">
        <v>54.0</v>
      </c>
      <c r="C4504" s="4">
        <v>2005.0</v>
      </c>
      <c r="D4504" s="4" t="s">
        <v>177</v>
      </c>
      <c r="F4504" s="4" t="s">
        <v>57</v>
      </c>
      <c r="I4504" s="4">
        <v>30752.0</v>
      </c>
      <c r="R4504" s="5" t="str">
        <f t="shared" si="1"/>
        <v>2005_54</v>
      </c>
    </row>
    <row r="4505">
      <c r="A4505" s="4" t="s">
        <v>640</v>
      </c>
      <c r="B4505" s="4">
        <v>55.0</v>
      </c>
      <c r="C4505" s="4">
        <v>2005.0</v>
      </c>
      <c r="D4505" s="4" t="s">
        <v>72</v>
      </c>
      <c r="F4505" s="4" t="s">
        <v>212</v>
      </c>
      <c r="I4505" s="4">
        <v>30594.3</v>
      </c>
      <c r="R4505" s="5" t="str">
        <f t="shared" si="1"/>
        <v>2005_55</v>
      </c>
    </row>
    <row r="4506">
      <c r="A4506" s="4" t="s">
        <v>28</v>
      </c>
      <c r="B4506" s="4">
        <v>56.0</v>
      </c>
      <c r="C4506" s="4">
        <v>2005.0</v>
      </c>
      <c r="D4506" s="4" t="s">
        <v>29</v>
      </c>
      <c r="F4506" s="4" t="s">
        <v>43</v>
      </c>
      <c r="I4506" s="4">
        <v>30537.0</v>
      </c>
      <c r="R4506" s="5" t="str">
        <f t="shared" si="1"/>
        <v>2005_56</v>
      </c>
    </row>
    <row r="4507">
      <c r="A4507" s="4" t="s">
        <v>131</v>
      </c>
      <c r="B4507" s="4">
        <v>57.0</v>
      </c>
      <c r="C4507" s="4">
        <v>2005.0</v>
      </c>
      <c r="D4507" s="4" t="s">
        <v>132</v>
      </c>
      <c r="F4507" s="4" t="s">
        <v>46</v>
      </c>
      <c r="I4507" s="4">
        <v>30251.0</v>
      </c>
      <c r="R4507" s="5" t="str">
        <f t="shared" si="1"/>
        <v>2005_57</v>
      </c>
    </row>
    <row r="4508">
      <c r="A4508" s="4" t="s">
        <v>277</v>
      </c>
      <c r="B4508" s="4">
        <v>58.0</v>
      </c>
      <c r="C4508" s="4">
        <v>2005.0</v>
      </c>
      <c r="D4508" s="4" t="s">
        <v>76</v>
      </c>
      <c r="F4508" s="4" t="s">
        <v>57</v>
      </c>
      <c r="I4508" s="4">
        <v>29868.0</v>
      </c>
      <c r="R4508" s="5" t="str">
        <f t="shared" si="1"/>
        <v>2005_58</v>
      </c>
    </row>
    <row r="4509">
      <c r="A4509" s="4" t="s">
        <v>1293</v>
      </c>
      <c r="B4509" s="4">
        <v>59.0</v>
      </c>
      <c r="C4509" s="4">
        <v>2005.0</v>
      </c>
      <c r="D4509" s="4" t="s">
        <v>611</v>
      </c>
      <c r="F4509" s="4" t="s">
        <v>30</v>
      </c>
      <c r="I4509" s="4">
        <v>29839.0</v>
      </c>
      <c r="R4509" s="5" t="str">
        <f t="shared" si="1"/>
        <v>2005_59</v>
      </c>
    </row>
    <row r="4510">
      <c r="A4510" s="4" t="s">
        <v>736</v>
      </c>
      <c r="B4510" s="4">
        <v>60.0</v>
      </c>
      <c r="C4510" s="4">
        <v>2005.0</v>
      </c>
      <c r="D4510" s="4" t="s">
        <v>986</v>
      </c>
      <c r="F4510" s="4" t="s">
        <v>24</v>
      </c>
      <c r="I4510" s="4">
        <v>29335.4</v>
      </c>
      <c r="R4510" s="5" t="str">
        <f t="shared" si="1"/>
        <v>2005_60</v>
      </c>
    </row>
    <row r="4511">
      <c r="A4511" s="4" t="s">
        <v>61</v>
      </c>
      <c r="B4511" s="4">
        <v>61.0</v>
      </c>
      <c r="C4511" s="4">
        <v>2005.0</v>
      </c>
      <c r="D4511" s="4" t="s">
        <v>981</v>
      </c>
      <c r="F4511" s="4" t="s">
        <v>30</v>
      </c>
      <c r="I4511" s="4">
        <v>29261.0</v>
      </c>
      <c r="R4511" s="5" t="str">
        <f t="shared" si="1"/>
        <v>2005_61</v>
      </c>
    </row>
    <row r="4512">
      <c r="A4512" s="4" t="s">
        <v>134</v>
      </c>
      <c r="B4512" s="4">
        <v>62.0</v>
      </c>
      <c r="C4512" s="4">
        <v>2005.0</v>
      </c>
      <c r="D4512" s="4" t="s">
        <v>81</v>
      </c>
      <c r="F4512" s="4" t="s">
        <v>30</v>
      </c>
      <c r="I4512" s="4">
        <v>29115.0</v>
      </c>
      <c r="R4512" s="5" t="str">
        <f t="shared" si="1"/>
        <v>2005_62</v>
      </c>
    </row>
    <row r="4513">
      <c r="A4513" s="4" t="s">
        <v>1086</v>
      </c>
      <c r="B4513" s="4">
        <v>63.0</v>
      </c>
      <c r="C4513" s="4">
        <v>2005.0</v>
      </c>
      <c r="D4513" s="4" t="s">
        <v>19</v>
      </c>
      <c r="F4513" s="4" t="s">
        <v>20</v>
      </c>
      <c r="I4513" s="4">
        <v>28700.0</v>
      </c>
      <c r="R4513" s="5" t="str">
        <f t="shared" si="1"/>
        <v>2005_63</v>
      </c>
    </row>
    <row r="4514">
      <c r="A4514" s="4" t="s">
        <v>1084</v>
      </c>
      <c r="B4514" s="4">
        <v>64.0</v>
      </c>
      <c r="C4514" s="4">
        <v>2005.0</v>
      </c>
      <c r="D4514" s="4" t="s">
        <v>99</v>
      </c>
      <c r="F4514" s="4" t="s">
        <v>43</v>
      </c>
      <c r="I4514" s="4">
        <v>28348.0</v>
      </c>
      <c r="R4514" s="5" t="str">
        <f t="shared" si="1"/>
        <v>2005_64</v>
      </c>
    </row>
    <row r="4515">
      <c r="A4515" s="4" t="s">
        <v>426</v>
      </c>
      <c r="B4515" s="4">
        <v>65.0</v>
      </c>
      <c r="C4515" s="4">
        <v>2005.0</v>
      </c>
      <c r="D4515" s="4" t="s">
        <v>59</v>
      </c>
      <c r="F4515" s="4" t="s">
        <v>127</v>
      </c>
      <c r="I4515" s="4">
        <v>28067.0</v>
      </c>
      <c r="R4515" s="5" t="str">
        <f t="shared" si="1"/>
        <v>2005_65</v>
      </c>
    </row>
    <row r="4516">
      <c r="A4516" s="4" t="s">
        <v>1087</v>
      </c>
      <c r="B4516" s="4">
        <v>66.0</v>
      </c>
      <c r="C4516" s="4">
        <v>2005.0</v>
      </c>
      <c r="D4516" s="4" t="s">
        <v>48</v>
      </c>
      <c r="F4516" s="4" t="s">
        <v>49</v>
      </c>
      <c r="I4516" s="4">
        <v>27995.0</v>
      </c>
      <c r="R4516" s="5" t="str">
        <f t="shared" si="1"/>
        <v>2005_66</v>
      </c>
    </row>
    <row r="4517">
      <c r="A4517" s="4" t="s">
        <v>151</v>
      </c>
      <c r="B4517" s="4">
        <v>67.0</v>
      </c>
      <c r="C4517" s="4">
        <v>2005.0</v>
      </c>
      <c r="D4517" s="4" t="s">
        <v>29</v>
      </c>
      <c r="F4517" s="4" t="s">
        <v>152</v>
      </c>
      <c r="I4517" s="4">
        <v>27428.0</v>
      </c>
      <c r="R4517" s="5" t="str">
        <f t="shared" si="1"/>
        <v>2005_67</v>
      </c>
    </row>
    <row r="4518">
      <c r="A4518" s="4" t="s">
        <v>129</v>
      </c>
      <c r="B4518" s="4">
        <v>68.0</v>
      </c>
      <c r="C4518" s="4">
        <v>2005.0</v>
      </c>
      <c r="D4518" s="4" t="s">
        <v>42</v>
      </c>
      <c r="F4518" s="4" t="s">
        <v>30</v>
      </c>
      <c r="I4518" s="4">
        <v>27175.5</v>
      </c>
      <c r="R4518" s="5" t="str">
        <f t="shared" si="1"/>
        <v>2005_68</v>
      </c>
    </row>
    <row r="4519">
      <c r="A4519" s="4" t="s">
        <v>181</v>
      </c>
      <c r="B4519" s="4">
        <v>69.0</v>
      </c>
      <c r="C4519" s="4">
        <v>2005.0</v>
      </c>
      <c r="D4519" s="4" t="s">
        <v>177</v>
      </c>
      <c r="F4519" s="4" t="s">
        <v>30</v>
      </c>
      <c r="I4519" s="4">
        <v>27054.8</v>
      </c>
      <c r="R4519" s="5" t="str">
        <f t="shared" si="1"/>
        <v>2005_69</v>
      </c>
    </row>
    <row r="4520">
      <c r="A4520" s="4" t="s">
        <v>92</v>
      </c>
      <c r="B4520" s="4">
        <v>70.0</v>
      </c>
      <c r="C4520" s="4">
        <v>2005.0</v>
      </c>
      <c r="D4520" s="4" t="s">
        <v>93</v>
      </c>
      <c r="F4520" s="4" t="s">
        <v>35</v>
      </c>
      <c r="I4520" s="4">
        <v>26722.0</v>
      </c>
      <c r="R4520" s="5" t="str">
        <f t="shared" si="1"/>
        <v>2005_70</v>
      </c>
    </row>
    <row r="4521">
      <c r="A4521" s="4" t="s">
        <v>245</v>
      </c>
      <c r="B4521" s="4">
        <v>71.0</v>
      </c>
      <c r="C4521" s="4">
        <v>2005.0</v>
      </c>
      <c r="D4521" s="4" t="s">
        <v>19</v>
      </c>
      <c r="F4521" s="4" t="s">
        <v>189</v>
      </c>
      <c r="I4521" s="4">
        <v>26553.4</v>
      </c>
      <c r="R4521" s="5" t="str">
        <f t="shared" si="1"/>
        <v>2005_71</v>
      </c>
    </row>
    <row r="4522">
      <c r="A4522" s="4" t="s">
        <v>329</v>
      </c>
      <c r="B4522" s="4">
        <v>72.0</v>
      </c>
      <c r="C4522" s="4">
        <v>2005.0</v>
      </c>
      <c r="D4522" s="4" t="s">
        <v>988</v>
      </c>
      <c r="F4522" s="4" t="s">
        <v>27</v>
      </c>
      <c r="I4522" s="4">
        <v>26441.0</v>
      </c>
      <c r="R4522" s="5" t="str">
        <f t="shared" si="1"/>
        <v>2005_72</v>
      </c>
    </row>
    <row r="4523">
      <c r="A4523" s="4" t="s">
        <v>919</v>
      </c>
      <c r="B4523" s="4">
        <v>73.0</v>
      </c>
      <c r="C4523" s="4">
        <v>2005.0</v>
      </c>
      <c r="D4523" s="4" t="s">
        <v>1292</v>
      </c>
      <c r="F4523" s="4" t="s">
        <v>115</v>
      </c>
      <c r="I4523" s="4">
        <v>25801.1</v>
      </c>
      <c r="R4523" s="5" t="str">
        <f t="shared" si="1"/>
        <v>2005_73</v>
      </c>
    </row>
    <row r="4524">
      <c r="A4524" s="4" t="s">
        <v>85</v>
      </c>
      <c r="B4524" s="4">
        <v>74.0</v>
      </c>
      <c r="C4524" s="4">
        <v>2005.0</v>
      </c>
      <c r="D4524" s="4" t="s">
        <v>26</v>
      </c>
      <c r="F4524" s="4" t="s">
        <v>24</v>
      </c>
      <c r="I4524" s="4">
        <v>25678.0</v>
      </c>
      <c r="R4524" s="5" t="str">
        <f t="shared" si="1"/>
        <v>2005_74</v>
      </c>
    </row>
    <row r="4525">
      <c r="A4525" s="4" t="s">
        <v>882</v>
      </c>
      <c r="B4525" s="4">
        <v>75.0</v>
      </c>
      <c r="C4525" s="4">
        <v>2005.0</v>
      </c>
      <c r="D4525" s="4" t="s">
        <v>76</v>
      </c>
      <c r="F4525" s="4" t="s">
        <v>43</v>
      </c>
      <c r="I4525" s="4">
        <v>25601.0</v>
      </c>
      <c r="R4525" s="5" t="str">
        <f t="shared" si="1"/>
        <v>2005_75</v>
      </c>
    </row>
    <row r="4526">
      <c r="A4526" s="4" t="s">
        <v>623</v>
      </c>
      <c r="B4526" s="4">
        <v>76.0</v>
      </c>
      <c r="C4526" s="4">
        <v>2005.0</v>
      </c>
      <c r="D4526" s="4" t="s">
        <v>977</v>
      </c>
      <c r="F4526" s="4" t="s">
        <v>57</v>
      </c>
      <c r="I4526" s="4">
        <v>25462.1</v>
      </c>
      <c r="R4526" s="5" t="str">
        <f t="shared" si="1"/>
        <v>2005_76</v>
      </c>
    </row>
    <row r="4527">
      <c r="A4527" s="4" t="s">
        <v>356</v>
      </c>
      <c r="B4527" s="4">
        <v>77.0</v>
      </c>
      <c r="C4527" s="4">
        <v>2005.0</v>
      </c>
      <c r="D4527" s="4" t="s">
        <v>107</v>
      </c>
      <c r="F4527" s="4" t="s">
        <v>74</v>
      </c>
      <c r="I4527" s="4">
        <v>24901.0</v>
      </c>
      <c r="R4527" s="5" t="str">
        <f t="shared" si="1"/>
        <v>2005_77</v>
      </c>
    </row>
    <row r="4528">
      <c r="A4528" s="4" t="s">
        <v>886</v>
      </c>
      <c r="B4528" s="4">
        <v>78.0</v>
      </c>
      <c r="C4528" s="4">
        <v>2005.0</v>
      </c>
      <c r="D4528" s="4" t="s">
        <v>87</v>
      </c>
      <c r="F4528" s="4" t="s">
        <v>115</v>
      </c>
      <c r="I4528" s="4">
        <v>24710.0</v>
      </c>
      <c r="R4528" s="5" t="str">
        <f t="shared" si="1"/>
        <v>2005_78</v>
      </c>
    </row>
    <row r="4529">
      <c r="A4529" s="4" t="s">
        <v>815</v>
      </c>
      <c r="B4529" s="4">
        <v>79.0</v>
      </c>
      <c r="C4529" s="4">
        <v>2005.0</v>
      </c>
      <c r="D4529" s="4" t="s">
        <v>168</v>
      </c>
      <c r="F4529" s="4" t="s">
        <v>100</v>
      </c>
      <c r="I4529" s="4">
        <v>23960.0</v>
      </c>
      <c r="R4529" s="5" t="str">
        <f t="shared" si="1"/>
        <v>2005_79</v>
      </c>
    </row>
    <row r="4530">
      <c r="A4530" s="4" t="s">
        <v>1294</v>
      </c>
      <c r="B4530" s="4">
        <v>80.0</v>
      </c>
      <c r="C4530" s="4">
        <v>2005.0</v>
      </c>
      <c r="D4530" s="4" t="s">
        <v>1295</v>
      </c>
      <c r="F4530" s="4" t="s">
        <v>115</v>
      </c>
      <c r="I4530" s="4">
        <v>23502.0</v>
      </c>
      <c r="R4530" s="5" t="str">
        <f t="shared" si="1"/>
        <v>2005_80</v>
      </c>
    </row>
    <row r="4531">
      <c r="A4531" s="4" t="s">
        <v>726</v>
      </c>
      <c r="B4531" s="4">
        <v>81.0</v>
      </c>
      <c r="C4531" s="4">
        <v>2005.0</v>
      </c>
      <c r="D4531" s="4" t="s">
        <v>42</v>
      </c>
      <c r="F4531" s="4" t="s">
        <v>30</v>
      </c>
      <c r="I4531" s="4">
        <v>23411.3</v>
      </c>
      <c r="R4531" s="5" t="str">
        <f t="shared" si="1"/>
        <v>2005_81</v>
      </c>
    </row>
    <row r="4532">
      <c r="A4532" s="4" t="s">
        <v>895</v>
      </c>
      <c r="B4532" s="4">
        <v>82.0</v>
      </c>
      <c r="C4532" s="4">
        <v>2005.0</v>
      </c>
      <c r="D4532" s="4" t="s">
        <v>23</v>
      </c>
      <c r="F4532" s="4" t="s">
        <v>100</v>
      </c>
      <c r="I4532" s="4">
        <v>23226.0</v>
      </c>
      <c r="R4532" s="5" t="str">
        <f t="shared" si="1"/>
        <v>2005_82</v>
      </c>
    </row>
    <row r="4533">
      <c r="A4533" s="4" t="s">
        <v>994</v>
      </c>
      <c r="B4533" s="4">
        <v>83.0</v>
      </c>
      <c r="C4533" s="4">
        <v>2005.0</v>
      </c>
      <c r="D4533" s="4" t="s">
        <v>42</v>
      </c>
      <c r="F4533" s="4" t="s">
        <v>148</v>
      </c>
      <c r="I4533" s="4">
        <v>23159.2</v>
      </c>
      <c r="R4533" s="5" t="str">
        <f t="shared" si="1"/>
        <v>2005_83</v>
      </c>
    </row>
    <row r="4534">
      <c r="A4534" s="4" t="s">
        <v>122</v>
      </c>
      <c r="B4534" s="4">
        <v>84.0</v>
      </c>
      <c r="C4534" s="4">
        <v>2005.0</v>
      </c>
      <c r="D4534" s="4" t="s">
        <v>102</v>
      </c>
      <c r="F4534" s="4" t="s">
        <v>43</v>
      </c>
      <c r="I4534" s="4">
        <v>22938.6</v>
      </c>
      <c r="R4534" s="5" t="str">
        <f t="shared" si="1"/>
        <v>2005_84</v>
      </c>
    </row>
    <row r="4535">
      <c r="A4535" s="4" t="s">
        <v>1296</v>
      </c>
      <c r="B4535" s="4">
        <v>85.0</v>
      </c>
      <c r="C4535" s="4">
        <v>2005.0</v>
      </c>
      <c r="D4535" s="4" t="s">
        <v>67</v>
      </c>
      <c r="F4535" s="4" t="s">
        <v>74</v>
      </c>
      <c r="I4535" s="4">
        <v>22934.0</v>
      </c>
      <c r="R4535" s="5" t="str">
        <f t="shared" si="1"/>
        <v>2005_85</v>
      </c>
    </row>
    <row r="4536">
      <c r="A4536" s="4" t="s">
        <v>1242</v>
      </c>
      <c r="B4536" s="4">
        <v>86.0</v>
      </c>
      <c r="C4536" s="4">
        <v>2005.0</v>
      </c>
      <c r="D4536" s="4" t="s">
        <v>921</v>
      </c>
      <c r="F4536" s="4" t="s">
        <v>127</v>
      </c>
      <c r="I4536" s="4">
        <v>22779.0</v>
      </c>
      <c r="R4536" s="5" t="str">
        <f t="shared" si="1"/>
        <v>2005_86</v>
      </c>
    </row>
    <row r="4537">
      <c r="A4537" s="4" t="s">
        <v>111</v>
      </c>
      <c r="B4537" s="4">
        <v>87.0</v>
      </c>
      <c r="C4537" s="4">
        <v>2005.0</v>
      </c>
      <c r="D4537" s="4" t="s">
        <v>29</v>
      </c>
      <c r="F4537" s="4" t="s">
        <v>88</v>
      </c>
      <c r="I4537" s="4">
        <v>22729.0</v>
      </c>
      <c r="R4537" s="5" t="str">
        <f t="shared" si="1"/>
        <v>2005_87</v>
      </c>
    </row>
    <row r="4538">
      <c r="A4538" s="4" t="s">
        <v>1297</v>
      </c>
      <c r="B4538" s="4">
        <v>88.0</v>
      </c>
      <c r="C4538" s="4">
        <v>2005.0</v>
      </c>
      <c r="D4538" s="4" t="s">
        <v>67</v>
      </c>
      <c r="F4538" s="4" t="s">
        <v>35</v>
      </c>
      <c r="I4538" s="4">
        <v>22693.0</v>
      </c>
      <c r="R4538" s="5" t="str">
        <f t="shared" si="1"/>
        <v>2005_88</v>
      </c>
    </row>
    <row r="4539">
      <c r="A4539" s="4" t="s">
        <v>180</v>
      </c>
      <c r="B4539" s="4">
        <v>89.0</v>
      </c>
      <c r="C4539" s="4">
        <v>2005.0</v>
      </c>
      <c r="D4539" s="4" t="s">
        <v>93</v>
      </c>
      <c r="F4539" s="4" t="s">
        <v>95</v>
      </c>
      <c r="I4539" s="4">
        <v>22665.0</v>
      </c>
      <c r="R4539" s="5" t="str">
        <f t="shared" si="1"/>
        <v>2005_89</v>
      </c>
    </row>
    <row r="4540">
      <c r="A4540" s="4" t="s">
        <v>1298</v>
      </c>
      <c r="B4540" s="4">
        <v>90.0</v>
      </c>
      <c r="C4540" s="4">
        <v>2005.0</v>
      </c>
      <c r="D4540" s="4" t="s">
        <v>29</v>
      </c>
      <c r="F4540" s="4" t="s">
        <v>37</v>
      </c>
      <c r="I4540" s="4">
        <v>22615.0</v>
      </c>
      <c r="R4540" s="5" t="str">
        <f t="shared" si="1"/>
        <v>2005_90</v>
      </c>
    </row>
    <row r="4541">
      <c r="A4541" s="4" t="s">
        <v>668</v>
      </c>
      <c r="B4541" s="4">
        <v>91.0</v>
      </c>
      <c r="C4541" s="4">
        <v>2005.0</v>
      </c>
      <c r="D4541" s="4" t="s">
        <v>971</v>
      </c>
      <c r="F4541" s="4" t="s">
        <v>57</v>
      </c>
      <c r="I4541" s="4">
        <v>22045.0</v>
      </c>
      <c r="R4541" s="5" t="str">
        <f t="shared" si="1"/>
        <v>2005_91</v>
      </c>
    </row>
    <row r="4542">
      <c r="A4542" s="4" t="s">
        <v>109</v>
      </c>
      <c r="B4542" s="4">
        <v>92.0</v>
      </c>
      <c r="C4542" s="4">
        <v>2005.0</v>
      </c>
      <c r="D4542" s="4" t="s">
        <v>110</v>
      </c>
      <c r="F4542" s="4" t="s">
        <v>88</v>
      </c>
      <c r="I4542" s="4">
        <v>21962.0</v>
      </c>
      <c r="R4542" s="5" t="str">
        <f t="shared" si="1"/>
        <v>2005_92</v>
      </c>
    </row>
    <row r="4543">
      <c r="A4543" s="4" t="s">
        <v>150</v>
      </c>
      <c r="B4543" s="4">
        <v>93.0</v>
      </c>
      <c r="C4543" s="4">
        <v>2005.0</v>
      </c>
      <c r="D4543" s="4" t="s">
        <v>102</v>
      </c>
      <c r="F4543" s="4" t="s">
        <v>30</v>
      </c>
      <c r="I4543" s="4">
        <v>21886.0</v>
      </c>
      <c r="R4543" s="5" t="str">
        <f t="shared" si="1"/>
        <v>2005_93</v>
      </c>
    </row>
    <row r="4544">
      <c r="A4544" s="4" t="s">
        <v>154</v>
      </c>
      <c r="B4544" s="4">
        <v>94.0</v>
      </c>
      <c r="C4544" s="4">
        <v>2005.0</v>
      </c>
      <c r="D4544" s="4" t="s">
        <v>611</v>
      </c>
      <c r="F4544" s="4" t="s">
        <v>30</v>
      </c>
      <c r="I4544" s="4">
        <v>21250.0</v>
      </c>
      <c r="R4544" s="5" t="str">
        <f t="shared" si="1"/>
        <v>2005_94</v>
      </c>
    </row>
    <row r="4545">
      <c r="A4545" s="4" t="s">
        <v>1243</v>
      </c>
      <c r="B4545" s="4">
        <v>95.0</v>
      </c>
      <c r="C4545" s="4">
        <v>2005.0</v>
      </c>
      <c r="D4545" s="4" t="s">
        <v>292</v>
      </c>
      <c r="F4545" s="4" t="s">
        <v>24</v>
      </c>
      <c r="I4545" s="4">
        <v>21033.0</v>
      </c>
      <c r="R4545" s="5" t="str">
        <f t="shared" si="1"/>
        <v>2005_95</v>
      </c>
    </row>
    <row r="4546">
      <c r="A4546" s="4" t="s">
        <v>1110</v>
      </c>
      <c r="B4546" s="4">
        <v>96.0</v>
      </c>
      <c r="C4546" s="4">
        <v>2005.0</v>
      </c>
      <c r="D4546" s="4" t="s">
        <v>225</v>
      </c>
      <c r="F4546" s="4" t="s">
        <v>24</v>
      </c>
      <c r="I4546" s="4">
        <v>20975.5</v>
      </c>
      <c r="R4546" s="5" t="str">
        <f t="shared" si="1"/>
        <v>2005_96</v>
      </c>
    </row>
    <row r="4547">
      <c r="A4547" s="4" t="s">
        <v>1299</v>
      </c>
      <c r="B4547" s="4">
        <v>97.0</v>
      </c>
      <c r="C4547" s="4">
        <v>2005.0</v>
      </c>
      <c r="D4547" s="4" t="s">
        <v>1289</v>
      </c>
      <c r="F4547" s="4" t="s">
        <v>257</v>
      </c>
      <c r="I4547" s="4">
        <v>20815.1</v>
      </c>
      <c r="R4547" s="5" t="str">
        <f t="shared" si="1"/>
        <v>2005_97</v>
      </c>
    </row>
    <row r="4548">
      <c r="A4548" s="4" t="s">
        <v>1300</v>
      </c>
      <c r="B4548" s="4">
        <v>98.0</v>
      </c>
      <c r="C4548" s="4">
        <v>2005.0</v>
      </c>
      <c r="D4548" s="4" t="s">
        <v>177</v>
      </c>
      <c r="F4548" s="4" t="s">
        <v>30</v>
      </c>
      <c r="I4548" s="4">
        <v>20802.0</v>
      </c>
      <c r="R4548" s="5" t="str">
        <f t="shared" si="1"/>
        <v>2005_98</v>
      </c>
    </row>
    <row r="4549">
      <c r="A4549" s="4" t="s">
        <v>1093</v>
      </c>
      <c r="B4549" s="4">
        <v>99.0</v>
      </c>
      <c r="C4549" s="4">
        <v>2005.0</v>
      </c>
      <c r="D4549" s="4" t="s">
        <v>67</v>
      </c>
      <c r="F4549" s="4" t="s">
        <v>55</v>
      </c>
      <c r="I4549" s="4">
        <v>20558.0</v>
      </c>
      <c r="R4549" s="5" t="str">
        <f t="shared" si="1"/>
        <v>2005_99</v>
      </c>
    </row>
    <row r="4550">
      <c r="A4550" s="4" t="s">
        <v>210</v>
      </c>
      <c r="B4550" s="4">
        <v>100.0</v>
      </c>
      <c r="C4550" s="4">
        <v>2005.0</v>
      </c>
      <c r="D4550" s="4" t="s">
        <v>102</v>
      </c>
      <c r="F4550" s="4" t="s">
        <v>46</v>
      </c>
      <c r="I4550" s="4">
        <v>20473.1</v>
      </c>
      <c r="R4550" s="5" t="str">
        <f t="shared" si="1"/>
        <v>2005_100</v>
      </c>
    </row>
    <row r="4551">
      <c r="A4551" s="4" t="s">
        <v>308</v>
      </c>
      <c r="B4551" s="4">
        <v>101.0</v>
      </c>
      <c r="C4551" s="4">
        <v>2005.0</v>
      </c>
      <c r="D4551" s="4" t="s">
        <v>1096</v>
      </c>
      <c r="F4551" s="4" t="s">
        <v>24</v>
      </c>
      <c r="I4551" s="4">
        <v>20466.0</v>
      </c>
      <c r="R4551" s="5" t="str">
        <f t="shared" si="1"/>
        <v>2005_101</v>
      </c>
    </row>
    <row r="4552">
      <c r="A4552" s="4" t="s">
        <v>471</v>
      </c>
      <c r="B4552" s="4">
        <v>102.0</v>
      </c>
      <c r="C4552" s="4">
        <v>2005.0</v>
      </c>
      <c r="D4552" s="4" t="s">
        <v>29</v>
      </c>
      <c r="F4552" s="4" t="s">
        <v>100</v>
      </c>
      <c r="I4552" s="4">
        <v>20307.0</v>
      </c>
      <c r="R4552" s="5" t="str">
        <f t="shared" si="1"/>
        <v>2005_102</v>
      </c>
    </row>
    <row r="4553">
      <c r="A4553" s="4" t="s">
        <v>184</v>
      </c>
      <c r="B4553" s="4">
        <v>103.0</v>
      </c>
      <c r="C4553" s="4">
        <v>2005.0</v>
      </c>
      <c r="D4553" s="4" t="s">
        <v>76</v>
      </c>
      <c r="F4553" s="4" t="s">
        <v>148</v>
      </c>
      <c r="I4553" s="4">
        <v>20245.0</v>
      </c>
      <c r="R4553" s="5" t="str">
        <f t="shared" si="1"/>
        <v>2005_103</v>
      </c>
    </row>
    <row r="4554">
      <c r="A4554" s="4" t="s">
        <v>814</v>
      </c>
      <c r="B4554" s="4">
        <v>104.0</v>
      </c>
      <c r="C4554" s="4">
        <v>2005.0</v>
      </c>
      <c r="D4554" s="4" t="s">
        <v>986</v>
      </c>
      <c r="F4554" s="4" t="s">
        <v>74</v>
      </c>
      <c r="I4554" s="4">
        <v>20209.7</v>
      </c>
      <c r="R4554" s="5" t="str">
        <f t="shared" si="1"/>
        <v>2005_104</v>
      </c>
    </row>
    <row r="4555">
      <c r="A4555" s="4" t="s">
        <v>1244</v>
      </c>
      <c r="B4555" s="4">
        <v>105.0</v>
      </c>
      <c r="C4555" s="4">
        <v>2005.0</v>
      </c>
      <c r="D4555" s="4" t="s">
        <v>492</v>
      </c>
      <c r="F4555" s="4" t="s">
        <v>74</v>
      </c>
      <c r="I4555" s="4">
        <v>20011.0</v>
      </c>
      <c r="R4555" s="5" t="str">
        <f t="shared" si="1"/>
        <v>2005_105</v>
      </c>
    </row>
    <row r="4556">
      <c r="A4556" s="4" t="s">
        <v>219</v>
      </c>
      <c r="B4556" s="4">
        <v>106.0</v>
      </c>
      <c r="C4556" s="4">
        <v>2005.0</v>
      </c>
      <c r="D4556" s="4" t="s">
        <v>132</v>
      </c>
      <c r="F4556" s="4" t="s">
        <v>46</v>
      </c>
      <c r="I4556" s="4">
        <v>19986.1</v>
      </c>
      <c r="R4556" s="5" t="str">
        <f t="shared" si="1"/>
        <v>2005_106</v>
      </c>
    </row>
    <row r="4557">
      <c r="A4557" s="4" t="s">
        <v>761</v>
      </c>
      <c r="B4557" s="4">
        <v>107.0</v>
      </c>
      <c r="C4557" s="4">
        <v>2005.0</v>
      </c>
      <c r="D4557" s="4" t="s">
        <v>492</v>
      </c>
      <c r="F4557" s="4" t="s">
        <v>30</v>
      </c>
      <c r="I4557" s="4">
        <v>19979.0</v>
      </c>
      <c r="R4557" s="5" t="str">
        <f t="shared" si="1"/>
        <v>2005_107</v>
      </c>
    </row>
    <row r="4558">
      <c r="A4558" s="4" t="s">
        <v>1176</v>
      </c>
      <c r="B4558" s="4">
        <v>108.0</v>
      </c>
      <c r="C4558" s="4">
        <v>2005.0</v>
      </c>
      <c r="D4558" s="4" t="s">
        <v>1289</v>
      </c>
      <c r="F4558" s="4" t="s">
        <v>35</v>
      </c>
      <c r="I4558" s="4">
        <v>19904.1</v>
      </c>
      <c r="R4558" s="5" t="str">
        <f t="shared" si="1"/>
        <v>2005_108</v>
      </c>
    </row>
    <row r="4559">
      <c r="A4559" s="4" t="s">
        <v>145</v>
      </c>
      <c r="B4559" s="4">
        <v>109.0</v>
      </c>
      <c r="C4559" s="4">
        <v>2005.0</v>
      </c>
      <c r="D4559" s="4" t="s">
        <v>93</v>
      </c>
      <c r="F4559" s="4" t="s">
        <v>88</v>
      </c>
      <c r="I4559" s="4">
        <v>19876.0</v>
      </c>
      <c r="R4559" s="5" t="str">
        <f t="shared" si="1"/>
        <v>2005_109</v>
      </c>
    </row>
    <row r="4560">
      <c r="A4560" s="4" t="s">
        <v>501</v>
      </c>
      <c r="B4560" s="4">
        <v>110.0</v>
      </c>
      <c r="C4560" s="4">
        <v>2005.0</v>
      </c>
      <c r="D4560" s="4" t="s">
        <v>977</v>
      </c>
      <c r="F4560" s="4" t="s">
        <v>179</v>
      </c>
      <c r="I4560" s="4">
        <v>19790.3</v>
      </c>
      <c r="R4560" s="5" t="str">
        <f t="shared" si="1"/>
        <v>2005_110</v>
      </c>
    </row>
    <row r="4561">
      <c r="A4561" s="4" t="s">
        <v>221</v>
      </c>
      <c r="B4561" s="4">
        <v>111.0</v>
      </c>
      <c r="C4561" s="4">
        <v>2005.0</v>
      </c>
      <c r="D4561" s="4" t="s">
        <v>67</v>
      </c>
      <c r="F4561" s="4" t="s">
        <v>148</v>
      </c>
      <c r="I4561" s="4">
        <v>19754.0</v>
      </c>
      <c r="R4561" s="5" t="str">
        <f t="shared" si="1"/>
        <v>2005_111</v>
      </c>
    </row>
    <row r="4562">
      <c r="A4562" s="4" t="s">
        <v>1301</v>
      </c>
      <c r="B4562" s="4">
        <v>112.0</v>
      </c>
      <c r="C4562" s="4">
        <v>2005.0</v>
      </c>
      <c r="D4562" s="4" t="s">
        <v>352</v>
      </c>
      <c r="F4562" s="4" t="s">
        <v>179</v>
      </c>
      <c r="I4562" s="4">
        <v>19734.1</v>
      </c>
      <c r="R4562" s="5" t="str">
        <f t="shared" si="1"/>
        <v>2005_112</v>
      </c>
    </row>
    <row r="4563">
      <c r="A4563" s="4" t="s">
        <v>1241</v>
      </c>
      <c r="B4563" s="4">
        <v>113.0</v>
      </c>
      <c r="C4563" s="4">
        <v>2005.0</v>
      </c>
      <c r="D4563" s="4" t="s">
        <v>26</v>
      </c>
      <c r="F4563" s="4" t="s">
        <v>20</v>
      </c>
      <c r="I4563" s="4">
        <v>19701.0</v>
      </c>
      <c r="R4563" s="5" t="str">
        <f t="shared" si="1"/>
        <v>2005_113</v>
      </c>
    </row>
    <row r="4564">
      <c r="A4564" s="4" t="s">
        <v>112</v>
      </c>
      <c r="B4564" s="4">
        <v>114.0</v>
      </c>
      <c r="C4564" s="4">
        <v>2005.0</v>
      </c>
      <c r="D4564" s="4" t="s">
        <v>981</v>
      </c>
      <c r="F4564" s="4" t="s">
        <v>46</v>
      </c>
      <c r="I4564" s="4">
        <v>19566.0</v>
      </c>
      <c r="R4564" s="5" t="str">
        <f t="shared" si="1"/>
        <v>2005_114</v>
      </c>
    </row>
    <row r="4565">
      <c r="A4565" s="4" t="s">
        <v>452</v>
      </c>
      <c r="B4565" s="4">
        <v>115.0</v>
      </c>
      <c r="C4565" s="4">
        <v>2005.0</v>
      </c>
      <c r="D4565" s="4" t="s">
        <v>76</v>
      </c>
      <c r="F4565" s="4" t="s">
        <v>37</v>
      </c>
      <c r="I4565" s="4">
        <v>19552.0</v>
      </c>
      <c r="R4565" s="5" t="str">
        <f t="shared" si="1"/>
        <v>2005_115</v>
      </c>
    </row>
    <row r="4566">
      <c r="A4566" s="4" t="s">
        <v>818</v>
      </c>
      <c r="B4566" s="4">
        <v>116.0</v>
      </c>
      <c r="C4566" s="4">
        <v>2005.0</v>
      </c>
      <c r="D4566" s="4" t="s">
        <v>62</v>
      </c>
      <c r="F4566" s="4" t="s">
        <v>46</v>
      </c>
      <c r="I4566" s="4">
        <v>19064.7</v>
      </c>
      <c r="R4566" s="5" t="str">
        <f t="shared" si="1"/>
        <v>2005_116</v>
      </c>
    </row>
    <row r="4567">
      <c r="A4567" s="4" t="s">
        <v>218</v>
      </c>
      <c r="B4567" s="4">
        <v>117.0</v>
      </c>
      <c r="C4567" s="4">
        <v>2005.0</v>
      </c>
      <c r="D4567" s="4" t="s">
        <v>72</v>
      </c>
      <c r="F4567" s="4" t="s">
        <v>179</v>
      </c>
      <c r="I4567" s="4">
        <v>18686.4</v>
      </c>
      <c r="R4567" s="5" t="str">
        <f t="shared" si="1"/>
        <v>2005_117</v>
      </c>
    </row>
    <row r="4568">
      <c r="A4568" s="4" t="s">
        <v>1091</v>
      </c>
      <c r="B4568" s="4">
        <v>118.0</v>
      </c>
      <c r="C4568" s="4">
        <v>2005.0</v>
      </c>
      <c r="D4568" s="4" t="s">
        <v>19</v>
      </c>
      <c r="F4568" s="4" t="s">
        <v>20</v>
      </c>
      <c r="I4568" s="4">
        <v>18657.0</v>
      </c>
      <c r="R4568" s="5" t="str">
        <f t="shared" si="1"/>
        <v>2005_118</v>
      </c>
    </row>
    <row r="4569">
      <c r="A4569" s="4" t="s">
        <v>119</v>
      </c>
      <c r="B4569" s="4">
        <v>119.0</v>
      </c>
      <c r="C4569" s="4">
        <v>2005.0</v>
      </c>
      <c r="D4569" s="4" t="s">
        <v>120</v>
      </c>
      <c r="F4569" s="4" t="s">
        <v>24</v>
      </c>
      <c r="I4569" s="4">
        <v>18645.0</v>
      </c>
      <c r="R4569" s="5" t="str">
        <f t="shared" si="1"/>
        <v>2005_119</v>
      </c>
    </row>
    <row r="4570">
      <c r="A4570" s="4" t="s">
        <v>1246</v>
      </c>
      <c r="B4570" s="4">
        <v>120.0</v>
      </c>
      <c r="C4570" s="4">
        <v>2005.0</v>
      </c>
      <c r="D4570" s="4" t="s">
        <v>19</v>
      </c>
      <c r="F4570" s="4" t="s">
        <v>55</v>
      </c>
      <c r="I4570" s="4">
        <v>18370.4</v>
      </c>
      <c r="R4570" s="5" t="str">
        <f t="shared" si="1"/>
        <v>2005_120</v>
      </c>
    </row>
    <row r="4571">
      <c r="A4571" s="4" t="s">
        <v>980</v>
      </c>
      <c r="B4571" s="4">
        <v>121.0</v>
      </c>
      <c r="C4571" s="4">
        <v>2005.0</v>
      </c>
      <c r="D4571" s="4" t="s">
        <v>981</v>
      </c>
      <c r="F4571" s="4" t="s">
        <v>70</v>
      </c>
      <c r="I4571" s="4">
        <v>18178.7</v>
      </c>
      <c r="R4571" s="5" t="str">
        <f t="shared" si="1"/>
        <v>2005_121</v>
      </c>
    </row>
    <row r="4572">
      <c r="A4572" s="4" t="s">
        <v>615</v>
      </c>
      <c r="B4572" s="4">
        <v>122.0</v>
      </c>
      <c r="C4572" s="4">
        <v>2005.0</v>
      </c>
      <c r="D4572" s="4" t="s">
        <v>1289</v>
      </c>
      <c r="F4572" s="4" t="s">
        <v>100</v>
      </c>
      <c r="I4572" s="4">
        <v>18176.0</v>
      </c>
      <c r="R4572" s="5" t="str">
        <f t="shared" si="1"/>
        <v>2005_122</v>
      </c>
    </row>
    <row r="4573">
      <c r="A4573" s="4" t="s">
        <v>282</v>
      </c>
      <c r="B4573" s="4">
        <v>123.0</v>
      </c>
      <c r="C4573" s="4">
        <v>2005.0</v>
      </c>
      <c r="D4573" s="4" t="s">
        <v>110</v>
      </c>
      <c r="F4573" s="4" t="s">
        <v>88</v>
      </c>
      <c r="I4573" s="4">
        <v>18158.0</v>
      </c>
      <c r="R4573" s="5" t="str">
        <f t="shared" si="1"/>
        <v>2005_123</v>
      </c>
    </row>
    <row r="4574">
      <c r="A4574" s="4" t="s">
        <v>188</v>
      </c>
      <c r="B4574" s="4">
        <v>124.0</v>
      </c>
      <c r="C4574" s="4">
        <v>2005.0</v>
      </c>
      <c r="D4574" s="4" t="s">
        <v>42</v>
      </c>
      <c r="F4574" s="4" t="s">
        <v>189</v>
      </c>
      <c r="I4574" s="4">
        <v>17806.3</v>
      </c>
      <c r="R4574" s="5" t="str">
        <f t="shared" si="1"/>
        <v>2005_124</v>
      </c>
    </row>
    <row r="4575">
      <c r="A4575" s="4" t="s">
        <v>1095</v>
      </c>
      <c r="B4575" s="4">
        <v>125.0</v>
      </c>
      <c r="C4575" s="4">
        <v>2005.0</v>
      </c>
      <c r="D4575" s="4" t="s">
        <v>102</v>
      </c>
      <c r="F4575" s="4" t="s">
        <v>43</v>
      </c>
      <c r="I4575" s="4">
        <v>17358.0</v>
      </c>
      <c r="R4575" s="5" t="str">
        <f t="shared" si="1"/>
        <v>2005_125</v>
      </c>
    </row>
    <row r="4576">
      <c r="A4576" s="4" t="s">
        <v>259</v>
      </c>
      <c r="B4576" s="4">
        <v>126.0</v>
      </c>
      <c r="C4576" s="4">
        <v>2005.0</v>
      </c>
      <c r="D4576" s="4" t="s">
        <v>23</v>
      </c>
      <c r="F4576" s="4" t="s">
        <v>30</v>
      </c>
      <c r="I4576" s="4">
        <v>17126.0</v>
      </c>
      <c r="R4576" s="5" t="str">
        <f t="shared" si="1"/>
        <v>2005_126</v>
      </c>
    </row>
    <row r="4577">
      <c r="A4577" s="4" t="s">
        <v>649</v>
      </c>
      <c r="B4577" s="4">
        <v>127.0</v>
      </c>
      <c r="C4577" s="4">
        <v>2005.0</v>
      </c>
      <c r="D4577" s="4" t="s">
        <v>19</v>
      </c>
      <c r="F4577" s="4" t="s">
        <v>20</v>
      </c>
      <c r="I4577" s="4">
        <v>16960.0</v>
      </c>
      <c r="R4577" s="5" t="str">
        <f t="shared" si="1"/>
        <v>2005_127</v>
      </c>
    </row>
    <row r="4578">
      <c r="A4578" s="4" t="s">
        <v>385</v>
      </c>
      <c r="B4578" s="4">
        <v>128.0</v>
      </c>
      <c r="C4578" s="4">
        <v>2005.0</v>
      </c>
      <c r="D4578" s="4" t="s">
        <v>72</v>
      </c>
      <c r="F4578" s="4" t="s">
        <v>100</v>
      </c>
      <c r="I4578" s="4">
        <v>16600.4</v>
      </c>
      <c r="R4578" s="5" t="str">
        <f t="shared" si="1"/>
        <v>2005_128</v>
      </c>
    </row>
    <row r="4579">
      <c r="A4579" s="4" t="s">
        <v>139</v>
      </c>
      <c r="B4579" s="4">
        <v>129.0</v>
      </c>
      <c r="C4579" s="4">
        <v>2005.0</v>
      </c>
      <c r="D4579" s="4" t="s">
        <v>120</v>
      </c>
      <c r="F4579" s="4" t="s">
        <v>46</v>
      </c>
      <c r="I4579" s="4">
        <v>16391.0</v>
      </c>
      <c r="R4579" s="5" t="str">
        <f t="shared" si="1"/>
        <v>2005_129</v>
      </c>
    </row>
    <row r="4580">
      <c r="A4580" s="4" t="s">
        <v>393</v>
      </c>
      <c r="B4580" s="4">
        <v>130.0</v>
      </c>
      <c r="C4580" s="4">
        <v>2005.0</v>
      </c>
      <c r="D4580" s="4" t="s">
        <v>107</v>
      </c>
      <c r="F4580" s="4" t="s">
        <v>57</v>
      </c>
      <c r="I4580" s="4">
        <v>16267.0</v>
      </c>
      <c r="R4580" s="5" t="str">
        <f t="shared" si="1"/>
        <v>2005_130</v>
      </c>
    </row>
    <row r="4581">
      <c r="A4581" s="4" t="s">
        <v>681</v>
      </c>
      <c r="B4581" s="4">
        <v>131.0</v>
      </c>
      <c r="C4581" s="4">
        <v>2005.0</v>
      </c>
      <c r="D4581" s="4" t="s">
        <v>392</v>
      </c>
      <c r="F4581" s="4" t="s">
        <v>95</v>
      </c>
      <c r="I4581" s="4">
        <v>15962.0</v>
      </c>
      <c r="R4581" s="5" t="str">
        <f t="shared" si="1"/>
        <v>2005_131</v>
      </c>
    </row>
    <row r="4582">
      <c r="A4582" s="4" t="s">
        <v>96</v>
      </c>
      <c r="B4582" s="4">
        <v>132.0</v>
      </c>
      <c r="C4582" s="4">
        <v>2005.0</v>
      </c>
      <c r="D4582" s="4" t="s">
        <v>32</v>
      </c>
      <c r="F4582" s="4" t="s">
        <v>35</v>
      </c>
      <c r="I4582" s="4">
        <v>15722.0</v>
      </c>
      <c r="R4582" s="5" t="str">
        <f t="shared" si="1"/>
        <v>2005_132</v>
      </c>
    </row>
    <row r="4583">
      <c r="A4583" s="4" t="s">
        <v>619</v>
      </c>
      <c r="B4583" s="4">
        <v>133.0</v>
      </c>
      <c r="C4583" s="4">
        <v>2005.0</v>
      </c>
      <c r="D4583" s="4" t="s">
        <v>26</v>
      </c>
      <c r="F4583" s="4" t="s">
        <v>55</v>
      </c>
      <c r="I4583" s="4">
        <v>15630.0</v>
      </c>
      <c r="R4583" s="5" t="str">
        <f t="shared" si="1"/>
        <v>2005_133</v>
      </c>
    </row>
    <row r="4584">
      <c r="A4584" s="4" t="s">
        <v>626</v>
      </c>
      <c r="B4584" s="4">
        <v>134.0</v>
      </c>
      <c r="C4584" s="4">
        <v>2005.0</v>
      </c>
      <c r="D4584" s="4" t="s">
        <v>34</v>
      </c>
      <c r="F4584" s="4" t="s">
        <v>144</v>
      </c>
      <c r="I4584" s="4">
        <v>15615.0</v>
      </c>
      <c r="R4584" s="5" t="str">
        <f t="shared" si="1"/>
        <v>2005_134</v>
      </c>
    </row>
    <row r="4585">
      <c r="A4585" s="4" t="s">
        <v>149</v>
      </c>
      <c r="B4585" s="4">
        <v>135.0</v>
      </c>
      <c r="C4585" s="4">
        <v>2005.0</v>
      </c>
      <c r="D4585" s="4" t="s">
        <v>1078</v>
      </c>
      <c r="F4585" s="4" t="s">
        <v>24</v>
      </c>
      <c r="I4585" s="4">
        <v>15400.9</v>
      </c>
      <c r="R4585" s="5" t="str">
        <f t="shared" si="1"/>
        <v>2005_135</v>
      </c>
    </row>
    <row r="4586">
      <c r="A4586" s="4" t="s">
        <v>1003</v>
      </c>
      <c r="B4586" s="4">
        <v>136.0</v>
      </c>
      <c r="C4586" s="4">
        <v>2005.0</v>
      </c>
      <c r="D4586" s="4" t="s">
        <v>23</v>
      </c>
      <c r="F4586" s="4" t="s">
        <v>35</v>
      </c>
      <c r="I4586" s="4">
        <v>15334.8</v>
      </c>
      <c r="R4586" s="5" t="str">
        <f t="shared" si="1"/>
        <v>2005_136</v>
      </c>
    </row>
    <row r="4587">
      <c r="A4587" s="4" t="s">
        <v>1100</v>
      </c>
      <c r="B4587" s="4">
        <v>137.0</v>
      </c>
      <c r="C4587" s="4">
        <v>2005.0</v>
      </c>
      <c r="D4587" s="4" t="s">
        <v>1292</v>
      </c>
      <c r="F4587" s="4" t="s">
        <v>144</v>
      </c>
      <c r="I4587" s="4">
        <v>15114.7</v>
      </c>
      <c r="R4587" s="5" t="str">
        <f t="shared" si="1"/>
        <v>2005_137</v>
      </c>
    </row>
    <row r="4588">
      <c r="A4588" s="4" t="s">
        <v>172</v>
      </c>
      <c r="B4588" s="4">
        <v>138.0</v>
      </c>
      <c r="C4588" s="4">
        <v>2005.0</v>
      </c>
      <c r="D4588" s="4" t="s">
        <v>120</v>
      </c>
      <c r="F4588" s="4" t="s">
        <v>88</v>
      </c>
      <c r="I4588" s="4">
        <v>15002.0</v>
      </c>
      <c r="R4588" s="5" t="str">
        <f t="shared" si="1"/>
        <v>2005_138</v>
      </c>
    </row>
    <row r="4589">
      <c r="A4589" s="4" t="s">
        <v>171</v>
      </c>
      <c r="B4589" s="4">
        <v>139.0</v>
      </c>
      <c r="C4589" s="4">
        <v>2005.0</v>
      </c>
      <c r="D4589" s="4" t="s">
        <v>110</v>
      </c>
      <c r="F4589" s="4" t="s">
        <v>144</v>
      </c>
      <c r="I4589" s="4">
        <v>14934.2</v>
      </c>
      <c r="R4589" s="5" t="str">
        <f t="shared" si="1"/>
        <v>2005_139</v>
      </c>
    </row>
    <row r="4590">
      <c r="A4590" s="4" t="s">
        <v>331</v>
      </c>
      <c r="B4590" s="4">
        <v>140.0</v>
      </c>
      <c r="C4590" s="4">
        <v>2005.0</v>
      </c>
      <c r="D4590" s="4" t="s">
        <v>332</v>
      </c>
      <c r="F4590" s="4" t="s">
        <v>189</v>
      </c>
      <c r="I4590" s="4">
        <v>14930.0</v>
      </c>
      <c r="R4590" s="5" t="str">
        <f t="shared" si="1"/>
        <v>2005_140</v>
      </c>
    </row>
    <row r="4591">
      <c r="A4591" s="4" t="s">
        <v>389</v>
      </c>
      <c r="B4591" s="4">
        <v>141.0</v>
      </c>
      <c r="C4591" s="4">
        <v>2005.0</v>
      </c>
      <c r="D4591" s="4" t="s">
        <v>107</v>
      </c>
      <c r="F4591" s="4" t="s">
        <v>148</v>
      </c>
      <c r="I4591" s="4">
        <v>14913.5</v>
      </c>
      <c r="R4591" s="5" t="str">
        <f t="shared" si="1"/>
        <v>2005_141</v>
      </c>
    </row>
    <row r="4592">
      <c r="A4592" s="4" t="s">
        <v>469</v>
      </c>
      <c r="B4592" s="4">
        <v>142.0</v>
      </c>
      <c r="C4592" s="4">
        <v>2005.0</v>
      </c>
      <c r="D4592" s="4" t="s">
        <v>292</v>
      </c>
      <c r="F4592" s="4" t="s">
        <v>57</v>
      </c>
      <c r="I4592" s="4">
        <v>14767.6</v>
      </c>
      <c r="R4592" s="5" t="str">
        <f t="shared" si="1"/>
        <v>2005_142</v>
      </c>
    </row>
    <row r="4593">
      <c r="A4593" s="4" t="s">
        <v>533</v>
      </c>
      <c r="B4593" s="4">
        <v>143.0</v>
      </c>
      <c r="C4593" s="4">
        <v>2005.0</v>
      </c>
      <c r="D4593" s="4" t="s">
        <v>59</v>
      </c>
      <c r="F4593" s="4" t="s">
        <v>74</v>
      </c>
      <c r="I4593" s="4">
        <v>14705.7</v>
      </c>
      <c r="R4593" s="5" t="str">
        <f t="shared" si="1"/>
        <v>2005_143</v>
      </c>
    </row>
    <row r="4594">
      <c r="A4594" s="4" t="s">
        <v>103</v>
      </c>
      <c r="B4594" s="4">
        <v>144.0</v>
      </c>
      <c r="C4594" s="4">
        <v>2005.0</v>
      </c>
      <c r="D4594" s="4" t="s">
        <v>67</v>
      </c>
      <c r="F4594" s="4" t="s">
        <v>30</v>
      </c>
      <c r="I4594" s="4">
        <v>14584.2</v>
      </c>
      <c r="R4594" s="5" t="str">
        <f t="shared" si="1"/>
        <v>2005_144</v>
      </c>
    </row>
    <row r="4595">
      <c r="A4595" s="4" t="s">
        <v>1002</v>
      </c>
      <c r="B4595" s="4">
        <v>145.0</v>
      </c>
      <c r="C4595" s="4">
        <v>2005.0</v>
      </c>
      <c r="D4595" s="4" t="s">
        <v>216</v>
      </c>
      <c r="F4595" s="4" t="s">
        <v>46</v>
      </c>
      <c r="I4595" s="4">
        <v>14515.0</v>
      </c>
      <c r="R4595" s="5" t="str">
        <f t="shared" si="1"/>
        <v>2005_145</v>
      </c>
    </row>
    <row r="4596">
      <c r="A4596" s="4" t="s">
        <v>506</v>
      </c>
      <c r="B4596" s="4">
        <v>146.0</v>
      </c>
      <c r="C4596" s="4">
        <v>2005.0</v>
      </c>
      <c r="D4596" s="4" t="s">
        <v>107</v>
      </c>
      <c r="F4596" s="4" t="s">
        <v>148</v>
      </c>
      <c r="I4596" s="4">
        <v>14448.4</v>
      </c>
      <c r="R4596" s="5" t="str">
        <f t="shared" si="1"/>
        <v>2005_146</v>
      </c>
    </row>
    <row r="4597">
      <c r="A4597" s="4" t="s">
        <v>173</v>
      </c>
      <c r="B4597" s="4">
        <v>147.0</v>
      </c>
      <c r="C4597" s="4">
        <v>2005.0</v>
      </c>
      <c r="D4597" s="4" t="s">
        <v>26</v>
      </c>
      <c r="F4597" s="4" t="s">
        <v>144</v>
      </c>
      <c r="I4597" s="4">
        <v>14441.0</v>
      </c>
      <c r="R4597" s="5" t="str">
        <f t="shared" si="1"/>
        <v>2005_147</v>
      </c>
    </row>
    <row r="4598">
      <c r="A4598" s="4" t="s">
        <v>1302</v>
      </c>
      <c r="B4598" s="4">
        <v>148.0</v>
      </c>
      <c r="C4598" s="4">
        <v>2005.0</v>
      </c>
      <c r="D4598" s="4" t="s">
        <v>921</v>
      </c>
      <c r="F4598" s="4" t="s">
        <v>55</v>
      </c>
      <c r="I4598" s="4">
        <v>14357.0</v>
      </c>
      <c r="R4598" s="5" t="str">
        <f t="shared" si="1"/>
        <v>2005_148</v>
      </c>
    </row>
    <row r="4599">
      <c r="A4599" s="4" t="s">
        <v>1190</v>
      </c>
      <c r="B4599" s="4">
        <v>149.0</v>
      </c>
      <c r="C4599" s="4">
        <v>2005.0</v>
      </c>
      <c r="D4599" s="4" t="s">
        <v>168</v>
      </c>
      <c r="F4599" s="4" t="s">
        <v>100</v>
      </c>
      <c r="I4599" s="4">
        <v>14108.0</v>
      </c>
      <c r="R4599" s="5" t="str">
        <f t="shared" si="1"/>
        <v>2005_149</v>
      </c>
    </row>
    <row r="4600">
      <c r="A4600" s="4" t="s">
        <v>1184</v>
      </c>
      <c r="B4600" s="4">
        <v>150.0</v>
      </c>
      <c r="C4600" s="4">
        <v>2005.0</v>
      </c>
      <c r="D4600" s="4" t="s">
        <v>81</v>
      </c>
      <c r="F4600" s="4" t="s">
        <v>57</v>
      </c>
      <c r="I4600" s="4">
        <v>14050.7</v>
      </c>
      <c r="R4600" s="5" t="str">
        <f t="shared" si="1"/>
        <v>2005_150</v>
      </c>
    </row>
    <row r="4601">
      <c r="A4601" s="4" t="s">
        <v>380</v>
      </c>
      <c r="B4601" s="4">
        <v>151.0</v>
      </c>
      <c r="C4601" s="4">
        <v>2005.0</v>
      </c>
      <c r="D4601" s="4" t="s">
        <v>216</v>
      </c>
      <c r="F4601" s="4" t="s">
        <v>37</v>
      </c>
      <c r="I4601" s="4">
        <v>13980.0</v>
      </c>
      <c r="R4601" s="5" t="str">
        <f t="shared" si="1"/>
        <v>2005_151</v>
      </c>
    </row>
    <row r="4602">
      <c r="A4602" s="4" t="s">
        <v>1097</v>
      </c>
      <c r="B4602" s="4">
        <v>152.0</v>
      </c>
      <c r="C4602" s="4">
        <v>2005.0</v>
      </c>
      <c r="D4602" s="4" t="s">
        <v>102</v>
      </c>
      <c r="F4602" s="4" t="s">
        <v>257</v>
      </c>
      <c r="I4602" s="4">
        <v>13857.9</v>
      </c>
      <c r="R4602" s="5" t="str">
        <f t="shared" si="1"/>
        <v>2005_152</v>
      </c>
    </row>
    <row r="4603">
      <c r="A4603" s="4" t="s">
        <v>136</v>
      </c>
      <c r="B4603" s="4">
        <v>153.0</v>
      </c>
      <c r="C4603" s="4">
        <v>2005.0</v>
      </c>
      <c r="D4603" s="4" t="s">
        <v>97</v>
      </c>
      <c r="F4603" s="4" t="s">
        <v>30</v>
      </c>
      <c r="I4603" s="4">
        <v>13829.0</v>
      </c>
      <c r="R4603" s="5" t="str">
        <f t="shared" si="1"/>
        <v>2005_153</v>
      </c>
    </row>
    <row r="4604">
      <c r="A4604" s="4" t="s">
        <v>931</v>
      </c>
      <c r="B4604" s="4">
        <v>154.0</v>
      </c>
      <c r="C4604" s="4">
        <v>2005.0</v>
      </c>
      <c r="D4604" s="4" t="s">
        <v>29</v>
      </c>
      <c r="F4604" s="4" t="s">
        <v>183</v>
      </c>
      <c r="I4604" s="4">
        <v>13809.0</v>
      </c>
      <c r="R4604" s="5" t="str">
        <f t="shared" si="1"/>
        <v>2005_154</v>
      </c>
    </row>
    <row r="4605">
      <c r="A4605" s="4" t="s">
        <v>516</v>
      </c>
      <c r="B4605" s="4">
        <v>155.0</v>
      </c>
      <c r="C4605" s="4">
        <v>2005.0</v>
      </c>
      <c r="D4605" s="4" t="s">
        <v>67</v>
      </c>
      <c r="F4605" s="4" t="s">
        <v>55</v>
      </c>
      <c r="I4605" s="4">
        <v>13782.1</v>
      </c>
      <c r="R4605" s="5" t="str">
        <f t="shared" si="1"/>
        <v>2005_155</v>
      </c>
    </row>
    <row r="4606">
      <c r="A4606" s="4" t="s">
        <v>341</v>
      </c>
      <c r="B4606" s="4">
        <v>156.0</v>
      </c>
      <c r="C4606" s="4">
        <v>2005.0</v>
      </c>
      <c r="D4606" s="4" t="s">
        <v>107</v>
      </c>
      <c r="F4606" s="4" t="s">
        <v>179</v>
      </c>
      <c r="I4606" s="4">
        <v>13564.7</v>
      </c>
      <c r="R4606" s="5" t="str">
        <f t="shared" si="1"/>
        <v>2005_156</v>
      </c>
    </row>
    <row r="4607">
      <c r="A4607" s="4" t="s">
        <v>946</v>
      </c>
      <c r="B4607" s="4">
        <v>157.0</v>
      </c>
      <c r="C4607" s="4">
        <v>2005.0</v>
      </c>
      <c r="D4607" s="4" t="s">
        <v>29</v>
      </c>
      <c r="F4607" s="4" t="s">
        <v>37</v>
      </c>
      <c r="I4607" s="4">
        <v>13368.0</v>
      </c>
      <c r="R4607" s="5" t="str">
        <f t="shared" si="1"/>
        <v>2005_157</v>
      </c>
    </row>
    <row r="4608">
      <c r="A4608" s="4" t="s">
        <v>1303</v>
      </c>
      <c r="B4608" s="4">
        <v>158.0</v>
      </c>
      <c r="C4608" s="4">
        <v>2005.0</v>
      </c>
      <c r="D4608" s="4" t="s">
        <v>99</v>
      </c>
      <c r="F4608" s="4" t="s">
        <v>88</v>
      </c>
      <c r="I4608" s="4">
        <v>13281.0</v>
      </c>
      <c r="R4608" s="5" t="str">
        <f t="shared" si="1"/>
        <v>2005_158</v>
      </c>
    </row>
    <row r="4609">
      <c r="A4609" s="4" t="s">
        <v>1304</v>
      </c>
      <c r="B4609" s="4">
        <v>159.0</v>
      </c>
      <c r="C4609" s="4">
        <v>2005.0</v>
      </c>
      <c r="D4609" s="4" t="s">
        <v>107</v>
      </c>
      <c r="F4609" s="4" t="s">
        <v>46</v>
      </c>
      <c r="I4609" s="4">
        <v>13270.2</v>
      </c>
      <c r="R4609" s="5" t="str">
        <f t="shared" si="1"/>
        <v>2005_159</v>
      </c>
    </row>
    <row r="4610">
      <c r="A4610" s="4" t="s">
        <v>244</v>
      </c>
      <c r="B4610" s="4">
        <v>160.0</v>
      </c>
      <c r="C4610" s="4">
        <v>2005.0</v>
      </c>
      <c r="D4610" s="4" t="s">
        <v>34</v>
      </c>
      <c r="F4610" s="4" t="s">
        <v>20</v>
      </c>
      <c r="I4610" s="4">
        <v>13220.0</v>
      </c>
      <c r="R4610" s="5" t="str">
        <f t="shared" si="1"/>
        <v>2005_160</v>
      </c>
    </row>
    <row r="4611">
      <c r="A4611" s="4" t="s">
        <v>1305</v>
      </c>
      <c r="B4611" s="4">
        <v>161.0</v>
      </c>
      <c r="C4611" s="4">
        <v>2005.0</v>
      </c>
      <c r="D4611" s="4" t="s">
        <v>67</v>
      </c>
      <c r="F4611" s="4" t="s">
        <v>43</v>
      </c>
      <c r="I4611" s="4">
        <v>13177.2</v>
      </c>
      <c r="R4611" s="5" t="str">
        <f t="shared" si="1"/>
        <v>2005_161</v>
      </c>
    </row>
    <row r="4612">
      <c r="A4612" s="4" t="s">
        <v>646</v>
      </c>
      <c r="B4612" s="4">
        <v>162.0</v>
      </c>
      <c r="C4612" s="4">
        <v>2005.0</v>
      </c>
      <c r="D4612" s="4" t="s">
        <v>1289</v>
      </c>
      <c r="F4612" s="4" t="s">
        <v>192</v>
      </c>
      <c r="I4612" s="4">
        <v>13104.3</v>
      </c>
      <c r="R4612" s="5" t="str">
        <f t="shared" si="1"/>
        <v>2005_162</v>
      </c>
    </row>
    <row r="4613">
      <c r="A4613" s="4" t="s">
        <v>1306</v>
      </c>
      <c r="B4613" s="4">
        <v>163.0</v>
      </c>
      <c r="C4613" s="4">
        <v>2005.0</v>
      </c>
      <c r="D4613" s="4" t="s">
        <v>216</v>
      </c>
      <c r="F4613" s="4" t="s">
        <v>55</v>
      </c>
      <c r="I4613" s="4">
        <v>12949.0</v>
      </c>
      <c r="R4613" s="5" t="str">
        <f t="shared" si="1"/>
        <v>2005_163</v>
      </c>
    </row>
    <row r="4614">
      <c r="A4614" s="4" t="s">
        <v>704</v>
      </c>
      <c r="B4614" s="4">
        <v>164.0</v>
      </c>
      <c r="C4614" s="4">
        <v>2005.0</v>
      </c>
      <c r="D4614" s="4" t="s">
        <v>975</v>
      </c>
      <c r="F4614" s="4" t="s">
        <v>57</v>
      </c>
      <c r="I4614" s="4">
        <v>12903.2</v>
      </c>
      <c r="R4614" s="5" t="str">
        <f t="shared" si="1"/>
        <v>2005_164</v>
      </c>
    </row>
    <row r="4615">
      <c r="A4615" s="4" t="s">
        <v>551</v>
      </c>
      <c r="B4615" s="4">
        <v>165.0</v>
      </c>
      <c r="C4615" s="4">
        <v>2005.0</v>
      </c>
      <c r="D4615" s="4" t="s">
        <v>921</v>
      </c>
      <c r="F4615" s="4" t="s">
        <v>118</v>
      </c>
      <c r="I4615" s="4">
        <v>12814.7</v>
      </c>
      <c r="R4615" s="5" t="str">
        <f t="shared" si="1"/>
        <v>2005_165</v>
      </c>
    </row>
    <row r="4616">
      <c r="A4616" s="4" t="s">
        <v>624</v>
      </c>
      <c r="B4616" s="4">
        <v>166.0</v>
      </c>
      <c r="C4616" s="4">
        <v>2005.0</v>
      </c>
      <c r="D4616" s="4" t="s">
        <v>975</v>
      </c>
      <c r="F4616" s="4" t="s">
        <v>24</v>
      </c>
      <c r="I4616" s="4">
        <v>12580.0</v>
      </c>
      <c r="R4616" s="5" t="str">
        <f t="shared" si="1"/>
        <v>2005_166</v>
      </c>
    </row>
    <row r="4617">
      <c r="A4617" s="4" t="s">
        <v>934</v>
      </c>
      <c r="B4617" s="4">
        <v>167.0</v>
      </c>
      <c r="C4617" s="4">
        <v>2005.0</v>
      </c>
      <c r="D4617" s="4" t="s">
        <v>921</v>
      </c>
      <c r="F4617" s="4" t="s">
        <v>77</v>
      </c>
      <c r="I4617" s="4">
        <v>12549.7</v>
      </c>
      <c r="R4617" s="5" t="str">
        <f t="shared" si="1"/>
        <v>2005_167</v>
      </c>
    </row>
    <row r="4618">
      <c r="A4618" s="4" t="s">
        <v>749</v>
      </c>
      <c r="B4618" s="4">
        <v>168.0</v>
      </c>
      <c r="C4618" s="4">
        <v>2005.0</v>
      </c>
      <c r="D4618" s="4" t="s">
        <v>195</v>
      </c>
      <c r="F4618" s="4" t="s">
        <v>24</v>
      </c>
      <c r="I4618" s="4">
        <v>12516.0</v>
      </c>
      <c r="R4618" s="5" t="str">
        <f t="shared" si="1"/>
        <v>2005_168</v>
      </c>
    </row>
    <row r="4619">
      <c r="A4619" s="4" t="s">
        <v>653</v>
      </c>
      <c r="B4619" s="4">
        <v>169.0</v>
      </c>
      <c r="C4619" s="4">
        <v>2005.0</v>
      </c>
      <c r="D4619" s="4" t="s">
        <v>1295</v>
      </c>
      <c r="F4619" s="4" t="s">
        <v>24</v>
      </c>
      <c r="I4619" s="4">
        <v>12496.0</v>
      </c>
      <c r="R4619" s="5" t="str">
        <f t="shared" si="1"/>
        <v>2005_169</v>
      </c>
    </row>
    <row r="4620">
      <c r="A4620" s="4" t="s">
        <v>686</v>
      </c>
      <c r="B4620" s="4">
        <v>170.0</v>
      </c>
      <c r="C4620" s="4">
        <v>2005.0</v>
      </c>
      <c r="D4620" s="4" t="s">
        <v>1105</v>
      </c>
      <c r="F4620" s="4" t="s">
        <v>20</v>
      </c>
      <c r="I4620" s="4">
        <v>12431.0</v>
      </c>
      <c r="R4620" s="5" t="str">
        <f t="shared" si="1"/>
        <v>2005_170</v>
      </c>
    </row>
    <row r="4621">
      <c r="A4621" s="4" t="s">
        <v>583</v>
      </c>
      <c r="B4621" s="4">
        <v>171.0</v>
      </c>
      <c r="C4621" s="4">
        <v>2005.0</v>
      </c>
      <c r="D4621" s="4" t="s">
        <v>59</v>
      </c>
      <c r="F4621" s="4" t="s">
        <v>49</v>
      </c>
      <c r="I4621" s="4">
        <v>12327.0</v>
      </c>
      <c r="R4621" s="5" t="str">
        <f t="shared" si="1"/>
        <v>2005_171</v>
      </c>
    </row>
    <row r="4622">
      <c r="A4622" s="4" t="s">
        <v>993</v>
      </c>
      <c r="B4622" s="4">
        <v>172.0</v>
      </c>
      <c r="C4622" s="4">
        <v>2005.0</v>
      </c>
      <c r="D4622" s="4" t="s">
        <v>1289</v>
      </c>
      <c r="F4622" s="4" t="s">
        <v>57</v>
      </c>
      <c r="I4622" s="4">
        <v>12276.8</v>
      </c>
      <c r="R4622" s="5" t="str">
        <f t="shared" si="1"/>
        <v>2005_172</v>
      </c>
    </row>
    <row r="4623">
      <c r="A4623" s="4" t="s">
        <v>371</v>
      </c>
      <c r="B4623" s="4">
        <v>173.0</v>
      </c>
      <c r="C4623" s="4">
        <v>2005.0</v>
      </c>
      <c r="D4623" s="4" t="s">
        <v>285</v>
      </c>
      <c r="F4623" s="4" t="s">
        <v>372</v>
      </c>
      <c r="I4623" s="4">
        <v>12253.1</v>
      </c>
      <c r="R4623" s="5" t="str">
        <f t="shared" si="1"/>
        <v>2005_173</v>
      </c>
    </row>
    <row r="4624">
      <c r="A4624" s="4" t="s">
        <v>233</v>
      </c>
      <c r="B4624" s="4">
        <v>174.0</v>
      </c>
      <c r="C4624" s="4">
        <v>2005.0</v>
      </c>
      <c r="D4624" s="4" t="s">
        <v>203</v>
      </c>
      <c r="F4624" s="4" t="s">
        <v>70</v>
      </c>
      <c r="I4624" s="4">
        <v>12215.0</v>
      </c>
      <c r="R4624" s="5" t="str">
        <f t="shared" si="1"/>
        <v>2005_174</v>
      </c>
    </row>
    <row r="4625">
      <c r="A4625" s="4" t="s">
        <v>1185</v>
      </c>
      <c r="B4625" s="4">
        <v>175.0</v>
      </c>
      <c r="C4625" s="4">
        <v>2005.0</v>
      </c>
      <c r="D4625" s="4" t="s">
        <v>975</v>
      </c>
      <c r="F4625" s="4" t="s">
        <v>57</v>
      </c>
      <c r="I4625" s="4">
        <v>12204.6</v>
      </c>
      <c r="R4625" s="5" t="str">
        <f t="shared" si="1"/>
        <v>2005_175</v>
      </c>
    </row>
    <row r="4626">
      <c r="A4626" s="4" t="s">
        <v>424</v>
      </c>
      <c r="B4626" s="4">
        <v>176.0</v>
      </c>
      <c r="C4626" s="4">
        <v>2005.0</v>
      </c>
      <c r="D4626" s="4" t="s">
        <v>81</v>
      </c>
      <c r="F4626" s="4" t="s">
        <v>30</v>
      </c>
      <c r="I4626" s="4">
        <v>12159.0</v>
      </c>
      <c r="R4626" s="5" t="str">
        <f t="shared" si="1"/>
        <v>2005_176</v>
      </c>
    </row>
    <row r="4627">
      <c r="A4627" s="4" t="s">
        <v>1307</v>
      </c>
      <c r="B4627" s="4">
        <v>177.0</v>
      </c>
      <c r="C4627" s="4">
        <v>2005.0</v>
      </c>
      <c r="D4627" s="4" t="s">
        <v>23</v>
      </c>
      <c r="F4627" s="4" t="s">
        <v>24</v>
      </c>
      <c r="I4627" s="4">
        <v>12139.2</v>
      </c>
      <c r="R4627" s="5" t="str">
        <f t="shared" si="1"/>
        <v>2005_177</v>
      </c>
    </row>
    <row r="4628">
      <c r="A4628" s="4" t="s">
        <v>1308</v>
      </c>
      <c r="B4628" s="4">
        <v>178.0</v>
      </c>
      <c r="C4628" s="4">
        <v>2005.0</v>
      </c>
      <c r="D4628" s="4" t="s">
        <v>19</v>
      </c>
      <c r="F4628" s="4" t="s">
        <v>20</v>
      </c>
      <c r="I4628" s="4">
        <v>12011.0</v>
      </c>
      <c r="R4628" s="5" t="str">
        <f t="shared" si="1"/>
        <v>2005_178</v>
      </c>
    </row>
    <row r="4629">
      <c r="A4629" s="4" t="s">
        <v>1309</v>
      </c>
      <c r="B4629" s="4">
        <v>179.0</v>
      </c>
      <c r="C4629" s="4">
        <v>2005.0</v>
      </c>
      <c r="D4629" s="4" t="s">
        <v>29</v>
      </c>
      <c r="F4629" s="4" t="s">
        <v>57</v>
      </c>
      <c r="I4629" s="4">
        <v>11904.9</v>
      </c>
      <c r="R4629" s="5" t="str">
        <f t="shared" si="1"/>
        <v>2005_179</v>
      </c>
    </row>
    <row r="4630">
      <c r="A4630" s="4" t="s">
        <v>226</v>
      </c>
      <c r="B4630" s="4">
        <v>180.0</v>
      </c>
      <c r="C4630" s="4">
        <v>2005.0</v>
      </c>
      <c r="D4630" s="4" t="s">
        <v>216</v>
      </c>
      <c r="F4630" s="4" t="s">
        <v>88</v>
      </c>
      <c r="I4630" s="4">
        <v>11902.0</v>
      </c>
      <c r="R4630" s="5" t="str">
        <f t="shared" si="1"/>
        <v>2005_180</v>
      </c>
    </row>
    <row r="4631">
      <c r="A4631" s="4" t="s">
        <v>1120</v>
      </c>
      <c r="B4631" s="4">
        <v>181.0</v>
      </c>
      <c r="C4631" s="4">
        <v>2005.0</v>
      </c>
      <c r="D4631" s="4" t="s">
        <v>1112</v>
      </c>
      <c r="F4631" s="4" t="s">
        <v>20</v>
      </c>
      <c r="I4631" s="4">
        <v>11735.8</v>
      </c>
      <c r="R4631" s="5" t="str">
        <f t="shared" si="1"/>
        <v>2005_181</v>
      </c>
    </row>
    <row r="4632">
      <c r="A4632" s="4" t="s">
        <v>178</v>
      </c>
      <c r="B4632" s="4">
        <v>182.0</v>
      </c>
      <c r="C4632" s="4">
        <v>2005.0</v>
      </c>
      <c r="D4632" s="4" t="s">
        <v>72</v>
      </c>
      <c r="F4632" s="4" t="s">
        <v>179</v>
      </c>
      <c r="I4632" s="4">
        <v>11732.9</v>
      </c>
      <c r="R4632" s="5" t="str">
        <f t="shared" si="1"/>
        <v>2005_182</v>
      </c>
    </row>
    <row r="4633">
      <c r="A4633" s="4" t="s">
        <v>403</v>
      </c>
      <c r="B4633" s="4">
        <v>183.0</v>
      </c>
      <c r="C4633" s="4">
        <v>2005.0</v>
      </c>
      <c r="D4633" s="4" t="s">
        <v>132</v>
      </c>
      <c r="F4633" s="4" t="s">
        <v>46</v>
      </c>
      <c r="I4633" s="4">
        <v>11731.4</v>
      </c>
      <c r="R4633" s="5" t="str">
        <f t="shared" si="1"/>
        <v>2005_183</v>
      </c>
    </row>
    <row r="4634">
      <c r="A4634" s="4" t="s">
        <v>1183</v>
      </c>
      <c r="B4634" s="4">
        <v>184.0</v>
      </c>
      <c r="C4634" s="4">
        <v>2005.0</v>
      </c>
      <c r="D4634" s="4" t="s">
        <v>26</v>
      </c>
      <c r="F4634" s="4" t="s">
        <v>189</v>
      </c>
      <c r="I4634" s="4">
        <v>11700.6</v>
      </c>
      <c r="R4634" s="5" t="str">
        <f t="shared" si="1"/>
        <v>2005_184</v>
      </c>
    </row>
    <row r="4635">
      <c r="A4635" s="4" t="s">
        <v>1310</v>
      </c>
      <c r="B4635" s="4">
        <v>185.0</v>
      </c>
      <c r="C4635" s="4">
        <v>2005.0</v>
      </c>
      <c r="D4635" s="4" t="s">
        <v>1289</v>
      </c>
      <c r="F4635" s="4" t="s">
        <v>57</v>
      </c>
      <c r="I4635" s="4">
        <v>11646.4</v>
      </c>
      <c r="R4635" s="5" t="str">
        <f t="shared" si="1"/>
        <v>2005_185</v>
      </c>
    </row>
    <row r="4636">
      <c r="A4636" s="4" t="s">
        <v>204</v>
      </c>
      <c r="B4636" s="4">
        <v>186.0</v>
      </c>
      <c r="C4636" s="4">
        <v>2005.0</v>
      </c>
      <c r="D4636" s="4" t="s">
        <v>490</v>
      </c>
      <c r="F4636" s="4" t="s">
        <v>57</v>
      </c>
      <c r="I4636" s="4">
        <v>11611.0</v>
      </c>
      <c r="R4636" s="5" t="str">
        <f t="shared" si="1"/>
        <v>2005_186</v>
      </c>
    </row>
    <row r="4637">
      <c r="A4637" s="4" t="s">
        <v>367</v>
      </c>
      <c r="B4637" s="4">
        <v>188.0</v>
      </c>
      <c r="C4637" s="4">
        <v>2005.0</v>
      </c>
      <c r="D4637" s="4" t="s">
        <v>19</v>
      </c>
      <c r="F4637" s="4" t="s">
        <v>95</v>
      </c>
      <c r="I4637" s="4">
        <v>11396.3</v>
      </c>
      <c r="R4637" s="5" t="str">
        <f t="shared" si="1"/>
        <v>2005_188</v>
      </c>
    </row>
    <row r="4638">
      <c r="A4638" s="4" t="s">
        <v>461</v>
      </c>
      <c r="B4638" s="4">
        <v>189.0</v>
      </c>
      <c r="C4638" s="4">
        <v>2005.0</v>
      </c>
      <c r="D4638" s="4" t="s">
        <v>168</v>
      </c>
      <c r="F4638" s="4" t="s">
        <v>127</v>
      </c>
      <c r="I4638" s="4">
        <v>11376.8</v>
      </c>
      <c r="R4638" s="5" t="str">
        <f t="shared" si="1"/>
        <v>2005_189</v>
      </c>
    </row>
    <row r="4639">
      <c r="A4639" s="4" t="s">
        <v>891</v>
      </c>
      <c r="B4639" s="4">
        <v>190.0</v>
      </c>
      <c r="C4639" s="4">
        <v>2005.0</v>
      </c>
      <c r="D4639" s="4" t="s">
        <v>120</v>
      </c>
      <c r="F4639" s="4" t="s">
        <v>74</v>
      </c>
      <c r="I4639" s="4">
        <v>11279.0</v>
      </c>
      <c r="R4639" s="5" t="str">
        <f t="shared" si="1"/>
        <v>2005_190</v>
      </c>
    </row>
    <row r="4640">
      <c r="A4640" s="4" t="s">
        <v>287</v>
      </c>
      <c r="B4640" s="4">
        <v>191.0</v>
      </c>
      <c r="C4640" s="4">
        <v>2005.0</v>
      </c>
      <c r="D4640" s="4" t="s">
        <v>67</v>
      </c>
      <c r="F4640" s="4" t="s">
        <v>24</v>
      </c>
      <c r="I4640" s="4">
        <v>11272.8</v>
      </c>
      <c r="R4640" s="5" t="str">
        <f t="shared" si="1"/>
        <v>2005_191</v>
      </c>
    </row>
    <row r="4641">
      <c r="A4641" s="4" t="s">
        <v>240</v>
      </c>
      <c r="B4641" s="4">
        <v>192.0</v>
      </c>
      <c r="C4641" s="4">
        <v>2005.0</v>
      </c>
      <c r="D4641" s="4" t="s">
        <v>107</v>
      </c>
      <c r="F4641" s="4" t="s">
        <v>43</v>
      </c>
      <c r="I4641" s="4">
        <v>11231.0</v>
      </c>
      <c r="R4641" s="5" t="str">
        <f t="shared" si="1"/>
        <v>2005_192</v>
      </c>
    </row>
    <row r="4642">
      <c r="A4642" s="4" t="s">
        <v>1024</v>
      </c>
      <c r="B4642" s="4">
        <v>193.0</v>
      </c>
      <c r="C4642" s="4">
        <v>2005.0</v>
      </c>
      <c r="D4642" s="4" t="s">
        <v>225</v>
      </c>
      <c r="F4642" s="4" t="s">
        <v>183</v>
      </c>
      <c r="I4642" s="4">
        <v>11215.4</v>
      </c>
      <c r="R4642" s="5" t="str">
        <f t="shared" si="1"/>
        <v>2005_193</v>
      </c>
    </row>
    <row r="4643">
      <c r="A4643" s="4" t="s">
        <v>312</v>
      </c>
      <c r="B4643" s="4">
        <v>194.0</v>
      </c>
      <c r="C4643" s="4">
        <v>2005.0</v>
      </c>
      <c r="D4643" s="4" t="s">
        <v>32</v>
      </c>
      <c r="F4643" s="4" t="s">
        <v>57</v>
      </c>
      <c r="I4643" s="4">
        <v>11185.0</v>
      </c>
      <c r="R4643" s="5" t="str">
        <f t="shared" si="1"/>
        <v>2005_194</v>
      </c>
    </row>
    <row r="4644">
      <c r="A4644" s="4" t="s">
        <v>984</v>
      </c>
      <c r="B4644" s="4">
        <v>195.0</v>
      </c>
      <c r="C4644" s="4">
        <v>2005.0</v>
      </c>
      <c r="D4644" s="4" t="s">
        <v>921</v>
      </c>
      <c r="F4644" s="4" t="s">
        <v>24</v>
      </c>
      <c r="I4644" s="4">
        <v>11161.0</v>
      </c>
      <c r="R4644" s="5" t="str">
        <f t="shared" si="1"/>
        <v>2005_195</v>
      </c>
    </row>
    <row r="4645">
      <c r="A4645" s="4" t="s">
        <v>732</v>
      </c>
      <c r="B4645" s="4">
        <v>196.0</v>
      </c>
      <c r="C4645" s="4">
        <v>2005.0</v>
      </c>
      <c r="D4645" s="4" t="s">
        <v>216</v>
      </c>
      <c r="F4645" s="4" t="s">
        <v>57</v>
      </c>
      <c r="I4645" s="4">
        <v>11080.0</v>
      </c>
      <c r="R4645" s="5" t="str">
        <f t="shared" si="1"/>
        <v>2005_196</v>
      </c>
    </row>
    <row r="4646">
      <c r="A4646" s="4" t="s">
        <v>241</v>
      </c>
      <c r="B4646" s="4">
        <v>197.0</v>
      </c>
      <c r="C4646" s="4">
        <v>2005.0</v>
      </c>
      <c r="D4646" s="4" t="s">
        <v>981</v>
      </c>
      <c r="F4646" s="4" t="s">
        <v>74</v>
      </c>
      <c r="I4646" s="4">
        <v>11070.0</v>
      </c>
      <c r="R4646" s="5" t="str">
        <f t="shared" si="1"/>
        <v>2005_197</v>
      </c>
    </row>
    <row r="4647">
      <c r="A4647" s="4" t="s">
        <v>1249</v>
      </c>
      <c r="B4647" s="4">
        <v>198.0</v>
      </c>
      <c r="C4647" s="4">
        <v>2005.0</v>
      </c>
      <c r="D4647" s="4" t="s">
        <v>986</v>
      </c>
      <c r="F4647" s="4" t="s">
        <v>74</v>
      </c>
      <c r="I4647" s="4">
        <v>11050.6</v>
      </c>
      <c r="R4647" s="5" t="str">
        <f t="shared" si="1"/>
        <v>2005_198</v>
      </c>
    </row>
    <row r="4648">
      <c r="A4648" s="4" t="s">
        <v>302</v>
      </c>
      <c r="B4648" s="4">
        <v>199.0</v>
      </c>
      <c r="C4648" s="4">
        <v>2005.0</v>
      </c>
      <c r="D4648" s="4" t="s">
        <v>216</v>
      </c>
      <c r="F4648" s="4" t="s">
        <v>43</v>
      </c>
      <c r="I4648" s="4">
        <v>11034.0</v>
      </c>
      <c r="R4648" s="5" t="str">
        <f t="shared" si="1"/>
        <v>2005_199</v>
      </c>
    </row>
    <row r="4649">
      <c r="A4649" s="4" t="s">
        <v>1101</v>
      </c>
      <c r="B4649" s="4">
        <v>200.0</v>
      </c>
      <c r="C4649" s="4">
        <v>2005.0</v>
      </c>
      <c r="D4649" s="4" t="s">
        <v>203</v>
      </c>
      <c r="F4649" s="4" t="s">
        <v>24</v>
      </c>
      <c r="I4649" s="4">
        <v>10946.0</v>
      </c>
      <c r="R4649" s="5" t="str">
        <f t="shared" si="1"/>
        <v>2005_200</v>
      </c>
    </row>
    <row r="4650">
      <c r="A4650" s="4" t="s">
        <v>254</v>
      </c>
      <c r="B4650" s="4">
        <v>201.0</v>
      </c>
      <c r="C4650" s="4">
        <v>2005.0</v>
      </c>
      <c r="D4650" s="4" t="s">
        <v>19</v>
      </c>
      <c r="F4650" s="4" t="s">
        <v>55</v>
      </c>
      <c r="I4650" s="4">
        <v>10939.0</v>
      </c>
      <c r="R4650" s="5" t="str">
        <f t="shared" si="1"/>
        <v>2005_201</v>
      </c>
    </row>
    <row r="4651">
      <c r="A4651" s="4" t="s">
        <v>1000</v>
      </c>
      <c r="B4651" s="4">
        <v>202.0</v>
      </c>
      <c r="C4651" s="4">
        <v>2005.0</v>
      </c>
      <c r="D4651" s="4" t="s">
        <v>110</v>
      </c>
      <c r="F4651" s="4" t="s">
        <v>30</v>
      </c>
      <c r="I4651" s="4">
        <v>10906.0</v>
      </c>
      <c r="R4651" s="5" t="str">
        <f t="shared" si="1"/>
        <v>2005_202</v>
      </c>
    </row>
    <row r="4652">
      <c r="A4652" s="4" t="s">
        <v>1046</v>
      </c>
      <c r="B4652" s="4">
        <v>203.0</v>
      </c>
      <c r="C4652" s="4">
        <v>2005.0</v>
      </c>
      <c r="D4652" s="4" t="s">
        <v>1112</v>
      </c>
      <c r="F4652" s="4" t="s">
        <v>24</v>
      </c>
      <c r="I4652" s="4">
        <v>10840.8</v>
      </c>
      <c r="R4652" s="5" t="str">
        <f t="shared" si="1"/>
        <v>2005_203</v>
      </c>
    </row>
    <row r="4653">
      <c r="A4653" s="4" t="s">
        <v>482</v>
      </c>
      <c r="B4653" s="4">
        <v>204.0</v>
      </c>
      <c r="C4653" s="4">
        <v>2005.0</v>
      </c>
      <c r="D4653" s="4" t="s">
        <v>1112</v>
      </c>
      <c r="F4653" s="4" t="s">
        <v>24</v>
      </c>
      <c r="I4653" s="4">
        <v>10825.3</v>
      </c>
      <c r="R4653" s="5" t="str">
        <f t="shared" si="1"/>
        <v>2005_204</v>
      </c>
    </row>
    <row r="4654">
      <c r="A4654" s="4" t="s">
        <v>576</v>
      </c>
      <c r="B4654" s="4">
        <v>205.0</v>
      </c>
      <c r="C4654" s="4">
        <v>2005.0</v>
      </c>
      <c r="D4654" s="4" t="s">
        <v>981</v>
      </c>
      <c r="F4654" s="4" t="s">
        <v>24</v>
      </c>
      <c r="I4654" s="4">
        <v>10822.3</v>
      </c>
      <c r="R4654" s="5" t="str">
        <f t="shared" si="1"/>
        <v>2005_205</v>
      </c>
    </row>
    <row r="4655">
      <c r="A4655" s="4" t="s">
        <v>930</v>
      </c>
      <c r="B4655" s="4">
        <v>206.0</v>
      </c>
      <c r="C4655" s="4">
        <v>2005.0</v>
      </c>
      <c r="D4655" s="4" t="s">
        <v>59</v>
      </c>
      <c r="F4655" s="4" t="s">
        <v>37</v>
      </c>
      <c r="I4655" s="4">
        <v>10694.6</v>
      </c>
      <c r="R4655" s="5" t="str">
        <f t="shared" si="1"/>
        <v>2005_206</v>
      </c>
    </row>
    <row r="4656">
      <c r="A4656" s="4" t="s">
        <v>1099</v>
      </c>
      <c r="B4656" s="4">
        <v>207.0</v>
      </c>
      <c r="C4656" s="4">
        <v>2005.0</v>
      </c>
      <c r="D4656" s="4" t="s">
        <v>977</v>
      </c>
      <c r="F4656" s="4" t="s">
        <v>30</v>
      </c>
      <c r="I4656" s="4">
        <v>10646.1</v>
      </c>
      <c r="R4656" s="5" t="str">
        <f t="shared" si="1"/>
        <v>2005_207</v>
      </c>
    </row>
    <row r="4657">
      <c r="A4657" s="4" t="s">
        <v>892</v>
      </c>
      <c r="B4657" s="4">
        <v>208.0</v>
      </c>
      <c r="C4657" s="4">
        <v>2005.0</v>
      </c>
      <c r="D4657" s="4" t="s">
        <v>99</v>
      </c>
      <c r="F4657" s="4" t="s">
        <v>115</v>
      </c>
      <c r="I4657" s="4">
        <v>10611.1</v>
      </c>
      <c r="R4657" s="5" t="str">
        <f t="shared" si="1"/>
        <v>2005_208</v>
      </c>
    </row>
    <row r="4658">
      <c r="A4658" s="4" t="s">
        <v>1187</v>
      </c>
      <c r="B4658" s="4">
        <v>209.0</v>
      </c>
      <c r="C4658" s="4">
        <v>2005.0</v>
      </c>
      <c r="D4658" s="4" t="s">
        <v>216</v>
      </c>
      <c r="F4658" s="4" t="s">
        <v>24</v>
      </c>
      <c r="I4658" s="4">
        <v>10610.4</v>
      </c>
      <c r="R4658" s="5" t="str">
        <f t="shared" si="1"/>
        <v>2005_209</v>
      </c>
    </row>
    <row r="4659">
      <c r="A4659" s="4" t="s">
        <v>243</v>
      </c>
      <c r="B4659" s="4">
        <v>210.0</v>
      </c>
      <c r="C4659" s="4">
        <v>2005.0</v>
      </c>
      <c r="D4659" s="4" t="s">
        <v>1078</v>
      </c>
      <c r="F4659" s="4" t="s">
        <v>30</v>
      </c>
      <c r="I4659" s="4">
        <v>10584.2</v>
      </c>
      <c r="R4659" s="5" t="str">
        <f t="shared" si="1"/>
        <v>2005_210</v>
      </c>
    </row>
    <row r="4660">
      <c r="A4660" s="4" t="s">
        <v>464</v>
      </c>
      <c r="B4660" s="4">
        <v>211.0</v>
      </c>
      <c r="C4660" s="4">
        <v>2005.0</v>
      </c>
      <c r="D4660" s="4" t="s">
        <v>59</v>
      </c>
      <c r="F4660" s="4" t="s">
        <v>55</v>
      </c>
      <c r="I4660" s="4">
        <v>10559.9</v>
      </c>
      <c r="R4660" s="5" t="str">
        <f t="shared" si="1"/>
        <v>2005_211</v>
      </c>
    </row>
    <row r="4661">
      <c r="A4661" s="4" t="s">
        <v>1193</v>
      </c>
      <c r="B4661" s="4">
        <v>212.0</v>
      </c>
      <c r="C4661" s="4">
        <v>2005.0</v>
      </c>
      <c r="D4661" s="4" t="s">
        <v>102</v>
      </c>
      <c r="F4661" s="4" t="s">
        <v>57</v>
      </c>
      <c r="I4661" s="4">
        <v>10550.0</v>
      </c>
      <c r="R4661" s="5" t="str">
        <f t="shared" si="1"/>
        <v>2005_212</v>
      </c>
    </row>
    <row r="4662">
      <c r="A4662" s="4" t="s">
        <v>326</v>
      </c>
      <c r="B4662" s="4">
        <v>213.0</v>
      </c>
      <c r="C4662" s="4">
        <v>2005.0</v>
      </c>
      <c r="D4662" s="4" t="s">
        <v>216</v>
      </c>
      <c r="F4662" s="4" t="s">
        <v>179</v>
      </c>
      <c r="I4662" s="4">
        <v>10522.0</v>
      </c>
      <c r="R4662" s="5" t="str">
        <f t="shared" si="1"/>
        <v>2005_213</v>
      </c>
    </row>
    <row r="4663">
      <c r="A4663" s="4" t="s">
        <v>960</v>
      </c>
      <c r="B4663" s="4">
        <v>214.0</v>
      </c>
      <c r="C4663" s="4">
        <v>2005.0</v>
      </c>
      <c r="D4663" s="4" t="s">
        <v>1112</v>
      </c>
      <c r="F4663" s="4" t="s">
        <v>179</v>
      </c>
      <c r="I4663" s="4">
        <v>10504.9</v>
      </c>
      <c r="R4663" s="5" t="str">
        <f t="shared" si="1"/>
        <v>2005_214</v>
      </c>
    </row>
    <row r="4664">
      <c r="A4664" s="4" t="s">
        <v>634</v>
      </c>
      <c r="B4664" s="4">
        <v>215.0</v>
      </c>
      <c r="C4664" s="4">
        <v>2005.0</v>
      </c>
      <c r="D4664" s="4" t="s">
        <v>1078</v>
      </c>
      <c r="F4664" s="4" t="s">
        <v>148</v>
      </c>
      <c r="I4664" s="4">
        <v>10477.0</v>
      </c>
      <c r="R4664" s="5" t="str">
        <f t="shared" si="1"/>
        <v>2005_215</v>
      </c>
    </row>
    <row r="4665">
      <c r="A4665" s="4" t="s">
        <v>637</v>
      </c>
      <c r="B4665" s="4">
        <v>216.0</v>
      </c>
      <c r="C4665" s="4">
        <v>2005.0</v>
      </c>
      <c r="D4665" s="4" t="s">
        <v>76</v>
      </c>
      <c r="F4665" s="4" t="s">
        <v>212</v>
      </c>
      <c r="I4665" s="4">
        <v>10312.0</v>
      </c>
      <c r="R4665" s="5" t="str">
        <f t="shared" si="1"/>
        <v>2005_216</v>
      </c>
    </row>
    <row r="4666">
      <c r="A4666" s="4" t="s">
        <v>660</v>
      </c>
      <c r="B4666" s="4">
        <v>217.0</v>
      </c>
      <c r="C4666" s="4">
        <v>2005.0</v>
      </c>
      <c r="D4666" s="4" t="s">
        <v>977</v>
      </c>
      <c r="F4666" s="4" t="s">
        <v>400</v>
      </c>
      <c r="I4666" s="4">
        <v>10244.7</v>
      </c>
      <c r="R4666" s="5" t="str">
        <f t="shared" si="1"/>
        <v>2005_217</v>
      </c>
    </row>
    <row r="4667">
      <c r="A4667" s="4" t="s">
        <v>460</v>
      </c>
      <c r="B4667" s="4">
        <v>218.0</v>
      </c>
      <c r="C4667" s="4">
        <v>2005.0</v>
      </c>
      <c r="D4667" s="4" t="s">
        <v>81</v>
      </c>
      <c r="F4667" s="4" t="s">
        <v>46</v>
      </c>
      <c r="I4667" s="4">
        <v>10205.0</v>
      </c>
      <c r="R4667" s="5" t="str">
        <f t="shared" si="1"/>
        <v>2005_218</v>
      </c>
    </row>
    <row r="4668">
      <c r="A4668" s="4" t="s">
        <v>1107</v>
      </c>
      <c r="B4668" s="4">
        <v>219.0</v>
      </c>
      <c r="C4668" s="4">
        <v>2005.0</v>
      </c>
      <c r="D4668" s="4" t="s">
        <v>759</v>
      </c>
      <c r="F4668" s="4" t="s">
        <v>100</v>
      </c>
      <c r="I4668" s="4">
        <v>10192.2</v>
      </c>
      <c r="R4668" s="5" t="str">
        <f t="shared" si="1"/>
        <v>2005_219</v>
      </c>
    </row>
    <row r="4669">
      <c r="A4669" s="4" t="s">
        <v>518</v>
      </c>
      <c r="B4669" s="4">
        <v>220.0</v>
      </c>
      <c r="C4669" s="4">
        <v>2005.0</v>
      </c>
      <c r="D4669" s="4" t="s">
        <v>638</v>
      </c>
      <c r="F4669" s="4" t="s">
        <v>57</v>
      </c>
      <c r="I4669" s="4">
        <v>10156.0</v>
      </c>
      <c r="R4669" s="5" t="str">
        <f t="shared" si="1"/>
        <v>2005_220</v>
      </c>
    </row>
    <row r="4670">
      <c r="A4670" s="4" t="s">
        <v>298</v>
      </c>
      <c r="B4670" s="4">
        <v>221.0</v>
      </c>
      <c r="C4670" s="4">
        <v>2005.0</v>
      </c>
      <c r="D4670" s="4" t="s">
        <v>216</v>
      </c>
      <c r="F4670" s="4" t="s">
        <v>299</v>
      </c>
      <c r="I4670" s="4">
        <v>10123.7</v>
      </c>
      <c r="R4670" s="5" t="str">
        <f t="shared" si="1"/>
        <v>2005_221</v>
      </c>
    </row>
    <row r="4671">
      <c r="A4671" s="4" t="s">
        <v>774</v>
      </c>
      <c r="B4671" s="4">
        <v>222.0</v>
      </c>
      <c r="C4671" s="4">
        <v>2005.0</v>
      </c>
      <c r="D4671" s="4" t="s">
        <v>981</v>
      </c>
      <c r="F4671" s="4" t="s">
        <v>37</v>
      </c>
      <c r="I4671" s="4">
        <v>10107.3</v>
      </c>
      <c r="R4671" s="5" t="str">
        <f t="shared" si="1"/>
        <v>2005_222</v>
      </c>
    </row>
    <row r="4672">
      <c r="A4672" s="4" t="s">
        <v>410</v>
      </c>
      <c r="B4672" s="4">
        <v>223.0</v>
      </c>
      <c r="C4672" s="4">
        <v>2005.0</v>
      </c>
      <c r="D4672" s="4" t="s">
        <v>292</v>
      </c>
      <c r="F4672" s="4" t="s">
        <v>183</v>
      </c>
      <c r="I4672" s="4">
        <v>10101.3</v>
      </c>
      <c r="R4672" s="5" t="str">
        <f t="shared" si="1"/>
        <v>2005_223</v>
      </c>
    </row>
    <row r="4673">
      <c r="A4673" s="4" t="s">
        <v>631</v>
      </c>
      <c r="B4673" s="4">
        <v>224.0</v>
      </c>
      <c r="C4673" s="4">
        <v>2005.0</v>
      </c>
      <c r="D4673" s="4" t="s">
        <v>232</v>
      </c>
      <c r="F4673" s="4" t="s">
        <v>77</v>
      </c>
      <c r="I4673" s="4">
        <v>10099.0</v>
      </c>
      <c r="R4673" s="5" t="str">
        <f t="shared" si="1"/>
        <v>2005_224</v>
      </c>
    </row>
    <row r="4674">
      <c r="A4674" s="4" t="s">
        <v>866</v>
      </c>
      <c r="B4674" s="4">
        <v>225.0</v>
      </c>
      <c r="C4674" s="4">
        <v>2005.0</v>
      </c>
      <c r="D4674" s="4" t="s">
        <v>352</v>
      </c>
      <c r="F4674" s="4" t="s">
        <v>20</v>
      </c>
      <c r="I4674" s="4">
        <v>10010.8</v>
      </c>
      <c r="R4674" s="5" t="str">
        <f t="shared" si="1"/>
        <v>2005_225</v>
      </c>
    </row>
    <row r="4675">
      <c r="A4675" s="4" t="s">
        <v>1248</v>
      </c>
      <c r="B4675" s="4">
        <v>226.0</v>
      </c>
      <c r="C4675" s="4">
        <v>2005.0</v>
      </c>
      <c r="D4675" s="4" t="s">
        <v>216</v>
      </c>
      <c r="F4675" s="4" t="s">
        <v>37</v>
      </c>
      <c r="I4675" s="4">
        <v>9887.0</v>
      </c>
      <c r="R4675" s="5" t="str">
        <f t="shared" si="1"/>
        <v>2005_226</v>
      </c>
    </row>
    <row r="4676">
      <c r="A4676" s="4" t="s">
        <v>276</v>
      </c>
      <c r="B4676" s="4">
        <v>227.0</v>
      </c>
      <c r="C4676" s="4">
        <v>2005.0</v>
      </c>
      <c r="D4676" s="4" t="s">
        <v>132</v>
      </c>
      <c r="F4676" s="4" t="s">
        <v>55</v>
      </c>
      <c r="I4676" s="4">
        <v>9817.0</v>
      </c>
      <c r="R4676" s="5" t="str">
        <f t="shared" si="1"/>
        <v>2005_227</v>
      </c>
    </row>
    <row r="4677">
      <c r="A4677" s="4" t="s">
        <v>753</v>
      </c>
      <c r="B4677" s="4">
        <v>228.0</v>
      </c>
      <c r="C4677" s="4">
        <v>2005.0</v>
      </c>
      <c r="D4677" s="4" t="s">
        <v>216</v>
      </c>
      <c r="F4677" s="4" t="s">
        <v>30</v>
      </c>
      <c r="I4677" s="4">
        <v>9791.0</v>
      </c>
      <c r="R4677" s="5" t="str">
        <f t="shared" si="1"/>
        <v>2005_228</v>
      </c>
    </row>
    <row r="4678">
      <c r="A4678" s="4" t="s">
        <v>1034</v>
      </c>
      <c r="B4678" s="4">
        <v>229.0</v>
      </c>
      <c r="C4678" s="4">
        <v>2005.0</v>
      </c>
      <c r="D4678" s="4" t="s">
        <v>216</v>
      </c>
      <c r="F4678" s="4" t="s">
        <v>127</v>
      </c>
      <c r="I4678" s="4">
        <v>9772.0</v>
      </c>
      <c r="R4678" s="5" t="str">
        <f t="shared" si="1"/>
        <v>2005_229</v>
      </c>
    </row>
    <row r="4679">
      <c r="A4679" s="4" t="s">
        <v>716</v>
      </c>
      <c r="B4679" s="4">
        <v>230.0</v>
      </c>
      <c r="C4679" s="4">
        <v>2005.0</v>
      </c>
      <c r="D4679" s="4" t="s">
        <v>717</v>
      </c>
      <c r="F4679" s="4" t="s">
        <v>30</v>
      </c>
      <c r="I4679" s="4">
        <v>9747.2</v>
      </c>
      <c r="R4679" s="5" t="str">
        <f t="shared" si="1"/>
        <v>2005_230</v>
      </c>
    </row>
    <row r="4680">
      <c r="A4680" s="4" t="s">
        <v>327</v>
      </c>
      <c r="B4680" s="4">
        <v>231.0</v>
      </c>
      <c r="C4680" s="4">
        <v>2005.0</v>
      </c>
      <c r="D4680" s="4" t="s">
        <v>107</v>
      </c>
      <c r="F4680" s="4" t="s">
        <v>37</v>
      </c>
      <c r="I4680" s="4">
        <v>9745.4</v>
      </c>
      <c r="R4680" s="5" t="str">
        <f t="shared" si="1"/>
        <v>2005_231</v>
      </c>
    </row>
    <row r="4681">
      <c r="A4681" s="4" t="s">
        <v>316</v>
      </c>
      <c r="B4681" s="4">
        <v>232.0</v>
      </c>
      <c r="C4681" s="4">
        <v>2005.0</v>
      </c>
      <c r="D4681" s="4" t="s">
        <v>120</v>
      </c>
      <c r="F4681" s="4" t="s">
        <v>24</v>
      </c>
      <c r="I4681" s="4">
        <v>9744.0</v>
      </c>
      <c r="R4681" s="5" t="str">
        <f t="shared" si="1"/>
        <v>2005_232</v>
      </c>
    </row>
    <row r="4682">
      <c r="A4682" s="4" t="s">
        <v>297</v>
      </c>
      <c r="B4682" s="4">
        <v>233.0</v>
      </c>
      <c r="C4682" s="4">
        <v>2005.0</v>
      </c>
      <c r="D4682" s="4" t="s">
        <v>19</v>
      </c>
      <c r="F4682" s="4" t="s">
        <v>46</v>
      </c>
      <c r="I4682" s="4">
        <v>9724.0</v>
      </c>
      <c r="R4682" s="5" t="str">
        <f t="shared" si="1"/>
        <v>2005_233</v>
      </c>
    </row>
    <row r="4683">
      <c r="A4683" s="4" t="s">
        <v>272</v>
      </c>
      <c r="B4683" s="4">
        <v>234.0</v>
      </c>
      <c r="C4683" s="4">
        <v>2005.0</v>
      </c>
      <c r="D4683" s="4" t="s">
        <v>981</v>
      </c>
      <c r="F4683" s="4" t="s">
        <v>20</v>
      </c>
      <c r="I4683" s="4">
        <v>9613.9</v>
      </c>
      <c r="R4683" s="5" t="str">
        <f t="shared" si="1"/>
        <v>2005_234</v>
      </c>
    </row>
    <row r="4684">
      <c r="A4684" s="4" t="s">
        <v>832</v>
      </c>
      <c r="B4684" s="4">
        <v>235.0</v>
      </c>
      <c r="C4684" s="4">
        <v>2005.0</v>
      </c>
      <c r="D4684" s="4" t="s">
        <v>216</v>
      </c>
      <c r="F4684" s="4" t="s">
        <v>57</v>
      </c>
      <c r="I4684" s="4">
        <v>9611.0</v>
      </c>
      <c r="R4684" s="5" t="str">
        <f t="shared" si="1"/>
        <v>2005_235</v>
      </c>
    </row>
    <row r="4685">
      <c r="A4685" s="4" t="s">
        <v>270</v>
      </c>
      <c r="B4685" s="4">
        <v>236.0</v>
      </c>
      <c r="C4685" s="4">
        <v>2005.0</v>
      </c>
      <c r="D4685" s="4" t="s">
        <v>48</v>
      </c>
      <c r="F4685" s="4" t="s">
        <v>100</v>
      </c>
      <c r="I4685" s="4">
        <v>9513.0</v>
      </c>
      <c r="R4685" s="5" t="str">
        <f t="shared" si="1"/>
        <v>2005_236</v>
      </c>
    </row>
    <row r="4686">
      <c r="A4686" s="4" t="s">
        <v>1250</v>
      </c>
      <c r="B4686" s="4">
        <v>237.0</v>
      </c>
      <c r="C4686" s="4">
        <v>2005.0</v>
      </c>
      <c r="D4686" s="4" t="s">
        <v>826</v>
      </c>
      <c r="F4686" s="4" t="s">
        <v>46</v>
      </c>
      <c r="I4686" s="4">
        <v>9509.0</v>
      </c>
      <c r="R4686" s="5" t="str">
        <f t="shared" si="1"/>
        <v>2005_237</v>
      </c>
    </row>
    <row r="4687">
      <c r="A4687" s="4" t="s">
        <v>348</v>
      </c>
      <c r="B4687" s="4">
        <v>238.0</v>
      </c>
      <c r="C4687" s="4">
        <v>2005.0</v>
      </c>
      <c r="D4687" s="4" t="s">
        <v>132</v>
      </c>
      <c r="F4687" s="4" t="s">
        <v>43</v>
      </c>
      <c r="I4687" s="4">
        <v>9508.8</v>
      </c>
      <c r="R4687" s="5" t="str">
        <f t="shared" si="1"/>
        <v>2005_238</v>
      </c>
    </row>
    <row r="4688">
      <c r="A4688" s="4" t="s">
        <v>1020</v>
      </c>
      <c r="B4688" s="4">
        <v>239.0</v>
      </c>
      <c r="C4688" s="4">
        <v>2005.0</v>
      </c>
      <c r="D4688" s="4" t="s">
        <v>177</v>
      </c>
      <c r="F4688" s="4" t="s">
        <v>24</v>
      </c>
      <c r="I4688" s="4">
        <v>9418.5</v>
      </c>
      <c r="R4688" s="5" t="str">
        <f t="shared" si="1"/>
        <v>2005_239</v>
      </c>
    </row>
    <row r="4689">
      <c r="A4689" s="4" t="s">
        <v>1182</v>
      </c>
      <c r="B4689" s="4">
        <v>240.0</v>
      </c>
      <c r="C4689" s="4">
        <v>2005.0</v>
      </c>
      <c r="D4689" s="4" t="s">
        <v>107</v>
      </c>
      <c r="F4689" s="4" t="s">
        <v>55</v>
      </c>
      <c r="I4689" s="4">
        <v>9408.3</v>
      </c>
      <c r="R4689" s="5" t="str">
        <f t="shared" si="1"/>
        <v>2005_240</v>
      </c>
    </row>
    <row r="4690">
      <c r="A4690" s="4" t="s">
        <v>1251</v>
      </c>
      <c r="B4690" s="4">
        <v>241.0</v>
      </c>
      <c r="C4690" s="4">
        <v>2005.0</v>
      </c>
      <c r="D4690" s="4" t="s">
        <v>223</v>
      </c>
      <c r="F4690" s="4" t="s">
        <v>57</v>
      </c>
      <c r="I4690" s="4">
        <v>9380.3</v>
      </c>
      <c r="R4690" s="5" t="str">
        <f t="shared" si="1"/>
        <v>2005_241</v>
      </c>
    </row>
    <row r="4691">
      <c r="A4691" s="4" t="s">
        <v>1108</v>
      </c>
      <c r="B4691" s="4">
        <v>242.0</v>
      </c>
      <c r="C4691" s="4">
        <v>2005.0</v>
      </c>
      <c r="D4691" s="4" t="s">
        <v>921</v>
      </c>
      <c r="F4691" s="4" t="s">
        <v>57</v>
      </c>
      <c r="I4691" s="4">
        <v>9264.9</v>
      </c>
      <c r="R4691" s="5" t="str">
        <f t="shared" si="1"/>
        <v>2005_242</v>
      </c>
    </row>
    <row r="4692">
      <c r="A4692" s="4" t="s">
        <v>1167</v>
      </c>
      <c r="B4692" s="4">
        <v>243.0</v>
      </c>
      <c r="C4692" s="4">
        <v>2005.0</v>
      </c>
      <c r="D4692" s="4" t="s">
        <v>490</v>
      </c>
      <c r="F4692" s="4" t="s">
        <v>118</v>
      </c>
      <c r="I4692" s="4">
        <v>9189.0</v>
      </c>
      <c r="R4692" s="5" t="str">
        <f t="shared" si="1"/>
        <v>2005_243</v>
      </c>
    </row>
    <row r="4693">
      <c r="A4693" s="4" t="s">
        <v>1021</v>
      </c>
      <c r="B4693" s="4">
        <v>244.0</v>
      </c>
      <c r="C4693" s="4">
        <v>2005.0</v>
      </c>
      <c r="D4693" s="4" t="s">
        <v>19</v>
      </c>
      <c r="F4693" s="4" t="s">
        <v>20</v>
      </c>
      <c r="I4693" s="4">
        <v>9114.0</v>
      </c>
      <c r="R4693" s="5" t="str">
        <f t="shared" si="1"/>
        <v>2005_244</v>
      </c>
    </row>
    <row r="4694">
      <c r="A4694" s="4" t="s">
        <v>345</v>
      </c>
      <c r="B4694" s="4">
        <v>245.0</v>
      </c>
      <c r="C4694" s="4">
        <v>2005.0</v>
      </c>
      <c r="D4694" s="4" t="s">
        <v>999</v>
      </c>
      <c r="F4694" s="4" t="s">
        <v>88</v>
      </c>
      <c r="I4694" s="4">
        <v>9097.3</v>
      </c>
      <c r="R4694" s="5" t="str">
        <f t="shared" si="1"/>
        <v>2005_245</v>
      </c>
    </row>
    <row r="4695">
      <c r="A4695" s="4" t="s">
        <v>924</v>
      </c>
      <c r="B4695" s="4">
        <v>246.0</v>
      </c>
      <c r="C4695" s="4">
        <v>2005.0</v>
      </c>
      <c r="D4695" s="4" t="s">
        <v>826</v>
      </c>
      <c r="F4695" s="4" t="s">
        <v>74</v>
      </c>
      <c r="I4695" s="4">
        <v>9087.2</v>
      </c>
      <c r="R4695" s="5" t="str">
        <f t="shared" si="1"/>
        <v>2005_246</v>
      </c>
    </row>
    <row r="4696">
      <c r="A4696" s="4" t="s">
        <v>970</v>
      </c>
      <c r="B4696" s="4">
        <v>247.0</v>
      </c>
      <c r="C4696" s="4">
        <v>2005.0</v>
      </c>
      <c r="D4696" s="4" t="s">
        <v>971</v>
      </c>
      <c r="F4696" s="4" t="s">
        <v>43</v>
      </c>
      <c r="I4696" s="4">
        <v>9045.0</v>
      </c>
      <c r="R4696" s="5" t="str">
        <f t="shared" si="1"/>
        <v>2005_247</v>
      </c>
    </row>
    <row r="4697">
      <c r="A4697" s="4" t="s">
        <v>1268</v>
      </c>
      <c r="B4697" s="4">
        <v>248.0</v>
      </c>
      <c r="C4697" s="4">
        <v>2005.0</v>
      </c>
      <c r="D4697" s="4" t="s">
        <v>168</v>
      </c>
      <c r="F4697" s="4" t="s">
        <v>55</v>
      </c>
      <c r="I4697" s="4">
        <v>9015.9</v>
      </c>
      <c r="R4697" s="5" t="str">
        <f t="shared" si="1"/>
        <v>2005_248</v>
      </c>
    </row>
    <row r="4698">
      <c r="A4698" s="4" t="s">
        <v>1188</v>
      </c>
      <c r="B4698" s="4">
        <v>249.0</v>
      </c>
      <c r="C4698" s="4">
        <v>2005.0</v>
      </c>
      <c r="D4698" s="4" t="s">
        <v>62</v>
      </c>
      <c r="F4698" s="4" t="s">
        <v>192</v>
      </c>
      <c r="I4698" s="4">
        <v>9011.0</v>
      </c>
      <c r="R4698" s="5" t="str">
        <f t="shared" si="1"/>
        <v>2005_249</v>
      </c>
    </row>
    <row r="4699">
      <c r="A4699" s="4" t="s">
        <v>1311</v>
      </c>
      <c r="B4699" s="4">
        <v>250.0</v>
      </c>
      <c r="C4699" s="4">
        <v>2005.0</v>
      </c>
      <c r="D4699" s="4" t="s">
        <v>921</v>
      </c>
      <c r="F4699" s="4" t="s">
        <v>24</v>
      </c>
      <c r="I4699" s="4">
        <v>8916.5</v>
      </c>
      <c r="R4699" s="5" t="str">
        <f t="shared" si="1"/>
        <v>2005_250</v>
      </c>
    </row>
    <row r="4700">
      <c r="A4700" s="4" t="s">
        <v>1312</v>
      </c>
      <c r="B4700" s="4">
        <v>251.0</v>
      </c>
      <c r="C4700" s="4">
        <v>2005.0</v>
      </c>
      <c r="D4700" s="4" t="s">
        <v>42</v>
      </c>
      <c r="F4700" s="4" t="s">
        <v>30</v>
      </c>
      <c r="I4700" s="4">
        <v>8892.8</v>
      </c>
      <c r="R4700" s="5" t="str">
        <f t="shared" si="1"/>
        <v>2005_251</v>
      </c>
    </row>
    <row r="4701">
      <c r="A4701" s="4" t="s">
        <v>621</v>
      </c>
      <c r="B4701" s="4">
        <v>252.0</v>
      </c>
      <c r="C4701" s="4">
        <v>2005.0</v>
      </c>
      <c r="D4701" s="4" t="s">
        <v>48</v>
      </c>
      <c r="F4701" s="4" t="s">
        <v>192</v>
      </c>
      <c r="I4701" s="4">
        <v>8781.0</v>
      </c>
      <c r="R4701" s="5" t="str">
        <f t="shared" si="1"/>
        <v>2005_252</v>
      </c>
    </row>
    <row r="4702">
      <c r="A4702" s="4" t="s">
        <v>1103</v>
      </c>
      <c r="B4702" s="4">
        <v>253.0</v>
      </c>
      <c r="C4702" s="4">
        <v>2005.0</v>
      </c>
      <c r="D4702" s="4" t="s">
        <v>99</v>
      </c>
      <c r="F4702" s="4" t="s">
        <v>201</v>
      </c>
      <c r="I4702" s="4">
        <v>8755.6</v>
      </c>
      <c r="R4702" s="5" t="str">
        <f t="shared" si="1"/>
        <v>2005_253</v>
      </c>
    </row>
    <row r="4703">
      <c r="A4703" s="4" t="s">
        <v>1313</v>
      </c>
      <c r="B4703" s="4">
        <v>254.0</v>
      </c>
      <c r="C4703" s="4">
        <v>2005.0</v>
      </c>
      <c r="D4703" s="4" t="s">
        <v>177</v>
      </c>
      <c r="F4703" s="4" t="s">
        <v>183</v>
      </c>
      <c r="I4703" s="4">
        <v>8638.0</v>
      </c>
      <c r="R4703" s="5" t="str">
        <f t="shared" si="1"/>
        <v>2005_254</v>
      </c>
    </row>
    <row r="4704">
      <c r="A4704" s="4" t="s">
        <v>1029</v>
      </c>
      <c r="B4704" s="4">
        <v>255.0</v>
      </c>
      <c r="C4704" s="4">
        <v>2005.0</v>
      </c>
      <c r="D4704" s="4" t="s">
        <v>23</v>
      </c>
      <c r="F4704" s="4" t="s">
        <v>27</v>
      </c>
      <c r="I4704" s="4">
        <v>8634.4</v>
      </c>
      <c r="R4704" s="5" t="str">
        <f t="shared" si="1"/>
        <v>2005_255</v>
      </c>
    </row>
    <row r="4705">
      <c r="A4705" s="4" t="s">
        <v>992</v>
      </c>
      <c r="B4705" s="4">
        <v>256.0</v>
      </c>
      <c r="C4705" s="4">
        <v>2005.0</v>
      </c>
      <c r="D4705" s="4" t="s">
        <v>216</v>
      </c>
      <c r="F4705" s="4" t="s">
        <v>74</v>
      </c>
      <c r="I4705" s="4">
        <v>8506.7</v>
      </c>
      <c r="R4705" s="5" t="str">
        <f t="shared" si="1"/>
        <v>2005_256</v>
      </c>
    </row>
    <row r="4706">
      <c r="A4706" s="4" t="s">
        <v>1117</v>
      </c>
      <c r="B4706" s="4">
        <v>257.0</v>
      </c>
      <c r="C4706" s="4">
        <v>2005.0</v>
      </c>
      <c r="D4706" s="4" t="s">
        <v>132</v>
      </c>
      <c r="F4706" s="4" t="s">
        <v>257</v>
      </c>
      <c r="I4706" s="4">
        <v>8438.0</v>
      </c>
      <c r="R4706" s="5" t="str">
        <f t="shared" si="1"/>
        <v>2005_257</v>
      </c>
    </row>
    <row r="4707">
      <c r="A4707" s="4" t="s">
        <v>427</v>
      </c>
      <c r="B4707" s="4">
        <v>258.0</v>
      </c>
      <c r="C4707" s="4">
        <v>2005.0</v>
      </c>
      <c r="D4707" s="4" t="s">
        <v>611</v>
      </c>
      <c r="F4707" s="4" t="s">
        <v>30</v>
      </c>
      <c r="I4707" s="4">
        <v>8421.9</v>
      </c>
      <c r="R4707" s="5" t="str">
        <f t="shared" si="1"/>
        <v>2005_258</v>
      </c>
    </row>
    <row r="4708">
      <c r="A4708" s="4" t="s">
        <v>247</v>
      </c>
      <c r="B4708" s="4">
        <v>259.0</v>
      </c>
      <c r="C4708" s="4">
        <v>2005.0</v>
      </c>
      <c r="D4708" s="4" t="s">
        <v>981</v>
      </c>
      <c r="F4708" s="4" t="s">
        <v>100</v>
      </c>
      <c r="I4708" s="4">
        <v>8414.5</v>
      </c>
      <c r="R4708" s="5" t="str">
        <f t="shared" si="1"/>
        <v>2005_259</v>
      </c>
    </row>
    <row r="4709">
      <c r="A4709" s="4" t="s">
        <v>1259</v>
      </c>
      <c r="B4709" s="4">
        <v>260.0</v>
      </c>
      <c r="C4709" s="4">
        <v>2005.0</v>
      </c>
      <c r="D4709" s="4" t="s">
        <v>225</v>
      </c>
      <c r="F4709" s="4" t="s">
        <v>24</v>
      </c>
      <c r="I4709" s="4">
        <v>8321.2</v>
      </c>
      <c r="R4709" s="5" t="str">
        <f t="shared" si="1"/>
        <v>2005_260</v>
      </c>
    </row>
    <row r="4710">
      <c r="A4710" s="4" t="s">
        <v>1135</v>
      </c>
      <c r="B4710" s="4">
        <v>261.0</v>
      </c>
      <c r="C4710" s="4">
        <v>2005.0</v>
      </c>
      <c r="D4710" s="4" t="s">
        <v>67</v>
      </c>
      <c r="F4710" s="4" t="s">
        <v>179</v>
      </c>
      <c r="I4710" s="4">
        <v>8296.0</v>
      </c>
      <c r="R4710" s="5" t="str">
        <f t="shared" si="1"/>
        <v>2005_261</v>
      </c>
    </row>
    <row r="4711">
      <c r="A4711" s="4" t="s">
        <v>844</v>
      </c>
      <c r="B4711" s="4">
        <v>262.0</v>
      </c>
      <c r="C4711" s="4">
        <v>2005.0</v>
      </c>
      <c r="D4711" s="4" t="s">
        <v>1104</v>
      </c>
      <c r="F4711" s="4" t="s">
        <v>46</v>
      </c>
      <c r="I4711" s="4">
        <v>8291.0</v>
      </c>
      <c r="R4711" s="5" t="str">
        <f t="shared" si="1"/>
        <v>2005_262</v>
      </c>
    </row>
    <row r="4712">
      <c r="A4712" s="4" t="s">
        <v>193</v>
      </c>
      <c r="B4712" s="4">
        <v>263.0</v>
      </c>
      <c r="C4712" s="4">
        <v>2005.0</v>
      </c>
      <c r="D4712" s="4" t="s">
        <v>32</v>
      </c>
      <c r="F4712" s="4" t="s">
        <v>57</v>
      </c>
      <c r="I4712" s="4">
        <v>8279.0</v>
      </c>
      <c r="R4712" s="5" t="str">
        <f t="shared" si="1"/>
        <v>2005_263</v>
      </c>
    </row>
    <row r="4713">
      <c r="A4713" s="4" t="s">
        <v>353</v>
      </c>
      <c r="B4713" s="4">
        <v>264.0</v>
      </c>
      <c r="C4713" s="4">
        <v>2005.0</v>
      </c>
      <c r="D4713" s="4" t="s">
        <v>102</v>
      </c>
      <c r="F4713" s="4" t="s">
        <v>43</v>
      </c>
      <c r="I4713" s="4">
        <v>8272.0</v>
      </c>
      <c r="R4713" s="5" t="str">
        <f t="shared" si="1"/>
        <v>2005_264</v>
      </c>
    </row>
    <row r="4714">
      <c r="A4714" s="4" t="s">
        <v>499</v>
      </c>
      <c r="B4714" s="4">
        <v>265.0</v>
      </c>
      <c r="C4714" s="4">
        <v>2005.0</v>
      </c>
      <c r="D4714" s="4" t="s">
        <v>29</v>
      </c>
      <c r="F4714" s="4" t="s">
        <v>27</v>
      </c>
      <c r="I4714" s="4">
        <v>8246.1</v>
      </c>
      <c r="R4714" s="5" t="str">
        <f t="shared" si="1"/>
        <v>2005_265</v>
      </c>
    </row>
    <row r="4715">
      <c r="A4715" s="4" t="s">
        <v>795</v>
      </c>
      <c r="B4715" s="4">
        <v>266.0</v>
      </c>
      <c r="C4715" s="4">
        <v>2005.0</v>
      </c>
      <c r="D4715" s="4" t="s">
        <v>639</v>
      </c>
      <c r="F4715" s="4" t="s">
        <v>148</v>
      </c>
      <c r="I4715" s="4">
        <v>8229.5</v>
      </c>
      <c r="R4715" s="5" t="str">
        <f t="shared" si="1"/>
        <v>2005_266</v>
      </c>
    </row>
    <row r="4716">
      <c r="A4716" s="4" t="s">
        <v>1134</v>
      </c>
      <c r="B4716" s="4">
        <v>267.0</v>
      </c>
      <c r="C4716" s="4">
        <v>2005.0</v>
      </c>
      <c r="D4716" s="4" t="s">
        <v>93</v>
      </c>
      <c r="F4716" s="4" t="s">
        <v>35</v>
      </c>
      <c r="I4716" s="4">
        <v>8227.0</v>
      </c>
      <c r="R4716" s="5" t="str">
        <f t="shared" si="1"/>
        <v>2005_267</v>
      </c>
    </row>
    <row r="4717">
      <c r="A4717" s="4" t="s">
        <v>258</v>
      </c>
      <c r="B4717" s="4">
        <v>268.0</v>
      </c>
      <c r="C4717" s="4">
        <v>2005.0</v>
      </c>
      <c r="D4717" s="4" t="s">
        <v>490</v>
      </c>
      <c r="F4717" s="4" t="s">
        <v>57</v>
      </c>
      <c r="I4717" s="4">
        <v>8217.0</v>
      </c>
      <c r="R4717" s="5" t="str">
        <f t="shared" si="1"/>
        <v>2005_268</v>
      </c>
    </row>
    <row r="4718">
      <c r="A4718" s="4" t="s">
        <v>1106</v>
      </c>
      <c r="B4718" s="4">
        <v>269.0</v>
      </c>
      <c r="C4718" s="4">
        <v>2005.0</v>
      </c>
      <c r="D4718" s="4" t="s">
        <v>203</v>
      </c>
      <c r="F4718" s="4" t="s">
        <v>179</v>
      </c>
      <c r="I4718" s="4">
        <v>8187.0</v>
      </c>
      <c r="R4718" s="5" t="str">
        <f t="shared" si="1"/>
        <v>2005_269</v>
      </c>
    </row>
    <row r="4719">
      <c r="A4719" s="4" t="s">
        <v>507</v>
      </c>
      <c r="B4719" s="4">
        <v>270.0</v>
      </c>
      <c r="C4719" s="4">
        <v>2005.0</v>
      </c>
      <c r="D4719" s="4" t="s">
        <v>975</v>
      </c>
      <c r="F4719" s="4" t="s">
        <v>57</v>
      </c>
      <c r="I4719" s="4">
        <v>8013.1</v>
      </c>
      <c r="R4719" s="5" t="str">
        <f t="shared" si="1"/>
        <v>2005_270</v>
      </c>
    </row>
    <row r="4720">
      <c r="A4720" s="4" t="s">
        <v>1253</v>
      </c>
      <c r="B4720" s="4">
        <v>271.0</v>
      </c>
      <c r="C4720" s="4">
        <v>2005.0</v>
      </c>
      <c r="D4720" s="4" t="s">
        <v>225</v>
      </c>
      <c r="F4720" s="4" t="s">
        <v>24</v>
      </c>
      <c r="I4720" s="4">
        <v>7932.9</v>
      </c>
      <c r="R4720" s="5" t="str">
        <f t="shared" si="1"/>
        <v>2005_271</v>
      </c>
    </row>
    <row r="4721">
      <c r="A4721" s="4" t="s">
        <v>1314</v>
      </c>
      <c r="B4721" s="4">
        <v>272.0</v>
      </c>
      <c r="C4721" s="4">
        <v>2005.0</v>
      </c>
      <c r="D4721" s="4" t="s">
        <v>352</v>
      </c>
      <c r="F4721" s="4" t="s">
        <v>127</v>
      </c>
      <c r="I4721" s="4">
        <v>7886.0</v>
      </c>
      <c r="R4721" s="5" t="str">
        <f t="shared" si="1"/>
        <v>2005_272</v>
      </c>
    </row>
    <row r="4722">
      <c r="A4722" s="4" t="s">
        <v>430</v>
      </c>
      <c r="B4722" s="4">
        <v>273.0</v>
      </c>
      <c r="C4722" s="4">
        <v>2005.0</v>
      </c>
      <c r="D4722" s="4" t="s">
        <v>59</v>
      </c>
      <c r="F4722" s="4" t="s">
        <v>88</v>
      </c>
      <c r="I4722" s="4">
        <v>7822.8</v>
      </c>
      <c r="R4722" s="5" t="str">
        <f t="shared" si="1"/>
        <v>2005_273</v>
      </c>
    </row>
    <row r="4723">
      <c r="A4723" s="4" t="s">
        <v>1186</v>
      </c>
      <c r="B4723" s="4">
        <v>274.0</v>
      </c>
      <c r="C4723" s="4">
        <v>2005.0</v>
      </c>
      <c r="D4723" s="4" t="s">
        <v>26</v>
      </c>
      <c r="F4723" s="4" t="s">
        <v>27</v>
      </c>
      <c r="I4723" s="4">
        <v>7816.3</v>
      </c>
      <c r="R4723" s="5" t="str">
        <f t="shared" si="1"/>
        <v>2005_274</v>
      </c>
    </row>
    <row r="4724">
      <c r="A4724" s="4" t="s">
        <v>647</v>
      </c>
      <c r="B4724" s="4">
        <v>275.0</v>
      </c>
      <c r="C4724" s="4">
        <v>2005.0</v>
      </c>
      <c r="D4724" s="4" t="s">
        <v>289</v>
      </c>
      <c r="F4724" s="4" t="s">
        <v>46</v>
      </c>
      <c r="I4724" s="4">
        <v>7790.5</v>
      </c>
      <c r="R4724" s="5" t="str">
        <f t="shared" si="1"/>
        <v>2005_275</v>
      </c>
    </row>
    <row r="4725">
      <c r="A4725" s="4" t="s">
        <v>836</v>
      </c>
      <c r="B4725" s="4">
        <v>276.0</v>
      </c>
      <c r="C4725" s="4">
        <v>2005.0</v>
      </c>
      <c r="D4725" s="4" t="s">
        <v>292</v>
      </c>
      <c r="F4725" s="4" t="s">
        <v>57</v>
      </c>
      <c r="I4725" s="4">
        <v>7761.0</v>
      </c>
      <c r="R4725" s="5" t="str">
        <f t="shared" si="1"/>
        <v>2005_276</v>
      </c>
    </row>
    <row r="4726">
      <c r="A4726" s="4" t="s">
        <v>538</v>
      </c>
      <c r="B4726" s="4">
        <v>277.0</v>
      </c>
      <c r="C4726" s="4">
        <v>2005.0</v>
      </c>
      <c r="D4726" s="4" t="s">
        <v>292</v>
      </c>
      <c r="F4726" s="4" t="s">
        <v>43</v>
      </c>
      <c r="I4726" s="4">
        <v>7754.9</v>
      </c>
      <c r="R4726" s="5" t="str">
        <f t="shared" si="1"/>
        <v>2005_277</v>
      </c>
    </row>
    <row r="4727">
      <c r="A4727" s="4" t="s">
        <v>387</v>
      </c>
      <c r="B4727" s="4">
        <v>278.0</v>
      </c>
      <c r="C4727" s="4">
        <v>2005.0</v>
      </c>
      <c r="D4727" s="4" t="s">
        <v>1078</v>
      </c>
      <c r="F4727" s="4" t="s">
        <v>30</v>
      </c>
      <c r="I4727" s="4">
        <v>7747.8</v>
      </c>
      <c r="R4727" s="5" t="str">
        <f t="shared" si="1"/>
        <v>2005_278</v>
      </c>
    </row>
    <row r="4728">
      <c r="A4728" s="4" t="s">
        <v>1256</v>
      </c>
      <c r="B4728" s="4">
        <v>279.0</v>
      </c>
      <c r="C4728" s="4">
        <v>2005.0</v>
      </c>
      <c r="D4728" s="4" t="s">
        <v>981</v>
      </c>
      <c r="F4728" s="4" t="s">
        <v>74</v>
      </c>
      <c r="I4728" s="4">
        <v>7742.2</v>
      </c>
      <c r="R4728" s="5" t="str">
        <f t="shared" si="1"/>
        <v>2005_279</v>
      </c>
    </row>
    <row r="4729">
      <c r="A4729" s="4" t="s">
        <v>860</v>
      </c>
      <c r="B4729" s="4">
        <v>280.0</v>
      </c>
      <c r="C4729" s="4">
        <v>2005.0</v>
      </c>
      <c r="D4729" s="4" t="s">
        <v>26</v>
      </c>
      <c r="F4729" s="4" t="s">
        <v>115</v>
      </c>
      <c r="I4729" s="4">
        <v>7660.9</v>
      </c>
      <c r="R4729" s="5" t="str">
        <f t="shared" si="1"/>
        <v>2005_280</v>
      </c>
    </row>
    <row r="4730">
      <c r="A4730" s="4" t="s">
        <v>1116</v>
      </c>
      <c r="B4730" s="4">
        <v>281.0</v>
      </c>
      <c r="C4730" s="4">
        <v>2005.0</v>
      </c>
      <c r="D4730" s="4" t="s">
        <v>48</v>
      </c>
      <c r="F4730" s="4" t="s">
        <v>100</v>
      </c>
      <c r="I4730" s="4">
        <v>7411.4</v>
      </c>
      <c r="R4730" s="5" t="str">
        <f t="shared" si="1"/>
        <v>2005_281</v>
      </c>
    </row>
    <row r="4731">
      <c r="A4731" s="4" t="s">
        <v>1315</v>
      </c>
      <c r="B4731" s="4">
        <v>282.0</v>
      </c>
      <c r="C4731" s="4">
        <v>2005.0</v>
      </c>
      <c r="D4731" s="4" t="s">
        <v>99</v>
      </c>
      <c r="F4731" s="4" t="s">
        <v>30</v>
      </c>
      <c r="I4731" s="4">
        <v>7403.5</v>
      </c>
      <c r="R4731" s="5" t="str">
        <f t="shared" si="1"/>
        <v>2005_282</v>
      </c>
    </row>
    <row r="4732">
      <c r="A4732" s="4" t="s">
        <v>663</v>
      </c>
      <c r="B4732" s="4">
        <v>283.0</v>
      </c>
      <c r="C4732" s="4">
        <v>2005.0</v>
      </c>
      <c r="D4732" s="4" t="s">
        <v>289</v>
      </c>
      <c r="F4732" s="4" t="s">
        <v>37</v>
      </c>
      <c r="I4732" s="4">
        <v>7381.3</v>
      </c>
      <c r="R4732" s="5" t="str">
        <f t="shared" si="1"/>
        <v>2005_283</v>
      </c>
    </row>
    <row r="4733">
      <c r="A4733" s="4" t="s">
        <v>785</v>
      </c>
      <c r="B4733" s="4">
        <v>284.0</v>
      </c>
      <c r="C4733" s="4">
        <v>2005.0</v>
      </c>
      <c r="D4733" s="4" t="s">
        <v>107</v>
      </c>
      <c r="F4733" s="4" t="s">
        <v>148</v>
      </c>
      <c r="I4733" s="4">
        <v>7375.3</v>
      </c>
      <c r="R4733" s="5" t="str">
        <f t="shared" si="1"/>
        <v>2005_284</v>
      </c>
    </row>
    <row r="4734">
      <c r="A4734" s="4" t="s">
        <v>433</v>
      </c>
      <c r="B4734" s="4">
        <v>285.0</v>
      </c>
      <c r="C4734" s="4">
        <v>2005.0</v>
      </c>
      <c r="D4734" s="4" t="s">
        <v>67</v>
      </c>
      <c r="F4734" s="4" t="s">
        <v>95</v>
      </c>
      <c r="I4734" s="4">
        <v>7335.9</v>
      </c>
      <c r="R4734" s="5" t="str">
        <f t="shared" si="1"/>
        <v>2005_285</v>
      </c>
    </row>
    <row r="4735">
      <c r="A4735" s="4" t="s">
        <v>378</v>
      </c>
      <c r="B4735" s="4">
        <v>286.0</v>
      </c>
      <c r="C4735" s="4">
        <v>2005.0</v>
      </c>
      <c r="D4735" s="4" t="s">
        <v>203</v>
      </c>
      <c r="F4735" s="4" t="s">
        <v>37</v>
      </c>
      <c r="I4735" s="4">
        <v>7312.0</v>
      </c>
      <c r="R4735" s="5" t="str">
        <f t="shared" si="1"/>
        <v>2005_286</v>
      </c>
    </row>
    <row r="4736">
      <c r="A4736" s="4" t="s">
        <v>909</v>
      </c>
      <c r="B4736" s="4">
        <v>287.0</v>
      </c>
      <c r="C4736" s="4">
        <v>2005.0</v>
      </c>
      <c r="D4736" s="4" t="s">
        <v>48</v>
      </c>
      <c r="F4736" s="4" t="s">
        <v>100</v>
      </c>
      <c r="I4736" s="4">
        <v>7300.0</v>
      </c>
      <c r="R4736" s="5" t="str">
        <f t="shared" si="1"/>
        <v>2005_287</v>
      </c>
    </row>
    <row r="4737">
      <c r="A4737" s="4" t="s">
        <v>1203</v>
      </c>
      <c r="B4737" s="4">
        <v>288.0</v>
      </c>
      <c r="C4737" s="4">
        <v>2005.0</v>
      </c>
      <c r="D4737" s="4" t="s">
        <v>216</v>
      </c>
      <c r="F4737" s="4" t="s">
        <v>82</v>
      </c>
      <c r="I4737" s="4">
        <v>7221.8</v>
      </c>
      <c r="R4737" s="5" t="str">
        <f t="shared" si="1"/>
        <v>2005_288</v>
      </c>
    </row>
    <row r="4738">
      <c r="A4738" s="4" t="s">
        <v>1191</v>
      </c>
      <c r="B4738" s="4">
        <v>289.0</v>
      </c>
      <c r="C4738" s="4">
        <v>2005.0</v>
      </c>
      <c r="D4738" s="4" t="s">
        <v>1104</v>
      </c>
      <c r="F4738" s="4" t="s">
        <v>100</v>
      </c>
      <c r="I4738" s="4">
        <v>7199.0</v>
      </c>
      <c r="R4738" s="5" t="str">
        <f t="shared" si="1"/>
        <v>2005_289</v>
      </c>
    </row>
    <row r="4739">
      <c r="A4739" s="4" t="s">
        <v>1102</v>
      </c>
      <c r="B4739" s="4">
        <v>290.0</v>
      </c>
      <c r="C4739" s="4">
        <v>2005.0</v>
      </c>
      <c r="D4739" s="4" t="s">
        <v>97</v>
      </c>
      <c r="F4739" s="4" t="s">
        <v>57</v>
      </c>
      <c r="I4739" s="4">
        <v>7181.0</v>
      </c>
      <c r="R4739" s="5" t="str">
        <f t="shared" si="1"/>
        <v>2005_290</v>
      </c>
    </row>
    <row r="4740">
      <c r="A4740" s="4" t="s">
        <v>1133</v>
      </c>
      <c r="B4740" s="4">
        <v>291.0</v>
      </c>
      <c r="C4740" s="4">
        <v>2005.0</v>
      </c>
      <c r="D4740" s="4" t="s">
        <v>29</v>
      </c>
      <c r="F4740" s="4" t="s">
        <v>183</v>
      </c>
      <c r="I4740" s="4">
        <v>7151.2</v>
      </c>
      <c r="R4740" s="5" t="str">
        <f t="shared" si="1"/>
        <v>2005_291</v>
      </c>
    </row>
    <row r="4741">
      <c r="A4741" s="4" t="s">
        <v>1316</v>
      </c>
      <c r="B4741" s="4">
        <v>292.0</v>
      </c>
      <c r="C4741" s="4">
        <v>2005.0</v>
      </c>
      <c r="D4741" s="4" t="s">
        <v>1104</v>
      </c>
      <c r="F4741" s="4" t="s">
        <v>55</v>
      </c>
      <c r="I4741" s="4">
        <v>7146.4</v>
      </c>
      <c r="R4741" s="5" t="str">
        <f t="shared" si="1"/>
        <v>2005_292</v>
      </c>
    </row>
    <row r="4742">
      <c r="A4742" s="4" t="s">
        <v>760</v>
      </c>
      <c r="B4742" s="4">
        <v>293.0</v>
      </c>
      <c r="C4742" s="4">
        <v>2005.0</v>
      </c>
      <c r="D4742" s="4" t="s">
        <v>59</v>
      </c>
      <c r="F4742" s="4" t="s">
        <v>30</v>
      </c>
      <c r="I4742" s="4">
        <v>7144.0</v>
      </c>
      <c r="R4742" s="5" t="str">
        <f t="shared" si="1"/>
        <v>2005_293</v>
      </c>
    </row>
    <row r="4743">
      <c r="A4743" s="4" t="s">
        <v>408</v>
      </c>
      <c r="B4743" s="4">
        <v>294.0</v>
      </c>
      <c r="C4743" s="4">
        <v>2005.0</v>
      </c>
      <c r="D4743" s="4" t="s">
        <v>26</v>
      </c>
      <c r="F4743" s="4" t="s">
        <v>95</v>
      </c>
      <c r="I4743" s="4">
        <v>7131.4</v>
      </c>
      <c r="R4743" s="5" t="str">
        <f t="shared" si="1"/>
        <v>2005_294</v>
      </c>
    </row>
    <row r="4744">
      <c r="A4744" s="4" t="s">
        <v>643</v>
      </c>
      <c r="B4744" s="4">
        <v>295.0</v>
      </c>
      <c r="C4744" s="4">
        <v>2005.0</v>
      </c>
      <c r="D4744" s="4" t="s">
        <v>120</v>
      </c>
      <c r="F4744" s="4" t="s">
        <v>37</v>
      </c>
      <c r="I4744" s="4">
        <v>7117.0</v>
      </c>
      <c r="R4744" s="5" t="str">
        <f t="shared" si="1"/>
        <v>2005_295</v>
      </c>
    </row>
    <row r="4745">
      <c r="A4745" s="4" t="s">
        <v>445</v>
      </c>
      <c r="B4745" s="4">
        <v>296.0</v>
      </c>
      <c r="C4745" s="4">
        <v>2005.0</v>
      </c>
      <c r="D4745" s="4" t="s">
        <v>216</v>
      </c>
      <c r="F4745" s="4" t="s">
        <v>20</v>
      </c>
      <c r="I4745" s="4">
        <v>7114.0</v>
      </c>
      <c r="R4745" s="5" t="str">
        <f t="shared" si="1"/>
        <v>2005_296</v>
      </c>
    </row>
    <row r="4746">
      <c r="A4746" s="4" t="s">
        <v>1009</v>
      </c>
      <c r="B4746" s="4">
        <v>297.0</v>
      </c>
      <c r="C4746" s="4">
        <v>2005.0</v>
      </c>
      <c r="D4746" s="4" t="s">
        <v>981</v>
      </c>
      <c r="F4746" s="4" t="s">
        <v>43</v>
      </c>
      <c r="I4746" s="4">
        <v>7109.0</v>
      </c>
      <c r="R4746" s="5" t="str">
        <f t="shared" si="1"/>
        <v>2005_297</v>
      </c>
    </row>
    <row r="4747">
      <c r="A4747" s="4" t="s">
        <v>399</v>
      </c>
      <c r="B4747" s="4">
        <v>299.0</v>
      </c>
      <c r="C4747" s="4">
        <v>2005.0</v>
      </c>
      <c r="D4747" s="4" t="s">
        <v>168</v>
      </c>
      <c r="F4747" s="4" t="s">
        <v>400</v>
      </c>
      <c r="I4747" s="4">
        <v>7089.3</v>
      </c>
      <c r="R4747" s="5" t="str">
        <f t="shared" si="1"/>
        <v>2005_299</v>
      </c>
    </row>
    <row r="4748">
      <c r="A4748" s="4" t="s">
        <v>1037</v>
      </c>
      <c r="B4748" s="4">
        <v>300.0</v>
      </c>
      <c r="C4748" s="4">
        <v>2005.0</v>
      </c>
      <c r="D4748" s="4" t="s">
        <v>1112</v>
      </c>
      <c r="F4748" s="4" t="s">
        <v>57</v>
      </c>
      <c r="I4748" s="4">
        <v>7052.7</v>
      </c>
      <c r="R4748" s="5" t="str">
        <f t="shared" si="1"/>
        <v>2005_300</v>
      </c>
    </row>
    <row r="4749">
      <c r="A4749" s="4" t="s">
        <v>1121</v>
      </c>
      <c r="B4749" s="4">
        <v>301.0</v>
      </c>
      <c r="C4749" s="4">
        <v>2005.0</v>
      </c>
      <c r="D4749" s="4" t="s">
        <v>1105</v>
      </c>
      <c r="F4749" s="4" t="s">
        <v>46</v>
      </c>
      <c r="I4749" s="4">
        <v>7021.2</v>
      </c>
      <c r="R4749" s="5" t="str">
        <f t="shared" si="1"/>
        <v>2005_301</v>
      </c>
    </row>
    <row r="4750">
      <c r="A4750" s="4" t="s">
        <v>1023</v>
      </c>
      <c r="B4750" s="4">
        <v>302.0</v>
      </c>
      <c r="C4750" s="4">
        <v>2005.0</v>
      </c>
      <c r="D4750" s="4" t="s">
        <v>216</v>
      </c>
      <c r="F4750" s="4" t="s">
        <v>30</v>
      </c>
      <c r="I4750" s="4">
        <v>6989.1</v>
      </c>
      <c r="R4750" s="5" t="str">
        <f t="shared" si="1"/>
        <v>2005_302</v>
      </c>
    </row>
    <row r="4751">
      <c r="A4751" s="4" t="s">
        <v>1162</v>
      </c>
      <c r="B4751" s="4">
        <v>303.0</v>
      </c>
      <c r="C4751" s="4">
        <v>2005.0</v>
      </c>
      <c r="D4751" s="4" t="s">
        <v>107</v>
      </c>
      <c r="F4751" s="4" t="s">
        <v>95</v>
      </c>
      <c r="I4751" s="4">
        <v>6921.1</v>
      </c>
      <c r="R4751" s="5" t="str">
        <f t="shared" si="1"/>
        <v>2005_303</v>
      </c>
    </row>
    <row r="4752">
      <c r="A4752" s="4" t="s">
        <v>902</v>
      </c>
      <c r="B4752" s="4">
        <v>304.0</v>
      </c>
      <c r="C4752" s="4">
        <v>2005.0</v>
      </c>
      <c r="D4752" s="4" t="s">
        <v>1105</v>
      </c>
      <c r="F4752" s="4" t="s">
        <v>88</v>
      </c>
      <c r="I4752" s="4">
        <v>6919.6</v>
      </c>
      <c r="R4752" s="5" t="str">
        <f t="shared" si="1"/>
        <v>2005_304</v>
      </c>
    </row>
    <row r="4753">
      <c r="A4753" s="4" t="s">
        <v>1207</v>
      </c>
      <c r="B4753" s="4">
        <v>305.0</v>
      </c>
      <c r="C4753" s="4">
        <v>2005.0</v>
      </c>
      <c r="D4753" s="4" t="s">
        <v>76</v>
      </c>
      <c r="F4753" s="4" t="s">
        <v>30</v>
      </c>
      <c r="I4753" s="4">
        <v>6897.0</v>
      </c>
      <c r="R4753" s="5" t="str">
        <f t="shared" si="1"/>
        <v>2005_305</v>
      </c>
    </row>
    <row r="4754">
      <c r="A4754" s="4" t="s">
        <v>1260</v>
      </c>
      <c r="B4754" s="4">
        <v>306.0</v>
      </c>
      <c r="C4754" s="4">
        <v>2005.0</v>
      </c>
      <c r="D4754" s="4" t="s">
        <v>97</v>
      </c>
      <c r="F4754" s="4" t="s">
        <v>82</v>
      </c>
      <c r="I4754" s="4">
        <v>6889.3</v>
      </c>
      <c r="R4754" s="5" t="str">
        <f t="shared" si="1"/>
        <v>2005_306</v>
      </c>
    </row>
    <row r="4755">
      <c r="A4755" s="4" t="s">
        <v>1317</v>
      </c>
      <c r="B4755" s="4">
        <v>307.0</v>
      </c>
      <c r="C4755" s="4">
        <v>2005.0</v>
      </c>
      <c r="D4755" s="4" t="s">
        <v>1011</v>
      </c>
      <c r="F4755" s="4" t="s">
        <v>152</v>
      </c>
      <c r="I4755" s="4">
        <v>6767.5</v>
      </c>
      <c r="R4755" s="5" t="str">
        <f t="shared" si="1"/>
        <v>2005_307</v>
      </c>
    </row>
    <row r="4756">
      <c r="A4756" s="4" t="s">
        <v>236</v>
      </c>
      <c r="B4756" s="4">
        <v>308.0</v>
      </c>
      <c r="C4756" s="4">
        <v>2005.0</v>
      </c>
      <c r="D4756" s="4" t="s">
        <v>132</v>
      </c>
      <c r="F4756" s="4" t="s">
        <v>30</v>
      </c>
      <c r="I4756" s="4">
        <v>6764.1</v>
      </c>
      <c r="R4756" s="5" t="str">
        <f t="shared" si="1"/>
        <v>2005_308</v>
      </c>
    </row>
    <row r="4757">
      <c r="A4757" s="4" t="s">
        <v>1140</v>
      </c>
      <c r="B4757" s="4">
        <v>309.0</v>
      </c>
      <c r="C4757" s="4">
        <v>2005.0</v>
      </c>
      <c r="D4757" s="4" t="s">
        <v>67</v>
      </c>
      <c r="F4757" s="4" t="s">
        <v>57</v>
      </c>
      <c r="I4757" s="4">
        <v>6722.3</v>
      </c>
      <c r="R4757" s="5" t="str">
        <f t="shared" si="1"/>
        <v>2005_309</v>
      </c>
    </row>
    <row r="4758">
      <c r="A4758" s="4" t="s">
        <v>916</v>
      </c>
      <c r="B4758" s="4">
        <v>310.0</v>
      </c>
      <c r="C4758" s="4">
        <v>2005.0</v>
      </c>
      <c r="D4758" s="4" t="s">
        <v>216</v>
      </c>
      <c r="F4758" s="4" t="s">
        <v>35</v>
      </c>
      <c r="I4758" s="4">
        <v>6686.7</v>
      </c>
      <c r="R4758" s="5" t="str">
        <f t="shared" si="1"/>
        <v>2005_310</v>
      </c>
    </row>
    <row r="4759">
      <c r="A4759" s="4" t="s">
        <v>958</v>
      </c>
      <c r="B4759" s="4">
        <v>311.0</v>
      </c>
      <c r="C4759" s="4">
        <v>2005.0</v>
      </c>
      <c r="D4759" s="4" t="s">
        <v>216</v>
      </c>
      <c r="F4759" s="4" t="s">
        <v>257</v>
      </c>
      <c r="I4759" s="4">
        <v>6666.2</v>
      </c>
      <c r="R4759" s="5" t="str">
        <f t="shared" si="1"/>
        <v>2005_311</v>
      </c>
    </row>
    <row r="4760">
      <c r="A4760" s="4" t="s">
        <v>1318</v>
      </c>
      <c r="B4760" s="4">
        <v>312.0</v>
      </c>
      <c r="C4760" s="4">
        <v>2005.0</v>
      </c>
      <c r="D4760" s="4" t="s">
        <v>59</v>
      </c>
      <c r="F4760" s="4" t="s">
        <v>127</v>
      </c>
      <c r="I4760" s="4">
        <v>6666.0</v>
      </c>
      <c r="R4760" s="5" t="str">
        <f t="shared" si="1"/>
        <v>2005_312</v>
      </c>
    </row>
    <row r="4761">
      <c r="A4761" s="4" t="s">
        <v>1257</v>
      </c>
      <c r="B4761" s="4">
        <v>313.0</v>
      </c>
      <c r="C4761" s="4">
        <v>2005.0</v>
      </c>
      <c r="D4761" s="4" t="s">
        <v>67</v>
      </c>
      <c r="F4761" s="4" t="s">
        <v>189</v>
      </c>
      <c r="I4761" s="4">
        <v>6654.6</v>
      </c>
      <c r="R4761" s="5" t="str">
        <f t="shared" si="1"/>
        <v>2005_313</v>
      </c>
    </row>
    <row r="4762">
      <c r="A4762" s="4" t="s">
        <v>1076</v>
      </c>
      <c r="B4762" s="4">
        <v>314.0</v>
      </c>
      <c r="C4762" s="4">
        <v>2005.0</v>
      </c>
      <c r="D4762" s="4" t="s">
        <v>225</v>
      </c>
      <c r="F4762" s="4" t="s">
        <v>24</v>
      </c>
      <c r="I4762" s="4">
        <v>6640.0</v>
      </c>
      <c r="R4762" s="5" t="str">
        <f t="shared" si="1"/>
        <v>2005_314</v>
      </c>
    </row>
    <row r="4763">
      <c r="A4763" s="4" t="s">
        <v>496</v>
      </c>
      <c r="B4763" s="4">
        <v>315.0</v>
      </c>
      <c r="C4763" s="4">
        <v>2005.0</v>
      </c>
      <c r="D4763" s="4" t="s">
        <v>48</v>
      </c>
      <c r="F4763" s="4" t="s">
        <v>35</v>
      </c>
      <c r="I4763" s="4">
        <v>6594.0</v>
      </c>
      <c r="R4763" s="5" t="str">
        <f t="shared" si="1"/>
        <v>2005_315</v>
      </c>
    </row>
    <row r="4764">
      <c r="A4764" s="4" t="s">
        <v>1196</v>
      </c>
      <c r="B4764" s="4">
        <v>316.0</v>
      </c>
      <c r="C4764" s="4">
        <v>2005.0</v>
      </c>
      <c r="D4764" s="4" t="s">
        <v>48</v>
      </c>
      <c r="F4764" s="4" t="s">
        <v>115</v>
      </c>
      <c r="I4764" s="4">
        <v>6580.0</v>
      </c>
      <c r="R4764" s="5" t="str">
        <f t="shared" si="1"/>
        <v>2005_316</v>
      </c>
    </row>
    <row r="4765">
      <c r="A4765" s="4" t="s">
        <v>939</v>
      </c>
      <c r="B4765" s="4">
        <v>317.0</v>
      </c>
      <c r="C4765" s="4">
        <v>2005.0</v>
      </c>
      <c r="D4765" s="4" t="s">
        <v>59</v>
      </c>
      <c r="F4765" s="4" t="s">
        <v>55</v>
      </c>
      <c r="I4765" s="4">
        <v>6579.0</v>
      </c>
      <c r="R4765" s="5" t="str">
        <f t="shared" si="1"/>
        <v>2005_317</v>
      </c>
    </row>
    <row r="4766">
      <c r="A4766" s="4" t="s">
        <v>540</v>
      </c>
      <c r="B4766" s="4">
        <v>318.0</v>
      </c>
      <c r="C4766" s="4">
        <v>2005.0</v>
      </c>
      <c r="D4766" s="4" t="s">
        <v>120</v>
      </c>
      <c r="F4766" s="4" t="s">
        <v>24</v>
      </c>
      <c r="I4766" s="4">
        <v>6530.0</v>
      </c>
      <c r="R4766" s="5" t="str">
        <f t="shared" si="1"/>
        <v>2005_318</v>
      </c>
    </row>
    <row r="4767">
      <c r="A4767" s="4" t="s">
        <v>1192</v>
      </c>
      <c r="B4767" s="4">
        <v>319.0</v>
      </c>
      <c r="C4767" s="4">
        <v>2005.0</v>
      </c>
      <c r="D4767" s="4" t="s">
        <v>42</v>
      </c>
      <c r="F4767" s="4" t="s">
        <v>74</v>
      </c>
      <c r="I4767" s="4">
        <v>6445.2</v>
      </c>
      <c r="R4767" s="5" t="str">
        <f t="shared" si="1"/>
        <v>2005_319</v>
      </c>
    </row>
    <row r="4768">
      <c r="A4768" s="4" t="s">
        <v>901</v>
      </c>
      <c r="B4768" s="4">
        <v>320.0</v>
      </c>
      <c r="C4768" s="4">
        <v>2005.0</v>
      </c>
      <c r="D4768" s="4" t="s">
        <v>26</v>
      </c>
      <c r="F4768" s="4" t="s">
        <v>544</v>
      </c>
      <c r="I4768" s="4">
        <v>6437.3</v>
      </c>
      <c r="R4768" s="5" t="str">
        <f t="shared" si="1"/>
        <v>2005_320</v>
      </c>
    </row>
    <row r="4769">
      <c r="A4769" s="4" t="s">
        <v>1319</v>
      </c>
      <c r="B4769" s="4">
        <v>321.0</v>
      </c>
      <c r="C4769" s="4">
        <v>2005.0</v>
      </c>
      <c r="D4769" s="4" t="s">
        <v>40</v>
      </c>
      <c r="F4769" s="4" t="s">
        <v>127</v>
      </c>
      <c r="I4769" s="4">
        <v>6437.0</v>
      </c>
      <c r="R4769" s="5" t="str">
        <f t="shared" si="1"/>
        <v>2005_321</v>
      </c>
    </row>
    <row r="4770">
      <c r="A4770" s="4" t="s">
        <v>1051</v>
      </c>
      <c r="B4770" s="4">
        <v>322.0</v>
      </c>
      <c r="C4770" s="4">
        <v>2005.0</v>
      </c>
      <c r="D4770" s="4" t="s">
        <v>29</v>
      </c>
      <c r="F4770" s="4" t="s">
        <v>88</v>
      </c>
      <c r="I4770" s="4">
        <v>6425.0</v>
      </c>
      <c r="R4770" s="5" t="str">
        <f t="shared" si="1"/>
        <v>2005_322</v>
      </c>
    </row>
    <row r="4771">
      <c r="A4771" s="4" t="s">
        <v>1001</v>
      </c>
      <c r="B4771" s="4">
        <v>323.0</v>
      </c>
      <c r="C4771" s="4">
        <v>2005.0</v>
      </c>
      <c r="D4771" s="4" t="s">
        <v>59</v>
      </c>
      <c r="F4771" s="4" t="s">
        <v>100</v>
      </c>
      <c r="I4771" s="4">
        <v>6315.0</v>
      </c>
      <c r="R4771" s="5" t="str">
        <f t="shared" si="1"/>
        <v>2005_323</v>
      </c>
    </row>
    <row r="4772">
      <c r="A4772" s="4" t="s">
        <v>1049</v>
      </c>
      <c r="B4772" s="4">
        <v>324.0</v>
      </c>
      <c r="C4772" s="4">
        <v>2005.0</v>
      </c>
      <c r="D4772" s="4" t="s">
        <v>975</v>
      </c>
      <c r="F4772" s="4" t="s">
        <v>179</v>
      </c>
      <c r="I4772" s="4">
        <v>6252.9</v>
      </c>
      <c r="R4772" s="5" t="str">
        <f t="shared" si="1"/>
        <v>2005_324</v>
      </c>
    </row>
    <row r="4773">
      <c r="A4773" s="4" t="s">
        <v>1320</v>
      </c>
      <c r="B4773" s="4">
        <v>325.0</v>
      </c>
      <c r="C4773" s="4">
        <v>2005.0</v>
      </c>
      <c r="D4773" s="4" t="s">
        <v>107</v>
      </c>
      <c r="F4773" s="4" t="s">
        <v>30</v>
      </c>
      <c r="I4773" s="4">
        <v>6192.7</v>
      </c>
      <c r="R4773" s="5" t="str">
        <f t="shared" si="1"/>
        <v>2005_325</v>
      </c>
    </row>
    <row r="4774">
      <c r="A4774" s="4" t="s">
        <v>837</v>
      </c>
      <c r="B4774" s="4">
        <v>326.0</v>
      </c>
      <c r="C4774" s="4">
        <v>2005.0</v>
      </c>
      <c r="D4774" s="4" t="s">
        <v>19</v>
      </c>
      <c r="F4774" s="4" t="s">
        <v>20</v>
      </c>
      <c r="I4774" s="4">
        <v>6184.1</v>
      </c>
      <c r="R4774" s="5" t="str">
        <f t="shared" si="1"/>
        <v>2005_326</v>
      </c>
    </row>
    <row r="4775">
      <c r="A4775" s="4" t="s">
        <v>816</v>
      </c>
      <c r="B4775" s="4">
        <v>327.0</v>
      </c>
      <c r="C4775" s="4">
        <v>2005.0</v>
      </c>
      <c r="D4775" s="4" t="s">
        <v>921</v>
      </c>
      <c r="F4775" s="4" t="s">
        <v>24</v>
      </c>
      <c r="I4775" s="4">
        <v>6153.0</v>
      </c>
      <c r="R4775" s="5" t="str">
        <f t="shared" si="1"/>
        <v>2005_327</v>
      </c>
    </row>
    <row r="4776">
      <c r="A4776" s="4" t="s">
        <v>1152</v>
      </c>
      <c r="B4776" s="4">
        <v>328.0</v>
      </c>
      <c r="C4776" s="4">
        <v>2005.0</v>
      </c>
      <c r="D4776" s="4" t="s">
        <v>986</v>
      </c>
      <c r="F4776" s="4" t="s">
        <v>37</v>
      </c>
      <c r="I4776" s="4">
        <v>6148.9</v>
      </c>
      <c r="R4776" s="5" t="str">
        <f t="shared" si="1"/>
        <v>2005_328</v>
      </c>
    </row>
    <row r="4777">
      <c r="A4777" s="4" t="s">
        <v>851</v>
      </c>
      <c r="B4777" s="4">
        <v>329.0</v>
      </c>
      <c r="C4777" s="4">
        <v>2005.0</v>
      </c>
      <c r="D4777" s="4" t="s">
        <v>19</v>
      </c>
      <c r="F4777" s="4" t="s">
        <v>105</v>
      </c>
      <c r="I4777" s="4">
        <v>6143.9</v>
      </c>
      <c r="R4777" s="5" t="str">
        <f t="shared" si="1"/>
        <v>2005_329</v>
      </c>
    </row>
    <row r="4778">
      <c r="A4778" s="4" t="s">
        <v>694</v>
      </c>
      <c r="B4778" s="4">
        <v>330.0</v>
      </c>
      <c r="C4778" s="4">
        <v>2005.0</v>
      </c>
      <c r="D4778" s="4" t="s">
        <v>1096</v>
      </c>
      <c r="F4778" s="4" t="s">
        <v>24</v>
      </c>
      <c r="I4778" s="4">
        <v>6134.8</v>
      </c>
      <c r="R4778" s="5" t="str">
        <f t="shared" si="1"/>
        <v>2005_330</v>
      </c>
    </row>
    <row r="4779">
      <c r="A4779" s="4" t="s">
        <v>484</v>
      </c>
      <c r="B4779" s="4">
        <v>331.0</v>
      </c>
      <c r="C4779" s="4">
        <v>2005.0</v>
      </c>
      <c r="D4779" s="4" t="s">
        <v>48</v>
      </c>
      <c r="F4779" s="4" t="s">
        <v>55</v>
      </c>
      <c r="I4779" s="4">
        <v>6113.8</v>
      </c>
      <c r="R4779" s="5" t="str">
        <f t="shared" si="1"/>
        <v>2005_331</v>
      </c>
    </row>
    <row r="4780">
      <c r="A4780" s="4" t="s">
        <v>914</v>
      </c>
      <c r="B4780" s="4">
        <v>332.0</v>
      </c>
      <c r="C4780" s="4">
        <v>2005.0</v>
      </c>
      <c r="D4780" s="4" t="s">
        <v>717</v>
      </c>
      <c r="F4780" s="4" t="s">
        <v>30</v>
      </c>
      <c r="I4780" s="4">
        <v>6077.4</v>
      </c>
      <c r="R4780" s="5" t="str">
        <f t="shared" si="1"/>
        <v>2005_332</v>
      </c>
    </row>
    <row r="4781">
      <c r="A4781" s="4" t="s">
        <v>1014</v>
      </c>
      <c r="B4781" s="4">
        <v>333.0</v>
      </c>
      <c r="C4781" s="4">
        <v>2005.0</v>
      </c>
      <c r="D4781" s="4" t="s">
        <v>490</v>
      </c>
      <c r="F4781" s="4" t="s">
        <v>24</v>
      </c>
      <c r="I4781" s="4">
        <v>6067.0</v>
      </c>
      <c r="R4781" s="5" t="str">
        <f t="shared" si="1"/>
        <v>2005_333</v>
      </c>
    </row>
    <row r="4782">
      <c r="A4782" s="4" t="s">
        <v>1321</v>
      </c>
      <c r="B4782" s="4">
        <v>334.0</v>
      </c>
      <c r="C4782" s="4">
        <v>2005.0</v>
      </c>
      <c r="D4782" s="4" t="s">
        <v>285</v>
      </c>
      <c r="F4782" s="4" t="s">
        <v>127</v>
      </c>
      <c r="I4782" s="4">
        <v>6054.5</v>
      </c>
      <c r="R4782" s="5" t="str">
        <f t="shared" si="1"/>
        <v>2005_334</v>
      </c>
    </row>
    <row r="4783">
      <c r="A4783" s="4" t="s">
        <v>803</v>
      </c>
      <c r="B4783" s="4">
        <v>335.0</v>
      </c>
      <c r="C4783" s="4">
        <v>2005.0</v>
      </c>
      <c r="D4783" s="4" t="s">
        <v>107</v>
      </c>
      <c r="F4783" s="4" t="s">
        <v>30</v>
      </c>
      <c r="I4783" s="4">
        <v>6007.7</v>
      </c>
      <c r="R4783" s="5" t="str">
        <f t="shared" si="1"/>
        <v>2005_335</v>
      </c>
    </row>
    <row r="4784">
      <c r="A4784" s="4" t="s">
        <v>1322</v>
      </c>
      <c r="B4784" s="4">
        <v>336.0</v>
      </c>
      <c r="C4784" s="4">
        <v>2005.0</v>
      </c>
      <c r="D4784" s="4" t="s">
        <v>921</v>
      </c>
      <c r="F4784" s="4" t="s">
        <v>118</v>
      </c>
      <c r="I4784" s="4">
        <v>5988.1</v>
      </c>
      <c r="R4784" s="5" t="str">
        <f t="shared" si="1"/>
        <v>2005_336</v>
      </c>
    </row>
    <row r="4785">
      <c r="A4785" s="4" t="s">
        <v>758</v>
      </c>
      <c r="B4785" s="4">
        <v>337.0</v>
      </c>
      <c r="C4785" s="4">
        <v>2005.0</v>
      </c>
      <c r="D4785" s="4" t="s">
        <v>32</v>
      </c>
      <c r="F4785" s="4" t="s">
        <v>55</v>
      </c>
      <c r="I4785" s="4">
        <v>5984.0</v>
      </c>
      <c r="R4785" s="5" t="str">
        <f t="shared" si="1"/>
        <v>2005_337</v>
      </c>
    </row>
    <row r="4786">
      <c r="A4786" s="4" t="s">
        <v>938</v>
      </c>
      <c r="B4786" s="4">
        <v>338.0</v>
      </c>
      <c r="C4786" s="4">
        <v>2005.0</v>
      </c>
      <c r="D4786" s="4" t="s">
        <v>48</v>
      </c>
      <c r="F4786" s="4" t="s">
        <v>24</v>
      </c>
      <c r="I4786" s="4">
        <v>5968.0</v>
      </c>
      <c r="R4786" s="5" t="str">
        <f t="shared" si="1"/>
        <v>2005_338</v>
      </c>
    </row>
    <row r="4787">
      <c r="A4787" s="4" t="s">
        <v>1123</v>
      </c>
      <c r="B4787" s="4">
        <v>339.0</v>
      </c>
      <c r="C4787" s="4">
        <v>2005.0</v>
      </c>
      <c r="D4787" s="4" t="s">
        <v>1165</v>
      </c>
      <c r="F4787" s="4" t="s">
        <v>57</v>
      </c>
      <c r="I4787" s="4">
        <v>5902.2</v>
      </c>
      <c r="R4787" s="5" t="str">
        <f t="shared" si="1"/>
        <v>2005_339</v>
      </c>
    </row>
    <row r="4788">
      <c r="A4788" s="4" t="s">
        <v>962</v>
      </c>
      <c r="B4788" s="4">
        <v>340.0</v>
      </c>
      <c r="C4788" s="4">
        <v>2005.0</v>
      </c>
      <c r="D4788" s="4" t="s">
        <v>542</v>
      </c>
      <c r="F4788" s="4" t="s">
        <v>88</v>
      </c>
      <c r="I4788" s="4">
        <v>5880.4</v>
      </c>
      <c r="R4788" s="5" t="str">
        <f t="shared" si="1"/>
        <v>2005_340</v>
      </c>
    </row>
    <row r="4789">
      <c r="A4789" s="4" t="s">
        <v>912</v>
      </c>
      <c r="B4789" s="4">
        <v>341.0</v>
      </c>
      <c r="C4789" s="4">
        <v>2005.0</v>
      </c>
      <c r="D4789" s="4" t="s">
        <v>59</v>
      </c>
      <c r="F4789" s="4" t="s">
        <v>148</v>
      </c>
      <c r="I4789" s="4">
        <v>5861.0</v>
      </c>
      <c r="R4789" s="5" t="str">
        <f t="shared" si="1"/>
        <v>2005_341</v>
      </c>
    </row>
    <row r="4790">
      <c r="A4790" s="4" t="s">
        <v>1258</v>
      </c>
      <c r="B4790" s="4">
        <v>342.0</v>
      </c>
      <c r="C4790" s="4">
        <v>2005.0</v>
      </c>
      <c r="D4790" s="4" t="s">
        <v>1289</v>
      </c>
      <c r="F4790" s="4" t="s">
        <v>30</v>
      </c>
      <c r="I4790" s="4">
        <v>5827.0</v>
      </c>
      <c r="R4790" s="5" t="str">
        <f t="shared" si="1"/>
        <v>2005_342</v>
      </c>
    </row>
    <row r="4791">
      <c r="A4791" s="4" t="s">
        <v>291</v>
      </c>
      <c r="B4791" s="4">
        <v>343.0</v>
      </c>
      <c r="C4791" s="4">
        <v>2005.0</v>
      </c>
      <c r="D4791" s="4" t="s">
        <v>292</v>
      </c>
      <c r="F4791" s="4" t="s">
        <v>100</v>
      </c>
      <c r="I4791" s="4">
        <v>5820.7</v>
      </c>
      <c r="R4791" s="5" t="str">
        <f t="shared" si="1"/>
        <v>2005_343</v>
      </c>
    </row>
    <row r="4792">
      <c r="A4792" s="4" t="s">
        <v>913</v>
      </c>
      <c r="B4792" s="4">
        <v>344.0</v>
      </c>
      <c r="C4792" s="4">
        <v>2005.0</v>
      </c>
      <c r="D4792" s="4" t="s">
        <v>216</v>
      </c>
      <c r="F4792" s="4" t="s">
        <v>100</v>
      </c>
      <c r="I4792" s="4">
        <v>5812.0</v>
      </c>
      <c r="R4792" s="5" t="str">
        <f t="shared" si="1"/>
        <v>2005_344</v>
      </c>
    </row>
    <row r="4793">
      <c r="A4793" s="4" t="s">
        <v>1130</v>
      </c>
      <c r="B4793" s="4">
        <v>345.0</v>
      </c>
      <c r="C4793" s="4">
        <v>2005.0</v>
      </c>
      <c r="D4793" s="4" t="s">
        <v>34</v>
      </c>
      <c r="F4793" s="4" t="s">
        <v>127</v>
      </c>
      <c r="I4793" s="4">
        <v>5795.6</v>
      </c>
      <c r="R4793" s="5" t="str">
        <f t="shared" si="1"/>
        <v>2005_345</v>
      </c>
    </row>
    <row r="4794">
      <c r="A4794" s="4" t="s">
        <v>532</v>
      </c>
      <c r="B4794" s="4">
        <v>346.0</v>
      </c>
      <c r="C4794" s="4">
        <v>2005.0</v>
      </c>
      <c r="D4794" s="4" t="s">
        <v>1078</v>
      </c>
      <c r="F4794" s="4" t="s">
        <v>30</v>
      </c>
      <c r="I4794" s="4">
        <v>5790.4</v>
      </c>
      <c r="R4794" s="5" t="str">
        <f t="shared" si="1"/>
        <v>2005_346</v>
      </c>
    </row>
    <row r="4795">
      <c r="A4795" s="4" t="s">
        <v>1262</v>
      </c>
      <c r="B4795" s="4">
        <v>347.0</v>
      </c>
      <c r="C4795" s="4">
        <v>2005.0</v>
      </c>
      <c r="D4795" s="4" t="s">
        <v>977</v>
      </c>
      <c r="F4795" s="4" t="s">
        <v>46</v>
      </c>
      <c r="I4795" s="4">
        <v>5737.8</v>
      </c>
      <c r="R4795" s="5" t="str">
        <f t="shared" si="1"/>
        <v>2005_347</v>
      </c>
    </row>
    <row r="4796">
      <c r="A4796" s="4" t="s">
        <v>546</v>
      </c>
      <c r="B4796" s="4">
        <v>348.0</v>
      </c>
      <c r="C4796" s="4">
        <v>2005.0</v>
      </c>
      <c r="D4796" s="4" t="s">
        <v>289</v>
      </c>
      <c r="F4796" s="4" t="s">
        <v>46</v>
      </c>
      <c r="I4796" s="4">
        <v>5726.2</v>
      </c>
      <c r="R4796" s="5" t="str">
        <f t="shared" si="1"/>
        <v>2005_348</v>
      </c>
    </row>
    <row r="4797">
      <c r="A4797" s="4" t="s">
        <v>765</v>
      </c>
      <c r="B4797" s="4">
        <v>349.0</v>
      </c>
      <c r="C4797" s="4">
        <v>2005.0</v>
      </c>
      <c r="D4797" s="4" t="s">
        <v>338</v>
      </c>
      <c r="F4797" s="4" t="s">
        <v>55</v>
      </c>
      <c r="I4797" s="4">
        <v>5675.0</v>
      </c>
      <c r="R4797" s="5" t="str">
        <f t="shared" si="1"/>
        <v>2005_349</v>
      </c>
    </row>
    <row r="4798">
      <c r="A4798" s="4" t="s">
        <v>858</v>
      </c>
      <c r="B4798" s="4">
        <v>350.0</v>
      </c>
      <c r="C4798" s="4">
        <v>2005.0</v>
      </c>
      <c r="D4798" s="4" t="s">
        <v>107</v>
      </c>
      <c r="F4798" s="4" t="s">
        <v>115</v>
      </c>
      <c r="I4798" s="4">
        <v>5637.0</v>
      </c>
      <c r="R4798" s="5" t="str">
        <f t="shared" si="1"/>
        <v>2005_350</v>
      </c>
    </row>
    <row r="4799">
      <c r="A4799" s="4" t="s">
        <v>1323</v>
      </c>
      <c r="B4799" s="4">
        <v>351.0</v>
      </c>
      <c r="C4799" s="4">
        <v>2005.0</v>
      </c>
      <c r="D4799" s="4" t="s">
        <v>999</v>
      </c>
      <c r="F4799" s="4" t="s">
        <v>179</v>
      </c>
      <c r="I4799" s="4">
        <v>5635.4</v>
      </c>
      <c r="R4799" s="5" t="str">
        <f t="shared" si="1"/>
        <v>2005_351</v>
      </c>
    </row>
    <row r="4800">
      <c r="A4800" s="4" t="s">
        <v>714</v>
      </c>
      <c r="B4800" s="4">
        <v>352.0</v>
      </c>
      <c r="C4800" s="4">
        <v>2005.0</v>
      </c>
      <c r="D4800" s="4" t="s">
        <v>826</v>
      </c>
      <c r="F4800" s="4" t="s">
        <v>148</v>
      </c>
      <c r="I4800" s="4">
        <v>5624.0</v>
      </c>
      <c r="R4800" s="5" t="str">
        <f t="shared" si="1"/>
        <v>2005_352</v>
      </c>
    </row>
    <row r="4801">
      <c r="A4801" s="4" t="s">
        <v>1151</v>
      </c>
      <c r="B4801" s="4">
        <v>353.0</v>
      </c>
      <c r="C4801" s="4">
        <v>2005.0</v>
      </c>
      <c r="D4801" s="4" t="s">
        <v>490</v>
      </c>
      <c r="F4801" s="4" t="s">
        <v>24</v>
      </c>
      <c r="I4801" s="4">
        <v>5618.0</v>
      </c>
      <c r="R4801" s="5" t="str">
        <f t="shared" si="1"/>
        <v>2005_353</v>
      </c>
    </row>
    <row r="4802">
      <c r="A4802" s="4" t="s">
        <v>429</v>
      </c>
      <c r="B4802" s="4">
        <v>354.0</v>
      </c>
      <c r="C4802" s="4">
        <v>2005.0</v>
      </c>
      <c r="D4802" s="4" t="s">
        <v>132</v>
      </c>
      <c r="F4802" s="4" t="s">
        <v>30</v>
      </c>
      <c r="I4802" s="4">
        <v>5573.2</v>
      </c>
      <c r="R4802" s="5" t="str">
        <f t="shared" si="1"/>
        <v>2005_354</v>
      </c>
    </row>
    <row r="4803">
      <c r="A4803" s="4" t="s">
        <v>306</v>
      </c>
      <c r="B4803" s="4">
        <v>355.0</v>
      </c>
      <c r="C4803" s="4">
        <v>2005.0</v>
      </c>
      <c r="D4803" s="4" t="s">
        <v>59</v>
      </c>
      <c r="F4803" s="4" t="s">
        <v>55</v>
      </c>
      <c r="I4803" s="4">
        <v>5564.0</v>
      </c>
      <c r="R4803" s="5" t="str">
        <f t="shared" si="1"/>
        <v>2005_355</v>
      </c>
    </row>
    <row r="4804">
      <c r="A4804" s="4" t="s">
        <v>419</v>
      </c>
      <c r="B4804" s="4">
        <v>356.0</v>
      </c>
      <c r="C4804" s="4">
        <v>2005.0</v>
      </c>
      <c r="D4804" s="4" t="s">
        <v>216</v>
      </c>
      <c r="F4804" s="4" t="s">
        <v>20</v>
      </c>
      <c r="I4804" s="4">
        <v>5483.0</v>
      </c>
      <c r="R4804" s="5" t="str">
        <f t="shared" si="1"/>
        <v>2005_356</v>
      </c>
    </row>
    <row r="4805">
      <c r="A4805" s="4" t="s">
        <v>230</v>
      </c>
      <c r="B4805" s="4">
        <v>357.0</v>
      </c>
      <c r="C4805" s="4">
        <v>2005.0</v>
      </c>
      <c r="D4805" s="4" t="s">
        <v>48</v>
      </c>
      <c r="F4805" s="4" t="s">
        <v>144</v>
      </c>
      <c r="I4805" s="4">
        <v>5478.0</v>
      </c>
      <c r="R4805" s="5" t="str">
        <f t="shared" si="1"/>
        <v>2005_357</v>
      </c>
    </row>
    <row r="4806">
      <c r="A4806" s="4" t="s">
        <v>1202</v>
      </c>
      <c r="B4806" s="4">
        <v>358.0</v>
      </c>
      <c r="C4806" s="4">
        <v>2005.0</v>
      </c>
      <c r="D4806" s="4" t="s">
        <v>352</v>
      </c>
      <c r="F4806" s="4" t="s">
        <v>30</v>
      </c>
      <c r="I4806" s="4">
        <v>5468.2</v>
      </c>
      <c r="R4806" s="5" t="str">
        <f t="shared" si="1"/>
        <v>2005_358</v>
      </c>
    </row>
    <row r="4807">
      <c r="A4807" s="4" t="s">
        <v>328</v>
      </c>
      <c r="B4807" s="4">
        <v>359.0</v>
      </c>
      <c r="C4807" s="4">
        <v>2005.0</v>
      </c>
      <c r="D4807" s="4" t="s">
        <v>132</v>
      </c>
      <c r="F4807" s="4" t="s">
        <v>77</v>
      </c>
      <c r="I4807" s="4">
        <v>5464.6</v>
      </c>
      <c r="R4807" s="5" t="str">
        <f t="shared" si="1"/>
        <v>2005_359</v>
      </c>
    </row>
    <row r="4808">
      <c r="A4808" s="4" t="s">
        <v>579</v>
      </c>
      <c r="B4808" s="4">
        <v>360.0</v>
      </c>
      <c r="C4808" s="4">
        <v>2005.0</v>
      </c>
      <c r="D4808" s="4" t="s">
        <v>1104</v>
      </c>
      <c r="F4808" s="4" t="s">
        <v>183</v>
      </c>
      <c r="I4808" s="4">
        <v>5440.2</v>
      </c>
      <c r="R4808" s="5" t="str">
        <f t="shared" si="1"/>
        <v>2005_360</v>
      </c>
    </row>
    <row r="4809">
      <c r="A4809" s="4" t="s">
        <v>1324</v>
      </c>
      <c r="B4809" s="4">
        <v>361.0</v>
      </c>
      <c r="C4809" s="4">
        <v>2005.0</v>
      </c>
      <c r="D4809" s="4" t="s">
        <v>352</v>
      </c>
      <c r="F4809" s="4" t="s">
        <v>24</v>
      </c>
      <c r="I4809" s="4">
        <v>5435.0</v>
      </c>
      <c r="R4809" s="5" t="str">
        <f t="shared" si="1"/>
        <v>2005_361</v>
      </c>
    </row>
    <row r="4810">
      <c r="A4810" s="4" t="s">
        <v>1119</v>
      </c>
      <c r="B4810" s="4">
        <v>362.0</v>
      </c>
      <c r="C4810" s="4">
        <v>2005.0</v>
      </c>
      <c r="D4810" s="4" t="s">
        <v>195</v>
      </c>
      <c r="F4810" s="4" t="s">
        <v>400</v>
      </c>
      <c r="I4810" s="4">
        <v>5375.4</v>
      </c>
      <c r="R4810" s="5" t="str">
        <f t="shared" si="1"/>
        <v>2005_362</v>
      </c>
    </row>
    <row r="4811">
      <c r="A4811" s="4" t="s">
        <v>286</v>
      </c>
      <c r="B4811" s="4">
        <v>363.0</v>
      </c>
      <c r="C4811" s="4">
        <v>2005.0</v>
      </c>
      <c r="D4811" s="4" t="s">
        <v>99</v>
      </c>
      <c r="F4811" s="4" t="s">
        <v>100</v>
      </c>
      <c r="I4811" s="4">
        <v>5371.3</v>
      </c>
      <c r="R4811" s="5" t="str">
        <f t="shared" si="1"/>
        <v>2005_363</v>
      </c>
    </row>
    <row r="4812">
      <c r="A4812" s="4" t="s">
        <v>1325</v>
      </c>
      <c r="B4812" s="4">
        <v>364.0</v>
      </c>
      <c r="C4812" s="4">
        <v>2005.0</v>
      </c>
      <c r="D4812" s="4" t="s">
        <v>988</v>
      </c>
      <c r="F4812" s="4" t="s">
        <v>24</v>
      </c>
      <c r="I4812" s="4">
        <v>5363.7</v>
      </c>
      <c r="R4812" s="5" t="str">
        <f t="shared" si="1"/>
        <v>2005_364</v>
      </c>
    </row>
    <row r="4813">
      <c r="A4813" s="4" t="s">
        <v>1127</v>
      </c>
      <c r="B4813" s="4">
        <v>365.0</v>
      </c>
      <c r="C4813" s="4">
        <v>2005.0</v>
      </c>
      <c r="D4813" s="4" t="s">
        <v>107</v>
      </c>
      <c r="F4813" s="4" t="s">
        <v>30</v>
      </c>
      <c r="I4813" s="4">
        <v>5355.0</v>
      </c>
      <c r="R4813" s="5" t="str">
        <f t="shared" si="1"/>
        <v>2005_365</v>
      </c>
    </row>
    <row r="4814">
      <c r="A4814" s="4" t="s">
        <v>497</v>
      </c>
      <c r="B4814" s="4">
        <v>366.0</v>
      </c>
      <c r="C4814" s="4">
        <v>2005.0</v>
      </c>
      <c r="D4814" s="4" t="s">
        <v>48</v>
      </c>
      <c r="F4814" s="4" t="s">
        <v>57</v>
      </c>
      <c r="I4814" s="4">
        <v>5340.9</v>
      </c>
      <c r="R4814" s="5" t="str">
        <f t="shared" si="1"/>
        <v>2005_366</v>
      </c>
    </row>
    <row r="4815">
      <c r="A4815" s="4" t="s">
        <v>1267</v>
      </c>
      <c r="B4815" s="4">
        <v>367.0</v>
      </c>
      <c r="C4815" s="4">
        <v>2005.0</v>
      </c>
      <c r="D4815" s="4" t="s">
        <v>490</v>
      </c>
      <c r="F4815" s="4" t="s">
        <v>24</v>
      </c>
      <c r="I4815" s="4">
        <v>5332.6</v>
      </c>
      <c r="R4815" s="5" t="str">
        <f t="shared" si="1"/>
        <v>2005_367</v>
      </c>
    </row>
    <row r="4816">
      <c r="A4816" s="4" t="s">
        <v>1150</v>
      </c>
      <c r="B4816" s="4">
        <v>368.0</v>
      </c>
      <c r="C4816" s="4">
        <v>2005.0</v>
      </c>
      <c r="D4816" s="4" t="s">
        <v>688</v>
      </c>
      <c r="F4816" s="4" t="s">
        <v>189</v>
      </c>
      <c r="I4816" s="4">
        <v>5320.5</v>
      </c>
      <c r="R4816" s="5" t="str">
        <f t="shared" si="1"/>
        <v>2005_368</v>
      </c>
    </row>
    <row r="4817">
      <c r="A4817" s="4" t="s">
        <v>402</v>
      </c>
      <c r="B4817" s="4">
        <v>369.0</v>
      </c>
      <c r="C4817" s="4">
        <v>2005.0</v>
      </c>
      <c r="D4817" s="4" t="s">
        <v>981</v>
      </c>
      <c r="F4817" s="4" t="s">
        <v>57</v>
      </c>
      <c r="I4817" s="4">
        <v>5316.2</v>
      </c>
      <c r="R4817" s="5" t="str">
        <f t="shared" si="1"/>
        <v>2005_369</v>
      </c>
    </row>
    <row r="4818">
      <c r="A4818" s="4" t="s">
        <v>1041</v>
      </c>
      <c r="B4818" s="4">
        <v>370.0</v>
      </c>
      <c r="C4818" s="4">
        <v>2005.0</v>
      </c>
      <c r="D4818" s="4" t="s">
        <v>639</v>
      </c>
      <c r="F4818" s="4" t="s">
        <v>192</v>
      </c>
      <c r="I4818" s="4">
        <v>5313.8</v>
      </c>
      <c r="R4818" s="5" t="str">
        <f t="shared" si="1"/>
        <v>2005_370</v>
      </c>
    </row>
    <row r="4819">
      <c r="A4819" s="4" t="s">
        <v>1159</v>
      </c>
      <c r="B4819" s="4">
        <v>371.0</v>
      </c>
      <c r="C4819" s="4">
        <v>2005.0</v>
      </c>
      <c r="D4819" s="4" t="s">
        <v>1289</v>
      </c>
      <c r="F4819" s="4" t="s">
        <v>77</v>
      </c>
      <c r="I4819" s="4">
        <v>5312.0</v>
      </c>
      <c r="R4819" s="5" t="str">
        <f t="shared" si="1"/>
        <v>2005_371</v>
      </c>
    </row>
    <row r="4820">
      <c r="A4820" s="4" t="s">
        <v>1220</v>
      </c>
      <c r="B4820" s="4">
        <v>372.0</v>
      </c>
      <c r="C4820" s="4">
        <v>2005.0</v>
      </c>
      <c r="D4820" s="4" t="s">
        <v>62</v>
      </c>
      <c r="F4820" s="4" t="s">
        <v>95</v>
      </c>
      <c r="I4820" s="4">
        <v>5294.2</v>
      </c>
      <c r="R4820" s="5" t="str">
        <f t="shared" si="1"/>
        <v>2005_372</v>
      </c>
    </row>
    <row r="4821">
      <c r="A4821" s="4" t="s">
        <v>1142</v>
      </c>
      <c r="B4821" s="4">
        <v>373.0</v>
      </c>
      <c r="C4821" s="4">
        <v>2005.0</v>
      </c>
      <c r="D4821" s="4" t="s">
        <v>26</v>
      </c>
      <c r="F4821" s="4" t="s">
        <v>127</v>
      </c>
      <c r="I4821" s="4">
        <v>5281.9</v>
      </c>
      <c r="R4821" s="5" t="str">
        <f t="shared" si="1"/>
        <v>2005_373</v>
      </c>
    </row>
    <row r="4822">
      <c r="A4822" s="4" t="s">
        <v>786</v>
      </c>
      <c r="B4822" s="4">
        <v>374.0</v>
      </c>
      <c r="C4822" s="4">
        <v>2005.0</v>
      </c>
      <c r="D4822" s="4" t="s">
        <v>132</v>
      </c>
      <c r="F4822" s="4" t="s">
        <v>88</v>
      </c>
      <c r="I4822" s="4">
        <v>5273.3</v>
      </c>
      <c r="R4822" s="5" t="str">
        <f t="shared" si="1"/>
        <v>2005_374</v>
      </c>
    </row>
    <row r="4823">
      <c r="A4823" s="4" t="s">
        <v>524</v>
      </c>
      <c r="B4823" s="4">
        <v>375.0</v>
      </c>
      <c r="C4823" s="4">
        <v>2005.0</v>
      </c>
      <c r="D4823" s="4" t="s">
        <v>289</v>
      </c>
      <c r="F4823" s="4" t="s">
        <v>30</v>
      </c>
      <c r="I4823" s="4">
        <v>5254.4</v>
      </c>
      <c r="R4823" s="5" t="str">
        <f t="shared" si="1"/>
        <v>2005_375</v>
      </c>
    </row>
    <row r="4824">
      <c r="A4824" s="4" t="s">
        <v>1030</v>
      </c>
      <c r="B4824" s="4">
        <v>376.0</v>
      </c>
      <c r="C4824" s="4">
        <v>2005.0</v>
      </c>
      <c r="D4824" s="4" t="s">
        <v>168</v>
      </c>
      <c r="F4824" s="4" t="s">
        <v>55</v>
      </c>
      <c r="I4824" s="4">
        <v>5243.1</v>
      </c>
      <c r="R4824" s="5" t="str">
        <f t="shared" si="1"/>
        <v>2005_376</v>
      </c>
    </row>
    <row r="4825">
      <c r="A4825" s="4" t="s">
        <v>505</v>
      </c>
      <c r="B4825" s="4">
        <v>377.0</v>
      </c>
      <c r="C4825" s="4">
        <v>2005.0</v>
      </c>
      <c r="D4825" s="4" t="s">
        <v>688</v>
      </c>
      <c r="F4825" s="4" t="s">
        <v>46</v>
      </c>
      <c r="I4825" s="4">
        <v>5229.3</v>
      </c>
      <c r="R4825" s="5" t="str">
        <f t="shared" si="1"/>
        <v>2005_377</v>
      </c>
    </row>
    <row r="4826">
      <c r="A4826" s="4" t="s">
        <v>1227</v>
      </c>
      <c r="B4826" s="4">
        <v>378.0</v>
      </c>
      <c r="C4826" s="4">
        <v>2005.0</v>
      </c>
      <c r="D4826" s="4" t="s">
        <v>81</v>
      </c>
      <c r="F4826" s="4" t="s">
        <v>37</v>
      </c>
      <c r="I4826" s="4">
        <v>5217.5</v>
      </c>
      <c r="R4826" s="5" t="str">
        <f t="shared" si="1"/>
        <v>2005_378</v>
      </c>
    </row>
    <row r="4827">
      <c r="A4827" s="4" t="s">
        <v>531</v>
      </c>
      <c r="B4827" s="4">
        <v>379.0</v>
      </c>
      <c r="C4827" s="4">
        <v>2005.0</v>
      </c>
      <c r="D4827" s="4" t="s">
        <v>490</v>
      </c>
      <c r="F4827" s="4" t="s">
        <v>118</v>
      </c>
      <c r="I4827" s="4">
        <v>5178.7</v>
      </c>
      <c r="R4827" s="5" t="str">
        <f t="shared" si="1"/>
        <v>2005_379</v>
      </c>
    </row>
    <row r="4828">
      <c r="A4828" s="4" t="s">
        <v>788</v>
      </c>
      <c r="B4828" s="4">
        <v>380.0</v>
      </c>
      <c r="C4828" s="4">
        <v>2005.0</v>
      </c>
      <c r="D4828" s="4" t="s">
        <v>216</v>
      </c>
      <c r="F4828" s="4" t="s">
        <v>144</v>
      </c>
      <c r="I4828" s="4">
        <v>5160.0</v>
      </c>
      <c r="R4828" s="5" t="str">
        <f t="shared" si="1"/>
        <v>2005_380</v>
      </c>
    </row>
    <row r="4829">
      <c r="A4829" s="4" t="s">
        <v>654</v>
      </c>
      <c r="B4829" s="4">
        <v>381.0</v>
      </c>
      <c r="C4829" s="4">
        <v>2005.0</v>
      </c>
      <c r="D4829" s="4" t="s">
        <v>1011</v>
      </c>
      <c r="F4829" s="4" t="s">
        <v>179</v>
      </c>
      <c r="I4829" s="4">
        <v>5150.3</v>
      </c>
      <c r="R4829" s="5" t="str">
        <f t="shared" si="1"/>
        <v>2005_381</v>
      </c>
    </row>
    <row r="4830">
      <c r="A4830" s="4" t="s">
        <v>1057</v>
      </c>
      <c r="B4830" s="4">
        <v>382.0</v>
      </c>
      <c r="C4830" s="4">
        <v>2005.0</v>
      </c>
      <c r="D4830" s="4" t="s">
        <v>1292</v>
      </c>
      <c r="F4830" s="4" t="s">
        <v>43</v>
      </c>
      <c r="I4830" s="4">
        <v>5126.6</v>
      </c>
      <c r="R4830" s="5" t="str">
        <f t="shared" si="1"/>
        <v>2005_382</v>
      </c>
    </row>
    <row r="4831">
      <c r="A4831" s="4" t="s">
        <v>443</v>
      </c>
      <c r="B4831" s="4">
        <v>383.0</v>
      </c>
      <c r="C4831" s="4">
        <v>2005.0</v>
      </c>
      <c r="D4831" s="4" t="s">
        <v>444</v>
      </c>
      <c r="F4831" s="4" t="s">
        <v>57</v>
      </c>
      <c r="I4831" s="4">
        <v>5102.8</v>
      </c>
      <c r="R4831" s="5" t="str">
        <f t="shared" si="1"/>
        <v>2005_383</v>
      </c>
    </row>
    <row r="4832">
      <c r="A4832" s="4" t="s">
        <v>936</v>
      </c>
      <c r="B4832" s="4">
        <v>384.0</v>
      </c>
      <c r="C4832" s="4">
        <v>2005.0</v>
      </c>
      <c r="D4832" s="4" t="s">
        <v>798</v>
      </c>
      <c r="F4832" s="4" t="s">
        <v>144</v>
      </c>
      <c r="I4832" s="4">
        <v>5085.5</v>
      </c>
      <c r="R4832" s="5" t="str">
        <f t="shared" si="1"/>
        <v>2005_384</v>
      </c>
    </row>
    <row r="4833">
      <c r="A4833" s="4" t="s">
        <v>483</v>
      </c>
      <c r="B4833" s="4">
        <v>385.0</v>
      </c>
      <c r="C4833" s="4">
        <v>2005.0</v>
      </c>
      <c r="D4833" s="4" t="s">
        <v>999</v>
      </c>
      <c r="F4833" s="4" t="s">
        <v>46</v>
      </c>
      <c r="I4833" s="4">
        <v>5049.8</v>
      </c>
      <c r="R4833" s="5" t="str">
        <f t="shared" si="1"/>
        <v>2005_385</v>
      </c>
    </row>
    <row r="4834">
      <c r="A4834" s="4" t="s">
        <v>687</v>
      </c>
      <c r="B4834" s="4">
        <v>386.0</v>
      </c>
      <c r="C4834" s="4">
        <v>2005.0</v>
      </c>
      <c r="D4834" s="4" t="s">
        <v>62</v>
      </c>
      <c r="F4834" s="4" t="s">
        <v>179</v>
      </c>
      <c r="I4834" s="4">
        <v>5003.4</v>
      </c>
      <c r="R4834" s="5" t="str">
        <f t="shared" si="1"/>
        <v>2005_386</v>
      </c>
    </row>
    <row r="4835">
      <c r="A4835" s="4" t="s">
        <v>603</v>
      </c>
      <c r="B4835" s="4">
        <v>387.0</v>
      </c>
      <c r="C4835" s="4">
        <v>2005.0</v>
      </c>
      <c r="D4835" s="4" t="s">
        <v>975</v>
      </c>
      <c r="F4835" s="4" t="s">
        <v>57</v>
      </c>
      <c r="I4835" s="4">
        <v>5001.4</v>
      </c>
      <c r="R4835" s="5" t="str">
        <f t="shared" si="1"/>
        <v>2005_387</v>
      </c>
    </row>
    <row r="4836">
      <c r="A4836" s="4" t="s">
        <v>565</v>
      </c>
      <c r="B4836" s="4">
        <v>388.0</v>
      </c>
      <c r="C4836" s="4">
        <v>2005.0</v>
      </c>
      <c r="D4836" s="4" t="s">
        <v>826</v>
      </c>
      <c r="F4836" s="4" t="s">
        <v>43</v>
      </c>
      <c r="I4836" s="4">
        <v>4995.3</v>
      </c>
      <c r="R4836" s="5" t="str">
        <f t="shared" si="1"/>
        <v>2005_388</v>
      </c>
    </row>
    <row r="4837">
      <c r="A4837" s="4" t="s">
        <v>567</v>
      </c>
      <c r="B4837" s="4">
        <v>389.0</v>
      </c>
      <c r="C4837" s="4">
        <v>2005.0</v>
      </c>
      <c r="D4837" s="4" t="s">
        <v>332</v>
      </c>
      <c r="F4837" s="4" t="s">
        <v>20</v>
      </c>
      <c r="I4837" s="4">
        <v>4984.1</v>
      </c>
      <c r="R4837" s="5" t="str">
        <f t="shared" si="1"/>
        <v>2005_389</v>
      </c>
    </row>
    <row r="4838">
      <c r="A4838" s="4" t="s">
        <v>1068</v>
      </c>
      <c r="B4838" s="4">
        <v>390.0</v>
      </c>
      <c r="C4838" s="4">
        <v>2005.0</v>
      </c>
      <c r="D4838" s="4" t="s">
        <v>29</v>
      </c>
      <c r="F4838" s="4" t="s">
        <v>144</v>
      </c>
      <c r="I4838" s="4">
        <v>4977.0</v>
      </c>
      <c r="R4838" s="5" t="str">
        <f t="shared" si="1"/>
        <v>2005_390</v>
      </c>
    </row>
    <row r="4839">
      <c r="A4839" s="4" t="s">
        <v>904</v>
      </c>
      <c r="B4839" s="4">
        <v>391.0</v>
      </c>
      <c r="C4839" s="4">
        <v>2005.0</v>
      </c>
      <c r="D4839" s="4" t="s">
        <v>59</v>
      </c>
      <c r="F4839" s="4" t="s">
        <v>100</v>
      </c>
      <c r="I4839" s="4">
        <v>4960.0</v>
      </c>
      <c r="R4839" s="5" t="str">
        <f t="shared" si="1"/>
        <v>2005_391</v>
      </c>
    </row>
    <row r="4840">
      <c r="A4840" s="4" t="s">
        <v>1124</v>
      </c>
      <c r="B4840" s="4">
        <v>392.0</v>
      </c>
      <c r="C4840" s="4">
        <v>2005.0</v>
      </c>
      <c r="D4840" s="4" t="s">
        <v>32</v>
      </c>
      <c r="F4840" s="4" t="s">
        <v>35</v>
      </c>
      <c r="I4840" s="4">
        <v>4957.4</v>
      </c>
      <c r="R4840" s="5" t="str">
        <f t="shared" si="1"/>
        <v>2005_392</v>
      </c>
    </row>
    <row r="4841">
      <c r="A4841" s="4" t="s">
        <v>1326</v>
      </c>
      <c r="B4841" s="4">
        <v>393.0</v>
      </c>
      <c r="C4841" s="4">
        <v>2005.0</v>
      </c>
      <c r="D4841" s="4" t="s">
        <v>921</v>
      </c>
      <c r="F4841" s="4" t="s">
        <v>189</v>
      </c>
      <c r="I4841" s="4">
        <v>4950.8</v>
      </c>
      <c r="R4841" s="5" t="str">
        <f t="shared" si="1"/>
        <v>2005_393</v>
      </c>
    </row>
    <row r="4842">
      <c r="A4842" s="4" t="s">
        <v>1327</v>
      </c>
      <c r="B4842" s="4">
        <v>394.0</v>
      </c>
      <c r="C4842" s="4">
        <v>2005.0</v>
      </c>
      <c r="D4842" s="4" t="s">
        <v>29</v>
      </c>
      <c r="F4842" s="4" t="s">
        <v>30</v>
      </c>
      <c r="I4842" s="4">
        <v>4932.9</v>
      </c>
      <c r="R4842" s="5" t="str">
        <f t="shared" si="1"/>
        <v>2005_394</v>
      </c>
    </row>
    <row r="4843">
      <c r="A4843" s="4" t="s">
        <v>1141</v>
      </c>
      <c r="B4843" s="4">
        <v>395.0</v>
      </c>
      <c r="C4843" s="4">
        <v>2005.0</v>
      </c>
      <c r="D4843" s="4" t="s">
        <v>99</v>
      </c>
      <c r="F4843" s="4" t="s">
        <v>57</v>
      </c>
      <c r="I4843" s="4">
        <v>4930.0</v>
      </c>
      <c r="R4843" s="5" t="str">
        <f t="shared" si="1"/>
        <v>2005_395</v>
      </c>
    </row>
    <row r="4844">
      <c r="A4844" s="4" t="s">
        <v>1205</v>
      </c>
      <c r="B4844" s="4">
        <v>396.0</v>
      </c>
      <c r="C4844" s="4">
        <v>2005.0</v>
      </c>
      <c r="D4844" s="4" t="s">
        <v>232</v>
      </c>
      <c r="F4844" s="4" t="s">
        <v>955</v>
      </c>
      <c r="I4844" s="4">
        <v>4928.0</v>
      </c>
      <c r="R4844" s="5" t="str">
        <f t="shared" si="1"/>
        <v>2005_396</v>
      </c>
    </row>
    <row r="4845">
      <c r="A4845" s="4" t="s">
        <v>1062</v>
      </c>
      <c r="B4845" s="4">
        <v>397.0</v>
      </c>
      <c r="C4845" s="4">
        <v>2005.0</v>
      </c>
      <c r="D4845" s="4" t="s">
        <v>216</v>
      </c>
      <c r="F4845" s="4" t="s">
        <v>118</v>
      </c>
      <c r="I4845" s="4">
        <v>4927.4</v>
      </c>
      <c r="R4845" s="5" t="str">
        <f t="shared" si="1"/>
        <v>2005_397</v>
      </c>
    </row>
    <row r="4846">
      <c r="A4846" s="4" t="s">
        <v>1328</v>
      </c>
      <c r="B4846" s="4">
        <v>398.0</v>
      </c>
      <c r="C4846" s="4">
        <v>2005.0</v>
      </c>
      <c r="D4846" s="4" t="s">
        <v>971</v>
      </c>
      <c r="F4846" s="4" t="s">
        <v>57</v>
      </c>
      <c r="I4846" s="4">
        <v>4916.0</v>
      </c>
      <c r="R4846" s="5" t="str">
        <f t="shared" si="1"/>
        <v>2005_398</v>
      </c>
    </row>
    <row r="4847">
      <c r="A4847" s="4" t="s">
        <v>1027</v>
      </c>
      <c r="B4847" s="4">
        <v>399.0</v>
      </c>
      <c r="C4847" s="4">
        <v>2005.0</v>
      </c>
      <c r="D4847" s="4" t="s">
        <v>107</v>
      </c>
      <c r="F4847" s="4" t="s">
        <v>24</v>
      </c>
      <c r="I4847" s="4">
        <v>4841.2</v>
      </c>
      <c r="R4847" s="5" t="str">
        <f t="shared" si="1"/>
        <v>2005_399</v>
      </c>
    </row>
    <row r="4848">
      <c r="A4848" s="4" t="s">
        <v>1137</v>
      </c>
      <c r="B4848" s="4">
        <v>400.0</v>
      </c>
      <c r="C4848" s="4">
        <v>2005.0</v>
      </c>
      <c r="D4848" s="4" t="s">
        <v>216</v>
      </c>
      <c r="F4848" s="4" t="s">
        <v>30</v>
      </c>
      <c r="I4848" s="4">
        <v>4818.5</v>
      </c>
      <c r="R4848" s="5" t="str">
        <f t="shared" si="1"/>
        <v>2005_400</v>
      </c>
    </row>
    <row r="4849">
      <c r="A4849" s="4" t="s">
        <v>1261</v>
      </c>
      <c r="B4849" s="4">
        <v>401.0</v>
      </c>
      <c r="C4849" s="4">
        <v>2005.0</v>
      </c>
      <c r="D4849" s="4" t="s">
        <v>232</v>
      </c>
      <c r="F4849" s="4" t="s">
        <v>955</v>
      </c>
      <c r="I4849" s="4">
        <v>4805.0</v>
      </c>
      <c r="R4849" s="5" t="str">
        <f t="shared" si="1"/>
        <v>2005_401</v>
      </c>
    </row>
    <row r="4850">
      <c r="A4850" s="4" t="s">
        <v>511</v>
      </c>
      <c r="B4850" s="4">
        <v>402.0</v>
      </c>
      <c r="C4850" s="4">
        <v>2005.0</v>
      </c>
      <c r="D4850" s="4" t="s">
        <v>981</v>
      </c>
      <c r="F4850" s="4" t="s">
        <v>74</v>
      </c>
      <c r="I4850" s="4">
        <v>4779.9</v>
      </c>
      <c r="R4850" s="5" t="str">
        <f t="shared" si="1"/>
        <v>2005_402</v>
      </c>
    </row>
    <row r="4851">
      <c r="A4851" s="4" t="s">
        <v>1115</v>
      </c>
      <c r="B4851" s="4">
        <v>403.0</v>
      </c>
      <c r="C4851" s="4">
        <v>2005.0</v>
      </c>
      <c r="D4851" s="4" t="s">
        <v>986</v>
      </c>
      <c r="F4851" s="4" t="s">
        <v>189</v>
      </c>
      <c r="I4851" s="4">
        <v>4777.3</v>
      </c>
      <c r="R4851" s="5" t="str">
        <f t="shared" si="1"/>
        <v>2005_403</v>
      </c>
    </row>
    <row r="4852">
      <c r="A4852" s="4" t="s">
        <v>1329</v>
      </c>
      <c r="B4852" s="4">
        <v>404.0</v>
      </c>
      <c r="C4852" s="4">
        <v>2005.0</v>
      </c>
      <c r="D4852" s="4" t="s">
        <v>168</v>
      </c>
      <c r="F4852" s="4" t="s">
        <v>24</v>
      </c>
      <c r="I4852" s="4">
        <v>4768.3</v>
      </c>
      <c r="R4852" s="5" t="str">
        <f t="shared" si="1"/>
        <v>2005_404</v>
      </c>
    </row>
    <row r="4853">
      <c r="A4853" s="4" t="s">
        <v>679</v>
      </c>
      <c r="B4853" s="4">
        <v>405.0</v>
      </c>
      <c r="C4853" s="4">
        <v>2005.0</v>
      </c>
      <c r="D4853" s="4" t="s">
        <v>1104</v>
      </c>
      <c r="F4853" s="4" t="s">
        <v>24</v>
      </c>
      <c r="I4853" s="4">
        <v>4767.0</v>
      </c>
      <c r="R4853" s="5" t="str">
        <f t="shared" si="1"/>
        <v>2005_405</v>
      </c>
    </row>
    <row r="4854">
      <c r="A4854" s="4" t="s">
        <v>1216</v>
      </c>
      <c r="B4854" s="4">
        <v>407.0</v>
      </c>
      <c r="C4854" s="4">
        <v>2005.0</v>
      </c>
      <c r="D4854" s="4" t="s">
        <v>45</v>
      </c>
      <c r="F4854" s="4" t="s">
        <v>20</v>
      </c>
      <c r="I4854" s="4">
        <v>4736.8</v>
      </c>
      <c r="R4854" s="5" t="str">
        <f t="shared" si="1"/>
        <v>2005_407</v>
      </c>
    </row>
    <row r="4855">
      <c r="A4855" s="4" t="s">
        <v>1122</v>
      </c>
      <c r="B4855" s="4">
        <v>408.0</v>
      </c>
      <c r="C4855" s="4">
        <v>2005.0</v>
      </c>
      <c r="D4855" s="4" t="s">
        <v>76</v>
      </c>
      <c r="F4855" s="4" t="s">
        <v>127</v>
      </c>
      <c r="I4855" s="4">
        <v>4724.5</v>
      </c>
      <c r="R4855" s="5" t="str">
        <f t="shared" si="1"/>
        <v>2005_408</v>
      </c>
    </row>
    <row r="4856">
      <c r="A4856" s="4" t="s">
        <v>1054</v>
      </c>
      <c r="B4856" s="4">
        <v>409.0</v>
      </c>
      <c r="C4856" s="4">
        <v>2005.0</v>
      </c>
      <c r="D4856" s="4" t="s">
        <v>87</v>
      </c>
      <c r="F4856" s="4" t="s">
        <v>37</v>
      </c>
      <c r="I4856" s="4">
        <v>4723.7</v>
      </c>
      <c r="R4856" s="5" t="str">
        <f t="shared" si="1"/>
        <v>2005_409</v>
      </c>
    </row>
    <row r="4857">
      <c r="A4857" s="4" t="s">
        <v>512</v>
      </c>
      <c r="B4857" s="4">
        <v>410.0</v>
      </c>
      <c r="C4857" s="4">
        <v>2005.0</v>
      </c>
      <c r="D4857" s="4" t="s">
        <v>34</v>
      </c>
      <c r="F4857" s="4" t="s">
        <v>201</v>
      </c>
      <c r="I4857" s="4">
        <v>4721.5</v>
      </c>
      <c r="R4857" s="5" t="str">
        <f t="shared" si="1"/>
        <v>2005_410</v>
      </c>
    </row>
    <row r="4858">
      <c r="A4858" s="4" t="s">
        <v>853</v>
      </c>
      <c r="B4858" s="4">
        <v>411.0</v>
      </c>
      <c r="C4858" s="4">
        <v>2005.0</v>
      </c>
      <c r="D4858" s="4" t="s">
        <v>611</v>
      </c>
      <c r="F4858" s="4" t="s">
        <v>57</v>
      </c>
      <c r="I4858" s="4">
        <v>4705.0</v>
      </c>
      <c r="R4858" s="5" t="str">
        <f t="shared" si="1"/>
        <v>2005_411</v>
      </c>
    </row>
    <row r="4859">
      <c r="A4859" s="4" t="s">
        <v>766</v>
      </c>
      <c r="B4859" s="4">
        <v>412.0</v>
      </c>
      <c r="C4859" s="4">
        <v>2005.0</v>
      </c>
      <c r="D4859" s="4" t="s">
        <v>216</v>
      </c>
      <c r="F4859" s="4" t="s">
        <v>55</v>
      </c>
      <c r="I4859" s="4">
        <v>4688.0</v>
      </c>
      <c r="R4859" s="5" t="str">
        <f t="shared" si="1"/>
        <v>2005_412</v>
      </c>
    </row>
    <row r="4860">
      <c r="A4860" s="4" t="s">
        <v>1012</v>
      </c>
      <c r="B4860" s="4">
        <v>413.0</v>
      </c>
      <c r="C4860" s="4">
        <v>2005.0</v>
      </c>
      <c r="D4860" s="4" t="s">
        <v>81</v>
      </c>
      <c r="F4860" s="4" t="s">
        <v>43</v>
      </c>
      <c r="I4860" s="4">
        <v>4676.3</v>
      </c>
      <c r="R4860" s="5" t="str">
        <f t="shared" si="1"/>
        <v>2005_413</v>
      </c>
    </row>
    <row r="4861">
      <c r="A4861" s="4" t="s">
        <v>1226</v>
      </c>
      <c r="B4861" s="4">
        <v>414.0</v>
      </c>
      <c r="C4861" s="4">
        <v>2005.0</v>
      </c>
      <c r="D4861" s="4" t="s">
        <v>999</v>
      </c>
      <c r="F4861" s="4" t="s">
        <v>384</v>
      </c>
      <c r="I4861" s="4">
        <v>4662.7</v>
      </c>
      <c r="R4861" s="5" t="str">
        <f t="shared" si="1"/>
        <v>2005_414</v>
      </c>
    </row>
    <row r="4862">
      <c r="A4862" s="4" t="s">
        <v>627</v>
      </c>
      <c r="B4862" s="4">
        <v>415.0</v>
      </c>
      <c r="C4862" s="4">
        <v>2005.0</v>
      </c>
      <c r="D4862" s="4" t="s">
        <v>977</v>
      </c>
      <c r="F4862" s="4" t="s">
        <v>100</v>
      </c>
      <c r="I4862" s="4">
        <v>4649.8</v>
      </c>
      <c r="R4862" s="5" t="str">
        <f t="shared" si="1"/>
        <v>2005_415</v>
      </c>
    </row>
    <row r="4863">
      <c r="A4863" s="4" t="s">
        <v>957</v>
      </c>
      <c r="B4863" s="4">
        <v>416.0</v>
      </c>
      <c r="C4863" s="4">
        <v>2005.0</v>
      </c>
      <c r="D4863" s="4" t="s">
        <v>285</v>
      </c>
      <c r="F4863" s="4" t="s">
        <v>100</v>
      </c>
      <c r="I4863" s="4">
        <v>4649.7</v>
      </c>
      <c r="R4863" s="5" t="str">
        <f t="shared" si="1"/>
        <v>2005_416</v>
      </c>
    </row>
    <row r="4864">
      <c r="A4864" s="4" t="s">
        <v>1270</v>
      </c>
      <c r="B4864" s="4">
        <v>417.0</v>
      </c>
      <c r="C4864" s="4">
        <v>2005.0</v>
      </c>
      <c r="D4864" s="4" t="s">
        <v>132</v>
      </c>
      <c r="F4864" s="4" t="s">
        <v>35</v>
      </c>
      <c r="I4864" s="4">
        <v>4646.3</v>
      </c>
      <c r="R4864" s="5" t="str">
        <f t="shared" si="1"/>
        <v>2005_417</v>
      </c>
    </row>
    <row r="4865">
      <c r="A4865" s="4" t="s">
        <v>1144</v>
      </c>
      <c r="B4865" s="4">
        <v>418.0</v>
      </c>
      <c r="C4865" s="4">
        <v>2005.0</v>
      </c>
      <c r="D4865" s="4" t="s">
        <v>285</v>
      </c>
      <c r="F4865" s="4" t="s">
        <v>30</v>
      </c>
      <c r="I4865" s="4">
        <v>4632.8</v>
      </c>
      <c r="R4865" s="5" t="str">
        <f t="shared" si="1"/>
        <v>2005_418</v>
      </c>
    </row>
    <row r="4866">
      <c r="A4866" s="4" t="s">
        <v>1263</v>
      </c>
      <c r="B4866" s="4">
        <v>419.0</v>
      </c>
      <c r="C4866" s="4">
        <v>2005.0</v>
      </c>
      <c r="D4866" s="4" t="s">
        <v>1165</v>
      </c>
      <c r="F4866" s="4" t="s">
        <v>46</v>
      </c>
      <c r="I4866" s="4">
        <v>4631.4</v>
      </c>
      <c r="R4866" s="5" t="str">
        <f t="shared" si="1"/>
        <v>2005_419</v>
      </c>
    </row>
    <row r="4867">
      <c r="A4867" s="4" t="s">
        <v>1040</v>
      </c>
      <c r="B4867" s="4">
        <v>420.0</v>
      </c>
      <c r="C4867" s="4">
        <v>2005.0</v>
      </c>
      <c r="D4867" s="4" t="s">
        <v>59</v>
      </c>
      <c r="F4867" s="4" t="s">
        <v>544</v>
      </c>
      <c r="I4867" s="4">
        <v>4610.0</v>
      </c>
      <c r="R4867" s="5" t="str">
        <f t="shared" si="1"/>
        <v>2005_420</v>
      </c>
    </row>
    <row r="4868">
      <c r="A4868" s="4" t="s">
        <v>572</v>
      </c>
      <c r="B4868" s="4">
        <v>421.0</v>
      </c>
      <c r="C4868" s="4">
        <v>2005.0</v>
      </c>
      <c r="D4868" s="4" t="s">
        <v>72</v>
      </c>
      <c r="F4868" s="4" t="s">
        <v>57</v>
      </c>
      <c r="I4868" s="4">
        <v>4607.9</v>
      </c>
      <c r="R4868" s="5" t="str">
        <f t="shared" si="1"/>
        <v>2005_421</v>
      </c>
    </row>
    <row r="4869">
      <c r="A4869" s="4" t="s">
        <v>1269</v>
      </c>
      <c r="B4869" s="4">
        <v>422.0</v>
      </c>
      <c r="C4869" s="4">
        <v>2005.0</v>
      </c>
      <c r="D4869" s="4" t="s">
        <v>352</v>
      </c>
      <c r="F4869" s="4" t="s">
        <v>37</v>
      </c>
      <c r="I4869" s="4">
        <v>4597.7</v>
      </c>
      <c r="R4869" s="5" t="str">
        <f t="shared" si="1"/>
        <v>2005_422</v>
      </c>
    </row>
    <row r="4870">
      <c r="A4870" s="4" t="s">
        <v>1058</v>
      </c>
      <c r="B4870" s="4">
        <v>423.0</v>
      </c>
      <c r="C4870" s="4">
        <v>2005.0</v>
      </c>
      <c r="D4870" s="4" t="s">
        <v>223</v>
      </c>
      <c r="F4870" s="4" t="s">
        <v>57</v>
      </c>
      <c r="I4870" s="4">
        <v>4594.2</v>
      </c>
      <c r="R4870" s="5" t="str">
        <f t="shared" si="1"/>
        <v>2005_423</v>
      </c>
    </row>
    <row r="4871">
      <c r="A4871" s="4" t="s">
        <v>1330</v>
      </c>
      <c r="B4871" s="4">
        <v>424.0</v>
      </c>
      <c r="C4871" s="4">
        <v>2005.0</v>
      </c>
      <c r="D4871" s="4" t="s">
        <v>921</v>
      </c>
      <c r="F4871" s="4" t="s">
        <v>88</v>
      </c>
      <c r="I4871" s="4">
        <v>4572.0</v>
      </c>
      <c r="R4871" s="5" t="str">
        <f t="shared" si="1"/>
        <v>2005_424</v>
      </c>
    </row>
    <row r="4872">
      <c r="A4872" s="4" t="s">
        <v>1217</v>
      </c>
      <c r="B4872" s="4">
        <v>425.0</v>
      </c>
      <c r="C4872" s="4">
        <v>2005.0</v>
      </c>
      <c r="D4872" s="4" t="s">
        <v>67</v>
      </c>
      <c r="F4872" s="4" t="s">
        <v>100</v>
      </c>
      <c r="I4872" s="4">
        <v>4555.2</v>
      </c>
      <c r="R4872" s="5" t="str">
        <f t="shared" si="1"/>
        <v>2005_425</v>
      </c>
    </row>
    <row r="4873">
      <c r="A4873" s="4" t="s">
        <v>1214</v>
      </c>
      <c r="B4873" s="4">
        <v>426.0</v>
      </c>
      <c r="C4873" s="4">
        <v>2005.0</v>
      </c>
      <c r="D4873" s="4" t="s">
        <v>1295</v>
      </c>
      <c r="F4873" s="4" t="s">
        <v>24</v>
      </c>
      <c r="I4873" s="4">
        <v>4533.5</v>
      </c>
      <c r="R4873" s="5" t="str">
        <f t="shared" si="1"/>
        <v>2005_426</v>
      </c>
    </row>
    <row r="4874">
      <c r="A4874" s="4" t="s">
        <v>517</v>
      </c>
      <c r="B4874" s="4">
        <v>427.0</v>
      </c>
      <c r="C4874" s="4">
        <v>2005.0</v>
      </c>
      <c r="D4874" s="4" t="s">
        <v>973</v>
      </c>
      <c r="F4874" s="4" t="s">
        <v>37</v>
      </c>
      <c r="I4874" s="4">
        <v>4525.1</v>
      </c>
      <c r="R4874" s="5" t="str">
        <f t="shared" si="1"/>
        <v>2005_427</v>
      </c>
    </row>
    <row r="4875">
      <c r="A4875" s="4" t="s">
        <v>1285</v>
      </c>
      <c r="B4875" s="4">
        <v>428.0</v>
      </c>
      <c r="C4875" s="4">
        <v>2005.0</v>
      </c>
      <c r="D4875" s="4" t="s">
        <v>490</v>
      </c>
      <c r="F4875" s="4" t="s">
        <v>183</v>
      </c>
      <c r="I4875" s="4">
        <v>4524.2</v>
      </c>
      <c r="R4875" s="5" t="str">
        <f t="shared" si="1"/>
        <v>2005_428</v>
      </c>
    </row>
    <row r="4876">
      <c r="A4876" s="4" t="s">
        <v>1128</v>
      </c>
      <c r="B4876" s="4">
        <v>429.0</v>
      </c>
      <c r="C4876" s="4">
        <v>2005.0</v>
      </c>
      <c r="D4876" s="4" t="s">
        <v>34</v>
      </c>
      <c r="F4876" s="4" t="s">
        <v>189</v>
      </c>
      <c r="I4876" s="4">
        <v>4516.6</v>
      </c>
      <c r="R4876" s="5" t="str">
        <f t="shared" si="1"/>
        <v>2005_429</v>
      </c>
    </row>
    <row r="4877">
      <c r="A4877" s="4" t="s">
        <v>1274</v>
      </c>
      <c r="B4877" s="4">
        <v>430.0</v>
      </c>
      <c r="C4877" s="4">
        <v>2005.0</v>
      </c>
      <c r="D4877" s="4" t="s">
        <v>132</v>
      </c>
      <c r="F4877" s="4" t="s">
        <v>55</v>
      </c>
      <c r="I4877" s="4">
        <v>4513.7</v>
      </c>
      <c r="R4877" s="5" t="str">
        <f t="shared" si="1"/>
        <v>2005_430</v>
      </c>
    </row>
    <row r="4878">
      <c r="A4878" s="4" t="s">
        <v>1331</v>
      </c>
      <c r="B4878" s="4">
        <v>431.0</v>
      </c>
      <c r="C4878" s="4">
        <v>2005.0</v>
      </c>
      <c r="D4878" s="4" t="s">
        <v>67</v>
      </c>
      <c r="F4878" s="4" t="s">
        <v>35</v>
      </c>
      <c r="I4878" s="4">
        <v>4512.2</v>
      </c>
      <c r="R4878" s="5" t="str">
        <f t="shared" si="1"/>
        <v>2005_431</v>
      </c>
    </row>
    <row r="4879">
      <c r="A4879" s="4" t="s">
        <v>526</v>
      </c>
      <c r="B4879" s="4">
        <v>432.0</v>
      </c>
      <c r="C4879" s="4">
        <v>2005.0</v>
      </c>
      <c r="D4879" s="4" t="s">
        <v>132</v>
      </c>
      <c r="F4879" s="4" t="s">
        <v>100</v>
      </c>
      <c r="I4879" s="4">
        <v>4510.1</v>
      </c>
      <c r="R4879" s="5" t="str">
        <f t="shared" si="1"/>
        <v>2005_432</v>
      </c>
    </row>
    <row r="4880">
      <c r="A4880" s="4" t="s">
        <v>599</v>
      </c>
      <c r="B4880" s="4">
        <v>433.0</v>
      </c>
      <c r="C4880" s="4">
        <v>2005.0</v>
      </c>
      <c r="D4880" s="4" t="s">
        <v>338</v>
      </c>
      <c r="F4880" s="4" t="s">
        <v>46</v>
      </c>
      <c r="I4880" s="4">
        <v>4509.0</v>
      </c>
      <c r="R4880" s="5" t="str">
        <f t="shared" si="1"/>
        <v>2005_433</v>
      </c>
    </row>
    <row r="4881">
      <c r="A4881" s="4" t="s">
        <v>1275</v>
      </c>
      <c r="B4881" s="4">
        <v>434.0</v>
      </c>
      <c r="C4881" s="4">
        <v>2005.0</v>
      </c>
      <c r="D4881" s="4" t="s">
        <v>107</v>
      </c>
      <c r="F4881" s="4" t="s">
        <v>43</v>
      </c>
      <c r="I4881" s="4">
        <v>4478.0</v>
      </c>
      <c r="R4881" s="5" t="str">
        <f t="shared" si="1"/>
        <v>2005_434</v>
      </c>
    </row>
    <row r="4882">
      <c r="A4882" s="4" t="s">
        <v>594</v>
      </c>
      <c r="B4882" s="4">
        <v>435.0</v>
      </c>
      <c r="C4882" s="4">
        <v>2005.0</v>
      </c>
      <c r="D4882" s="4" t="s">
        <v>392</v>
      </c>
      <c r="F4882" s="4" t="s">
        <v>57</v>
      </c>
      <c r="I4882" s="4">
        <v>4472.8</v>
      </c>
      <c r="R4882" s="5" t="str">
        <f t="shared" si="1"/>
        <v>2005_435</v>
      </c>
    </row>
    <row r="4883">
      <c r="A4883" s="4" t="s">
        <v>435</v>
      </c>
      <c r="B4883" s="4">
        <v>436.0</v>
      </c>
      <c r="C4883" s="4">
        <v>2005.0</v>
      </c>
      <c r="D4883" s="4" t="s">
        <v>981</v>
      </c>
      <c r="F4883" s="4" t="s">
        <v>100</v>
      </c>
      <c r="I4883" s="4">
        <v>4429.2</v>
      </c>
      <c r="R4883" s="5" t="str">
        <f t="shared" si="1"/>
        <v>2005_436</v>
      </c>
    </row>
    <row r="4884">
      <c r="A4884" s="4" t="s">
        <v>703</v>
      </c>
      <c r="B4884" s="4">
        <v>437.0</v>
      </c>
      <c r="C4884" s="4">
        <v>2005.0</v>
      </c>
      <c r="D4884" s="4" t="s">
        <v>999</v>
      </c>
      <c r="F4884" s="4" t="s">
        <v>179</v>
      </c>
      <c r="I4884" s="4">
        <v>4422.6</v>
      </c>
      <c r="R4884" s="5" t="str">
        <f t="shared" si="1"/>
        <v>2005_437</v>
      </c>
    </row>
    <row r="4885">
      <c r="A4885" s="4" t="s">
        <v>1143</v>
      </c>
      <c r="B4885" s="4">
        <v>438.0</v>
      </c>
      <c r="C4885" s="4">
        <v>2005.0</v>
      </c>
      <c r="D4885" s="4" t="s">
        <v>1096</v>
      </c>
      <c r="F4885" s="4" t="s">
        <v>24</v>
      </c>
      <c r="I4885" s="4">
        <v>4419.0</v>
      </c>
      <c r="R4885" s="5" t="str">
        <f t="shared" si="1"/>
        <v>2005_438</v>
      </c>
    </row>
    <row r="4886">
      <c r="A4886" s="4" t="s">
        <v>520</v>
      </c>
      <c r="B4886" s="4">
        <v>439.0</v>
      </c>
      <c r="C4886" s="4">
        <v>2005.0</v>
      </c>
      <c r="D4886" s="4" t="s">
        <v>975</v>
      </c>
      <c r="F4886" s="4" t="s">
        <v>170</v>
      </c>
      <c r="I4886" s="4">
        <v>4404.2</v>
      </c>
      <c r="R4886" s="5" t="str">
        <f t="shared" si="1"/>
        <v>2005_439</v>
      </c>
    </row>
    <row r="4887">
      <c r="A4887" s="4" t="s">
        <v>835</v>
      </c>
      <c r="B4887" s="4">
        <v>440.0</v>
      </c>
      <c r="C4887" s="4">
        <v>2005.0</v>
      </c>
      <c r="D4887" s="4" t="s">
        <v>232</v>
      </c>
      <c r="F4887" s="4" t="s">
        <v>30</v>
      </c>
      <c r="I4887" s="4">
        <v>4385.0</v>
      </c>
      <c r="R4887" s="5" t="str">
        <f t="shared" si="1"/>
        <v>2005_440</v>
      </c>
    </row>
    <row r="4888">
      <c r="A4888" s="4" t="s">
        <v>1146</v>
      </c>
      <c r="B4888" s="4">
        <v>441.0</v>
      </c>
      <c r="C4888" s="4">
        <v>2005.0</v>
      </c>
      <c r="D4888" s="4" t="s">
        <v>107</v>
      </c>
      <c r="F4888" s="4" t="s">
        <v>55</v>
      </c>
      <c r="I4888" s="4">
        <v>4375.1</v>
      </c>
      <c r="R4888" s="5" t="str">
        <f t="shared" si="1"/>
        <v>2005_441</v>
      </c>
    </row>
    <row r="4889">
      <c r="A4889" s="4" t="s">
        <v>1164</v>
      </c>
      <c r="B4889" s="4">
        <v>442.0</v>
      </c>
      <c r="C4889" s="4">
        <v>2005.0</v>
      </c>
      <c r="D4889" s="4" t="s">
        <v>1165</v>
      </c>
      <c r="F4889" s="4" t="s">
        <v>74</v>
      </c>
      <c r="I4889" s="4">
        <v>4341.5</v>
      </c>
      <c r="R4889" s="5" t="str">
        <f t="shared" si="1"/>
        <v>2005_442</v>
      </c>
    </row>
    <row r="4890">
      <c r="A4890" s="4" t="s">
        <v>548</v>
      </c>
      <c r="B4890" s="4">
        <v>443.0</v>
      </c>
      <c r="C4890" s="4">
        <v>2005.0</v>
      </c>
      <c r="D4890" s="4" t="s">
        <v>99</v>
      </c>
      <c r="F4890" s="4" t="s">
        <v>257</v>
      </c>
      <c r="I4890" s="4">
        <v>4330.0</v>
      </c>
      <c r="R4890" s="5" t="str">
        <f t="shared" si="1"/>
        <v>2005_443</v>
      </c>
    </row>
    <row r="4891">
      <c r="A4891" s="4" t="s">
        <v>1232</v>
      </c>
      <c r="B4891" s="4">
        <v>444.0</v>
      </c>
      <c r="C4891" s="4">
        <v>2005.0</v>
      </c>
      <c r="D4891" s="4" t="s">
        <v>1112</v>
      </c>
      <c r="F4891" s="4" t="s">
        <v>37</v>
      </c>
      <c r="I4891" s="4">
        <v>4327.7</v>
      </c>
      <c r="R4891" s="5" t="str">
        <f t="shared" si="1"/>
        <v>2005_444</v>
      </c>
    </row>
    <row r="4892">
      <c r="A4892" s="4" t="s">
        <v>927</v>
      </c>
      <c r="B4892" s="4">
        <v>445.0</v>
      </c>
      <c r="C4892" s="4">
        <v>2005.0</v>
      </c>
      <c r="D4892" s="4" t="s">
        <v>1078</v>
      </c>
      <c r="F4892" s="4" t="s">
        <v>57</v>
      </c>
      <c r="I4892" s="4">
        <v>4324.0</v>
      </c>
      <c r="R4892" s="5" t="str">
        <f t="shared" si="1"/>
        <v>2005_445</v>
      </c>
    </row>
    <row r="4893">
      <c r="A4893" s="4" t="s">
        <v>1276</v>
      </c>
      <c r="B4893" s="4">
        <v>446.0</v>
      </c>
      <c r="C4893" s="4">
        <v>2005.0</v>
      </c>
      <c r="D4893" s="4" t="s">
        <v>29</v>
      </c>
      <c r="F4893" s="4" t="s">
        <v>30</v>
      </c>
      <c r="I4893" s="4">
        <v>4309.1</v>
      </c>
      <c r="R4893" s="5" t="str">
        <f t="shared" si="1"/>
        <v>2005_446</v>
      </c>
    </row>
    <row r="4894">
      <c r="A4894" s="4" t="s">
        <v>1332</v>
      </c>
      <c r="B4894" s="4">
        <v>447.0</v>
      </c>
      <c r="C4894" s="4">
        <v>2005.0</v>
      </c>
      <c r="D4894" s="4" t="s">
        <v>110</v>
      </c>
      <c r="F4894" s="4" t="s">
        <v>183</v>
      </c>
      <c r="I4894" s="4">
        <v>4305.8</v>
      </c>
      <c r="R4894" s="5" t="str">
        <f t="shared" si="1"/>
        <v>2005_447</v>
      </c>
    </row>
    <row r="4895">
      <c r="A4895" s="4" t="s">
        <v>1333</v>
      </c>
      <c r="B4895" s="4">
        <v>448.0</v>
      </c>
      <c r="C4895" s="4">
        <v>2005.0</v>
      </c>
      <c r="D4895" s="4" t="s">
        <v>225</v>
      </c>
      <c r="F4895" s="4" t="s">
        <v>24</v>
      </c>
      <c r="I4895" s="4">
        <v>4291.7</v>
      </c>
      <c r="R4895" s="5" t="str">
        <f t="shared" si="1"/>
        <v>2005_448</v>
      </c>
    </row>
    <row r="4896">
      <c r="A4896" s="4" t="s">
        <v>1072</v>
      </c>
      <c r="B4896" s="4">
        <v>449.0</v>
      </c>
      <c r="C4896" s="4">
        <v>2005.0</v>
      </c>
      <c r="D4896" s="4" t="s">
        <v>232</v>
      </c>
      <c r="F4896" s="4" t="s">
        <v>955</v>
      </c>
      <c r="I4896" s="4">
        <v>4283.1</v>
      </c>
      <c r="R4896" s="5" t="str">
        <f t="shared" si="1"/>
        <v>2005_449</v>
      </c>
    </row>
    <row r="4897">
      <c r="A4897" s="4" t="s">
        <v>1234</v>
      </c>
      <c r="B4897" s="4">
        <v>450.0</v>
      </c>
      <c r="C4897" s="4">
        <v>2005.0</v>
      </c>
      <c r="D4897" s="4" t="s">
        <v>826</v>
      </c>
      <c r="F4897" s="4" t="s">
        <v>20</v>
      </c>
      <c r="I4897" s="4">
        <v>4262.3</v>
      </c>
      <c r="R4897" s="5" t="str">
        <f t="shared" si="1"/>
        <v>2005_450</v>
      </c>
    </row>
    <row r="4898">
      <c r="A4898" s="4" t="s">
        <v>1111</v>
      </c>
      <c r="B4898" s="4">
        <v>451.0</v>
      </c>
      <c r="C4898" s="4">
        <v>2005.0</v>
      </c>
      <c r="D4898" s="4" t="s">
        <v>971</v>
      </c>
      <c r="F4898" s="4" t="s">
        <v>43</v>
      </c>
      <c r="I4898" s="4">
        <v>4245.0</v>
      </c>
      <c r="R4898" s="5" t="str">
        <f t="shared" si="1"/>
        <v>2005_451</v>
      </c>
    </row>
    <row r="4899">
      <c r="A4899" s="4" t="s">
        <v>1215</v>
      </c>
      <c r="B4899" s="4">
        <v>452.0</v>
      </c>
      <c r="C4899" s="4">
        <v>2005.0</v>
      </c>
      <c r="D4899" s="4" t="s">
        <v>107</v>
      </c>
      <c r="F4899" s="4" t="s">
        <v>57</v>
      </c>
      <c r="I4899" s="4">
        <v>4240.0</v>
      </c>
      <c r="R4899" s="5" t="str">
        <f t="shared" si="1"/>
        <v>2005_452</v>
      </c>
    </row>
    <row r="4900">
      <c r="A4900" s="4" t="s">
        <v>1053</v>
      </c>
      <c r="B4900" s="4">
        <v>453.0</v>
      </c>
      <c r="C4900" s="4">
        <v>2005.0</v>
      </c>
      <c r="D4900" s="4" t="s">
        <v>19</v>
      </c>
      <c r="F4900" s="4" t="s">
        <v>46</v>
      </c>
      <c r="I4900" s="4">
        <v>4213.0</v>
      </c>
      <c r="R4900" s="5" t="str">
        <f t="shared" si="1"/>
        <v>2005_453</v>
      </c>
    </row>
    <row r="4901">
      <c r="A4901" s="4" t="s">
        <v>1219</v>
      </c>
      <c r="B4901" s="4">
        <v>454.0</v>
      </c>
      <c r="C4901" s="4">
        <v>2005.0</v>
      </c>
      <c r="D4901" s="4" t="s">
        <v>492</v>
      </c>
      <c r="F4901" s="4" t="s">
        <v>144</v>
      </c>
      <c r="I4901" s="4">
        <v>4205.6</v>
      </c>
      <c r="R4901" s="5" t="str">
        <f t="shared" si="1"/>
        <v>2005_454</v>
      </c>
    </row>
    <row r="4902">
      <c r="A4902" s="4" t="s">
        <v>1218</v>
      </c>
      <c r="B4902" s="4">
        <v>455.0</v>
      </c>
      <c r="C4902" s="4">
        <v>2005.0</v>
      </c>
      <c r="D4902" s="4" t="s">
        <v>48</v>
      </c>
      <c r="F4902" s="4" t="s">
        <v>74</v>
      </c>
      <c r="I4902" s="4">
        <v>4184.9</v>
      </c>
      <c r="R4902" s="5" t="str">
        <f t="shared" si="1"/>
        <v>2005_455</v>
      </c>
    </row>
    <row r="4903">
      <c r="A4903" s="4" t="s">
        <v>554</v>
      </c>
      <c r="B4903" s="4">
        <v>456.0</v>
      </c>
      <c r="C4903" s="4">
        <v>2005.0</v>
      </c>
      <c r="D4903" s="4" t="s">
        <v>48</v>
      </c>
      <c r="F4903" s="4" t="s">
        <v>43</v>
      </c>
      <c r="I4903" s="4">
        <v>4166.4</v>
      </c>
      <c r="R4903" s="5" t="str">
        <f t="shared" si="1"/>
        <v>2005_456</v>
      </c>
    </row>
    <row r="4904">
      <c r="A4904" s="4" t="s">
        <v>1334</v>
      </c>
      <c r="B4904" s="4">
        <v>457.0</v>
      </c>
      <c r="C4904" s="4">
        <v>2005.0</v>
      </c>
      <c r="D4904" s="4" t="s">
        <v>1112</v>
      </c>
      <c r="F4904" s="4" t="s">
        <v>43</v>
      </c>
      <c r="I4904" s="4">
        <v>4160.4</v>
      </c>
      <c r="R4904" s="5" t="str">
        <f t="shared" si="1"/>
        <v>2005_457</v>
      </c>
    </row>
    <row r="4905">
      <c r="A4905" s="4" t="s">
        <v>1223</v>
      </c>
      <c r="B4905" s="4">
        <v>458.0</v>
      </c>
      <c r="C4905" s="4">
        <v>2005.0</v>
      </c>
      <c r="D4905" s="4" t="s">
        <v>1295</v>
      </c>
      <c r="F4905" s="4" t="s">
        <v>100</v>
      </c>
      <c r="I4905" s="4">
        <v>4157.9</v>
      </c>
      <c r="R4905" s="5" t="str">
        <f t="shared" si="1"/>
        <v>2005_458</v>
      </c>
    </row>
    <row r="4906">
      <c r="A4906" s="4" t="s">
        <v>1278</v>
      </c>
      <c r="B4906" s="4">
        <v>459.0</v>
      </c>
      <c r="C4906" s="4">
        <v>2005.0</v>
      </c>
      <c r="D4906" s="4" t="s">
        <v>1292</v>
      </c>
      <c r="F4906" s="4" t="s">
        <v>192</v>
      </c>
      <c r="I4906" s="4">
        <v>4119.9</v>
      </c>
      <c r="R4906" s="5" t="str">
        <f t="shared" si="1"/>
        <v>2005_459</v>
      </c>
    </row>
    <row r="4907">
      <c r="A4907" s="4" t="s">
        <v>1233</v>
      </c>
      <c r="B4907" s="4">
        <v>460.0</v>
      </c>
      <c r="C4907" s="4">
        <v>2005.0</v>
      </c>
      <c r="D4907" s="4" t="s">
        <v>292</v>
      </c>
      <c r="F4907" s="4" t="s">
        <v>24</v>
      </c>
      <c r="I4907" s="4">
        <v>4106.4</v>
      </c>
      <c r="R4907" s="5" t="str">
        <f t="shared" si="1"/>
        <v>2005_460</v>
      </c>
    </row>
    <row r="4908">
      <c r="A4908" s="4" t="s">
        <v>1071</v>
      </c>
      <c r="B4908" s="4">
        <v>461.0</v>
      </c>
      <c r="C4908" s="4">
        <v>2005.0</v>
      </c>
      <c r="D4908" s="4" t="s">
        <v>99</v>
      </c>
      <c r="F4908" s="4" t="s">
        <v>127</v>
      </c>
      <c r="I4908" s="4">
        <v>4102.1</v>
      </c>
      <c r="R4908" s="5" t="str">
        <f t="shared" si="1"/>
        <v>2005_461</v>
      </c>
    </row>
    <row r="4909">
      <c r="A4909" s="4" t="s">
        <v>558</v>
      </c>
      <c r="B4909" s="4">
        <v>462.0</v>
      </c>
      <c r="C4909" s="4">
        <v>2005.0</v>
      </c>
      <c r="D4909" s="4" t="s">
        <v>977</v>
      </c>
      <c r="F4909" s="4" t="s">
        <v>144</v>
      </c>
      <c r="I4909" s="4">
        <v>4093.5</v>
      </c>
      <c r="R4909" s="5" t="str">
        <f t="shared" si="1"/>
        <v>2005_462</v>
      </c>
    </row>
    <row r="4910">
      <c r="A4910" s="4" t="s">
        <v>404</v>
      </c>
      <c r="B4910" s="4">
        <v>463.0</v>
      </c>
      <c r="C4910" s="4">
        <v>2005.0</v>
      </c>
      <c r="D4910" s="4" t="s">
        <v>42</v>
      </c>
      <c r="F4910" s="4" t="s">
        <v>70</v>
      </c>
      <c r="I4910" s="4">
        <v>4080.2</v>
      </c>
      <c r="R4910" s="5" t="str">
        <f t="shared" si="1"/>
        <v>2005_463</v>
      </c>
    </row>
    <row r="4911">
      <c r="A4911" s="4" t="s">
        <v>1206</v>
      </c>
      <c r="B4911" s="4">
        <v>464.0</v>
      </c>
      <c r="C4911" s="4">
        <v>2005.0</v>
      </c>
      <c r="D4911" s="4" t="s">
        <v>285</v>
      </c>
      <c r="F4911" s="4" t="s">
        <v>57</v>
      </c>
      <c r="I4911" s="4">
        <v>4072.5</v>
      </c>
      <c r="R4911" s="5" t="str">
        <f t="shared" si="1"/>
        <v>2005_464</v>
      </c>
    </row>
    <row r="4912">
      <c r="A4912" s="4" t="s">
        <v>1282</v>
      </c>
      <c r="B4912" s="4">
        <v>465.0</v>
      </c>
      <c r="C4912" s="4">
        <v>2005.0</v>
      </c>
      <c r="D4912" s="4" t="s">
        <v>973</v>
      </c>
      <c r="F4912" s="4" t="s">
        <v>30</v>
      </c>
      <c r="I4912" s="4">
        <v>4060.3</v>
      </c>
      <c r="R4912" s="5" t="str">
        <f t="shared" si="1"/>
        <v>2005_465</v>
      </c>
    </row>
    <row r="4913">
      <c r="A4913" s="4" t="s">
        <v>1335</v>
      </c>
      <c r="B4913" s="4">
        <v>466.0</v>
      </c>
      <c r="C4913" s="4">
        <v>2005.0</v>
      </c>
      <c r="D4913" s="4" t="s">
        <v>1112</v>
      </c>
      <c r="F4913" s="4" t="s">
        <v>183</v>
      </c>
      <c r="I4913" s="4">
        <v>4009.1</v>
      </c>
      <c r="R4913" s="5" t="str">
        <f t="shared" si="1"/>
        <v>2005_466</v>
      </c>
    </row>
    <row r="4914">
      <c r="A4914" s="4" t="s">
        <v>1042</v>
      </c>
      <c r="B4914" s="4">
        <v>467.0</v>
      </c>
      <c r="C4914" s="4">
        <v>2005.0</v>
      </c>
      <c r="D4914" s="4" t="s">
        <v>72</v>
      </c>
      <c r="F4914" s="4" t="s">
        <v>43</v>
      </c>
      <c r="I4914" s="4">
        <v>3994.2</v>
      </c>
      <c r="R4914" s="5" t="str">
        <f t="shared" si="1"/>
        <v>2005_467</v>
      </c>
    </row>
    <row r="4915">
      <c r="A4915" s="4" t="s">
        <v>865</v>
      </c>
      <c r="B4915" s="4">
        <v>468.0</v>
      </c>
      <c r="C4915" s="4">
        <v>2005.0</v>
      </c>
      <c r="D4915" s="4" t="s">
        <v>977</v>
      </c>
      <c r="F4915" s="4" t="s">
        <v>46</v>
      </c>
      <c r="I4915" s="4">
        <v>3991.2</v>
      </c>
      <c r="R4915" s="5" t="str">
        <f t="shared" si="1"/>
        <v>2005_468</v>
      </c>
    </row>
    <row r="4916">
      <c r="A4916" s="4" t="s">
        <v>1279</v>
      </c>
      <c r="B4916" s="4">
        <v>469.0</v>
      </c>
      <c r="C4916" s="4">
        <v>2005.0</v>
      </c>
      <c r="D4916" s="4" t="s">
        <v>1112</v>
      </c>
      <c r="F4916" s="4" t="s">
        <v>57</v>
      </c>
      <c r="I4916" s="4">
        <v>3951.8</v>
      </c>
      <c r="R4916" s="5" t="str">
        <f t="shared" si="1"/>
        <v>2005_469</v>
      </c>
    </row>
    <row r="4917">
      <c r="A4917" s="4" t="s">
        <v>1052</v>
      </c>
      <c r="B4917" s="4">
        <v>470.0</v>
      </c>
      <c r="C4917" s="4">
        <v>2005.0</v>
      </c>
      <c r="D4917" s="4" t="s">
        <v>19</v>
      </c>
      <c r="F4917" s="4" t="s">
        <v>55</v>
      </c>
      <c r="I4917" s="4">
        <v>3933.6</v>
      </c>
      <c r="R4917" s="5" t="str">
        <f t="shared" si="1"/>
        <v>2005_470</v>
      </c>
    </row>
    <row r="4918">
      <c r="A4918" s="4" t="s">
        <v>1060</v>
      </c>
      <c r="B4918" s="4">
        <v>471.0</v>
      </c>
      <c r="C4918" s="4">
        <v>2005.0</v>
      </c>
      <c r="D4918" s="4" t="s">
        <v>216</v>
      </c>
      <c r="F4918" s="4" t="s">
        <v>189</v>
      </c>
      <c r="I4918" s="4">
        <v>3912.1</v>
      </c>
      <c r="R4918" s="5" t="str">
        <f t="shared" si="1"/>
        <v>2005_471</v>
      </c>
    </row>
    <row r="4919">
      <c r="A4919" s="4" t="s">
        <v>667</v>
      </c>
      <c r="B4919" s="4">
        <v>472.0</v>
      </c>
      <c r="C4919" s="4">
        <v>2005.0</v>
      </c>
      <c r="D4919" s="4" t="s">
        <v>67</v>
      </c>
      <c r="F4919" s="4" t="s">
        <v>55</v>
      </c>
      <c r="I4919" s="4">
        <v>3911.7</v>
      </c>
      <c r="R4919" s="5" t="str">
        <f t="shared" si="1"/>
        <v>2005_472</v>
      </c>
    </row>
    <row r="4920">
      <c r="A4920" s="4" t="s">
        <v>1336</v>
      </c>
      <c r="B4920" s="4">
        <v>473.0</v>
      </c>
      <c r="C4920" s="4">
        <v>2005.0</v>
      </c>
      <c r="D4920" s="4" t="s">
        <v>1112</v>
      </c>
      <c r="F4920" s="4" t="s">
        <v>88</v>
      </c>
      <c r="I4920" s="4">
        <v>3907.1</v>
      </c>
      <c r="R4920" s="5" t="str">
        <f t="shared" si="1"/>
        <v>2005_473</v>
      </c>
    </row>
    <row r="4921">
      <c r="A4921" s="4" t="s">
        <v>1209</v>
      </c>
      <c r="B4921" s="4">
        <v>474.0</v>
      </c>
      <c r="C4921" s="4">
        <v>2005.0</v>
      </c>
      <c r="D4921" s="4" t="s">
        <v>19</v>
      </c>
      <c r="F4921" s="4" t="s">
        <v>20</v>
      </c>
      <c r="I4921" s="4">
        <v>3904.0</v>
      </c>
      <c r="R4921" s="5" t="str">
        <f t="shared" si="1"/>
        <v>2005_474</v>
      </c>
    </row>
    <row r="4922">
      <c r="A4922" s="4" t="s">
        <v>1063</v>
      </c>
      <c r="B4922" s="4">
        <v>475.0</v>
      </c>
      <c r="C4922" s="4">
        <v>2005.0</v>
      </c>
      <c r="D4922" s="4" t="s">
        <v>107</v>
      </c>
      <c r="F4922" s="4" t="s">
        <v>20</v>
      </c>
      <c r="I4922" s="4">
        <v>3903.0</v>
      </c>
      <c r="R4922" s="5" t="str">
        <f t="shared" si="1"/>
        <v>2005_475</v>
      </c>
    </row>
    <row r="4923">
      <c r="A4923" s="4" t="s">
        <v>539</v>
      </c>
      <c r="B4923" s="4">
        <v>476.0</v>
      </c>
      <c r="C4923" s="4">
        <v>2005.0</v>
      </c>
      <c r="D4923" s="4" t="s">
        <v>986</v>
      </c>
      <c r="F4923" s="4" t="s">
        <v>74</v>
      </c>
      <c r="I4923" s="4">
        <v>3897.1</v>
      </c>
      <c r="R4923" s="5" t="str">
        <f t="shared" si="1"/>
        <v>2005_476</v>
      </c>
    </row>
    <row r="4924">
      <c r="A4924" s="4" t="s">
        <v>1337</v>
      </c>
      <c r="B4924" s="4">
        <v>477.0</v>
      </c>
      <c r="C4924" s="4">
        <v>2005.0</v>
      </c>
      <c r="D4924" s="4" t="s">
        <v>1112</v>
      </c>
      <c r="F4924" s="4" t="s">
        <v>100</v>
      </c>
      <c r="I4924" s="4">
        <v>3893.1</v>
      </c>
      <c r="R4924" s="5" t="str">
        <f t="shared" si="1"/>
        <v>2005_477</v>
      </c>
    </row>
    <row r="4925">
      <c r="A4925" s="4" t="s">
        <v>1056</v>
      </c>
      <c r="B4925" s="4">
        <v>478.0</v>
      </c>
      <c r="C4925" s="4">
        <v>2005.0</v>
      </c>
      <c r="D4925" s="4" t="s">
        <v>216</v>
      </c>
      <c r="F4925" s="4" t="s">
        <v>537</v>
      </c>
      <c r="I4925" s="4">
        <v>3885.0</v>
      </c>
      <c r="R4925" s="5" t="str">
        <f t="shared" si="1"/>
        <v>2005_478</v>
      </c>
    </row>
    <row r="4926">
      <c r="A4926" s="4" t="s">
        <v>1338</v>
      </c>
      <c r="B4926" s="4">
        <v>479.0</v>
      </c>
      <c r="C4926" s="4">
        <v>2005.0</v>
      </c>
      <c r="D4926" s="4" t="s">
        <v>72</v>
      </c>
      <c r="F4926" s="4" t="s">
        <v>24</v>
      </c>
      <c r="I4926" s="4">
        <v>3865.0</v>
      </c>
      <c r="R4926" s="5" t="str">
        <f t="shared" si="1"/>
        <v>2005_479</v>
      </c>
    </row>
    <row r="4927">
      <c r="A4927" s="4" t="s">
        <v>666</v>
      </c>
      <c r="B4927" s="4">
        <v>480.0</v>
      </c>
      <c r="C4927" s="4">
        <v>2005.0</v>
      </c>
      <c r="D4927" s="4" t="s">
        <v>971</v>
      </c>
      <c r="F4927" s="4" t="s">
        <v>30</v>
      </c>
      <c r="I4927" s="4">
        <v>3854.0</v>
      </c>
      <c r="R4927" s="5" t="str">
        <f t="shared" si="1"/>
        <v>2005_480</v>
      </c>
    </row>
    <row r="4928">
      <c r="A4928" s="4" t="s">
        <v>1168</v>
      </c>
      <c r="B4928" s="4">
        <v>481.0</v>
      </c>
      <c r="C4928" s="4">
        <v>2005.0</v>
      </c>
      <c r="D4928" s="4" t="s">
        <v>1104</v>
      </c>
      <c r="F4928" s="4" t="s">
        <v>43</v>
      </c>
      <c r="I4928" s="4">
        <v>3798.1</v>
      </c>
      <c r="R4928" s="5" t="str">
        <f t="shared" si="1"/>
        <v>2005_481</v>
      </c>
    </row>
    <row r="4929">
      <c r="A4929" s="4" t="s">
        <v>1136</v>
      </c>
      <c r="B4929" s="4">
        <v>482.0</v>
      </c>
      <c r="C4929" s="4">
        <v>2005.0</v>
      </c>
      <c r="D4929" s="4" t="s">
        <v>639</v>
      </c>
      <c r="F4929" s="4" t="s">
        <v>57</v>
      </c>
      <c r="I4929" s="4">
        <v>3796.3</v>
      </c>
      <c r="R4929" s="5" t="str">
        <f t="shared" si="1"/>
        <v>2005_482</v>
      </c>
    </row>
    <row r="4930">
      <c r="A4930" s="4" t="s">
        <v>457</v>
      </c>
      <c r="B4930" s="4">
        <v>483.0</v>
      </c>
      <c r="C4930" s="4">
        <v>2005.0</v>
      </c>
      <c r="D4930" s="4" t="s">
        <v>285</v>
      </c>
      <c r="F4930" s="4" t="s">
        <v>148</v>
      </c>
      <c r="I4930" s="4">
        <v>3785.3</v>
      </c>
      <c r="R4930" s="5" t="str">
        <f t="shared" si="1"/>
        <v>2005_483</v>
      </c>
    </row>
    <row r="4931">
      <c r="A4931" s="4" t="s">
        <v>1339</v>
      </c>
      <c r="B4931" s="4">
        <v>484.0</v>
      </c>
      <c r="C4931" s="4">
        <v>2005.0</v>
      </c>
      <c r="D4931" s="4" t="s">
        <v>921</v>
      </c>
      <c r="F4931" s="4" t="s">
        <v>100</v>
      </c>
      <c r="I4931" s="4">
        <v>3784.7</v>
      </c>
      <c r="R4931" s="5" t="str">
        <f t="shared" si="1"/>
        <v>2005_484</v>
      </c>
    </row>
    <row r="4932">
      <c r="A4932" s="4" t="s">
        <v>1225</v>
      </c>
      <c r="B4932" s="4">
        <v>485.0</v>
      </c>
      <c r="C4932" s="4">
        <v>2005.0</v>
      </c>
      <c r="D4932" s="4" t="s">
        <v>826</v>
      </c>
      <c r="F4932" s="4" t="s">
        <v>257</v>
      </c>
      <c r="I4932" s="4">
        <v>3775.2</v>
      </c>
      <c r="R4932" s="5" t="str">
        <f t="shared" si="1"/>
        <v>2005_485</v>
      </c>
    </row>
    <row r="4933">
      <c r="A4933" s="4" t="s">
        <v>849</v>
      </c>
      <c r="B4933" s="4">
        <v>486.0</v>
      </c>
      <c r="C4933" s="4">
        <v>2005.0</v>
      </c>
      <c r="D4933" s="4" t="s">
        <v>1139</v>
      </c>
      <c r="F4933" s="4" t="s">
        <v>77</v>
      </c>
      <c r="I4933" s="4">
        <v>3773.0</v>
      </c>
      <c r="R4933" s="5" t="str">
        <f t="shared" si="1"/>
        <v>2005_486</v>
      </c>
    </row>
    <row r="4934">
      <c r="A4934" s="4" t="s">
        <v>1221</v>
      </c>
      <c r="B4934" s="4">
        <v>487.0</v>
      </c>
      <c r="C4934" s="4">
        <v>2005.0</v>
      </c>
      <c r="D4934" s="4" t="s">
        <v>107</v>
      </c>
      <c r="F4934" s="4" t="s">
        <v>37</v>
      </c>
      <c r="I4934" s="4">
        <v>3770.3</v>
      </c>
      <c r="R4934" s="5" t="str">
        <f t="shared" si="1"/>
        <v>2005_487</v>
      </c>
    </row>
    <row r="4935">
      <c r="A4935" s="4" t="s">
        <v>1340</v>
      </c>
      <c r="B4935" s="4">
        <v>488.0</v>
      </c>
      <c r="C4935" s="4">
        <v>2005.0</v>
      </c>
      <c r="D4935" s="4" t="s">
        <v>759</v>
      </c>
      <c r="F4935" s="4" t="s">
        <v>46</v>
      </c>
      <c r="I4935" s="4">
        <v>3759.6</v>
      </c>
      <c r="R4935" s="5" t="str">
        <f t="shared" si="1"/>
        <v>2005_488</v>
      </c>
    </row>
    <row r="4936">
      <c r="A4936" s="4" t="s">
        <v>868</v>
      </c>
      <c r="B4936" s="4">
        <v>489.0</v>
      </c>
      <c r="C4936" s="4">
        <v>2005.0</v>
      </c>
      <c r="D4936" s="4" t="s">
        <v>999</v>
      </c>
      <c r="F4936" s="4" t="s">
        <v>100</v>
      </c>
      <c r="I4936" s="4">
        <v>3741.3</v>
      </c>
      <c r="R4936" s="5" t="str">
        <f t="shared" si="1"/>
        <v>2005_489</v>
      </c>
    </row>
    <row r="4937">
      <c r="A4937" s="4" t="s">
        <v>1235</v>
      </c>
      <c r="B4937" s="4">
        <v>490.0</v>
      </c>
      <c r="C4937" s="4">
        <v>2005.0</v>
      </c>
      <c r="D4937" s="4" t="s">
        <v>29</v>
      </c>
      <c r="F4937" s="4" t="s">
        <v>46</v>
      </c>
      <c r="I4937" s="4">
        <v>3720.4</v>
      </c>
      <c r="R4937" s="5" t="str">
        <f t="shared" si="1"/>
        <v>2005_490</v>
      </c>
    </row>
    <row r="4938">
      <c r="A4938" s="4" t="s">
        <v>1231</v>
      </c>
      <c r="B4938" s="4">
        <v>491.0</v>
      </c>
      <c r="C4938" s="4">
        <v>2005.0</v>
      </c>
      <c r="D4938" s="4" t="s">
        <v>29</v>
      </c>
      <c r="F4938" s="4" t="s">
        <v>183</v>
      </c>
      <c r="I4938" s="4">
        <v>3712.0</v>
      </c>
      <c r="R4938" s="5" t="str">
        <f t="shared" si="1"/>
        <v>2005_491</v>
      </c>
    </row>
    <row r="4939">
      <c r="A4939" s="4" t="s">
        <v>1284</v>
      </c>
      <c r="B4939" s="4">
        <v>492.0</v>
      </c>
      <c r="C4939" s="4">
        <v>2005.0</v>
      </c>
      <c r="D4939" s="4" t="s">
        <v>62</v>
      </c>
      <c r="F4939" s="4" t="s">
        <v>24</v>
      </c>
      <c r="I4939" s="4">
        <v>3707.5</v>
      </c>
      <c r="R4939" s="5" t="str">
        <f t="shared" si="1"/>
        <v>2005_492</v>
      </c>
    </row>
    <row r="4940">
      <c r="A4940" s="4" t="s">
        <v>1341</v>
      </c>
      <c r="B4940" s="4">
        <v>493.0</v>
      </c>
      <c r="C4940" s="4">
        <v>2005.0</v>
      </c>
      <c r="D4940" s="4" t="s">
        <v>72</v>
      </c>
      <c r="F4940" s="4" t="s">
        <v>57</v>
      </c>
      <c r="I4940" s="4">
        <v>3704.9</v>
      </c>
      <c r="R4940" s="5" t="str">
        <f t="shared" si="1"/>
        <v>2005_493</v>
      </c>
    </row>
    <row r="4941">
      <c r="A4941" s="4" t="s">
        <v>1273</v>
      </c>
      <c r="B4941" s="4">
        <v>494.0</v>
      </c>
      <c r="C4941" s="4">
        <v>2005.0</v>
      </c>
      <c r="D4941" s="4" t="s">
        <v>42</v>
      </c>
      <c r="F4941" s="4" t="s">
        <v>55</v>
      </c>
      <c r="I4941" s="4">
        <v>3694.5</v>
      </c>
      <c r="R4941" s="5" t="str">
        <f t="shared" si="1"/>
        <v>2005_494</v>
      </c>
    </row>
    <row r="4942">
      <c r="A4942" s="4" t="s">
        <v>1342</v>
      </c>
      <c r="B4942" s="4">
        <v>495.0</v>
      </c>
      <c r="C4942" s="4">
        <v>2005.0</v>
      </c>
      <c r="D4942" s="4" t="s">
        <v>32</v>
      </c>
      <c r="F4942" s="4" t="s">
        <v>57</v>
      </c>
      <c r="I4942" s="4">
        <v>3649.7</v>
      </c>
      <c r="R4942" s="5" t="str">
        <f t="shared" si="1"/>
        <v>2005_495</v>
      </c>
    </row>
    <row r="4943">
      <c r="A4943" s="4" t="s">
        <v>1343</v>
      </c>
      <c r="B4943" s="4">
        <v>496.0</v>
      </c>
      <c r="C4943" s="4">
        <v>2005.0</v>
      </c>
      <c r="D4943" s="4" t="s">
        <v>981</v>
      </c>
      <c r="F4943" s="4" t="s">
        <v>46</v>
      </c>
      <c r="I4943" s="4">
        <v>3648.6</v>
      </c>
      <c r="R4943" s="5" t="str">
        <f t="shared" si="1"/>
        <v>2005_496</v>
      </c>
    </row>
    <row r="4944">
      <c r="A4944" s="4" t="s">
        <v>1344</v>
      </c>
      <c r="B4944" s="4">
        <v>497.0</v>
      </c>
      <c r="C4944" s="4">
        <v>2005.0</v>
      </c>
      <c r="D4944" s="4" t="s">
        <v>490</v>
      </c>
      <c r="F4944" s="4" t="s">
        <v>144</v>
      </c>
      <c r="I4944" s="4">
        <v>3631.6</v>
      </c>
      <c r="R4944" s="5" t="str">
        <f t="shared" si="1"/>
        <v>2005_497</v>
      </c>
    </row>
    <row r="4945">
      <c r="A4945" s="4" t="s">
        <v>1345</v>
      </c>
      <c r="B4945" s="4">
        <v>498.0</v>
      </c>
      <c r="C4945" s="4">
        <v>2005.0</v>
      </c>
      <c r="D4945" s="4" t="s">
        <v>62</v>
      </c>
      <c r="F4945" s="4" t="s">
        <v>55</v>
      </c>
      <c r="I4945" s="4">
        <v>3630.4</v>
      </c>
      <c r="R4945" s="5" t="str">
        <f t="shared" si="1"/>
        <v>2005_498</v>
      </c>
    </row>
    <row r="4946">
      <c r="A4946" s="4" t="s">
        <v>1166</v>
      </c>
      <c r="B4946" s="4">
        <v>499.0</v>
      </c>
      <c r="C4946" s="4">
        <v>2005.0</v>
      </c>
      <c r="D4946" s="4" t="s">
        <v>1295</v>
      </c>
      <c r="F4946" s="4" t="s">
        <v>192</v>
      </c>
      <c r="I4946" s="4">
        <v>3616.6</v>
      </c>
      <c r="R4946" s="5" t="str">
        <f t="shared" si="1"/>
        <v>2005_499</v>
      </c>
    </row>
    <row r="4947">
      <c r="A4947" s="4" t="s">
        <v>1346</v>
      </c>
      <c r="B4947" s="4">
        <v>500.0</v>
      </c>
      <c r="C4947" s="4">
        <v>2005.0</v>
      </c>
      <c r="D4947" s="4" t="s">
        <v>67</v>
      </c>
      <c r="F4947" s="4" t="s">
        <v>55</v>
      </c>
      <c r="I4947" s="4">
        <v>3614.0</v>
      </c>
      <c r="R4947" s="5" t="str">
        <f t="shared" si="1"/>
        <v>2005_500</v>
      </c>
    </row>
    <row r="4948">
      <c r="A4948" s="4" t="s">
        <v>22</v>
      </c>
      <c r="B4948" s="4">
        <v>1.0</v>
      </c>
      <c r="C4948" s="4">
        <v>2006.0</v>
      </c>
      <c r="D4948" s="4" t="s">
        <v>23</v>
      </c>
      <c r="F4948" s="4" t="s">
        <v>24</v>
      </c>
      <c r="I4948" s="4">
        <v>339938.0</v>
      </c>
      <c r="R4948" s="5" t="str">
        <f t="shared" si="1"/>
        <v>2006_1</v>
      </c>
    </row>
    <row r="4949">
      <c r="A4949" s="4" t="s">
        <v>25</v>
      </c>
      <c r="B4949" s="4">
        <v>2.0</v>
      </c>
      <c r="C4949" s="4">
        <v>2006.0</v>
      </c>
      <c r="D4949" s="4" t="s">
        <v>26</v>
      </c>
      <c r="F4949" s="4" t="s">
        <v>27</v>
      </c>
      <c r="I4949" s="4">
        <v>315654.0</v>
      </c>
      <c r="R4949" s="5" t="str">
        <f t="shared" si="1"/>
        <v>2006_2</v>
      </c>
    </row>
    <row r="4950">
      <c r="A4950" s="4" t="s">
        <v>18</v>
      </c>
      <c r="B4950" s="4">
        <v>3.0</v>
      </c>
      <c r="C4950" s="4">
        <v>2006.0</v>
      </c>
      <c r="D4950" s="4" t="s">
        <v>19</v>
      </c>
      <c r="F4950" s="4" t="s">
        <v>20</v>
      </c>
      <c r="I4950" s="4">
        <v>192604.0</v>
      </c>
      <c r="R4950" s="5" t="str">
        <f t="shared" si="1"/>
        <v>2006_3</v>
      </c>
    </row>
    <row r="4951">
      <c r="A4951" s="4" t="s">
        <v>56</v>
      </c>
      <c r="B4951" s="4">
        <v>4.0</v>
      </c>
      <c r="C4951" s="4">
        <v>2006.0</v>
      </c>
      <c r="D4951" s="4" t="s">
        <v>23</v>
      </c>
      <c r="F4951" s="4" t="s">
        <v>57</v>
      </c>
      <c r="I4951" s="4">
        <v>189481.0</v>
      </c>
      <c r="R4951" s="5" t="str">
        <f t="shared" si="1"/>
        <v>2006_4</v>
      </c>
    </row>
    <row r="4952">
      <c r="A4952" s="4" t="s">
        <v>21</v>
      </c>
      <c r="B4952" s="4">
        <v>5.0</v>
      </c>
      <c r="C4952" s="4">
        <v>2006.0</v>
      </c>
      <c r="D4952" s="4" t="s">
        <v>19</v>
      </c>
      <c r="F4952" s="4" t="s">
        <v>20</v>
      </c>
      <c r="I4952" s="4">
        <v>177210.0</v>
      </c>
      <c r="R4952" s="5" t="str">
        <f t="shared" si="1"/>
        <v>2006_5</v>
      </c>
    </row>
    <row r="4953">
      <c r="A4953" s="4" t="s">
        <v>1170</v>
      </c>
      <c r="B4953" s="4">
        <v>6.0</v>
      </c>
      <c r="C4953" s="4">
        <v>2006.0</v>
      </c>
      <c r="D4953" s="4" t="s">
        <v>23</v>
      </c>
      <c r="F4953" s="4" t="s">
        <v>24</v>
      </c>
      <c r="I4953" s="4">
        <v>166683.0</v>
      </c>
      <c r="R4953" s="5" t="str">
        <f t="shared" si="1"/>
        <v>2006_6</v>
      </c>
    </row>
    <row r="4954">
      <c r="A4954" s="4" t="s">
        <v>33</v>
      </c>
      <c r="B4954" s="4">
        <v>7.0</v>
      </c>
      <c r="C4954" s="4">
        <v>2006.0</v>
      </c>
      <c r="D4954" s="4" t="s">
        <v>81</v>
      </c>
      <c r="F4954" s="4" t="s">
        <v>35</v>
      </c>
      <c r="I4954" s="4">
        <v>157153.0</v>
      </c>
      <c r="R4954" s="5" t="str">
        <f t="shared" si="1"/>
        <v>2006_7</v>
      </c>
    </row>
    <row r="4955">
      <c r="A4955" s="4" t="s">
        <v>804</v>
      </c>
      <c r="B4955" s="4">
        <v>8.0</v>
      </c>
      <c r="C4955" s="4">
        <v>2006.0</v>
      </c>
      <c r="D4955" s="4" t="s">
        <v>59</v>
      </c>
      <c r="F4955" s="4" t="s">
        <v>30</v>
      </c>
      <c r="I4955" s="4">
        <v>131045.0</v>
      </c>
      <c r="R4955" s="5" t="str">
        <f t="shared" si="1"/>
        <v>2006_8</v>
      </c>
    </row>
    <row r="4956">
      <c r="A4956" s="4" t="s">
        <v>66</v>
      </c>
      <c r="B4956" s="4">
        <v>9.0</v>
      </c>
      <c r="C4956" s="4">
        <v>2006.0</v>
      </c>
      <c r="D4956" s="4" t="s">
        <v>67</v>
      </c>
      <c r="F4956" s="4" t="s">
        <v>30</v>
      </c>
      <c r="I4956" s="4">
        <v>108905.0</v>
      </c>
      <c r="R4956" s="5" t="str">
        <f t="shared" si="1"/>
        <v>2006_9</v>
      </c>
    </row>
    <row r="4957">
      <c r="A4957" s="4" t="s">
        <v>31</v>
      </c>
      <c r="B4957" s="4">
        <v>10.0</v>
      </c>
      <c r="C4957" s="4">
        <v>2006.0</v>
      </c>
      <c r="D4957" s="4" t="s">
        <v>32</v>
      </c>
      <c r="F4957" s="4" t="s">
        <v>30</v>
      </c>
      <c r="I4957" s="4">
        <v>91134.0</v>
      </c>
      <c r="R4957" s="5" t="str">
        <f t="shared" si="1"/>
        <v>2006_10</v>
      </c>
    </row>
    <row r="4958">
      <c r="A4958" s="4" t="s">
        <v>60</v>
      </c>
      <c r="B4958" s="4">
        <v>11.0</v>
      </c>
      <c r="C4958" s="4">
        <v>2006.0</v>
      </c>
      <c r="D4958" s="4" t="s">
        <v>32</v>
      </c>
      <c r="F4958" s="4" t="s">
        <v>57</v>
      </c>
      <c r="I4958" s="4">
        <v>86696.0</v>
      </c>
      <c r="R4958" s="5" t="str">
        <f t="shared" si="1"/>
        <v>2006_11</v>
      </c>
    </row>
    <row r="4959">
      <c r="A4959" s="4" t="s">
        <v>877</v>
      </c>
      <c r="B4959" s="4">
        <v>12.0</v>
      </c>
      <c r="C4959" s="4">
        <v>2006.0</v>
      </c>
      <c r="D4959" s="4" t="s">
        <v>59</v>
      </c>
      <c r="F4959" s="4" t="s">
        <v>127</v>
      </c>
      <c r="I4959" s="4">
        <v>83980.0</v>
      </c>
      <c r="R4959" s="5" t="str">
        <f t="shared" si="1"/>
        <v>2006_12</v>
      </c>
    </row>
    <row r="4960">
      <c r="A4960" s="4" t="s">
        <v>628</v>
      </c>
      <c r="B4960" s="4">
        <v>13.0</v>
      </c>
      <c r="C4960" s="4">
        <v>2006.0</v>
      </c>
      <c r="D4960" s="4" t="s">
        <v>67</v>
      </c>
      <c r="F4960" s="4" t="s">
        <v>70</v>
      </c>
      <c r="I4960" s="4">
        <v>81663.0</v>
      </c>
      <c r="R4960" s="5" t="str">
        <f t="shared" si="1"/>
        <v>2006_13</v>
      </c>
    </row>
    <row r="4961">
      <c r="A4961" s="4" t="s">
        <v>135</v>
      </c>
      <c r="B4961" s="4">
        <v>14.0</v>
      </c>
      <c r="C4961" s="4">
        <v>2006.0</v>
      </c>
      <c r="D4961" s="4" t="s">
        <v>107</v>
      </c>
      <c r="F4961" s="4" t="s">
        <v>88</v>
      </c>
      <c r="I4961" s="4">
        <v>81511.0</v>
      </c>
      <c r="R4961" s="5" t="str">
        <f t="shared" si="1"/>
        <v>2006_14</v>
      </c>
    </row>
    <row r="4962">
      <c r="A4962" s="4" t="s">
        <v>514</v>
      </c>
      <c r="B4962" s="4">
        <v>15.0</v>
      </c>
      <c r="C4962" s="4">
        <v>2006.0</v>
      </c>
      <c r="D4962" s="4" t="s">
        <v>23</v>
      </c>
      <c r="F4962" s="4" t="s">
        <v>24</v>
      </c>
      <c r="I4962" s="4">
        <v>81362.0</v>
      </c>
      <c r="R4962" s="5" t="str">
        <f t="shared" si="1"/>
        <v>2006_15</v>
      </c>
    </row>
    <row r="4963">
      <c r="A4963" s="4" t="s">
        <v>159</v>
      </c>
      <c r="B4963" s="4">
        <v>16.0</v>
      </c>
      <c r="C4963" s="4">
        <v>2006.0</v>
      </c>
      <c r="D4963" s="4" t="s">
        <v>973</v>
      </c>
      <c r="F4963" s="4" t="s">
        <v>57</v>
      </c>
      <c r="I4963" s="4">
        <v>80514.6</v>
      </c>
      <c r="R4963" s="5" t="str">
        <f t="shared" si="1"/>
        <v>2006_16</v>
      </c>
    </row>
    <row r="4964">
      <c r="A4964" s="4" t="s">
        <v>968</v>
      </c>
      <c r="B4964" s="4">
        <v>17.0</v>
      </c>
      <c r="C4964" s="4">
        <v>2006.0</v>
      </c>
      <c r="D4964" s="4" t="s">
        <v>59</v>
      </c>
      <c r="F4964" s="4" t="s">
        <v>30</v>
      </c>
      <c r="I4964" s="4">
        <v>79902.0</v>
      </c>
      <c r="R4964" s="5" t="str">
        <f t="shared" si="1"/>
        <v>2006_17</v>
      </c>
    </row>
    <row r="4965">
      <c r="A4965" s="4" t="s">
        <v>967</v>
      </c>
      <c r="B4965" s="4">
        <v>18.0</v>
      </c>
      <c r="C4965" s="4">
        <v>2006.0</v>
      </c>
      <c r="D4965" s="4" t="s">
        <v>29</v>
      </c>
      <c r="F4965" s="4" t="s">
        <v>30</v>
      </c>
      <c r="I4965" s="4">
        <v>75111.9</v>
      </c>
      <c r="R4965" s="5" t="str">
        <f t="shared" si="1"/>
        <v>2006_18</v>
      </c>
    </row>
    <row r="4966">
      <c r="A4966" s="4" t="s">
        <v>253</v>
      </c>
      <c r="B4966" s="4">
        <v>19.0</v>
      </c>
      <c r="C4966" s="4">
        <v>2006.0</v>
      </c>
      <c r="D4966" s="4" t="s">
        <v>973</v>
      </c>
      <c r="F4966" s="4" t="s">
        <v>55</v>
      </c>
      <c r="I4966" s="4">
        <v>74915.1</v>
      </c>
      <c r="R4966" s="5" t="str">
        <f t="shared" si="1"/>
        <v>2006_19</v>
      </c>
    </row>
    <row r="4967">
      <c r="A4967" s="4" t="s">
        <v>1169</v>
      </c>
      <c r="B4967" s="4">
        <v>20.0</v>
      </c>
      <c r="C4967" s="4">
        <v>2006.0</v>
      </c>
      <c r="D4967" s="4" t="s">
        <v>40</v>
      </c>
      <c r="F4967" s="4" t="s">
        <v>30</v>
      </c>
      <c r="I4967" s="4">
        <v>69148.0</v>
      </c>
      <c r="R4967" s="5" t="str">
        <f t="shared" si="1"/>
        <v>2006_20</v>
      </c>
    </row>
    <row r="4968">
      <c r="A4968" s="4" t="s">
        <v>71</v>
      </c>
      <c r="B4968" s="4">
        <v>21.0</v>
      </c>
      <c r="C4968" s="4">
        <v>2006.0</v>
      </c>
      <c r="D4968" s="4" t="s">
        <v>72</v>
      </c>
      <c r="F4968" s="4" t="s">
        <v>55</v>
      </c>
      <c r="I4968" s="4">
        <v>60552.9</v>
      </c>
      <c r="R4968" s="5" t="str">
        <f t="shared" si="1"/>
        <v>2006_21</v>
      </c>
    </row>
    <row r="4969">
      <c r="A4969" s="4" t="s">
        <v>969</v>
      </c>
      <c r="B4969" s="4">
        <v>22.0</v>
      </c>
      <c r="C4969" s="4">
        <v>2006.0</v>
      </c>
      <c r="D4969" s="4" t="s">
        <v>45</v>
      </c>
      <c r="F4969" s="4" t="s">
        <v>46</v>
      </c>
      <c r="I4969" s="4">
        <v>59223.9</v>
      </c>
      <c r="R4969" s="5" t="str">
        <f t="shared" si="1"/>
        <v>2006_22</v>
      </c>
    </row>
    <row r="4970">
      <c r="A4970" s="4" t="s">
        <v>1080</v>
      </c>
      <c r="B4970" s="4">
        <v>23.0</v>
      </c>
      <c r="C4970" s="4">
        <v>2006.0</v>
      </c>
      <c r="D4970" s="4" t="s">
        <v>23</v>
      </c>
      <c r="F4970" s="4" t="s">
        <v>24</v>
      </c>
      <c r="I4970" s="4">
        <v>58958.0</v>
      </c>
      <c r="R4970" s="5" t="str">
        <f t="shared" si="1"/>
        <v>2006_23</v>
      </c>
    </row>
    <row r="4971">
      <c r="A4971" s="4" t="s">
        <v>53</v>
      </c>
      <c r="B4971" s="4">
        <v>24.0</v>
      </c>
      <c r="C4971" s="4">
        <v>2006.0</v>
      </c>
      <c r="D4971" s="4" t="s">
        <v>1078</v>
      </c>
      <c r="F4971" s="4" t="s">
        <v>55</v>
      </c>
      <c r="I4971" s="4">
        <v>56741.0</v>
      </c>
      <c r="R4971" s="5" t="str">
        <f t="shared" si="1"/>
        <v>2006_24</v>
      </c>
    </row>
    <row r="4972">
      <c r="A4972" s="4" t="s">
        <v>1237</v>
      </c>
      <c r="B4972" s="4">
        <v>25.0</v>
      </c>
      <c r="C4972" s="4">
        <v>2006.0</v>
      </c>
      <c r="D4972" s="4" t="s">
        <v>32</v>
      </c>
      <c r="F4972" s="4" t="s">
        <v>24</v>
      </c>
      <c r="I4972" s="4">
        <v>55908.0</v>
      </c>
      <c r="R4972" s="5" t="str">
        <f t="shared" si="1"/>
        <v>2006_25</v>
      </c>
    </row>
    <row r="4973">
      <c r="A4973" s="4" t="s">
        <v>94</v>
      </c>
      <c r="B4973" s="4">
        <v>26.0</v>
      </c>
      <c r="C4973" s="4">
        <v>2006.0</v>
      </c>
      <c r="D4973" s="4" t="s">
        <v>76</v>
      </c>
      <c r="F4973" s="4" t="s">
        <v>46</v>
      </c>
      <c r="I4973" s="4">
        <v>54848.0</v>
      </c>
      <c r="R4973" s="5" t="str">
        <f t="shared" si="1"/>
        <v>2006_26</v>
      </c>
    </row>
    <row r="4974">
      <c r="A4974" s="4" t="s">
        <v>1092</v>
      </c>
      <c r="B4974" s="4">
        <v>27.0</v>
      </c>
      <c r="C4974" s="4">
        <v>2006.0</v>
      </c>
      <c r="D4974" s="4" t="s">
        <v>973</v>
      </c>
      <c r="F4974" s="4" t="s">
        <v>100</v>
      </c>
      <c r="I4974" s="4">
        <v>54589.6</v>
      </c>
      <c r="R4974" s="5" t="str">
        <f t="shared" si="1"/>
        <v>2006_27</v>
      </c>
    </row>
    <row r="4975">
      <c r="A4975" s="4" t="s">
        <v>879</v>
      </c>
      <c r="B4975" s="4">
        <v>28.0</v>
      </c>
      <c r="C4975" s="4">
        <v>2006.0</v>
      </c>
      <c r="D4975" s="4" t="s">
        <v>107</v>
      </c>
      <c r="F4975" s="4" t="s">
        <v>95</v>
      </c>
      <c r="I4975" s="4">
        <v>52935.2</v>
      </c>
      <c r="R4975" s="5" t="str">
        <f t="shared" si="1"/>
        <v>2006_28</v>
      </c>
    </row>
    <row r="4976">
      <c r="A4976" s="4" t="s">
        <v>974</v>
      </c>
      <c r="B4976" s="4">
        <v>29.0</v>
      </c>
      <c r="C4976" s="4">
        <v>2006.0</v>
      </c>
      <c r="D4976" s="4" t="s">
        <v>26</v>
      </c>
      <c r="F4976" s="4" t="s">
        <v>74</v>
      </c>
      <c r="I4976" s="4">
        <v>52620.0</v>
      </c>
      <c r="R4976" s="5" t="str">
        <f t="shared" si="1"/>
        <v>2006_29</v>
      </c>
    </row>
    <row r="4977">
      <c r="A4977" s="4" t="s">
        <v>1174</v>
      </c>
      <c r="B4977" s="4">
        <v>30.0</v>
      </c>
      <c r="C4977" s="4">
        <v>2006.0</v>
      </c>
      <c r="D4977" s="4" t="s">
        <v>611</v>
      </c>
      <c r="F4977" s="4" t="s">
        <v>30</v>
      </c>
      <c r="I4977" s="4">
        <v>52498.0</v>
      </c>
      <c r="R4977" s="5" t="str">
        <f t="shared" si="1"/>
        <v>2006_30</v>
      </c>
    </row>
    <row r="4978">
      <c r="A4978" s="4" t="s">
        <v>625</v>
      </c>
      <c r="B4978" s="4">
        <v>31.0</v>
      </c>
      <c r="C4978" s="4">
        <v>2006.0</v>
      </c>
      <c r="D4978" s="4" t="s">
        <v>102</v>
      </c>
      <c r="F4978" s="4" t="s">
        <v>30</v>
      </c>
      <c r="I4978" s="4">
        <v>51353.0</v>
      </c>
      <c r="R4978" s="5" t="str">
        <f t="shared" si="1"/>
        <v>2006_31</v>
      </c>
    </row>
    <row r="4979">
      <c r="A4979" s="4" t="s">
        <v>101</v>
      </c>
      <c r="B4979" s="4">
        <v>32.0</v>
      </c>
      <c r="C4979" s="4">
        <v>2006.0</v>
      </c>
      <c r="D4979" s="4" t="s">
        <v>102</v>
      </c>
      <c r="F4979" s="4" t="s">
        <v>43</v>
      </c>
      <c r="I4979" s="4">
        <v>50514.0</v>
      </c>
      <c r="R4979" s="5" t="str">
        <f t="shared" si="1"/>
        <v>2006_32</v>
      </c>
    </row>
    <row r="4980">
      <c r="A4980" s="4" t="s">
        <v>1347</v>
      </c>
      <c r="B4980" s="4">
        <v>33.0</v>
      </c>
      <c r="C4980" s="4">
        <v>2006.0</v>
      </c>
      <c r="D4980" s="4" t="s">
        <v>26</v>
      </c>
      <c r="F4980" s="4" t="s">
        <v>46</v>
      </c>
      <c r="I4980" s="4">
        <v>49124.0</v>
      </c>
      <c r="R4980" s="5" t="str">
        <f t="shared" si="1"/>
        <v>2006_33</v>
      </c>
    </row>
    <row r="4981">
      <c r="A4981" s="4" t="s">
        <v>83</v>
      </c>
      <c r="B4981" s="4">
        <v>34.0</v>
      </c>
      <c r="C4981" s="4">
        <v>2006.0</v>
      </c>
      <c r="D4981" s="4" t="s">
        <v>611</v>
      </c>
      <c r="F4981" s="4" t="s">
        <v>30</v>
      </c>
      <c r="I4981" s="4">
        <v>47783.0</v>
      </c>
      <c r="R4981" s="5" t="str">
        <f t="shared" si="1"/>
        <v>2006_34</v>
      </c>
    </row>
    <row r="4982">
      <c r="A4982" s="4" t="s">
        <v>1288</v>
      </c>
      <c r="B4982" s="4">
        <v>35.0</v>
      </c>
      <c r="C4982" s="4">
        <v>2006.0</v>
      </c>
      <c r="D4982" s="4" t="s">
        <v>99</v>
      </c>
      <c r="F4982" s="4" t="s">
        <v>30</v>
      </c>
      <c r="I4982" s="4">
        <v>46983.0</v>
      </c>
      <c r="R4982" s="5" t="str">
        <f t="shared" si="1"/>
        <v>2006_35</v>
      </c>
    </row>
    <row r="4983">
      <c r="A4983" s="4" t="s">
        <v>89</v>
      </c>
      <c r="B4983" s="4">
        <v>36.0</v>
      </c>
      <c r="C4983" s="4">
        <v>2006.0</v>
      </c>
      <c r="D4983" s="4" t="s">
        <v>48</v>
      </c>
      <c r="F4983" s="4" t="s">
        <v>20</v>
      </c>
      <c r="I4983" s="4">
        <v>46307.0</v>
      </c>
      <c r="R4983" s="5" t="str">
        <f t="shared" si="1"/>
        <v>2006_36</v>
      </c>
    </row>
    <row r="4984">
      <c r="A4984" s="4" t="s">
        <v>1348</v>
      </c>
      <c r="B4984" s="4">
        <v>37.0</v>
      </c>
      <c r="C4984" s="4">
        <v>2006.0</v>
      </c>
      <c r="D4984" s="4" t="s">
        <v>1289</v>
      </c>
      <c r="F4984" s="4" t="s">
        <v>74</v>
      </c>
      <c r="I4984" s="4">
        <v>45365.0</v>
      </c>
      <c r="R4984" s="5" t="str">
        <f t="shared" si="1"/>
        <v>2006_37</v>
      </c>
    </row>
    <row r="4985">
      <c r="A4985" s="4" t="s">
        <v>1299</v>
      </c>
      <c r="B4985" s="4">
        <v>38.0</v>
      </c>
      <c r="C4985" s="4">
        <v>2006.0</v>
      </c>
      <c r="D4985" s="4" t="s">
        <v>1289</v>
      </c>
      <c r="F4985" s="4" t="s">
        <v>257</v>
      </c>
      <c r="I4985" s="4">
        <v>45136.0</v>
      </c>
      <c r="R4985" s="5" t="str">
        <f t="shared" si="1"/>
        <v>2006_38</v>
      </c>
    </row>
    <row r="4986">
      <c r="A4986" s="4" t="s">
        <v>1349</v>
      </c>
      <c r="B4986" s="4">
        <v>39.0</v>
      </c>
      <c r="C4986" s="4">
        <v>2006.0</v>
      </c>
      <c r="D4986" s="4" t="s">
        <v>29</v>
      </c>
      <c r="F4986" s="4" t="s">
        <v>24</v>
      </c>
      <c r="I4986" s="4">
        <v>43862.0</v>
      </c>
      <c r="R4986" s="5" t="str">
        <f t="shared" si="1"/>
        <v>2006_39</v>
      </c>
    </row>
    <row r="4987">
      <c r="A4987" s="4" t="s">
        <v>248</v>
      </c>
      <c r="B4987" s="4">
        <v>40.0</v>
      </c>
      <c r="C4987" s="4">
        <v>2006.0</v>
      </c>
      <c r="D4987" s="4" t="s">
        <v>177</v>
      </c>
      <c r="F4987" s="4" t="s">
        <v>30</v>
      </c>
      <c r="I4987" s="4">
        <v>43652.0</v>
      </c>
      <c r="R4987" s="5" t="str">
        <f t="shared" si="1"/>
        <v>2006_40</v>
      </c>
    </row>
    <row r="4988">
      <c r="A4988" s="4" t="s">
        <v>1293</v>
      </c>
      <c r="B4988" s="4">
        <v>41.0</v>
      </c>
      <c r="C4988" s="4">
        <v>2006.0</v>
      </c>
      <c r="D4988" s="4" t="s">
        <v>611</v>
      </c>
      <c r="F4988" s="4" t="s">
        <v>30</v>
      </c>
      <c r="I4988" s="4">
        <v>43391.0</v>
      </c>
      <c r="R4988" s="5" t="str">
        <f t="shared" si="1"/>
        <v>2006_41</v>
      </c>
    </row>
    <row r="4989">
      <c r="A4989" s="4" t="s">
        <v>1175</v>
      </c>
      <c r="B4989" s="4">
        <v>42.0</v>
      </c>
      <c r="C4989" s="4">
        <v>2006.0</v>
      </c>
      <c r="D4989" s="4" t="s">
        <v>107</v>
      </c>
      <c r="F4989" s="4" t="s">
        <v>127</v>
      </c>
      <c r="I4989" s="4">
        <v>43243.0</v>
      </c>
      <c r="R4989" s="5" t="str">
        <f t="shared" si="1"/>
        <v>2006_42</v>
      </c>
    </row>
    <row r="4990">
      <c r="A4990" s="4" t="s">
        <v>78</v>
      </c>
      <c r="B4990" s="4">
        <v>43.0</v>
      </c>
      <c r="C4990" s="4">
        <v>2006.0</v>
      </c>
      <c r="D4990" s="4" t="s">
        <v>76</v>
      </c>
      <c r="F4990" s="4" t="s">
        <v>35</v>
      </c>
      <c r="I4990" s="4">
        <v>42725.0</v>
      </c>
      <c r="R4990" s="5" t="str">
        <f t="shared" si="1"/>
        <v>2006_43</v>
      </c>
    </row>
    <row r="4991">
      <c r="A4991" s="4" t="s">
        <v>1083</v>
      </c>
      <c r="B4991" s="4">
        <v>44.0</v>
      </c>
      <c r="C4991" s="4">
        <v>2006.0</v>
      </c>
      <c r="D4991" s="4" t="s">
        <v>87</v>
      </c>
      <c r="F4991" s="4" t="s">
        <v>88</v>
      </c>
      <c r="I4991" s="4">
        <v>42581.0</v>
      </c>
      <c r="R4991" s="5" t="str">
        <f t="shared" si="1"/>
        <v>2006_44</v>
      </c>
    </row>
    <row r="4992">
      <c r="A4992" s="4" t="s">
        <v>205</v>
      </c>
      <c r="B4992" s="4">
        <v>45.0</v>
      </c>
      <c r="C4992" s="4">
        <v>2006.0</v>
      </c>
      <c r="D4992" s="4" t="s">
        <v>72</v>
      </c>
      <c r="F4992" s="4" t="s">
        <v>46</v>
      </c>
      <c r="I4992" s="4">
        <v>42201.6</v>
      </c>
      <c r="R4992" s="5" t="str">
        <f t="shared" si="1"/>
        <v>2006_45</v>
      </c>
    </row>
    <row r="4993">
      <c r="A4993" s="4" t="s">
        <v>336</v>
      </c>
      <c r="B4993" s="4">
        <v>46.0</v>
      </c>
      <c r="C4993" s="4">
        <v>2006.0</v>
      </c>
      <c r="D4993" s="4" t="s">
        <v>59</v>
      </c>
      <c r="F4993" s="4" t="s">
        <v>57</v>
      </c>
      <c r="I4993" s="4">
        <v>40407.0</v>
      </c>
      <c r="R4993" s="5" t="str">
        <f t="shared" si="1"/>
        <v>2006_46</v>
      </c>
    </row>
    <row r="4994">
      <c r="A4994" s="4" t="s">
        <v>1173</v>
      </c>
      <c r="B4994" s="4">
        <v>47.0</v>
      </c>
      <c r="C4994" s="4">
        <v>2006.0</v>
      </c>
      <c r="D4994" s="4" t="s">
        <v>72</v>
      </c>
      <c r="F4994" s="4" t="s">
        <v>170</v>
      </c>
      <c r="I4994" s="4">
        <v>40397.0</v>
      </c>
      <c r="R4994" s="5" t="str">
        <f t="shared" si="1"/>
        <v>2006_47</v>
      </c>
    </row>
    <row r="4995">
      <c r="A4995" s="4" t="s">
        <v>309</v>
      </c>
      <c r="B4995" s="4">
        <v>48.0</v>
      </c>
      <c r="C4995" s="4">
        <v>2006.0</v>
      </c>
      <c r="D4995" s="4" t="s">
        <v>638</v>
      </c>
      <c r="F4995" s="4" t="s">
        <v>95</v>
      </c>
      <c r="I4995" s="4">
        <v>39788.0</v>
      </c>
      <c r="R4995" s="5" t="str">
        <f t="shared" si="1"/>
        <v>2006_48</v>
      </c>
    </row>
    <row r="4996">
      <c r="A4996" s="4" t="s">
        <v>128</v>
      </c>
      <c r="B4996" s="4">
        <v>49.0</v>
      </c>
      <c r="C4996" s="4">
        <v>2006.0</v>
      </c>
      <c r="D4996" s="4" t="s">
        <v>975</v>
      </c>
      <c r="F4996" s="4" t="s">
        <v>57</v>
      </c>
      <c r="I4996" s="4">
        <v>38826.0</v>
      </c>
      <c r="R4996" s="5" t="str">
        <f t="shared" si="1"/>
        <v>2006_49</v>
      </c>
    </row>
    <row r="4997">
      <c r="A4997" s="4" t="s">
        <v>616</v>
      </c>
      <c r="B4997" s="4">
        <v>50.0</v>
      </c>
      <c r="C4997" s="4">
        <v>2006.0</v>
      </c>
      <c r="D4997" s="4" t="s">
        <v>72</v>
      </c>
      <c r="F4997" s="4" t="s">
        <v>57</v>
      </c>
      <c r="I4997" s="4">
        <v>38416.0</v>
      </c>
      <c r="R4997" s="5" t="str">
        <f t="shared" si="1"/>
        <v>2006_50</v>
      </c>
    </row>
    <row r="4998">
      <c r="A4998" s="4" t="s">
        <v>1291</v>
      </c>
      <c r="B4998" s="4">
        <v>51.0</v>
      </c>
      <c r="C4998" s="4">
        <v>2006.0</v>
      </c>
      <c r="D4998" s="4" t="s">
        <v>1292</v>
      </c>
      <c r="F4998" s="4" t="s">
        <v>43</v>
      </c>
      <c r="I4998" s="4">
        <v>37870.9</v>
      </c>
      <c r="R4998" s="5" t="str">
        <f t="shared" si="1"/>
        <v>2006_51</v>
      </c>
    </row>
    <row r="4999">
      <c r="A4999" s="4" t="s">
        <v>75</v>
      </c>
      <c r="B4999" s="4">
        <v>52.0</v>
      </c>
      <c r="C4999" s="4">
        <v>2006.0</v>
      </c>
      <c r="D4999" s="4" t="s">
        <v>76</v>
      </c>
      <c r="F4999" s="4" t="s">
        <v>77</v>
      </c>
      <c r="I4999" s="4">
        <v>37213.0</v>
      </c>
      <c r="R4999" s="5" t="str">
        <f t="shared" si="1"/>
        <v>2006_52</v>
      </c>
    </row>
    <row r="5000">
      <c r="A5000" s="4" t="s">
        <v>640</v>
      </c>
      <c r="B5000" s="4">
        <v>53.0</v>
      </c>
      <c r="C5000" s="4">
        <v>2006.0</v>
      </c>
      <c r="D5000" s="4" t="s">
        <v>72</v>
      </c>
      <c r="F5000" s="4" t="s">
        <v>212</v>
      </c>
      <c r="I5000" s="4">
        <v>37006.2</v>
      </c>
      <c r="R5000" s="5" t="str">
        <f t="shared" si="1"/>
        <v>2006_53</v>
      </c>
    </row>
    <row r="5001">
      <c r="A5001" s="4" t="s">
        <v>65</v>
      </c>
      <c r="B5001" s="4">
        <v>54.0</v>
      </c>
      <c r="C5001" s="4">
        <v>2006.0</v>
      </c>
      <c r="D5001" s="4" t="s">
        <v>971</v>
      </c>
      <c r="F5001" s="4" t="s">
        <v>46</v>
      </c>
      <c r="I5001" s="4">
        <v>36843.0</v>
      </c>
      <c r="R5001" s="5" t="str">
        <f t="shared" si="1"/>
        <v>2006_54</v>
      </c>
    </row>
    <row r="5002">
      <c r="A5002" s="4" t="s">
        <v>131</v>
      </c>
      <c r="B5002" s="4">
        <v>55.0</v>
      </c>
      <c r="C5002" s="4">
        <v>2006.0</v>
      </c>
      <c r="D5002" s="4" t="s">
        <v>132</v>
      </c>
      <c r="F5002" s="4" t="s">
        <v>46</v>
      </c>
      <c r="I5002" s="4">
        <v>36339.0</v>
      </c>
      <c r="R5002" s="5" t="str">
        <f t="shared" si="1"/>
        <v>2006_55</v>
      </c>
    </row>
    <row r="5003">
      <c r="A5003" s="4" t="s">
        <v>1240</v>
      </c>
      <c r="B5003" s="4">
        <v>56.0</v>
      </c>
      <c r="C5003" s="4">
        <v>2006.0</v>
      </c>
      <c r="D5003" s="4" t="s">
        <v>988</v>
      </c>
      <c r="F5003" s="4" t="s">
        <v>46</v>
      </c>
      <c r="I5003" s="4">
        <v>35943.8</v>
      </c>
      <c r="R5003" s="5" t="str">
        <f t="shared" si="1"/>
        <v>2006_56</v>
      </c>
    </row>
    <row r="5004">
      <c r="A5004" s="4" t="s">
        <v>426</v>
      </c>
      <c r="B5004" s="4">
        <v>57.0</v>
      </c>
      <c r="C5004" s="4">
        <v>2006.0</v>
      </c>
      <c r="D5004" s="4" t="s">
        <v>59</v>
      </c>
      <c r="F5004" s="4" t="s">
        <v>127</v>
      </c>
      <c r="I5004" s="4">
        <v>35908.0</v>
      </c>
      <c r="R5004" s="5" t="str">
        <f t="shared" si="1"/>
        <v>2006_57</v>
      </c>
    </row>
    <row r="5005">
      <c r="A5005" s="4" t="s">
        <v>79</v>
      </c>
      <c r="B5005" s="4">
        <v>58.0</v>
      </c>
      <c r="C5005" s="4">
        <v>2006.0</v>
      </c>
      <c r="D5005" s="4" t="s">
        <v>67</v>
      </c>
      <c r="F5005" s="4" t="s">
        <v>46</v>
      </c>
      <c r="I5005" s="4">
        <v>35383.0</v>
      </c>
      <c r="R5005" s="5" t="str">
        <f t="shared" si="1"/>
        <v>2006_58</v>
      </c>
    </row>
    <row r="5006">
      <c r="A5006" s="4" t="s">
        <v>1350</v>
      </c>
      <c r="B5006" s="4">
        <v>59.0</v>
      </c>
      <c r="C5006" s="4">
        <v>2006.0</v>
      </c>
      <c r="D5006" s="4" t="s">
        <v>29</v>
      </c>
      <c r="F5006" s="4" t="s">
        <v>37</v>
      </c>
      <c r="I5006" s="4">
        <v>34680.0</v>
      </c>
      <c r="R5006" s="5" t="str">
        <f t="shared" si="1"/>
        <v>2006_59</v>
      </c>
    </row>
    <row r="5007">
      <c r="A5007" s="4" t="s">
        <v>919</v>
      </c>
      <c r="B5007" s="4">
        <v>60.0</v>
      </c>
      <c r="C5007" s="4">
        <v>2006.0</v>
      </c>
      <c r="D5007" s="4" t="s">
        <v>1292</v>
      </c>
      <c r="F5007" s="4" t="s">
        <v>115</v>
      </c>
      <c r="I5007" s="4">
        <v>32991.3</v>
      </c>
      <c r="R5007" s="5" t="str">
        <f t="shared" si="1"/>
        <v>2006_60</v>
      </c>
    </row>
    <row r="5008">
      <c r="A5008" s="4" t="s">
        <v>61</v>
      </c>
      <c r="B5008" s="4">
        <v>61.0</v>
      </c>
      <c r="C5008" s="4">
        <v>2006.0</v>
      </c>
      <c r="D5008" s="4" t="s">
        <v>981</v>
      </c>
      <c r="F5008" s="4" t="s">
        <v>30</v>
      </c>
      <c r="I5008" s="4">
        <v>32562.0</v>
      </c>
      <c r="R5008" s="5" t="str">
        <f t="shared" si="1"/>
        <v>2006_61</v>
      </c>
    </row>
    <row r="5009">
      <c r="A5009" s="4" t="s">
        <v>154</v>
      </c>
      <c r="B5009" s="4">
        <v>62.0</v>
      </c>
      <c r="C5009" s="4">
        <v>2006.0</v>
      </c>
      <c r="D5009" s="4" t="s">
        <v>611</v>
      </c>
      <c r="F5009" s="4" t="s">
        <v>30</v>
      </c>
      <c r="I5009" s="4">
        <v>32420.0</v>
      </c>
      <c r="R5009" s="5" t="str">
        <f t="shared" si="1"/>
        <v>2006_62</v>
      </c>
    </row>
    <row r="5010">
      <c r="A5010" s="4" t="s">
        <v>176</v>
      </c>
      <c r="B5010" s="4">
        <v>63.0</v>
      </c>
      <c r="C5010" s="4">
        <v>2006.0</v>
      </c>
      <c r="D5010" s="4" t="s">
        <v>177</v>
      </c>
      <c r="F5010" s="4" t="s">
        <v>57</v>
      </c>
      <c r="I5010" s="4">
        <v>31944.0</v>
      </c>
      <c r="R5010" s="5" t="str">
        <f t="shared" si="1"/>
        <v>2006_63</v>
      </c>
    </row>
    <row r="5011">
      <c r="A5011" s="4" t="s">
        <v>1084</v>
      </c>
      <c r="B5011" s="4">
        <v>64.0</v>
      </c>
      <c r="C5011" s="4">
        <v>2006.0</v>
      </c>
      <c r="D5011" s="4" t="s">
        <v>99</v>
      </c>
      <c r="F5011" s="4" t="s">
        <v>43</v>
      </c>
      <c r="I5011" s="4">
        <v>31708.0</v>
      </c>
      <c r="R5011" s="5" t="str">
        <f t="shared" si="1"/>
        <v>2006_64</v>
      </c>
    </row>
    <row r="5012">
      <c r="A5012" s="4" t="s">
        <v>1110</v>
      </c>
      <c r="B5012" s="4">
        <v>65.0</v>
      </c>
      <c r="C5012" s="4">
        <v>2006.0</v>
      </c>
      <c r="D5012" s="4" t="s">
        <v>225</v>
      </c>
      <c r="F5012" s="4" t="s">
        <v>24</v>
      </c>
      <c r="I5012" s="4">
        <v>31177.3</v>
      </c>
      <c r="R5012" s="5" t="str">
        <f t="shared" si="1"/>
        <v>2006_65</v>
      </c>
    </row>
    <row r="5013">
      <c r="A5013" s="4" t="s">
        <v>895</v>
      </c>
      <c r="B5013" s="4">
        <v>66.0</v>
      </c>
      <c r="C5013" s="4">
        <v>2006.0</v>
      </c>
      <c r="D5013" s="4" t="s">
        <v>23</v>
      </c>
      <c r="F5013" s="4" t="s">
        <v>100</v>
      </c>
      <c r="I5013" s="4">
        <v>31176.0</v>
      </c>
      <c r="R5013" s="5" t="str">
        <f t="shared" si="1"/>
        <v>2006_66</v>
      </c>
    </row>
    <row r="5014">
      <c r="A5014" s="4" t="s">
        <v>277</v>
      </c>
      <c r="B5014" s="4">
        <v>67.0</v>
      </c>
      <c r="C5014" s="4">
        <v>2006.0</v>
      </c>
      <c r="D5014" s="4" t="s">
        <v>76</v>
      </c>
      <c r="F5014" s="4" t="s">
        <v>57</v>
      </c>
      <c r="I5014" s="4">
        <v>30721.0</v>
      </c>
      <c r="R5014" s="5" t="str">
        <f t="shared" si="1"/>
        <v>2006_67</v>
      </c>
    </row>
    <row r="5015">
      <c r="A5015" s="4" t="s">
        <v>736</v>
      </c>
      <c r="B5015" s="4">
        <v>68.0</v>
      </c>
      <c r="C5015" s="4">
        <v>2006.0</v>
      </c>
      <c r="D5015" s="4" t="s">
        <v>986</v>
      </c>
      <c r="F5015" s="4" t="s">
        <v>24</v>
      </c>
      <c r="I5015" s="4">
        <v>30281.9</v>
      </c>
      <c r="R5015" s="5" t="str">
        <f t="shared" si="1"/>
        <v>2006_68</v>
      </c>
    </row>
    <row r="5016">
      <c r="A5016" s="4" t="s">
        <v>134</v>
      </c>
      <c r="B5016" s="4">
        <v>69.0</v>
      </c>
      <c r="C5016" s="4">
        <v>2006.0</v>
      </c>
      <c r="D5016" s="4" t="s">
        <v>81</v>
      </c>
      <c r="F5016" s="4" t="s">
        <v>30</v>
      </c>
      <c r="I5016" s="4">
        <v>30080.0</v>
      </c>
      <c r="R5016" s="5" t="str">
        <f t="shared" si="1"/>
        <v>2006_69</v>
      </c>
    </row>
    <row r="5017">
      <c r="A5017" s="4" t="s">
        <v>886</v>
      </c>
      <c r="B5017" s="4">
        <v>70.0</v>
      </c>
      <c r="C5017" s="4">
        <v>2006.0</v>
      </c>
      <c r="D5017" s="4" t="s">
        <v>87</v>
      </c>
      <c r="F5017" s="4" t="s">
        <v>115</v>
      </c>
      <c r="I5017" s="4">
        <v>29363.0</v>
      </c>
      <c r="R5017" s="5" t="str">
        <f t="shared" si="1"/>
        <v>2006_70</v>
      </c>
    </row>
    <row r="5018">
      <c r="A5018" s="4" t="s">
        <v>882</v>
      </c>
      <c r="B5018" s="4">
        <v>71.0</v>
      </c>
      <c r="C5018" s="4">
        <v>2006.0</v>
      </c>
      <c r="D5018" s="4" t="s">
        <v>76</v>
      </c>
      <c r="F5018" s="4" t="s">
        <v>43</v>
      </c>
      <c r="I5018" s="4">
        <v>28862.0</v>
      </c>
      <c r="R5018" s="5" t="str">
        <f t="shared" si="1"/>
        <v>2006_71</v>
      </c>
    </row>
    <row r="5019">
      <c r="A5019" s="4" t="s">
        <v>1351</v>
      </c>
      <c r="B5019" s="4">
        <v>72.0</v>
      </c>
      <c r="C5019" s="4">
        <v>2006.0</v>
      </c>
      <c r="D5019" s="4" t="s">
        <v>977</v>
      </c>
      <c r="F5019" s="4" t="s">
        <v>57</v>
      </c>
      <c r="I5019" s="4">
        <v>28808.3</v>
      </c>
      <c r="R5019" s="5" t="str">
        <f t="shared" si="1"/>
        <v>2006_72</v>
      </c>
    </row>
    <row r="5020">
      <c r="A5020" s="4" t="s">
        <v>1087</v>
      </c>
      <c r="B5020" s="4">
        <v>73.0</v>
      </c>
      <c r="C5020" s="4">
        <v>2006.0</v>
      </c>
      <c r="D5020" s="4" t="s">
        <v>48</v>
      </c>
      <c r="F5020" s="4" t="s">
        <v>49</v>
      </c>
      <c r="I5020" s="4">
        <v>28491.0</v>
      </c>
      <c r="R5020" s="5" t="str">
        <f t="shared" si="1"/>
        <v>2006_73</v>
      </c>
    </row>
    <row r="5021">
      <c r="A5021" s="4" t="s">
        <v>129</v>
      </c>
      <c r="B5021" s="4">
        <v>74.0</v>
      </c>
      <c r="C5021" s="4">
        <v>2006.0</v>
      </c>
      <c r="D5021" s="4" t="s">
        <v>42</v>
      </c>
      <c r="F5021" s="4" t="s">
        <v>30</v>
      </c>
      <c r="I5021" s="4">
        <v>28051.0</v>
      </c>
      <c r="R5021" s="5" t="str">
        <f t="shared" si="1"/>
        <v>2006_74</v>
      </c>
    </row>
    <row r="5022">
      <c r="A5022" s="4" t="s">
        <v>245</v>
      </c>
      <c r="B5022" s="4">
        <v>75.0</v>
      </c>
      <c r="C5022" s="4">
        <v>2006.0</v>
      </c>
      <c r="D5022" s="4" t="s">
        <v>19</v>
      </c>
      <c r="F5022" s="4" t="s">
        <v>189</v>
      </c>
      <c r="I5022" s="4">
        <v>28019.5</v>
      </c>
      <c r="R5022" s="5" t="str">
        <f t="shared" si="1"/>
        <v>2006_75</v>
      </c>
    </row>
    <row r="5023">
      <c r="A5023" s="4" t="s">
        <v>356</v>
      </c>
      <c r="B5023" s="4">
        <v>76.0</v>
      </c>
      <c r="C5023" s="4">
        <v>2006.0</v>
      </c>
      <c r="D5023" s="4" t="s">
        <v>107</v>
      </c>
      <c r="F5023" s="4" t="s">
        <v>74</v>
      </c>
      <c r="I5023" s="4">
        <v>27433.0</v>
      </c>
      <c r="R5023" s="5" t="str">
        <f t="shared" si="1"/>
        <v>2006_76</v>
      </c>
    </row>
    <row r="5024">
      <c r="A5024" s="4" t="s">
        <v>1086</v>
      </c>
      <c r="B5024" s="4">
        <v>77.0</v>
      </c>
      <c r="C5024" s="4">
        <v>2006.0</v>
      </c>
      <c r="D5024" s="4" t="s">
        <v>19</v>
      </c>
      <c r="F5024" s="4" t="s">
        <v>20</v>
      </c>
      <c r="I5024" s="4">
        <v>27201.0</v>
      </c>
      <c r="R5024" s="5" t="str">
        <f t="shared" si="1"/>
        <v>2006_77</v>
      </c>
    </row>
    <row r="5025">
      <c r="A5025" s="4" t="s">
        <v>1297</v>
      </c>
      <c r="B5025" s="4">
        <v>78.0</v>
      </c>
      <c r="C5025" s="4">
        <v>2006.0</v>
      </c>
      <c r="D5025" s="4" t="s">
        <v>67</v>
      </c>
      <c r="F5025" s="4" t="s">
        <v>35</v>
      </c>
      <c r="I5025" s="4">
        <v>27083.0</v>
      </c>
      <c r="R5025" s="5" t="str">
        <f t="shared" si="1"/>
        <v>2006_78</v>
      </c>
    </row>
    <row r="5026">
      <c r="A5026" s="4" t="s">
        <v>815</v>
      </c>
      <c r="B5026" s="4">
        <v>79.0</v>
      </c>
      <c r="C5026" s="4">
        <v>2006.0</v>
      </c>
      <c r="D5026" s="4" t="s">
        <v>168</v>
      </c>
      <c r="F5026" s="4" t="s">
        <v>30</v>
      </c>
      <c r="I5026" s="4">
        <v>26601.0</v>
      </c>
      <c r="R5026" s="5" t="str">
        <f t="shared" si="1"/>
        <v>2006_79</v>
      </c>
    </row>
    <row r="5027">
      <c r="A5027" s="4" t="s">
        <v>329</v>
      </c>
      <c r="B5027" s="4">
        <v>80.0</v>
      </c>
      <c r="C5027" s="4">
        <v>2006.0</v>
      </c>
      <c r="D5027" s="4" t="s">
        <v>988</v>
      </c>
      <c r="F5027" s="4" t="s">
        <v>27</v>
      </c>
      <c r="I5027" s="4">
        <v>26014.0</v>
      </c>
      <c r="R5027" s="5" t="str">
        <f t="shared" si="1"/>
        <v>2006_80</v>
      </c>
    </row>
    <row r="5028">
      <c r="A5028" s="4" t="s">
        <v>726</v>
      </c>
      <c r="B5028" s="4">
        <v>81.0</v>
      </c>
      <c r="C5028" s="4">
        <v>2006.0</v>
      </c>
      <c r="D5028" s="4" t="s">
        <v>42</v>
      </c>
      <c r="F5028" s="4" t="s">
        <v>30</v>
      </c>
      <c r="I5028" s="4">
        <v>25916.8</v>
      </c>
      <c r="R5028" s="5" t="str">
        <f t="shared" si="1"/>
        <v>2006_81</v>
      </c>
    </row>
    <row r="5029">
      <c r="A5029" s="4" t="s">
        <v>92</v>
      </c>
      <c r="B5029" s="4">
        <v>82.0</v>
      </c>
      <c r="C5029" s="4">
        <v>2006.0</v>
      </c>
      <c r="D5029" s="4" t="s">
        <v>93</v>
      </c>
      <c r="F5029" s="4" t="s">
        <v>35</v>
      </c>
      <c r="I5029" s="4">
        <v>25797.0</v>
      </c>
      <c r="R5029" s="5" t="str">
        <f t="shared" si="1"/>
        <v>2006_82</v>
      </c>
    </row>
    <row r="5030">
      <c r="A5030" s="4" t="s">
        <v>668</v>
      </c>
      <c r="B5030" s="4">
        <v>83.0</v>
      </c>
      <c r="C5030" s="4">
        <v>2006.0</v>
      </c>
      <c r="D5030" s="4" t="s">
        <v>971</v>
      </c>
      <c r="F5030" s="4" t="s">
        <v>57</v>
      </c>
      <c r="I5030" s="4">
        <v>24801.0</v>
      </c>
      <c r="R5030" s="5" t="str">
        <f t="shared" si="1"/>
        <v>2006_83</v>
      </c>
    </row>
    <row r="5031">
      <c r="A5031" s="4" t="s">
        <v>1294</v>
      </c>
      <c r="B5031" s="4">
        <v>84.0</v>
      </c>
      <c r="C5031" s="4">
        <v>2006.0</v>
      </c>
      <c r="D5031" s="4" t="s">
        <v>1295</v>
      </c>
      <c r="F5031" s="4" t="s">
        <v>115</v>
      </c>
      <c r="I5031" s="4">
        <v>24455.0</v>
      </c>
      <c r="R5031" s="5" t="str">
        <f t="shared" si="1"/>
        <v>2006_84</v>
      </c>
    </row>
    <row r="5032">
      <c r="A5032" s="4" t="s">
        <v>1296</v>
      </c>
      <c r="B5032" s="4">
        <v>85.0</v>
      </c>
      <c r="C5032" s="4">
        <v>2006.0</v>
      </c>
      <c r="D5032" s="4" t="s">
        <v>67</v>
      </c>
      <c r="F5032" s="4" t="s">
        <v>74</v>
      </c>
      <c r="I5032" s="4">
        <v>24365.0</v>
      </c>
      <c r="R5032" s="5" t="str">
        <f t="shared" si="1"/>
        <v>2006_85</v>
      </c>
    </row>
    <row r="5033">
      <c r="A5033" s="4" t="s">
        <v>1300</v>
      </c>
      <c r="B5033" s="4">
        <v>86.0</v>
      </c>
      <c r="C5033" s="4">
        <v>2006.0</v>
      </c>
      <c r="D5033" s="4" t="s">
        <v>177</v>
      </c>
      <c r="F5033" s="4" t="s">
        <v>30</v>
      </c>
      <c r="I5033" s="4">
        <v>23859.0</v>
      </c>
      <c r="R5033" s="5" t="str">
        <f t="shared" si="1"/>
        <v>2006_86</v>
      </c>
    </row>
    <row r="5034">
      <c r="A5034" s="4" t="s">
        <v>1352</v>
      </c>
      <c r="B5034" s="4">
        <v>87.0</v>
      </c>
      <c r="C5034" s="4">
        <v>2006.0</v>
      </c>
      <c r="D5034" s="4" t="s">
        <v>26</v>
      </c>
      <c r="F5034" s="4" t="s">
        <v>55</v>
      </c>
      <c r="I5034" s="4">
        <v>23347.0</v>
      </c>
      <c r="R5034" s="5" t="str">
        <f t="shared" si="1"/>
        <v>2006_87</v>
      </c>
    </row>
    <row r="5035">
      <c r="A5035" s="4" t="s">
        <v>259</v>
      </c>
      <c r="B5035" s="4">
        <v>88.0</v>
      </c>
      <c r="C5035" s="4">
        <v>2006.0</v>
      </c>
      <c r="D5035" s="4" t="s">
        <v>23</v>
      </c>
      <c r="F5035" s="4" t="s">
        <v>30</v>
      </c>
      <c r="I5035" s="4">
        <v>23255.0</v>
      </c>
      <c r="R5035" s="5" t="str">
        <f t="shared" si="1"/>
        <v>2006_88</v>
      </c>
    </row>
    <row r="5036">
      <c r="A5036" s="4" t="s">
        <v>109</v>
      </c>
      <c r="B5036" s="4">
        <v>89.0</v>
      </c>
      <c r="C5036" s="4">
        <v>2006.0</v>
      </c>
      <c r="D5036" s="4" t="s">
        <v>110</v>
      </c>
      <c r="F5036" s="4" t="s">
        <v>88</v>
      </c>
      <c r="I5036" s="4">
        <v>23104.0</v>
      </c>
      <c r="R5036" s="5" t="str">
        <f t="shared" si="1"/>
        <v>2006_89</v>
      </c>
    </row>
    <row r="5037">
      <c r="A5037" s="4" t="s">
        <v>180</v>
      </c>
      <c r="B5037" s="4">
        <v>90.0</v>
      </c>
      <c r="C5037" s="4">
        <v>2006.0</v>
      </c>
      <c r="D5037" s="4" t="s">
        <v>93</v>
      </c>
      <c r="F5037" s="4" t="s">
        <v>95</v>
      </c>
      <c r="I5037" s="4">
        <v>23000.0</v>
      </c>
      <c r="R5037" s="5" t="str">
        <f t="shared" si="1"/>
        <v>2006_90</v>
      </c>
    </row>
    <row r="5038">
      <c r="A5038" s="4" t="s">
        <v>1176</v>
      </c>
      <c r="B5038" s="4">
        <v>91.0</v>
      </c>
      <c r="C5038" s="4">
        <v>2006.0</v>
      </c>
      <c r="D5038" s="4" t="s">
        <v>1289</v>
      </c>
      <c r="F5038" s="4" t="s">
        <v>35</v>
      </c>
      <c r="I5038" s="4">
        <v>22885.0</v>
      </c>
      <c r="R5038" s="5" t="str">
        <f t="shared" si="1"/>
        <v>2006_91</v>
      </c>
    </row>
    <row r="5039">
      <c r="A5039" s="4" t="s">
        <v>1353</v>
      </c>
      <c r="B5039" s="4">
        <v>92.0</v>
      </c>
      <c r="C5039" s="4">
        <v>2006.0</v>
      </c>
      <c r="D5039" s="4" t="s">
        <v>42</v>
      </c>
      <c r="F5039" s="4" t="s">
        <v>148</v>
      </c>
      <c r="I5039" s="4">
        <v>22798.8</v>
      </c>
      <c r="R5039" s="5" t="str">
        <f t="shared" si="1"/>
        <v>2006_92</v>
      </c>
    </row>
    <row r="5040">
      <c r="A5040" s="4" t="s">
        <v>210</v>
      </c>
      <c r="B5040" s="4">
        <v>93.0</v>
      </c>
      <c r="C5040" s="4">
        <v>2006.0</v>
      </c>
      <c r="D5040" s="4" t="s">
        <v>102</v>
      </c>
      <c r="F5040" s="4" t="s">
        <v>46</v>
      </c>
      <c r="I5040" s="4">
        <v>22337.8</v>
      </c>
      <c r="R5040" s="5" t="str">
        <f t="shared" si="1"/>
        <v>2006_93</v>
      </c>
    </row>
    <row r="5041">
      <c r="A5041" s="4" t="s">
        <v>471</v>
      </c>
      <c r="B5041" s="4">
        <v>94.0</v>
      </c>
      <c r="C5041" s="4">
        <v>2006.0</v>
      </c>
      <c r="D5041" s="4" t="s">
        <v>29</v>
      </c>
      <c r="F5041" s="4" t="s">
        <v>100</v>
      </c>
      <c r="I5041" s="4">
        <v>22255.0</v>
      </c>
      <c r="R5041" s="5" t="str">
        <f t="shared" si="1"/>
        <v>2006_94</v>
      </c>
    </row>
    <row r="5042">
      <c r="A5042" s="4" t="s">
        <v>122</v>
      </c>
      <c r="B5042" s="4">
        <v>95.0</v>
      </c>
      <c r="C5042" s="4">
        <v>2006.0</v>
      </c>
      <c r="D5042" s="4" t="s">
        <v>102</v>
      </c>
      <c r="F5042" s="4" t="s">
        <v>43</v>
      </c>
      <c r="I5042" s="4">
        <v>22011.9</v>
      </c>
      <c r="R5042" s="5" t="str">
        <f t="shared" si="1"/>
        <v>2006_95</v>
      </c>
    </row>
    <row r="5043">
      <c r="A5043" s="4" t="s">
        <v>219</v>
      </c>
      <c r="B5043" s="4">
        <v>96.0</v>
      </c>
      <c r="C5043" s="4">
        <v>2006.0</v>
      </c>
      <c r="D5043" s="4" t="s">
        <v>132</v>
      </c>
      <c r="F5043" s="4" t="s">
        <v>46</v>
      </c>
      <c r="I5043" s="4">
        <v>21930.5</v>
      </c>
      <c r="R5043" s="5" t="str">
        <f t="shared" si="1"/>
        <v>2006_96</v>
      </c>
    </row>
    <row r="5044">
      <c r="A5044" s="4" t="s">
        <v>184</v>
      </c>
      <c r="B5044" s="4">
        <v>97.0</v>
      </c>
      <c r="C5044" s="4">
        <v>2006.0</v>
      </c>
      <c r="D5044" s="4" t="s">
        <v>76</v>
      </c>
      <c r="F5044" s="4" t="s">
        <v>148</v>
      </c>
      <c r="I5044" s="4">
        <v>21894.0</v>
      </c>
      <c r="R5044" s="5" t="str">
        <f t="shared" si="1"/>
        <v>2006_97</v>
      </c>
    </row>
    <row r="5045">
      <c r="A5045" s="4" t="s">
        <v>1093</v>
      </c>
      <c r="B5045" s="4">
        <v>98.0</v>
      </c>
      <c r="C5045" s="4">
        <v>2006.0</v>
      </c>
      <c r="D5045" s="4" t="s">
        <v>67</v>
      </c>
      <c r="F5045" s="4" t="s">
        <v>55</v>
      </c>
      <c r="I5045" s="4">
        <v>21832.0</v>
      </c>
      <c r="R5045" s="5" t="str">
        <f t="shared" si="1"/>
        <v>2006_98</v>
      </c>
    </row>
    <row r="5046">
      <c r="A5046" s="4" t="s">
        <v>681</v>
      </c>
      <c r="B5046" s="4">
        <v>99.0</v>
      </c>
      <c r="C5046" s="4">
        <v>2006.0</v>
      </c>
      <c r="D5046" s="4" t="s">
        <v>392</v>
      </c>
      <c r="F5046" s="4" t="s">
        <v>95</v>
      </c>
      <c r="I5046" s="4">
        <v>21326.0</v>
      </c>
      <c r="R5046" s="5" t="str">
        <f t="shared" si="1"/>
        <v>2006_99</v>
      </c>
    </row>
    <row r="5047">
      <c r="A5047" s="4" t="s">
        <v>452</v>
      </c>
      <c r="B5047" s="4">
        <v>100.0</v>
      </c>
      <c r="C5047" s="4">
        <v>2006.0</v>
      </c>
      <c r="D5047" s="4" t="s">
        <v>76</v>
      </c>
      <c r="F5047" s="4" t="s">
        <v>37</v>
      </c>
      <c r="I5047" s="4">
        <v>21290.0</v>
      </c>
      <c r="R5047" s="5" t="str">
        <f t="shared" si="1"/>
        <v>2006_100</v>
      </c>
    </row>
    <row r="5048">
      <c r="A5048" s="4" t="s">
        <v>1177</v>
      </c>
      <c r="B5048" s="4">
        <v>101.0</v>
      </c>
      <c r="C5048" s="4">
        <v>2006.0</v>
      </c>
      <c r="D5048" s="4" t="s">
        <v>492</v>
      </c>
      <c r="F5048" s="4" t="s">
        <v>74</v>
      </c>
      <c r="I5048" s="4">
        <v>21167.0</v>
      </c>
      <c r="R5048" s="5" t="str">
        <f t="shared" si="1"/>
        <v>2006_101</v>
      </c>
    </row>
    <row r="5049">
      <c r="A5049" s="4" t="s">
        <v>221</v>
      </c>
      <c r="B5049" s="4">
        <v>102.0</v>
      </c>
      <c r="C5049" s="4">
        <v>2006.0</v>
      </c>
      <c r="D5049" s="4" t="s">
        <v>67</v>
      </c>
      <c r="F5049" s="4" t="s">
        <v>148</v>
      </c>
      <c r="I5049" s="4">
        <v>21161.0</v>
      </c>
      <c r="R5049" s="5" t="str">
        <f t="shared" si="1"/>
        <v>2006_102</v>
      </c>
    </row>
    <row r="5050">
      <c r="A5050" s="4" t="s">
        <v>308</v>
      </c>
      <c r="B5050" s="4">
        <v>103.0</v>
      </c>
      <c r="C5050" s="4">
        <v>2006.0</v>
      </c>
      <c r="D5050" s="4" t="s">
        <v>1096</v>
      </c>
      <c r="F5050" s="4" t="s">
        <v>24</v>
      </c>
      <c r="I5050" s="4">
        <v>20994.0</v>
      </c>
      <c r="R5050" s="5" t="str">
        <f t="shared" si="1"/>
        <v>2006_103</v>
      </c>
    </row>
    <row r="5051">
      <c r="A5051" s="4" t="s">
        <v>218</v>
      </c>
      <c r="B5051" s="4">
        <v>104.0</v>
      </c>
      <c r="C5051" s="4">
        <v>2006.0</v>
      </c>
      <c r="D5051" s="4" t="s">
        <v>72</v>
      </c>
      <c r="F5051" s="4" t="s">
        <v>179</v>
      </c>
      <c r="I5051" s="4">
        <v>20744.8</v>
      </c>
      <c r="R5051" s="5" t="str">
        <f t="shared" si="1"/>
        <v>2006_104</v>
      </c>
    </row>
    <row r="5052">
      <c r="A5052" s="4" t="s">
        <v>119</v>
      </c>
      <c r="B5052" s="4">
        <v>105.0</v>
      </c>
      <c r="C5052" s="4">
        <v>2006.0</v>
      </c>
      <c r="D5052" s="4" t="s">
        <v>120</v>
      </c>
      <c r="F5052" s="4" t="s">
        <v>24</v>
      </c>
      <c r="I5052" s="4">
        <v>20712.0</v>
      </c>
      <c r="R5052" s="5" t="str">
        <f t="shared" si="1"/>
        <v>2006_105</v>
      </c>
    </row>
    <row r="5053">
      <c r="A5053" s="4" t="s">
        <v>111</v>
      </c>
      <c r="B5053" s="4">
        <v>106.0</v>
      </c>
      <c r="C5053" s="4">
        <v>2006.0</v>
      </c>
      <c r="D5053" s="4" t="s">
        <v>29</v>
      </c>
      <c r="F5053" s="4" t="s">
        <v>88</v>
      </c>
      <c r="I5053" s="4">
        <v>20613.0</v>
      </c>
      <c r="R5053" s="5" t="str">
        <f t="shared" si="1"/>
        <v>2006_106</v>
      </c>
    </row>
    <row r="5054">
      <c r="A5054" s="4" t="s">
        <v>501</v>
      </c>
      <c r="B5054" s="4">
        <v>107.0</v>
      </c>
      <c r="C5054" s="4">
        <v>2006.0</v>
      </c>
      <c r="D5054" s="4" t="s">
        <v>977</v>
      </c>
      <c r="F5054" s="4" t="s">
        <v>179</v>
      </c>
      <c r="I5054" s="4">
        <v>20542.1</v>
      </c>
      <c r="R5054" s="5" t="str">
        <f t="shared" si="1"/>
        <v>2006_107</v>
      </c>
    </row>
    <row r="5055">
      <c r="A5055" s="4" t="s">
        <v>1243</v>
      </c>
      <c r="B5055" s="4">
        <v>108.0</v>
      </c>
      <c r="C5055" s="4">
        <v>2006.0</v>
      </c>
      <c r="D5055" s="4" t="s">
        <v>1354</v>
      </c>
      <c r="F5055" s="4" t="s">
        <v>24</v>
      </c>
      <c r="I5055" s="4">
        <v>20537.0</v>
      </c>
      <c r="R5055" s="5" t="str">
        <f t="shared" si="1"/>
        <v>2006_108</v>
      </c>
    </row>
    <row r="5056">
      <c r="A5056" s="4" t="s">
        <v>818</v>
      </c>
      <c r="B5056" s="4">
        <v>109.0</v>
      </c>
      <c r="C5056" s="4">
        <v>2006.0</v>
      </c>
      <c r="D5056" s="4" t="s">
        <v>62</v>
      </c>
      <c r="F5056" s="4" t="s">
        <v>46</v>
      </c>
      <c r="I5056" s="4">
        <v>20460.2</v>
      </c>
      <c r="R5056" s="5" t="str">
        <f t="shared" si="1"/>
        <v>2006_109</v>
      </c>
    </row>
    <row r="5057">
      <c r="A5057" s="4" t="s">
        <v>150</v>
      </c>
      <c r="B5057" s="4">
        <v>110.0</v>
      </c>
      <c r="C5057" s="4">
        <v>2006.0</v>
      </c>
      <c r="D5057" s="4" t="s">
        <v>102</v>
      </c>
      <c r="F5057" s="4" t="s">
        <v>30</v>
      </c>
      <c r="I5057" s="4">
        <v>20222.0</v>
      </c>
      <c r="R5057" s="5" t="str">
        <f t="shared" si="1"/>
        <v>2006_110</v>
      </c>
    </row>
    <row r="5058">
      <c r="A5058" s="4" t="s">
        <v>112</v>
      </c>
      <c r="B5058" s="4">
        <v>111.0</v>
      </c>
      <c r="C5058" s="4">
        <v>2006.0</v>
      </c>
      <c r="D5058" s="4" t="s">
        <v>981</v>
      </c>
      <c r="F5058" s="4" t="s">
        <v>46</v>
      </c>
      <c r="I5058" s="4">
        <v>19727.0</v>
      </c>
      <c r="R5058" s="5" t="str">
        <f t="shared" si="1"/>
        <v>2006_111</v>
      </c>
    </row>
    <row r="5059">
      <c r="A5059" s="4" t="s">
        <v>1246</v>
      </c>
      <c r="B5059" s="4">
        <v>112.0</v>
      </c>
      <c r="C5059" s="4">
        <v>2006.0</v>
      </c>
      <c r="D5059" s="4" t="s">
        <v>19</v>
      </c>
      <c r="F5059" s="4" t="s">
        <v>55</v>
      </c>
      <c r="I5059" s="4">
        <v>19723.0</v>
      </c>
      <c r="R5059" s="5" t="str">
        <f t="shared" si="1"/>
        <v>2006_112</v>
      </c>
    </row>
    <row r="5060">
      <c r="A5060" s="4" t="s">
        <v>814</v>
      </c>
      <c r="B5060" s="4">
        <v>113.0</v>
      </c>
      <c r="C5060" s="4">
        <v>2006.0</v>
      </c>
      <c r="D5060" s="4" t="s">
        <v>986</v>
      </c>
      <c r="F5060" s="4" t="s">
        <v>74</v>
      </c>
      <c r="I5060" s="4">
        <v>19543.2</v>
      </c>
      <c r="R5060" s="5" t="str">
        <f t="shared" si="1"/>
        <v>2006_113</v>
      </c>
    </row>
    <row r="5061">
      <c r="A5061" s="4" t="s">
        <v>761</v>
      </c>
      <c r="B5061" s="4">
        <v>114.0</v>
      </c>
      <c r="C5061" s="4">
        <v>2006.0</v>
      </c>
      <c r="D5061" s="4" t="s">
        <v>1139</v>
      </c>
      <c r="F5061" s="4" t="s">
        <v>30</v>
      </c>
      <c r="I5061" s="4">
        <v>19471.0</v>
      </c>
      <c r="R5061" s="5" t="str">
        <f t="shared" si="1"/>
        <v>2006_114</v>
      </c>
    </row>
    <row r="5062">
      <c r="A5062" s="4" t="s">
        <v>1301</v>
      </c>
      <c r="B5062" s="4">
        <v>115.0</v>
      </c>
      <c r="C5062" s="4">
        <v>2006.0</v>
      </c>
      <c r="D5062" s="4" t="s">
        <v>352</v>
      </c>
      <c r="F5062" s="4" t="s">
        <v>179</v>
      </c>
      <c r="I5062" s="4">
        <v>19468.0</v>
      </c>
      <c r="R5062" s="5" t="str">
        <f t="shared" si="1"/>
        <v>2006_115</v>
      </c>
    </row>
    <row r="5063">
      <c r="A5063" s="4" t="s">
        <v>188</v>
      </c>
      <c r="B5063" s="4">
        <v>116.0</v>
      </c>
      <c r="C5063" s="4">
        <v>2006.0</v>
      </c>
      <c r="D5063" s="4" t="s">
        <v>42</v>
      </c>
      <c r="F5063" s="4" t="s">
        <v>189</v>
      </c>
      <c r="I5063" s="4">
        <v>19220.8</v>
      </c>
      <c r="R5063" s="5" t="str">
        <f t="shared" si="1"/>
        <v>2006_116</v>
      </c>
    </row>
    <row r="5064">
      <c r="A5064" s="4" t="s">
        <v>731</v>
      </c>
      <c r="B5064" s="4">
        <v>117.0</v>
      </c>
      <c r="C5064" s="4">
        <v>2006.0</v>
      </c>
      <c r="D5064" s="4" t="s">
        <v>216</v>
      </c>
      <c r="F5064" s="4" t="s">
        <v>127</v>
      </c>
      <c r="I5064" s="4">
        <v>18944.0</v>
      </c>
      <c r="R5064" s="5" t="str">
        <f t="shared" si="1"/>
        <v>2006_117</v>
      </c>
    </row>
    <row r="5065">
      <c r="A5065" s="4" t="s">
        <v>85</v>
      </c>
      <c r="B5065" s="4">
        <v>118.0</v>
      </c>
      <c r="C5065" s="4">
        <v>2006.0</v>
      </c>
      <c r="D5065" s="4" t="s">
        <v>26</v>
      </c>
      <c r="F5065" s="4" t="s">
        <v>24</v>
      </c>
      <c r="I5065" s="4">
        <v>18781.0</v>
      </c>
      <c r="R5065" s="5" t="str">
        <f t="shared" si="1"/>
        <v>2006_118</v>
      </c>
    </row>
    <row r="5066">
      <c r="A5066" s="4" t="s">
        <v>1095</v>
      </c>
      <c r="B5066" s="4">
        <v>119.0</v>
      </c>
      <c r="C5066" s="4">
        <v>2006.0</v>
      </c>
      <c r="D5066" s="4" t="s">
        <v>102</v>
      </c>
      <c r="F5066" s="4" t="s">
        <v>43</v>
      </c>
      <c r="I5066" s="4">
        <v>18755.8</v>
      </c>
      <c r="R5066" s="5" t="str">
        <f t="shared" si="1"/>
        <v>2006_119</v>
      </c>
    </row>
    <row r="5067">
      <c r="A5067" s="4" t="s">
        <v>282</v>
      </c>
      <c r="B5067" s="4">
        <v>120.0</v>
      </c>
      <c r="C5067" s="4">
        <v>2006.0</v>
      </c>
      <c r="D5067" s="4" t="s">
        <v>110</v>
      </c>
      <c r="F5067" s="4" t="s">
        <v>88</v>
      </c>
      <c r="I5067" s="4">
        <v>18706.0</v>
      </c>
      <c r="R5067" s="5" t="str">
        <f t="shared" si="1"/>
        <v>2006_120</v>
      </c>
    </row>
    <row r="5068">
      <c r="A5068" s="4" t="s">
        <v>938</v>
      </c>
      <c r="B5068" s="4">
        <v>121.0</v>
      </c>
      <c r="C5068" s="4">
        <v>2006.0</v>
      </c>
      <c r="D5068" s="4" t="s">
        <v>48</v>
      </c>
      <c r="F5068" s="4" t="s">
        <v>24</v>
      </c>
      <c r="I5068" s="4">
        <v>18606.0</v>
      </c>
      <c r="R5068" s="5" t="str">
        <f t="shared" si="1"/>
        <v>2006_121</v>
      </c>
    </row>
    <row r="5069">
      <c r="A5069" s="4" t="s">
        <v>1184</v>
      </c>
      <c r="B5069" s="4">
        <v>122.0</v>
      </c>
      <c r="C5069" s="4">
        <v>2006.0</v>
      </c>
      <c r="D5069" s="4" t="s">
        <v>81</v>
      </c>
      <c r="F5069" s="4" t="s">
        <v>57</v>
      </c>
      <c r="I5069" s="4">
        <v>18536.9</v>
      </c>
      <c r="R5069" s="5" t="str">
        <f t="shared" si="1"/>
        <v>2006_122</v>
      </c>
    </row>
    <row r="5070">
      <c r="A5070" s="4" t="s">
        <v>380</v>
      </c>
      <c r="B5070" s="4">
        <v>123.0</v>
      </c>
      <c r="C5070" s="4">
        <v>2006.0</v>
      </c>
      <c r="D5070" s="4" t="s">
        <v>216</v>
      </c>
      <c r="F5070" s="4" t="s">
        <v>37</v>
      </c>
      <c r="I5070" s="4">
        <v>18041.0</v>
      </c>
      <c r="R5070" s="5" t="str">
        <f t="shared" si="1"/>
        <v>2006_123</v>
      </c>
    </row>
    <row r="5071">
      <c r="A5071" s="4" t="s">
        <v>139</v>
      </c>
      <c r="B5071" s="4">
        <v>124.0</v>
      </c>
      <c r="C5071" s="4">
        <v>2006.0</v>
      </c>
      <c r="D5071" s="4" t="s">
        <v>120</v>
      </c>
      <c r="F5071" s="4" t="s">
        <v>46</v>
      </c>
      <c r="I5071" s="4">
        <v>17379.0</v>
      </c>
      <c r="R5071" s="5" t="str">
        <f t="shared" si="1"/>
        <v>2006_124</v>
      </c>
    </row>
    <row r="5072">
      <c r="A5072" s="4" t="s">
        <v>934</v>
      </c>
      <c r="B5072" s="4">
        <v>125.0</v>
      </c>
      <c r="C5072" s="4">
        <v>2006.0</v>
      </c>
      <c r="D5072" s="4" t="s">
        <v>921</v>
      </c>
      <c r="F5072" s="4" t="s">
        <v>77</v>
      </c>
      <c r="I5072" s="4">
        <v>17374.8</v>
      </c>
      <c r="R5072" s="5" t="str">
        <f t="shared" si="1"/>
        <v>2006_125</v>
      </c>
    </row>
    <row r="5073">
      <c r="A5073" s="4" t="s">
        <v>626</v>
      </c>
      <c r="B5073" s="4">
        <v>126.0</v>
      </c>
      <c r="C5073" s="4">
        <v>2006.0</v>
      </c>
      <c r="D5073" s="4" t="s">
        <v>34</v>
      </c>
      <c r="F5073" s="4" t="s">
        <v>144</v>
      </c>
      <c r="I5073" s="4">
        <v>17305.0</v>
      </c>
      <c r="R5073" s="5" t="str">
        <f t="shared" si="1"/>
        <v>2006_126</v>
      </c>
    </row>
    <row r="5074">
      <c r="A5074" s="4" t="s">
        <v>649</v>
      </c>
      <c r="B5074" s="4">
        <v>127.0</v>
      </c>
      <c r="C5074" s="4">
        <v>2006.0</v>
      </c>
      <c r="D5074" s="4" t="s">
        <v>19</v>
      </c>
      <c r="F5074" s="4" t="s">
        <v>20</v>
      </c>
      <c r="I5074" s="4">
        <v>17089.2</v>
      </c>
      <c r="R5074" s="5" t="str">
        <f t="shared" si="1"/>
        <v>2006_127</v>
      </c>
    </row>
    <row r="5075">
      <c r="A5075" s="4" t="s">
        <v>1091</v>
      </c>
      <c r="B5075" s="4">
        <v>128.0</v>
      </c>
      <c r="C5075" s="4">
        <v>2006.0</v>
      </c>
      <c r="D5075" s="4" t="s">
        <v>19</v>
      </c>
      <c r="F5075" s="4" t="s">
        <v>20</v>
      </c>
      <c r="I5075" s="4">
        <v>16976.0</v>
      </c>
      <c r="R5075" s="5" t="str">
        <f t="shared" si="1"/>
        <v>2006_128</v>
      </c>
    </row>
    <row r="5076">
      <c r="A5076" s="4" t="s">
        <v>385</v>
      </c>
      <c r="B5076" s="4">
        <v>129.0</v>
      </c>
      <c r="C5076" s="4">
        <v>2006.0</v>
      </c>
      <c r="D5076" s="4" t="s">
        <v>72</v>
      </c>
      <c r="F5076" s="4" t="s">
        <v>100</v>
      </c>
      <c r="I5076" s="4">
        <v>16816.4</v>
      </c>
      <c r="R5076" s="5" t="str">
        <f t="shared" si="1"/>
        <v>2006_129</v>
      </c>
    </row>
    <row r="5077">
      <c r="A5077" s="4" t="s">
        <v>615</v>
      </c>
      <c r="B5077" s="4">
        <v>130.0</v>
      </c>
      <c r="C5077" s="4">
        <v>2006.0</v>
      </c>
      <c r="D5077" s="4" t="s">
        <v>1289</v>
      </c>
      <c r="F5077" s="4" t="s">
        <v>100</v>
      </c>
      <c r="I5077" s="4">
        <v>16684.0</v>
      </c>
      <c r="R5077" s="5" t="str">
        <f t="shared" si="1"/>
        <v>2006_130</v>
      </c>
    </row>
    <row r="5078">
      <c r="A5078" s="4" t="s">
        <v>533</v>
      </c>
      <c r="B5078" s="4">
        <v>131.0</v>
      </c>
      <c r="C5078" s="4">
        <v>2006.0</v>
      </c>
      <c r="D5078" s="4" t="s">
        <v>59</v>
      </c>
      <c r="F5078" s="4" t="s">
        <v>74</v>
      </c>
      <c r="I5078" s="4">
        <v>16596.0</v>
      </c>
      <c r="R5078" s="5" t="str">
        <f t="shared" si="1"/>
        <v>2006_131</v>
      </c>
    </row>
    <row r="5079">
      <c r="A5079" s="4" t="s">
        <v>1307</v>
      </c>
      <c r="B5079" s="4">
        <v>132.0</v>
      </c>
      <c r="C5079" s="4">
        <v>2006.0</v>
      </c>
      <c r="D5079" s="4" t="s">
        <v>23</v>
      </c>
      <c r="F5079" s="4" t="s">
        <v>24</v>
      </c>
      <c r="I5079" s="4">
        <v>16473.0</v>
      </c>
      <c r="R5079" s="5" t="str">
        <f t="shared" si="1"/>
        <v>2006_132</v>
      </c>
    </row>
    <row r="5080">
      <c r="A5080" s="4" t="s">
        <v>204</v>
      </c>
      <c r="B5080" s="4">
        <v>133.0</v>
      </c>
      <c r="C5080" s="4">
        <v>2006.0</v>
      </c>
      <c r="D5080" s="4" t="s">
        <v>490</v>
      </c>
      <c r="F5080" s="4" t="s">
        <v>57</v>
      </c>
      <c r="I5080" s="4">
        <v>16286.0</v>
      </c>
      <c r="R5080" s="5" t="str">
        <f t="shared" si="1"/>
        <v>2006_133</v>
      </c>
    </row>
    <row r="5081">
      <c r="A5081" s="4" t="s">
        <v>1100</v>
      </c>
      <c r="B5081" s="4">
        <v>134.0</v>
      </c>
      <c r="C5081" s="4">
        <v>2006.0</v>
      </c>
      <c r="D5081" s="4" t="s">
        <v>1292</v>
      </c>
      <c r="F5081" s="4" t="s">
        <v>144</v>
      </c>
      <c r="I5081" s="4">
        <v>16266.0</v>
      </c>
      <c r="R5081" s="5" t="str">
        <f t="shared" si="1"/>
        <v>2006_134</v>
      </c>
    </row>
    <row r="5082">
      <c r="A5082" s="4" t="s">
        <v>172</v>
      </c>
      <c r="B5082" s="4">
        <v>135.0</v>
      </c>
      <c r="C5082" s="4">
        <v>2006.0</v>
      </c>
      <c r="D5082" s="4" t="s">
        <v>120</v>
      </c>
      <c r="F5082" s="4" t="s">
        <v>88</v>
      </c>
      <c r="I5082" s="4">
        <v>16191.0</v>
      </c>
      <c r="R5082" s="5" t="str">
        <f t="shared" si="1"/>
        <v>2006_135</v>
      </c>
    </row>
    <row r="5083">
      <c r="A5083" s="4" t="s">
        <v>331</v>
      </c>
      <c r="B5083" s="4">
        <v>136.0</v>
      </c>
      <c r="C5083" s="4">
        <v>2006.0</v>
      </c>
      <c r="D5083" s="4" t="s">
        <v>332</v>
      </c>
      <c r="F5083" s="4" t="s">
        <v>189</v>
      </c>
      <c r="I5083" s="4">
        <v>16080.4</v>
      </c>
      <c r="R5083" s="5" t="str">
        <f t="shared" si="1"/>
        <v>2006_136</v>
      </c>
    </row>
    <row r="5084">
      <c r="A5084" s="4" t="s">
        <v>506</v>
      </c>
      <c r="B5084" s="4">
        <v>137.0</v>
      </c>
      <c r="C5084" s="4">
        <v>2006.0</v>
      </c>
      <c r="D5084" s="4" t="s">
        <v>107</v>
      </c>
      <c r="F5084" s="4" t="s">
        <v>148</v>
      </c>
      <c r="I5084" s="4">
        <v>16078.9</v>
      </c>
      <c r="R5084" s="5" t="str">
        <f t="shared" si="1"/>
        <v>2006_137</v>
      </c>
    </row>
    <row r="5085">
      <c r="A5085" s="4" t="s">
        <v>389</v>
      </c>
      <c r="B5085" s="4">
        <v>138.0</v>
      </c>
      <c r="C5085" s="4">
        <v>2006.0</v>
      </c>
      <c r="D5085" s="4" t="s">
        <v>107</v>
      </c>
      <c r="F5085" s="4" t="s">
        <v>148</v>
      </c>
      <c r="I5085" s="4">
        <v>16057.9</v>
      </c>
      <c r="R5085" s="5" t="str">
        <f t="shared" si="1"/>
        <v>2006_138</v>
      </c>
    </row>
    <row r="5086">
      <c r="A5086" s="4" t="s">
        <v>393</v>
      </c>
      <c r="B5086" s="4">
        <v>139.0</v>
      </c>
      <c r="C5086" s="4">
        <v>2006.0</v>
      </c>
      <c r="D5086" s="4" t="s">
        <v>107</v>
      </c>
      <c r="F5086" s="4" t="s">
        <v>57</v>
      </c>
      <c r="I5086" s="4">
        <v>16023.0</v>
      </c>
      <c r="R5086" s="5" t="str">
        <f t="shared" si="1"/>
        <v>2006_139</v>
      </c>
    </row>
    <row r="5087">
      <c r="A5087" s="4" t="s">
        <v>149</v>
      </c>
      <c r="B5087" s="4">
        <v>140.0</v>
      </c>
      <c r="C5087" s="4">
        <v>2006.0</v>
      </c>
      <c r="D5087" s="4" t="s">
        <v>1078</v>
      </c>
      <c r="F5087" s="4" t="s">
        <v>24</v>
      </c>
      <c r="I5087" s="4">
        <v>15902.6</v>
      </c>
      <c r="R5087" s="5" t="str">
        <f t="shared" si="1"/>
        <v>2006_140</v>
      </c>
    </row>
    <row r="5088">
      <c r="A5088" s="4" t="s">
        <v>469</v>
      </c>
      <c r="B5088" s="4">
        <v>141.0</v>
      </c>
      <c r="C5088" s="4">
        <v>2006.0</v>
      </c>
      <c r="D5088" s="4" t="s">
        <v>1354</v>
      </c>
      <c r="F5088" s="4" t="s">
        <v>57</v>
      </c>
      <c r="I5088" s="4">
        <v>15849.1</v>
      </c>
      <c r="R5088" s="5" t="str">
        <f t="shared" si="1"/>
        <v>2006_141</v>
      </c>
    </row>
    <row r="5089">
      <c r="A5089" s="4" t="s">
        <v>96</v>
      </c>
      <c r="B5089" s="4">
        <v>142.0</v>
      </c>
      <c r="C5089" s="4">
        <v>2006.0</v>
      </c>
      <c r="D5089" s="4" t="s">
        <v>32</v>
      </c>
      <c r="F5089" s="4" t="s">
        <v>35</v>
      </c>
      <c r="I5089" s="4">
        <v>15701.0</v>
      </c>
      <c r="R5089" s="5" t="str">
        <f t="shared" si="1"/>
        <v>2006_142</v>
      </c>
    </row>
    <row r="5090">
      <c r="A5090" s="4" t="s">
        <v>980</v>
      </c>
      <c r="B5090" s="4">
        <v>143.0</v>
      </c>
      <c r="C5090" s="4">
        <v>2006.0</v>
      </c>
      <c r="D5090" s="4" t="s">
        <v>981</v>
      </c>
      <c r="F5090" s="4" t="s">
        <v>70</v>
      </c>
      <c r="I5090" s="4">
        <v>15515.7</v>
      </c>
      <c r="R5090" s="5" t="str">
        <f t="shared" si="1"/>
        <v>2006_143</v>
      </c>
    </row>
    <row r="5091">
      <c r="A5091" s="4" t="s">
        <v>1002</v>
      </c>
      <c r="B5091" s="4">
        <v>144.0</v>
      </c>
      <c r="C5091" s="4">
        <v>2006.0</v>
      </c>
      <c r="D5091" s="4" t="s">
        <v>216</v>
      </c>
      <c r="F5091" s="4" t="s">
        <v>46</v>
      </c>
      <c r="I5091" s="4">
        <v>15405.0</v>
      </c>
      <c r="R5091" s="5" t="str">
        <f t="shared" si="1"/>
        <v>2006_144</v>
      </c>
    </row>
    <row r="5092">
      <c r="A5092" s="4" t="s">
        <v>103</v>
      </c>
      <c r="B5092" s="4">
        <v>145.0</v>
      </c>
      <c r="C5092" s="4">
        <v>2006.0</v>
      </c>
      <c r="D5092" s="4" t="s">
        <v>67</v>
      </c>
      <c r="F5092" s="4" t="s">
        <v>30</v>
      </c>
      <c r="I5092" s="4">
        <v>15363.3</v>
      </c>
      <c r="R5092" s="5" t="str">
        <f t="shared" si="1"/>
        <v>2006_145</v>
      </c>
    </row>
    <row r="5093">
      <c r="A5093" s="4" t="s">
        <v>171</v>
      </c>
      <c r="B5093" s="4">
        <v>146.0</v>
      </c>
      <c r="C5093" s="4">
        <v>2006.0</v>
      </c>
      <c r="D5093" s="4" t="s">
        <v>110</v>
      </c>
      <c r="F5093" s="4" t="s">
        <v>144</v>
      </c>
      <c r="I5093" s="4">
        <v>15035.7</v>
      </c>
      <c r="R5093" s="5" t="str">
        <f t="shared" si="1"/>
        <v>2006_146</v>
      </c>
    </row>
    <row r="5094">
      <c r="A5094" s="4" t="s">
        <v>1120</v>
      </c>
      <c r="B5094" s="4">
        <v>147.0</v>
      </c>
      <c r="C5094" s="4">
        <v>2006.0</v>
      </c>
      <c r="D5094" s="4" t="s">
        <v>1112</v>
      </c>
      <c r="F5094" s="4" t="s">
        <v>20</v>
      </c>
      <c r="I5094" s="4">
        <v>14895.5</v>
      </c>
      <c r="R5094" s="5" t="str">
        <f t="shared" si="1"/>
        <v>2006_147</v>
      </c>
    </row>
    <row r="5095">
      <c r="A5095" s="4" t="s">
        <v>1097</v>
      </c>
      <c r="B5095" s="4">
        <v>148.0</v>
      </c>
      <c r="C5095" s="4">
        <v>2006.0</v>
      </c>
      <c r="D5095" s="4" t="s">
        <v>102</v>
      </c>
      <c r="F5095" s="4" t="s">
        <v>257</v>
      </c>
      <c r="I5095" s="4">
        <v>14645.3</v>
      </c>
      <c r="R5095" s="5" t="str">
        <f t="shared" si="1"/>
        <v>2006_148</v>
      </c>
    </row>
    <row r="5096">
      <c r="A5096" s="4" t="s">
        <v>748</v>
      </c>
      <c r="B5096" s="4">
        <v>149.0</v>
      </c>
      <c r="C5096" s="4">
        <v>2006.0</v>
      </c>
      <c r="D5096" s="4" t="s">
        <v>177</v>
      </c>
      <c r="F5096" s="4" t="s">
        <v>30</v>
      </c>
      <c r="I5096" s="4">
        <v>14536.4</v>
      </c>
      <c r="R5096" s="5" t="str">
        <f t="shared" si="1"/>
        <v>2006_149</v>
      </c>
    </row>
    <row r="5097">
      <c r="A5097" s="4" t="s">
        <v>646</v>
      </c>
      <c r="B5097" s="4">
        <v>150.0</v>
      </c>
      <c r="C5097" s="4">
        <v>2006.0</v>
      </c>
      <c r="D5097" s="4" t="s">
        <v>1289</v>
      </c>
      <c r="F5097" s="4" t="s">
        <v>192</v>
      </c>
      <c r="I5097" s="4">
        <v>14418.1</v>
      </c>
      <c r="R5097" s="5" t="str">
        <f t="shared" si="1"/>
        <v>2006_150</v>
      </c>
    </row>
    <row r="5098">
      <c r="A5098" s="4" t="s">
        <v>1303</v>
      </c>
      <c r="B5098" s="4">
        <v>151.0</v>
      </c>
      <c r="C5098" s="4">
        <v>2006.0</v>
      </c>
      <c r="D5098" s="4" t="s">
        <v>99</v>
      </c>
      <c r="F5098" s="4" t="s">
        <v>88</v>
      </c>
      <c r="I5098" s="4">
        <v>14363.0</v>
      </c>
      <c r="R5098" s="5" t="str">
        <f t="shared" si="1"/>
        <v>2006_151</v>
      </c>
    </row>
    <row r="5099">
      <c r="A5099" s="4" t="s">
        <v>244</v>
      </c>
      <c r="B5099" s="4">
        <v>152.0</v>
      </c>
      <c r="C5099" s="4">
        <v>2006.0</v>
      </c>
      <c r="D5099" s="4" t="s">
        <v>34</v>
      </c>
      <c r="F5099" s="4" t="s">
        <v>20</v>
      </c>
      <c r="I5099" s="4">
        <v>14317.0</v>
      </c>
      <c r="R5099" s="5" t="str">
        <f t="shared" si="1"/>
        <v>2006_152</v>
      </c>
    </row>
    <row r="5100">
      <c r="A5100" s="4" t="s">
        <v>516</v>
      </c>
      <c r="B5100" s="4">
        <v>153.0</v>
      </c>
      <c r="C5100" s="4">
        <v>2006.0</v>
      </c>
      <c r="D5100" s="4" t="s">
        <v>67</v>
      </c>
      <c r="F5100" s="4" t="s">
        <v>55</v>
      </c>
      <c r="I5100" s="4">
        <v>14303.4</v>
      </c>
      <c r="R5100" s="5" t="str">
        <f t="shared" si="1"/>
        <v>2006_153</v>
      </c>
    </row>
    <row r="5101">
      <c r="A5101" s="4" t="s">
        <v>341</v>
      </c>
      <c r="B5101" s="4">
        <v>154.0</v>
      </c>
      <c r="C5101" s="4">
        <v>2006.0</v>
      </c>
      <c r="D5101" s="4" t="s">
        <v>107</v>
      </c>
      <c r="F5101" s="4" t="s">
        <v>179</v>
      </c>
      <c r="I5101" s="4">
        <v>14278.9</v>
      </c>
      <c r="R5101" s="5" t="str">
        <f t="shared" si="1"/>
        <v>2006_154</v>
      </c>
    </row>
    <row r="5102">
      <c r="A5102" s="4" t="s">
        <v>136</v>
      </c>
      <c r="B5102" s="4">
        <v>155.0</v>
      </c>
      <c r="C5102" s="4">
        <v>2006.0</v>
      </c>
      <c r="D5102" s="4" t="s">
        <v>97</v>
      </c>
      <c r="F5102" s="4" t="s">
        <v>30</v>
      </c>
      <c r="I5102" s="4">
        <v>14268.0</v>
      </c>
      <c r="R5102" s="5" t="str">
        <f t="shared" si="1"/>
        <v>2006_155</v>
      </c>
    </row>
    <row r="5103">
      <c r="A5103" s="4" t="s">
        <v>1305</v>
      </c>
      <c r="B5103" s="4">
        <v>156.0</v>
      </c>
      <c r="C5103" s="4">
        <v>2006.0</v>
      </c>
      <c r="D5103" s="4" t="s">
        <v>67</v>
      </c>
      <c r="F5103" s="4" t="s">
        <v>43</v>
      </c>
      <c r="I5103" s="4">
        <v>14082.3</v>
      </c>
      <c r="R5103" s="5" t="str">
        <f t="shared" si="1"/>
        <v>2006_156</v>
      </c>
    </row>
    <row r="5104">
      <c r="A5104" s="4" t="s">
        <v>367</v>
      </c>
      <c r="B5104" s="4">
        <v>157.0</v>
      </c>
      <c r="C5104" s="4">
        <v>2006.0</v>
      </c>
      <c r="D5104" s="4" t="s">
        <v>19</v>
      </c>
      <c r="F5104" s="4" t="s">
        <v>95</v>
      </c>
      <c r="I5104" s="4">
        <v>14057.4</v>
      </c>
      <c r="R5104" s="5" t="str">
        <f t="shared" si="1"/>
        <v>2006_157</v>
      </c>
    </row>
    <row r="5105">
      <c r="A5105" s="4" t="s">
        <v>1190</v>
      </c>
      <c r="B5105" s="4">
        <v>158.0</v>
      </c>
      <c r="C5105" s="4">
        <v>2006.0</v>
      </c>
      <c r="D5105" s="4" t="s">
        <v>168</v>
      </c>
      <c r="F5105" s="4" t="s">
        <v>100</v>
      </c>
      <c r="I5105" s="4">
        <v>14039.0</v>
      </c>
      <c r="R5105" s="5" t="str">
        <f t="shared" si="1"/>
        <v>2006_158</v>
      </c>
    </row>
    <row r="5106">
      <c r="A5106" s="4" t="s">
        <v>193</v>
      </c>
      <c r="B5106" s="4">
        <v>159.0</v>
      </c>
      <c r="C5106" s="4">
        <v>2006.0</v>
      </c>
      <c r="D5106" s="4" t="s">
        <v>32</v>
      </c>
      <c r="F5106" s="4" t="s">
        <v>57</v>
      </c>
      <c r="I5106" s="4">
        <v>13931.0</v>
      </c>
      <c r="R5106" s="5" t="str">
        <f t="shared" si="1"/>
        <v>2006_159</v>
      </c>
    </row>
    <row r="5107">
      <c r="A5107" s="4" t="s">
        <v>931</v>
      </c>
      <c r="B5107" s="4">
        <v>160.0</v>
      </c>
      <c r="C5107" s="4">
        <v>2006.0</v>
      </c>
      <c r="D5107" s="4" t="s">
        <v>29</v>
      </c>
      <c r="F5107" s="4" t="s">
        <v>183</v>
      </c>
      <c r="I5107" s="4">
        <v>13903.0</v>
      </c>
      <c r="R5107" s="5" t="str">
        <f t="shared" si="1"/>
        <v>2006_160</v>
      </c>
    </row>
    <row r="5108">
      <c r="A5108" s="4" t="s">
        <v>960</v>
      </c>
      <c r="B5108" s="4">
        <v>161.0</v>
      </c>
      <c r="C5108" s="4">
        <v>2006.0</v>
      </c>
      <c r="D5108" s="4" t="s">
        <v>1112</v>
      </c>
      <c r="F5108" s="4" t="s">
        <v>179</v>
      </c>
      <c r="I5108" s="4">
        <v>13870.3</v>
      </c>
      <c r="R5108" s="5" t="str">
        <f t="shared" si="1"/>
        <v>2006_161</v>
      </c>
    </row>
    <row r="5109">
      <c r="A5109" s="4" t="s">
        <v>1046</v>
      </c>
      <c r="B5109" s="4">
        <v>162.0</v>
      </c>
      <c r="C5109" s="4">
        <v>2006.0</v>
      </c>
      <c r="D5109" s="4" t="s">
        <v>1112</v>
      </c>
      <c r="F5109" s="4" t="s">
        <v>24</v>
      </c>
      <c r="I5109" s="4">
        <v>13863.7</v>
      </c>
      <c r="R5109" s="5" t="str">
        <f t="shared" si="1"/>
        <v>2006_162</v>
      </c>
    </row>
    <row r="5110">
      <c r="A5110" s="4" t="s">
        <v>371</v>
      </c>
      <c r="B5110" s="4">
        <v>163.0</v>
      </c>
      <c r="C5110" s="4">
        <v>2006.0</v>
      </c>
      <c r="D5110" s="4" t="s">
        <v>285</v>
      </c>
      <c r="F5110" s="4" t="s">
        <v>372</v>
      </c>
      <c r="I5110" s="4">
        <v>13739.7</v>
      </c>
      <c r="R5110" s="5" t="str">
        <f t="shared" si="1"/>
        <v>2006_163</v>
      </c>
    </row>
    <row r="5111">
      <c r="A5111" s="4" t="s">
        <v>233</v>
      </c>
      <c r="B5111" s="4">
        <v>164.0</v>
      </c>
      <c r="C5111" s="4">
        <v>2006.0</v>
      </c>
      <c r="D5111" s="4" t="s">
        <v>203</v>
      </c>
      <c r="F5111" s="4" t="s">
        <v>70</v>
      </c>
      <c r="I5111" s="4">
        <v>13578.0</v>
      </c>
      <c r="R5111" s="5" t="str">
        <f t="shared" si="1"/>
        <v>2006_164</v>
      </c>
    </row>
    <row r="5112">
      <c r="A5112" s="4" t="s">
        <v>226</v>
      </c>
      <c r="B5112" s="4">
        <v>165.0</v>
      </c>
      <c r="C5112" s="4">
        <v>2006.0</v>
      </c>
      <c r="D5112" s="4" t="s">
        <v>216</v>
      </c>
      <c r="F5112" s="4" t="s">
        <v>88</v>
      </c>
      <c r="I5112" s="4">
        <v>13554.0</v>
      </c>
      <c r="R5112" s="5" t="str">
        <f t="shared" si="1"/>
        <v>2006_165</v>
      </c>
    </row>
    <row r="5113">
      <c r="A5113" s="4" t="s">
        <v>1183</v>
      </c>
      <c r="B5113" s="4">
        <v>166.0</v>
      </c>
      <c r="C5113" s="4">
        <v>2006.0</v>
      </c>
      <c r="D5113" s="4" t="s">
        <v>26</v>
      </c>
      <c r="F5113" s="4" t="s">
        <v>189</v>
      </c>
      <c r="I5113" s="4">
        <v>13402.2</v>
      </c>
      <c r="R5113" s="5" t="str">
        <f t="shared" si="1"/>
        <v>2006_166</v>
      </c>
    </row>
    <row r="5114">
      <c r="A5114" s="4" t="s">
        <v>624</v>
      </c>
      <c r="B5114" s="4">
        <v>167.0</v>
      </c>
      <c r="C5114" s="4">
        <v>2006.0</v>
      </c>
      <c r="D5114" s="4" t="s">
        <v>975</v>
      </c>
      <c r="F5114" s="4" t="s">
        <v>24</v>
      </c>
      <c r="I5114" s="4">
        <v>13392.0</v>
      </c>
      <c r="R5114" s="5" t="str">
        <f t="shared" si="1"/>
        <v>2006_167</v>
      </c>
    </row>
    <row r="5115">
      <c r="A5115" s="4" t="s">
        <v>1309</v>
      </c>
      <c r="B5115" s="4">
        <v>168.0</v>
      </c>
      <c r="C5115" s="4">
        <v>2006.0</v>
      </c>
      <c r="D5115" s="4" t="s">
        <v>29</v>
      </c>
      <c r="F5115" s="4" t="s">
        <v>57</v>
      </c>
      <c r="I5115" s="4">
        <v>13164.5</v>
      </c>
      <c r="R5115" s="5" t="str">
        <f t="shared" si="1"/>
        <v>2006_168</v>
      </c>
    </row>
    <row r="5116">
      <c r="A5116" s="4" t="s">
        <v>222</v>
      </c>
      <c r="B5116" s="4">
        <v>169.0</v>
      </c>
      <c r="C5116" s="4">
        <v>2006.0</v>
      </c>
      <c r="D5116" s="4" t="s">
        <v>223</v>
      </c>
      <c r="F5116" s="4" t="s">
        <v>24</v>
      </c>
      <c r="I5116" s="4">
        <v>13161.1</v>
      </c>
      <c r="R5116" s="5" t="str">
        <f t="shared" si="1"/>
        <v>2006_169</v>
      </c>
    </row>
    <row r="5117">
      <c r="A5117" s="4" t="s">
        <v>749</v>
      </c>
      <c r="B5117" s="4">
        <v>170.0</v>
      </c>
      <c r="C5117" s="4">
        <v>2006.0</v>
      </c>
      <c r="D5117" s="4" t="s">
        <v>195</v>
      </c>
      <c r="F5117" s="4" t="s">
        <v>24</v>
      </c>
      <c r="I5117" s="4">
        <v>13074.0</v>
      </c>
      <c r="R5117" s="5" t="str">
        <f t="shared" si="1"/>
        <v>2006_170</v>
      </c>
    </row>
    <row r="5118">
      <c r="A5118" s="4" t="s">
        <v>1101</v>
      </c>
      <c r="B5118" s="4">
        <v>171.0</v>
      </c>
      <c r="C5118" s="4">
        <v>2006.0</v>
      </c>
      <c r="D5118" s="4" t="s">
        <v>203</v>
      </c>
      <c r="F5118" s="4" t="s">
        <v>24</v>
      </c>
      <c r="I5118" s="4">
        <v>12987.0</v>
      </c>
      <c r="R5118" s="5" t="str">
        <f t="shared" si="1"/>
        <v>2006_171</v>
      </c>
    </row>
    <row r="5119">
      <c r="A5119" s="4" t="s">
        <v>1355</v>
      </c>
      <c r="B5119" s="4">
        <v>172.0</v>
      </c>
      <c r="C5119" s="4">
        <v>2006.0</v>
      </c>
      <c r="D5119" s="4" t="s">
        <v>48</v>
      </c>
      <c r="F5119" s="4" t="s">
        <v>105</v>
      </c>
      <c r="I5119" s="4">
        <v>12986.0</v>
      </c>
      <c r="R5119" s="5" t="str">
        <f t="shared" si="1"/>
        <v>2006_172</v>
      </c>
    </row>
    <row r="5120">
      <c r="A5120" s="4" t="s">
        <v>1356</v>
      </c>
      <c r="B5120" s="4">
        <v>173.0</v>
      </c>
      <c r="C5120" s="4">
        <v>2006.0</v>
      </c>
      <c r="D5120" s="4" t="s">
        <v>132</v>
      </c>
      <c r="F5120" s="4" t="s">
        <v>46</v>
      </c>
      <c r="I5120" s="4">
        <v>12921.8</v>
      </c>
      <c r="R5120" s="5" t="str">
        <f t="shared" si="1"/>
        <v>2006_173</v>
      </c>
    </row>
    <row r="5121">
      <c r="A5121" s="4" t="s">
        <v>686</v>
      </c>
      <c r="B5121" s="4">
        <v>174.0</v>
      </c>
      <c r="C5121" s="4">
        <v>2006.0</v>
      </c>
      <c r="D5121" s="4" t="s">
        <v>1105</v>
      </c>
      <c r="F5121" s="4" t="s">
        <v>20</v>
      </c>
      <c r="I5121" s="4">
        <v>12884.0</v>
      </c>
      <c r="R5121" s="5" t="str">
        <f t="shared" si="1"/>
        <v>2006_174</v>
      </c>
    </row>
    <row r="5122">
      <c r="A5122" s="4" t="s">
        <v>482</v>
      </c>
      <c r="B5122" s="4">
        <v>175.0</v>
      </c>
      <c r="C5122" s="4">
        <v>2006.0</v>
      </c>
      <c r="D5122" s="4" t="s">
        <v>1112</v>
      </c>
      <c r="F5122" s="4" t="s">
        <v>24</v>
      </c>
      <c r="I5122" s="4">
        <v>12859.7</v>
      </c>
      <c r="R5122" s="5" t="str">
        <f t="shared" si="1"/>
        <v>2006_175</v>
      </c>
    </row>
    <row r="5123">
      <c r="A5123" s="4" t="s">
        <v>1322</v>
      </c>
      <c r="B5123" s="4">
        <v>176.0</v>
      </c>
      <c r="C5123" s="4">
        <v>2006.0</v>
      </c>
      <c r="D5123" s="4" t="s">
        <v>921</v>
      </c>
      <c r="F5123" s="4" t="s">
        <v>118</v>
      </c>
      <c r="I5123" s="4">
        <v>12811.4</v>
      </c>
      <c r="R5123" s="5" t="str">
        <f t="shared" si="1"/>
        <v>2006_176</v>
      </c>
    </row>
    <row r="5124">
      <c r="A5124" s="4" t="s">
        <v>461</v>
      </c>
      <c r="B5124" s="4">
        <v>177.0</v>
      </c>
      <c r="C5124" s="4">
        <v>2006.0</v>
      </c>
      <c r="D5124" s="4" t="s">
        <v>168</v>
      </c>
      <c r="F5124" s="4" t="s">
        <v>127</v>
      </c>
      <c r="I5124" s="4">
        <v>12701.0</v>
      </c>
      <c r="R5124" s="5" t="str">
        <f t="shared" si="1"/>
        <v>2006_177</v>
      </c>
    </row>
    <row r="5125">
      <c r="A5125" s="4" t="s">
        <v>302</v>
      </c>
      <c r="B5125" s="4">
        <v>178.0</v>
      </c>
      <c r="C5125" s="4">
        <v>2006.0</v>
      </c>
      <c r="D5125" s="4" t="s">
        <v>216</v>
      </c>
      <c r="F5125" s="4" t="s">
        <v>43</v>
      </c>
      <c r="I5125" s="4">
        <v>12661.0</v>
      </c>
      <c r="R5125" s="5" t="str">
        <f t="shared" si="1"/>
        <v>2006_178</v>
      </c>
    </row>
    <row r="5126">
      <c r="A5126" s="4" t="s">
        <v>1308</v>
      </c>
      <c r="B5126" s="4">
        <v>179.0</v>
      </c>
      <c r="C5126" s="4">
        <v>2006.0</v>
      </c>
      <c r="D5126" s="4" t="s">
        <v>19</v>
      </c>
      <c r="F5126" s="4" t="s">
        <v>20</v>
      </c>
      <c r="I5126" s="4">
        <v>12643.0</v>
      </c>
      <c r="R5126" s="5" t="str">
        <f t="shared" si="1"/>
        <v>2006_179</v>
      </c>
    </row>
    <row r="5127">
      <c r="A5127" s="4" t="s">
        <v>551</v>
      </c>
      <c r="B5127" s="4">
        <v>180.0</v>
      </c>
      <c r="C5127" s="4">
        <v>2006.0</v>
      </c>
      <c r="D5127" s="4" t="s">
        <v>921</v>
      </c>
      <c r="F5127" s="4" t="s">
        <v>118</v>
      </c>
      <c r="I5127" s="4">
        <v>12583.6</v>
      </c>
      <c r="R5127" s="5" t="str">
        <f t="shared" si="1"/>
        <v>2006_180</v>
      </c>
    </row>
    <row r="5128">
      <c r="A5128" s="4" t="s">
        <v>1193</v>
      </c>
      <c r="B5128" s="4">
        <v>181.0</v>
      </c>
      <c r="C5128" s="4">
        <v>2006.0</v>
      </c>
      <c r="D5128" s="4" t="s">
        <v>102</v>
      </c>
      <c r="F5128" s="4" t="s">
        <v>57</v>
      </c>
      <c r="I5128" s="4">
        <v>12430.0</v>
      </c>
      <c r="R5128" s="5" t="str">
        <f t="shared" si="1"/>
        <v>2006_181</v>
      </c>
    </row>
    <row r="5129">
      <c r="A5129" s="4" t="s">
        <v>891</v>
      </c>
      <c r="B5129" s="4">
        <v>182.0</v>
      </c>
      <c r="C5129" s="4">
        <v>2006.0</v>
      </c>
      <c r="D5129" s="4" t="s">
        <v>120</v>
      </c>
      <c r="F5129" s="4" t="s">
        <v>74</v>
      </c>
      <c r="I5129" s="4">
        <v>12286.0</v>
      </c>
      <c r="R5129" s="5" t="str">
        <f t="shared" si="1"/>
        <v>2006_182</v>
      </c>
    </row>
    <row r="5130">
      <c r="A5130" s="4" t="s">
        <v>1259</v>
      </c>
      <c r="B5130" s="4">
        <v>183.0</v>
      </c>
      <c r="C5130" s="4">
        <v>2006.0</v>
      </c>
      <c r="D5130" s="4" t="s">
        <v>225</v>
      </c>
      <c r="F5130" s="4" t="s">
        <v>24</v>
      </c>
      <c r="I5130" s="4">
        <v>12257.0</v>
      </c>
      <c r="R5130" s="5" t="str">
        <f t="shared" si="1"/>
        <v>2006_183</v>
      </c>
    </row>
    <row r="5131">
      <c r="A5131" s="4" t="s">
        <v>1306</v>
      </c>
      <c r="B5131" s="4">
        <v>184.0</v>
      </c>
      <c r="C5131" s="4">
        <v>2006.0</v>
      </c>
      <c r="D5131" s="4" t="s">
        <v>216</v>
      </c>
      <c r="F5131" s="4" t="s">
        <v>55</v>
      </c>
      <c r="I5131" s="4">
        <v>12195.0</v>
      </c>
      <c r="R5131" s="5" t="str">
        <f t="shared" si="1"/>
        <v>2006_184</v>
      </c>
    </row>
    <row r="5132">
      <c r="A5132" s="4" t="s">
        <v>1357</v>
      </c>
      <c r="B5132" s="4">
        <v>185.0</v>
      </c>
      <c r="C5132" s="4">
        <v>2006.0</v>
      </c>
      <c r="D5132" s="4" t="s">
        <v>921</v>
      </c>
      <c r="F5132" s="4" t="s">
        <v>55</v>
      </c>
      <c r="I5132" s="4">
        <v>12117.0</v>
      </c>
      <c r="R5132" s="5" t="str">
        <f t="shared" si="1"/>
        <v>2006_185</v>
      </c>
    </row>
    <row r="5133">
      <c r="A5133" s="4" t="s">
        <v>424</v>
      </c>
      <c r="B5133" s="4">
        <v>186.0</v>
      </c>
      <c r="C5133" s="4">
        <v>2006.0</v>
      </c>
      <c r="D5133" s="4" t="s">
        <v>81</v>
      </c>
      <c r="F5133" s="4" t="s">
        <v>30</v>
      </c>
      <c r="I5133" s="4">
        <v>12109.0</v>
      </c>
      <c r="R5133" s="5" t="str">
        <f t="shared" si="1"/>
        <v>2006_186</v>
      </c>
    </row>
    <row r="5134">
      <c r="A5134" s="4" t="s">
        <v>930</v>
      </c>
      <c r="B5134" s="4">
        <v>187.0</v>
      </c>
      <c r="C5134" s="4">
        <v>2006.0</v>
      </c>
      <c r="D5134" s="4" t="s">
        <v>59</v>
      </c>
      <c r="F5134" s="4" t="s">
        <v>37</v>
      </c>
      <c r="I5134" s="4">
        <v>12085.0</v>
      </c>
      <c r="R5134" s="5" t="str">
        <f t="shared" si="1"/>
        <v>2006_187</v>
      </c>
    </row>
    <row r="5135">
      <c r="A5135" s="4" t="s">
        <v>1249</v>
      </c>
      <c r="B5135" s="4">
        <v>188.0</v>
      </c>
      <c r="C5135" s="4">
        <v>2006.0</v>
      </c>
      <c r="D5135" s="4" t="s">
        <v>986</v>
      </c>
      <c r="F5135" s="4" t="s">
        <v>74</v>
      </c>
      <c r="I5135" s="4">
        <v>11984.6</v>
      </c>
      <c r="R5135" s="5" t="str">
        <f t="shared" si="1"/>
        <v>2006_188</v>
      </c>
    </row>
    <row r="5136">
      <c r="A5136" s="4" t="s">
        <v>287</v>
      </c>
      <c r="B5136" s="4">
        <v>189.0</v>
      </c>
      <c r="C5136" s="4">
        <v>2006.0</v>
      </c>
      <c r="D5136" s="4" t="s">
        <v>67</v>
      </c>
      <c r="F5136" s="4" t="s">
        <v>24</v>
      </c>
      <c r="I5136" s="4">
        <v>11980.4</v>
      </c>
      <c r="R5136" s="5" t="str">
        <f t="shared" si="1"/>
        <v>2006_189</v>
      </c>
    </row>
    <row r="5137">
      <c r="A5137" s="4" t="s">
        <v>637</v>
      </c>
      <c r="B5137" s="4">
        <v>190.0</v>
      </c>
      <c r="C5137" s="4">
        <v>2006.0</v>
      </c>
      <c r="D5137" s="4" t="s">
        <v>76</v>
      </c>
      <c r="F5137" s="4" t="s">
        <v>212</v>
      </c>
      <c r="I5137" s="4">
        <v>11979.0</v>
      </c>
      <c r="R5137" s="5" t="str">
        <f t="shared" si="1"/>
        <v>2006_190</v>
      </c>
    </row>
    <row r="5138">
      <c r="A5138" s="4" t="s">
        <v>1310</v>
      </c>
      <c r="B5138" s="4">
        <v>191.0</v>
      </c>
      <c r="C5138" s="4">
        <v>2006.0</v>
      </c>
      <c r="D5138" s="4" t="s">
        <v>1289</v>
      </c>
      <c r="F5138" s="4" t="s">
        <v>57</v>
      </c>
      <c r="I5138" s="4">
        <v>11940.5</v>
      </c>
      <c r="R5138" s="5" t="str">
        <f t="shared" si="1"/>
        <v>2006_191</v>
      </c>
    </row>
    <row r="5139">
      <c r="A5139" s="4" t="s">
        <v>1000</v>
      </c>
      <c r="B5139" s="4">
        <v>192.0</v>
      </c>
      <c r="C5139" s="4">
        <v>2006.0</v>
      </c>
      <c r="D5139" s="4" t="s">
        <v>110</v>
      </c>
      <c r="F5139" s="4" t="s">
        <v>30</v>
      </c>
      <c r="I5139" s="4">
        <v>11885.0</v>
      </c>
      <c r="R5139" s="5" t="str">
        <f t="shared" si="1"/>
        <v>2006_192</v>
      </c>
    </row>
    <row r="5140">
      <c r="A5140" s="4" t="s">
        <v>1029</v>
      </c>
      <c r="B5140" s="4">
        <v>193.0</v>
      </c>
      <c r="C5140" s="4">
        <v>2006.0</v>
      </c>
      <c r="D5140" s="4" t="s">
        <v>23</v>
      </c>
      <c r="F5140" s="4" t="s">
        <v>27</v>
      </c>
      <c r="I5140" s="4">
        <v>11877.2</v>
      </c>
      <c r="R5140" s="5" t="str">
        <f t="shared" si="1"/>
        <v>2006_193</v>
      </c>
    </row>
    <row r="5141">
      <c r="A5141" s="4" t="s">
        <v>240</v>
      </c>
      <c r="B5141" s="4">
        <v>194.0</v>
      </c>
      <c r="C5141" s="4">
        <v>2006.0</v>
      </c>
      <c r="D5141" s="4" t="s">
        <v>216</v>
      </c>
      <c r="F5141" s="4" t="s">
        <v>57</v>
      </c>
      <c r="I5141" s="4">
        <v>11852.0</v>
      </c>
      <c r="R5141" s="5" t="str">
        <f t="shared" si="1"/>
        <v>2006_194</v>
      </c>
    </row>
    <row r="5142">
      <c r="A5142" s="4" t="s">
        <v>326</v>
      </c>
      <c r="B5142" s="4">
        <v>195.0</v>
      </c>
      <c r="C5142" s="4">
        <v>2006.0</v>
      </c>
      <c r="D5142" s="4" t="s">
        <v>216</v>
      </c>
      <c r="F5142" s="4" t="s">
        <v>179</v>
      </c>
      <c r="I5142" s="4">
        <v>11846.0</v>
      </c>
      <c r="R5142" s="5" t="str">
        <f t="shared" si="1"/>
        <v>2006_195</v>
      </c>
    </row>
    <row r="5143">
      <c r="A5143" s="4" t="s">
        <v>518</v>
      </c>
      <c r="B5143" s="4">
        <v>196.0</v>
      </c>
      <c r="C5143" s="4">
        <v>2006.0</v>
      </c>
      <c r="D5143" s="4" t="s">
        <v>638</v>
      </c>
      <c r="F5143" s="4" t="s">
        <v>57</v>
      </c>
      <c r="I5143" s="4">
        <v>11799.0</v>
      </c>
      <c r="R5143" s="5" t="str">
        <f t="shared" si="1"/>
        <v>2006_196</v>
      </c>
    </row>
    <row r="5144">
      <c r="A5144" s="4" t="s">
        <v>832</v>
      </c>
      <c r="B5144" s="4">
        <v>197.0</v>
      </c>
      <c r="C5144" s="4">
        <v>2006.0</v>
      </c>
      <c r="D5144" s="4" t="s">
        <v>216</v>
      </c>
      <c r="F5144" s="4" t="s">
        <v>57</v>
      </c>
      <c r="I5144" s="4">
        <v>11737.0</v>
      </c>
      <c r="R5144" s="5" t="str">
        <f t="shared" si="1"/>
        <v>2006_197</v>
      </c>
    </row>
    <row r="5145">
      <c r="A5145" s="4" t="s">
        <v>1185</v>
      </c>
      <c r="B5145" s="4">
        <v>198.0</v>
      </c>
      <c r="C5145" s="4">
        <v>2006.0</v>
      </c>
      <c r="D5145" s="4" t="s">
        <v>975</v>
      </c>
      <c r="F5145" s="4" t="s">
        <v>57</v>
      </c>
      <c r="I5145" s="4">
        <v>11734.7</v>
      </c>
      <c r="R5145" s="5" t="str">
        <f t="shared" si="1"/>
        <v>2006_198</v>
      </c>
    </row>
    <row r="5146">
      <c r="A5146" s="4" t="s">
        <v>753</v>
      </c>
      <c r="B5146" s="4">
        <v>199.0</v>
      </c>
      <c r="C5146" s="4">
        <v>2006.0</v>
      </c>
      <c r="D5146" s="4" t="s">
        <v>216</v>
      </c>
      <c r="F5146" s="4" t="s">
        <v>30</v>
      </c>
      <c r="I5146" s="4">
        <v>11732.0</v>
      </c>
      <c r="R5146" s="5" t="str">
        <f t="shared" si="1"/>
        <v>2006_199</v>
      </c>
    </row>
    <row r="5147">
      <c r="A5147" s="4" t="s">
        <v>732</v>
      </c>
      <c r="B5147" s="4">
        <v>200.0</v>
      </c>
      <c r="C5147" s="4">
        <v>2006.0</v>
      </c>
      <c r="D5147" s="4" t="s">
        <v>216</v>
      </c>
      <c r="F5147" s="4" t="s">
        <v>57</v>
      </c>
      <c r="I5147" s="4">
        <v>11703.0</v>
      </c>
      <c r="R5147" s="5" t="str">
        <f t="shared" si="1"/>
        <v>2006_200</v>
      </c>
    </row>
    <row r="5148">
      <c r="A5148" s="4" t="s">
        <v>297</v>
      </c>
      <c r="B5148" s="4">
        <v>201.0</v>
      </c>
      <c r="C5148" s="4">
        <v>2006.0</v>
      </c>
      <c r="D5148" s="4" t="s">
        <v>19</v>
      </c>
      <c r="F5148" s="4" t="s">
        <v>46</v>
      </c>
      <c r="I5148" s="4">
        <v>11696.0</v>
      </c>
      <c r="R5148" s="5" t="str">
        <f t="shared" si="1"/>
        <v>2006_201</v>
      </c>
    </row>
    <row r="5149">
      <c r="A5149" s="4" t="s">
        <v>427</v>
      </c>
      <c r="B5149" s="4">
        <v>202.0</v>
      </c>
      <c r="C5149" s="4">
        <v>2006.0</v>
      </c>
      <c r="D5149" s="4" t="s">
        <v>611</v>
      </c>
      <c r="F5149" s="4" t="s">
        <v>30</v>
      </c>
      <c r="I5149" s="4">
        <v>11552.4</v>
      </c>
      <c r="R5149" s="5" t="str">
        <f t="shared" si="1"/>
        <v>2006_202</v>
      </c>
    </row>
    <row r="5150">
      <c r="A5150" s="4" t="s">
        <v>631</v>
      </c>
      <c r="B5150" s="4">
        <v>203.0</v>
      </c>
      <c r="C5150" s="4">
        <v>2006.0</v>
      </c>
      <c r="D5150" s="4" t="s">
        <v>232</v>
      </c>
      <c r="F5150" s="4" t="s">
        <v>77</v>
      </c>
      <c r="I5150" s="4">
        <v>11550.0</v>
      </c>
      <c r="R5150" s="5" t="str">
        <f t="shared" si="1"/>
        <v>2006_203</v>
      </c>
    </row>
    <row r="5151">
      <c r="A5151" s="4" t="s">
        <v>243</v>
      </c>
      <c r="B5151" s="4">
        <v>204.0</v>
      </c>
      <c r="C5151" s="4">
        <v>2006.0</v>
      </c>
      <c r="D5151" s="4" t="s">
        <v>1078</v>
      </c>
      <c r="F5151" s="4" t="s">
        <v>30</v>
      </c>
      <c r="I5151" s="4">
        <v>11396.9</v>
      </c>
      <c r="R5151" s="5" t="str">
        <f t="shared" si="1"/>
        <v>2006_204</v>
      </c>
    </row>
    <row r="5152">
      <c r="A5152" s="4" t="s">
        <v>774</v>
      </c>
      <c r="B5152" s="4">
        <v>205.0</v>
      </c>
      <c r="C5152" s="4">
        <v>2006.0</v>
      </c>
      <c r="D5152" s="4" t="s">
        <v>988</v>
      </c>
      <c r="F5152" s="4" t="s">
        <v>37</v>
      </c>
      <c r="I5152" s="4">
        <v>11354.2</v>
      </c>
      <c r="R5152" s="5" t="str">
        <f t="shared" si="1"/>
        <v>2006_205</v>
      </c>
    </row>
    <row r="5153">
      <c r="A5153" s="4" t="s">
        <v>241</v>
      </c>
      <c r="B5153" s="4">
        <v>206.0</v>
      </c>
      <c r="C5153" s="4">
        <v>2006.0</v>
      </c>
      <c r="D5153" s="4" t="s">
        <v>981</v>
      </c>
      <c r="F5153" s="4" t="s">
        <v>74</v>
      </c>
      <c r="I5153" s="4">
        <v>11244.0</v>
      </c>
      <c r="R5153" s="5" t="str">
        <f t="shared" si="1"/>
        <v>2006_206</v>
      </c>
    </row>
    <row r="5154">
      <c r="A5154" s="4" t="s">
        <v>316</v>
      </c>
      <c r="B5154" s="4">
        <v>207.0</v>
      </c>
      <c r="C5154" s="4">
        <v>2006.0</v>
      </c>
      <c r="D5154" s="4" t="s">
        <v>120</v>
      </c>
      <c r="F5154" s="4" t="s">
        <v>24</v>
      </c>
      <c r="I5154" s="4">
        <v>11208.0</v>
      </c>
      <c r="R5154" s="5" t="str">
        <f t="shared" si="1"/>
        <v>2006_207</v>
      </c>
    </row>
    <row r="5155">
      <c r="A5155" s="4" t="s">
        <v>1358</v>
      </c>
      <c r="B5155" s="4">
        <v>208.0</v>
      </c>
      <c r="C5155" s="4">
        <v>2006.0</v>
      </c>
      <c r="D5155" s="4" t="s">
        <v>107</v>
      </c>
      <c r="F5155" s="4" t="s">
        <v>43</v>
      </c>
      <c r="I5155" s="4">
        <v>11194.0</v>
      </c>
      <c r="R5155" s="5" t="str">
        <f t="shared" si="1"/>
        <v>2006_208</v>
      </c>
    </row>
    <row r="5156">
      <c r="A5156" s="4" t="s">
        <v>1099</v>
      </c>
      <c r="B5156" s="4">
        <v>209.0</v>
      </c>
      <c r="C5156" s="4">
        <v>2006.0</v>
      </c>
      <c r="D5156" s="4" t="s">
        <v>977</v>
      </c>
      <c r="F5156" s="4" t="s">
        <v>30</v>
      </c>
      <c r="I5156" s="4">
        <v>11164.2</v>
      </c>
      <c r="R5156" s="5" t="str">
        <f t="shared" si="1"/>
        <v>2006_209</v>
      </c>
    </row>
    <row r="5157">
      <c r="A5157" s="4" t="s">
        <v>276</v>
      </c>
      <c r="B5157" s="4">
        <v>210.0</v>
      </c>
      <c r="C5157" s="4">
        <v>2006.0</v>
      </c>
      <c r="D5157" s="4" t="s">
        <v>132</v>
      </c>
      <c r="F5157" s="4" t="s">
        <v>55</v>
      </c>
      <c r="I5157" s="4">
        <v>11115.0</v>
      </c>
      <c r="R5157" s="5" t="str">
        <f t="shared" si="1"/>
        <v>2006_210</v>
      </c>
    </row>
    <row r="5158">
      <c r="A5158" s="4" t="s">
        <v>312</v>
      </c>
      <c r="B5158" s="4">
        <v>211.0</v>
      </c>
      <c r="C5158" s="4">
        <v>2006.0</v>
      </c>
      <c r="D5158" s="4" t="s">
        <v>32</v>
      </c>
      <c r="F5158" s="4" t="s">
        <v>57</v>
      </c>
      <c r="I5158" s="4">
        <v>11070.0</v>
      </c>
      <c r="R5158" s="5" t="str">
        <f t="shared" si="1"/>
        <v>2006_211</v>
      </c>
    </row>
    <row r="5159">
      <c r="A5159" s="4" t="s">
        <v>660</v>
      </c>
      <c r="B5159" s="4">
        <v>212.0</v>
      </c>
      <c r="C5159" s="4">
        <v>2006.0</v>
      </c>
      <c r="D5159" s="4" t="s">
        <v>977</v>
      </c>
      <c r="F5159" s="4" t="s">
        <v>400</v>
      </c>
      <c r="I5159" s="4">
        <v>11066.8</v>
      </c>
      <c r="R5159" s="5" t="str">
        <f t="shared" si="1"/>
        <v>2006_212</v>
      </c>
    </row>
    <row r="5160">
      <c r="A5160" s="4" t="s">
        <v>464</v>
      </c>
      <c r="B5160" s="4">
        <v>213.0</v>
      </c>
      <c r="C5160" s="4">
        <v>2006.0</v>
      </c>
      <c r="D5160" s="4" t="s">
        <v>59</v>
      </c>
      <c r="F5160" s="4" t="s">
        <v>55</v>
      </c>
      <c r="I5160" s="4">
        <v>11036.1</v>
      </c>
      <c r="R5160" s="5" t="str">
        <f t="shared" si="1"/>
        <v>2006_213</v>
      </c>
    </row>
    <row r="5161">
      <c r="A5161" s="4" t="s">
        <v>866</v>
      </c>
      <c r="B5161" s="4">
        <v>214.0</v>
      </c>
      <c r="C5161" s="4">
        <v>2006.0</v>
      </c>
      <c r="D5161" s="4" t="s">
        <v>352</v>
      </c>
      <c r="F5161" s="4" t="s">
        <v>20</v>
      </c>
      <c r="I5161" s="4">
        <v>10985.0</v>
      </c>
      <c r="R5161" s="5" t="str">
        <f t="shared" si="1"/>
        <v>2006_214</v>
      </c>
    </row>
    <row r="5162">
      <c r="A5162" s="4" t="s">
        <v>1107</v>
      </c>
      <c r="B5162" s="4">
        <v>215.0</v>
      </c>
      <c r="C5162" s="4">
        <v>2006.0</v>
      </c>
      <c r="D5162" s="4" t="s">
        <v>759</v>
      </c>
      <c r="F5162" s="4" t="s">
        <v>100</v>
      </c>
      <c r="I5162" s="4">
        <v>10963.4</v>
      </c>
      <c r="R5162" s="5" t="str">
        <f t="shared" si="1"/>
        <v>2006_215</v>
      </c>
    </row>
    <row r="5163">
      <c r="A5163" s="4" t="s">
        <v>576</v>
      </c>
      <c r="B5163" s="4">
        <v>216.0</v>
      </c>
      <c r="C5163" s="4">
        <v>2006.0</v>
      </c>
      <c r="D5163" s="4" t="s">
        <v>981</v>
      </c>
      <c r="F5163" s="4" t="s">
        <v>24</v>
      </c>
      <c r="I5163" s="4">
        <v>10900.3</v>
      </c>
      <c r="R5163" s="5" t="str">
        <f t="shared" si="1"/>
        <v>2006_216</v>
      </c>
    </row>
    <row r="5164">
      <c r="A5164" s="4" t="s">
        <v>430</v>
      </c>
      <c r="B5164" s="4">
        <v>217.0</v>
      </c>
      <c r="C5164" s="4">
        <v>2006.0</v>
      </c>
      <c r="D5164" s="4" t="s">
        <v>59</v>
      </c>
      <c r="F5164" s="4" t="s">
        <v>88</v>
      </c>
      <c r="I5164" s="4">
        <v>10886.4</v>
      </c>
      <c r="R5164" s="5" t="str">
        <f t="shared" si="1"/>
        <v>2006_217</v>
      </c>
    </row>
    <row r="5165">
      <c r="A5165" s="4" t="s">
        <v>298</v>
      </c>
      <c r="B5165" s="4">
        <v>218.0</v>
      </c>
      <c r="C5165" s="4">
        <v>2006.0</v>
      </c>
      <c r="D5165" s="4" t="s">
        <v>216</v>
      </c>
      <c r="F5165" s="4" t="s">
        <v>299</v>
      </c>
      <c r="I5165" s="4">
        <v>10760.6</v>
      </c>
      <c r="R5165" s="5" t="str">
        <f t="shared" si="1"/>
        <v>2006_218</v>
      </c>
    </row>
    <row r="5166">
      <c r="A5166" s="4" t="s">
        <v>1167</v>
      </c>
      <c r="B5166" s="4">
        <v>219.0</v>
      </c>
      <c r="C5166" s="4">
        <v>2006.0</v>
      </c>
      <c r="D5166" s="4" t="s">
        <v>490</v>
      </c>
      <c r="F5166" s="4" t="s">
        <v>118</v>
      </c>
      <c r="I5166" s="4">
        <v>10741.0</v>
      </c>
      <c r="R5166" s="5" t="str">
        <f t="shared" si="1"/>
        <v>2006_219</v>
      </c>
    </row>
    <row r="5167">
      <c r="A5167" s="4" t="s">
        <v>1311</v>
      </c>
      <c r="B5167" s="4">
        <v>220.0</v>
      </c>
      <c r="C5167" s="4">
        <v>2006.0</v>
      </c>
      <c r="D5167" s="4" t="s">
        <v>921</v>
      </c>
      <c r="F5167" s="4" t="s">
        <v>24</v>
      </c>
      <c r="I5167" s="4">
        <v>10708.0</v>
      </c>
      <c r="R5167" s="5" t="str">
        <f t="shared" si="1"/>
        <v>2006_220</v>
      </c>
    </row>
    <row r="5168">
      <c r="A5168" s="4" t="s">
        <v>1248</v>
      </c>
      <c r="B5168" s="4">
        <v>221.0</v>
      </c>
      <c r="C5168" s="4">
        <v>2006.0</v>
      </c>
      <c r="D5168" s="4" t="s">
        <v>216</v>
      </c>
      <c r="F5168" s="4" t="s">
        <v>37</v>
      </c>
      <c r="I5168" s="4">
        <v>10692.0</v>
      </c>
      <c r="R5168" s="5" t="str">
        <f t="shared" si="1"/>
        <v>2006_221</v>
      </c>
    </row>
    <row r="5169">
      <c r="A5169" s="4" t="s">
        <v>1034</v>
      </c>
      <c r="B5169" s="4">
        <v>222.0</v>
      </c>
      <c r="C5169" s="4">
        <v>2006.0</v>
      </c>
      <c r="D5169" s="4" t="s">
        <v>216</v>
      </c>
      <c r="F5169" s="4" t="s">
        <v>127</v>
      </c>
      <c r="I5169" s="4">
        <v>10646.0</v>
      </c>
      <c r="R5169" s="5" t="str">
        <f t="shared" si="1"/>
        <v>2006_222</v>
      </c>
    </row>
    <row r="5170">
      <c r="A5170" s="4" t="s">
        <v>1359</v>
      </c>
      <c r="B5170" s="4">
        <v>223.0</v>
      </c>
      <c r="C5170" s="4">
        <v>2006.0</v>
      </c>
      <c r="D5170" s="4" t="s">
        <v>67</v>
      </c>
      <c r="F5170" s="4" t="s">
        <v>37</v>
      </c>
      <c r="I5170" s="4">
        <v>10504.0</v>
      </c>
      <c r="R5170" s="5" t="str">
        <f t="shared" si="1"/>
        <v>2006_223</v>
      </c>
    </row>
    <row r="5171">
      <c r="A5171" s="4" t="s">
        <v>410</v>
      </c>
      <c r="B5171" s="4">
        <v>224.0</v>
      </c>
      <c r="C5171" s="4">
        <v>2006.0</v>
      </c>
      <c r="D5171" s="4" t="s">
        <v>1360</v>
      </c>
      <c r="F5171" s="4" t="s">
        <v>183</v>
      </c>
      <c r="I5171" s="4">
        <v>10490.4</v>
      </c>
      <c r="R5171" s="5" t="str">
        <f t="shared" si="1"/>
        <v>2006_224</v>
      </c>
    </row>
    <row r="5172">
      <c r="A5172" s="4" t="s">
        <v>716</v>
      </c>
      <c r="B5172" s="4">
        <v>225.0</v>
      </c>
      <c r="C5172" s="4">
        <v>2006.0</v>
      </c>
      <c r="D5172" s="4" t="s">
        <v>717</v>
      </c>
      <c r="F5172" s="4" t="s">
        <v>30</v>
      </c>
      <c r="I5172" s="4">
        <v>10481.1</v>
      </c>
      <c r="R5172" s="5" t="str">
        <f t="shared" si="1"/>
        <v>2006_225</v>
      </c>
    </row>
    <row r="5173">
      <c r="A5173" s="4" t="s">
        <v>327</v>
      </c>
      <c r="B5173" s="4">
        <v>226.0</v>
      </c>
      <c r="C5173" s="4">
        <v>2006.0</v>
      </c>
      <c r="D5173" s="4" t="s">
        <v>107</v>
      </c>
      <c r="F5173" s="4" t="s">
        <v>37</v>
      </c>
      <c r="I5173" s="4">
        <v>10472.4</v>
      </c>
      <c r="R5173" s="5" t="str">
        <f t="shared" si="1"/>
        <v>2006_226</v>
      </c>
    </row>
    <row r="5174">
      <c r="A5174" s="4" t="s">
        <v>704</v>
      </c>
      <c r="B5174" s="4">
        <v>227.0</v>
      </c>
      <c r="C5174" s="4">
        <v>2006.0</v>
      </c>
      <c r="D5174" s="4" t="s">
        <v>975</v>
      </c>
      <c r="F5174" s="4" t="s">
        <v>57</v>
      </c>
      <c r="I5174" s="4">
        <v>10456.3</v>
      </c>
      <c r="R5174" s="5" t="str">
        <f t="shared" si="1"/>
        <v>2006_227</v>
      </c>
    </row>
    <row r="5175">
      <c r="A5175" s="4" t="s">
        <v>984</v>
      </c>
      <c r="B5175" s="4">
        <v>228.0</v>
      </c>
      <c r="C5175" s="4">
        <v>2006.0</v>
      </c>
      <c r="D5175" s="4" t="s">
        <v>921</v>
      </c>
      <c r="F5175" s="4" t="s">
        <v>24</v>
      </c>
      <c r="I5175" s="4">
        <v>10449.0</v>
      </c>
      <c r="R5175" s="5" t="str">
        <f t="shared" si="1"/>
        <v>2006_228</v>
      </c>
    </row>
    <row r="5176">
      <c r="A5176" s="4" t="s">
        <v>892</v>
      </c>
      <c r="B5176" s="4">
        <v>229.0</v>
      </c>
      <c r="C5176" s="4">
        <v>2006.0</v>
      </c>
      <c r="D5176" s="4" t="s">
        <v>99</v>
      </c>
      <c r="F5176" s="4" t="s">
        <v>115</v>
      </c>
      <c r="I5176" s="4">
        <v>10437.2</v>
      </c>
      <c r="R5176" s="5" t="str">
        <f t="shared" si="1"/>
        <v>2006_229</v>
      </c>
    </row>
    <row r="5177">
      <c r="A5177" s="4" t="s">
        <v>348</v>
      </c>
      <c r="B5177" s="4">
        <v>230.0</v>
      </c>
      <c r="C5177" s="4">
        <v>2006.0</v>
      </c>
      <c r="D5177" s="4" t="s">
        <v>132</v>
      </c>
      <c r="F5177" s="4" t="s">
        <v>43</v>
      </c>
      <c r="I5177" s="4">
        <v>10264.4</v>
      </c>
      <c r="R5177" s="5" t="str">
        <f t="shared" si="1"/>
        <v>2006_230</v>
      </c>
    </row>
    <row r="5178">
      <c r="A5178" s="4" t="s">
        <v>178</v>
      </c>
      <c r="B5178" s="4">
        <v>231.0</v>
      </c>
      <c r="C5178" s="4">
        <v>2006.0</v>
      </c>
      <c r="D5178" s="4" t="s">
        <v>72</v>
      </c>
      <c r="F5178" s="4" t="s">
        <v>179</v>
      </c>
      <c r="I5178" s="4">
        <v>10209.8</v>
      </c>
      <c r="R5178" s="5" t="str">
        <f t="shared" si="1"/>
        <v>2006_231</v>
      </c>
    </row>
    <row r="5179">
      <c r="A5179" s="4" t="s">
        <v>270</v>
      </c>
      <c r="B5179" s="4">
        <v>232.0</v>
      </c>
      <c r="C5179" s="4">
        <v>2006.0</v>
      </c>
      <c r="D5179" s="4" t="s">
        <v>48</v>
      </c>
      <c r="F5179" s="4" t="s">
        <v>100</v>
      </c>
      <c r="I5179" s="4">
        <v>10201.0</v>
      </c>
      <c r="R5179" s="5" t="str">
        <f t="shared" si="1"/>
        <v>2006_232</v>
      </c>
    </row>
    <row r="5180">
      <c r="A5180" s="4" t="s">
        <v>272</v>
      </c>
      <c r="B5180" s="4">
        <v>233.0</v>
      </c>
      <c r="C5180" s="4">
        <v>2006.0</v>
      </c>
      <c r="D5180" s="4" t="s">
        <v>981</v>
      </c>
      <c r="F5180" s="4" t="s">
        <v>20</v>
      </c>
      <c r="I5180" s="4">
        <v>10177.2</v>
      </c>
      <c r="R5180" s="5" t="str">
        <f t="shared" si="1"/>
        <v>2006_233</v>
      </c>
    </row>
    <row r="5181">
      <c r="A5181" s="4" t="s">
        <v>254</v>
      </c>
      <c r="B5181" s="4">
        <v>234.0</v>
      </c>
      <c r="C5181" s="4">
        <v>2006.0</v>
      </c>
      <c r="D5181" s="4" t="s">
        <v>19</v>
      </c>
      <c r="F5181" s="4" t="s">
        <v>55</v>
      </c>
      <c r="I5181" s="4">
        <v>10092.0</v>
      </c>
      <c r="R5181" s="5" t="str">
        <f t="shared" si="1"/>
        <v>2006_234</v>
      </c>
    </row>
    <row r="5182">
      <c r="A5182" s="4" t="s">
        <v>924</v>
      </c>
      <c r="B5182" s="4">
        <v>235.0</v>
      </c>
      <c r="C5182" s="4">
        <v>2006.0</v>
      </c>
      <c r="D5182" s="4" t="s">
        <v>826</v>
      </c>
      <c r="F5182" s="4" t="s">
        <v>74</v>
      </c>
      <c r="I5182" s="4">
        <v>10054.6</v>
      </c>
      <c r="R5182" s="5" t="str">
        <f t="shared" si="1"/>
        <v>2006_235</v>
      </c>
    </row>
    <row r="5183">
      <c r="A5183" s="4" t="s">
        <v>653</v>
      </c>
      <c r="B5183" s="4">
        <v>236.0</v>
      </c>
      <c r="C5183" s="4">
        <v>2006.0</v>
      </c>
      <c r="D5183" s="4" t="s">
        <v>1295</v>
      </c>
      <c r="F5183" s="4" t="s">
        <v>24</v>
      </c>
      <c r="I5183" s="4">
        <v>10052.0</v>
      </c>
      <c r="R5183" s="5" t="str">
        <f t="shared" si="1"/>
        <v>2006_236</v>
      </c>
    </row>
    <row r="5184">
      <c r="A5184" s="4" t="s">
        <v>460</v>
      </c>
      <c r="B5184" s="4">
        <v>237.0</v>
      </c>
      <c r="C5184" s="4">
        <v>2006.0</v>
      </c>
      <c r="D5184" s="4" t="s">
        <v>81</v>
      </c>
      <c r="F5184" s="4" t="s">
        <v>46</v>
      </c>
      <c r="I5184" s="4">
        <v>10030.0</v>
      </c>
      <c r="R5184" s="5" t="str">
        <f t="shared" si="1"/>
        <v>2006_237</v>
      </c>
    </row>
    <row r="5185">
      <c r="A5185" s="4" t="s">
        <v>1117</v>
      </c>
      <c r="B5185" s="4">
        <v>238.0</v>
      </c>
      <c r="C5185" s="4">
        <v>2006.0</v>
      </c>
      <c r="D5185" s="4" t="s">
        <v>132</v>
      </c>
      <c r="F5185" s="4" t="s">
        <v>257</v>
      </c>
      <c r="I5185" s="4">
        <v>9918.0</v>
      </c>
      <c r="R5185" s="5" t="str">
        <f t="shared" si="1"/>
        <v>2006_238</v>
      </c>
    </row>
    <row r="5186">
      <c r="A5186" s="4" t="s">
        <v>621</v>
      </c>
      <c r="B5186" s="4">
        <v>239.0</v>
      </c>
      <c r="C5186" s="4">
        <v>2006.0</v>
      </c>
      <c r="D5186" s="4" t="s">
        <v>48</v>
      </c>
      <c r="F5186" s="4" t="s">
        <v>192</v>
      </c>
      <c r="I5186" s="4">
        <v>9860.0</v>
      </c>
      <c r="R5186" s="5" t="str">
        <f t="shared" si="1"/>
        <v>2006_239</v>
      </c>
    </row>
    <row r="5187">
      <c r="A5187" s="4" t="s">
        <v>657</v>
      </c>
      <c r="B5187" s="4">
        <v>240.0</v>
      </c>
      <c r="C5187" s="4">
        <v>2006.0</v>
      </c>
      <c r="D5187" s="4" t="s">
        <v>826</v>
      </c>
      <c r="F5187" s="4" t="s">
        <v>46</v>
      </c>
      <c r="I5187" s="4">
        <v>9849.0</v>
      </c>
      <c r="R5187" s="5" t="str">
        <f t="shared" si="1"/>
        <v>2006_240</v>
      </c>
    </row>
    <row r="5188">
      <c r="A5188" s="4" t="s">
        <v>1361</v>
      </c>
      <c r="B5188" s="4">
        <v>241.0</v>
      </c>
      <c r="C5188" s="4">
        <v>2006.0</v>
      </c>
      <c r="D5188" s="4" t="s">
        <v>177</v>
      </c>
      <c r="F5188" s="4" t="s">
        <v>30</v>
      </c>
      <c r="I5188" s="4">
        <v>9817.6</v>
      </c>
      <c r="R5188" s="5" t="str">
        <f t="shared" si="1"/>
        <v>2006_241</v>
      </c>
    </row>
    <row r="5189">
      <c r="A5189" s="4" t="s">
        <v>1021</v>
      </c>
      <c r="B5189" s="4">
        <v>242.0</v>
      </c>
      <c r="C5189" s="4">
        <v>2006.0</v>
      </c>
      <c r="D5189" s="4" t="s">
        <v>19</v>
      </c>
      <c r="F5189" s="4" t="s">
        <v>20</v>
      </c>
      <c r="I5189" s="4">
        <v>9816.0</v>
      </c>
      <c r="R5189" s="5" t="str">
        <f t="shared" si="1"/>
        <v>2006_242</v>
      </c>
    </row>
    <row r="5190">
      <c r="A5190" s="4" t="s">
        <v>1253</v>
      </c>
      <c r="B5190" s="4">
        <v>243.0</v>
      </c>
      <c r="C5190" s="4">
        <v>2006.0</v>
      </c>
      <c r="D5190" s="4" t="s">
        <v>225</v>
      </c>
      <c r="F5190" s="4" t="s">
        <v>24</v>
      </c>
      <c r="I5190" s="4">
        <v>9787.1</v>
      </c>
      <c r="R5190" s="5" t="str">
        <f t="shared" si="1"/>
        <v>2006_243</v>
      </c>
    </row>
    <row r="5191">
      <c r="A5191" s="4" t="s">
        <v>1187</v>
      </c>
      <c r="B5191" s="4">
        <v>244.0</v>
      </c>
      <c r="C5191" s="4">
        <v>2006.0</v>
      </c>
      <c r="D5191" s="4" t="s">
        <v>216</v>
      </c>
      <c r="F5191" s="4" t="s">
        <v>24</v>
      </c>
      <c r="I5191" s="4">
        <v>9784.0</v>
      </c>
      <c r="R5191" s="5" t="str">
        <f t="shared" si="1"/>
        <v>2006_244</v>
      </c>
    </row>
    <row r="5192">
      <c r="A5192" s="4" t="s">
        <v>345</v>
      </c>
      <c r="B5192" s="4">
        <v>245.0</v>
      </c>
      <c r="C5192" s="4">
        <v>2006.0</v>
      </c>
      <c r="D5192" s="4" t="s">
        <v>999</v>
      </c>
      <c r="F5192" s="4" t="s">
        <v>88</v>
      </c>
      <c r="I5192" s="4">
        <v>9783.1</v>
      </c>
      <c r="R5192" s="5" t="str">
        <f t="shared" si="1"/>
        <v>2006_245</v>
      </c>
    </row>
    <row r="5193">
      <c r="A5193" s="4" t="s">
        <v>1182</v>
      </c>
      <c r="B5193" s="4">
        <v>246.0</v>
      </c>
      <c r="C5193" s="4">
        <v>2006.0</v>
      </c>
      <c r="D5193" s="4" t="s">
        <v>107</v>
      </c>
      <c r="F5193" s="4" t="s">
        <v>55</v>
      </c>
      <c r="I5193" s="4">
        <v>9699.0</v>
      </c>
      <c r="R5193" s="5" t="str">
        <f t="shared" si="1"/>
        <v>2006_246</v>
      </c>
    </row>
    <row r="5194">
      <c r="A5194" s="4" t="s">
        <v>992</v>
      </c>
      <c r="B5194" s="4">
        <v>247.0</v>
      </c>
      <c r="C5194" s="4">
        <v>2006.0</v>
      </c>
      <c r="D5194" s="4" t="s">
        <v>216</v>
      </c>
      <c r="F5194" s="4" t="s">
        <v>74</v>
      </c>
      <c r="I5194" s="4">
        <v>9695.3</v>
      </c>
      <c r="R5194" s="5" t="str">
        <f t="shared" si="1"/>
        <v>2006_247</v>
      </c>
    </row>
    <row r="5195">
      <c r="A5195" s="4" t="s">
        <v>1135</v>
      </c>
      <c r="B5195" s="4">
        <v>248.0</v>
      </c>
      <c r="C5195" s="4">
        <v>2006.0</v>
      </c>
      <c r="D5195" s="4" t="s">
        <v>67</v>
      </c>
      <c r="F5195" s="4" t="s">
        <v>179</v>
      </c>
      <c r="I5195" s="4">
        <v>9668.9</v>
      </c>
      <c r="R5195" s="5" t="str">
        <f t="shared" si="1"/>
        <v>2006_248</v>
      </c>
    </row>
    <row r="5196">
      <c r="A5196" s="4" t="s">
        <v>795</v>
      </c>
      <c r="B5196" s="4">
        <v>249.0</v>
      </c>
      <c r="C5196" s="4">
        <v>2006.0</v>
      </c>
      <c r="D5196" s="4" t="s">
        <v>639</v>
      </c>
      <c r="F5196" s="4" t="s">
        <v>148</v>
      </c>
      <c r="I5196" s="4">
        <v>9664.0</v>
      </c>
      <c r="R5196" s="5" t="str">
        <f t="shared" si="1"/>
        <v>2006_249</v>
      </c>
    </row>
    <row r="5197">
      <c r="A5197" s="4" t="s">
        <v>353</v>
      </c>
      <c r="B5197" s="4">
        <v>250.0</v>
      </c>
      <c r="C5197" s="4">
        <v>2006.0</v>
      </c>
      <c r="D5197" s="4" t="s">
        <v>102</v>
      </c>
      <c r="F5197" s="4" t="s">
        <v>43</v>
      </c>
      <c r="I5197" s="4">
        <v>9508.0</v>
      </c>
      <c r="R5197" s="5" t="str">
        <f t="shared" si="1"/>
        <v>2006_250</v>
      </c>
    </row>
    <row r="5198">
      <c r="A5198" s="4" t="s">
        <v>499</v>
      </c>
      <c r="B5198" s="4">
        <v>251.0</v>
      </c>
      <c r="C5198" s="4">
        <v>2006.0</v>
      </c>
      <c r="D5198" s="4" t="s">
        <v>29</v>
      </c>
      <c r="F5198" s="4" t="s">
        <v>27</v>
      </c>
      <c r="I5198" s="4">
        <v>9487.0</v>
      </c>
      <c r="R5198" s="5" t="str">
        <f t="shared" si="1"/>
        <v>2006_251</v>
      </c>
    </row>
    <row r="5199">
      <c r="A5199" s="4" t="s">
        <v>1020</v>
      </c>
      <c r="B5199" s="4">
        <v>252.0</v>
      </c>
      <c r="C5199" s="4">
        <v>2006.0</v>
      </c>
      <c r="D5199" s="4" t="s">
        <v>177</v>
      </c>
      <c r="F5199" s="4" t="s">
        <v>24</v>
      </c>
      <c r="I5199" s="4">
        <v>9468.9</v>
      </c>
      <c r="R5199" s="5" t="str">
        <f t="shared" si="1"/>
        <v>2006_252</v>
      </c>
    </row>
    <row r="5200">
      <c r="A5200" s="4" t="s">
        <v>1207</v>
      </c>
      <c r="B5200" s="4">
        <v>253.0</v>
      </c>
      <c r="C5200" s="4">
        <v>2006.0</v>
      </c>
      <c r="D5200" s="4" t="s">
        <v>76</v>
      </c>
      <c r="F5200" s="4" t="s">
        <v>30</v>
      </c>
      <c r="I5200" s="4">
        <v>9444.7</v>
      </c>
      <c r="R5200" s="5" t="str">
        <f t="shared" si="1"/>
        <v>2006_253</v>
      </c>
    </row>
    <row r="5201">
      <c r="A5201" s="4" t="s">
        <v>1037</v>
      </c>
      <c r="B5201" s="4">
        <v>254.0</v>
      </c>
      <c r="C5201" s="4">
        <v>2006.0</v>
      </c>
      <c r="D5201" s="4" t="s">
        <v>1112</v>
      </c>
      <c r="F5201" s="4" t="s">
        <v>57</v>
      </c>
      <c r="I5201" s="4">
        <v>9441.7</v>
      </c>
      <c r="R5201" s="5" t="str">
        <f t="shared" si="1"/>
        <v>2006_254</v>
      </c>
    </row>
    <row r="5202">
      <c r="A5202" s="4" t="s">
        <v>970</v>
      </c>
      <c r="B5202" s="4">
        <v>255.0</v>
      </c>
      <c r="C5202" s="4">
        <v>2006.0</v>
      </c>
      <c r="D5202" s="4" t="s">
        <v>971</v>
      </c>
      <c r="F5202" s="4" t="s">
        <v>43</v>
      </c>
      <c r="I5202" s="4">
        <v>9441.0</v>
      </c>
      <c r="R5202" s="5" t="str">
        <f t="shared" si="1"/>
        <v>2006_255</v>
      </c>
    </row>
    <row r="5203">
      <c r="A5203" s="4" t="s">
        <v>1312</v>
      </c>
      <c r="B5203" s="4">
        <v>256.0</v>
      </c>
      <c r="C5203" s="4">
        <v>2006.0</v>
      </c>
      <c r="D5203" s="4" t="s">
        <v>42</v>
      </c>
      <c r="F5203" s="4" t="s">
        <v>30</v>
      </c>
      <c r="I5203" s="4">
        <v>9377.4</v>
      </c>
      <c r="R5203" s="5" t="str">
        <f t="shared" si="1"/>
        <v>2006_256</v>
      </c>
    </row>
    <row r="5204">
      <c r="A5204" s="4" t="s">
        <v>1188</v>
      </c>
      <c r="B5204" s="4">
        <v>257.0</v>
      </c>
      <c r="C5204" s="4">
        <v>2006.0</v>
      </c>
      <c r="D5204" s="4" t="s">
        <v>62</v>
      </c>
      <c r="F5204" s="4" t="s">
        <v>192</v>
      </c>
      <c r="I5204" s="4">
        <v>9349.0</v>
      </c>
      <c r="R5204" s="5" t="str">
        <f t="shared" si="1"/>
        <v>2006_257</v>
      </c>
    </row>
    <row r="5205">
      <c r="A5205" s="4" t="s">
        <v>1304</v>
      </c>
      <c r="B5205" s="4">
        <v>258.0</v>
      </c>
      <c r="C5205" s="4">
        <v>2006.0</v>
      </c>
      <c r="D5205" s="4" t="s">
        <v>107</v>
      </c>
      <c r="F5205" s="4" t="s">
        <v>46</v>
      </c>
      <c r="I5205" s="4">
        <v>9157.7</v>
      </c>
      <c r="R5205" s="5" t="str">
        <f t="shared" si="1"/>
        <v>2006_258</v>
      </c>
    </row>
    <row r="5206">
      <c r="A5206" s="4" t="s">
        <v>445</v>
      </c>
      <c r="B5206" s="4">
        <v>259.0</v>
      </c>
      <c r="C5206" s="4">
        <v>2006.0</v>
      </c>
      <c r="D5206" s="4" t="s">
        <v>216</v>
      </c>
      <c r="F5206" s="4" t="s">
        <v>20</v>
      </c>
      <c r="I5206" s="4">
        <v>9040.0</v>
      </c>
      <c r="R5206" s="5" t="str">
        <f t="shared" si="1"/>
        <v>2006_259</v>
      </c>
    </row>
    <row r="5207">
      <c r="A5207" s="4" t="s">
        <v>399</v>
      </c>
      <c r="B5207" s="4">
        <v>260.0</v>
      </c>
      <c r="C5207" s="4">
        <v>2006.0</v>
      </c>
      <c r="D5207" s="4" t="s">
        <v>168</v>
      </c>
      <c r="F5207" s="4" t="s">
        <v>400</v>
      </c>
      <c r="I5207" s="4">
        <v>9030.4</v>
      </c>
      <c r="R5207" s="5" t="str">
        <f t="shared" si="1"/>
        <v>2006_260</v>
      </c>
    </row>
    <row r="5208">
      <c r="A5208" s="4" t="s">
        <v>1103</v>
      </c>
      <c r="B5208" s="4">
        <v>261.0</v>
      </c>
      <c r="C5208" s="4">
        <v>2006.0</v>
      </c>
      <c r="D5208" s="4" t="s">
        <v>99</v>
      </c>
      <c r="F5208" s="4" t="s">
        <v>201</v>
      </c>
      <c r="I5208" s="4">
        <v>9009.9</v>
      </c>
      <c r="R5208" s="5" t="str">
        <f t="shared" si="1"/>
        <v>2006_261</v>
      </c>
    </row>
    <row r="5209">
      <c r="A5209" s="4" t="s">
        <v>247</v>
      </c>
      <c r="B5209" s="4">
        <v>262.0</v>
      </c>
      <c r="C5209" s="4">
        <v>2006.0</v>
      </c>
      <c r="D5209" s="4" t="s">
        <v>981</v>
      </c>
      <c r="F5209" s="4" t="s">
        <v>100</v>
      </c>
      <c r="I5209" s="4">
        <v>8912.3</v>
      </c>
      <c r="R5209" s="5" t="str">
        <f t="shared" si="1"/>
        <v>2006_262</v>
      </c>
    </row>
    <row r="5210">
      <c r="A5210" s="4" t="s">
        <v>1362</v>
      </c>
      <c r="B5210" s="4">
        <v>263.0</v>
      </c>
      <c r="C5210" s="4">
        <v>2006.0</v>
      </c>
      <c r="D5210" s="4" t="s">
        <v>1011</v>
      </c>
      <c r="F5210" s="4" t="s">
        <v>152</v>
      </c>
      <c r="I5210" s="4">
        <v>8741.6</v>
      </c>
      <c r="R5210" s="5" t="str">
        <f t="shared" si="1"/>
        <v>2006_263</v>
      </c>
    </row>
    <row r="5211">
      <c r="A5211" s="4" t="s">
        <v>1323</v>
      </c>
      <c r="B5211" s="4">
        <v>264.0</v>
      </c>
      <c r="C5211" s="4">
        <v>2006.0</v>
      </c>
      <c r="D5211" s="4" t="s">
        <v>999</v>
      </c>
      <c r="F5211" s="4" t="s">
        <v>179</v>
      </c>
      <c r="I5211" s="4">
        <v>8733.9</v>
      </c>
      <c r="R5211" s="5" t="str">
        <f t="shared" si="1"/>
        <v>2006_264</v>
      </c>
    </row>
    <row r="5212">
      <c r="A5212" s="4" t="s">
        <v>647</v>
      </c>
      <c r="B5212" s="4">
        <v>265.0</v>
      </c>
      <c r="C5212" s="4">
        <v>2006.0</v>
      </c>
      <c r="D5212" s="4" t="s">
        <v>289</v>
      </c>
      <c r="F5212" s="4" t="s">
        <v>46</v>
      </c>
      <c r="I5212" s="4">
        <v>8651.4</v>
      </c>
      <c r="R5212" s="5" t="str">
        <f t="shared" si="1"/>
        <v>2006_265</v>
      </c>
    </row>
    <row r="5213">
      <c r="A5213" s="4" t="s">
        <v>202</v>
      </c>
      <c r="B5213" s="4">
        <v>266.0</v>
      </c>
      <c r="C5213" s="4">
        <v>2006.0</v>
      </c>
      <c r="D5213" s="4" t="s">
        <v>203</v>
      </c>
      <c r="F5213" s="4" t="s">
        <v>179</v>
      </c>
      <c r="I5213" s="4">
        <v>8632.0</v>
      </c>
      <c r="R5213" s="5" t="str">
        <f t="shared" si="1"/>
        <v>2006_266</v>
      </c>
    </row>
    <row r="5214">
      <c r="A5214" s="4" t="s">
        <v>1363</v>
      </c>
      <c r="B5214" s="4">
        <v>267.0</v>
      </c>
      <c r="C5214" s="4">
        <v>2006.0</v>
      </c>
      <c r="D5214" s="4" t="s">
        <v>225</v>
      </c>
      <c r="F5214" s="4" t="s">
        <v>24</v>
      </c>
      <c r="I5214" s="4">
        <v>8618.5</v>
      </c>
      <c r="R5214" s="5" t="str">
        <f t="shared" si="1"/>
        <v>2006_267</v>
      </c>
    </row>
    <row r="5215">
      <c r="A5215" s="4" t="s">
        <v>860</v>
      </c>
      <c r="B5215" s="4">
        <v>268.0</v>
      </c>
      <c r="C5215" s="4">
        <v>2006.0</v>
      </c>
      <c r="D5215" s="4" t="s">
        <v>26</v>
      </c>
      <c r="F5215" s="4" t="s">
        <v>115</v>
      </c>
      <c r="I5215" s="4">
        <v>8582.2</v>
      </c>
      <c r="R5215" s="5" t="str">
        <f t="shared" si="1"/>
        <v>2006_268</v>
      </c>
    </row>
    <row r="5216">
      <c r="A5216" s="4" t="s">
        <v>1024</v>
      </c>
      <c r="B5216" s="4">
        <v>269.0</v>
      </c>
      <c r="C5216" s="4">
        <v>2006.0</v>
      </c>
      <c r="D5216" s="4" t="s">
        <v>225</v>
      </c>
      <c r="F5216" s="4" t="s">
        <v>183</v>
      </c>
      <c r="I5216" s="4">
        <v>8549.4</v>
      </c>
      <c r="R5216" s="5" t="str">
        <f t="shared" si="1"/>
        <v>2006_269</v>
      </c>
    </row>
    <row r="5217">
      <c r="A5217" s="4" t="s">
        <v>378</v>
      </c>
      <c r="B5217" s="4">
        <v>270.0</v>
      </c>
      <c r="C5217" s="4">
        <v>2006.0</v>
      </c>
      <c r="D5217" s="4" t="s">
        <v>203</v>
      </c>
      <c r="F5217" s="4" t="s">
        <v>37</v>
      </c>
      <c r="I5217" s="4">
        <v>8527.0</v>
      </c>
      <c r="R5217" s="5" t="str">
        <f t="shared" si="1"/>
        <v>2006_270</v>
      </c>
    </row>
    <row r="5218">
      <c r="A5218" s="4" t="s">
        <v>538</v>
      </c>
      <c r="B5218" s="4">
        <v>271.0</v>
      </c>
      <c r="C5218" s="4">
        <v>2006.0</v>
      </c>
      <c r="D5218" s="4" t="s">
        <v>1189</v>
      </c>
      <c r="F5218" s="4" t="s">
        <v>43</v>
      </c>
      <c r="I5218" s="4">
        <v>8499.1</v>
      </c>
      <c r="R5218" s="5" t="str">
        <f t="shared" si="1"/>
        <v>2006_271</v>
      </c>
    </row>
    <row r="5219">
      <c r="A5219" s="4" t="s">
        <v>1162</v>
      </c>
      <c r="B5219" s="4">
        <v>272.0</v>
      </c>
      <c r="C5219" s="4">
        <v>2006.0</v>
      </c>
      <c r="D5219" s="4" t="s">
        <v>1364</v>
      </c>
      <c r="F5219" s="4" t="s">
        <v>95</v>
      </c>
      <c r="I5219" s="4">
        <v>8490.0</v>
      </c>
      <c r="R5219" s="5" t="str">
        <f t="shared" si="1"/>
        <v>2006_272</v>
      </c>
    </row>
    <row r="5220">
      <c r="A5220" s="4" t="s">
        <v>1133</v>
      </c>
      <c r="B5220" s="4">
        <v>273.0</v>
      </c>
      <c r="C5220" s="4">
        <v>2006.0</v>
      </c>
      <c r="D5220" s="4" t="s">
        <v>29</v>
      </c>
      <c r="F5220" s="4" t="s">
        <v>183</v>
      </c>
      <c r="I5220" s="4">
        <v>8425.5</v>
      </c>
      <c r="R5220" s="5" t="str">
        <f t="shared" si="1"/>
        <v>2006_273</v>
      </c>
    </row>
    <row r="5221">
      <c r="A5221" s="4" t="s">
        <v>844</v>
      </c>
      <c r="B5221" s="4">
        <v>274.0</v>
      </c>
      <c r="C5221" s="4">
        <v>2006.0</v>
      </c>
      <c r="D5221" s="4" t="s">
        <v>1104</v>
      </c>
      <c r="F5221" s="4" t="s">
        <v>46</v>
      </c>
      <c r="I5221" s="4">
        <v>8396.0</v>
      </c>
      <c r="R5221" s="5" t="str">
        <f t="shared" si="1"/>
        <v>2006_274</v>
      </c>
    </row>
    <row r="5222">
      <c r="A5222" s="4" t="s">
        <v>1108</v>
      </c>
      <c r="B5222" s="4">
        <v>275.0</v>
      </c>
      <c r="C5222" s="4">
        <v>2006.0</v>
      </c>
      <c r="D5222" s="4" t="s">
        <v>921</v>
      </c>
      <c r="F5222" s="4" t="s">
        <v>57</v>
      </c>
      <c r="I5222" s="4">
        <v>8384.7</v>
      </c>
      <c r="R5222" s="5" t="str">
        <f t="shared" si="1"/>
        <v>2006_275</v>
      </c>
    </row>
    <row r="5223">
      <c r="A5223" s="4" t="s">
        <v>1013</v>
      </c>
      <c r="B5223" s="4">
        <v>276.0</v>
      </c>
      <c r="C5223" s="4">
        <v>2006.0</v>
      </c>
      <c r="D5223" s="4" t="s">
        <v>352</v>
      </c>
      <c r="F5223" s="4" t="s">
        <v>127</v>
      </c>
      <c r="I5223" s="4">
        <v>8377.6</v>
      </c>
      <c r="R5223" s="5" t="str">
        <f t="shared" si="1"/>
        <v>2006_276</v>
      </c>
    </row>
    <row r="5224">
      <c r="A5224" s="4" t="s">
        <v>1313</v>
      </c>
      <c r="B5224" s="4">
        <v>277.0</v>
      </c>
      <c r="C5224" s="4">
        <v>2006.0</v>
      </c>
      <c r="D5224" s="4" t="s">
        <v>107</v>
      </c>
      <c r="F5224" s="4" t="s">
        <v>183</v>
      </c>
      <c r="I5224" s="4">
        <v>8350.0</v>
      </c>
      <c r="R5224" s="5" t="str">
        <f t="shared" si="1"/>
        <v>2006_277</v>
      </c>
    </row>
    <row r="5225">
      <c r="A5225" s="4" t="s">
        <v>760</v>
      </c>
      <c r="B5225" s="4">
        <v>278.0</v>
      </c>
      <c r="C5225" s="4">
        <v>2006.0</v>
      </c>
      <c r="D5225" s="4" t="s">
        <v>59</v>
      </c>
      <c r="F5225" s="4" t="s">
        <v>30</v>
      </c>
      <c r="I5225" s="4">
        <v>8312.0</v>
      </c>
      <c r="R5225" s="5" t="str">
        <f t="shared" si="1"/>
        <v>2006_278</v>
      </c>
    </row>
    <row r="5226">
      <c r="A5226" s="4" t="s">
        <v>1115</v>
      </c>
      <c r="B5226" s="4">
        <v>279.0</v>
      </c>
      <c r="C5226" s="4">
        <v>2006.0</v>
      </c>
      <c r="D5226" s="4" t="s">
        <v>132</v>
      </c>
      <c r="F5226" s="4" t="s">
        <v>55</v>
      </c>
      <c r="I5226" s="4">
        <v>8270.6</v>
      </c>
      <c r="R5226" s="5" t="str">
        <f t="shared" si="1"/>
        <v>2006_279</v>
      </c>
    </row>
    <row r="5227">
      <c r="A5227" s="4" t="s">
        <v>1319</v>
      </c>
      <c r="B5227" s="4">
        <v>280.0</v>
      </c>
      <c r="C5227" s="4">
        <v>2006.0</v>
      </c>
      <c r="D5227" s="4" t="s">
        <v>40</v>
      </c>
      <c r="F5227" s="4" t="s">
        <v>127</v>
      </c>
      <c r="I5227" s="4">
        <v>8256.0</v>
      </c>
      <c r="R5227" s="5" t="str">
        <f t="shared" si="1"/>
        <v>2006_280</v>
      </c>
    </row>
    <row r="5228">
      <c r="A5228" s="4" t="s">
        <v>387</v>
      </c>
      <c r="B5228" s="4">
        <v>281.0</v>
      </c>
      <c r="C5228" s="4">
        <v>2006.0</v>
      </c>
      <c r="D5228" s="4" t="s">
        <v>1078</v>
      </c>
      <c r="F5228" s="4" t="s">
        <v>30</v>
      </c>
      <c r="I5228" s="4">
        <v>8149.6</v>
      </c>
      <c r="R5228" s="5" t="str">
        <f t="shared" si="1"/>
        <v>2006_281</v>
      </c>
    </row>
    <row r="5229">
      <c r="A5229" s="4" t="s">
        <v>1116</v>
      </c>
      <c r="B5229" s="4">
        <v>282.0</v>
      </c>
      <c r="C5229" s="4">
        <v>2006.0</v>
      </c>
      <c r="D5229" s="4" t="s">
        <v>48</v>
      </c>
      <c r="F5229" s="4" t="s">
        <v>100</v>
      </c>
      <c r="I5229" s="4">
        <v>8143.5</v>
      </c>
      <c r="R5229" s="5" t="str">
        <f t="shared" si="1"/>
        <v>2006_282</v>
      </c>
    </row>
    <row r="5230">
      <c r="A5230" s="4" t="s">
        <v>1203</v>
      </c>
      <c r="B5230" s="4">
        <v>283.0</v>
      </c>
      <c r="C5230" s="4">
        <v>2006.0</v>
      </c>
      <c r="D5230" s="4" t="s">
        <v>216</v>
      </c>
      <c r="F5230" s="4" t="s">
        <v>82</v>
      </c>
      <c r="I5230" s="4">
        <v>8065.5</v>
      </c>
      <c r="R5230" s="5" t="str">
        <f t="shared" si="1"/>
        <v>2006_283</v>
      </c>
    </row>
    <row r="5231">
      <c r="A5231" s="4" t="s">
        <v>1140</v>
      </c>
      <c r="B5231" s="4">
        <v>284.0</v>
      </c>
      <c r="C5231" s="4">
        <v>2006.0</v>
      </c>
      <c r="D5231" s="4" t="s">
        <v>67</v>
      </c>
      <c r="F5231" s="4" t="s">
        <v>57</v>
      </c>
      <c r="I5231" s="4">
        <v>8061.8</v>
      </c>
      <c r="R5231" s="5" t="str">
        <f t="shared" si="1"/>
        <v>2006_284</v>
      </c>
    </row>
    <row r="5232">
      <c r="A5232" s="4" t="s">
        <v>836</v>
      </c>
      <c r="B5232" s="4">
        <v>285.0</v>
      </c>
      <c r="C5232" s="4">
        <v>2006.0</v>
      </c>
      <c r="D5232" s="4" t="s">
        <v>1354</v>
      </c>
      <c r="F5232" s="4" t="s">
        <v>57</v>
      </c>
      <c r="I5232" s="4">
        <v>8022.0</v>
      </c>
      <c r="R5232" s="5" t="str">
        <f t="shared" si="1"/>
        <v>2006_285</v>
      </c>
    </row>
    <row r="5233">
      <c r="A5233" s="4" t="s">
        <v>909</v>
      </c>
      <c r="B5233" s="4">
        <v>286.0</v>
      </c>
      <c r="C5233" s="4">
        <v>2006.0</v>
      </c>
      <c r="D5233" s="4" t="s">
        <v>48</v>
      </c>
      <c r="F5233" s="4" t="s">
        <v>100</v>
      </c>
      <c r="I5233" s="4">
        <v>7994.0</v>
      </c>
      <c r="R5233" s="5" t="str">
        <f t="shared" si="1"/>
        <v>2006_286</v>
      </c>
    </row>
    <row r="5234">
      <c r="A5234" s="4" t="s">
        <v>876</v>
      </c>
      <c r="B5234" s="4">
        <v>287.0</v>
      </c>
      <c r="C5234" s="4">
        <v>2006.0</v>
      </c>
      <c r="D5234" s="4" t="s">
        <v>97</v>
      </c>
      <c r="F5234" s="4" t="s">
        <v>82</v>
      </c>
      <c r="I5234" s="4">
        <v>7984.7</v>
      </c>
      <c r="R5234" s="5" t="str">
        <f t="shared" si="1"/>
        <v>2006_287</v>
      </c>
    </row>
    <row r="5235">
      <c r="A5235" s="4" t="s">
        <v>785</v>
      </c>
      <c r="B5235" s="4">
        <v>288.0</v>
      </c>
      <c r="C5235" s="4">
        <v>2006.0</v>
      </c>
      <c r="D5235" s="4" t="s">
        <v>107</v>
      </c>
      <c r="F5235" s="4" t="s">
        <v>148</v>
      </c>
      <c r="I5235" s="4">
        <v>7949.9</v>
      </c>
      <c r="R5235" s="5" t="str">
        <f t="shared" si="1"/>
        <v>2006_288</v>
      </c>
    </row>
    <row r="5236">
      <c r="A5236" s="4" t="s">
        <v>958</v>
      </c>
      <c r="B5236" s="4">
        <v>289.0</v>
      </c>
      <c r="C5236" s="4">
        <v>2006.0</v>
      </c>
      <c r="D5236" s="4" t="s">
        <v>216</v>
      </c>
      <c r="F5236" s="4" t="s">
        <v>257</v>
      </c>
      <c r="I5236" s="4">
        <v>7904.2</v>
      </c>
      <c r="R5236" s="5" t="str">
        <f t="shared" si="1"/>
        <v>2006_289</v>
      </c>
    </row>
    <row r="5237">
      <c r="A5237" s="4" t="s">
        <v>1365</v>
      </c>
      <c r="B5237" s="4">
        <v>290.0</v>
      </c>
      <c r="C5237" s="4">
        <v>2006.0</v>
      </c>
      <c r="D5237" s="4" t="s">
        <v>59</v>
      </c>
      <c r="F5237" s="4" t="s">
        <v>100</v>
      </c>
      <c r="I5237" s="4">
        <v>7896.0</v>
      </c>
      <c r="R5237" s="5" t="str">
        <f t="shared" si="1"/>
        <v>2006_290</v>
      </c>
    </row>
    <row r="5238">
      <c r="A5238" s="4" t="s">
        <v>236</v>
      </c>
      <c r="B5238" s="4">
        <v>291.0</v>
      </c>
      <c r="C5238" s="4">
        <v>2006.0</v>
      </c>
      <c r="D5238" s="4" t="s">
        <v>132</v>
      </c>
      <c r="F5238" s="4" t="s">
        <v>30</v>
      </c>
      <c r="I5238" s="4">
        <v>7844.7</v>
      </c>
      <c r="R5238" s="5" t="str">
        <f t="shared" si="1"/>
        <v>2006_291</v>
      </c>
    </row>
    <row r="5239">
      <c r="A5239" s="4" t="s">
        <v>1318</v>
      </c>
      <c r="B5239" s="4">
        <v>292.0</v>
      </c>
      <c r="C5239" s="4">
        <v>2006.0</v>
      </c>
      <c r="D5239" s="4" t="s">
        <v>59</v>
      </c>
      <c r="F5239" s="4" t="s">
        <v>127</v>
      </c>
      <c r="I5239" s="4">
        <v>7831.5</v>
      </c>
      <c r="R5239" s="5" t="str">
        <f t="shared" si="1"/>
        <v>2006_292</v>
      </c>
    </row>
    <row r="5240">
      <c r="A5240" s="4" t="s">
        <v>408</v>
      </c>
      <c r="B5240" s="4">
        <v>293.0</v>
      </c>
      <c r="C5240" s="4">
        <v>2006.0</v>
      </c>
      <c r="D5240" s="4" t="s">
        <v>26</v>
      </c>
      <c r="F5240" s="4" t="s">
        <v>95</v>
      </c>
      <c r="I5240" s="4">
        <v>7722.9</v>
      </c>
      <c r="R5240" s="5" t="str">
        <f t="shared" si="1"/>
        <v>2006_293</v>
      </c>
    </row>
    <row r="5241">
      <c r="A5241" s="4" t="s">
        <v>1186</v>
      </c>
      <c r="B5241" s="4">
        <v>294.0</v>
      </c>
      <c r="C5241" s="4">
        <v>2006.0</v>
      </c>
      <c r="D5241" s="4" t="s">
        <v>26</v>
      </c>
      <c r="F5241" s="4" t="s">
        <v>27</v>
      </c>
      <c r="I5241" s="4">
        <v>7708.0</v>
      </c>
      <c r="R5241" s="5" t="str">
        <f t="shared" si="1"/>
        <v>2006_294</v>
      </c>
    </row>
    <row r="5242">
      <c r="A5242" s="4" t="s">
        <v>1023</v>
      </c>
      <c r="B5242" s="4">
        <v>295.0</v>
      </c>
      <c r="C5242" s="4">
        <v>2006.0</v>
      </c>
      <c r="D5242" s="4" t="s">
        <v>216</v>
      </c>
      <c r="F5242" s="4" t="s">
        <v>30</v>
      </c>
      <c r="I5242" s="4">
        <v>7695.8</v>
      </c>
      <c r="R5242" s="5" t="str">
        <f t="shared" si="1"/>
        <v>2006_295</v>
      </c>
    </row>
    <row r="5243">
      <c r="A5243" s="4" t="s">
        <v>663</v>
      </c>
      <c r="B5243" s="4">
        <v>296.0</v>
      </c>
      <c r="C5243" s="4">
        <v>2006.0</v>
      </c>
      <c r="D5243" s="4" t="s">
        <v>289</v>
      </c>
      <c r="F5243" s="4" t="s">
        <v>37</v>
      </c>
      <c r="I5243" s="4">
        <v>7665.9</v>
      </c>
      <c r="R5243" s="5" t="str">
        <f t="shared" si="1"/>
        <v>2006_296</v>
      </c>
    </row>
    <row r="5244">
      <c r="A5244" s="4" t="s">
        <v>496</v>
      </c>
      <c r="B5244" s="4">
        <v>297.0</v>
      </c>
      <c r="C5244" s="4">
        <v>2006.0</v>
      </c>
      <c r="D5244" s="4" t="s">
        <v>48</v>
      </c>
      <c r="F5244" s="4" t="s">
        <v>35</v>
      </c>
      <c r="I5244" s="4">
        <v>7656.0</v>
      </c>
      <c r="R5244" s="5" t="str">
        <f t="shared" si="1"/>
        <v>2006_297</v>
      </c>
    </row>
    <row r="5245">
      <c r="A5245" s="4" t="s">
        <v>1151</v>
      </c>
      <c r="B5245" s="4">
        <v>298.0</v>
      </c>
      <c r="C5245" s="4">
        <v>2006.0</v>
      </c>
      <c r="D5245" s="4" t="s">
        <v>490</v>
      </c>
      <c r="F5245" s="4" t="s">
        <v>24</v>
      </c>
      <c r="I5245" s="4">
        <v>7587.0</v>
      </c>
      <c r="R5245" s="5" t="str">
        <f t="shared" si="1"/>
        <v>2006_298</v>
      </c>
    </row>
    <row r="5246">
      <c r="A5246" s="4" t="s">
        <v>1267</v>
      </c>
      <c r="B5246" s="4">
        <v>299.0</v>
      </c>
      <c r="C5246" s="4">
        <v>2006.0</v>
      </c>
      <c r="D5246" s="4" t="s">
        <v>490</v>
      </c>
      <c r="F5246" s="4" t="s">
        <v>24</v>
      </c>
      <c r="I5246" s="4">
        <v>7584.2</v>
      </c>
      <c r="R5246" s="5" t="str">
        <f t="shared" si="1"/>
        <v>2006_299</v>
      </c>
    </row>
    <row r="5247">
      <c r="A5247" s="4" t="s">
        <v>540</v>
      </c>
      <c r="B5247" s="4">
        <v>300.0</v>
      </c>
      <c r="C5247" s="4">
        <v>2006.0</v>
      </c>
      <c r="D5247" s="4" t="s">
        <v>120</v>
      </c>
      <c r="F5247" s="4" t="s">
        <v>24</v>
      </c>
      <c r="I5247" s="4">
        <v>7584.0</v>
      </c>
      <c r="R5247" s="5" t="str">
        <f t="shared" si="1"/>
        <v>2006_300</v>
      </c>
    </row>
    <row r="5248">
      <c r="A5248" s="4" t="s">
        <v>1256</v>
      </c>
      <c r="B5248" s="4">
        <v>301.0</v>
      </c>
      <c r="C5248" s="4">
        <v>2006.0</v>
      </c>
      <c r="D5248" s="4" t="s">
        <v>981</v>
      </c>
      <c r="F5248" s="4" t="s">
        <v>74</v>
      </c>
      <c r="I5248" s="4">
        <v>7567.4</v>
      </c>
      <c r="R5248" s="5" t="str">
        <f t="shared" si="1"/>
        <v>2006_301</v>
      </c>
    </row>
    <row r="5249">
      <c r="A5249" s="4" t="s">
        <v>1009</v>
      </c>
      <c r="B5249" s="4">
        <v>302.0</v>
      </c>
      <c r="C5249" s="4">
        <v>2006.0</v>
      </c>
      <c r="D5249" s="4" t="s">
        <v>981</v>
      </c>
      <c r="F5249" s="4" t="s">
        <v>43</v>
      </c>
      <c r="I5249" s="4">
        <v>7548.0</v>
      </c>
      <c r="R5249" s="5" t="str">
        <f t="shared" si="1"/>
        <v>2006_302</v>
      </c>
    </row>
    <row r="5250">
      <c r="A5250" s="4" t="s">
        <v>1049</v>
      </c>
      <c r="B5250" s="4">
        <v>303.0</v>
      </c>
      <c r="C5250" s="4">
        <v>2006.0</v>
      </c>
      <c r="D5250" s="4" t="s">
        <v>975</v>
      </c>
      <c r="F5250" s="4" t="s">
        <v>179</v>
      </c>
      <c r="I5250" s="4">
        <v>7524.4</v>
      </c>
      <c r="R5250" s="5" t="str">
        <f t="shared" si="1"/>
        <v>2006_303</v>
      </c>
    </row>
    <row r="5251">
      <c r="A5251" s="4" t="s">
        <v>916</v>
      </c>
      <c r="B5251" s="4">
        <v>304.0</v>
      </c>
      <c r="C5251" s="4">
        <v>2006.0</v>
      </c>
      <c r="D5251" s="4" t="s">
        <v>216</v>
      </c>
      <c r="F5251" s="4" t="s">
        <v>35</v>
      </c>
      <c r="I5251" s="4">
        <v>7513.7</v>
      </c>
      <c r="R5251" s="5" t="str">
        <f t="shared" si="1"/>
        <v>2006_304</v>
      </c>
    </row>
    <row r="5252">
      <c r="A5252" s="4" t="s">
        <v>1121</v>
      </c>
      <c r="B5252" s="4">
        <v>305.0</v>
      </c>
      <c r="C5252" s="4">
        <v>2006.0</v>
      </c>
      <c r="D5252" s="4" t="s">
        <v>1105</v>
      </c>
      <c r="F5252" s="4" t="s">
        <v>46</v>
      </c>
      <c r="I5252" s="4">
        <v>7498.5</v>
      </c>
      <c r="R5252" s="5" t="str">
        <f t="shared" si="1"/>
        <v>2006_305</v>
      </c>
    </row>
    <row r="5253">
      <c r="A5253" s="4" t="s">
        <v>1315</v>
      </c>
      <c r="B5253" s="4">
        <v>306.0</v>
      </c>
      <c r="C5253" s="4">
        <v>2006.0</v>
      </c>
      <c r="D5253" s="4" t="s">
        <v>99</v>
      </c>
      <c r="F5253" s="4" t="s">
        <v>30</v>
      </c>
      <c r="I5253" s="4">
        <v>7497.7</v>
      </c>
      <c r="R5253" s="5" t="str">
        <f t="shared" si="1"/>
        <v>2006_306</v>
      </c>
    </row>
    <row r="5254">
      <c r="A5254" s="4" t="s">
        <v>912</v>
      </c>
      <c r="B5254" s="4">
        <v>307.0</v>
      </c>
      <c r="C5254" s="4">
        <v>2006.0</v>
      </c>
      <c r="D5254" s="4" t="s">
        <v>59</v>
      </c>
      <c r="F5254" s="4" t="s">
        <v>148</v>
      </c>
      <c r="I5254" s="4">
        <v>7496.0</v>
      </c>
      <c r="R5254" s="5" t="str">
        <f t="shared" si="1"/>
        <v>2006_307</v>
      </c>
    </row>
    <row r="5255">
      <c r="A5255" s="4" t="s">
        <v>939</v>
      </c>
      <c r="B5255" s="4">
        <v>308.0</v>
      </c>
      <c r="C5255" s="4">
        <v>2006.0</v>
      </c>
      <c r="D5255" s="4" t="s">
        <v>59</v>
      </c>
      <c r="F5255" s="4" t="s">
        <v>55</v>
      </c>
      <c r="I5255" s="4">
        <v>7495.0</v>
      </c>
      <c r="R5255" s="5" t="str">
        <f t="shared" si="1"/>
        <v>2006_308</v>
      </c>
    </row>
    <row r="5256">
      <c r="A5256" s="4" t="s">
        <v>1205</v>
      </c>
      <c r="B5256" s="4">
        <v>309.0</v>
      </c>
      <c r="C5256" s="4">
        <v>2006.0</v>
      </c>
      <c r="D5256" s="4" t="s">
        <v>232</v>
      </c>
      <c r="F5256" s="4" t="s">
        <v>955</v>
      </c>
      <c r="I5256" s="4">
        <v>7411.1</v>
      </c>
      <c r="R5256" s="5" t="str">
        <f t="shared" si="1"/>
        <v>2006_309</v>
      </c>
    </row>
    <row r="5257">
      <c r="A5257" s="4" t="s">
        <v>694</v>
      </c>
      <c r="B5257" s="4">
        <v>310.0</v>
      </c>
      <c r="C5257" s="4">
        <v>2006.0</v>
      </c>
      <c r="D5257" s="4" t="s">
        <v>1096</v>
      </c>
      <c r="F5257" s="4" t="s">
        <v>24</v>
      </c>
      <c r="I5257" s="4">
        <v>7218.0</v>
      </c>
      <c r="R5257" s="5" t="str">
        <f t="shared" si="1"/>
        <v>2006_310</v>
      </c>
    </row>
    <row r="5258">
      <c r="A5258" s="4" t="s">
        <v>484</v>
      </c>
      <c r="B5258" s="4">
        <v>311.0</v>
      </c>
      <c r="C5258" s="4">
        <v>2006.0</v>
      </c>
      <c r="D5258" s="4" t="s">
        <v>48</v>
      </c>
      <c r="F5258" s="4" t="s">
        <v>55</v>
      </c>
      <c r="I5258" s="4">
        <v>7190.7</v>
      </c>
      <c r="R5258" s="5" t="str">
        <f t="shared" si="1"/>
        <v>2006_311</v>
      </c>
    </row>
    <row r="5259">
      <c r="A5259" s="4" t="s">
        <v>1316</v>
      </c>
      <c r="B5259" s="4">
        <v>312.0</v>
      </c>
      <c r="C5259" s="4">
        <v>2006.0</v>
      </c>
      <c r="D5259" s="4" t="s">
        <v>1104</v>
      </c>
      <c r="F5259" s="4" t="s">
        <v>55</v>
      </c>
      <c r="I5259" s="4">
        <v>7189.7</v>
      </c>
      <c r="R5259" s="5" t="str">
        <f t="shared" si="1"/>
        <v>2006_312</v>
      </c>
    </row>
    <row r="5260">
      <c r="A5260" s="4" t="s">
        <v>1320</v>
      </c>
      <c r="B5260" s="4">
        <v>313.0</v>
      </c>
      <c r="C5260" s="4">
        <v>2006.0</v>
      </c>
      <c r="D5260" s="4" t="s">
        <v>1364</v>
      </c>
      <c r="F5260" s="4" t="s">
        <v>30</v>
      </c>
      <c r="I5260" s="4">
        <v>7118.8</v>
      </c>
      <c r="R5260" s="5" t="str">
        <f t="shared" si="1"/>
        <v>2006_313</v>
      </c>
    </row>
    <row r="5261">
      <c r="A5261" s="4" t="s">
        <v>1014</v>
      </c>
      <c r="B5261" s="4">
        <v>314.0</v>
      </c>
      <c r="C5261" s="4">
        <v>2006.0</v>
      </c>
      <c r="D5261" s="4" t="s">
        <v>490</v>
      </c>
      <c r="F5261" s="4" t="s">
        <v>24</v>
      </c>
      <c r="I5261" s="4">
        <v>7100.0</v>
      </c>
      <c r="R5261" s="5" t="str">
        <f t="shared" si="1"/>
        <v>2006_314</v>
      </c>
    </row>
    <row r="5262">
      <c r="A5262" s="4" t="s">
        <v>361</v>
      </c>
      <c r="B5262" s="4">
        <v>315.0</v>
      </c>
      <c r="C5262" s="4">
        <v>2006.0</v>
      </c>
      <c r="D5262" s="4" t="s">
        <v>48</v>
      </c>
      <c r="F5262" s="4" t="s">
        <v>115</v>
      </c>
      <c r="I5262" s="4">
        <v>7059.0</v>
      </c>
      <c r="R5262" s="5" t="str">
        <f t="shared" si="1"/>
        <v>2006_315</v>
      </c>
    </row>
    <row r="5263">
      <c r="A5263" s="4" t="s">
        <v>1051</v>
      </c>
      <c r="B5263" s="4">
        <v>316.0</v>
      </c>
      <c r="C5263" s="4">
        <v>2006.0</v>
      </c>
      <c r="D5263" s="4" t="s">
        <v>29</v>
      </c>
      <c r="F5263" s="4" t="s">
        <v>88</v>
      </c>
      <c r="I5263" s="4">
        <v>7054.3</v>
      </c>
      <c r="R5263" s="5" t="str">
        <f t="shared" si="1"/>
        <v>2006_316</v>
      </c>
    </row>
    <row r="5264">
      <c r="A5264" s="4" t="s">
        <v>507</v>
      </c>
      <c r="B5264" s="4">
        <v>317.0</v>
      </c>
      <c r="C5264" s="4">
        <v>2006.0</v>
      </c>
      <c r="D5264" s="4" t="s">
        <v>975</v>
      </c>
      <c r="F5264" s="4" t="s">
        <v>57</v>
      </c>
      <c r="I5264" s="4">
        <v>6991.8</v>
      </c>
      <c r="R5264" s="5" t="str">
        <f t="shared" si="1"/>
        <v>2006_317</v>
      </c>
    </row>
    <row r="5265">
      <c r="A5265" s="4" t="s">
        <v>1264</v>
      </c>
      <c r="B5265" s="4">
        <v>318.0</v>
      </c>
      <c r="C5265" s="4">
        <v>2006.0</v>
      </c>
      <c r="D5265" s="4" t="s">
        <v>921</v>
      </c>
      <c r="F5265" s="4" t="s">
        <v>189</v>
      </c>
      <c r="I5265" s="4">
        <v>6962.7</v>
      </c>
      <c r="R5265" s="5" t="str">
        <f t="shared" si="1"/>
        <v>2006_318</v>
      </c>
    </row>
    <row r="5266">
      <c r="A5266" s="4" t="s">
        <v>1366</v>
      </c>
      <c r="B5266" s="4">
        <v>319.0</v>
      </c>
      <c r="C5266" s="4">
        <v>2006.0</v>
      </c>
      <c r="D5266" s="4" t="s">
        <v>97</v>
      </c>
      <c r="F5266" s="4" t="s">
        <v>57</v>
      </c>
      <c r="I5266" s="4">
        <v>6935.0</v>
      </c>
      <c r="R5266" s="5" t="str">
        <f t="shared" si="1"/>
        <v>2006_319</v>
      </c>
    </row>
    <row r="5267">
      <c r="A5267" s="4" t="s">
        <v>531</v>
      </c>
      <c r="B5267" s="4">
        <v>320.0</v>
      </c>
      <c r="C5267" s="4">
        <v>2006.0</v>
      </c>
      <c r="D5267" s="4" t="s">
        <v>490</v>
      </c>
      <c r="F5267" s="4" t="s">
        <v>118</v>
      </c>
      <c r="I5267" s="4">
        <v>6921.0</v>
      </c>
      <c r="R5267" s="5" t="str">
        <f t="shared" si="1"/>
        <v>2006_320</v>
      </c>
    </row>
    <row r="5268">
      <c r="A5268" s="4" t="s">
        <v>1191</v>
      </c>
      <c r="B5268" s="4">
        <v>321.0</v>
      </c>
      <c r="C5268" s="4">
        <v>2006.0</v>
      </c>
      <c r="D5268" s="4" t="s">
        <v>1104</v>
      </c>
      <c r="F5268" s="4" t="s">
        <v>100</v>
      </c>
      <c r="I5268" s="4">
        <v>6908.0</v>
      </c>
      <c r="R5268" s="5" t="str">
        <f t="shared" si="1"/>
        <v>2006_321</v>
      </c>
    </row>
    <row r="5269">
      <c r="A5269" s="4" t="s">
        <v>1134</v>
      </c>
      <c r="B5269" s="4">
        <v>322.0</v>
      </c>
      <c r="C5269" s="4">
        <v>2006.0</v>
      </c>
      <c r="D5269" s="4" t="s">
        <v>1104</v>
      </c>
      <c r="F5269" s="4" t="s">
        <v>35</v>
      </c>
      <c r="I5269" s="4">
        <v>6882.0</v>
      </c>
      <c r="R5269" s="5" t="str">
        <f t="shared" si="1"/>
        <v>2006_322</v>
      </c>
    </row>
    <row r="5270">
      <c r="A5270" s="4" t="s">
        <v>1257</v>
      </c>
      <c r="B5270" s="4">
        <v>323.0</v>
      </c>
      <c r="C5270" s="4">
        <v>2006.0</v>
      </c>
      <c r="D5270" s="4" t="s">
        <v>67</v>
      </c>
      <c r="F5270" s="4" t="s">
        <v>189</v>
      </c>
      <c r="I5270" s="4">
        <v>6864.0</v>
      </c>
      <c r="R5270" s="5" t="str">
        <f t="shared" si="1"/>
        <v>2006_323</v>
      </c>
    </row>
    <row r="5271">
      <c r="A5271" s="4" t="s">
        <v>788</v>
      </c>
      <c r="B5271" s="4">
        <v>324.0</v>
      </c>
      <c r="C5271" s="4">
        <v>2006.0</v>
      </c>
      <c r="D5271" s="4" t="s">
        <v>216</v>
      </c>
      <c r="F5271" s="4" t="s">
        <v>144</v>
      </c>
      <c r="I5271" s="4">
        <v>6780.0</v>
      </c>
      <c r="R5271" s="5" t="str">
        <f t="shared" si="1"/>
        <v>2006_324</v>
      </c>
    </row>
    <row r="5272">
      <c r="A5272" s="4" t="s">
        <v>306</v>
      </c>
      <c r="B5272" s="4">
        <v>325.0</v>
      </c>
      <c r="C5272" s="4">
        <v>2006.0</v>
      </c>
      <c r="D5272" s="4" t="s">
        <v>59</v>
      </c>
      <c r="F5272" s="4" t="s">
        <v>55</v>
      </c>
      <c r="I5272" s="4">
        <v>6695.0</v>
      </c>
      <c r="R5272" s="5" t="str">
        <f t="shared" si="1"/>
        <v>2006_325</v>
      </c>
    </row>
    <row r="5273">
      <c r="A5273" s="4" t="s">
        <v>594</v>
      </c>
      <c r="B5273" s="4">
        <v>326.0</v>
      </c>
      <c r="C5273" s="4">
        <v>2006.0</v>
      </c>
      <c r="D5273" s="4" t="s">
        <v>392</v>
      </c>
      <c r="F5273" s="4" t="s">
        <v>57</v>
      </c>
      <c r="I5273" s="4">
        <v>6662.0</v>
      </c>
      <c r="R5273" s="5" t="str">
        <f t="shared" si="1"/>
        <v>2006_326</v>
      </c>
    </row>
    <row r="5274">
      <c r="A5274" s="4" t="s">
        <v>962</v>
      </c>
      <c r="B5274" s="4">
        <v>327.0</v>
      </c>
      <c r="C5274" s="4">
        <v>2006.0</v>
      </c>
      <c r="D5274" s="4" t="s">
        <v>492</v>
      </c>
      <c r="F5274" s="4" t="s">
        <v>88</v>
      </c>
      <c r="I5274" s="4">
        <v>6620.1</v>
      </c>
      <c r="R5274" s="5" t="str">
        <f t="shared" si="1"/>
        <v>2006_327</v>
      </c>
    </row>
    <row r="5275">
      <c r="A5275" s="4" t="s">
        <v>1159</v>
      </c>
      <c r="B5275" s="4">
        <v>328.0</v>
      </c>
      <c r="C5275" s="4">
        <v>2006.0</v>
      </c>
      <c r="D5275" s="4" t="s">
        <v>1289</v>
      </c>
      <c r="F5275" s="4" t="s">
        <v>77</v>
      </c>
      <c r="I5275" s="4">
        <v>6611.2</v>
      </c>
      <c r="R5275" s="5" t="str">
        <f t="shared" si="1"/>
        <v>2006_328</v>
      </c>
    </row>
    <row r="5276">
      <c r="A5276" s="4" t="s">
        <v>1329</v>
      </c>
      <c r="B5276" s="4">
        <v>329.0</v>
      </c>
      <c r="C5276" s="4">
        <v>2006.0</v>
      </c>
      <c r="D5276" s="4" t="s">
        <v>168</v>
      </c>
      <c r="F5276" s="4" t="s">
        <v>24</v>
      </c>
      <c r="I5276" s="4">
        <v>6592.7</v>
      </c>
      <c r="R5276" s="5" t="str">
        <f t="shared" si="1"/>
        <v>2006_329</v>
      </c>
    </row>
    <row r="5277">
      <c r="A5277" s="4" t="s">
        <v>328</v>
      </c>
      <c r="B5277" s="4">
        <v>330.0</v>
      </c>
      <c r="C5277" s="4">
        <v>2006.0</v>
      </c>
      <c r="D5277" s="4" t="s">
        <v>132</v>
      </c>
      <c r="F5277" s="4" t="s">
        <v>77</v>
      </c>
      <c r="I5277" s="4">
        <v>6583.8</v>
      </c>
      <c r="R5277" s="5" t="str">
        <f t="shared" si="1"/>
        <v>2006_330</v>
      </c>
    </row>
    <row r="5278">
      <c r="A5278" s="4" t="s">
        <v>902</v>
      </c>
      <c r="B5278" s="4">
        <v>332.0</v>
      </c>
      <c r="C5278" s="4">
        <v>2006.0</v>
      </c>
      <c r="D5278" s="4" t="s">
        <v>1105</v>
      </c>
      <c r="F5278" s="4" t="s">
        <v>88</v>
      </c>
      <c r="I5278" s="4">
        <v>6515.4</v>
      </c>
      <c r="R5278" s="5" t="str">
        <f t="shared" si="1"/>
        <v>2006_332</v>
      </c>
    </row>
    <row r="5279">
      <c r="A5279" s="4" t="s">
        <v>1321</v>
      </c>
      <c r="B5279" s="4">
        <v>333.0</v>
      </c>
      <c r="C5279" s="4">
        <v>2006.0</v>
      </c>
      <c r="D5279" s="4" t="s">
        <v>285</v>
      </c>
      <c r="F5279" s="4" t="s">
        <v>127</v>
      </c>
      <c r="I5279" s="4">
        <v>6502.4</v>
      </c>
      <c r="R5279" s="5" t="str">
        <f t="shared" si="1"/>
        <v>2006_333</v>
      </c>
    </row>
    <row r="5280">
      <c r="A5280" s="4" t="s">
        <v>1072</v>
      </c>
      <c r="B5280" s="4">
        <v>334.0</v>
      </c>
      <c r="C5280" s="4">
        <v>2006.0</v>
      </c>
      <c r="D5280" s="4" t="s">
        <v>232</v>
      </c>
      <c r="F5280" s="4" t="s">
        <v>955</v>
      </c>
      <c r="I5280" s="4">
        <v>6482.0</v>
      </c>
      <c r="R5280" s="5" t="str">
        <f t="shared" si="1"/>
        <v>2006_334</v>
      </c>
    </row>
    <row r="5281">
      <c r="A5281" s="4" t="s">
        <v>1333</v>
      </c>
      <c r="B5281" s="4">
        <v>335.0</v>
      </c>
      <c r="C5281" s="4">
        <v>2006.0</v>
      </c>
      <c r="D5281" s="4" t="s">
        <v>225</v>
      </c>
      <c r="F5281" s="4" t="s">
        <v>24</v>
      </c>
      <c r="I5281" s="4">
        <v>6476.9</v>
      </c>
      <c r="R5281" s="5" t="str">
        <f t="shared" si="1"/>
        <v>2006_335</v>
      </c>
    </row>
    <row r="5282">
      <c r="A5282" s="4" t="s">
        <v>230</v>
      </c>
      <c r="B5282" s="4">
        <v>336.0</v>
      </c>
      <c r="C5282" s="4">
        <v>2006.0</v>
      </c>
      <c r="D5282" s="4" t="s">
        <v>48</v>
      </c>
      <c r="F5282" s="4" t="s">
        <v>144</v>
      </c>
      <c r="I5282" s="4">
        <v>6439.0</v>
      </c>
      <c r="R5282" s="5" t="str">
        <f t="shared" si="1"/>
        <v>2006_336</v>
      </c>
    </row>
    <row r="5283">
      <c r="A5283" s="4" t="s">
        <v>816</v>
      </c>
      <c r="B5283" s="4">
        <v>337.0</v>
      </c>
      <c r="C5283" s="4">
        <v>2006.0</v>
      </c>
      <c r="D5283" s="4" t="s">
        <v>921</v>
      </c>
      <c r="F5283" s="4" t="s">
        <v>24</v>
      </c>
      <c r="I5283" s="4">
        <v>6438.0</v>
      </c>
      <c r="R5283" s="5" t="str">
        <f t="shared" si="1"/>
        <v>2006_337</v>
      </c>
    </row>
    <row r="5284">
      <c r="A5284" s="4" t="s">
        <v>1220</v>
      </c>
      <c r="B5284" s="4">
        <v>338.0</v>
      </c>
      <c r="C5284" s="4">
        <v>2006.0</v>
      </c>
      <c r="D5284" s="4" t="s">
        <v>62</v>
      </c>
      <c r="F5284" s="4" t="s">
        <v>95</v>
      </c>
      <c r="I5284" s="4">
        <v>6369.3</v>
      </c>
      <c r="R5284" s="5" t="str">
        <f t="shared" si="1"/>
        <v>2006_338</v>
      </c>
    </row>
    <row r="5285">
      <c r="A5285" s="4" t="s">
        <v>433</v>
      </c>
      <c r="B5285" s="4">
        <v>339.0</v>
      </c>
      <c r="C5285" s="4">
        <v>2006.0</v>
      </c>
      <c r="D5285" s="4" t="s">
        <v>67</v>
      </c>
      <c r="F5285" s="4" t="s">
        <v>95</v>
      </c>
      <c r="I5285" s="4">
        <v>6351.1</v>
      </c>
      <c r="R5285" s="5" t="str">
        <f t="shared" si="1"/>
        <v>2006_339</v>
      </c>
    </row>
    <row r="5286">
      <c r="A5286" s="4" t="s">
        <v>1227</v>
      </c>
      <c r="B5286" s="4">
        <v>340.0</v>
      </c>
      <c r="C5286" s="4">
        <v>2006.0</v>
      </c>
      <c r="D5286" s="4" t="s">
        <v>1078</v>
      </c>
      <c r="F5286" s="4" t="s">
        <v>30</v>
      </c>
      <c r="I5286" s="4">
        <v>6336.3</v>
      </c>
      <c r="R5286" s="5" t="str">
        <f t="shared" si="1"/>
        <v>2006_340</v>
      </c>
    </row>
    <row r="5287">
      <c r="A5287" s="4" t="s">
        <v>765</v>
      </c>
      <c r="B5287" s="4">
        <v>341.0</v>
      </c>
      <c r="C5287" s="4">
        <v>2006.0</v>
      </c>
      <c r="D5287" s="4" t="s">
        <v>338</v>
      </c>
      <c r="F5287" s="4" t="s">
        <v>55</v>
      </c>
      <c r="I5287" s="4">
        <v>6323.0</v>
      </c>
      <c r="R5287" s="5" t="str">
        <f t="shared" si="1"/>
        <v>2006_341</v>
      </c>
    </row>
    <row r="5288">
      <c r="A5288" s="4" t="s">
        <v>429</v>
      </c>
      <c r="B5288" s="4">
        <v>342.0</v>
      </c>
      <c r="C5288" s="4">
        <v>2006.0</v>
      </c>
      <c r="D5288" s="4" t="s">
        <v>132</v>
      </c>
      <c r="F5288" s="4" t="s">
        <v>30</v>
      </c>
      <c r="I5288" s="4">
        <v>6307.0</v>
      </c>
      <c r="R5288" s="5" t="str">
        <f t="shared" si="1"/>
        <v>2006_342</v>
      </c>
    </row>
    <row r="5289">
      <c r="A5289" s="4" t="s">
        <v>1262</v>
      </c>
      <c r="B5289" s="4">
        <v>343.0</v>
      </c>
      <c r="C5289" s="4">
        <v>2006.0</v>
      </c>
      <c r="D5289" s="4" t="s">
        <v>107</v>
      </c>
      <c r="F5289" s="4" t="s">
        <v>46</v>
      </c>
      <c r="I5289" s="4">
        <v>6291.8</v>
      </c>
      <c r="R5289" s="5" t="str">
        <f t="shared" si="1"/>
        <v>2006_343</v>
      </c>
    </row>
    <row r="5290">
      <c r="A5290" s="4" t="s">
        <v>419</v>
      </c>
      <c r="B5290" s="4">
        <v>344.0</v>
      </c>
      <c r="C5290" s="4">
        <v>2006.0</v>
      </c>
      <c r="D5290" s="4" t="s">
        <v>216</v>
      </c>
      <c r="F5290" s="4" t="s">
        <v>20</v>
      </c>
      <c r="I5290" s="4">
        <v>6288.0</v>
      </c>
      <c r="R5290" s="5" t="str">
        <f t="shared" si="1"/>
        <v>2006_344</v>
      </c>
    </row>
    <row r="5291">
      <c r="A5291" s="4" t="s">
        <v>837</v>
      </c>
      <c r="B5291" s="4">
        <v>345.0</v>
      </c>
      <c r="C5291" s="4">
        <v>2006.0</v>
      </c>
      <c r="D5291" s="4" t="s">
        <v>19</v>
      </c>
      <c r="F5291" s="4" t="s">
        <v>20</v>
      </c>
      <c r="I5291" s="4">
        <v>6286.0</v>
      </c>
      <c r="R5291" s="5" t="str">
        <f t="shared" si="1"/>
        <v>2006_345</v>
      </c>
    </row>
    <row r="5292">
      <c r="A5292" s="4" t="s">
        <v>714</v>
      </c>
      <c r="B5292" s="4">
        <v>346.0</v>
      </c>
      <c r="C5292" s="4">
        <v>2006.0</v>
      </c>
      <c r="D5292" s="4" t="s">
        <v>826</v>
      </c>
      <c r="F5292" s="4" t="s">
        <v>148</v>
      </c>
      <c r="I5292" s="4">
        <v>6283.0</v>
      </c>
      <c r="R5292" s="5" t="str">
        <f t="shared" si="1"/>
        <v>2006_346</v>
      </c>
    </row>
    <row r="5293">
      <c r="A5293" s="4" t="s">
        <v>1367</v>
      </c>
      <c r="B5293" s="4">
        <v>347.0</v>
      </c>
      <c r="C5293" s="4">
        <v>2006.0</v>
      </c>
      <c r="D5293" s="4" t="s">
        <v>921</v>
      </c>
      <c r="F5293" s="4" t="s">
        <v>24</v>
      </c>
      <c r="I5293" s="4">
        <v>6274.3</v>
      </c>
      <c r="R5293" s="5" t="str">
        <f t="shared" si="1"/>
        <v>2006_347</v>
      </c>
    </row>
    <row r="5294">
      <c r="A5294" s="4" t="s">
        <v>1368</v>
      </c>
      <c r="B5294" s="4">
        <v>348.0</v>
      </c>
      <c r="C5294" s="4">
        <v>2006.0</v>
      </c>
      <c r="D5294" s="4" t="s">
        <v>717</v>
      </c>
      <c r="F5294" s="4" t="s">
        <v>30</v>
      </c>
      <c r="I5294" s="4">
        <v>6274.3</v>
      </c>
      <c r="R5294" s="5" t="str">
        <f t="shared" si="1"/>
        <v>2006_348</v>
      </c>
    </row>
    <row r="5295">
      <c r="A5295" s="4" t="s">
        <v>1152</v>
      </c>
      <c r="B5295" s="4">
        <v>349.0</v>
      </c>
      <c r="C5295" s="4">
        <v>2006.0</v>
      </c>
      <c r="D5295" s="4" t="s">
        <v>986</v>
      </c>
      <c r="F5295" s="4" t="s">
        <v>37</v>
      </c>
      <c r="I5295" s="4">
        <v>6232.4</v>
      </c>
      <c r="R5295" s="5" t="str">
        <f t="shared" si="1"/>
        <v>2006_349</v>
      </c>
    </row>
    <row r="5296">
      <c r="A5296" s="4" t="s">
        <v>913</v>
      </c>
      <c r="B5296" s="4">
        <v>350.0</v>
      </c>
      <c r="C5296" s="4">
        <v>2006.0</v>
      </c>
      <c r="D5296" s="4" t="s">
        <v>216</v>
      </c>
      <c r="F5296" s="4" t="s">
        <v>100</v>
      </c>
      <c r="I5296" s="4">
        <v>6219.0</v>
      </c>
      <c r="R5296" s="5" t="str">
        <f t="shared" si="1"/>
        <v>2006_350</v>
      </c>
    </row>
    <row r="5297">
      <c r="A5297" s="4" t="s">
        <v>851</v>
      </c>
      <c r="B5297" s="4">
        <v>351.0</v>
      </c>
      <c r="C5297" s="4">
        <v>2006.0</v>
      </c>
      <c r="D5297" s="4" t="s">
        <v>19</v>
      </c>
      <c r="F5297" s="4" t="s">
        <v>105</v>
      </c>
      <c r="I5297" s="4">
        <v>6204.9</v>
      </c>
      <c r="R5297" s="5" t="str">
        <f t="shared" si="1"/>
        <v>2006_351</v>
      </c>
    </row>
    <row r="5298">
      <c r="A5298" s="4" t="s">
        <v>1192</v>
      </c>
      <c r="B5298" s="4">
        <v>352.0</v>
      </c>
      <c r="C5298" s="4">
        <v>2006.0</v>
      </c>
      <c r="D5298" s="4" t="s">
        <v>42</v>
      </c>
      <c r="F5298" s="4" t="s">
        <v>74</v>
      </c>
      <c r="I5298" s="4">
        <v>6189.5</v>
      </c>
      <c r="R5298" s="5" t="str">
        <f t="shared" si="1"/>
        <v>2006_352</v>
      </c>
    </row>
    <row r="5299">
      <c r="A5299" s="4" t="s">
        <v>1369</v>
      </c>
      <c r="B5299" s="4">
        <v>353.0</v>
      </c>
      <c r="C5299" s="4">
        <v>2006.0</v>
      </c>
      <c r="D5299" s="4" t="s">
        <v>1364</v>
      </c>
      <c r="F5299" s="4" t="s">
        <v>57</v>
      </c>
      <c r="I5299" s="4">
        <v>6138.6</v>
      </c>
      <c r="R5299" s="5" t="str">
        <f t="shared" si="1"/>
        <v>2006_353</v>
      </c>
    </row>
    <row r="5300">
      <c r="A5300" s="4" t="s">
        <v>1040</v>
      </c>
      <c r="B5300" s="4">
        <v>354.0</v>
      </c>
      <c r="C5300" s="4">
        <v>2006.0</v>
      </c>
      <c r="D5300" s="4" t="s">
        <v>59</v>
      </c>
      <c r="F5300" s="4" t="s">
        <v>544</v>
      </c>
      <c r="I5300" s="4">
        <v>6123.8</v>
      </c>
      <c r="R5300" s="5" t="str">
        <f t="shared" si="1"/>
        <v>2006_354</v>
      </c>
    </row>
    <row r="5301">
      <c r="A5301" s="4" t="s">
        <v>1270</v>
      </c>
      <c r="B5301" s="4">
        <v>355.0</v>
      </c>
      <c r="C5301" s="4">
        <v>2006.0</v>
      </c>
      <c r="D5301" s="4" t="s">
        <v>132</v>
      </c>
      <c r="F5301" s="4" t="s">
        <v>35</v>
      </c>
      <c r="I5301" s="4">
        <v>6117.0</v>
      </c>
      <c r="R5301" s="5" t="str">
        <f t="shared" si="1"/>
        <v>2006_355</v>
      </c>
    </row>
    <row r="5302">
      <c r="A5302" s="4" t="s">
        <v>1370</v>
      </c>
      <c r="B5302" s="4">
        <v>356.0</v>
      </c>
      <c r="C5302" s="4">
        <v>2006.0</v>
      </c>
      <c r="D5302" s="4" t="s">
        <v>48</v>
      </c>
      <c r="F5302" s="4" t="s">
        <v>24</v>
      </c>
      <c r="I5302" s="4">
        <v>6070.0</v>
      </c>
      <c r="R5302" s="5" t="str">
        <f t="shared" si="1"/>
        <v>2006_356</v>
      </c>
    </row>
    <row r="5303">
      <c r="A5303" s="4" t="s">
        <v>758</v>
      </c>
      <c r="B5303" s="4">
        <v>357.0</v>
      </c>
      <c r="C5303" s="4">
        <v>2006.0</v>
      </c>
      <c r="D5303" s="4" t="s">
        <v>32</v>
      </c>
      <c r="F5303" s="4" t="s">
        <v>55</v>
      </c>
      <c r="I5303" s="4">
        <v>6028.0</v>
      </c>
      <c r="R5303" s="5" t="str">
        <f t="shared" si="1"/>
        <v>2006_357</v>
      </c>
    </row>
    <row r="5304">
      <c r="A5304" s="4" t="s">
        <v>1062</v>
      </c>
      <c r="B5304" s="4">
        <v>358.0</v>
      </c>
      <c r="C5304" s="4">
        <v>2006.0</v>
      </c>
      <c r="D5304" s="4" t="s">
        <v>216</v>
      </c>
      <c r="F5304" s="4" t="s">
        <v>118</v>
      </c>
      <c r="I5304" s="4">
        <v>6017.5</v>
      </c>
      <c r="R5304" s="5" t="str">
        <f t="shared" si="1"/>
        <v>2006_358</v>
      </c>
    </row>
    <row r="5305">
      <c r="A5305" s="4" t="s">
        <v>524</v>
      </c>
      <c r="B5305" s="4">
        <v>359.0</v>
      </c>
      <c r="C5305" s="4">
        <v>2006.0</v>
      </c>
      <c r="D5305" s="4" t="s">
        <v>289</v>
      </c>
      <c r="F5305" s="4" t="s">
        <v>30</v>
      </c>
      <c r="I5305" s="4">
        <v>6003.6</v>
      </c>
      <c r="R5305" s="5" t="str">
        <f t="shared" si="1"/>
        <v>2006_359</v>
      </c>
    </row>
    <row r="5306">
      <c r="A5306" s="4" t="s">
        <v>835</v>
      </c>
      <c r="B5306" s="4">
        <v>360.0</v>
      </c>
      <c r="C5306" s="4">
        <v>2006.0</v>
      </c>
      <c r="D5306" s="4" t="s">
        <v>232</v>
      </c>
      <c r="F5306" s="4" t="s">
        <v>30</v>
      </c>
      <c r="I5306" s="4">
        <v>5977.0</v>
      </c>
      <c r="R5306" s="5" t="str">
        <f t="shared" si="1"/>
        <v>2006_360</v>
      </c>
    </row>
    <row r="5307">
      <c r="A5307" s="4" t="s">
        <v>1324</v>
      </c>
      <c r="B5307" s="4">
        <v>361.0</v>
      </c>
      <c r="C5307" s="4">
        <v>2006.0</v>
      </c>
      <c r="D5307" s="4" t="s">
        <v>352</v>
      </c>
      <c r="F5307" s="4" t="s">
        <v>24</v>
      </c>
      <c r="I5307" s="4">
        <v>5969.6</v>
      </c>
      <c r="R5307" s="5" t="str">
        <f t="shared" si="1"/>
        <v>2006_361</v>
      </c>
    </row>
    <row r="5308">
      <c r="A5308" s="4" t="s">
        <v>901</v>
      </c>
      <c r="B5308" s="4">
        <v>362.0</v>
      </c>
      <c r="C5308" s="4">
        <v>2006.0</v>
      </c>
      <c r="D5308" s="4" t="s">
        <v>26</v>
      </c>
      <c r="F5308" s="4" t="s">
        <v>544</v>
      </c>
      <c r="I5308" s="4">
        <v>5953.4</v>
      </c>
      <c r="R5308" s="5" t="str">
        <f t="shared" si="1"/>
        <v>2006_362</v>
      </c>
    </row>
    <row r="5309">
      <c r="A5309" s="4" t="s">
        <v>505</v>
      </c>
      <c r="B5309" s="4">
        <v>363.0</v>
      </c>
      <c r="C5309" s="4">
        <v>2006.0</v>
      </c>
      <c r="D5309" s="4" t="s">
        <v>688</v>
      </c>
      <c r="F5309" s="4" t="s">
        <v>46</v>
      </c>
      <c r="I5309" s="4">
        <v>5923.8</v>
      </c>
      <c r="R5309" s="5" t="str">
        <f t="shared" si="1"/>
        <v>2006_363</v>
      </c>
    </row>
    <row r="5310">
      <c r="A5310" s="4" t="s">
        <v>1202</v>
      </c>
      <c r="B5310" s="4">
        <v>364.0</v>
      </c>
      <c r="C5310" s="4">
        <v>2006.0</v>
      </c>
      <c r="D5310" s="4" t="s">
        <v>352</v>
      </c>
      <c r="F5310" s="4" t="s">
        <v>30</v>
      </c>
      <c r="I5310" s="4">
        <v>5874.2</v>
      </c>
      <c r="R5310" s="5" t="str">
        <f t="shared" si="1"/>
        <v>2006_364</v>
      </c>
    </row>
    <row r="5311">
      <c r="A5311" s="4" t="s">
        <v>402</v>
      </c>
      <c r="B5311" s="4">
        <v>365.0</v>
      </c>
      <c r="C5311" s="4">
        <v>2006.0</v>
      </c>
      <c r="D5311" s="4" t="s">
        <v>981</v>
      </c>
      <c r="F5311" s="4" t="s">
        <v>57</v>
      </c>
      <c r="I5311" s="4">
        <v>5870.6</v>
      </c>
      <c r="R5311" s="5" t="str">
        <f t="shared" si="1"/>
        <v>2006_365</v>
      </c>
    </row>
    <row r="5312">
      <c r="A5312" s="4" t="s">
        <v>1371</v>
      </c>
      <c r="B5312" s="4">
        <v>366.0</v>
      </c>
      <c r="C5312" s="4">
        <v>2006.0</v>
      </c>
      <c r="D5312" s="4" t="s">
        <v>107</v>
      </c>
      <c r="F5312" s="4" t="s">
        <v>24</v>
      </c>
      <c r="I5312" s="4">
        <v>5864.4</v>
      </c>
      <c r="R5312" s="5" t="str">
        <f t="shared" si="1"/>
        <v>2006_366</v>
      </c>
    </row>
    <row r="5313">
      <c r="A5313" s="4" t="s">
        <v>603</v>
      </c>
      <c r="B5313" s="4">
        <v>367.0</v>
      </c>
      <c r="C5313" s="4">
        <v>2006.0</v>
      </c>
      <c r="D5313" s="4" t="s">
        <v>975</v>
      </c>
      <c r="F5313" s="4" t="s">
        <v>57</v>
      </c>
      <c r="I5313" s="4">
        <v>5847.6</v>
      </c>
      <c r="R5313" s="5" t="str">
        <f t="shared" si="1"/>
        <v>2006_367</v>
      </c>
    </row>
    <row r="5314">
      <c r="A5314" s="4" t="s">
        <v>1372</v>
      </c>
      <c r="B5314" s="4">
        <v>368.0</v>
      </c>
      <c r="C5314" s="4">
        <v>2006.0</v>
      </c>
      <c r="D5314" s="4" t="s">
        <v>975</v>
      </c>
      <c r="F5314" s="4" t="s">
        <v>24</v>
      </c>
      <c r="I5314" s="4">
        <v>5843.0</v>
      </c>
      <c r="R5314" s="5" t="str">
        <f t="shared" si="1"/>
        <v>2006_368</v>
      </c>
    </row>
    <row r="5315">
      <c r="A5315" s="4" t="s">
        <v>1142</v>
      </c>
      <c r="B5315" s="4">
        <v>369.0</v>
      </c>
      <c r="C5315" s="4">
        <v>2006.0</v>
      </c>
      <c r="D5315" s="4" t="s">
        <v>26</v>
      </c>
      <c r="F5315" s="4" t="s">
        <v>127</v>
      </c>
      <c r="I5315" s="4">
        <v>5824.8</v>
      </c>
      <c r="R5315" s="5" t="str">
        <f t="shared" si="1"/>
        <v>2006_369</v>
      </c>
    </row>
    <row r="5316">
      <c r="A5316" s="4" t="s">
        <v>1337</v>
      </c>
      <c r="B5316" s="4">
        <v>370.0</v>
      </c>
      <c r="C5316" s="4">
        <v>2006.0</v>
      </c>
      <c r="D5316" s="4" t="s">
        <v>1112</v>
      </c>
      <c r="F5316" s="4" t="s">
        <v>100</v>
      </c>
      <c r="I5316" s="4">
        <v>5793.4</v>
      </c>
      <c r="R5316" s="5" t="str">
        <f t="shared" si="1"/>
        <v>2006_370</v>
      </c>
    </row>
    <row r="5317">
      <c r="A5317" s="4" t="s">
        <v>1373</v>
      </c>
      <c r="B5317" s="4">
        <v>371.0</v>
      </c>
      <c r="C5317" s="4">
        <v>2006.0</v>
      </c>
      <c r="D5317" s="4" t="s">
        <v>999</v>
      </c>
      <c r="F5317" s="4" t="s">
        <v>46</v>
      </c>
      <c r="I5317" s="4">
        <v>5782.0</v>
      </c>
      <c r="R5317" s="5" t="str">
        <f t="shared" si="1"/>
        <v>2006_371</v>
      </c>
    </row>
    <row r="5318">
      <c r="A5318" s="4" t="s">
        <v>291</v>
      </c>
      <c r="B5318" s="4">
        <v>372.0</v>
      </c>
      <c r="C5318" s="4">
        <v>2006.0</v>
      </c>
      <c r="D5318" s="4" t="s">
        <v>1354</v>
      </c>
      <c r="F5318" s="4" t="s">
        <v>100</v>
      </c>
      <c r="I5318" s="4">
        <v>5758.7</v>
      </c>
      <c r="R5318" s="5" t="str">
        <f t="shared" si="1"/>
        <v>2006_372</v>
      </c>
    </row>
    <row r="5319">
      <c r="A5319" s="4" t="s">
        <v>1332</v>
      </c>
      <c r="B5319" s="4">
        <v>373.0</v>
      </c>
      <c r="C5319" s="4">
        <v>2006.0</v>
      </c>
      <c r="D5319" s="4" t="s">
        <v>110</v>
      </c>
      <c r="F5319" s="4" t="s">
        <v>183</v>
      </c>
      <c r="I5319" s="4">
        <v>5751.6</v>
      </c>
      <c r="R5319" s="5" t="str">
        <f t="shared" si="1"/>
        <v>2006_373</v>
      </c>
    </row>
    <row r="5320">
      <c r="A5320" s="4" t="s">
        <v>579</v>
      </c>
      <c r="B5320" s="4">
        <v>374.0</v>
      </c>
      <c r="C5320" s="4">
        <v>2006.0</v>
      </c>
      <c r="D5320" s="4" t="s">
        <v>1104</v>
      </c>
      <c r="F5320" s="4" t="s">
        <v>183</v>
      </c>
      <c r="I5320" s="4">
        <v>5751.2</v>
      </c>
      <c r="R5320" s="5" t="str">
        <f t="shared" si="1"/>
        <v>2006_374</v>
      </c>
    </row>
    <row r="5321">
      <c r="A5321" s="4" t="s">
        <v>654</v>
      </c>
      <c r="B5321" s="4">
        <v>375.0</v>
      </c>
      <c r="C5321" s="4">
        <v>2006.0</v>
      </c>
      <c r="D5321" s="4" t="s">
        <v>1011</v>
      </c>
      <c r="F5321" s="4" t="s">
        <v>179</v>
      </c>
      <c r="I5321" s="4">
        <v>5740.8</v>
      </c>
      <c r="R5321" s="5" t="str">
        <f t="shared" si="1"/>
        <v>2006_375</v>
      </c>
    </row>
    <row r="5322">
      <c r="A5322" s="4" t="s">
        <v>1119</v>
      </c>
      <c r="B5322" s="4">
        <v>376.0</v>
      </c>
      <c r="C5322" s="4">
        <v>2006.0</v>
      </c>
      <c r="D5322" s="4" t="s">
        <v>195</v>
      </c>
      <c r="F5322" s="4" t="s">
        <v>400</v>
      </c>
      <c r="I5322" s="4">
        <v>5734.8</v>
      </c>
      <c r="R5322" s="5" t="str">
        <f t="shared" si="1"/>
        <v>2006_376</v>
      </c>
    </row>
    <row r="5323">
      <c r="A5323" s="4" t="s">
        <v>1374</v>
      </c>
      <c r="B5323" s="4">
        <v>377.0</v>
      </c>
      <c r="C5323" s="4">
        <v>2006.0</v>
      </c>
      <c r="D5323" s="4" t="s">
        <v>59</v>
      </c>
      <c r="F5323" s="4" t="s">
        <v>100</v>
      </c>
      <c r="I5323" s="4">
        <v>5728.0</v>
      </c>
      <c r="R5323" s="5" t="str">
        <f t="shared" si="1"/>
        <v>2006_377</v>
      </c>
    </row>
    <row r="5324">
      <c r="A5324" s="4" t="s">
        <v>858</v>
      </c>
      <c r="B5324" s="4">
        <v>378.0</v>
      </c>
      <c r="C5324" s="4">
        <v>2006.0</v>
      </c>
      <c r="D5324" s="4" t="s">
        <v>107</v>
      </c>
      <c r="F5324" s="4" t="s">
        <v>115</v>
      </c>
      <c r="I5324" s="4">
        <v>5710.9</v>
      </c>
      <c r="R5324" s="5" t="str">
        <f t="shared" si="1"/>
        <v>2006_378</v>
      </c>
    </row>
    <row r="5325">
      <c r="A5325" s="4" t="s">
        <v>1164</v>
      </c>
      <c r="B5325" s="4">
        <v>379.0</v>
      </c>
      <c r="C5325" s="4">
        <v>2006.0</v>
      </c>
      <c r="D5325" s="4" t="s">
        <v>1165</v>
      </c>
      <c r="F5325" s="4" t="s">
        <v>74</v>
      </c>
      <c r="I5325" s="4">
        <v>5688.9</v>
      </c>
      <c r="R5325" s="5" t="str">
        <f t="shared" si="1"/>
        <v>2006_379</v>
      </c>
    </row>
    <row r="5326">
      <c r="A5326" s="4" t="s">
        <v>1150</v>
      </c>
      <c r="B5326" s="4">
        <v>380.0</v>
      </c>
      <c r="C5326" s="4">
        <v>2006.0</v>
      </c>
      <c r="D5326" s="4" t="s">
        <v>688</v>
      </c>
      <c r="F5326" s="4" t="s">
        <v>189</v>
      </c>
      <c r="I5326" s="4">
        <v>5673.8</v>
      </c>
      <c r="R5326" s="5" t="str">
        <f t="shared" si="1"/>
        <v>2006_380</v>
      </c>
    </row>
    <row r="5327">
      <c r="A5327" s="4" t="s">
        <v>1328</v>
      </c>
      <c r="B5327" s="4">
        <v>381.0</v>
      </c>
      <c r="C5327" s="4">
        <v>2006.0</v>
      </c>
      <c r="D5327" s="4" t="s">
        <v>971</v>
      </c>
      <c r="F5327" s="4" t="s">
        <v>57</v>
      </c>
      <c r="I5327" s="4">
        <v>5673.0</v>
      </c>
      <c r="R5327" s="5" t="str">
        <f t="shared" si="1"/>
        <v>2006_381</v>
      </c>
    </row>
    <row r="5328">
      <c r="A5328" s="4" t="s">
        <v>1325</v>
      </c>
      <c r="B5328" s="4">
        <v>382.0</v>
      </c>
      <c r="C5328" s="4">
        <v>2006.0</v>
      </c>
      <c r="D5328" s="4" t="s">
        <v>988</v>
      </c>
      <c r="F5328" s="4" t="s">
        <v>24</v>
      </c>
      <c r="I5328" s="4">
        <v>5666.3</v>
      </c>
      <c r="R5328" s="5" t="str">
        <f t="shared" si="1"/>
        <v>2006_382</v>
      </c>
    </row>
    <row r="5329">
      <c r="A5329" s="4" t="s">
        <v>1127</v>
      </c>
      <c r="B5329" s="4">
        <v>383.0</v>
      </c>
      <c r="C5329" s="4">
        <v>2006.0</v>
      </c>
      <c r="D5329" s="4" t="s">
        <v>107</v>
      </c>
      <c r="F5329" s="4" t="s">
        <v>30</v>
      </c>
      <c r="I5329" s="4">
        <v>5653.0</v>
      </c>
      <c r="R5329" s="5" t="str">
        <f t="shared" si="1"/>
        <v>2006_383</v>
      </c>
    </row>
    <row r="5330">
      <c r="A5330" s="4" t="s">
        <v>1012</v>
      </c>
      <c r="B5330" s="4">
        <v>384.0</v>
      </c>
      <c r="C5330" s="4">
        <v>2006.0</v>
      </c>
      <c r="D5330" s="4" t="s">
        <v>81</v>
      </c>
      <c r="F5330" s="4" t="s">
        <v>30</v>
      </c>
      <c r="I5330" s="4">
        <v>5652.6</v>
      </c>
      <c r="R5330" s="5" t="str">
        <f t="shared" si="1"/>
        <v>2006_384</v>
      </c>
    </row>
    <row r="5331">
      <c r="A5331" s="4" t="s">
        <v>1030</v>
      </c>
      <c r="B5331" s="4">
        <v>385.0</v>
      </c>
      <c r="C5331" s="4">
        <v>2006.0</v>
      </c>
      <c r="D5331" s="4" t="s">
        <v>168</v>
      </c>
      <c r="F5331" s="4" t="s">
        <v>55</v>
      </c>
      <c r="I5331" s="4">
        <v>5647.4</v>
      </c>
      <c r="R5331" s="5" t="str">
        <f t="shared" si="1"/>
        <v>2006_385</v>
      </c>
    </row>
    <row r="5332">
      <c r="A5332" s="4" t="s">
        <v>1058</v>
      </c>
      <c r="B5332" s="4">
        <v>386.0</v>
      </c>
      <c r="C5332" s="4">
        <v>2006.0</v>
      </c>
      <c r="D5332" s="4" t="s">
        <v>223</v>
      </c>
      <c r="F5332" s="4" t="s">
        <v>57</v>
      </c>
      <c r="I5332" s="4">
        <v>5635.0</v>
      </c>
      <c r="R5332" s="5" t="str">
        <f t="shared" si="1"/>
        <v>2006_386</v>
      </c>
    </row>
    <row r="5333">
      <c r="A5333" s="4" t="s">
        <v>1375</v>
      </c>
      <c r="B5333" s="4">
        <v>387.0</v>
      </c>
      <c r="C5333" s="4">
        <v>2006.0</v>
      </c>
      <c r="D5333" s="4" t="s">
        <v>999</v>
      </c>
      <c r="F5333" s="4" t="s">
        <v>88</v>
      </c>
      <c r="I5333" s="4">
        <v>5622.1</v>
      </c>
      <c r="R5333" s="5" t="str">
        <f t="shared" si="1"/>
        <v>2006_387</v>
      </c>
    </row>
    <row r="5334">
      <c r="A5334" s="4" t="s">
        <v>546</v>
      </c>
      <c r="B5334" s="4">
        <v>388.0</v>
      </c>
      <c r="C5334" s="4">
        <v>2006.0</v>
      </c>
      <c r="D5334" s="4" t="s">
        <v>289</v>
      </c>
      <c r="F5334" s="4" t="s">
        <v>46</v>
      </c>
      <c r="I5334" s="4">
        <v>5595.6</v>
      </c>
      <c r="R5334" s="5" t="str">
        <f t="shared" si="1"/>
        <v>2006_388</v>
      </c>
    </row>
    <row r="5335">
      <c r="A5335" s="4" t="s">
        <v>1226</v>
      </c>
      <c r="B5335" s="4">
        <v>389.0</v>
      </c>
      <c r="C5335" s="4">
        <v>2006.0</v>
      </c>
      <c r="D5335" s="4" t="s">
        <v>999</v>
      </c>
      <c r="F5335" s="4" t="s">
        <v>384</v>
      </c>
      <c r="I5335" s="4">
        <v>5589.8</v>
      </c>
      <c r="R5335" s="5" t="str">
        <f t="shared" si="1"/>
        <v>2006_389</v>
      </c>
    </row>
    <row r="5336">
      <c r="A5336" s="4" t="s">
        <v>1143</v>
      </c>
      <c r="B5336" s="4">
        <v>390.0</v>
      </c>
      <c r="C5336" s="4">
        <v>2006.0</v>
      </c>
      <c r="D5336" s="4" t="s">
        <v>1096</v>
      </c>
      <c r="F5336" s="4" t="s">
        <v>24</v>
      </c>
      <c r="I5336" s="4">
        <v>5579.0</v>
      </c>
      <c r="R5336" s="5" t="str">
        <f t="shared" si="1"/>
        <v>2006_390</v>
      </c>
    </row>
    <row r="5337">
      <c r="A5337" s="4" t="s">
        <v>483</v>
      </c>
      <c r="B5337" s="4">
        <v>391.0</v>
      </c>
      <c r="C5337" s="4">
        <v>2006.0</v>
      </c>
      <c r="D5337" s="4" t="s">
        <v>999</v>
      </c>
      <c r="F5337" s="4" t="s">
        <v>46</v>
      </c>
      <c r="I5337" s="4">
        <v>5526.6</v>
      </c>
      <c r="R5337" s="5" t="str">
        <f t="shared" si="1"/>
        <v>2006_391</v>
      </c>
    </row>
    <row r="5338">
      <c r="A5338" s="4" t="s">
        <v>1057</v>
      </c>
      <c r="B5338" s="4">
        <v>392.0</v>
      </c>
      <c r="C5338" s="4">
        <v>2006.0</v>
      </c>
      <c r="D5338" s="4" t="s">
        <v>1292</v>
      </c>
      <c r="F5338" s="4" t="s">
        <v>43</v>
      </c>
      <c r="I5338" s="4">
        <v>5503.7</v>
      </c>
      <c r="R5338" s="5" t="str">
        <f t="shared" si="1"/>
        <v>2006_392</v>
      </c>
    </row>
    <row r="5339">
      <c r="A5339" s="4" t="s">
        <v>497</v>
      </c>
      <c r="B5339" s="4">
        <v>393.0</v>
      </c>
      <c r="C5339" s="4">
        <v>2006.0</v>
      </c>
      <c r="D5339" s="4" t="s">
        <v>48</v>
      </c>
      <c r="F5339" s="4" t="s">
        <v>57</v>
      </c>
      <c r="I5339" s="4">
        <v>5496.3</v>
      </c>
      <c r="R5339" s="5" t="str">
        <f t="shared" si="1"/>
        <v>2006_393</v>
      </c>
    </row>
    <row r="5340">
      <c r="A5340" s="4" t="s">
        <v>1124</v>
      </c>
      <c r="B5340" s="4">
        <v>394.0</v>
      </c>
      <c r="C5340" s="4">
        <v>2006.0</v>
      </c>
      <c r="D5340" s="4" t="s">
        <v>32</v>
      </c>
      <c r="F5340" s="4" t="s">
        <v>35</v>
      </c>
      <c r="I5340" s="4">
        <v>5492.2</v>
      </c>
      <c r="R5340" s="5" t="str">
        <f t="shared" si="1"/>
        <v>2006_394</v>
      </c>
    </row>
    <row r="5341">
      <c r="A5341" s="4" t="s">
        <v>1376</v>
      </c>
      <c r="B5341" s="4">
        <v>395.0</v>
      </c>
      <c r="C5341" s="4">
        <v>2006.0</v>
      </c>
      <c r="D5341" s="4" t="s">
        <v>759</v>
      </c>
      <c r="F5341" s="4" t="s">
        <v>37</v>
      </c>
      <c r="I5341" s="4">
        <v>5488.4</v>
      </c>
      <c r="R5341" s="5" t="str">
        <f t="shared" si="1"/>
        <v>2006_395</v>
      </c>
    </row>
    <row r="5342">
      <c r="A5342" s="4" t="s">
        <v>286</v>
      </c>
      <c r="B5342" s="4">
        <v>396.0</v>
      </c>
      <c r="C5342" s="4">
        <v>2006.0</v>
      </c>
      <c r="D5342" s="4" t="s">
        <v>99</v>
      </c>
      <c r="F5342" s="4" t="s">
        <v>100</v>
      </c>
      <c r="I5342" s="4">
        <v>5487.9</v>
      </c>
      <c r="R5342" s="5" t="str">
        <f t="shared" si="1"/>
        <v>2006_396</v>
      </c>
    </row>
    <row r="5343">
      <c r="A5343" s="4" t="s">
        <v>565</v>
      </c>
      <c r="B5343" s="4">
        <v>397.0</v>
      </c>
      <c r="C5343" s="4">
        <v>2006.0</v>
      </c>
      <c r="D5343" s="4" t="s">
        <v>826</v>
      </c>
      <c r="F5343" s="4" t="s">
        <v>43</v>
      </c>
      <c r="I5343" s="4">
        <v>5464.4</v>
      </c>
      <c r="R5343" s="5" t="str">
        <f t="shared" si="1"/>
        <v>2006_397</v>
      </c>
    </row>
    <row r="5344">
      <c r="A5344" s="4" t="s">
        <v>766</v>
      </c>
      <c r="B5344" s="4">
        <v>398.0</v>
      </c>
      <c r="C5344" s="4">
        <v>2006.0</v>
      </c>
      <c r="D5344" s="4" t="s">
        <v>216</v>
      </c>
      <c r="F5344" s="4" t="s">
        <v>55</v>
      </c>
      <c r="I5344" s="4">
        <v>5463.8</v>
      </c>
      <c r="R5344" s="5" t="str">
        <f t="shared" si="1"/>
        <v>2006_398</v>
      </c>
    </row>
    <row r="5345">
      <c r="A5345" s="4" t="s">
        <v>786</v>
      </c>
      <c r="B5345" s="4">
        <v>399.0</v>
      </c>
      <c r="C5345" s="4">
        <v>2006.0</v>
      </c>
      <c r="D5345" s="4" t="s">
        <v>132</v>
      </c>
      <c r="F5345" s="4" t="s">
        <v>88</v>
      </c>
      <c r="I5345" s="4">
        <v>5449.7</v>
      </c>
      <c r="R5345" s="5" t="str">
        <f t="shared" si="1"/>
        <v>2006_399</v>
      </c>
    </row>
    <row r="5346">
      <c r="A5346" s="4" t="s">
        <v>703</v>
      </c>
      <c r="B5346" s="4">
        <v>400.0</v>
      </c>
      <c r="C5346" s="4">
        <v>2006.0</v>
      </c>
      <c r="D5346" s="4" t="s">
        <v>999</v>
      </c>
      <c r="F5346" s="4" t="s">
        <v>179</v>
      </c>
      <c r="I5346" s="4">
        <v>5437.7</v>
      </c>
      <c r="R5346" s="5" t="str">
        <f t="shared" si="1"/>
        <v>2006_400</v>
      </c>
    </row>
    <row r="5347">
      <c r="A5347" s="4" t="s">
        <v>511</v>
      </c>
      <c r="B5347" s="4">
        <v>401.0</v>
      </c>
      <c r="C5347" s="4">
        <v>2006.0</v>
      </c>
      <c r="D5347" s="4" t="s">
        <v>981</v>
      </c>
      <c r="F5347" s="4" t="s">
        <v>74</v>
      </c>
      <c r="I5347" s="4">
        <v>5414.0</v>
      </c>
      <c r="R5347" s="5" t="str">
        <f t="shared" si="1"/>
        <v>2006_401</v>
      </c>
    </row>
    <row r="5348">
      <c r="A5348" s="4" t="s">
        <v>1122</v>
      </c>
      <c r="B5348" s="4">
        <v>402.0</v>
      </c>
      <c r="C5348" s="4">
        <v>2006.0</v>
      </c>
      <c r="D5348" s="4" t="s">
        <v>76</v>
      </c>
      <c r="F5348" s="4" t="s">
        <v>127</v>
      </c>
      <c r="I5348" s="4">
        <v>5404.5</v>
      </c>
      <c r="R5348" s="5" t="str">
        <f t="shared" si="1"/>
        <v>2006_402</v>
      </c>
    </row>
    <row r="5349">
      <c r="A5349" s="4" t="s">
        <v>1334</v>
      </c>
      <c r="B5349" s="4">
        <v>403.0</v>
      </c>
      <c r="C5349" s="4">
        <v>2006.0</v>
      </c>
      <c r="D5349" s="4" t="s">
        <v>1112</v>
      </c>
      <c r="F5349" s="4" t="s">
        <v>43</v>
      </c>
      <c r="I5349" s="4">
        <v>5348.4</v>
      </c>
      <c r="R5349" s="5" t="str">
        <f t="shared" si="1"/>
        <v>2006_403</v>
      </c>
    </row>
    <row r="5350">
      <c r="A5350" s="4" t="s">
        <v>936</v>
      </c>
      <c r="B5350" s="4">
        <v>404.0</v>
      </c>
      <c r="C5350" s="4">
        <v>2006.0</v>
      </c>
      <c r="D5350" s="4" t="s">
        <v>798</v>
      </c>
      <c r="F5350" s="4" t="s">
        <v>144</v>
      </c>
      <c r="I5350" s="4">
        <v>5299.3</v>
      </c>
      <c r="R5350" s="5" t="str">
        <f t="shared" si="1"/>
        <v>2006_404</v>
      </c>
    </row>
    <row r="5351">
      <c r="A5351" s="4" t="s">
        <v>1137</v>
      </c>
      <c r="B5351" s="4">
        <v>405.0</v>
      </c>
      <c r="C5351" s="4">
        <v>2006.0</v>
      </c>
      <c r="D5351" s="4" t="s">
        <v>216</v>
      </c>
      <c r="F5351" s="4" t="s">
        <v>406</v>
      </c>
      <c r="I5351" s="4">
        <v>5298.5</v>
      </c>
      <c r="R5351" s="5" t="str">
        <f t="shared" si="1"/>
        <v>2006_405</v>
      </c>
    </row>
    <row r="5352">
      <c r="A5352" s="4" t="s">
        <v>1278</v>
      </c>
      <c r="B5352" s="4">
        <v>406.0</v>
      </c>
      <c r="C5352" s="4">
        <v>2006.0</v>
      </c>
      <c r="D5352" s="4" t="s">
        <v>1292</v>
      </c>
      <c r="F5352" s="4" t="s">
        <v>192</v>
      </c>
      <c r="I5352" s="4">
        <v>5292.8</v>
      </c>
      <c r="R5352" s="5" t="str">
        <f t="shared" si="1"/>
        <v>2006_406</v>
      </c>
    </row>
    <row r="5353">
      <c r="A5353" s="4" t="s">
        <v>567</v>
      </c>
      <c r="B5353" s="4">
        <v>407.0</v>
      </c>
      <c r="C5353" s="4">
        <v>2006.0</v>
      </c>
      <c r="D5353" s="4" t="s">
        <v>332</v>
      </c>
      <c r="F5353" s="4" t="s">
        <v>20</v>
      </c>
      <c r="I5353" s="4">
        <v>5289.8</v>
      </c>
      <c r="R5353" s="5" t="str">
        <f t="shared" si="1"/>
        <v>2006_407</v>
      </c>
    </row>
    <row r="5354">
      <c r="A5354" s="4" t="s">
        <v>1377</v>
      </c>
      <c r="B5354" s="4">
        <v>408.0</v>
      </c>
      <c r="C5354" s="4">
        <v>2006.0</v>
      </c>
      <c r="D5354" s="4" t="s">
        <v>29</v>
      </c>
      <c r="F5354" s="4" t="s">
        <v>183</v>
      </c>
      <c r="I5354" s="4">
        <v>5284.7</v>
      </c>
      <c r="R5354" s="5" t="str">
        <f t="shared" si="1"/>
        <v>2006_408</v>
      </c>
    </row>
    <row r="5355">
      <c r="A5355" s="4" t="s">
        <v>687</v>
      </c>
      <c r="B5355" s="4">
        <v>409.0</v>
      </c>
      <c r="C5355" s="4">
        <v>2006.0</v>
      </c>
      <c r="D5355" s="4" t="s">
        <v>62</v>
      </c>
      <c r="F5355" s="4" t="s">
        <v>179</v>
      </c>
      <c r="I5355" s="4">
        <v>5278.1</v>
      </c>
      <c r="R5355" s="5" t="str">
        <f t="shared" si="1"/>
        <v>2006_409</v>
      </c>
    </row>
    <row r="5356">
      <c r="A5356" s="4" t="s">
        <v>1232</v>
      </c>
      <c r="B5356" s="4">
        <v>410.0</v>
      </c>
      <c r="C5356" s="4">
        <v>2006.0</v>
      </c>
      <c r="D5356" s="4" t="s">
        <v>1112</v>
      </c>
      <c r="F5356" s="4" t="s">
        <v>37</v>
      </c>
      <c r="I5356" s="4">
        <v>5275.1</v>
      </c>
      <c r="R5356" s="5" t="str">
        <f t="shared" si="1"/>
        <v>2006_410</v>
      </c>
    </row>
    <row r="5357">
      <c r="A5357" s="4" t="s">
        <v>1269</v>
      </c>
      <c r="B5357" s="4">
        <v>411.0</v>
      </c>
      <c r="C5357" s="4">
        <v>2006.0</v>
      </c>
      <c r="D5357" s="4" t="s">
        <v>352</v>
      </c>
      <c r="F5357" s="4" t="s">
        <v>37</v>
      </c>
      <c r="I5357" s="4">
        <v>5260.3</v>
      </c>
      <c r="R5357" s="5" t="str">
        <f t="shared" si="1"/>
        <v>2006_411</v>
      </c>
    </row>
    <row r="5358">
      <c r="A5358" s="4" t="s">
        <v>1378</v>
      </c>
      <c r="B5358" s="4">
        <v>412.0</v>
      </c>
      <c r="C5358" s="4">
        <v>2006.0</v>
      </c>
      <c r="D5358" s="4" t="s">
        <v>1364</v>
      </c>
      <c r="F5358" s="4" t="s">
        <v>57</v>
      </c>
      <c r="I5358" s="4">
        <v>5257.7</v>
      </c>
      <c r="R5358" s="5" t="str">
        <f t="shared" si="1"/>
        <v>2006_412</v>
      </c>
    </row>
    <row r="5359">
      <c r="A5359" s="4" t="s">
        <v>1068</v>
      </c>
      <c r="B5359" s="4">
        <v>413.0</v>
      </c>
      <c r="C5359" s="4">
        <v>2006.0</v>
      </c>
      <c r="D5359" s="4" t="s">
        <v>29</v>
      </c>
      <c r="F5359" s="4" t="s">
        <v>144</v>
      </c>
      <c r="I5359" s="4">
        <v>5254.0</v>
      </c>
      <c r="R5359" s="5" t="str">
        <f t="shared" si="1"/>
        <v>2006_413</v>
      </c>
    </row>
    <row r="5360">
      <c r="A5360" s="4" t="s">
        <v>1327</v>
      </c>
      <c r="B5360" s="4">
        <v>414.0</v>
      </c>
      <c r="C5360" s="4">
        <v>2006.0</v>
      </c>
      <c r="D5360" s="4" t="s">
        <v>29</v>
      </c>
      <c r="F5360" s="4" t="s">
        <v>30</v>
      </c>
      <c r="I5360" s="4">
        <v>5224.7</v>
      </c>
      <c r="R5360" s="5" t="str">
        <f t="shared" si="1"/>
        <v>2006_414</v>
      </c>
    </row>
    <row r="5361">
      <c r="A5361" s="4" t="s">
        <v>1041</v>
      </c>
      <c r="B5361" s="4">
        <v>415.0</v>
      </c>
      <c r="C5361" s="4">
        <v>2006.0</v>
      </c>
      <c r="D5361" s="4" t="s">
        <v>639</v>
      </c>
      <c r="F5361" s="4" t="s">
        <v>192</v>
      </c>
      <c r="I5361" s="4">
        <v>5221.5</v>
      </c>
      <c r="R5361" s="5" t="str">
        <f t="shared" si="1"/>
        <v>2006_415</v>
      </c>
    </row>
    <row r="5362">
      <c r="A5362" s="4" t="s">
        <v>443</v>
      </c>
      <c r="B5362" s="4">
        <v>416.0</v>
      </c>
      <c r="C5362" s="4">
        <v>2006.0</v>
      </c>
      <c r="D5362" s="4" t="s">
        <v>444</v>
      </c>
      <c r="F5362" s="4" t="s">
        <v>57</v>
      </c>
      <c r="I5362" s="4">
        <v>5179.0</v>
      </c>
      <c r="R5362" s="5" t="str">
        <f t="shared" si="1"/>
        <v>2006_416</v>
      </c>
    </row>
    <row r="5363">
      <c r="A5363" s="4" t="s">
        <v>1274</v>
      </c>
      <c r="B5363" s="4">
        <v>417.0</v>
      </c>
      <c r="C5363" s="4">
        <v>2006.0</v>
      </c>
      <c r="D5363" s="4" t="s">
        <v>132</v>
      </c>
      <c r="F5363" s="4" t="s">
        <v>55</v>
      </c>
      <c r="I5363" s="4">
        <v>5168.4</v>
      </c>
      <c r="R5363" s="5" t="str">
        <f t="shared" si="1"/>
        <v>2006_417</v>
      </c>
    </row>
    <row r="5364">
      <c r="A5364" s="4" t="s">
        <v>853</v>
      </c>
      <c r="B5364" s="4">
        <v>418.0</v>
      </c>
      <c r="C5364" s="4">
        <v>2006.0</v>
      </c>
      <c r="D5364" s="4" t="s">
        <v>611</v>
      </c>
      <c r="F5364" s="4" t="s">
        <v>57</v>
      </c>
      <c r="I5364" s="4">
        <v>5151.0</v>
      </c>
      <c r="R5364" s="5" t="str">
        <f t="shared" si="1"/>
        <v>2006_418</v>
      </c>
    </row>
    <row r="5365">
      <c r="A5365" s="4" t="s">
        <v>1275</v>
      </c>
      <c r="B5365" s="4">
        <v>419.0</v>
      </c>
      <c r="C5365" s="4">
        <v>2006.0</v>
      </c>
      <c r="D5365" s="4" t="s">
        <v>107</v>
      </c>
      <c r="F5365" s="4" t="s">
        <v>43</v>
      </c>
      <c r="I5365" s="4">
        <v>5147.7</v>
      </c>
      <c r="R5365" s="5" t="str">
        <f t="shared" si="1"/>
        <v>2006_419</v>
      </c>
    </row>
    <row r="5366">
      <c r="A5366" s="4" t="s">
        <v>599</v>
      </c>
      <c r="B5366" s="4">
        <v>420.0</v>
      </c>
      <c r="C5366" s="4">
        <v>2006.0</v>
      </c>
      <c r="D5366" s="4" t="s">
        <v>338</v>
      </c>
      <c r="F5366" s="4" t="s">
        <v>46</v>
      </c>
      <c r="I5366" s="4">
        <v>5139.0</v>
      </c>
      <c r="R5366" s="5" t="str">
        <f t="shared" si="1"/>
        <v>2006_420</v>
      </c>
    </row>
    <row r="5367">
      <c r="A5367" s="4" t="s">
        <v>1217</v>
      </c>
      <c r="B5367" s="4">
        <v>421.0</v>
      </c>
      <c r="C5367" s="4">
        <v>2006.0</v>
      </c>
      <c r="D5367" s="4" t="s">
        <v>67</v>
      </c>
      <c r="F5367" s="4" t="s">
        <v>100</v>
      </c>
      <c r="I5367" s="4">
        <v>5103.7</v>
      </c>
      <c r="R5367" s="5" t="str">
        <f t="shared" si="1"/>
        <v>2006_421</v>
      </c>
    </row>
    <row r="5368">
      <c r="A5368" s="4" t="s">
        <v>803</v>
      </c>
      <c r="B5368" s="4">
        <v>422.0</v>
      </c>
      <c r="C5368" s="4">
        <v>2006.0</v>
      </c>
      <c r="D5368" s="4" t="s">
        <v>107</v>
      </c>
      <c r="F5368" s="4" t="s">
        <v>30</v>
      </c>
      <c r="I5368" s="4">
        <v>5103.0</v>
      </c>
      <c r="R5368" s="5" t="str">
        <f t="shared" si="1"/>
        <v>2006_422</v>
      </c>
    </row>
    <row r="5369">
      <c r="A5369" s="4" t="s">
        <v>1027</v>
      </c>
      <c r="B5369" s="4">
        <v>423.0</v>
      </c>
      <c r="C5369" s="4">
        <v>2006.0</v>
      </c>
      <c r="D5369" s="4" t="s">
        <v>107</v>
      </c>
      <c r="F5369" s="4" t="s">
        <v>24</v>
      </c>
      <c r="I5369" s="4">
        <v>5081.7</v>
      </c>
      <c r="R5369" s="5" t="str">
        <f t="shared" si="1"/>
        <v>2006_423</v>
      </c>
    </row>
    <row r="5370">
      <c r="A5370" s="4" t="s">
        <v>643</v>
      </c>
      <c r="B5370" s="4">
        <v>424.0</v>
      </c>
      <c r="C5370" s="4">
        <v>2006.0</v>
      </c>
      <c r="D5370" s="4" t="s">
        <v>120</v>
      </c>
      <c r="F5370" s="4" t="s">
        <v>400</v>
      </c>
      <c r="I5370" s="4">
        <v>5077.0</v>
      </c>
      <c r="R5370" s="5" t="str">
        <f t="shared" si="1"/>
        <v>2006_424</v>
      </c>
    </row>
    <row r="5371">
      <c r="A5371" s="4" t="s">
        <v>957</v>
      </c>
      <c r="B5371" s="4">
        <v>425.0</v>
      </c>
      <c r="C5371" s="4">
        <v>2006.0</v>
      </c>
      <c r="D5371" s="4" t="s">
        <v>285</v>
      </c>
      <c r="F5371" s="4" t="s">
        <v>100</v>
      </c>
      <c r="I5371" s="4">
        <v>5074.2</v>
      </c>
      <c r="R5371" s="5" t="str">
        <f t="shared" si="1"/>
        <v>2006_425</v>
      </c>
    </row>
    <row r="5372">
      <c r="A5372" s="4" t="s">
        <v>1216</v>
      </c>
      <c r="B5372" s="4">
        <v>426.0</v>
      </c>
      <c r="C5372" s="4">
        <v>2006.0</v>
      </c>
      <c r="D5372" s="4" t="s">
        <v>45</v>
      </c>
      <c r="F5372" s="4" t="s">
        <v>20</v>
      </c>
      <c r="I5372" s="4">
        <v>5014.0</v>
      </c>
      <c r="R5372" s="5" t="str">
        <f t="shared" si="1"/>
        <v>2006_426</v>
      </c>
    </row>
    <row r="5373">
      <c r="A5373" s="4" t="s">
        <v>1128</v>
      </c>
      <c r="B5373" s="4">
        <v>427.0</v>
      </c>
      <c r="C5373" s="4">
        <v>2006.0</v>
      </c>
      <c r="D5373" s="4" t="s">
        <v>34</v>
      </c>
      <c r="F5373" s="4" t="s">
        <v>189</v>
      </c>
      <c r="I5373" s="4">
        <v>5003.2</v>
      </c>
      <c r="R5373" s="5" t="str">
        <f t="shared" si="1"/>
        <v>2006_427</v>
      </c>
    </row>
    <row r="5374">
      <c r="A5374" s="4" t="s">
        <v>1331</v>
      </c>
      <c r="B5374" s="4">
        <v>428.0</v>
      </c>
      <c r="C5374" s="4">
        <v>2006.0</v>
      </c>
      <c r="D5374" s="4" t="s">
        <v>67</v>
      </c>
      <c r="F5374" s="4" t="s">
        <v>35</v>
      </c>
      <c r="I5374" s="4">
        <v>4996.8</v>
      </c>
      <c r="R5374" s="5" t="str">
        <f t="shared" si="1"/>
        <v>2006_428</v>
      </c>
    </row>
    <row r="5375">
      <c r="A5375" s="4" t="s">
        <v>1336</v>
      </c>
      <c r="B5375" s="4">
        <v>429.0</v>
      </c>
      <c r="C5375" s="4">
        <v>2006.0</v>
      </c>
      <c r="D5375" s="4" t="s">
        <v>1112</v>
      </c>
      <c r="F5375" s="4" t="s">
        <v>88</v>
      </c>
      <c r="I5375" s="4">
        <v>4995.4</v>
      </c>
      <c r="R5375" s="5" t="str">
        <f t="shared" si="1"/>
        <v>2006_429</v>
      </c>
    </row>
    <row r="5376">
      <c r="A5376" s="4" t="s">
        <v>1379</v>
      </c>
      <c r="B5376" s="4">
        <v>430.0</v>
      </c>
      <c r="C5376" s="4">
        <v>2006.0</v>
      </c>
      <c r="D5376" s="4" t="s">
        <v>216</v>
      </c>
      <c r="F5376" s="4" t="s">
        <v>24</v>
      </c>
      <c r="I5376" s="4">
        <v>4973.3</v>
      </c>
      <c r="R5376" s="5" t="str">
        <f t="shared" si="1"/>
        <v>2006_430</v>
      </c>
    </row>
    <row r="5377">
      <c r="A5377" s="4" t="s">
        <v>1215</v>
      </c>
      <c r="B5377" s="4">
        <v>431.0</v>
      </c>
      <c r="C5377" s="4">
        <v>2006.0</v>
      </c>
      <c r="D5377" s="4" t="s">
        <v>107</v>
      </c>
      <c r="F5377" s="4" t="s">
        <v>57</v>
      </c>
      <c r="I5377" s="4">
        <v>4944.2</v>
      </c>
      <c r="R5377" s="5" t="str">
        <f t="shared" si="1"/>
        <v>2006_431</v>
      </c>
    </row>
    <row r="5378">
      <c r="A5378" s="4" t="s">
        <v>1214</v>
      </c>
      <c r="B5378" s="4">
        <v>432.0</v>
      </c>
      <c r="C5378" s="4">
        <v>2006.0</v>
      </c>
      <c r="D5378" s="4" t="s">
        <v>1295</v>
      </c>
      <c r="F5378" s="4" t="s">
        <v>24</v>
      </c>
      <c r="I5378" s="4">
        <v>4916.6</v>
      </c>
      <c r="R5378" s="5" t="str">
        <f t="shared" si="1"/>
        <v>2006_432</v>
      </c>
    </row>
    <row r="5379">
      <c r="A5379" s="4" t="s">
        <v>679</v>
      </c>
      <c r="B5379" s="4">
        <v>433.0</v>
      </c>
      <c r="C5379" s="4">
        <v>2006.0</v>
      </c>
      <c r="D5379" s="4" t="s">
        <v>1104</v>
      </c>
      <c r="F5379" s="4" t="s">
        <v>24</v>
      </c>
      <c r="I5379" s="4">
        <v>4910.0</v>
      </c>
      <c r="R5379" s="5" t="str">
        <f t="shared" si="1"/>
        <v>2006_433</v>
      </c>
    </row>
    <row r="5380">
      <c r="A5380" s="4" t="s">
        <v>1111</v>
      </c>
      <c r="B5380" s="4">
        <v>434.0</v>
      </c>
      <c r="C5380" s="4">
        <v>2006.0</v>
      </c>
      <c r="D5380" s="4" t="s">
        <v>971</v>
      </c>
      <c r="F5380" s="4" t="s">
        <v>43</v>
      </c>
      <c r="I5380" s="4">
        <v>4902.0</v>
      </c>
      <c r="R5380" s="5" t="str">
        <f t="shared" si="1"/>
        <v>2006_434</v>
      </c>
    </row>
    <row r="5381">
      <c r="A5381" s="4" t="s">
        <v>512</v>
      </c>
      <c r="B5381" s="4">
        <v>435.0</v>
      </c>
      <c r="C5381" s="4">
        <v>2006.0</v>
      </c>
      <c r="D5381" s="4" t="s">
        <v>34</v>
      </c>
      <c r="F5381" s="4" t="s">
        <v>201</v>
      </c>
      <c r="I5381" s="4">
        <v>4901.1</v>
      </c>
      <c r="R5381" s="5" t="str">
        <f t="shared" si="1"/>
        <v>2006_435</v>
      </c>
    </row>
    <row r="5382">
      <c r="A5382" s="4" t="s">
        <v>1339</v>
      </c>
      <c r="B5382" s="4">
        <v>436.0</v>
      </c>
      <c r="C5382" s="4">
        <v>2006.0</v>
      </c>
      <c r="D5382" s="4" t="s">
        <v>921</v>
      </c>
      <c r="F5382" s="4" t="s">
        <v>100</v>
      </c>
      <c r="I5382" s="4">
        <v>4888.7</v>
      </c>
      <c r="R5382" s="5" t="str">
        <f t="shared" si="1"/>
        <v>2006_436</v>
      </c>
    </row>
    <row r="5383">
      <c r="A5383" s="4" t="s">
        <v>1335</v>
      </c>
      <c r="B5383" s="4">
        <v>437.0</v>
      </c>
      <c r="C5383" s="4">
        <v>2006.0</v>
      </c>
      <c r="D5383" s="4" t="s">
        <v>1112</v>
      </c>
      <c r="F5383" s="4" t="s">
        <v>183</v>
      </c>
      <c r="I5383" s="4">
        <v>4884.2</v>
      </c>
      <c r="R5383" s="5" t="str">
        <f t="shared" si="1"/>
        <v>2006_437</v>
      </c>
    </row>
    <row r="5384">
      <c r="A5384" s="4" t="s">
        <v>520</v>
      </c>
      <c r="B5384" s="4">
        <v>438.0</v>
      </c>
      <c r="C5384" s="4">
        <v>2006.0</v>
      </c>
      <c r="D5384" s="4" t="s">
        <v>975</v>
      </c>
      <c r="F5384" s="4" t="s">
        <v>170</v>
      </c>
      <c r="I5384" s="4">
        <v>4880.2</v>
      </c>
      <c r="R5384" s="5" t="str">
        <f t="shared" si="1"/>
        <v>2006_438</v>
      </c>
    </row>
    <row r="5385">
      <c r="A5385" s="4" t="s">
        <v>1234</v>
      </c>
      <c r="B5385" s="4">
        <v>439.0</v>
      </c>
      <c r="C5385" s="4">
        <v>2006.0</v>
      </c>
      <c r="D5385" s="4" t="s">
        <v>826</v>
      </c>
      <c r="F5385" s="4" t="s">
        <v>20</v>
      </c>
      <c r="I5385" s="4">
        <v>4871.5</v>
      </c>
      <c r="R5385" s="5" t="str">
        <f t="shared" si="1"/>
        <v>2006_439</v>
      </c>
    </row>
    <row r="5386">
      <c r="A5386" s="4" t="s">
        <v>1144</v>
      </c>
      <c r="B5386" s="4">
        <v>440.0</v>
      </c>
      <c r="C5386" s="4">
        <v>2006.0</v>
      </c>
      <c r="D5386" s="4" t="s">
        <v>285</v>
      </c>
      <c r="F5386" s="4" t="s">
        <v>30</v>
      </c>
      <c r="I5386" s="4">
        <v>4847.8</v>
      </c>
      <c r="R5386" s="5" t="str">
        <f t="shared" si="1"/>
        <v>2006_440</v>
      </c>
    </row>
    <row r="5387">
      <c r="A5387" s="4" t="s">
        <v>1380</v>
      </c>
      <c r="B5387" s="4">
        <v>441.0</v>
      </c>
      <c r="C5387" s="4">
        <v>2006.0</v>
      </c>
      <c r="D5387" s="4" t="s">
        <v>99</v>
      </c>
      <c r="F5387" s="4" t="s">
        <v>57</v>
      </c>
      <c r="I5387" s="4">
        <v>4840.4</v>
      </c>
      <c r="R5387" s="5" t="str">
        <f t="shared" si="1"/>
        <v>2006_441</v>
      </c>
    </row>
    <row r="5388">
      <c r="A5388" s="4" t="s">
        <v>1381</v>
      </c>
      <c r="B5388" s="4">
        <v>442.0</v>
      </c>
      <c r="C5388" s="4">
        <v>2006.0</v>
      </c>
      <c r="D5388" s="4" t="s">
        <v>981</v>
      </c>
      <c r="F5388" s="4" t="s">
        <v>100</v>
      </c>
      <c r="I5388" s="4">
        <v>4836.0</v>
      </c>
      <c r="R5388" s="5" t="str">
        <f t="shared" si="1"/>
        <v>2006_442</v>
      </c>
    </row>
    <row r="5389">
      <c r="A5389" s="4" t="s">
        <v>517</v>
      </c>
      <c r="B5389" s="4">
        <v>443.0</v>
      </c>
      <c r="C5389" s="4">
        <v>2006.0</v>
      </c>
      <c r="D5389" s="4" t="s">
        <v>973</v>
      </c>
      <c r="F5389" s="4" t="s">
        <v>37</v>
      </c>
      <c r="I5389" s="4">
        <v>4822.4</v>
      </c>
      <c r="R5389" s="5" t="str">
        <f t="shared" si="1"/>
        <v>2006_443</v>
      </c>
    </row>
    <row r="5390">
      <c r="A5390" s="4" t="s">
        <v>1279</v>
      </c>
      <c r="B5390" s="4">
        <v>444.0</v>
      </c>
      <c r="C5390" s="4">
        <v>2006.0</v>
      </c>
      <c r="D5390" s="4" t="s">
        <v>1112</v>
      </c>
      <c r="F5390" s="4" t="s">
        <v>57</v>
      </c>
      <c r="I5390" s="4">
        <v>4817.6</v>
      </c>
      <c r="R5390" s="5" t="str">
        <f t="shared" si="1"/>
        <v>2006_444</v>
      </c>
    </row>
    <row r="5391">
      <c r="A5391" s="4" t="s">
        <v>1282</v>
      </c>
      <c r="B5391" s="4">
        <v>445.0</v>
      </c>
      <c r="C5391" s="4">
        <v>2006.0</v>
      </c>
      <c r="D5391" s="4" t="s">
        <v>973</v>
      </c>
      <c r="F5391" s="4" t="s">
        <v>30</v>
      </c>
      <c r="I5391" s="4">
        <v>4788.7</v>
      </c>
      <c r="R5391" s="5" t="str">
        <f t="shared" si="1"/>
        <v>2006_445</v>
      </c>
    </row>
    <row r="5392">
      <c r="A5392" s="4" t="s">
        <v>1130</v>
      </c>
      <c r="B5392" s="4">
        <v>446.0</v>
      </c>
      <c r="C5392" s="4">
        <v>2006.0</v>
      </c>
      <c r="D5392" s="4" t="s">
        <v>34</v>
      </c>
      <c r="F5392" s="4" t="s">
        <v>127</v>
      </c>
      <c r="I5392" s="4">
        <v>4786.8</v>
      </c>
      <c r="R5392" s="5" t="str">
        <f t="shared" si="1"/>
        <v>2006_446</v>
      </c>
    </row>
    <row r="5393">
      <c r="A5393" s="4" t="s">
        <v>1056</v>
      </c>
      <c r="B5393" s="4">
        <v>447.0</v>
      </c>
      <c r="C5393" s="4">
        <v>2006.0</v>
      </c>
      <c r="D5393" s="4" t="s">
        <v>216</v>
      </c>
      <c r="F5393" s="4" t="s">
        <v>537</v>
      </c>
      <c r="I5393" s="4">
        <v>4777.0</v>
      </c>
      <c r="R5393" s="5" t="str">
        <f t="shared" si="1"/>
        <v>2006_447</v>
      </c>
    </row>
    <row r="5394">
      <c r="A5394" s="4" t="s">
        <v>1054</v>
      </c>
      <c r="B5394" s="4">
        <v>448.0</v>
      </c>
      <c r="C5394" s="4">
        <v>2006.0</v>
      </c>
      <c r="D5394" s="4" t="s">
        <v>223</v>
      </c>
      <c r="F5394" s="4" t="s">
        <v>35</v>
      </c>
      <c r="I5394" s="4">
        <v>4730.7</v>
      </c>
      <c r="R5394" s="5" t="str">
        <f t="shared" si="1"/>
        <v>2006_448</v>
      </c>
    </row>
    <row r="5395">
      <c r="A5395" s="4" t="s">
        <v>1338</v>
      </c>
      <c r="B5395" s="4">
        <v>449.0</v>
      </c>
      <c r="C5395" s="4">
        <v>2006.0</v>
      </c>
      <c r="D5395" s="4" t="s">
        <v>72</v>
      </c>
      <c r="F5395" s="4" t="s">
        <v>24</v>
      </c>
      <c r="I5395" s="4">
        <v>4701.3</v>
      </c>
      <c r="R5395" s="5" t="str">
        <f t="shared" si="1"/>
        <v>2006_449</v>
      </c>
    </row>
    <row r="5396">
      <c r="A5396" s="4" t="s">
        <v>572</v>
      </c>
      <c r="B5396" s="4">
        <v>450.0</v>
      </c>
      <c r="C5396" s="4">
        <v>2006.0</v>
      </c>
      <c r="D5396" s="4" t="s">
        <v>72</v>
      </c>
      <c r="F5396" s="4" t="s">
        <v>57</v>
      </c>
      <c r="I5396" s="4">
        <v>4670.3</v>
      </c>
      <c r="R5396" s="5" t="str">
        <f t="shared" si="1"/>
        <v>2006_450</v>
      </c>
    </row>
    <row r="5397">
      <c r="A5397" s="4" t="s">
        <v>1382</v>
      </c>
      <c r="B5397" s="4">
        <v>451.0</v>
      </c>
      <c r="C5397" s="4">
        <v>2006.0</v>
      </c>
      <c r="D5397" s="4" t="s">
        <v>490</v>
      </c>
      <c r="F5397" s="4" t="s">
        <v>118</v>
      </c>
      <c r="I5397" s="4">
        <v>4665.3</v>
      </c>
      <c r="R5397" s="5" t="str">
        <f t="shared" si="1"/>
        <v>2006_451</v>
      </c>
    </row>
    <row r="5398">
      <c r="A5398" s="4" t="s">
        <v>1383</v>
      </c>
      <c r="B5398" s="4">
        <v>452.0</v>
      </c>
      <c r="C5398" s="4">
        <v>2006.0</v>
      </c>
      <c r="D5398" s="4" t="s">
        <v>1096</v>
      </c>
      <c r="F5398" s="4" t="s">
        <v>24</v>
      </c>
      <c r="I5398" s="4">
        <v>4644.5</v>
      </c>
      <c r="R5398" s="5" t="str">
        <f t="shared" si="1"/>
        <v>2006_452</v>
      </c>
    </row>
    <row r="5399">
      <c r="A5399" s="4" t="s">
        <v>1344</v>
      </c>
      <c r="B5399" s="4">
        <v>453.0</v>
      </c>
      <c r="C5399" s="4">
        <v>2006.0</v>
      </c>
      <c r="D5399" s="4" t="s">
        <v>490</v>
      </c>
      <c r="F5399" s="4" t="s">
        <v>144</v>
      </c>
      <c r="I5399" s="4">
        <v>4644.5</v>
      </c>
      <c r="R5399" s="5" t="str">
        <f t="shared" si="1"/>
        <v>2006_453</v>
      </c>
    </row>
    <row r="5400">
      <c r="A5400" s="4" t="s">
        <v>554</v>
      </c>
      <c r="B5400" s="4">
        <v>454.0</v>
      </c>
      <c r="C5400" s="4">
        <v>2006.0</v>
      </c>
      <c r="D5400" s="4" t="s">
        <v>48</v>
      </c>
      <c r="F5400" s="4" t="s">
        <v>43</v>
      </c>
      <c r="I5400" s="4">
        <v>4618.1</v>
      </c>
      <c r="R5400" s="5" t="str">
        <f t="shared" si="1"/>
        <v>2006_454</v>
      </c>
    </row>
    <row r="5401">
      <c r="A5401" s="4" t="s">
        <v>1076</v>
      </c>
      <c r="B5401" s="4">
        <v>455.0</v>
      </c>
      <c r="C5401" s="4">
        <v>2006.0</v>
      </c>
      <c r="D5401" s="4" t="s">
        <v>225</v>
      </c>
      <c r="F5401" s="4" t="s">
        <v>24</v>
      </c>
      <c r="I5401" s="4">
        <v>4596.0</v>
      </c>
      <c r="R5401" s="5" t="str">
        <f t="shared" si="1"/>
        <v>2006_455</v>
      </c>
    </row>
    <row r="5402">
      <c r="A5402" s="4" t="s">
        <v>666</v>
      </c>
      <c r="B5402" s="4">
        <v>456.0</v>
      </c>
      <c r="C5402" s="4">
        <v>2006.0</v>
      </c>
      <c r="D5402" s="4" t="s">
        <v>971</v>
      </c>
      <c r="F5402" s="4" t="s">
        <v>30</v>
      </c>
      <c r="I5402" s="4">
        <v>4579.0</v>
      </c>
      <c r="R5402" s="5" t="str">
        <f t="shared" si="1"/>
        <v>2006_456</v>
      </c>
    </row>
    <row r="5403">
      <c r="A5403" s="4" t="s">
        <v>1384</v>
      </c>
      <c r="B5403" s="4">
        <v>457.0</v>
      </c>
      <c r="C5403" s="4">
        <v>2006.0</v>
      </c>
      <c r="D5403" s="4" t="s">
        <v>986</v>
      </c>
      <c r="F5403" s="4" t="s">
        <v>74</v>
      </c>
      <c r="I5403" s="4">
        <v>4555.5</v>
      </c>
      <c r="R5403" s="5" t="str">
        <f t="shared" si="1"/>
        <v>2006_457</v>
      </c>
    </row>
    <row r="5404">
      <c r="A5404" s="4" t="s">
        <v>1385</v>
      </c>
      <c r="B5404" s="4">
        <v>458.0</v>
      </c>
      <c r="C5404" s="4">
        <v>2006.0</v>
      </c>
      <c r="D5404" s="4" t="s">
        <v>1364</v>
      </c>
      <c r="F5404" s="4" t="s">
        <v>57</v>
      </c>
      <c r="I5404" s="4">
        <v>4552.4</v>
      </c>
      <c r="R5404" s="5" t="str">
        <f t="shared" si="1"/>
        <v>2006_458</v>
      </c>
    </row>
    <row r="5405">
      <c r="A5405" s="4" t="s">
        <v>1218</v>
      </c>
      <c r="B5405" s="4">
        <v>459.0</v>
      </c>
      <c r="C5405" s="4">
        <v>2006.0</v>
      </c>
      <c r="D5405" s="4" t="s">
        <v>48</v>
      </c>
      <c r="F5405" s="4" t="s">
        <v>74</v>
      </c>
      <c r="I5405" s="4">
        <v>4534.8</v>
      </c>
      <c r="R5405" s="5" t="str">
        <f t="shared" si="1"/>
        <v>2006_459</v>
      </c>
    </row>
    <row r="5406">
      <c r="A5406" s="4" t="s">
        <v>927</v>
      </c>
      <c r="B5406" s="4">
        <v>460.0</v>
      </c>
      <c r="C5406" s="4">
        <v>2006.0</v>
      </c>
      <c r="D5406" s="4" t="s">
        <v>1078</v>
      </c>
      <c r="F5406" s="4" t="s">
        <v>57</v>
      </c>
      <c r="I5406" s="4">
        <v>4475.0</v>
      </c>
      <c r="R5406" s="5" t="str">
        <f t="shared" si="1"/>
        <v>2006_460</v>
      </c>
    </row>
    <row r="5407">
      <c r="A5407" s="4" t="s">
        <v>1285</v>
      </c>
      <c r="B5407" s="4">
        <v>461.0</v>
      </c>
      <c r="C5407" s="4">
        <v>2006.0</v>
      </c>
      <c r="D5407" s="4" t="s">
        <v>490</v>
      </c>
      <c r="F5407" s="4" t="s">
        <v>183</v>
      </c>
      <c r="I5407" s="4">
        <v>4474.0</v>
      </c>
      <c r="R5407" s="5" t="str">
        <f t="shared" si="1"/>
        <v>2006_461</v>
      </c>
    </row>
    <row r="5408">
      <c r="A5408" s="4" t="s">
        <v>1386</v>
      </c>
      <c r="B5408" s="4">
        <v>462.0</v>
      </c>
      <c r="C5408" s="4">
        <v>2006.0</v>
      </c>
      <c r="D5408" s="4" t="s">
        <v>48</v>
      </c>
      <c r="F5408" s="4" t="s">
        <v>55</v>
      </c>
      <c r="I5408" s="4">
        <v>4470.0</v>
      </c>
      <c r="R5408" s="5" t="str">
        <f t="shared" si="1"/>
        <v>2006_462</v>
      </c>
    </row>
    <row r="5409">
      <c r="A5409" s="4" t="s">
        <v>1387</v>
      </c>
      <c r="B5409" s="4">
        <v>463.0</v>
      </c>
      <c r="C5409" s="4">
        <v>2006.0</v>
      </c>
      <c r="D5409" s="4" t="s">
        <v>19</v>
      </c>
      <c r="F5409" s="4" t="s">
        <v>46</v>
      </c>
      <c r="I5409" s="4">
        <v>4441.0</v>
      </c>
      <c r="R5409" s="5" t="str">
        <f t="shared" si="1"/>
        <v>2006_463</v>
      </c>
    </row>
    <row r="5410">
      <c r="A5410" s="4" t="s">
        <v>672</v>
      </c>
      <c r="B5410" s="4">
        <v>464.0</v>
      </c>
      <c r="C5410" s="4">
        <v>2006.0</v>
      </c>
      <c r="D5410" s="4" t="s">
        <v>232</v>
      </c>
      <c r="F5410" s="4" t="s">
        <v>57</v>
      </c>
      <c r="I5410" s="4">
        <v>4437.0</v>
      </c>
      <c r="R5410" s="5" t="str">
        <f t="shared" si="1"/>
        <v>2006_464</v>
      </c>
    </row>
    <row r="5411">
      <c r="A5411" s="4" t="s">
        <v>1146</v>
      </c>
      <c r="B5411" s="4">
        <v>465.0</v>
      </c>
      <c r="C5411" s="4">
        <v>2006.0</v>
      </c>
      <c r="D5411" s="4" t="s">
        <v>107</v>
      </c>
      <c r="F5411" s="4" t="s">
        <v>55</v>
      </c>
      <c r="I5411" s="4">
        <v>4429.9</v>
      </c>
      <c r="R5411" s="5" t="str">
        <f t="shared" si="1"/>
        <v>2006_465</v>
      </c>
    </row>
    <row r="5412">
      <c r="A5412" s="4" t="s">
        <v>1388</v>
      </c>
      <c r="B5412" s="4">
        <v>466.0</v>
      </c>
      <c r="C5412" s="4">
        <v>2006.0</v>
      </c>
      <c r="D5412" s="4" t="s">
        <v>999</v>
      </c>
      <c r="F5412" s="4" t="s">
        <v>100</v>
      </c>
      <c r="I5412" s="4">
        <v>4421.1</v>
      </c>
      <c r="R5412" s="5" t="str">
        <f t="shared" si="1"/>
        <v>2006_466</v>
      </c>
    </row>
    <row r="5413">
      <c r="A5413" s="4" t="s">
        <v>1219</v>
      </c>
      <c r="B5413" s="4">
        <v>467.0</v>
      </c>
      <c r="C5413" s="4">
        <v>2006.0</v>
      </c>
      <c r="D5413" s="4" t="s">
        <v>492</v>
      </c>
      <c r="F5413" s="4" t="s">
        <v>144</v>
      </c>
      <c r="I5413" s="4">
        <v>4420.0</v>
      </c>
      <c r="R5413" s="5" t="str">
        <f t="shared" si="1"/>
        <v>2006_467</v>
      </c>
    </row>
    <row r="5414">
      <c r="A5414" s="4" t="s">
        <v>865</v>
      </c>
      <c r="B5414" s="4">
        <v>468.0</v>
      </c>
      <c r="C5414" s="4">
        <v>2006.0</v>
      </c>
      <c r="D5414" s="4" t="s">
        <v>977</v>
      </c>
      <c r="F5414" s="4" t="s">
        <v>46</v>
      </c>
      <c r="I5414" s="4">
        <v>4408.5</v>
      </c>
      <c r="R5414" s="5" t="str">
        <f t="shared" si="1"/>
        <v>2006_468</v>
      </c>
    </row>
    <row r="5415">
      <c r="A5415" s="4" t="s">
        <v>627</v>
      </c>
      <c r="B5415" s="4">
        <v>469.0</v>
      </c>
      <c r="C5415" s="4">
        <v>2006.0</v>
      </c>
      <c r="D5415" s="4" t="s">
        <v>977</v>
      </c>
      <c r="F5415" s="4" t="s">
        <v>100</v>
      </c>
      <c r="I5415" s="4">
        <v>4397.9</v>
      </c>
      <c r="R5415" s="5" t="str">
        <f t="shared" si="1"/>
        <v>2006_469</v>
      </c>
    </row>
    <row r="5416">
      <c r="A5416" s="4" t="s">
        <v>1389</v>
      </c>
      <c r="B5416" s="4">
        <v>470.0</v>
      </c>
      <c r="C5416" s="4">
        <v>2006.0</v>
      </c>
      <c r="D5416" s="4" t="s">
        <v>48</v>
      </c>
      <c r="F5416" s="4" t="s">
        <v>74</v>
      </c>
      <c r="I5416" s="4">
        <v>4396.7</v>
      </c>
      <c r="R5416" s="5" t="str">
        <f t="shared" si="1"/>
        <v>2006_470</v>
      </c>
    </row>
    <row r="5417">
      <c r="A5417" s="4" t="s">
        <v>1233</v>
      </c>
      <c r="B5417" s="4">
        <v>471.0</v>
      </c>
      <c r="C5417" s="4">
        <v>2006.0</v>
      </c>
      <c r="D5417" s="4" t="s">
        <v>1354</v>
      </c>
      <c r="F5417" s="4" t="s">
        <v>24</v>
      </c>
      <c r="I5417" s="4">
        <v>4351.2</v>
      </c>
      <c r="R5417" s="5" t="str">
        <f t="shared" si="1"/>
        <v>2006_471</v>
      </c>
    </row>
    <row r="5418">
      <c r="A5418" s="4" t="s">
        <v>548</v>
      </c>
      <c r="B5418" s="4">
        <v>472.0</v>
      </c>
      <c r="C5418" s="4">
        <v>2006.0</v>
      </c>
      <c r="D5418" s="4" t="s">
        <v>99</v>
      </c>
      <c r="F5418" s="4" t="s">
        <v>257</v>
      </c>
      <c r="I5418" s="4">
        <v>4326.5</v>
      </c>
      <c r="R5418" s="5" t="str">
        <f t="shared" si="1"/>
        <v>2006_472</v>
      </c>
    </row>
    <row r="5419">
      <c r="A5419" s="4" t="s">
        <v>1273</v>
      </c>
      <c r="B5419" s="4">
        <v>473.0</v>
      </c>
      <c r="C5419" s="4">
        <v>2006.0</v>
      </c>
      <c r="D5419" s="4" t="s">
        <v>42</v>
      </c>
      <c r="F5419" s="4" t="s">
        <v>55</v>
      </c>
      <c r="I5419" s="4">
        <v>4313.9</v>
      </c>
      <c r="R5419" s="5" t="str">
        <f t="shared" si="1"/>
        <v>2006_473</v>
      </c>
    </row>
    <row r="5420">
      <c r="A5420" s="4" t="s">
        <v>1390</v>
      </c>
      <c r="B5420" s="4">
        <v>474.0</v>
      </c>
      <c r="C5420" s="4">
        <v>2006.0</v>
      </c>
      <c r="D5420" s="4" t="s">
        <v>611</v>
      </c>
      <c r="F5420" s="4" t="s">
        <v>57</v>
      </c>
      <c r="I5420" s="4">
        <v>4310.1</v>
      </c>
      <c r="R5420" s="5" t="str">
        <f t="shared" si="1"/>
        <v>2006_474</v>
      </c>
    </row>
    <row r="5421">
      <c r="A5421" s="4" t="s">
        <v>1391</v>
      </c>
      <c r="B5421" s="4">
        <v>475.0</v>
      </c>
      <c r="C5421" s="4">
        <v>2006.0</v>
      </c>
      <c r="D5421" s="4" t="s">
        <v>19</v>
      </c>
      <c r="F5421" s="4" t="s">
        <v>20</v>
      </c>
      <c r="I5421" s="4">
        <v>4293.8</v>
      </c>
      <c r="R5421" s="5" t="str">
        <f t="shared" si="1"/>
        <v>2006_475</v>
      </c>
    </row>
    <row r="5422">
      <c r="A5422" s="4" t="s">
        <v>558</v>
      </c>
      <c r="B5422" s="4">
        <v>476.0</v>
      </c>
      <c r="C5422" s="4">
        <v>2006.0</v>
      </c>
      <c r="D5422" s="4" t="s">
        <v>999</v>
      </c>
      <c r="F5422" s="4" t="s">
        <v>144</v>
      </c>
      <c r="I5422" s="4">
        <v>4288.0</v>
      </c>
      <c r="R5422" s="5" t="str">
        <f t="shared" si="1"/>
        <v>2006_476</v>
      </c>
    </row>
    <row r="5423">
      <c r="A5423" s="4" t="s">
        <v>1221</v>
      </c>
      <c r="B5423" s="4">
        <v>477.0</v>
      </c>
      <c r="C5423" s="4">
        <v>2006.0</v>
      </c>
      <c r="D5423" s="4" t="s">
        <v>107</v>
      </c>
      <c r="F5423" s="4" t="s">
        <v>37</v>
      </c>
      <c r="I5423" s="4">
        <v>4265.0</v>
      </c>
      <c r="R5423" s="5" t="str">
        <f t="shared" si="1"/>
        <v>2006_477</v>
      </c>
    </row>
    <row r="5424">
      <c r="A5424" s="4" t="s">
        <v>1071</v>
      </c>
      <c r="B5424" s="4">
        <v>478.0</v>
      </c>
      <c r="C5424" s="4">
        <v>2006.0</v>
      </c>
      <c r="D5424" s="4" t="s">
        <v>99</v>
      </c>
      <c r="F5424" s="4" t="s">
        <v>127</v>
      </c>
      <c r="I5424" s="4">
        <v>4219.7</v>
      </c>
      <c r="R5424" s="5" t="str">
        <f t="shared" si="1"/>
        <v>2006_478</v>
      </c>
    </row>
    <row r="5425">
      <c r="A5425" s="4" t="s">
        <v>1330</v>
      </c>
      <c r="B5425" s="4">
        <v>479.0</v>
      </c>
      <c r="C5425" s="4">
        <v>2006.0</v>
      </c>
      <c r="D5425" s="4" t="s">
        <v>921</v>
      </c>
      <c r="F5425" s="4" t="s">
        <v>88</v>
      </c>
      <c r="I5425" s="4">
        <v>4209.0</v>
      </c>
      <c r="R5425" s="5" t="str">
        <f t="shared" si="1"/>
        <v>2006_479</v>
      </c>
    </row>
    <row r="5426">
      <c r="A5426" s="4" t="s">
        <v>1392</v>
      </c>
      <c r="B5426" s="4">
        <v>480.0</v>
      </c>
      <c r="C5426" s="4">
        <v>2006.0</v>
      </c>
      <c r="D5426" s="4" t="s">
        <v>490</v>
      </c>
      <c r="F5426" s="4" t="s">
        <v>299</v>
      </c>
      <c r="I5426" s="4">
        <v>4179.1</v>
      </c>
      <c r="R5426" s="5" t="str">
        <f t="shared" si="1"/>
        <v>2006_480</v>
      </c>
    </row>
    <row r="5427">
      <c r="A5427" s="4" t="s">
        <v>1123</v>
      </c>
      <c r="B5427" s="4">
        <v>481.0</v>
      </c>
      <c r="C5427" s="4">
        <v>2006.0</v>
      </c>
      <c r="D5427" s="4" t="s">
        <v>1165</v>
      </c>
      <c r="F5427" s="4" t="s">
        <v>57</v>
      </c>
      <c r="I5427" s="4">
        <v>4169.6</v>
      </c>
      <c r="R5427" s="5" t="str">
        <f t="shared" si="1"/>
        <v>2006_481</v>
      </c>
    </row>
    <row r="5428">
      <c r="A5428" s="4" t="s">
        <v>1343</v>
      </c>
      <c r="B5428" s="4">
        <v>482.0</v>
      </c>
      <c r="C5428" s="4">
        <v>2006.0</v>
      </c>
      <c r="D5428" s="4" t="s">
        <v>981</v>
      </c>
      <c r="F5428" s="4" t="s">
        <v>46</v>
      </c>
      <c r="I5428" s="4">
        <v>4159.3</v>
      </c>
      <c r="R5428" s="5" t="str">
        <f t="shared" si="1"/>
        <v>2006_482</v>
      </c>
    </row>
    <row r="5429">
      <c r="A5429" s="4" t="s">
        <v>1211</v>
      </c>
      <c r="B5429" s="4">
        <v>483.0</v>
      </c>
      <c r="C5429" s="4">
        <v>2006.0</v>
      </c>
      <c r="D5429" s="4" t="s">
        <v>223</v>
      </c>
      <c r="F5429" s="4" t="s">
        <v>70</v>
      </c>
      <c r="I5429" s="4">
        <v>4145.0</v>
      </c>
      <c r="R5429" s="5" t="str">
        <f t="shared" si="1"/>
        <v>2006_483</v>
      </c>
    </row>
    <row r="5430">
      <c r="A5430" s="4" t="s">
        <v>1206</v>
      </c>
      <c r="B5430" s="4">
        <v>484.0</v>
      </c>
      <c r="C5430" s="4">
        <v>2006.0</v>
      </c>
      <c r="D5430" s="4" t="s">
        <v>285</v>
      </c>
      <c r="F5430" s="4" t="s">
        <v>57</v>
      </c>
      <c r="I5430" s="4">
        <v>4125.2</v>
      </c>
      <c r="R5430" s="5" t="str">
        <f t="shared" si="1"/>
        <v>2006_484</v>
      </c>
    </row>
    <row r="5431">
      <c r="A5431" s="4" t="s">
        <v>1223</v>
      </c>
      <c r="B5431" s="4">
        <v>485.0</v>
      </c>
      <c r="C5431" s="4">
        <v>2006.0</v>
      </c>
      <c r="D5431" s="4" t="s">
        <v>1295</v>
      </c>
      <c r="F5431" s="4" t="s">
        <v>100</v>
      </c>
      <c r="I5431" s="4">
        <v>4101.4</v>
      </c>
      <c r="R5431" s="5" t="str">
        <f t="shared" si="1"/>
        <v>2006_485</v>
      </c>
    </row>
    <row r="5432">
      <c r="A5432" s="4" t="s">
        <v>1393</v>
      </c>
      <c r="B5432" s="4">
        <v>486.0</v>
      </c>
      <c r="C5432" s="4">
        <v>2006.0</v>
      </c>
      <c r="D5432" s="4" t="s">
        <v>48</v>
      </c>
      <c r="F5432" s="4" t="s">
        <v>55</v>
      </c>
      <c r="I5432" s="4">
        <v>4098.9</v>
      </c>
      <c r="R5432" s="5" t="str">
        <f t="shared" si="1"/>
        <v>2006_486</v>
      </c>
    </row>
    <row r="5433">
      <c r="A5433" s="4" t="s">
        <v>1394</v>
      </c>
      <c r="B5433" s="4">
        <v>487.0</v>
      </c>
      <c r="C5433" s="4">
        <v>2006.0</v>
      </c>
      <c r="D5433" s="4" t="s">
        <v>110</v>
      </c>
      <c r="F5433" s="4" t="s">
        <v>30</v>
      </c>
      <c r="I5433" s="4">
        <v>4087.6</v>
      </c>
      <c r="R5433" s="5" t="str">
        <f t="shared" si="1"/>
        <v>2006_487</v>
      </c>
    </row>
    <row r="5434">
      <c r="A5434" s="4" t="s">
        <v>1395</v>
      </c>
      <c r="B5434" s="4">
        <v>488.0</v>
      </c>
      <c r="C5434" s="4">
        <v>2006.0</v>
      </c>
      <c r="D5434" s="4" t="s">
        <v>1360</v>
      </c>
      <c r="F5434" s="4" t="s">
        <v>189</v>
      </c>
      <c r="I5434" s="4">
        <v>4085.9</v>
      </c>
      <c r="R5434" s="5" t="str">
        <f t="shared" si="1"/>
        <v>2006_488</v>
      </c>
    </row>
    <row r="5435">
      <c r="A5435" s="4" t="s">
        <v>1168</v>
      </c>
      <c r="B5435" s="4">
        <v>489.0</v>
      </c>
      <c r="C5435" s="4">
        <v>2006.0</v>
      </c>
      <c r="D5435" s="4" t="s">
        <v>1104</v>
      </c>
      <c r="F5435" s="4" t="s">
        <v>43</v>
      </c>
      <c r="I5435" s="4">
        <v>4085.1</v>
      </c>
      <c r="R5435" s="5" t="str">
        <f t="shared" si="1"/>
        <v>2006_489</v>
      </c>
    </row>
    <row r="5436">
      <c r="A5436" s="4" t="s">
        <v>1063</v>
      </c>
      <c r="B5436" s="4">
        <v>490.0</v>
      </c>
      <c r="C5436" s="4">
        <v>2006.0</v>
      </c>
      <c r="D5436" s="4" t="s">
        <v>107</v>
      </c>
      <c r="F5436" s="4" t="s">
        <v>20</v>
      </c>
      <c r="I5436" s="4">
        <v>4079.2</v>
      </c>
      <c r="R5436" s="5" t="str">
        <f t="shared" si="1"/>
        <v>2006_490</v>
      </c>
    </row>
    <row r="5437">
      <c r="A5437" s="4" t="s">
        <v>404</v>
      </c>
      <c r="B5437" s="4">
        <v>491.0</v>
      </c>
      <c r="C5437" s="4">
        <v>2006.0</v>
      </c>
      <c r="D5437" s="4" t="s">
        <v>42</v>
      </c>
      <c r="F5437" s="4" t="s">
        <v>70</v>
      </c>
      <c r="I5437" s="4">
        <v>4051.2</v>
      </c>
      <c r="R5437" s="5" t="str">
        <f t="shared" si="1"/>
        <v>2006_491</v>
      </c>
    </row>
    <row r="5438">
      <c r="A5438" s="4" t="s">
        <v>667</v>
      </c>
      <c r="B5438" s="4">
        <v>492.0</v>
      </c>
      <c r="C5438" s="4">
        <v>2006.0</v>
      </c>
      <c r="D5438" s="4" t="s">
        <v>67</v>
      </c>
      <c r="F5438" s="4" t="s">
        <v>55</v>
      </c>
      <c r="I5438" s="4">
        <v>4038.3</v>
      </c>
      <c r="R5438" s="5" t="str">
        <f t="shared" si="1"/>
        <v>2006_492</v>
      </c>
    </row>
    <row r="5439">
      <c r="A5439" s="4" t="s">
        <v>1396</v>
      </c>
      <c r="B5439" s="4">
        <v>493.0</v>
      </c>
      <c r="C5439" s="4">
        <v>2006.0</v>
      </c>
      <c r="D5439" s="4" t="s">
        <v>1112</v>
      </c>
      <c r="F5439" s="4" t="s">
        <v>57</v>
      </c>
      <c r="I5439" s="4">
        <v>4011.4</v>
      </c>
      <c r="R5439" s="5" t="str">
        <f t="shared" si="1"/>
        <v>2006_493</v>
      </c>
    </row>
    <row r="5440">
      <c r="A5440" s="4" t="s">
        <v>1340</v>
      </c>
      <c r="B5440" s="4">
        <v>494.0</v>
      </c>
      <c r="C5440" s="4">
        <v>2006.0</v>
      </c>
      <c r="D5440" s="4" t="s">
        <v>759</v>
      </c>
      <c r="F5440" s="4" t="s">
        <v>46</v>
      </c>
      <c r="I5440" s="4">
        <v>4004.4</v>
      </c>
      <c r="R5440" s="5" t="str">
        <f t="shared" si="1"/>
        <v>2006_494</v>
      </c>
    </row>
    <row r="5441">
      <c r="A5441" s="4" t="s">
        <v>1397</v>
      </c>
      <c r="B5441" s="4">
        <v>495.0</v>
      </c>
      <c r="C5441" s="4">
        <v>2006.0</v>
      </c>
      <c r="D5441" s="4" t="s">
        <v>1360</v>
      </c>
      <c r="F5441" s="4" t="s">
        <v>100</v>
      </c>
      <c r="I5441" s="4">
        <v>4002.0</v>
      </c>
      <c r="R5441" s="5" t="str">
        <f t="shared" si="1"/>
        <v>2006_495</v>
      </c>
    </row>
    <row r="5442">
      <c r="A5442" s="4" t="s">
        <v>1398</v>
      </c>
      <c r="B5442" s="4">
        <v>496.0</v>
      </c>
      <c r="C5442" s="4">
        <v>2006.0</v>
      </c>
      <c r="D5442" s="4" t="s">
        <v>23</v>
      </c>
      <c r="F5442" s="4" t="s">
        <v>24</v>
      </c>
      <c r="I5442" s="4">
        <v>4001.2</v>
      </c>
      <c r="R5442" s="5" t="str">
        <f t="shared" si="1"/>
        <v>2006_496</v>
      </c>
    </row>
    <row r="5443">
      <c r="A5443" s="4" t="s">
        <v>1042</v>
      </c>
      <c r="B5443" s="4">
        <v>497.0</v>
      </c>
      <c r="C5443" s="4">
        <v>2006.0</v>
      </c>
      <c r="D5443" s="4" t="s">
        <v>72</v>
      </c>
      <c r="F5443" s="4" t="s">
        <v>43</v>
      </c>
      <c r="I5443" s="4">
        <v>3980.5</v>
      </c>
      <c r="R5443" s="5" t="str">
        <f t="shared" si="1"/>
        <v>2006_497</v>
      </c>
    </row>
    <row r="5444">
      <c r="A5444" s="4" t="s">
        <v>1166</v>
      </c>
      <c r="B5444" s="4">
        <v>498.0</v>
      </c>
      <c r="C5444" s="4">
        <v>2006.0</v>
      </c>
      <c r="D5444" s="4" t="s">
        <v>1295</v>
      </c>
      <c r="F5444" s="4" t="s">
        <v>192</v>
      </c>
      <c r="I5444" s="4">
        <v>3978.9</v>
      </c>
      <c r="R5444" s="5" t="str">
        <f t="shared" si="1"/>
        <v>2006_498</v>
      </c>
    </row>
    <row r="5445">
      <c r="A5445" s="4" t="s">
        <v>1399</v>
      </c>
      <c r="B5445" s="4">
        <v>499.0</v>
      </c>
      <c r="C5445" s="4">
        <v>2006.0</v>
      </c>
      <c r="D5445" s="4" t="s">
        <v>59</v>
      </c>
      <c r="F5445" s="4" t="s">
        <v>189</v>
      </c>
      <c r="I5445" s="4">
        <v>3962.9</v>
      </c>
      <c r="R5445" s="5" t="str">
        <f t="shared" si="1"/>
        <v>2006_499</v>
      </c>
    </row>
    <row r="5446">
      <c r="A5446" s="4" t="s">
        <v>1280</v>
      </c>
      <c r="B5446" s="4">
        <v>500.0</v>
      </c>
      <c r="C5446" s="4">
        <v>2006.0</v>
      </c>
      <c r="D5446" s="4" t="s">
        <v>67</v>
      </c>
      <c r="F5446" s="4" t="s">
        <v>37</v>
      </c>
      <c r="I5446" s="4">
        <v>3959.6</v>
      </c>
      <c r="R5446" s="5" t="str">
        <f t="shared" si="1"/>
        <v>2006_500</v>
      </c>
    </row>
    <row r="5447">
      <c r="A5447" s="4" t="s">
        <v>25</v>
      </c>
      <c r="B5447" s="4">
        <v>1.0</v>
      </c>
      <c r="C5447" s="4">
        <v>2007.0</v>
      </c>
      <c r="D5447" s="4" t="s">
        <v>26</v>
      </c>
      <c r="F5447" s="4" t="s">
        <v>27</v>
      </c>
      <c r="G5447" s="4" t="s">
        <v>1400</v>
      </c>
      <c r="I5447" s="4">
        <v>351139.0</v>
      </c>
      <c r="R5447" s="5" t="str">
        <f t="shared" si="1"/>
        <v>2007_1</v>
      </c>
    </row>
    <row r="5448">
      <c r="A5448" s="4" t="s">
        <v>22</v>
      </c>
      <c r="B5448" s="4">
        <v>2.0</v>
      </c>
      <c r="C5448" s="4">
        <v>2007.0</v>
      </c>
      <c r="D5448" s="4" t="s">
        <v>23</v>
      </c>
      <c r="F5448" s="4" t="s">
        <v>24</v>
      </c>
      <c r="G5448" s="4" t="s">
        <v>1401</v>
      </c>
      <c r="I5448" s="4">
        <v>347254.0</v>
      </c>
      <c r="R5448" s="5" t="str">
        <f t="shared" si="1"/>
        <v>2007_2</v>
      </c>
    </row>
    <row r="5449">
      <c r="A5449" s="4" t="s">
        <v>18</v>
      </c>
      <c r="B5449" s="4">
        <v>3.0</v>
      </c>
      <c r="C5449" s="4">
        <v>2007.0</v>
      </c>
      <c r="D5449" s="4" t="s">
        <v>19</v>
      </c>
      <c r="F5449" s="4" t="s">
        <v>20</v>
      </c>
      <c r="G5449" s="4" t="s">
        <v>1402</v>
      </c>
      <c r="I5449" s="4">
        <v>207349.0</v>
      </c>
      <c r="R5449" s="5" t="str">
        <f t="shared" si="1"/>
        <v>2007_3</v>
      </c>
    </row>
    <row r="5450">
      <c r="A5450" s="4" t="s">
        <v>56</v>
      </c>
      <c r="B5450" s="4">
        <v>4.0</v>
      </c>
      <c r="C5450" s="4">
        <v>2007.0</v>
      </c>
      <c r="D5450" s="4" t="s">
        <v>23</v>
      </c>
      <c r="F5450" s="4" t="s">
        <v>57</v>
      </c>
      <c r="G5450" s="4" t="s">
        <v>1403</v>
      </c>
      <c r="I5450" s="4">
        <v>200567.0</v>
      </c>
      <c r="R5450" s="5" t="str">
        <f t="shared" si="1"/>
        <v>2007_4</v>
      </c>
    </row>
    <row r="5451">
      <c r="A5451" s="4" t="s">
        <v>1170</v>
      </c>
      <c r="B5451" s="4">
        <v>5.0</v>
      </c>
      <c r="C5451" s="4">
        <v>2007.0</v>
      </c>
      <c r="D5451" s="4" t="s">
        <v>23</v>
      </c>
      <c r="F5451" s="4" t="s">
        <v>24</v>
      </c>
      <c r="G5451" s="4" t="s">
        <v>1404</v>
      </c>
      <c r="I5451" s="4">
        <v>172451.0</v>
      </c>
      <c r="R5451" s="5" t="str">
        <f t="shared" si="1"/>
        <v>2007_5</v>
      </c>
    </row>
    <row r="5452">
      <c r="A5452" s="4" t="s">
        <v>33</v>
      </c>
      <c r="B5452" s="4">
        <v>6.0</v>
      </c>
      <c r="C5452" s="4">
        <v>2007.0</v>
      </c>
      <c r="D5452" s="4" t="s">
        <v>81</v>
      </c>
      <c r="F5452" s="4" t="s">
        <v>35</v>
      </c>
      <c r="G5452" s="4" t="s">
        <v>1405</v>
      </c>
      <c r="I5452" s="4">
        <v>168307.0</v>
      </c>
      <c r="R5452" s="5" t="str">
        <f t="shared" si="1"/>
        <v>2007_6</v>
      </c>
    </row>
    <row r="5453">
      <c r="A5453" s="4" t="s">
        <v>21</v>
      </c>
      <c r="B5453" s="4">
        <v>7.0</v>
      </c>
      <c r="C5453" s="4">
        <v>2007.0</v>
      </c>
      <c r="D5453" s="4" t="s">
        <v>19</v>
      </c>
      <c r="F5453" s="4" t="s">
        <v>20</v>
      </c>
      <c r="G5453" s="4" t="s">
        <v>1406</v>
      </c>
      <c r="I5453" s="4">
        <v>160126.0</v>
      </c>
      <c r="R5453" s="5" t="str">
        <f t="shared" si="1"/>
        <v>2007_7</v>
      </c>
    </row>
    <row r="5454">
      <c r="A5454" s="4" t="s">
        <v>804</v>
      </c>
      <c r="B5454" s="4">
        <v>8.0</v>
      </c>
      <c r="C5454" s="4">
        <v>2007.0</v>
      </c>
      <c r="D5454" s="4" t="s">
        <v>59</v>
      </c>
      <c r="F5454" s="4" t="s">
        <v>30</v>
      </c>
      <c r="G5454" s="4" t="s">
        <v>1407</v>
      </c>
      <c r="I5454" s="4">
        <v>146777.0</v>
      </c>
      <c r="R5454" s="5" t="str">
        <f t="shared" si="1"/>
        <v>2007_8</v>
      </c>
    </row>
    <row r="5455">
      <c r="A5455" s="4" t="s">
        <v>877</v>
      </c>
      <c r="B5455" s="4">
        <v>9.0</v>
      </c>
      <c r="C5455" s="4">
        <v>2007.0</v>
      </c>
      <c r="D5455" s="4" t="s">
        <v>59</v>
      </c>
      <c r="F5455" s="4" t="s">
        <v>127</v>
      </c>
      <c r="G5455" s="4" t="s">
        <v>1408</v>
      </c>
      <c r="I5455" s="4">
        <v>117017.0</v>
      </c>
      <c r="R5455" s="5" t="str">
        <f t="shared" si="1"/>
        <v>2007_9</v>
      </c>
    </row>
    <row r="5456">
      <c r="A5456" s="4" t="s">
        <v>66</v>
      </c>
      <c r="B5456" s="4">
        <v>10.0</v>
      </c>
      <c r="C5456" s="4">
        <v>2007.0</v>
      </c>
      <c r="D5456" s="4" t="s">
        <v>67</v>
      </c>
      <c r="F5456" s="4" t="s">
        <v>30</v>
      </c>
      <c r="G5456" s="4" t="s">
        <v>1407</v>
      </c>
      <c r="I5456" s="4">
        <v>113194.0</v>
      </c>
      <c r="R5456" s="5" t="str">
        <f t="shared" si="1"/>
        <v>2007_10</v>
      </c>
    </row>
    <row r="5457">
      <c r="A5457" s="4" t="s">
        <v>968</v>
      </c>
      <c r="B5457" s="4">
        <v>11.0</v>
      </c>
      <c r="C5457" s="4">
        <v>2007.0</v>
      </c>
      <c r="D5457" s="4" t="s">
        <v>59</v>
      </c>
      <c r="F5457" s="4" t="s">
        <v>30</v>
      </c>
      <c r="G5457" s="4" t="s">
        <v>1407</v>
      </c>
      <c r="I5457" s="4">
        <v>99973.0</v>
      </c>
      <c r="R5457" s="5" t="str">
        <f t="shared" si="1"/>
        <v>2007_11</v>
      </c>
    </row>
    <row r="5458">
      <c r="A5458" s="4" t="s">
        <v>628</v>
      </c>
      <c r="B5458" s="4">
        <v>12.0</v>
      </c>
      <c r="C5458" s="4">
        <v>2007.0</v>
      </c>
      <c r="D5458" s="4" t="s">
        <v>67</v>
      </c>
      <c r="F5458" s="4" t="s">
        <v>70</v>
      </c>
      <c r="G5458" s="4" t="s">
        <v>1409</v>
      </c>
      <c r="I5458" s="4">
        <v>98539.0</v>
      </c>
      <c r="R5458" s="5" t="str">
        <f t="shared" si="1"/>
        <v>2007_12</v>
      </c>
    </row>
    <row r="5459">
      <c r="A5459" s="4" t="s">
        <v>967</v>
      </c>
      <c r="B5459" s="4">
        <v>13.0</v>
      </c>
      <c r="C5459" s="4">
        <v>2007.0</v>
      </c>
      <c r="D5459" s="4" t="s">
        <v>29</v>
      </c>
      <c r="F5459" s="4" t="s">
        <v>30</v>
      </c>
      <c r="G5459" s="4" t="s">
        <v>1407</v>
      </c>
      <c r="I5459" s="4">
        <v>93221.0</v>
      </c>
      <c r="R5459" s="5" t="str">
        <f t="shared" si="1"/>
        <v>2007_13</v>
      </c>
    </row>
    <row r="5460">
      <c r="A5460" s="4" t="s">
        <v>60</v>
      </c>
      <c r="B5460" s="4">
        <v>14.0</v>
      </c>
      <c r="C5460" s="4">
        <v>2007.0</v>
      </c>
      <c r="D5460" s="4" t="s">
        <v>32</v>
      </c>
      <c r="F5460" s="4" t="s">
        <v>57</v>
      </c>
      <c r="G5460" s="4" t="s">
        <v>1410</v>
      </c>
      <c r="I5460" s="4">
        <v>91658.0</v>
      </c>
      <c r="R5460" s="5" t="str">
        <f t="shared" si="1"/>
        <v>2007_14</v>
      </c>
    </row>
    <row r="5461">
      <c r="A5461" s="4" t="s">
        <v>31</v>
      </c>
      <c r="B5461" s="4">
        <v>15.0</v>
      </c>
      <c r="C5461" s="4">
        <v>2007.0</v>
      </c>
      <c r="D5461" s="4" t="s">
        <v>32</v>
      </c>
      <c r="F5461" s="4" t="s">
        <v>30</v>
      </c>
      <c r="G5461" s="4" t="s">
        <v>1411</v>
      </c>
      <c r="I5461" s="4">
        <v>91424.0</v>
      </c>
      <c r="R5461" s="5" t="str">
        <f t="shared" si="1"/>
        <v>2007_15</v>
      </c>
    </row>
    <row r="5462">
      <c r="A5462" s="4" t="s">
        <v>514</v>
      </c>
      <c r="B5462" s="4">
        <v>16.0</v>
      </c>
      <c r="C5462" s="4">
        <v>2007.0</v>
      </c>
      <c r="D5462" s="4" t="s">
        <v>23</v>
      </c>
      <c r="F5462" s="4" t="s">
        <v>24</v>
      </c>
      <c r="G5462" s="4" t="s">
        <v>1412</v>
      </c>
      <c r="I5462" s="4">
        <v>91051.0</v>
      </c>
      <c r="R5462" s="5" t="str">
        <f t="shared" si="1"/>
        <v>2007_16</v>
      </c>
    </row>
    <row r="5463">
      <c r="A5463" s="4" t="s">
        <v>135</v>
      </c>
      <c r="B5463" s="4">
        <v>17.0</v>
      </c>
      <c r="C5463" s="4">
        <v>2007.0</v>
      </c>
      <c r="D5463" s="4" t="s">
        <v>107</v>
      </c>
      <c r="F5463" s="4" t="s">
        <v>88</v>
      </c>
      <c r="G5463" s="4" t="s">
        <v>1413</v>
      </c>
      <c r="I5463" s="4">
        <v>90837.0</v>
      </c>
      <c r="R5463" s="5" t="str">
        <f t="shared" si="1"/>
        <v>2007_17</v>
      </c>
    </row>
    <row r="5464">
      <c r="A5464" s="4" t="s">
        <v>159</v>
      </c>
      <c r="B5464" s="4">
        <v>18.0</v>
      </c>
      <c r="C5464" s="4">
        <v>2007.0</v>
      </c>
      <c r="D5464" s="4" t="s">
        <v>973</v>
      </c>
      <c r="F5464" s="4" t="s">
        <v>57</v>
      </c>
      <c r="G5464" s="4" t="s">
        <v>1414</v>
      </c>
      <c r="I5464" s="4">
        <v>88050.0</v>
      </c>
      <c r="R5464" s="5" t="str">
        <f t="shared" si="1"/>
        <v>2007_18</v>
      </c>
    </row>
    <row r="5465">
      <c r="A5465" s="4" t="s">
        <v>253</v>
      </c>
      <c r="B5465" s="4">
        <v>19.0</v>
      </c>
      <c r="C5465" s="4">
        <v>2007.0</v>
      </c>
      <c r="D5465" s="4" t="s">
        <v>973</v>
      </c>
      <c r="F5465" s="4" t="s">
        <v>55</v>
      </c>
      <c r="G5465" s="4" t="s">
        <v>1415</v>
      </c>
      <c r="I5465" s="4">
        <v>81895.1</v>
      </c>
      <c r="R5465" s="5" t="str">
        <f t="shared" si="1"/>
        <v>2007_19</v>
      </c>
    </row>
    <row r="5466">
      <c r="A5466" s="4" t="s">
        <v>1174</v>
      </c>
      <c r="B5466" s="4">
        <v>20.0</v>
      </c>
      <c r="C5466" s="4">
        <v>2007.0</v>
      </c>
      <c r="D5466" s="4" t="s">
        <v>611</v>
      </c>
      <c r="F5466" s="4" t="s">
        <v>30</v>
      </c>
      <c r="G5466" s="4" t="s">
        <v>1407</v>
      </c>
      <c r="I5466" s="4">
        <v>76688.0</v>
      </c>
      <c r="R5466" s="5" t="str">
        <f t="shared" si="1"/>
        <v>2007_20</v>
      </c>
    </row>
    <row r="5467">
      <c r="A5467" s="4" t="s">
        <v>1348</v>
      </c>
      <c r="B5467" s="4">
        <v>21.0</v>
      </c>
      <c r="C5467" s="4">
        <v>2007.0</v>
      </c>
      <c r="D5467" s="4" t="s">
        <v>1289</v>
      </c>
      <c r="F5467" s="4" t="s">
        <v>74</v>
      </c>
      <c r="G5467" s="4" t="s">
        <v>1416</v>
      </c>
      <c r="I5467" s="4">
        <v>71542.0</v>
      </c>
      <c r="R5467" s="5" t="str">
        <f t="shared" si="1"/>
        <v>2007_21</v>
      </c>
    </row>
    <row r="5468">
      <c r="A5468" s="4" t="s">
        <v>610</v>
      </c>
      <c r="B5468" s="4">
        <v>22.0</v>
      </c>
      <c r="C5468" s="4">
        <v>2007.0</v>
      </c>
      <c r="D5468" s="4" t="s">
        <v>611</v>
      </c>
      <c r="F5468" s="4" t="s">
        <v>30</v>
      </c>
      <c r="G5468" s="4" t="s">
        <v>1407</v>
      </c>
      <c r="I5468" s="4">
        <v>70591.0</v>
      </c>
      <c r="R5468" s="5" t="str">
        <f t="shared" si="1"/>
        <v>2007_22</v>
      </c>
    </row>
    <row r="5469">
      <c r="A5469" s="4" t="s">
        <v>1169</v>
      </c>
      <c r="B5469" s="4">
        <v>23.0</v>
      </c>
      <c r="C5469" s="4">
        <v>2007.0</v>
      </c>
      <c r="D5469" s="4" t="s">
        <v>40</v>
      </c>
      <c r="F5469" s="4" t="s">
        <v>30</v>
      </c>
      <c r="G5469" s="4" t="s">
        <v>1407</v>
      </c>
      <c r="I5469" s="4">
        <v>70324.0</v>
      </c>
      <c r="R5469" s="5" t="str">
        <f t="shared" si="1"/>
        <v>2007_23</v>
      </c>
    </row>
    <row r="5470">
      <c r="A5470" s="4" t="s">
        <v>1293</v>
      </c>
      <c r="B5470" s="4">
        <v>24.0</v>
      </c>
      <c r="C5470" s="4">
        <v>2007.0</v>
      </c>
      <c r="D5470" s="4" t="s">
        <v>611</v>
      </c>
      <c r="F5470" s="4" t="s">
        <v>30</v>
      </c>
      <c r="G5470" s="4" t="s">
        <v>1407</v>
      </c>
      <c r="I5470" s="4">
        <v>69353.0</v>
      </c>
      <c r="R5470" s="5" t="str">
        <f t="shared" si="1"/>
        <v>2007_24</v>
      </c>
    </row>
    <row r="5471">
      <c r="A5471" s="4" t="s">
        <v>53</v>
      </c>
      <c r="B5471" s="4">
        <v>25.0</v>
      </c>
      <c r="C5471" s="4">
        <v>2007.0</v>
      </c>
      <c r="D5471" s="4" t="s">
        <v>1078</v>
      </c>
      <c r="F5471" s="4" t="s">
        <v>55</v>
      </c>
      <c r="G5471" s="4" t="s">
        <v>1417</v>
      </c>
      <c r="I5471" s="4">
        <v>68222.0</v>
      </c>
      <c r="R5471" s="5" t="str">
        <f t="shared" si="1"/>
        <v>2007_25</v>
      </c>
    </row>
    <row r="5472">
      <c r="A5472" s="4" t="s">
        <v>71</v>
      </c>
      <c r="B5472" s="4">
        <v>26.0</v>
      </c>
      <c r="C5472" s="4">
        <v>2007.0</v>
      </c>
      <c r="D5472" s="4" t="s">
        <v>72</v>
      </c>
      <c r="F5472" s="4" t="s">
        <v>55</v>
      </c>
      <c r="G5472" s="4" t="s">
        <v>1417</v>
      </c>
      <c r="I5472" s="4">
        <v>66111.2</v>
      </c>
      <c r="R5472" s="5" t="str">
        <f t="shared" si="1"/>
        <v>2007_26</v>
      </c>
    </row>
    <row r="5473">
      <c r="A5473" s="4" t="s">
        <v>1349</v>
      </c>
      <c r="B5473" s="4">
        <v>27.0</v>
      </c>
      <c r="C5473" s="4">
        <v>2007.0</v>
      </c>
      <c r="D5473" s="4" t="s">
        <v>29</v>
      </c>
      <c r="F5473" s="4" t="s">
        <v>24</v>
      </c>
      <c r="G5473" s="4" t="s">
        <v>1412</v>
      </c>
      <c r="I5473" s="4">
        <v>63055.0</v>
      </c>
      <c r="R5473" s="5" t="str">
        <f t="shared" si="1"/>
        <v>2007_27</v>
      </c>
    </row>
    <row r="5474">
      <c r="A5474" s="4" t="s">
        <v>94</v>
      </c>
      <c r="B5474" s="4">
        <v>28.0</v>
      </c>
      <c r="C5474" s="4">
        <v>2007.0</v>
      </c>
      <c r="D5474" s="4" t="s">
        <v>76</v>
      </c>
      <c r="F5474" s="4" t="s">
        <v>46</v>
      </c>
      <c r="G5474" s="4" t="s">
        <v>1418</v>
      </c>
      <c r="I5474" s="4">
        <v>61530.0</v>
      </c>
      <c r="R5474" s="5" t="str">
        <f t="shared" si="1"/>
        <v>2007_28</v>
      </c>
    </row>
    <row r="5475">
      <c r="A5475" s="4" t="s">
        <v>1092</v>
      </c>
      <c r="B5475" s="4">
        <v>29.0</v>
      </c>
      <c r="C5475" s="4">
        <v>2007.0</v>
      </c>
      <c r="D5475" s="4" t="s">
        <v>973</v>
      </c>
      <c r="F5475" s="4" t="s">
        <v>100</v>
      </c>
      <c r="G5475" s="4" t="s">
        <v>1419</v>
      </c>
      <c r="I5475" s="4">
        <v>61203.1</v>
      </c>
      <c r="R5475" s="5" t="str">
        <f t="shared" si="1"/>
        <v>2007_29</v>
      </c>
    </row>
    <row r="5476">
      <c r="A5476" s="4" t="s">
        <v>1080</v>
      </c>
      <c r="B5476" s="4">
        <v>30.0</v>
      </c>
      <c r="C5476" s="4">
        <v>2007.0</v>
      </c>
      <c r="D5476" s="4" t="s">
        <v>23</v>
      </c>
      <c r="F5476" s="4" t="s">
        <v>24</v>
      </c>
      <c r="G5476" s="4" t="s">
        <v>1404</v>
      </c>
      <c r="I5476" s="4">
        <v>60643.0</v>
      </c>
      <c r="R5476" s="5" t="str">
        <f t="shared" si="1"/>
        <v>2007_30</v>
      </c>
    </row>
    <row r="5477">
      <c r="A5477" s="4" t="s">
        <v>969</v>
      </c>
      <c r="B5477" s="4">
        <v>31.0</v>
      </c>
      <c r="C5477" s="4">
        <v>2007.0</v>
      </c>
      <c r="D5477" s="4" t="s">
        <v>45</v>
      </c>
      <c r="F5477" s="4" t="s">
        <v>46</v>
      </c>
      <c r="G5477" s="4" t="s">
        <v>1420</v>
      </c>
      <c r="I5477" s="4">
        <v>60528.0</v>
      </c>
      <c r="R5477" s="5" t="str">
        <f t="shared" si="1"/>
        <v>2007_31</v>
      </c>
    </row>
    <row r="5478">
      <c r="A5478" s="4" t="s">
        <v>879</v>
      </c>
      <c r="B5478" s="4">
        <v>32.0</v>
      </c>
      <c r="C5478" s="4">
        <v>2007.0</v>
      </c>
      <c r="D5478" s="4" t="s">
        <v>107</v>
      </c>
      <c r="F5478" s="4" t="s">
        <v>95</v>
      </c>
      <c r="G5478" s="4" t="s">
        <v>1421</v>
      </c>
      <c r="I5478" s="4">
        <v>60151.2</v>
      </c>
      <c r="R5478" s="5" t="str">
        <f t="shared" si="1"/>
        <v>2007_32</v>
      </c>
    </row>
    <row r="5479">
      <c r="A5479" s="4" t="s">
        <v>974</v>
      </c>
      <c r="B5479" s="4">
        <v>33.0</v>
      </c>
      <c r="C5479" s="4">
        <v>2007.0</v>
      </c>
      <c r="D5479" s="4" t="s">
        <v>26</v>
      </c>
      <c r="F5479" s="4" t="s">
        <v>74</v>
      </c>
      <c r="G5479" s="4" t="s">
        <v>1422</v>
      </c>
      <c r="I5479" s="4">
        <v>59490.0</v>
      </c>
      <c r="R5479" s="5" t="str">
        <f t="shared" si="1"/>
        <v>2007_33</v>
      </c>
    </row>
    <row r="5480">
      <c r="A5480" s="4" t="s">
        <v>1237</v>
      </c>
      <c r="B5480" s="4">
        <v>34.0</v>
      </c>
      <c r="C5480" s="4">
        <v>2007.0</v>
      </c>
      <c r="D5480" s="4" t="s">
        <v>32</v>
      </c>
      <c r="F5480" s="4" t="s">
        <v>24</v>
      </c>
      <c r="G5480" s="4" t="s">
        <v>1423</v>
      </c>
      <c r="I5480" s="4">
        <v>57095.0</v>
      </c>
      <c r="R5480" s="5" t="str">
        <f t="shared" si="1"/>
        <v>2007_34</v>
      </c>
    </row>
    <row r="5481">
      <c r="A5481" s="4" t="s">
        <v>1299</v>
      </c>
      <c r="B5481" s="4">
        <v>35.0</v>
      </c>
      <c r="C5481" s="4">
        <v>2007.0</v>
      </c>
      <c r="D5481" s="4" t="s">
        <v>1289</v>
      </c>
      <c r="F5481" s="4" t="s">
        <v>257</v>
      </c>
      <c r="G5481" s="4" t="s">
        <v>1424</v>
      </c>
      <c r="I5481" s="4">
        <v>56953.0</v>
      </c>
      <c r="R5481" s="5" t="str">
        <f t="shared" si="1"/>
        <v>2007_35</v>
      </c>
    </row>
    <row r="5482">
      <c r="A5482" s="4" t="s">
        <v>101</v>
      </c>
      <c r="B5482" s="4">
        <v>36.0</v>
      </c>
      <c r="C5482" s="4">
        <v>2007.0</v>
      </c>
      <c r="D5482" s="4" t="s">
        <v>102</v>
      </c>
      <c r="F5482" s="4" t="s">
        <v>43</v>
      </c>
      <c r="G5482" s="4" t="s">
        <v>1425</v>
      </c>
      <c r="I5482" s="4">
        <v>53324.0</v>
      </c>
      <c r="R5482" s="5" t="str">
        <f t="shared" si="1"/>
        <v>2007_36</v>
      </c>
    </row>
    <row r="5483">
      <c r="A5483" s="4" t="s">
        <v>1288</v>
      </c>
      <c r="B5483" s="4">
        <v>37.0</v>
      </c>
      <c r="C5483" s="4">
        <v>2007.0</v>
      </c>
      <c r="D5483" s="4" t="s">
        <v>99</v>
      </c>
      <c r="F5483" s="4" t="s">
        <v>30</v>
      </c>
      <c r="G5483" s="4" t="s">
        <v>1407</v>
      </c>
      <c r="I5483" s="4">
        <v>53275.0</v>
      </c>
      <c r="R5483" s="5" t="str">
        <f t="shared" si="1"/>
        <v>2007_37</v>
      </c>
    </row>
    <row r="5484">
      <c r="A5484" s="4" t="s">
        <v>1347</v>
      </c>
      <c r="B5484" s="4">
        <v>38.0</v>
      </c>
      <c r="C5484" s="4">
        <v>2007.0</v>
      </c>
      <c r="D5484" s="4" t="s">
        <v>26</v>
      </c>
      <c r="F5484" s="4" t="s">
        <v>46</v>
      </c>
      <c r="G5484" s="4" t="s">
        <v>1426</v>
      </c>
      <c r="I5484" s="4">
        <v>53012.0</v>
      </c>
      <c r="R5484" s="5" t="str">
        <f t="shared" si="1"/>
        <v>2007_38</v>
      </c>
    </row>
    <row r="5485">
      <c r="A5485" s="4" t="s">
        <v>625</v>
      </c>
      <c r="B5485" s="4">
        <v>39.0</v>
      </c>
      <c r="C5485" s="4">
        <v>2007.0</v>
      </c>
      <c r="D5485" s="4" t="s">
        <v>102</v>
      </c>
      <c r="F5485" s="4" t="s">
        <v>30</v>
      </c>
      <c r="G5485" s="4" t="s">
        <v>1407</v>
      </c>
      <c r="I5485" s="4">
        <v>52415.0</v>
      </c>
      <c r="R5485" s="5" t="str">
        <f t="shared" si="1"/>
        <v>2007_39</v>
      </c>
    </row>
    <row r="5486">
      <c r="A5486" s="4" t="s">
        <v>89</v>
      </c>
      <c r="B5486" s="4">
        <v>40.0</v>
      </c>
      <c r="C5486" s="4">
        <v>2007.0</v>
      </c>
      <c r="D5486" s="4" t="s">
        <v>48</v>
      </c>
      <c r="F5486" s="4" t="s">
        <v>20</v>
      </c>
      <c r="G5486" s="4" t="s">
        <v>1427</v>
      </c>
      <c r="I5486" s="4">
        <v>49124.0</v>
      </c>
      <c r="R5486" s="5" t="str">
        <f t="shared" si="1"/>
        <v>2007_40</v>
      </c>
    </row>
    <row r="5487">
      <c r="A5487" s="4" t="s">
        <v>336</v>
      </c>
      <c r="B5487" s="4">
        <v>41.0</v>
      </c>
      <c r="C5487" s="4">
        <v>2007.0</v>
      </c>
      <c r="D5487" s="4" t="s">
        <v>59</v>
      </c>
      <c r="F5487" s="4" t="s">
        <v>57</v>
      </c>
      <c r="G5487" s="4" t="s">
        <v>1414</v>
      </c>
      <c r="I5487" s="4">
        <v>47979.0</v>
      </c>
      <c r="R5487" s="5" t="str">
        <f t="shared" si="1"/>
        <v>2007_41</v>
      </c>
    </row>
    <row r="5488">
      <c r="A5488" s="4" t="s">
        <v>78</v>
      </c>
      <c r="B5488" s="4">
        <v>42.0</v>
      </c>
      <c r="C5488" s="4">
        <v>2007.0</v>
      </c>
      <c r="D5488" s="4" t="s">
        <v>76</v>
      </c>
      <c r="F5488" s="4" t="s">
        <v>35</v>
      </c>
      <c r="G5488" s="4" t="s">
        <v>1428</v>
      </c>
      <c r="I5488" s="4">
        <v>47829.0</v>
      </c>
      <c r="R5488" s="5" t="str">
        <f t="shared" si="1"/>
        <v>2007_42</v>
      </c>
    </row>
    <row r="5489">
      <c r="A5489" s="4" t="s">
        <v>1083</v>
      </c>
      <c r="B5489" s="4">
        <v>43.0</v>
      </c>
      <c r="C5489" s="4">
        <v>2007.0</v>
      </c>
      <c r="D5489" s="4" t="s">
        <v>87</v>
      </c>
      <c r="F5489" s="4" t="s">
        <v>88</v>
      </c>
      <c r="G5489" s="4" t="s">
        <v>1413</v>
      </c>
      <c r="I5489" s="4">
        <v>47547.0</v>
      </c>
      <c r="R5489" s="5" t="str">
        <f t="shared" si="1"/>
        <v>2007_43</v>
      </c>
    </row>
    <row r="5490">
      <c r="A5490" s="4" t="s">
        <v>205</v>
      </c>
      <c r="B5490" s="4">
        <v>44.0</v>
      </c>
      <c r="C5490" s="4">
        <v>2007.0</v>
      </c>
      <c r="D5490" s="4" t="s">
        <v>72</v>
      </c>
      <c r="F5490" s="4" t="s">
        <v>46</v>
      </c>
      <c r="G5490" s="4" t="s">
        <v>1429</v>
      </c>
      <c r="I5490" s="4">
        <v>47409.0</v>
      </c>
      <c r="R5490" s="5" t="str">
        <f t="shared" si="1"/>
        <v>2007_44</v>
      </c>
    </row>
    <row r="5491">
      <c r="A5491" s="4" t="s">
        <v>1175</v>
      </c>
      <c r="B5491" s="4">
        <v>45.0</v>
      </c>
      <c r="C5491" s="4">
        <v>2007.0</v>
      </c>
      <c r="D5491" s="4" t="s">
        <v>107</v>
      </c>
      <c r="F5491" s="4" t="s">
        <v>127</v>
      </c>
      <c r="G5491" s="4" t="s">
        <v>1430</v>
      </c>
      <c r="I5491" s="4">
        <v>46927.0</v>
      </c>
      <c r="R5491" s="5" t="str">
        <f t="shared" si="1"/>
        <v>2007_45</v>
      </c>
    </row>
    <row r="5492">
      <c r="A5492" s="4" t="s">
        <v>426</v>
      </c>
      <c r="B5492" s="4">
        <v>46.0</v>
      </c>
      <c r="C5492" s="4">
        <v>2007.0</v>
      </c>
      <c r="D5492" s="4" t="s">
        <v>59</v>
      </c>
      <c r="F5492" s="4" t="s">
        <v>127</v>
      </c>
      <c r="G5492" s="4" t="s">
        <v>1408</v>
      </c>
      <c r="I5492" s="4">
        <v>46810.0</v>
      </c>
      <c r="R5492" s="5" t="str">
        <f t="shared" si="1"/>
        <v>2007_46</v>
      </c>
    </row>
    <row r="5493">
      <c r="A5493" s="4" t="s">
        <v>154</v>
      </c>
      <c r="B5493" s="4">
        <v>47.0</v>
      </c>
      <c r="C5493" s="4">
        <v>2007.0</v>
      </c>
      <c r="D5493" s="4" t="s">
        <v>611</v>
      </c>
      <c r="F5493" s="4" t="s">
        <v>30</v>
      </c>
      <c r="G5493" s="4" t="s">
        <v>1407</v>
      </c>
      <c r="I5493" s="4">
        <v>46709.0</v>
      </c>
      <c r="R5493" s="5" t="str">
        <f t="shared" si="1"/>
        <v>2007_47</v>
      </c>
    </row>
    <row r="5494">
      <c r="A5494" s="4" t="s">
        <v>248</v>
      </c>
      <c r="B5494" s="4">
        <v>48.0</v>
      </c>
      <c r="C5494" s="4">
        <v>2007.0</v>
      </c>
      <c r="D5494" s="4" t="s">
        <v>177</v>
      </c>
      <c r="F5494" s="4" t="s">
        <v>30</v>
      </c>
      <c r="G5494" s="4" t="s">
        <v>1407</v>
      </c>
      <c r="I5494" s="4">
        <v>44788.0</v>
      </c>
      <c r="R5494" s="5" t="str">
        <f t="shared" si="1"/>
        <v>2007_48</v>
      </c>
    </row>
    <row r="5495">
      <c r="A5495" s="4" t="s">
        <v>309</v>
      </c>
      <c r="B5495" s="4">
        <v>49.0</v>
      </c>
      <c r="C5495" s="4">
        <v>2007.0</v>
      </c>
      <c r="D5495" s="4" t="s">
        <v>638</v>
      </c>
      <c r="F5495" s="4" t="s">
        <v>95</v>
      </c>
      <c r="G5495" s="4" t="s">
        <v>1431</v>
      </c>
      <c r="I5495" s="4">
        <v>44282.0</v>
      </c>
      <c r="R5495" s="5" t="str">
        <f t="shared" si="1"/>
        <v>2007_49</v>
      </c>
    </row>
    <row r="5496">
      <c r="A5496" s="4" t="s">
        <v>810</v>
      </c>
      <c r="B5496" s="4">
        <v>50.0</v>
      </c>
      <c r="C5496" s="4">
        <v>2007.0</v>
      </c>
      <c r="D5496" s="4" t="s">
        <v>81</v>
      </c>
      <c r="F5496" s="4" t="s">
        <v>37</v>
      </c>
      <c r="G5496" s="4" t="s">
        <v>1432</v>
      </c>
      <c r="I5496" s="4">
        <v>44002.0</v>
      </c>
      <c r="R5496" s="5" t="str">
        <f t="shared" si="1"/>
        <v>2007_50</v>
      </c>
    </row>
    <row r="5497">
      <c r="A5497" s="4" t="s">
        <v>1433</v>
      </c>
      <c r="B5497" s="4">
        <v>51.0</v>
      </c>
      <c r="C5497" s="4">
        <v>2007.0</v>
      </c>
      <c r="D5497" s="4" t="s">
        <v>72</v>
      </c>
      <c r="F5497" s="4" t="s">
        <v>212</v>
      </c>
      <c r="G5497" s="4" t="s">
        <v>1434</v>
      </c>
      <c r="I5497" s="4">
        <v>43813.8</v>
      </c>
      <c r="R5497" s="5" t="str">
        <f t="shared" si="1"/>
        <v>2007_51</v>
      </c>
    </row>
    <row r="5498">
      <c r="A5498" s="4" t="s">
        <v>65</v>
      </c>
      <c r="B5498" s="4">
        <v>52.0</v>
      </c>
      <c r="C5498" s="4">
        <v>2007.0</v>
      </c>
      <c r="D5498" s="4" t="s">
        <v>971</v>
      </c>
      <c r="F5498" s="4" t="s">
        <v>46</v>
      </c>
      <c r="G5498" s="4" t="s">
        <v>1435</v>
      </c>
      <c r="I5498" s="4">
        <v>43739.0</v>
      </c>
      <c r="R5498" s="5" t="str">
        <f t="shared" si="1"/>
        <v>2007_52</v>
      </c>
    </row>
    <row r="5499">
      <c r="A5499" s="4" t="s">
        <v>1350</v>
      </c>
      <c r="B5499" s="4">
        <v>53.0</v>
      </c>
      <c r="C5499" s="4">
        <v>2007.0</v>
      </c>
      <c r="D5499" s="4" t="s">
        <v>29</v>
      </c>
      <c r="F5499" s="4" t="s">
        <v>37</v>
      </c>
      <c r="G5499" s="4" t="s">
        <v>1436</v>
      </c>
      <c r="I5499" s="4">
        <v>43531.0</v>
      </c>
      <c r="R5499" s="5" t="str">
        <f t="shared" si="1"/>
        <v>2007_53</v>
      </c>
    </row>
    <row r="5500">
      <c r="A5500" s="4" t="s">
        <v>1291</v>
      </c>
      <c r="B5500" s="4">
        <v>54.0</v>
      </c>
      <c r="C5500" s="4">
        <v>2007.0</v>
      </c>
      <c r="D5500" s="4" t="s">
        <v>1292</v>
      </c>
      <c r="F5500" s="4" t="s">
        <v>43</v>
      </c>
      <c r="G5500" s="4" t="s">
        <v>1437</v>
      </c>
      <c r="I5500" s="4">
        <v>42543.7</v>
      </c>
      <c r="R5500" s="5" t="str">
        <f t="shared" si="1"/>
        <v>2007_54</v>
      </c>
    </row>
    <row r="5501">
      <c r="A5501" s="4" t="s">
        <v>131</v>
      </c>
      <c r="B5501" s="4">
        <v>55.0</v>
      </c>
      <c r="C5501" s="4">
        <v>2007.0</v>
      </c>
      <c r="D5501" s="4" t="s">
        <v>132</v>
      </c>
      <c r="F5501" s="4" t="s">
        <v>46</v>
      </c>
      <c r="G5501" s="4" t="s">
        <v>1438</v>
      </c>
      <c r="I5501" s="4">
        <v>41517.0</v>
      </c>
      <c r="R5501" s="5" t="str">
        <f t="shared" si="1"/>
        <v>2007_55</v>
      </c>
    </row>
    <row r="5502">
      <c r="A5502" s="4" t="s">
        <v>616</v>
      </c>
      <c r="B5502" s="4">
        <v>56.0</v>
      </c>
      <c r="C5502" s="4">
        <v>2007.0</v>
      </c>
      <c r="D5502" s="4" t="s">
        <v>72</v>
      </c>
      <c r="F5502" s="4" t="s">
        <v>57</v>
      </c>
      <c r="G5502" s="4" t="s">
        <v>1439</v>
      </c>
      <c r="I5502" s="4">
        <v>40185.0</v>
      </c>
      <c r="R5502" s="5" t="str">
        <f t="shared" si="1"/>
        <v>2007_56</v>
      </c>
    </row>
    <row r="5503">
      <c r="A5503" s="4" t="s">
        <v>75</v>
      </c>
      <c r="B5503" s="4">
        <v>57.0</v>
      </c>
      <c r="C5503" s="4">
        <v>2007.0</v>
      </c>
      <c r="D5503" s="4" t="s">
        <v>76</v>
      </c>
      <c r="F5503" s="4" t="s">
        <v>77</v>
      </c>
      <c r="G5503" s="4" t="s">
        <v>1440</v>
      </c>
      <c r="I5503" s="4">
        <v>39620.0</v>
      </c>
      <c r="R5503" s="5" t="str">
        <f t="shared" si="1"/>
        <v>2007_57</v>
      </c>
    </row>
    <row r="5504">
      <c r="A5504" s="4" t="s">
        <v>919</v>
      </c>
      <c r="B5504" s="4">
        <v>58.0</v>
      </c>
      <c r="C5504" s="4">
        <v>2007.0</v>
      </c>
      <c r="D5504" s="4" t="s">
        <v>1292</v>
      </c>
      <c r="F5504" s="4" t="s">
        <v>115</v>
      </c>
      <c r="G5504" s="4" t="s">
        <v>1441</v>
      </c>
      <c r="I5504" s="4">
        <v>36750.2</v>
      </c>
      <c r="R5504" s="5" t="str">
        <f t="shared" si="1"/>
        <v>2007_58</v>
      </c>
    </row>
    <row r="5505">
      <c r="A5505" s="4" t="s">
        <v>1240</v>
      </c>
      <c r="B5505" s="4">
        <v>59.0</v>
      </c>
      <c r="C5505" s="4">
        <v>2007.0</v>
      </c>
      <c r="D5505" s="4" t="s">
        <v>988</v>
      </c>
      <c r="F5505" s="4" t="s">
        <v>46</v>
      </c>
      <c r="G5505" s="4" t="s">
        <v>1442</v>
      </c>
      <c r="I5505" s="4">
        <v>36596.1</v>
      </c>
      <c r="R5505" s="5" t="str">
        <f t="shared" si="1"/>
        <v>2007_59</v>
      </c>
    </row>
    <row r="5506">
      <c r="A5506" s="4" t="s">
        <v>895</v>
      </c>
      <c r="B5506" s="4">
        <v>60.0</v>
      </c>
      <c r="C5506" s="4">
        <v>2007.0</v>
      </c>
      <c r="D5506" s="4" t="s">
        <v>23</v>
      </c>
      <c r="F5506" s="4" t="s">
        <v>100</v>
      </c>
      <c r="G5506" s="4" t="s">
        <v>1443</v>
      </c>
      <c r="I5506" s="4">
        <v>36081.0</v>
      </c>
      <c r="R5506" s="5" t="str">
        <f t="shared" si="1"/>
        <v>2007_60</v>
      </c>
    </row>
    <row r="5507">
      <c r="A5507" s="4" t="s">
        <v>79</v>
      </c>
      <c r="B5507" s="4">
        <v>61.0</v>
      </c>
      <c r="C5507" s="4">
        <v>2007.0</v>
      </c>
      <c r="D5507" s="4" t="s">
        <v>67</v>
      </c>
      <c r="F5507" s="4" t="s">
        <v>46</v>
      </c>
      <c r="G5507" s="4" t="s">
        <v>1444</v>
      </c>
      <c r="I5507" s="4">
        <v>35796.0</v>
      </c>
      <c r="R5507" s="5" t="str">
        <f t="shared" si="1"/>
        <v>2007_61</v>
      </c>
    </row>
    <row r="5508">
      <c r="A5508" s="4" t="s">
        <v>128</v>
      </c>
      <c r="B5508" s="4">
        <v>62.0</v>
      </c>
      <c r="C5508" s="4">
        <v>2007.0</v>
      </c>
      <c r="D5508" s="4" t="s">
        <v>975</v>
      </c>
      <c r="F5508" s="4" t="s">
        <v>57</v>
      </c>
      <c r="G5508" s="4" t="s">
        <v>1445</v>
      </c>
      <c r="I5508" s="4">
        <v>35382.0</v>
      </c>
      <c r="R5508" s="5" t="str">
        <f t="shared" si="1"/>
        <v>2007_62</v>
      </c>
    </row>
    <row r="5509">
      <c r="A5509" s="4" t="s">
        <v>61</v>
      </c>
      <c r="B5509" s="4">
        <v>63.0</v>
      </c>
      <c r="C5509" s="4">
        <v>2007.0</v>
      </c>
      <c r="D5509" s="4" t="s">
        <v>981</v>
      </c>
      <c r="F5509" s="4" t="s">
        <v>30</v>
      </c>
      <c r="G5509" s="4" t="s">
        <v>1446</v>
      </c>
      <c r="I5509" s="4">
        <v>35137.0</v>
      </c>
      <c r="R5509" s="5" t="str">
        <f t="shared" si="1"/>
        <v>2007_63</v>
      </c>
    </row>
    <row r="5510">
      <c r="A5510" s="4" t="s">
        <v>176</v>
      </c>
      <c r="B5510" s="4">
        <v>64.0</v>
      </c>
      <c r="C5510" s="4">
        <v>2007.0</v>
      </c>
      <c r="D5510" s="4" t="s">
        <v>177</v>
      </c>
      <c r="F5510" s="4" t="s">
        <v>57</v>
      </c>
      <c r="G5510" s="4" t="s">
        <v>1447</v>
      </c>
      <c r="I5510" s="4">
        <v>34285.0</v>
      </c>
      <c r="R5510" s="5" t="str">
        <f t="shared" si="1"/>
        <v>2007_64</v>
      </c>
    </row>
    <row r="5511">
      <c r="A5511" s="4" t="s">
        <v>736</v>
      </c>
      <c r="B5511" s="4">
        <v>65.0</v>
      </c>
      <c r="C5511" s="4">
        <v>2007.0</v>
      </c>
      <c r="D5511" s="4" t="s">
        <v>986</v>
      </c>
      <c r="F5511" s="4" t="s">
        <v>24</v>
      </c>
      <c r="G5511" s="4" t="s">
        <v>1404</v>
      </c>
      <c r="I5511" s="4">
        <v>32628.4</v>
      </c>
      <c r="R5511" s="5" t="str">
        <f t="shared" si="1"/>
        <v>2007_65</v>
      </c>
    </row>
    <row r="5512">
      <c r="A5512" s="4" t="s">
        <v>1084</v>
      </c>
      <c r="B5512" s="4">
        <v>66.0</v>
      </c>
      <c r="C5512" s="4">
        <v>2007.0</v>
      </c>
      <c r="D5512" s="4" t="s">
        <v>99</v>
      </c>
      <c r="F5512" s="4" t="s">
        <v>43</v>
      </c>
      <c r="G5512" s="4" t="s">
        <v>1448</v>
      </c>
      <c r="I5512" s="4">
        <v>32488.0</v>
      </c>
      <c r="R5512" s="5" t="str">
        <f t="shared" si="1"/>
        <v>2007_66</v>
      </c>
    </row>
    <row r="5513">
      <c r="A5513" s="4" t="s">
        <v>245</v>
      </c>
      <c r="B5513" s="4">
        <v>67.0</v>
      </c>
      <c r="C5513" s="4">
        <v>2007.0</v>
      </c>
      <c r="D5513" s="4" t="s">
        <v>19</v>
      </c>
      <c r="F5513" s="4" t="s">
        <v>189</v>
      </c>
      <c r="G5513" s="4" t="s">
        <v>1449</v>
      </c>
      <c r="I5513" s="4">
        <v>32413.0</v>
      </c>
      <c r="R5513" s="5" t="str">
        <f t="shared" si="1"/>
        <v>2007_67</v>
      </c>
    </row>
    <row r="5514">
      <c r="A5514" s="4" t="s">
        <v>886</v>
      </c>
      <c r="B5514" s="4">
        <v>68.0</v>
      </c>
      <c r="C5514" s="4">
        <v>2007.0</v>
      </c>
      <c r="D5514" s="4" t="s">
        <v>87</v>
      </c>
      <c r="F5514" s="4" t="s">
        <v>115</v>
      </c>
      <c r="G5514" s="4" t="s">
        <v>1450</v>
      </c>
      <c r="I5514" s="4">
        <v>32294.0</v>
      </c>
      <c r="R5514" s="5" t="str">
        <f t="shared" si="1"/>
        <v>2007_68</v>
      </c>
    </row>
    <row r="5515">
      <c r="A5515" s="4" t="s">
        <v>882</v>
      </c>
      <c r="B5515" s="4">
        <v>69.0</v>
      </c>
      <c r="C5515" s="4">
        <v>2007.0</v>
      </c>
      <c r="D5515" s="4" t="s">
        <v>76</v>
      </c>
      <c r="F5515" s="4" t="s">
        <v>43</v>
      </c>
      <c r="G5515" s="4" t="s">
        <v>1451</v>
      </c>
      <c r="I5515" s="4">
        <v>31367.0</v>
      </c>
      <c r="R5515" s="5" t="str">
        <f t="shared" si="1"/>
        <v>2007_69</v>
      </c>
    </row>
    <row r="5516">
      <c r="A5516" s="4" t="s">
        <v>1351</v>
      </c>
      <c r="B5516" s="4">
        <v>70.0</v>
      </c>
      <c r="C5516" s="4">
        <v>2007.0</v>
      </c>
      <c r="D5516" s="4" t="s">
        <v>977</v>
      </c>
      <c r="F5516" s="4" t="s">
        <v>57</v>
      </c>
      <c r="G5516" s="4" t="s">
        <v>1452</v>
      </c>
      <c r="I5516" s="4">
        <v>31357.5</v>
      </c>
      <c r="R5516" s="5" t="str">
        <f t="shared" si="1"/>
        <v>2007_70</v>
      </c>
    </row>
    <row r="5517">
      <c r="A5517" s="4" t="s">
        <v>815</v>
      </c>
      <c r="B5517" s="4">
        <v>71.0</v>
      </c>
      <c r="C5517" s="4">
        <v>2007.0</v>
      </c>
      <c r="D5517" s="4" t="s">
        <v>168</v>
      </c>
      <c r="F5517" s="4" t="s">
        <v>30</v>
      </c>
      <c r="G5517" s="4" t="s">
        <v>1407</v>
      </c>
      <c r="I5517" s="4">
        <v>30896.0</v>
      </c>
      <c r="R5517" s="5" t="str">
        <f t="shared" si="1"/>
        <v>2007_71</v>
      </c>
    </row>
    <row r="5518">
      <c r="A5518" s="4" t="s">
        <v>356</v>
      </c>
      <c r="B5518" s="4">
        <v>72.0</v>
      </c>
      <c r="C5518" s="4">
        <v>2007.0</v>
      </c>
      <c r="D5518" s="4" t="s">
        <v>107</v>
      </c>
      <c r="F5518" s="4" t="s">
        <v>74</v>
      </c>
      <c r="G5518" s="4" t="s">
        <v>1453</v>
      </c>
      <c r="I5518" s="4">
        <v>30848.0</v>
      </c>
      <c r="R5518" s="5" t="str">
        <f t="shared" si="1"/>
        <v>2007_72</v>
      </c>
    </row>
    <row r="5519">
      <c r="A5519" s="4" t="s">
        <v>277</v>
      </c>
      <c r="B5519" s="4">
        <v>73.0</v>
      </c>
      <c r="C5519" s="4">
        <v>2007.0</v>
      </c>
      <c r="D5519" s="4" t="s">
        <v>76</v>
      </c>
      <c r="F5519" s="4" t="s">
        <v>57</v>
      </c>
      <c r="G5519" s="4" t="s">
        <v>1454</v>
      </c>
      <c r="I5519" s="4">
        <v>30304.0</v>
      </c>
      <c r="R5519" s="5" t="str">
        <f t="shared" si="1"/>
        <v>2007_73</v>
      </c>
    </row>
    <row r="5520">
      <c r="A5520" s="4" t="s">
        <v>1087</v>
      </c>
      <c r="B5520" s="4">
        <v>74.0</v>
      </c>
      <c r="C5520" s="4">
        <v>2007.0</v>
      </c>
      <c r="D5520" s="4" t="s">
        <v>48</v>
      </c>
      <c r="F5520" s="4" t="s">
        <v>49</v>
      </c>
      <c r="G5520" s="4" t="s">
        <v>1455</v>
      </c>
      <c r="I5520" s="4">
        <v>28982.0</v>
      </c>
      <c r="R5520" s="5" t="str">
        <f t="shared" si="1"/>
        <v>2007_74</v>
      </c>
    </row>
    <row r="5521">
      <c r="A5521" s="4" t="s">
        <v>1456</v>
      </c>
      <c r="B5521" s="4">
        <v>75.0</v>
      </c>
      <c r="C5521" s="4">
        <v>2007.0</v>
      </c>
      <c r="D5521" s="4" t="s">
        <v>23</v>
      </c>
      <c r="F5521" s="4" t="s">
        <v>30</v>
      </c>
      <c r="G5521" s="4" t="s">
        <v>1407</v>
      </c>
      <c r="I5521" s="4">
        <v>28720.0</v>
      </c>
      <c r="R5521" s="5" t="str">
        <f t="shared" si="1"/>
        <v>2007_75</v>
      </c>
    </row>
    <row r="5522">
      <c r="A5522" s="4" t="s">
        <v>1352</v>
      </c>
      <c r="B5522" s="4">
        <v>76.0</v>
      </c>
      <c r="C5522" s="4">
        <v>2007.0</v>
      </c>
      <c r="D5522" s="4" t="s">
        <v>26</v>
      </c>
      <c r="F5522" s="4" t="s">
        <v>55</v>
      </c>
      <c r="G5522" s="4" t="s">
        <v>1417</v>
      </c>
      <c r="I5522" s="4">
        <v>28711.0</v>
      </c>
      <c r="R5522" s="5" t="str">
        <f t="shared" si="1"/>
        <v>2007_76</v>
      </c>
    </row>
    <row r="5523">
      <c r="A5523" s="4" t="s">
        <v>668</v>
      </c>
      <c r="B5523" s="4">
        <v>77.0</v>
      </c>
      <c r="C5523" s="4">
        <v>2007.0</v>
      </c>
      <c r="D5523" s="4" t="s">
        <v>971</v>
      </c>
      <c r="F5523" s="4" t="s">
        <v>57</v>
      </c>
      <c r="G5523" s="4" t="s">
        <v>1457</v>
      </c>
      <c r="I5523" s="4">
        <v>28484.0</v>
      </c>
      <c r="R5523" s="5" t="str">
        <f t="shared" si="1"/>
        <v>2007_77</v>
      </c>
    </row>
    <row r="5524">
      <c r="A5524" s="4" t="s">
        <v>129</v>
      </c>
      <c r="B5524" s="4">
        <v>78.0</v>
      </c>
      <c r="C5524" s="4">
        <v>2007.0</v>
      </c>
      <c r="D5524" s="4" t="s">
        <v>42</v>
      </c>
      <c r="F5524" s="4" t="s">
        <v>30</v>
      </c>
      <c r="G5524" s="4" t="s">
        <v>1407</v>
      </c>
      <c r="I5524" s="4">
        <v>28365.1</v>
      </c>
      <c r="R5524" s="5" t="str">
        <f t="shared" si="1"/>
        <v>2007_78</v>
      </c>
    </row>
    <row r="5525">
      <c r="A5525" s="4" t="s">
        <v>134</v>
      </c>
      <c r="B5525" s="4">
        <v>79.0</v>
      </c>
      <c r="C5525" s="4">
        <v>2007.0</v>
      </c>
      <c r="D5525" s="4" t="s">
        <v>81</v>
      </c>
      <c r="F5525" s="4" t="s">
        <v>30</v>
      </c>
      <c r="G5525" s="4" t="s">
        <v>1407</v>
      </c>
      <c r="I5525" s="4">
        <v>27145.0</v>
      </c>
      <c r="R5525" s="5" t="str">
        <f t="shared" si="1"/>
        <v>2007_79</v>
      </c>
    </row>
    <row r="5526">
      <c r="A5526" s="4" t="s">
        <v>726</v>
      </c>
      <c r="B5526" s="4">
        <v>80.0</v>
      </c>
      <c r="C5526" s="4">
        <v>2007.0</v>
      </c>
      <c r="D5526" s="4" t="s">
        <v>42</v>
      </c>
      <c r="F5526" s="4" t="s">
        <v>30</v>
      </c>
      <c r="G5526" s="4" t="s">
        <v>1407</v>
      </c>
      <c r="I5526" s="4">
        <v>26756.8</v>
      </c>
      <c r="R5526" s="5" t="str">
        <f t="shared" si="1"/>
        <v>2007_80</v>
      </c>
    </row>
    <row r="5527">
      <c r="A5527" s="4" t="s">
        <v>681</v>
      </c>
      <c r="B5527" s="4">
        <v>81.0</v>
      </c>
      <c r="C5527" s="4">
        <v>2007.0</v>
      </c>
      <c r="D5527" s="4" t="s">
        <v>392</v>
      </c>
      <c r="F5527" s="4" t="s">
        <v>95</v>
      </c>
      <c r="G5527" s="4" t="s">
        <v>1458</v>
      </c>
      <c r="I5527" s="4">
        <v>26561.0</v>
      </c>
      <c r="R5527" s="5" t="str">
        <f t="shared" si="1"/>
        <v>2007_81</v>
      </c>
    </row>
    <row r="5528">
      <c r="A5528" s="4" t="s">
        <v>1297</v>
      </c>
      <c r="B5528" s="4">
        <v>82.0</v>
      </c>
      <c r="C5528" s="4">
        <v>2007.0</v>
      </c>
      <c r="D5528" s="4" t="s">
        <v>67</v>
      </c>
      <c r="F5528" s="4" t="s">
        <v>35</v>
      </c>
      <c r="G5528" s="4" t="s">
        <v>1428</v>
      </c>
      <c r="I5528" s="4">
        <v>26500.0</v>
      </c>
      <c r="R5528" s="5" t="str">
        <f t="shared" si="1"/>
        <v>2007_82</v>
      </c>
    </row>
    <row r="5529">
      <c r="A5529" s="4" t="s">
        <v>1086</v>
      </c>
      <c r="B5529" s="4">
        <v>83.0</v>
      </c>
      <c r="C5529" s="4">
        <v>2007.0</v>
      </c>
      <c r="D5529" s="4" t="s">
        <v>19</v>
      </c>
      <c r="F5529" s="4" t="s">
        <v>20</v>
      </c>
      <c r="G5529" s="4" t="s">
        <v>1459</v>
      </c>
      <c r="I5529" s="4">
        <v>26392.0</v>
      </c>
      <c r="R5529" s="5" t="str">
        <f t="shared" si="1"/>
        <v>2007_83</v>
      </c>
    </row>
    <row r="5530">
      <c r="A5530" s="4" t="s">
        <v>471</v>
      </c>
      <c r="B5530" s="4">
        <v>84.0</v>
      </c>
      <c r="C5530" s="4">
        <v>2007.0</v>
      </c>
      <c r="D5530" s="4" t="s">
        <v>29</v>
      </c>
      <c r="F5530" s="4" t="s">
        <v>100</v>
      </c>
      <c r="G5530" s="4" t="s">
        <v>1443</v>
      </c>
      <c r="I5530" s="4">
        <v>25700.0</v>
      </c>
      <c r="R5530" s="5" t="str">
        <f t="shared" si="1"/>
        <v>2007_84</v>
      </c>
    </row>
    <row r="5531">
      <c r="A5531" s="4" t="s">
        <v>1176</v>
      </c>
      <c r="B5531" s="4">
        <v>85.0</v>
      </c>
      <c r="C5531" s="4">
        <v>2007.0</v>
      </c>
      <c r="D5531" s="4" t="s">
        <v>1289</v>
      </c>
      <c r="F5531" s="4" t="s">
        <v>35</v>
      </c>
      <c r="G5531" s="4" t="s">
        <v>1428</v>
      </c>
      <c r="I5531" s="4">
        <v>25568.6</v>
      </c>
      <c r="R5531" s="5" t="str">
        <f t="shared" si="1"/>
        <v>2007_85</v>
      </c>
    </row>
    <row r="5532">
      <c r="A5532" s="4" t="s">
        <v>329</v>
      </c>
      <c r="B5532" s="4">
        <v>86.0</v>
      </c>
      <c r="C5532" s="4">
        <v>2007.0</v>
      </c>
      <c r="D5532" s="4" t="s">
        <v>988</v>
      </c>
      <c r="F5532" s="4" t="s">
        <v>27</v>
      </c>
      <c r="G5532" s="4" t="s">
        <v>1460</v>
      </c>
      <c r="I5532" s="4">
        <v>25559.0</v>
      </c>
      <c r="R5532" s="5" t="str">
        <f t="shared" si="1"/>
        <v>2007_86</v>
      </c>
    </row>
    <row r="5533">
      <c r="A5533" s="4" t="s">
        <v>1294</v>
      </c>
      <c r="B5533" s="4">
        <v>87.0</v>
      </c>
      <c r="C5533" s="4">
        <v>2007.0</v>
      </c>
      <c r="D5533" s="4" t="s">
        <v>1295</v>
      </c>
      <c r="F5533" s="4" t="s">
        <v>115</v>
      </c>
      <c r="G5533" s="4" t="s">
        <v>1441</v>
      </c>
      <c r="I5533" s="4">
        <v>25477.0</v>
      </c>
      <c r="R5533" s="5" t="str">
        <f t="shared" si="1"/>
        <v>2007_87</v>
      </c>
    </row>
    <row r="5534">
      <c r="A5534" s="4" t="s">
        <v>1300</v>
      </c>
      <c r="B5534" s="4">
        <v>88.0</v>
      </c>
      <c r="C5534" s="4">
        <v>2007.0</v>
      </c>
      <c r="D5534" s="4" t="s">
        <v>177</v>
      </c>
      <c r="F5534" s="4" t="s">
        <v>30</v>
      </c>
      <c r="G5534" s="4" t="s">
        <v>1407</v>
      </c>
      <c r="I5534" s="4">
        <v>25327.0</v>
      </c>
      <c r="R5534" s="5" t="str">
        <f t="shared" si="1"/>
        <v>2007_88</v>
      </c>
    </row>
    <row r="5535">
      <c r="A5535" s="4" t="s">
        <v>1461</v>
      </c>
      <c r="B5535" s="4">
        <v>89.0</v>
      </c>
      <c r="C5535" s="4">
        <v>2007.0</v>
      </c>
      <c r="D5535" s="4" t="s">
        <v>67</v>
      </c>
      <c r="F5535" s="4" t="s">
        <v>74</v>
      </c>
      <c r="G5535" s="4" t="s">
        <v>1462</v>
      </c>
      <c r="I5535" s="4">
        <v>25090.0</v>
      </c>
      <c r="R5535" s="5" t="str">
        <f t="shared" si="1"/>
        <v>2007_89</v>
      </c>
    </row>
    <row r="5536">
      <c r="A5536" s="4" t="s">
        <v>1353</v>
      </c>
      <c r="B5536" s="4">
        <v>90.0</v>
      </c>
      <c r="C5536" s="4">
        <v>2007.0</v>
      </c>
      <c r="D5536" s="4" t="s">
        <v>42</v>
      </c>
      <c r="F5536" s="4" t="s">
        <v>148</v>
      </c>
      <c r="G5536" s="4" t="s">
        <v>1463</v>
      </c>
      <c r="I5536" s="4">
        <v>24863.4</v>
      </c>
      <c r="R5536" s="5" t="str">
        <f t="shared" si="1"/>
        <v>2007_90</v>
      </c>
    </row>
    <row r="5537">
      <c r="A5537" s="4" t="s">
        <v>1184</v>
      </c>
      <c r="B5537" s="4">
        <v>91.0</v>
      </c>
      <c r="C5537" s="4">
        <v>2007.0</v>
      </c>
      <c r="D5537" s="4" t="s">
        <v>81</v>
      </c>
      <c r="F5537" s="4" t="s">
        <v>57</v>
      </c>
      <c r="G5537" s="4" t="s">
        <v>1464</v>
      </c>
      <c r="I5537" s="4">
        <v>24444.6</v>
      </c>
      <c r="R5537" s="5" t="str">
        <f t="shared" si="1"/>
        <v>2007_91</v>
      </c>
    </row>
    <row r="5538">
      <c r="A5538" s="4" t="s">
        <v>452</v>
      </c>
      <c r="B5538" s="4">
        <v>92.0</v>
      </c>
      <c r="C5538" s="4">
        <v>2007.0</v>
      </c>
      <c r="D5538" s="4" t="s">
        <v>76</v>
      </c>
      <c r="F5538" s="4" t="s">
        <v>37</v>
      </c>
      <c r="G5538" s="4" t="s">
        <v>1465</v>
      </c>
      <c r="I5538" s="4">
        <v>24212.0</v>
      </c>
      <c r="R5538" s="5" t="str">
        <f t="shared" si="1"/>
        <v>2007_92</v>
      </c>
    </row>
    <row r="5539">
      <c r="A5539" s="4" t="s">
        <v>92</v>
      </c>
      <c r="B5539" s="4">
        <v>93.0</v>
      </c>
      <c r="C5539" s="4">
        <v>2007.0</v>
      </c>
      <c r="D5539" s="4" t="s">
        <v>93</v>
      </c>
      <c r="F5539" s="4" t="s">
        <v>115</v>
      </c>
      <c r="G5539" s="4" t="s">
        <v>1450</v>
      </c>
      <c r="I5539" s="4">
        <v>24186.0</v>
      </c>
      <c r="R5539" s="5" t="str">
        <f t="shared" si="1"/>
        <v>2007_93</v>
      </c>
    </row>
    <row r="5540">
      <c r="A5540" s="4" t="s">
        <v>109</v>
      </c>
      <c r="B5540" s="4">
        <v>94.0</v>
      </c>
      <c r="C5540" s="4">
        <v>2007.0</v>
      </c>
      <c r="D5540" s="4" t="s">
        <v>110</v>
      </c>
      <c r="F5540" s="4" t="s">
        <v>88</v>
      </c>
      <c r="G5540" s="4" t="s">
        <v>1413</v>
      </c>
      <c r="I5540" s="4">
        <v>24088.0</v>
      </c>
      <c r="R5540" s="5" t="str">
        <f t="shared" si="1"/>
        <v>2007_94</v>
      </c>
    </row>
    <row r="5541">
      <c r="A5541" s="4" t="s">
        <v>221</v>
      </c>
      <c r="B5541" s="4">
        <v>95.0</v>
      </c>
      <c r="C5541" s="4">
        <v>2007.0</v>
      </c>
      <c r="D5541" s="4" t="s">
        <v>67</v>
      </c>
      <c r="F5541" s="4" t="s">
        <v>148</v>
      </c>
      <c r="G5541" s="4" t="s">
        <v>1466</v>
      </c>
      <c r="I5541" s="4">
        <v>23520.0</v>
      </c>
      <c r="R5541" s="5" t="str">
        <f t="shared" si="1"/>
        <v>2007_95</v>
      </c>
    </row>
    <row r="5542">
      <c r="A5542" s="4" t="s">
        <v>184</v>
      </c>
      <c r="B5542" s="4">
        <v>96.0</v>
      </c>
      <c r="C5542" s="4">
        <v>2007.0</v>
      </c>
      <c r="D5542" s="4" t="s">
        <v>76</v>
      </c>
      <c r="F5542" s="4" t="s">
        <v>148</v>
      </c>
      <c r="G5542" s="4" t="s">
        <v>1467</v>
      </c>
      <c r="I5542" s="4">
        <v>23274.0</v>
      </c>
      <c r="R5542" s="5" t="str">
        <f t="shared" si="1"/>
        <v>2007_96</v>
      </c>
    </row>
    <row r="5543">
      <c r="A5543" s="4" t="s">
        <v>1177</v>
      </c>
      <c r="B5543" s="4">
        <v>97.0</v>
      </c>
      <c r="C5543" s="4">
        <v>2007.0</v>
      </c>
      <c r="D5543" s="4" t="s">
        <v>492</v>
      </c>
      <c r="F5543" s="4" t="s">
        <v>74</v>
      </c>
      <c r="G5543" s="4" t="s">
        <v>1462</v>
      </c>
      <c r="I5543" s="4">
        <v>22923.0</v>
      </c>
      <c r="R5543" s="5" t="str">
        <f t="shared" si="1"/>
        <v>2007_97</v>
      </c>
    </row>
    <row r="5544">
      <c r="A5544" s="4" t="s">
        <v>219</v>
      </c>
      <c r="B5544" s="4">
        <v>98.0</v>
      </c>
      <c r="C5544" s="4">
        <v>2007.0</v>
      </c>
      <c r="D5544" s="4" t="s">
        <v>132</v>
      </c>
      <c r="F5544" s="4" t="s">
        <v>46</v>
      </c>
      <c r="G5544" s="4" t="s">
        <v>1468</v>
      </c>
      <c r="I5544" s="4">
        <v>22768.9</v>
      </c>
      <c r="R5544" s="5" t="str">
        <f t="shared" si="1"/>
        <v>2007_98</v>
      </c>
    </row>
    <row r="5545">
      <c r="A5545" s="4" t="s">
        <v>122</v>
      </c>
      <c r="B5545" s="4">
        <v>99.0</v>
      </c>
      <c r="C5545" s="4">
        <v>2007.0</v>
      </c>
      <c r="D5545" s="4" t="s">
        <v>102</v>
      </c>
      <c r="F5545" s="4" t="s">
        <v>43</v>
      </c>
      <c r="G5545" s="4" t="s">
        <v>1469</v>
      </c>
      <c r="I5545" s="4">
        <v>22636.0</v>
      </c>
      <c r="R5545" s="5" t="str">
        <f t="shared" si="1"/>
        <v>2007_99</v>
      </c>
    </row>
    <row r="5546">
      <c r="A5546" s="4" t="s">
        <v>308</v>
      </c>
      <c r="B5546" s="4">
        <v>100.0</v>
      </c>
      <c r="C5546" s="4">
        <v>2007.0</v>
      </c>
      <c r="D5546" s="4" t="s">
        <v>1096</v>
      </c>
      <c r="F5546" s="4" t="s">
        <v>24</v>
      </c>
      <c r="G5546" s="4" t="s">
        <v>1404</v>
      </c>
      <c r="I5546" s="4">
        <v>22576.0</v>
      </c>
      <c r="R5546" s="5" t="str">
        <f t="shared" si="1"/>
        <v>2007_100</v>
      </c>
    </row>
    <row r="5547">
      <c r="A5547" s="4" t="s">
        <v>119</v>
      </c>
      <c r="B5547" s="4">
        <v>101.0</v>
      </c>
      <c r="C5547" s="4">
        <v>2007.0</v>
      </c>
      <c r="D5547" s="4" t="s">
        <v>120</v>
      </c>
      <c r="F5547" s="4" t="s">
        <v>24</v>
      </c>
      <c r="G5547" s="4" t="s">
        <v>1470</v>
      </c>
      <c r="I5547" s="4">
        <v>22563.0</v>
      </c>
      <c r="R5547" s="5" t="str">
        <f t="shared" si="1"/>
        <v>2007_101</v>
      </c>
    </row>
    <row r="5548">
      <c r="A5548" s="4" t="s">
        <v>210</v>
      </c>
      <c r="B5548" s="4">
        <v>102.0</v>
      </c>
      <c r="C5548" s="4">
        <v>2007.0</v>
      </c>
      <c r="D5548" s="4" t="s">
        <v>102</v>
      </c>
      <c r="F5548" s="4" t="s">
        <v>46</v>
      </c>
      <c r="G5548" s="4" t="s">
        <v>1471</v>
      </c>
      <c r="I5548" s="4">
        <v>22476.3</v>
      </c>
      <c r="R5548" s="5" t="str">
        <f t="shared" si="1"/>
        <v>2007_102</v>
      </c>
    </row>
    <row r="5549">
      <c r="A5549" s="4" t="s">
        <v>1110</v>
      </c>
      <c r="B5549" s="4">
        <v>103.0</v>
      </c>
      <c r="C5549" s="4">
        <v>2007.0</v>
      </c>
      <c r="D5549" s="4" t="s">
        <v>225</v>
      </c>
      <c r="F5549" s="4" t="s">
        <v>24</v>
      </c>
      <c r="G5549" s="4" t="s">
        <v>1404</v>
      </c>
      <c r="I5549" s="4">
        <v>22444.4</v>
      </c>
      <c r="R5549" s="5" t="str">
        <f t="shared" si="1"/>
        <v>2007_103</v>
      </c>
    </row>
    <row r="5550">
      <c r="A5550" s="4" t="s">
        <v>1093</v>
      </c>
      <c r="B5550" s="4">
        <v>104.0</v>
      </c>
      <c r="C5550" s="4">
        <v>2007.0</v>
      </c>
      <c r="D5550" s="4" t="s">
        <v>67</v>
      </c>
      <c r="F5550" s="4" t="s">
        <v>55</v>
      </c>
      <c r="G5550" s="4" t="s">
        <v>1472</v>
      </c>
      <c r="I5550" s="4">
        <v>22253.0</v>
      </c>
      <c r="R5550" s="5" t="str">
        <f t="shared" si="1"/>
        <v>2007_104</v>
      </c>
    </row>
    <row r="5551">
      <c r="A5551" s="4" t="s">
        <v>180</v>
      </c>
      <c r="B5551" s="4">
        <v>105.0</v>
      </c>
      <c r="C5551" s="4">
        <v>2007.0</v>
      </c>
      <c r="D5551" s="4" t="s">
        <v>93</v>
      </c>
      <c r="F5551" s="4" t="s">
        <v>95</v>
      </c>
      <c r="G5551" s="4" t="s">
        <v>1473</v>
      </c>
      <c r="I5551" s="4">
        <v>22250.0</v>
      </c>
      <c r="R5551" s="5" t="str">
        <f t="shared" si="1"/>
        <v>2007_105</v>
      </c>
    </row>
    <row r="5552">
      <c r="A5552" s="4" t="s">
        <v>938</v>
      </c>
      <c r="B5552" s="4">
        <v>106.0</v>
      </c>
      <c r="C5552" s="4">
        <v>2007.0</v>
      </c>
      <c r="D5552" s="4" t="s">
        <v>48</v>
      </c>
      <c r="F5552" s="4" t="s">
        <v>24</v>
      </c>
      <c r="G5552" s="4" t="s">
        <v>1404</v>
      </c>
      <c r="I5552" s="4">
        <v>22228.0</v>
      </c>
      <c r="R5552" s="5" t="str">
        <f t="shared" si="1"/>
        <v>2007_106</v>
      </c>
    </row>
    <row r="5553">
      <c r="A5553" s="4" t="s">
        <v>218</v>
      </c>
      <c r="B5553" s="4">
        <v>107.0</v>
      </c>
      <c r="C5553" s="4">
        <v>2007.0</v>
      </c>
      <c r="D5553" s="4" t="s">
        <v>72</v>
      </c>
      <c r="F5553" s="4" t="s">
        <v>179</v>
      </c>
      <c r="G5553" s="4" t="s">
        <v>1474</v>
      </c>
      <c r="I5553" s="4">
        <v>21819.7</v>
      </c>
      <c r="R5553" s="5" t="str">
        <f t="shared" si="1"/>
        <v>2007_107</v>
      </c>
    </row>
    <row r="5554">
      <c r="A5554" s="4" t="s">
        <v>818</v>
      </c>
      <c r="B5554" s="4">
        <v>108.0</v>
      </c>
      <c r="C5554" s="4">
        <v>2007.0</v>
      </c>
      <c r="D5554" s="4" t="s">
        <v>62</v>
      </c>
      <c r="F5554" s="4" t="s">
        <v>46</v>
      </c>
      <c r="G5554" s="4" t="s">
        <v>1475</v>
      </c>
      <c r="I5554" s="4">
        <v>21586.4</v>
      </c>
      <c r="R5554" s="5" t="str">
        <f t="shared" si="1"/>
        <v>2007_108</v>
      </c>
    </row>
    <row r="5555">
      <c r="A5555" s="4" t="s">
        <v>501</v>
      </c>
      <c r="B5555" s="4">
        <v>109.0</v>
      </c>
      <c r="C5555" s="4">
        <v>2007.0</v>
      </c>
      <c r="D5555" s="4" t="s">
        <v>977</v>
      </c>
      <c r="F5555" s="4" t="s">
        <v>179</v>
      </c>
      <c r="G5555" s="4" t="s">
        <v>1476</v>
      </c>
      <c r="I5555" s="4">
        <v>21446.1</v>
      </c>
      <c r="R5555" s="5" t="str">
        <f t="shared" si="1"/>
        <v>2007_109</v>
      </c>
    </row>
    <row r="5556">
      <c r="A5556" s="4" t="s">
        <v>646</v>
      </c>
      <c r="B5556" s="4">
        <v>110.0</v>
      </c>
      <c r="C5556" s="4">
        <v>2007.0</v>
      </c>
      <c r="D5556" s="4" t="s">
        <v>1289</v>
      </c>
      <c r="F5556" s="4" t="s">
        <v>192</v>
      </c>
      <c r="G5556" s="4" t="s">
        <v>1477</v>
      </c>
      <c r="I5556" s="4">
        <v>21416.5</v>
      </c>
      <c r="R5556" s="5" t="str">
        <f t="shared" si="1"/>
        <v>2007_110</v>
      </c>
    </row>
    <row r="5557">
      <c r="A5557" s="4" t="s">
        <v>1243</v>
      </c>
      <c r="B5557" s="4">
        <v>111.0</v>
      </c>
      <c r="C5557" s="4">
        <v>2007.0</v>
      </c>
      <c r="D5557" s="4" t="s">
        <v>1354</v>
      </c>
      <c r="F5557" s="4" t="s">
        <v>24</v>
      </c>
      <c r="G5557" s="4" t="s">
        <v>1478</v>
      </c>
      <c r="I5557" s="4">
        <v>21337.0</v>
      </c>
      <c r="R5557" s="5" t="str">
        <f t="shared" si="1"/>
        <v>2007_111</v>
      </c>
    </row>
    <row r="5558">
      <c r="A5558" s="4" t="s">
        <v>188</v>
      </c>
      <c r="B5558" s="4">
        <v>112.0</v>
      </c>
      <c r="C5558" s="4">
        <v>2007.0</v>
      </c>
      <c r="D5558" s="4" t="s">
        <v>42</v>
      </c>
      <c r="F5558" s="4" t="s">
        <v>189</v>
      </c>
      <c r="G5558" s="4" t="s">
        <v>1449</v>
      </c>
      <c r="I5558" s="4">
        <v>20726.2</v>
      </c>
      <c r="R5558" s="5" t="str">
        <f t="shared" si="1"/>
        <v>2007_112</v>
      </c>
    </row>
    <row r="5559">
      <c r="A5559" s="4" t="s">
        <v>1095</v>
      </c>
      <c r="B5559" s="4">
        <v>113.0</v>
      </c>
      <c r="C5559" s="4">
        <v>2007.0</v>
      </c>
      <c r="D5559" s="4" t="s">
        <v>102</v>
      </c>
      <c r="F5559" s="4" t="s">
        <v>43</v>
      </c>
      <c r="G5559" s="4" t="s">
        <v>1479</v>
      </c>
      <c r="I5559" s="4">
        <v>20350.7</v>
      </c>
      <c r="R5559" s="5" t="str">
        <f t="shared" si="1"/>
        <v>2007_113</v>
      </c>
    </row>
    <row r="5560">
      <c r="A5560" s="4" t="s">
        <v>1246</v>
      </c>
      <c r="B5560" s="4">
        <v>114.0</v>
      </c>
      <c r="C5560" s="4">
        <v>2007.0</v>
      </c>
      <c r="D5560" s="4" t="s">
        <v>19</v>
      </c>
      <c r="F5560" s="4" t="s">
        <v>55</v>
      </c>
      <c r="G5560" s="4" t="s">
        <v>1480</v>
      </c>
      <c r="I5560" s="4">
        <v>20258.0</v>
      </c>
      <c r="R5560" s="5" t="str">
        <f t="shared" si="1"/>
        <v>2007_114</v>
      </c>
    </row>
    <row r="5561">
      <c r="A5561" s="4" t="s">
        <v>626</v>
      </c>
      <c r="B5561" s="4">
        <v>115.0</v>
      </c>
      <c r="C5561" s="4">
        <v>2007.0</v>
      </c>
      <c r="D5561" s="4" t="s">
        <v>34</v>
      </c>
      <c r="F5561" s="4" t="s">
        <v>144</v>
      </c>
      <c r="G5561" s="4" t="s">
        <v>1481</v>
      </c>
      <c r="I5561" s="4">
        <v>20133.0</v>
      </c>
      <c r="R5561" s="5" t="str">
        <f t="shared" si="1"/>
        <v>2007_115</v>
      </c>
    </row>
    <row r="5562">
      <c r="A5562" s="4" t="s">
        <v>85</v>
      </c>
      <c r="B5562" s="4">
        <v>116.0</v>
      </c>
      <c r="C5562" s="4">
        <v>2007.0</v>
      </c>
      <c r="D5562" s="4" t="s">
        <v>26</v>
      </c>
      <c r="F5562" s="4" t="s">
        <v>24</v>
      </c>
      <c r="G5562" s="4" t="s">
        <v>1478</v>
      </c>
      <c r="I5562" s="4">
        <v>19903.0</v>
      </c>
      <c r="R5562" s="5" t="str">
        <f t="shared" si="1"/>
        <v>2007_116</v>
      </c>
    </row>
    <row r="5563">
      <c r="A5563" s="4" t="s">
        <v>814</v>
      </c>
      <c r="B5563" s="4">
        <v>117.0</v>
      </c>
      <c r="C5563" s="4">
        <v>2007.0</v>
      </c>
      <c r="D5563" s="4" t="s">
        <v>72</v>
      </c>
      <c r="F5563" s="4" t="s">
        <v>74</v>
      </c>
      <c r="G5563" s="4" t="s">
        <v>1482</v>
      </c>
      <c r="I5563" s="4">
        <v>19863.6</v>
      </c>
      <c r="R5563" s="5" t="str">
        <f t="shared" si="1"/>
        <v>2007_117</v>
      </c>
    </row>
    <row r="5564">
      <c r="A5564" s="4" t="s">
        <v>1483</v>
      </c>
      <c r="B5564" s="4">
        <v>118.0</v>
      </c>
      <c r="C5564" s="4">
        <v>2007.0</v>
      </c>
      <c r="D5564" s="4" t="s">
        <v>110</v>
      </c>
      <c r="F5564" s="4" t="s">
        <v>88</v>
      </c>
      <c r="G5564" s="4" t="s">
        <v>1413</v>
      </c>
      <c r="I5564" s="4">
        <v>19804.0</v>
      </c>
      <c r="R5564" s="5" t="str">
        <f t="shared" si="1"/>
        <v>2007_118</v>
      </c>
    </row>
    <row r="5565">
      <c r="A5565" s="4" t="s">
        <v>934</v>
      </c>
      <c r="B5565" s="4">
        <v>119.0</v>
      </c>
      <c r="C5565" s="4">
        <v>2007.0</v>
      </c>
      <c r="D5565" s="4" t="s">
        <v>921</v>
      </c>
      <c r="F5565" s="4" t="s">
        <v>77</v>
      </c>
      <c r="G5565" s="4" t="s">
        <v>1484</v>
      </c>
      <c r="I5565" s="4">
        <v>19446.1</v>
      </c>
      <c r="R5565" s="5" t="str">
        <f t="shared" si="1"/>
        <v>2007_119</v>
      </c>
    </row>
    <row r="5566">
      <c r="A5566" s="4" t="s">
        <v>139</v>
      </c>
      <c r="B5566" s="4">
        <v>120.0</v>
      </c>
      <c r="C5566" s="4">
        <v>2007.0</v>
      </c>
      <c r="D5566" s="4" t="s">
        <v>120</v>
      </c>
      <c r="F5566" s="4" t="s">
        <v>46</v>
      </c>
      <c r="G5566" s="4" t="s">
        <v>1485</v>
      </c>
      <c r="I5566" s="4">
        <v>19340.0</v>
      </c>
      <c r="R5566" s="5" t="str">
        <f t="shared" si="1"/>
        <v>2007_120</v>
      </c>
    </row>
    <row r="5567">
      <c r="A5567" s="4" t="s">
        <v>1486</v>
      </c>
      <c r="B5567" s="4">
        <v>121.0</v>
      </c>
      <c r="C5567" s="4">
        <v>2007.0</v>
      </c>
      <c r="D5567" s="4" t="s">
        <v>32</v>
      </c>
      <c r="F5567" s="4" t="s">
        <v>57</v>
      </c>
      <c r="G5567" s="4" t="s">
        <v>1487</v>
      </c>
      <c r="I5567" s="4">
        <v>19315.0</v>
      </c>
      <c r="R5567" s="5" t="str">
        <f t="shared" si="1"/>
        <v>2007_121</v>
      </c>
    </row>
    <row r="5568">
      <c r="A5568" s="4" t="s">
        <v>1301</v>
      </c>
      <c r="B5568" s="4">
        <v>122.0</v>
      </c>
      <c r="C5568" s="4">
        <v>2007.0</v>
      </c>
      <c r="D5568" s="4" t="s">
        <v>352</v>
      </c>
      <c r="F5568" s="4" t="s">
        <v>179</v>
      </c>
      <c r="G5568" s="4" t="s">
        <v>1488</v>
      </c>
      <c r="I5568" s="4">
        <v>19314.4</v>
      </c>
      <c r="R5568" s="5" t="str">
        <f t="shared" si="1"/>
        <v>2007_122</v>
      </c>
    </row>
    <row r="5569">
      <c r="A5569" s="4" t="s">
        <v>533</v>
      </c>
      <c r="B5569" s="4">
        <v>123.0</v>
      </c>
      <c r="C5569" s="4">
        <v>2007.0</v>
      </c>
      <c r="D5569" s="4" t="s">
        <v>59</v>
      </c>
      <c r="F5569" s="4" t="s">
        <v>74</v>
      </c>
      <c r="G5569" s="4" t="s">
        <v>1422</v>
      </c>
      <c r="I5569" s="4">
        <v>19109.0</v>
      </c>
      <c r="R5569" s="5" t="str">
        <f t="shared" si="1"/>
        <v>2007_123</v>
      </c>
    </row>
    <row r="5570">
      <c r="A5570" s="4" t="s">
        <v>204</v>
      </c>
      <c r="B5570" s="4">
        <v>124.0</v>
      </c>
      <c r="C5570" s="4">
        <v>2007.0</v>
      </c>
      <c r="D5570" s="4" t="s">
        <v>490</v>
      </c>
      <c r="F5570" s="4" t="s">
        <v>57</v>
      </c>
      <c r="G5570" s="4" t="s">
        <v>1454</v>
      </c>
      <c r="I5570" s="4">
        <v>19029.0</v>
      </c>
      <c r="R5570" s="5" t="str">
        <f t="shared" si="1"/>
        <v>2007_124</v>
      </c>
    </row>
    <row r="5571">
      <c r="A5571" s="4" t="s">
        <v>112</v>
      </c>
      <c r="B5571" s="4">
        <v>125.0</v>
      </c>
      <c r="C5571" s="4">
        <v>2007.0</v>
      </c>
      <c r="D5571" s="4" t="s">
        <v>981</v>
      </c>
      <c r="F5571" s="4" t="s">
        <v>46</v>
      </c>
      <c r="G5571" s="4" t="s">
        <v>1489</v>
      </c>
      <c r="I5571" s="4">
        <v>18539.0</v>
      </c>
      <c r="R5571" s="5" t="str">
        <f t="shared" si="1"/>
        <v>2007_125</v>
      </c>
    </row>
    <row r="5572">
      <c r="A5572" s="4" t="s">
        <v>506</v>
      </c>
      <c r="B5572" s="4">
        <v>126.0</v>
      </c>
      <c r="C5572" s="4">
        <v>2007.0</v>
      </c>
      <c r="D5572" s="4" t="s">
        <v>107</v>
      </c>
      <c r="F5572" s="4" t="s">
        <v>148</v>
      </c>
      <c r="G5572" s="4" t="s">
        <v>1490</v>
      </c>
      <c r="I5572" s="4">
        <v>18160.8</v>
      </c>
      <c r="R5572" s="5" t="str">
        <f t="shared" si="1"/>
        <v>2007_126</v>
      </c>
    </row>
    <row r="5573">
      <c r="A5573" s="4" t="s">
        <v>244</v>
      </c>
      <c r="B5573" s="4">
        <v>127.0</v>
      </c>
      <c r="C5573" s="4">
        <v>2007.0</v>
      </c>
      <c r="D5573" s="4" t="s">
        <v>34</v>
      </c>
      <c r="F5573" s="4" t="s">
        <v>20</v>
      </c>
      <c r="G5573" s="4" t="s">
        <v>1491</v>
      </c>
      <c r="I5573" s="4">
        <v>18080.0</v>
      </c>
      <c r="R5573" s="5" t="str">
        <f t="shared" si="1"/>
        <v>2007_127</v>
      </c>
    </row>
    <row r="5574">
      <c r="A5574" s="4" t="s">
        <v>1307</v>
      </c>
      <c r="B5574" s="4">
        <v>128.0</v>
      </c>
      <c r="C5574" s="4">
        <v>2007.0</v>
      </c>
      <c r="D5574" s="4" t="s">
        <v>23</v>
      </c>
      <c r="F5574" s="4" t="s">
        <v>24</v>
      </c>
      <c r="G5574" s="4" t="s">
        <v>1412</v>
      </c>
      <c r="I5574" s="4">
        <v>18002.0</v>
      </c>
      <c r="R5574" s="5" t="str">
        <f t="shared" si="1"/>
        <v>2007_128</v>
      </c>
    </row>
    <row r="5575">
      <c r="A5575" s="4" t="s">
        <v>150</v>
      </c>
      <c r="B5575" s="4">
        <v>129.0</v>
      </c>
      <c r="C5575" s="4">
        <v>2007.0</v>
      </c>
      <c r="D5575" s="4" t="s">
        <v>102</v>
      </c>
      <c r="F5575" s="4" t="s">
        <v>30</v>
      </c>
      <c r="G5575" s="4" t="s">
        <v>1407</v>
      </c>
      <c r="I5575" s="4">
        <v>17914.0</v>
      </c>
      <c r="R5575" s="5" t="str">
        <f t="shared" si="1"/>
        <v>2007_129</v>
      </c>
    </row>
    <row r="5576">
      <c r="A5576" s="4" t="s">
        <v>649</v>
      </c>
      <c r="B5576" s="4">
        <v>130.0</v>
      </c>
      <c r="C5576" s="4">
        <v>2007.0</v>
      </c>
      <c r="D5576" s="4" t="s">
        <v>19</v>
      </c>
      <c r="F5576" s="4" t="s">
        <v>20</v>
      </c>
      <c r="G5576" s="4" t="s">
        <v>1492</v>
      </c>
      <c r="I5576" s="4">
        <v>17838.9</v>
      </c>
      <c r="R5576" s="5" t="str">
        <f t="shared" si="1"/>
        <v>2007_130</v>
      </c>
    </row>
    <row r="5577">
      <c r="A5577" s="4" t="s">
        <v>331</v>
      </c>
      <c r="B5577" s="4">
        <v>131.0</v>
      </c>
      <c r="C5577" s="4">
        <v>2007.0</v>
      </c>
      <c r="D5577" s="4" t="s">
        <v>332</v>
      </c>
      <c r="F5577" s="4" t="s">
        <v>189</v>
      </c>
      <c r="G5577" s="4" t="s">
        <v>1449</v>
      </c>
      <c r="I5577" s="4">
        <v>17786.5</v>
      </c>
      <c r="R5577" s="5" t="str">
        <f t="shared" si="1"/>
        <v>2007_131</v>
      </c>
    </row>
    <row r="5578">
      <c r="A5578" s="4" t="s">
        <v>1100</v>
      </c>
      <c r="B5578" s="4">
        <v>132.0</v>
      </c>
      <c r="C5578" s="4">
        <v>2007.0</v>
      </c>
      <c r="D5578" s="4" t="s">
        <v>1292</v>
      </c>
      <c r="F5578" s="4" t="s">
        <v>144</v>
      </c>
      <c r="G5578" s="4" t="s">
        <v>1493</v>
      </c>
      <c r="I5578" s="4">
        <v>17660.0</v>
      </c>
      <c r="R5578" s="5" t="str">
        <f t="shared" si="1"/>
        <v>2007_132</v>
      </c>
    </row>
    <row r="5579">
      <c r="A5579" s="4" t="s">
        <v>389</v>
      </c>
      <c r="B5579" s="4">
        <v>133.0</v>
      </c>
      <c r="C5579" s="4">
        <v>2007.0</v>
      </c>
      <c r="D5579" s="4" t="s">
        <v>107</v>
      </c>
      <c r="F5579" s="4" t="s">
        <v>148</v>
      </c>
      <c r="G5579" s="4" t="s">
        <v>1490</v>
      </c>
      <c r="I5579" s="4">
        <v>17516.4</v>
      </c>
      <c r="R5579" s="5" t="str">
        <f t="shared" si="1"/>
        <v>2007_133</v>
      </c>
    </row>
    <row r="5580">
      <c r="A5580" s="4" t="s">
        <v>385</v>
      </c>
      <c r="B5580" s="4">
        <v>134.0</v>
      </c>
      <c r="C5580" s="4">
        <v>2007.0</v>
      </c>
      <c r="D5580" s="4" t="s">
        <v>72</v>
      </c>
      <c r="F5580" s="4" t="s">
        <v>100</v>
      </c>
      <c r="G5580" s="4" t="s">
        <v>1494</v>
      </c>
      <c r="I5580" s="4">
        <v>17271.0</v>
      </c>
      <c r="R5580" s="5" t="str">
        <f t="shared" si="1"/>
        <v>2007_134</v>
      </c>
    </row>
    <row r="5581">
      <c r="A5581" s="4" t="s">
        <v>103</v>
      </c>
      <c r="B5581" s="4">
        <v>135.0</v>
      </c>
      <c r="C5581" s="4">
        <v>2007.0</v>
      </c>
      <c r="D5581" s="4" t="s">
        <v>67</v>
      </c>
      <c r="F5581" s="4" t="s">
        <v>30</v>
      </c>
      <c r="G5581" s="4" t="s">
        <v>1407</v>
      </c>
      <c r="I5581" s="4">
        <v>17227.6</v>
      </c>
      <c r="R5581" s="5" t="str">
        <f t="shared" si="1"/>
        <v>2007_135</v>
      </c>
    </row>
    <row r="5582">
      <c r="A5582" s="4" t="s">
        <v>172</v>
      </c>
      <c r="B5582" s="4">
        <v>136.0</v>
      </c>
      <c r="C5582" s="4">
        <v>2007.0</v>
      </c>
      <c r="D5582" s="4" t="s">
        <v>120</v>
      </c>
      <c r="F5582" s="4" t="s">
        <v>88</v>
      </c>
      <c r="G5582" s="4" t="s">
        <v>1413</v>
      </c>
      <c r="I5582" s="4">
        <v>17171.0</v>
      </c>
      <c r="R5582" s="5" t="str">
        <f t="shared" si="1"/>
        <v>2007_136</v>
      </c>
    </row>
    <row r="5583">
      <c r="A5583" s="4" t="s">
        <v>149</v>
      </c>
      <c r="B5583" s="4">
        <v>137.0</v>
      </c>
      <c r="C5583" s="4">
        <v>2007.0</v>
      </c>
      <c r="D5583" s="4" t="s">
        <v>1078</v>
      </c>
      <c r="F5583" s="4" t="s">
        <v>24</v>
      </c>
      <c r="G5583" s="4" t="s">
        <v>1401</v>
      </c>
      <c r="I5583" s="4">
        <v>16746.9</v>
      </c>
      <c r="R5583" s="5" t="str">
        <f t="shared" si="1"/>
        <v>2007_137</v>
      </c>
    </row>
    <row r="5584">
      <c r="A5584" s="4" t="s">
        <v>427</v>
      </c>
      <c r="B5584" s="4">
        <v>138.0</v>
      </c>
      <c r="C5584" s="4">
        <v>2007.0</v>
      </c>
      <c r="D5584" s="4" t="s">
        <v>611</v>
      </c>
      <c r="F5584" s="4" t="s">
        <v>30</v>
      </c>
      <c r="G5584" s="4" t="s">
        <v>1407</v>
      </c>
      <c r="I5584" s="4">
        <v>16551.4</v>
      </c>
      <c r="R5584" s="5" t="str">
        <f t="shared" si="1"/>
        <v>2007_138</v>
      </c>
    </row>
    <row r="5585">
      <c r="A5585" s="4" t="s">
        <v>615</v>
      </c>
      <c r="B5585" s="4">
        <v>139.0</v>
      </c>
      <c r="C5585" s="4">
        <v>2007.0</v>
      </c>
      <c r="D5585" s="4" t="s">
        <v>1289</v>
      </c>
      <c r="F5585" s="4" t="s">
        <v>100</v>
      </c>
      <c r="G5585" s="4" t="s">
        <v>1443</v>
      </c>
      <c r="I5585" s="4">
        <v>16547.0</v>
      </c>
      <c r="R5585" s="5" t="str">
        <f t="shared" si="1"/>
        <v>2007_139</v>
      </c>
    </row>
    <row r="5586">
      <c r="A5586" s="4" t="s">
        <v>380</v>
      </c>
      <c r="B5586" s="4">
        <v>140.0</v>
      </c>
      <c r="C5586" s="4">
        <v>2007.0</v>
      </c>
      <c r="D5586" s="4" t="s">
        <v>216</v>
      </c>
      <c r="F5586" s="4" t="s">
        <v>37</v>
      </c>
      <c r="G5586" s="4" t="s">
        <v>1495</v>
      </c>
      <c r="I5586" s="4">
        <v>16524.0</v>
      </c>
      <c r="R5586" s="5" t="str">
        <f t="shared" si="1"/>
        <v>2007_140</v>
      </c>
    </row>
    <row r="5587">
      <c r="A5587" s="4" t="s">
        <v>1496</v>
      </c>
      <c r="B5587" s="4">
        <v>141.0</v>
      </c>
      <c r="C5587" s="4">
        <v>2007.0</v>
      </c>
      <c r="D5587" s="4" t="s">
        <v>19</v>
      </c>
      <c r="F5587" s="4" t="s">
        <v>95</v>
      </c>
      <c r="G5587" s="4" t="s">
        <v>1497</v>
      </c>
      <c r="I5587" s="4">
        <v>16454.1</v>
      </c>
      <c r="R5587" s="5" t="str">
        <f t="shared" si="1"/>
        <v>2007_141</v>
      </c>
    </row>
    <row r="5588">
      <c r="A5588" s="4" t="s">
        <v>960</v>
      </c>
      <c r="B5588" s="4">
        <v>142.0</v>
      </c>
      <c r="C5588" s="4">
        <v>2007.0</v>
      </c>
      <c r="D5588" s="4" t="s">
        <v>1112</v>
      </c>
      <c r="F5588" s="4" t="s">
        <v>179</v>
      </c>
      <c r="G5588" s="4" t="s">
        <v>1498</v>
      </c>
      <c r="I5588" s="4">
        <v>16266.7</v>
      </c>
      <c r="R5588" s="5" t="str">
        <f t="shared" si="1"/>
        <v>2007_142</v>
      </c>
    </row>
    <row r="5589">
      <c r="A5589" s="4" t="s">
        <v>731</v>
      </c>
      <c r="B5589" s="4">
        <v>143.0</v>
      </c>
      <c r="C5589" s="4">
        <v>2007.0</v>
      </c>
      <c r="D5589" s="4" t="s">
        <v>216</v>
      </c>
      <c r="F5589" s="4" t="s">
        <v>127</v>
      </c>
      <c r="G5589" s="4" t="s">
        <v>1408</v>
      </c>
      <c r="I5589" s="4">
        <v>15967.0</v>
      </c>
      <c r="R5589" s="5" t="str">
        <f t="shared" si="1"/>
        <v>2007_143</v>
      </c>
    </row>
    <row r="5590">
      <c r="A5590" s="4" t="s">
        <v>393</v>
      </c>
      <c r="B5590" s="4">
        <v>144.0</v>
      </c>
      <c r="C5590" s="4">
        <v>2007.0</v>
      </c>
      <c r="D5590" s="4" t="s">
        <v>107</v>
      </c>
      <c r="F5590" s="4" t="s">
        <v>57</v>
      </c>
      <c r="G5590" s="4" t="s">
        <v>1414</v>
      </c>
      <c r="I5590" s="4">
        <v>15943.0</v>
      </c>
      <c r="R5590" s="5" t="str">
        <f t="shared" si="1"/>
        <v>2007_144</v>
      </c>
    </row>
    <row r="5591">
      <c r="A5591" s="4" t="s">
        <v>96</v>
      </c>
      <c r="B5591" s="4">
        <v>145.0</v>
      </c>
      <c r="C5591" s="4">
        <v>2007.0</v>
      </c>
      <c r="D5591" s="4" t="s">
        <v>32</v>
      </c>
      <c r="F5591" s="4" t="s">
        <v>35</v>
      </c>
      <c r="G5591" s="4" t="s">
        <v>1499</v>
      </c>
      <c r="I5591" s="4">
        <v>15895.0</v>
      </c>
      <c r="R5591" s="5" t="str">
        <f t="shared" si="1"/>
        <v>2007_145</v>
      </c>
    </row>
    <row r="5592">
      <c r="A5592" s="4" t="s">
        <v>171</v>
      </c>
      <c r="B5592" s="4">
        <v>146.0</v>
      </c>
      <c r="C5592" s="4">
        <v>2007.0</v>
      </c>
      <c r="D5592" s="4" t="s">
        <v>110</v>
      </c>
      <c r="F5592" s="4" t="s">
        <v>144</v>
      </c>
      <c r="G5592" s="4" t="s">
        <v>1481</v>
      </c>
      <c r="I5592" s="4">
        <v>15717.1</v>
      </c>
      <c r="R5592" s="5" t="str">
        <f t="shared" si="1"/>
        <v>2007_146</v>
      </c>
    </row>
    <row r="5593">
      <c r="A5593" s="4" t="s">
        <v>1190</v>
      </c>
      <c r="B5593" s="4">
        <v>147.0</v>
      </c>
      <c r="C5593" s="4">
        <v>2007.0</v>
      </c>
      <c r="D5593" s="4" t="s">
        <v>168</v>
      </c>
      <c r="F5593" s="4" t="s">
        <v>100</v>
      </c>
      <c r="G5593" s="4" t="s">
        <v>1500</v>
      </c>
      <c r="I5593" s="4">
        <v>15715.0</v>
      </c>
      <c r="R5593" s="5" t="str">
        <f t="shared" si="1"/>
        <v>2007_147</v>
      </c>
    </row>
    <row r="5594">
      <c r="A5594" s="4" t="s">
        <v>326</v>
      </c>
      <c r="B5594" s="4">
        <v>148.0</v>
      </c>
      <c r="C5594" s="4">
        <v>2007.0</v>
      </c>
      <c r="D5594" s="4" t="s">
        <v>216</v>
      </c>
      <c r="F5594" s="4" t="s">
        <v>179</v>
      </c>
      <c r="G5594" s="4" t="s">
        <v>1501</v>
      </c>
      <c r="I5594" s="4">
        <v>15710.0</v>
      </c>
      <c r="R5594" s="5" t="str">
        <f t="shared" si="1"/>
        <v>2007_148</v>
      </c>
    </row>
    <row r="5595">
      <c r="A5595" s="4" t="s">
        <v>1097</v>
      </c>
      <c r="B5595" s="4">
        <v>149.0</v>
      </c>
      <c r="C5595" s="4">
        <v>2007.0</v>
      </c>
      <c r="D5595" s="4" t="s">
        <v>102</v>
      </c>
      <c r="F5595" s="4" t="s">
        <v>257</v>
      </c>
      <c r="G5595" s="4" t="s">
        <v>1424</v>
      </c>
      <c r="I5595" s="4">
        <v>15691.0</v>
      </c>
      <c r="R5595" s="5" t="str">
        <f t="shared" si="1"/>
        <v>2007_149</v>
      </c>
    </row>
    <row r="5596">
      <c r="A5596" s="4" t="s">
        <v>1002</v>
      </c>
      <c r="B5596" s="4">
        <v>150.0</v>
      </c>
      <c r="C5596" s="4">
        <v>2007.0</v>
      </c>
      <c r="D5596" s="4" t="s">
        <v>216</v>
      </c>
      <c r="F5596" s="4" t="s">
        <v>46</v>
      </c>
      <c r="G5596" s="4" t="s">
        <v>1418</v>
      </c>
      <c r="I5596" s="4">
        <v>15654.0</v>
      </c>
      <c r="R5596" s="5" t="str">
        <f t="shared" si="1"/>
        <v>2007_150</v>
      </c>
    </row>
    <row r="5597">
      <c r="A5597" s="4" t="s">
        <v>233</v>
      </c>
      <c r="B5597" s="4">
        <v>151.0</v>
      </c>
      <c r="C5597" s="4">
        <v>2007.0</v>
      </c>
      <c r="D5597" s="4" t="s">
        <v>203</v>
      </c>
      <c r="F5597" s="4" t="s">
        <v>70</v>
      </c>
      <c r="G5597" s="4" t="s">
        <v>1409</v>
      </c>
      <c r="I5597" s="4">
        <v>15578.0</v>
      </c>
      <c r="R5597" s="5" t="str">
        <f t="shared" si="1"/>
        <v>2007_151</v>
      </c>
    </row>
    <row r="5598">
      <c r="A5598" s="4" t="s">
        <v>1183</v>
      </c>
      <c r="B5598" s="4">
        <v>152.0</v>
      </c>
      <c r="C5598" s="4">
        <v>2007.0</v>
      </c>
      <c r="D5598" s="4" t="s">
        <v>26</v>
      </c>
      <c r="F5598" s="4" t="s">
        <v>189</v>
      </c>
      <c r="G5598" s="4" t="s">
        <v>1502</v>
      </c>
      <c r="I5598" s="4">
        <v>15544.2</v>
      </c>
      <c r="R5598" s="5" t="str">
        <f t="shared" si="1"/>
        <v>2007_152</v>
      </c>
    </row>
    <row r="5599">
      <c r="A5599" s="4" t="s">
        <v>482</v>
      </c>
      <c r="B5599" s="4">
        <v>153.0</v>
      </c>
      <c r="C5599" s="4">
        <v>2007.0</v>
      </c>
      <c r="D5599" s="4" t="s">
        <v>1112</v>
      </c>
      <c r="F5599" s="4" t="s">
        <v>24</v>
      </c>
      <c r="G5599" s="4" t="s">
        <v>1503</v>
      </c>
      <c r="I5599" s="4">
        <v>15465.1</v>
      </c>
      <c r="R5599" s="5" t="str">
        <f t="shared" si="1"/>
        <v>2007_153</v>
      </c>
    </row>
    <row r="5600">
      <c r="A5600" s="4" t="s">
        <v>930</v>
      </c>
      <c r="B5600" s="4">
        <v>154.0</v>
      </c>
      <c r="C5600" s="4">
        <v>2007.0</v>
      </c>
      <c r="D5600" s="4" t="s">
        <v>59</v>
      </c>
      <c r="F5600" s="4" t="s">
        <v>37</v>
      </c>
      <c r="G5600" s="4" t="s">
        <v>1432</v>
      </c>
      <c r="I5600" s="4">
        <v>15191.0</v>
      </c>
      <c r="R5600" s="5" t="str">
        <f t="shared" si="1"/>
        <v>2007_154</v>
      </c>
    </row>
    <row r="5601">
      <c r="A5601" s="4" t="s">
        <v>1046</v>
      </c>
      <c r="B5601" s="4">
        <v>155.0</v>
      </c>
      <c r="C5601" s="4">
        <v>2007.0</v>
      </c>
      <c r="D5601" s="4" t="s">
        <v>1112</v>
      </c>
      <c r="F5601" s="4" t="s">
        <v>24</v>
      </c>
      <c r="G5601" s="4" t="s">
        <v>1470</v>
      </c>
      <c r="I5601" s="4">
        <v>15051.3</v>
      </c>
      <c r="R5601" s="5" t="str">
        <f t="shared" si="1"/>
        <v>2007_155</v>
      </c>
    </row>
    <row r="5602">
      <c r="A5602" s="4" t="s">
        <v>341</v>
      </c>
      <c r="B5602" s="4">
        <v>156.0</v>
      </c>
      <c r="C5602" s="4">
        <v>2007.0</v>
      </c>
      <c r="D5602" s="4" t="s">
        <v>107</v>
      </c>
      <c r="F5602" s="4" t="s">
        <v>179</v>
      </c>
      <c r="G5602" s="4" t="s">
        <v>1504</v>
      </c>
      <c r="I5602" s="4">
        <v>15010.8</v>
      </c>
      <c r="R5602" s="5" t="str">
        <f t="shared" si="1"/>
        <v>2007_156</v>
      </c>
    </row>
    <row r="5603">
      <c r="A5603" s="4" t="s">
        <v>1101</v>
      </c>
      <c r="B5603" s="4">
        <v>157.0</v>
      </c>
      <c r="C5603" s="4">
        <v>2007.0</v>
      </c>
      <c r="D5603" s="4" t="s">
        <v>203</v>
      </c>
      <c r="F5603" s="4" t="s">
        <v>24</v>
      </c>
      <c r="G5603" s="4" t="s">
        <v>1470</v>
      </c>
      <c r="I5603" s="4">
        <v>14985.0</v>
      </c>
      <c r="R5603" s="5" t="str">
        <f t="shared" si="1"/>
        <v>2007_157</v>
      </c>
    </row>
    <row r="5604">
      <c r="A5604" s="4" t="s">
        <v>371</v>
      </c>
      <c r="B5604" s="4">
        <v>158.0</v>
      </c>
      <c r="C5604" s="4">
        <v>2007.0</v>
      </c>
      <c r="D5604" s="4" t="s">
        <v>285</v>
      </c>
      <c r="F5604" s="4" t="s">
        <v>372</v>
      </c>
      <c r="G5604" s="4" t="s">
        <v>1505</v>
      </c>
      <c r="I5604" s="4">
        <v>14954.9</v>
      </c>
      <c r="R5604" s="5" t="str">
        <f t="shared" si="1"/>
        <v>2007_158</v>
      </c>
    </row>
    <row r="5605">
      <c r="A5605" s="4" t="s">
        <v>516</v>
      </c>
      <c r="B5605" s="4">
        <v>159.0</v>
      </c>
      <c r="C5605" s="4">
        <v>2007.0</v>
      </c>
      <c r="D5605" s="4" t="s">
        <v>67</v>
      </c>
      <c r="F5605" s="4" t="s">
        <v>55</v>
      </c>
      <c r="G5605" s="4" t="s">
        <v>1506</v>
      </c>
      <c r="I5605" s="4">
        <v>14786.4</v>
      </c>
      <c r="R5605" s="5" t="str">
        <f t="shared" si="1"/>
        <v>2007_159</v>
      </c>
    </row>
    <row r="5606">
      <c r="A5606" s="4" t="s">
        <v>1309</v>
      </c>
      <c r="B5606" s="4">
        <v>160.0</v>
      </c>
      <c r="C5606" s="4">
        <v>2007.0</v>
      </c>
      <c r="D5606" s="4" t="s">
        <v>29</v>
      </c>
      <c r="F5606" s="4" t="s">
        <v>57</v>
      </c>
      <c r="G5606" s="4" t="s">
        <v>1507</v>
      </c>
      <c r="I5606" s="4">
        <v>14755.5</v>
      </c>
      <c r="R5606" s="5" t="str">
        <f t="shared" si="1"/>
        <v>2007_160</v>
      </c>
    </row>
    <row r="5607">
      <c r="A5607" s="4" t="s">
        <v>461</v>
      </c>
      <c r="B5607" s="4">
        <v>161.0</v>
      </c>
      <c r="C5607" s="4">
        <v>2007.0</v>
      </c>
      <c r="D5607" s="4" t="s">
        <v>168</v>
      </c>
      <c r="F5607" s="4" t="s">
        <v>127</v>
      </c>
      <c r="G5607" s="4" t="s">
        <v>1408</v>
      </c>
      <c r="I5607" s="4">
        <v>14751.3</v>
      </c>
      <c r="R5607" s="5" t="str">
        <f t="shared" si="1"/>
        <v>2007_161</v>
      </c>
    </row>
    <row r="5608">
      <c r="A5608" s="4" t="s">
        <v>624</v>
      </c>
      <c r="B5608" s="4">
        <v>162.0</v>
      </c>
      <c r="C5608" s="4">
        <v>2007.0</v>
      </c>
      <c r="D5608" s="4" t="s">
        <v>975</v>
      </c>
      <c r="F5608" s="4" t="s">
        <v>24</v>
      </c>
      <c r="G5608" s="4" t="s">
        <v>1503</v>
      </c>
      <c r="I5608" s="4">
        <v>14630.0</v>
      </c>
      <c r="R5608" s="5" t="str">
        <f t="shared" si="1"/>
        <v>2007_162</v>
      </c>
    </row>
    <row r="5609">
      <c r="A5609" s="4" t="s">
        <v>469</v>
      </c>
      <c r="B5609" s="4">
        <v>163.0</v>
      </c>
      <c r="C5609" s="4">
        <v>2007.0</v>
      </c>
      <c r="D5609" s="4" t="s">
        <v>1354</v>
      </c>
      <c r="F5609" s="4" t="s">
        <v>57</v>
      </c>
      <c r="G5609" s="4" t="s">
        <v>1507</v>
      </c>
      <c r="I5609" s="4">
        <v>14623.6</v>
      </c>
      <c r="R5609" s="5" t="str">
        <f t="shared" si="1"/>
        <v>2007_163</v>
      </c>
    </row>
    <row r="5610">
      <c r="A5610" s="4" t="s">
        <v>1303</v>
      </c>
      <c r="B5610" s="4">
        <v>164.0</v>
      </c>
      <c r="C5610" s="4">
        <v>2007.0</v>
      </c>
      <c r="D5610" s="4" t="s">
        <v>99</v>
      </c>
      <c r="F5610" s="4" t="s">
        <v>88</v>
      </c>
      <c r="G5610" s="4" t="s">
        <v>1472</v>
      </c>
      <c r="I5610" s="4">
        <v>14616.0</v>
      </c>
      <c r="R5610" s="5" t="str">
        <f t="shared" si="1"/>
        <v>2007_164</v>
      </c>
    </row>
    <row r="5611">
      <c r="A5611" s="4" t="s">
        <v>748</v>
      </c>
      <c r="B5611" s="4">
        <v>165.0</v>
      </c>
      <c r="C5611" s="4">
        <v>2007.0</v>
      </c>
      <c r="D5611" s="4" t="s">
        <v>177</v>
      </c>
      <c r="F5611" s="4" t="s">
        <v>30</v>
      </c>
      <c r="G5611" s="4" t="s">
        <v>1407</v>
      </c>
      <c r="I5611" s="4">
        <v>14479.1</v>
      </c>
      <c r="R5611" s="5" t="str">
        <f t="shared" si="1"/>
        <v>2007_165</v>
      </c>
    </row>
    <row r="5612">
      <c r="A5612" s="4" t="s">
        <v>1249</v>
      </c>
      <c r="B5612" s="4">
        <v>166.0</v>
      </c>
      <c r="C5612" s="4">
        <v>2007.0</v>
      </c>
      <c r="D5612" s="4" t="s">
        <v>986</v>
      </c>
      <c r="F5612" s="4" t="s">
        <v>74</v>
      </c>
      <c r="G5612" s="4" t="s">
        <v>1508</v>
      </c>
      <c r="I5612" s="4">
        <v>14383.8</v>
      </c>
      <c r="R5612" s="5" t="str">
        <f t="shared" si="1"/>
        <v>2007_166</v>
      </c>
    </row>
    <row r="5613">
      <c r="A5613" s="4" t="s">
        <v>518</v>
      </c>
      <c r="B5613" s="4">
        <v>167.0</v>
      </c>
      <c r="C5613" s="4">
        <v>2007.0</v>
      </c>
      <c r="D5613" s="4" t="s">
        <v>638</v>
      </c>
      <c r="F5613" s="4" t="s">
        <v>57</v>
      </c>
      <c r="G5613" s="4" t="s">
        <v>1509</v>
      </c>
      <c r="I5613" s="4">
        <v>14380.0</v>
      </c>
      <c r="R5613" s="5" t="str">
        <f t="shared" si="1"/>
        <v>2007_167</v>
      </c>
    </row>
    <row r="5614">
      <c r="A5614" s="4" t="s">
        <v>226</v>
      </c>
      <c r="B5614" s="4">
        <v>168.0</v>
      </c>
      <c r="C5614" s="4">
        <v>2007.0</v>
      </c>
      <c r="D5614" s="4" t="s">
        <v>216</v>
      </c>
      <c r="F5614" s="4" t="s">
        <v>88</v>
      </c>
      <c r="G5614" s="4" t="s">
        <v>1413</v>
      </c>
      <c r="I5614" s="4">
        <v>14356.0</v>
      </c>
      <c r="R5614" s="5" t="str">
        <f t="shared" si="1"/>
        <v>2007_168</v>
      </c>
    </row>
    <row r="5615">
      <c r="A5615" s="4" t="s">
        <v>1029</v>
      </c>
      <c r="B5615" s="4">
        <v>169.0</v>
      </c>
      <c r="C5615" s="4">
        <v>2007.0</v>
      </c>
      <c r="D5615" s="4" t="s">
        <v>23</v>
      </c>
      <c r="F5615" s="4" t="s">
        <v>27</v>
      </c>
      <c r="G5615" s="4" t="s">
        <v>1510</v>
      </c>
      <c r="I5615" s="4">
        <v>14307.4</v>
      </c>
      <c r="R5615" s="5" t="str">
        <f t="shared" si="1"/>
        <v>2007_169</v>
      </c>
    </row>
    <row r="5616">
      <c r="A5616" s="4" t="s">
        <v>1120</v>
      </c>
      <c r="B5616" s="4">
        <v>170.0</v>
      </c>
      <c r="C5616" s="4">
        <v>2007.0</v>
      </c>
      <c r="D5616" s="4" t="s">
        <v>1112</v>
      </c>
      <c r="F5616" s="4" t="s">
        <v>20</v>
      </c>
      <c r="G5616" s="4" t="s">
        <v>1511</v>
      </c>
      <c r="I5616" s="4">
        <v>14274.4</v>
      </c>
      <c r="R5616" s="5" t="str">
        <f t="shared" si="1"/>
        <v>2007_170</v>
      </c>
    </row>
    <row r="5617">
      <c r="A5617" s="4" t="s">
        <v>1193</v>
      </c>
      <c r="B5617" s="4">
        <v>171.0</v>
      </c>
      <c r="C5617" s="4">
        <v>2007.0</v>
      </c>
      <c r="D5617" s="4" t="s">
        <v>102</v>
      </c>
      <c r="F5617" s="4" t="s">
        <v>57</v>
      </c>
      <c r="G5617" s="4" t="s">
        <v>1512</v>
      </c>
      <c r="I5617" s="4">
        <v>14268.0</v>
      </c>
      <c r="R5617" s="5" t="str">
        <f t="shared" si="1"/>
        <v>2007_171</v>
      </c>
    </row>
    <row r="5618">
      <c r="A5618" s="4" t="s">
        <v>660</v>
      </c>
      <c r="B5618" s="4">
        <v>172.0</v>
      </c>
      <c r="C5618" s="4">
        <v>2007.0</v>
      </c>
      <c r="D5618" s="4" t="s">
        <v>977</v>
      </c>
      <c r="F5618" s="4" t="s">
        <v>400</v>
      </c>
      <c r="G5618" s="4" t="s">
        <v>1513</v>
      </c>
      <c r="I5618" s="4">
        <v>14253.6</v>
      </c>
      <c r="R5618" s="5" t="str">
        <f t="shared" si="1"/>
        <v>2007_172</v>
      </c>
    </row>
    <row r="5619">
      <c r="A5619" s="4" t="s">
        <v>980</v>
      </c>
      <c r="B5619" s="4">
        <v>173.0</v>
      </c>
      <c r="C5619" s="4">
        <v>2007.0</v>
      </c>
      <c r="D5619" s="4" t="s">
        <v>981</v>
      </c>
      <c r="F5619" s="4" t="s">
        <v>70</v>
      </c>
      <c r="G5619" s="4" t="s">
        <v>1409</v>
      </c>
      <c r="I5619" s="4">
        <v>14171.9</v>
      </c>
      <c r="R5619" s="5" t="str">
        <f t="shared" si="1"/>
        <v>2007_173</v>
      </c>
    </row>
    <row r="5620">
      <c r="A5620" s="4" t="s">
        <v>222</v>
      </c>
      <c r="B5620" s="4">
        <v>174.0</v>
      </c>
      <c r="C5620" s="4">
        <v>2007.0</v>
      </c>
      <c r="D5620" s="4" t="s">
        <v>223</v>
      </c>
      <c r="F5620" s="4" t="s">
        <v>24</v>
      </c>
      <c r="G5620" s="4" t="s">
        <v>1401</v>
      </c>
      <c r="I5620" s="4">
        <v>14078.5</v>
      </c>
      <c r="R5620" s="5" t="str">
        <f t="shared" si="1"/>
        <v>2007_174</v>
      </c>
    </row>
    <row r="5621">
      <c r="A5621" s="4" t="s">
        <v>1356</v>
      </c>
      <c r="B5621" s="4">
        <v>175.0</v>
      </c>
      <c r="C5621" s="4">
        <v>2007.0</v>
      </c>
      <c r="D5621" s="4" t="s">
        <v>132</v>
      </c>
      <c r="F5621" s="4" t="s">
        <v>46</v>
      </c>
      <c r="G5621" s="4" t="s">
        <v>1514</v>
      </c>
      <c r="I5621" s="4">
        <v>14055.0</v>
      </c>
      <c r="R5621" s="5" t="str">
        <f t="shared" si="1"/>
        <v>2007_175</v>
      </c>
    </row>
    <row r="5622">
      <c r="A5622" s="4" t="s">
        <v>1305</v>
      </c>
      <c r="B5622" s="4">
        <v>176.0</v>
      </c>
      <c r="C5622" s="4">
        <v>2007.0</v>
      </c>
      <c r="D5622" s="4" t="s">
        <v>67</v>
      </c>
      <c r="F5622" s="4" t="s">
        <v>43</v>
      </c>
      <c r="G5622" s="4" t="s">
        <v>1515</v>
      </c>
      <c r="I5622" s="4">
        <v>14003.0</v>
      </c>
      <c r="R5622" s="5" t="str">
        <f t="shared" si="1"/>
        <v>2007_176</v>
      </c>
    </row>
    <row r="5623">
      <c r="A5623" s="4" t="s">
        <v>1516</v>
      </c>
      <c r="B5623" s="4">
        <v>177.0</v>
      </c>
      <c r="C5623" s="4">
        <v>2007.0</v>
      </c>
      <c r="D5623" s="4" t="s">
        <v>225</v>
      </c>
      <c r="F5623" s="4" t="s">
        <v>24</v>
      </c>
      <c r="G5623" s="4" t="s">
        <v>1404</v>
      </c>
      <c r="I5623" s="4">
        <v>13991.0</v>
      </c>
      <c r="R5623" s="5" t="str">
        <f t="shared" si="1"/>
        <v>2007_177</v>
      </c>
    </row>
    <row r="5624">
      <c r="A5624" s="4" t="s">
        <v>931</v>
      </c>
      <c r="B5624" s="4">
        <v>178.0</v>
      </c>
      <c r="C5624" s="4">
        <v>2007.0</v>
      </c>
      <c r="D5624" s="4" t="s">
        <v>29</v>
      </c>
      <c r="F5624" s="4" t="s">
        <v>183</v>
      </c>
      <c r="G5624" s="4" t="s">
        <v>1517</v>
      </c>
      <c r="I5624" s="4">
        <v>13923.0</v>
      </c>
      <c r="R5624" s="5" t="str">
        <f t="shared" si="1"/>
        <v>2007_178</v>
      </c>
    </row>
    <row r="5625">
      <c r="A5625" s="4" t="s">
        <v>1099</v>
      </c>
      <c r="B5625" s="4">
        <v>179.0</v>
      </c>
      <c r="C5625" s="4">
        <v>2007.0</v>
      </c>
      <c r="D5625" s="4" t="s">
        <v>977</v>
      </c>
      <c r="F5625" s="4" t="s">
        <v>30</v>
      </c>
      <c r="G5625" s="4" t="s">
        <v>1518</v>
      </c>
      <c r="I5625" s="4">
        <v>13577.1</v>
      </c>
      <c r="R5625" s="5" t="str">
        <f t="shared" si="1"/>
        <v>2007_179</v>
      </c>
    </row>
    <row r="5626">
      <c r="A5626" s="4" t="s">
        <v>287</v>
      </c>
      <c r="B5626" s="4">
        <v>180.0</v>
      </c>
      <c r="C5626" s="4">
        <v>2007.0</v>
      </c>
      <c r="D5626" s="4" t="s">
        <v>67</v>
      </c>
      <c r="F5626" s="4" t="s">
        <v>24</v>
      </c>
      <c r="G5626" s="4" t="s">
        <v>1412</v>
      </c>
      <c r="I5626" s="4">
        <v>13416.4</v>
      </c>
      <c r="R5626" s="5" t="str">
        <f t="shared" si="1"/>
        <v>2007_180</v>
      </c>
    </row>
    <row r="5627">
      <c r="A5627" s="4" t="s">
        <v>749</v>
      </c>
      <c r="B5627" s="4">
        <v>181.0</v>
      </c>
      <c r="C5627" s="4">
        <v>2007.0</v>
      </c>
      <c r="D5627" s="4" t="s">
        <v>195</v>
      </c>
      <c r="F5627" s="4" t="s">
        <v>24</v>
      </c>
      <c r="G5627" s="4" t="s">
        <v>1404</v>
      </c>
      <c r="I5627" s="4">
        <v>13363.0</v>
      </c>
      <c r="R5627" s="5" t="str">
        <f t="shared" si="1"/>
        <v>2007_181</v>
      </c>
    </row>
    <row r="5628">
      <c r="A5628" s="4" t="s">
        <v>136</v>
      </c>
      <c r="B5628" s="4">
        <v>182.0</v>
      </c>
      <c r="C5628" s="4">
        <v>2007.0</v>
      </c>
      <c r="D5628" s="4" t="s">
        <v>97</v>
      </c>
      <c r="F5628" s="4" t="s">
        <v>30</v>
      </c>
      <c r="G5628" s="4" t="s">
        <v>1519</v>
      </c>
      <c r="I5628" s="4">
        <v>13274.0</v>
      </c>
      <c r="R5628" s="5" t="str">
        <f t="shared" si="1"/>
        <v>2007_182</v>
      </c>
    </row>
    <row r="5629">
      <c r="A5629" s="4" t="s">
        <v>430</v>
      </c>
      <c r="B5629" s="4">
        <v>183.0</v>
      </c>
      <c r="C5629" s="4">
        <v>2007.0</v>
      </c>
      <c r="D5629" s="4" t="s">
        <v>59</v>
      </c>
      <c r="F5629" s="4" t="s">
        <v>88</v>
      </c>
      <c r="G5629" s="4" t="s">
        <v>1413</v>
      </c>
      <c r="I5629" s="4">
        <v>13260.4</v>
      </c>
      <c r="R5629" s="5" t="str">
        <f t="shared" si="1"/>
        <v>2007_183</v>
      </c>
    </row>
    <row r="5630">
      <c r="A5630" s="4" t="s">
        <v>1355</v>
      </c>
      <c r="B5630" s="4">
        <v>184.0</v>
      </c>
      <c r="C5630" s="4">
        <v>2007.0</v>
      </c>
      <c r="D5630" s="4" t="s">
        <v>48</v>
      </c>
      <c r="F5630" s="4" t="s">
        <v>105</v>
      </c>
      <c r="G5630" s="4" t="s">
        <v>1520</v>
      </c>
      <c r="I5630" s="4">
        <v>13148.2</v>
      </c>
      <c r="R5630" s="5" t="str">
        <f t="shared" si="1"/>
        <v>2007_184</v>
      </c>
    </row>
    <row r="5631">
      <c r="A5631" s="4" t="s">
        <v>1308</v>
      </c>
      <c r="B5631" s="4">
        <v>185.0</v>
      </c>
      <c r="C5631" s="4">
        <v>2007.0</v>
      </c>
      <c r="D5631" s="4" t="s">
        <v>19</v>
      </c>
      <c r="F5631" s="4" t="s">
        <v>20</v>
      </c>
      <c r="G5631" s="4" t="s">
        <v>1521</v>
      </c>
      <c r="I5631" s="4">
        <v>13144.0</v>
      </c>
      <c r="R5631" s="5" t="str">
        <f t="shared" si="1"/>
        <v>2007_185</v>
      </c>
    </row>
    <row r="5632">
      <c r="A5632" s="4" t="s">
        <v>316</v>
      </c>
      <c r="B5632" s="4">
        <v>186.0</v>
      </c>
      <c r="C5632" s="4">
        <v>2007.0</v>
      </c>
      <c r="D5632" s="4" t="s">
        <v>120</v>
      </c>
      <c r="F5632" s="4" t="s">
        <v>24</v>
      </c>
      <c r="G5632" s="4" t="s">
        <v>1404</v>
      </c>
      <c r="I5632" s="4">
        <v>13128.0</v>
      </c>
      <c r="R5632" s="5" t="str">
        <f t="shared" si="1"/>
        <v>2007_186</v>
      </c>
    </row>
    <row r="5633">
      <c r="A5633" s="4" t="s">
        <v>312</v>
      </c>
      <c r="B5633" s="4">
        <v>187.0</v>
      </c>
      <c r="C5633" s="4">
        <v>2007.0</v>
      </c>
      <c r="D5633" s="4" t="s">
        <v>32</v>
      </c>
      <c r="F5633" s="4" t="s">
        <v>57</v>
      </c>
      <c r="G5633" s="4" t="s">
        <v>1445</v>
      </c>
      <c r="I5633" s="4">
        <v>13068.0</v>
      </c>
      <c r="R5633" s="5" t="str">
        <f t="shared" si="1"/>
        <v>2007_187</v>
      </c>
    </row>
    <row r="5634">
      <c r="A5634" s="4" t="s">
        <v>464</v>
      </c>
      <c r="B5634" s="4">
        <v>188.0</v>
      </c>
      <c r="C5634" s="4">
        <v>2007.0</v>
      </c>
      <c r="D5634" s="4" t="s">
        <v>59</v>
      </c>
      <c r="F5634" s="4" t="s">
        <v>55</v>
      </c>
      <c r="G5634" s="4" t="s">
        <v>1522</v>
      </c>
      <c r="I5634" s="4">
        <v>12952.7</v>
      </c>
      <c r="R5634" s="5" t="str">
        <f t="shared" si="1"/>
        <v>2007_188</v>
      </c>
    </row>
    <row r="5635">
      <c r="A5635" s="4" t="s">
        <v>1310</v>
      </c>
      <c r="B5635" s="4">
        <v>189.0</v>
      </c>
      <c r="C5635" s="4">
        <v>2007.0</v>
      </c>
      <c r="D5635" s="4" t="s">
        <v>1289</v>
      </c>
      <c r="F5635" s="4" t="s">
        <v>57</v>
      </c>
      <c r="G5635" s="4" t="s">
        <v>1523</v>
      </c>
      <c r="I5635" s="4">
        <v>12908.4</v>
      </c>
      <c r="R5635" s="5" t="str">
        <f t="shared" si="1"/>
        <v>2007_189</v>
      </c>
    </row>
    <row r="5636">
      <c r="A5636" s="4" t="s">
        <v>686</v>
      </c>
      <c r="B5636" s="4">
        <v>190.0</v>
      </c>
      <c r="C5636" s="4">
        <v>2007.0</v>
      </c>
      <c r="D5636" s="4" t="s">
        <v>1105</v>
      </c>
      <c r="F5636" s="4" t="s">
        <v>20</v>
      </c>
      <c r="G5636" s="4" t="s">
        <v>1524</v>
      </c>
      <c r="I5636" s="4">
        <v>12833.0</v>
      </c>
      <c r="R5636" s="5" t="str">
        <f t="shared" si="1"/>
        <v>2007_190</v>
      </c>
    </row>
    <row r="5637">
      <c r="A5637" s="4" t="s">
        <v>1000</v>
      </c>
      <c r="B5637" s="4">
        <v>191.0</v>
      </c>
      <c r="C5637" s="4">
        <v>2007.0</v>
      </c>
      <c r="D5637" s="4" t="s">
        <v>110</v>
      </c>
      <c r="F5637" s="4" t="s">
        <v>30</v>
      </c>
      <c r="G5637" s="4" t="s">
        <v>1525</v>
      </c>
      <c r="I5637" s="4">
        <v>12730.0</v>
      </c>
      <c r="R5637" s="5" t="str">
        <f t="shared" si="1"/>
        <v>2007_191</v>
      </c>
    </row>
    <row r="5638">
      <c r="A5638" s="4" t="s">
        <v>1357</v>
      </c>
      <c r="B5638" s="4">
        <v>192.0</v>
      </c>
      <c r="C5638" s="4">
        <v>2007.0</v>
      </c>
      <c r="D5638" s="4" t="s">
        <v>921</v>
      </c>
      <c r="F5638" s="4" t="s">
        <v>55</v>
      </c>
      <c r="G5638" s="4" t="s">
        <v>1472</v>
      </c>
      <c r="I5638" s="4">
        <v>12622.0</v>
      </c>
      <c r="R5638" s="5" t="str">
        <f t="shared" si="1"/>
        <v>2007_192</v>
      </c>
    </row>
    <row r="5639">
      <c r="A5639" s="4" t="s">
        <v>240</v>
      </c>
      <c r="B5639" s="4">
        <v>192.0</v>
      </c>
      <c r="C5639" s="4">
        <v>2007.0</v>
      </c>
      <c r="D5639" s="4" t="s">
        <v>216</v>
      </c>
      <c r="F5639" s="4" t="s">
        <v>57</v>
      </c>
      <c r="G5639" s="4" t="s">
        <v>1526</v>
      </c>
      <c r="I5639" s="4">
        <v>12622.0</v>
      </c>
      <c r="R5639" s="5" t="str">
        <f t="shared" si="1"/>
        <v>2007_192</v>
      </c>
    </row>
    <row r="5640">
      <c r="A5640" s="4" t="s">
        <v>637</v>
      </c>
      <c r="B5640" s="4">
        <v>194.0</v>
      </c>
      <c r="C5640" s="4">
        <v>2007.0</v>
      </c>
      <c r="D5640" s="4" t="s">
        <v>76</v>
      </c>
      <c r="F5640" s="4" t="s">
        <v>212</v>
      </c>
      <c r="G5640" s="4" t="s">
        <v>1527</v>
      </c>
      <c r="I5640" s="4">
        <v>12591.0</v>
      </c>
      <c r="R5640" s="5" t="str">
        <f t="shared" si="1"/>
        <v>2007_194</v>
      </c>
    </row>
    <row r="5641">
      <c r="A5641" s="4" t="s">
        <v>891</v>
      </c>
      <c r="B5641" s="4">
        <v>195.0</v>
      </c>
      <c r="C5641" s="4">
        <v>2007.0</v>
      </c>
      <c r="D5641" s="4" t="s">
        <v>120</v>
      </c>
      <c r="F5641" s="4" t="s">
        <v>74</v>
      </c>
      <c r="G5641" s="4" t="s">
        <v>1528</v>
      </c>
      <c r="I5641" s="4">
        <v>12568.0</v>
      </c>
      <c r="R5641" s="5" t="str">
        <f t="shared" si="1"/>
        <v>2007_195</v>
      </c>
    </row>
    <row r="5642">
      <c r="A5642" s="4" t="s">
        <v>732</v>
      </c>
      <c r="B5642" s="4">
        <v>196.0</v>
      </c>
      <c r="C5642" s="4">
        <v>2007.0</v>
      </c>
      <c r="D5642" s="4" t="s">
        <v>216</v>
      </c>
      <c r="F5642" s="4" t="s">
        <v>57</v>
      </c>
      <c r="G5642" s="4" t="s">
        <v>1414</v>
      </c>
      <c r="I5642" s="4">
        <v>12539.0</v>
      </c>
      <c r="R5642" s="5" t="str">
        <f t="shared" si="1"/>
        <v>2007_196</v>
      </c>
    </row>
    <row r="5643">
      <c r="A5643" s="4" t="s">
        <v>1207</v>
      </c>
      <c r="B5643" s="4">
        <v>197.0</v>
      </c>
      <c r="C5643" s="4">
        <v>2007.0</v>
      </c>
      <c r="D5643" s="4" t="s">
        <v>76</v>
      </c>
      <c r="F5643" s="4" t="s">
        <v>30</v>
      </c>
      <c r="G5643" s="4" t="s">
        <v>1407</v>
      </c>
      <c r="I5643" s="4">
        <v>12476.9</v>
      </c>
      <c r="R5643" s="5" t="str">
        <f t="shared" si="1"/>
        <v>2007_197</v>
      </c>
    </row>
    <row r="5644">
      <c r="A5644" s="4" t="s">
        <v>276</v>
      </c>
      <c r="B5644" s="4">
        <v>198.0</v>
      </c>
      <c r="C5644" s="4">
        <v>2007.0</v>
      </c>
      <c r="D5644" s="4" t="s">
        <v>132</v>
      </c>
      <c r="F5644" s="4" t="s">
        <v>55</v>
      </c>
      <c r="G5644" s="4" t="s">
        <v>1522</v>
      </c>
      <c r="I5644" s="4">
        <v>12370.0</v>
      </c>
      <c r="R5644" s="5" t="str">
        <f t="shared" si="1"/>
        <v>2007_198</v>
      </c>
    </row>
    <row r="5645">
      <c r="A5645" s="4" t="s">
        <v>302</v>
      </c>
      <c r="B5645" s="4">
        <v>199.0</v>
      </c>
      <c r="C5645" s="4">
        <v>2007.0</v>
      </c>
      <c r="D5645" s="4" t="s">
        <v>216</v>
      </c>
      <c r="F5645" s="4" t="s">
        <v>43</v>
      </c>
      <c r="G5645" s="4" t="s">
        <v>1448</v>
      </c>
      <c r="I5645" s="4">
        <v>12288.0</v>
      </c>
      <c r="R5645" s="5" t="str">
        <f t="shared" si="1"/>
        <v>2007_199</v>
      </c>
    </row>
    <row r="5646">
      <c r="A5646" s="4" t="s">
        <v>243</v>
      </c>
      <c r="B5646" s="4">
        <v>200.0</v>
      </c>
      <c r="C5646" s="4">
        <v>2007.0</v>
      </c>
      <c r="D5646" s="4" t="s">
        <v>1078</v>
      </c>
      <c r="F5646" s="4" t="s">
        <v>30</v>
      </c>
      <c r="G5646" s="4" t="s">
        <v>1407</v>
      </c>
      <c r="I5646" s="4">
        <v>12237.7</v>
      </c>
      <c r="R5646" s="5" t="str">
        <f t="shared" si="1"/>
        <v>2007_200</v>
      </c>
    </row>
    <row r="5647">
      <c r="A5647" s="4" t="s">
        <v>905</v>
      </c>
      <c r="B5647" s="4">
        <v>201.0</v>
      </c>
      <c r="C5647" s="4">
        <v>2007.0</v>
      </c>
      <c r="D5647" s="4" t="s">
        <v>225</v>
      </c>
      <c r="F5647" s="4" t="s">
        <v>24</v>
      </c>
      <c r="G5647" s="4" t="s">
        <v>1404</v>
      </c>
      <c r="I5647" s="4">
        <v>12208.0</v>
      </c>
      <c r="R5647" s="5" t="str">
        <f t="shared" si="1"/>
        <v>2007_201</v>
      </c>
    </row>
    <row r="5648">
      <c r="A5648" s="4" t="s">
        <v>1181</v>
      </c>
      <c r="B5648" s="4">
        <v>202.0</v>
      </c>
      <c r="C5648" s="4">
        <v>2007.0</v>
      </c>
      <c r="D5648" s="4" t="s">
        <v>107</v>
      </c>
      <c r="F5648" s="4" t="s">
        <v>43</v>
      </c>
      <c r="G5648" s="4" t="s">
        <v>1529</v>
      </c>
      <c r="I5648" s="4">
        <v>12206.0</v>
      </c>
      <c r="R5648" s="5" t="str">
        <f t="shared" si="1"/>
        <v>2007_202</v>
      </c>
    </row>
    <row r="5649">
      <c r="A5649" s="4" t="s">
        <v>631</v>
      </c>
      <c r="B5649" s="4">
        <v>203.0</v>
      </c>
      <c r="C5649" s="4">
        <v>2007.0</v>
      </c>
      <c r="D5649" s="4" t="s">
        <v>232</v>
      </c>
      <c r="F5649" s="4" t="s">
        <v>77</v>
      </c>
      <c r="G5649" s="4" t="s">
        <v>1440</v>
      </c>
      <c r="I5649" s="4">
        <v>12160.0</v>
      </c>
      <c r="R5649" s="5" t="str">
        <f t="shared" si="1"/>
        <v>2007_203</v>
      </c>
    </row>
    <row r="5650">
      <c r="A5650" s="4" t="s">
        <v>753</v>
      </c>
      <c r="B5650" s="4">
        <v>204.0</v>
      </c>
      <c r="C5650" s="4">
        <v>2007.0</v>
      </c>
      <c r="D5650" s="4" t="s">
        <v>216</v>
      </c>
      <c r="F5650" s="4" t="s">
        <v>30</v>
      </c>
      <c r="G5650" s="4" t="s">
        <v>1407</v>
      </c>
      <c r="I5650" s="4">
        <v>12137.0</v>
      </c>
      <c r="R5650" s="5" t="str">
        <f t="shared" si="1"/>
        <v>2007_204</v>
      </c>
    </row>
    <row r="5651">
      <c r="A5651" s="4" t="s">
        <v>866</v>
      </c>
      <c r="B5651" s="4">
        <v>205.0</v>
      </c>
      <c r="C5651" s="4">
        <v>2007.0</v>
      </c>
      <c r="D5651" s="4" t="s">
        <v>352</v>
      </c>
      <c r="F5651" s="4" t="s">
        <v>20</v>
      </c>
      <c r="G5651" s="4" t="s">
        <v>1511</v>
      </c>
      <c r="I5651" s="4">
        <v>12109.9</v>
      </c>
      <c r="R5651" s="5" t="str">
        <f t="shared" si="1"/>
        <v>2007_205</v>
      </c>
    </row>
    <row r="5652">
      <c r="A5652" s="4" t="s">
        <v>399</v>
      </c>
      <c r="B5652" s="4">
        <v>206.0</v>
      </c>
      <c r="C5652" s="4">
        <v>2007.0</v>
      </c>
      <c r="D5652" s="4" t="s">
        <v>168</v>
      </c>
      <c r="F5652" s="4" t="s">
        <v>400</v>
      </c>
      <c r="G5652" s="4" t="s">
        <v>1513</v>
      </c>
      <c r="I5652" s="4">
        <v>12090.2</v>
      </c>
      <c r="R5652" s="5" t="str">
        <f t="shared" si="1"/>
        <v>2007_206</v>
      </c>
    </row>
    <row r="5653">
      <c r="A5653" s="4" t="s">
        <v>424</v>
      </c>
      <c r="B5653" s="4">
        <v>207.0</v>
      </c>
      <c r="C5653" s="4">
        <v>2007.0</v>
      </c>
      <c r="D5653" s="4" t="s">
        <v>81</v>
      </c>
      <c r="F5653" s="4" t="s">
        <v>30</v>
      </c>
      <c r="G5653" s="4" t="s">
        <v>1407</v>
      </c>
      <c r="I5653" s="4">
        <v>12069.0</v>
      </c>
      <c r="R5653" s="5" t="str">
        <f t="shared" si="1"/>
        <v>2007_207</v>
      </c>
    </row>
    <row r="5654">
      <c r="A5654" s="4" t="s">
        <v>1322</v>
      </c>
      <c r="B5654" s="4">
        <v>208.0</v>
      </c>
      <c r="C5654" s="4">
        <v>2007.0</v>
      </c>
      <c r="D5654" s="4" t="s">
        <v>921</v>
      </c>
      <c r="F5654" s="4" t="s">
        <v>118</v>
      </c>
      <c r="G5654" s="4" t="s">
        <v>1530</v>
      </c>
      <c r="I5654" s="4">
        <v>11906.8</v>
      </c>
      <c r="R5654" s="5" t="str">
        <f t="shared" si="1"/>
        <v>2007_208</v>
      </c>
    </row>
    <row r="5655">
      <c r="A5655" s="4" t="s">
        <v>760</v>
      </c>
      <c r="B5655" s="4">
        <v>209.0</v>
      </c>
      <c r="C5655" s="4">
        <v>2007.0</v>
      </c>
      <c r="D5655" s="4" t="s">
        <v>59</v>
      </c>
      <c r="F5655" s="4" t="s">
        <v>30</v>
      </c>
      <c r="G5655" s="4" t="s">
        <v>1407</v>
      </c>
      <c r="I5655" s="4">
        <v>11891.0</v>
      </c>
      <c r="R5655" s="5" t="str">
        <f t="shared" si="1"/>
        <v>2007_209</v>
      </c>
    </row>
    <row r="5656">
      <c r="A5656" s="4" t="s">
        <v>832</v>
      </c>
      <c r="B5656" s="4">
        <v>210.0</v>
      </c>
      <c r="C5656" s="4">
        <v>2007.0</v>
      </c>
      <c r="D5656" s="4" t="s">
        <v>216</v>
      </c>
      <c r="F5656" s="4" t="s">
        <v>57</v>
      </c>
      <c r="G5656" s="4" t="s">
        <v>1531</v>
      </c>
      <c r="I5656" s="4">
        <v>11850.0</v>
      </c>
      <c r="R5656" s="5" t="str">
        <f t="shared" si="1"/>
        <v>2007_210</v>
      </c>
    </row>
    <row r="5657">
      <c r="A5657" s="4" t="s">
        <v>551</v>
      </c>
      <c r="B5657" s="4">
        <v>211.0</v>
      </c>
      <c r="C5657" s="4">
        <v>2007.0</v>
      </c>
      <c r="D5657" s="4" t="s">
        <v>921</v>
      </c>
      <c r="F5657" s="4" t="s">
        <v>118</v>
      </c>
      <c r="G5657" s="4" t="s">
        <v>1530</v>
      </c>
      <c r="I5657" s="4">
        <v>11812.9</v>
      </c>
      <c r="R5657" s="5" t="str">
        <f t="shared" si="1"/>
        <v>2007_211</v>
      </c>
    </row>
    <row r="5658">
      <c r="A5658" s="4" t="s">
        <v>1306</v>
      </c>
      <c r="B5658" s="4">
        <v>212.0</v>
      </c>
      <c r="C5658" s="4">
        <v>2007.0</v>
      </c>
      <c r="D5658" s="4" t="s">
        <v>216</v>
      </c>
      <c r="F5658" s="4" t="s">
        <v>55</v>
      </c>
      <c r="G5658" s="4" t="s">
        <v>1480</v>
      </c>
      <c r="I5658" s="4">
        <v>11726.0</v>
      </c>
      <c r="R5658" s="5" t="str">
        <f t="shared" si="1"/>
        <v>2007_212</v>
      </c>
    </row>
    <row r="5659">
      <c r="A5659" s="4" t="s">
        <v>241</v>
      </c>
      <c r="B5659" s="4">
        <v>213.0</v>
      </c>
      <c r="C5659" s="4">
        <v>2007.0</v>
      </c>
      <c r="D5659" s="4" t="s">
        <v>981</v>
      </c>
      <c r="F5659" s="4" t="s">
        <v>74</v>
      </c>
      <c r="G5659" s="4" t="s">
        <v>1422</v>
      </c>
      <c r="I5659" s="4">
        <v>11640.0</v>
      </c>
      <c r="R5659" s="5" t="str">
        <f t="shared" si="1"/>
        <v>2007_213</v>
      </c>
    </row>
    <row r="5660">
      <c r="A5660" s="4" t="s">
        <v>1107</v>
      </c>
      <c r="B5660" s="4">
        <v>214.0</v>
      </c>
      <c r="C5660" s="4">
        <v>2007.0</v>
      </c>
      <c r="D5660" s="4" t="s">
        <v>759</v>
      </c>
      <c r="F5660" s="4" t="s">
        <v>100</v>
      </c>
      <c r="G5660" s="4" t="s">
        <v>1443</v>
      </c>
      <c r="I5660" s="4">
        <v>11621.2</v>
      </c>
      <c r="R5660" s="5" t="str">
        <f t="shared" si="1"/>
        <v>2007_214</v>
      </c>
    </row>
    <row r="5661">
      <c r="A5661" s="4" t="s">
        <v>327</v>
      </c>
      <c r="B5661" s="4">
        <v>215.0</v>
      </c>
      <c r="C5661" s="4">
        <v>2007.0</v>
      </c>
      <c r="D5661" s="4" t="s">
        <v>107</v>
      </c>
      <c r="F5661" s="4" t="s">
        <v>37</v>
      </c>
      <c r="G5661" s="4" t="s">
        <v>1495</v>
      </c>
      <c r="I5661" s="4">
        <v>11597.7</v>
      </c>
      <c r="R5661" s="5" t="str">
        <f t="shared" si="1"/>
        <v>2007_215</v>
      </c>
    </row>
    <row r="5662">
      <c r="A5662" s="4" t="s">
        <v>643</v>
      </c>
      <c r="B5662" s="4">
        <v>216.0</v>
      </c>
      <c r="C5662" s="4">
        <v>2007.0</v>
      </c>
      <c r="D5662" s="4" t="s">
        <v>120</v>
      </c>
      <c r="F5662" s="4" t="s">
        <v>400</v>
      </c>
      <c r="G5662" s="4" t="s">
        <v>1532</v>
      </c>
      <c r="I5662" s="4">
        <v>11557.0</v>
      </c>
      <c r="R5662" s="5" t="str">
        <f t="shared" si="1"/>
        <v>2007_216</v>
      </c>
    </row>
    <row r="5663">
      <c r="A5663" s="4" t="s">
        <v>774</v>
      </c>
      <c r="B5663" s="4">
        <v>217.0</v>
      </c>
      <c r="C5663" s="4">
        <v>2007.0</v>
      </c>
      <c r="D5663" s="4" t="s">
        <v>988</v>
      </c>
      <c r="F5663" s="4" t="s">
        <v>37</v>
      </c>
      <c r="G5663" s="4" t="s">
        <v>1533</v>
      </c>
      <c r="I5663" s="4">
        <v>11506.8</v>
      </c>
      <c r="R5663" s="5" t="str">
        <f t="shared" si="1"/>
        <v>2007_217</v>
      </c>
    </row>
    <row r="5664">
      <c r="A5664" s="4" t="s">
        <v>181</v>
      </c>
      <c r="B5664" s="4">
        <v>218.0</v>
      </c>
      <c r="C5664" s="4">
        <v>2007.0</v>
      </c>
      <c r="D5664" s="4" t="s">
        <v>177</v>
      </c>
      <c r="F5664" s="4" t="s">
        <v>30</v>
      </c>
      <c r="G5664" s="4" t="s">
        <v>1407</v>
      </c>
      <c r="I5664" s="4">
        <v>11466.5</v>
      </c>
      <c r="R5664" s="5" t="str">
        <f t="shared" si="1"/>
        <v>2007_218</v>
      </c>
    </row>
    <row r="5665">
      <c r="A5665" s="4" t="s">
        <v>1091</v>
      </c>
      <c r="B5665" s="4">
        <v>219.0</v>
      </c>
      <c r="C5665" s="4">
        <v>2007.0</v>
      </c>
      <c r="D5665" s="4" t="s">
        <v>19</v>
      </c>
      <c r="F5665" s="4" t="s">
        <v>20</v>
      </c>
      <c r="G5665" s="4" t="s">
        <v>1534</v>
      </c>
      <c r="I5665" s="4">
        <v>11418.0</v>
      </c>
      <c r="R5665" s="5" t="str">
        <f t="shared" si="1"/>
        <v>2007_219</v>
      </c>
    </row>
    <row r="5666">
      <c r="A5666" s="4" t="s">
        <v>716</v>
      </c>
      <c r="B5666" s="4">
        <v>220.0</v>
      </c>
      <c r="C5666" s="4">
        <v>2007.0</v>
      </c>
      <c r="D5666" s="4" t="s">
        <v>717</v>
      </c>
      <c r="F5666" s="4" t="s">
        <v>30</v>
      </c>
      <c r="G5666" s="4" t="s">
        <v>1407</v>
      </c>
      <c r="I5666" s="4">
        <v>11376.9</v>
      </c>
      <c r="R5666" s="5" t="str">
        <f t="shared" si="1"/>
        <v>2007_220</v>
      </c>
    </row>
    <row r="5667">
      <c r="A5667" s="4" t="s">
        <v>1117</v>
      </c>
      <c r="B5667" s="4">
        <v>221.0</v>
      </c>
      <c r="C5667" s="4">
        <v>2007.0</v>
      </c>
      <c r="D5667" s="4" t="s">
        <v>132</v>
      </c>
      <c r="F5667" s="4" t="s">
        <v>257</v>
      </c>
      <c r="G5667" s="4" t="s">
        <v>1472</v>
      </c>
      <c r="I5667" s="4">
        <v>11362.0</v>
      </c>
      <c r="R5667" s="5" t="str">
        <f t="shared" si="1"/>
        <v>2007_221</v>
      </c>
    </row>
    <row r="5668">
      <c r="A5668" s="4" t="s">
        <v>924</v>
      </c>
      <c r="B5668" s="4">
        <v>222.0</v>
      </c>
      <c r="C5668" s="4">
        <v>2007.0</v>
      </c>
      <c r="D5668" s="4" t="s">
        <v>826</v>
      </c>
      <c r="F5668" s="4" t="s">
        <v>74</v>
      </c>
      <c r="G5668" s="4" t="s">
        <v>1422</v>
      </c>
      <c r="I5668" s="4">
        <v>11292.0</v>
      </c>
      <c r="R5668" s="5" t="str">
        <f t="shared" si="1"/>
        <v>2007_222</v>
      </c>
    </row>
    <row r="5669">
      <c r="A5669" s="4" t="s">
        <v>348</v>
      </c>
      <c r="B5669" s="4">
        <v>223.0</v>
      </c>
      <c r="C5669" s="4">
        <v>2007.0</v>
      </c>
      <c r="D5669" s="4" t="s">
        <v>132</v>
      </c>
      <c r="F5669" s="4" t="s">
        <v>43</v>
      </c>
      <c r="G5669" s="4" t="s">
        <v>1535</v>
      </c>
      <c r="I5669" s="4">
        <v>11208.2</v>
      </c>
      <c r="R5669" s="5" t="str">
        <f t="shared" si="1"/>
        <v>2007_223</v>
      </c>
    </row>
    <row r="5670">
      <c r="A5670" s="4" t="s">
        <v>795</v>
      </c>
      <c r="B5670" s="4">
        <v>224.0</v>
      </c>
      <c r="C5670" s="4">
        <v>2007.0</v>
      </c>
      <c r="D5670" s="4" t="s">
        <v>639</v>
      </c>
      <c r="F5670" s="4" t="s">
        <v>148</v>
      </c>
      <c r="G5670" s="4" t="s">
        <v>1536</v>
      </c>
      <c r="I5670" s="4">
        <v>11155.1</v>
      </c>
      <c r="R5670" s="5" t="str">
        <f t="shared" si="1"/>
        <v>2007_224</v>
      </c>
    </row>
    <row r="5671">
      <c r="A5671" s="4" t="s">
        <v>298</v>
      </c>
      <c r="B5671" s="4">
        <v>225.0</v>
      </c>
      <c r="C5671" s="4">
        <v>2007.0</v>
      </c>
      <c r="D5671" s="4" t="s">
        <v>216</v>
      </c>
      <c r="F5671" s="4" t="s">
        <v>299</v>
      </c>
      <c r="G5671" s="4" t="s">
        <v>1537</v>
      </c>
      <c r="I5671" s="4">
        <v>11066.6</v>
      </c>
      <c r="R5671" s="5" t="str">
        <f t="shared" si="1"/>
        <v>2007_225</v>
      </c>
    </row>
    <row r="5672">
      <c r="A5672" s="4" t="s">
        <v>270</v>
      </c>
      <c r="B5672" s="4">
        <v>226.0</v>
      </c>
      <c r="C5672" s="4">
        <v>2007.0</v>
      </c>
      <c r="D5672" s="4" t="s">
        <v>48</v>
      </c>
      <c r="F5672" s="4" t="s">
        <v>100</v>
      </c>
      <c r="G5672" s="4" t="s">
        <v>1500</v>
      </c>
      <c r="I5672" s="4">
        <v>11037.0</v>
      </c>
      <c r="R5672" s="5" t="str">
        <f t="shared" si="1"/>
        <v>2007_226</v>
      </c>
    </row>
    <row r="5673">
      <c r="A5673" s="4" t="s">
        <v>1359</v>
      </c>
      <c r="B5673" s="4">
        <v>227.0</v>
      </c>
      <c r="C5673" s="4">
        <v>2007.0</v>
      </c>
      <c r="D5673" s="4" t="s">
        <v>99</v>
      </c>
      <c r="F5673" s="4" t="s">
        <v>37</v>
      </c>
      <c r="G5673" s="4" t="s">
        <v>1495</v>
      </c>
      <c r="I5673" s="4">
        <v>11029.0</v>
      </c>
      <c r="R5673" s="5" t="str">
        <f t="shared" si="1"/>
        <v>2007_227</v>
      </c>
    </row>
    <row r="5674">
      <c r="A5674" s="4" t="s">
        <v>1037</v>
      </c>
      <c r="B5674" s="4">
        <v>228.0</v>
      </c>
      <c r="C5674" s="4">
        <v>2007.0</v>
      </c>
      <c r="D5674" s="4" t="s">
        <v>1112</v>
      </c>
      <c r="F5674" s="4" t="s">
        <v>57</v>
      </c>
      <c r="G5674" s="4" t="s">
        <v>1454</v>
      </c>
      <c r="I5674" s="4">
        <v>11003.8</v>
      </c>
      <c r="R5674" s="5" t="str">
        <f t="shared" si="1"/>
        <v>2007_228</v>
      </c>
    </row>
    <row r="5675">
      <c r="A5675" s="4" t="s">
        <v>1311</v>
      </c>
      <c r="B5675" s="4">
        <v>229.0</v>
      </c>
      <c r="C5675" s="4">
        <v>2007.0</v>
      </c>
      <c r="D5675" s="4" t="s">
        <v>921</v>
      </c>
      <c r="F5675" s="4" t="s">
        <v>24</v>
      </c>
      <c r="G5675" s="4" t="s">
        <v>1404</v>
      </c>
      <c r="I5675" s="4">
        <v>10985.4</v>
      </c>
      <c r="R5675" s="5" t="str">
        <f t="shared" si="1"/>
        <v>2007_229</v>
      </c>
    </row>
    <row r="5676">
      <c r="A5676" s="4" t="s">
        <v>1185</v>
      </c>
      <c r="B5676" s="4">
        <v>230.0</v>
      </c>
      <c r="C5676" s="4">
        <v>2007.0</v>
      </c>
      <c r="D5676" s="4" t="s">
        <v>975</v>
      </c>
      <c r="F5676" s="4" t="s">
        <v>57</v>
      </c>
      <c r="G5676" s="4" t="s">
        <v>1457</v>
      </c>
      <c r="I5676" s="4">
        <v>10955.4</v>
      </c>
      <c r="R5676" s="5" t="str">
        <f t="shared" si="1"/>
        <v>2007_230</v>
      </c>
    </row>
    <row r="5677">
      <c r="A5677" s="4" t="s">
        <v>1365</v>
      </c>
      <c r="B5677" s="4">
        <v>231.0</v>
      </c>
      <c r="C5677" s="4">
        <v>2007.0</v>
      </c>
      <c r="D5677" s="4" t="s">
        <v>59</v>
      </c>
      <c r="F5677" s="4" t="s">
        <v>100</v>
      </c>
      <c r="G5677" s="4" t="s">
        <v>1500</v>
      </c>
      <c r="I5677" s="4">
        <v>10939.0</v>
      </c>
      <c r="R5677" s="5" t="str">
        <f t="shared" si="1"/>
        <v>2007_231</v>
      </c>
    </row>
    <row r="5678">
      <c r="A5678" s="4" t="s">
        <v>272</v>
      </c>
      <c r="B5678" s="4">
        <v>232.0</v>
      </c>
      <c r="C5678" s="4">
        <v>2007.0</v>
      </c>
      <c r="D5678" s="4" t="s">
        <v>981</v>
      </c>
      <c r="F5678" s="4" t="s">
        <v>20</v>
      </c>
      <c r="G5678" s="4" t="s">
        <v>1538</v>
      </c>
      <c r="I5678" s="4">
        <v>10906.7</v>
      </c>
      <c r="R5678" s="5" t="str">
        <f t="shared" si="1"/>
        <v>2007_232</v>
      </c>
    </row>
    <row r="5679">
      <c r="A5679" s="4" t="s">
        <v>1014</v>
      </c>
      <c r="B5679" s="4">
        <v>233.0</v>
      </c>
      <c r="C5679" s="4">
        <v>2007.0</v>
      </c>
      <c r="D5679" s="4" t="s">
        <v>490</v>
      </c>
      <c r="F5679" s="4" t="s">
        <v>24</v>
      </c>
      <c r="G5679" s="4" t="s">
        <v>1539</v>
      </c>
      <c r="I5679" s="4">
        <v>10904.0</v>
      </c>
      <c r="R5679" s="5" t="str">
        <f t="shared" si="1"/>
        <v>2007_233</v>
      </c>
    </row>
    <row r="5680">
      <c r="A5680" s="4" t="s">
        <v>984</v>
      </c>
      <c r="B5680" s="4">
        <v>234.0</v>
      </c>
      <c r="C5680" s="4">
        <v>2007.0</v>
      </c>
      <c r="D5680" s="4" t="s">
        <v>921</v>
      </c>
      <c r="F5680" s="4" t="s">
        <v>24</v>
      </c>
      <c r="G5680" s="4" t="s">
        <v>1503</v>
      </c>
      <c r="I5680" s="4">
        <v>10856.0</v>
      </c>
      <c r="R5680" s="5" t="str">
        <f t="shared" si="1"/>
        <v>2007_234</v>
      </c>
    </row>
    <row r="5681">
      <c r="A5681" s="4" t="s">
        <v>1323</v>
      </c>
      <c r="B5681" s="4">
        <v>235.0</v>
      </c>
      <c r="C5681" s="4">
        <v>2007.0</v>
      </c>
      <c r="D5681" s="4" t="s">
        <v>999</v>
      </c>
      <c r="F5681" s="4" t="s">
        <v>179</v>
      </c>
      <c r="G5681" s="4" t="s">
        <v>1498</v>
      </c>
      <c r="I5681" s="4">
        <v>10785.1</v>
      </c>
      <c r="R5681" s="5" t="str">
        <f t="shared" si="1"/>
        <v>2007_235</v>
      </c>
    </row>
    <row r="5682">
      <c r="A5682" s="4" t="s">
        <v>1540</v>
      </c>
      <c r="B5682" s="4">
        <v>236.0</v>
      </c>
      <c r="C5682" s="4">
        <v>2007.0</v>
      </c>
      <c r="D5682" s="4" t="s">
        <v>99</v>
      </c>
      <c r="F5682" s="4" t="s">
        <v>115</v>
      </c>
      <c r="G5682" s="4" t="s">
        <v>1541</v>
      </c>
      <c r="I5682" s="4">
        <v>10718.8</v>
      </c>
      <c r="R5682" s="5" t="str">
        <f t="shared" si="1"/>
        <v>2007_236</v>
      </c>
    </row>
    <row r="5683">
      <c r="A5683" s="4" t="s">
        <v>1162</v>
      </c>
      <c r="B5683" s="4">
        <v>237.0</v>
      </c>
      <c r="C5683" s="4">
        <v>2007.0</v>
      </c>
      <c r="D5683" s="4" t="s">
        <v>1364</v>
      </c>
      <c r="F5683" s="4" t="s">
        <v>95</v>
      </c>
      <c r="G5683" s="4" t="s">
        <v>1458</v>
      </c>
      <c r="I5683" s="4">
        <v>10711.0</v>
      </c>
      <c r="R5683" s="5" t="str">
        <f t="shared" si="1"/>
        <v>2007_237</v>
      </c>
    </row>
    <row r="5684">
      <c r="A5684" s="4" t="s">
        <v>1034</v>
      </c>
      <c r="B5684" s="4">
        <v>238.0</v>
      </c>
      <c r="C5684" s="4">
        <v>2007.0</v>
      </c>
      <c r="D5684" s="4" t="s">
        <v>216</v>
      </c>
      <c r="F5684" s="4" t="s">
        <v>127</v>
      </c>
      <c r="G5684" s="4" t="s">
        <v>1542</v>
      </c>
      <c r="I5684" s="4">
        <v>10702.0</v>
      </c>
      <c r="R5684" s="5" t="str">
        <f t="shared" si="1"/>
        <v>2007_238</v>
      </c>
    </row>
    <row r="5685">
      <c r="A5685" s="4" t="s">
        <v>1167</v>
      </c>
      <c r="B5685" s="4">
        <v>239.0</v>
      </c>
      <c r="C5685" s="4">
        <v>2007.0</v>
      </c>
      <c r="D5685" s="4" t="s">
        <v>490</v>
      </c>
      <c r="F5685" s="4" t="s">
        <v>118</v>
      </c>
      <c r="G5685" s="4" t="s">
        <v>1543</v>
      </c>
      <c r="I5685" s="4">
        <v>10696.0</v>
      </c>
      <c r="R5685" s="5" t="str">
        <f t="shared" si="1"/>
        <v>2007_239</v>
      </c>
    </row>
    <row r="5686">
      <c r="A5686" s="4" t="s">
        <v>1182</v>
      </c>
      <c r="B5686" s="4">
        <v>240.0</v>
      </c>
      <c r="C5686" s="4">
        <v>2007.0</v>
      </c>
      <c r="D5686" s="4" t="s">
        <v>107</v>
      </c>
      <c r="F5686" s="4" t="s">
        <v>55</v>
      </c>
      <c r="G5686" s="4" t="s">
        <v>1472</v>
      </c>
      <c r="I5686" s="4">
        <v>10670.6</v>
      </c>
      <c r="R5686" s="5" t="str">
        <f t="shared" si="1"/>
        <v>2007_240</v>
      </c>
    </row>
    <row r="5687">
      <c r="A5687" s="4" t="s">
        <v>1369</v>
      </c>
      <c r="B5687" s="4">
        <v>241.0</v>
      </c>
      <c r="C5687" s="4">
        <v>2007.0</v>
      </c>
      <c r="D5687" s="4" t="s">
        <v>1364</v>
      </c>
      <c r="F5687" s="4" t="s">
        <v>57</v>
      </c>
      <c r="G5687" s="4" t="s">
        <v>1544</v>
      </c>
      <c r="I5687" s="4">
        <v>10604.9</v>
      </c>
      <c r="R5687" s="5" t="str">
        <f t="shared" si="1"/>
        <v>2007_241</v>
      </c>
    </row>
    <row r="5688">
      <c r="A5688" s="4" t="s">
        <v>353</v>
      </c>
      <c r="B5688" s="4">
        <v>242.0</v>
      </c>
      <c r="C5688" s="4">
        <v>2007.0</v>
      </c>
      <c r="D5688" s="4" t="s">
        <v>102</v>
      </c>
      <c r="F5688" s="4" t="s">
        <v>43</v>
      </c>
      <c r="G5688" s="4" t="s">
        <v>1545</v>
      </c>
      <c r="I5688" s="4">
        <v>10594.0</v>
      </c>
      <c r="R5688" s="5" t="str">
        <f t="shared" si="1"/>
        <v>2007_242</v>
      </c>
    </row>
    <row r="5689">
      <c r="A5689" s="4" t="s">
        <v>704</v>
      </c>
      <c r="B5689" s="4">
        <v>243.0</v>
      </c>
      <c r="C5689" s="4">
        <v>2007.0</v>
      </c>
      <c r="D5689" s="4" t="s">
        <v>975</v>
      </c>
      <c r="F5689" s="4" t="s">
        <v>57</v>
      </c>
      <c r="G5689" s="4" t="s">
        <v>1546</v>
      </c>
      <c r="I5689" s="4">
        <v>10560.7</v>
      </c>
      <c r="R5689" s="5" t="str">
        <f t="shared" si="1"/>
        <v>2007_243</v>
      </c>
    </row>
    <row r="5690">
      <c r="A5690" s="4" t="s">
        <v>345</v>
      </c>
      <c r="B5690" s="4">
        <v>244.0</v>
      </c>
      <c r="C5690" s="4">
        <v>2007.0</v>
      </c>
      <c r="D5690" s="4" t="s">
        <v>999</v>
      </c>
      <c r="F5690" s="4" t="s">
        <v>88</v>
      </c>
      <c r="G5690" s="4" t="s">
        <v>1413</v>
      </c>
      <c r="I5690" s="4">
        <v>10457.9</v>
      </c>
      <c r="R5690" s="5" t="str">
        <f t="shared" si="1"/>
        <v>2007_244</v>
      </c>
    </row>
    <row r="5691">
      <c r="A5691" s="4" t="s">
        <v>657</v>
      </c>
      <c r="B5691" s="4">
        <v>245.0</v>
      </c>
      <c r="C5691" s="4">
        <v>2007.0</v>
      </c>
      <c r="D5691" s="4" t="s">
        <v>826</v>
      </c>
      <c r="F5691" s="4" t="s">
        <v>46</v>
      </c>
      <c r="G5691" s="4" t="s">
        <v>1429</v>
      </c>
      <c r="I5691" s="4">
        <v>10378.0</v>
      </c>
      <c r="R5691" s="5" t="str">
        <f t="shared" si="1"/>
        <v>2007_245</v>
      </c>
    </row>
    <row r="5692">
      <c r="A5692" s="4" t="s">
        <v>576</v>
      </c>
      <c r="B5692" s="4">
        <v>246.0</v>
      </c>
      <c r="C5692" s="4">
        <v>2007.0</v>
      </c>
      <c r="D5692" s="4" t="s">
        <v>981</v>
      </c>
      <c r="F5692" s="4" t="s">
        <v>24</v>
      </c>
      <c r="G5692" s="4" t="s">
        <v>1503</v>
      </c>
      <c r="I5692" s="4">
        <v>10339.0</v>
      </c>
      <c r="R5692" s="5" t="str">
        <f t="shared" si="1"/>
        <v>2007_246</v>
      </c>
    </row>
    <row r="5693">
      <c r="A5693" s="4" t="s">
        <v>460</v>
      </c>
      <c r="B5693" s="4">
        <v>247.0</v>
      </c>
      <c r="C5693" s="4">
        <v>2007.0</v>
      </c>
      <c r="D5693" s="4" t="s">
        <v>81</v>
      </c>
      <c r="F5693" s="4" t="s">
        <v>46</v>
      </c>
      <c r="G5693" s="4" t="s">
        <v>1418</v>
      </c>
      <c r="I5693" s="4">
        <v>10311.0</v>
      </c>
      <c r="R5693" s="5" t="str">
        <f t="shared" si="1"/>
        <v>2007_247</v>
      </c>
    </row>
    <row r="5694">
      <c r="A5694" s="4" t="s">
        <v>621</v>
      </c>
      <c r="B5694" s="4">
        <v>248.0</v>
      </c>
      <c r="C5694" s="4">
        <v>2007.0</v>
      </c>
      <c r="D5694" s="4" t="s">
        <v>48</v>
      </c>
      <c r="F5694" s="4" t="s">
        <v>192</v>
      </c>
      <c r="G5694" s="4" t="s">
        <v>1547</v>
      </c>
      <c r="I5694" s="4">
        <v>10007.0</v>
      </c>
      <c r="R5694" s="5" t="str">
        <f t="shared" si="1"/>
        <v>2007_248</v>
      </c>
    </row>
    <row r="5695">
      <c r="A5695" s="4" t="s">
        <v>1362</v>
      </c>
      <c r="B5695" s="4">
        <v>249.0</v>
      </c>
      <c r="C5695" s="4">
        <v>2007.0</v>
      </c>
      <c r="D5695" s="4" t="s">
        <v>1011</v>
      </c>
      <c r="F5695" s="4" t="s">
        <v>152</v>
      </c>
      <c r="G5695" s="4" t="s">
        <v>1548</v>
      </c>
      <c r="I5695" s="4">
        <v>9918.7</v>
      </c>
      <c r="R5695" s="5" t="str">
        <f t="shared" si="1"/>
        <v>2007_249</v>
      </c>
    </row>
    <row r="5696">
      <c r="A5696" s="4" t="s">
        <v>1103</v>
      </c>
      <c r="B5696" s="4">
        <v>250.0</v>
      </c>
      <c r="C5696" s="4">
        <v>2007.0</v>
      </c>
      <c r="D5696" s="4" t="s">
        <v>99</v>
      </c>
      <c r="F5696" s="4" t="s">
        <v>201</v>
      </c>
      <c r="G5696" s="4" t="s">
        <v>1549</v>
      </c>
      <c r="I5696" s="4">
        <v>9870.0</v>
      </c>
      <c r="R5696" s="5" t="str">
        <f t="shared" si="1"/>
        <v>2007_250</v>
      </c>
    </row>
    <row r="5697">
      <c r="A5697" s="4" t="s">
        <v>992</v>
      </c>
      <c r="B5697" s="4">
        <v>251.0</v>
      </c>
      <c r="C5697" s="4">
        <v>2007.0</v>
      </c>
      <c r="D5697" s="4" t="s">
        <v>216</v>
      </c>
      <c r="F5697" s="4" t="s">
        <v>74</v>
      </c>
      <c r="G5697" s="4" t="s">
        <v>1422</v>
      </c>
      <c r="I5697" s="4">
        <v>9847.8</v>
      </c>
      <c r="R5697" s="5" t="str">
        <f t="shared" si="1"/>
        <v>2007_251</v>
      </c>
    </row>
    <row r="5698">
      <c r="A5698" s="4" t="s">
        <v>1133</v>
      </c>
      <c r="B5698" s="4">
        <v>252.0</v>
      </c>
      <c r="C5698" s="4">
        <v>2007.0</v>
      </c>
      <c r="D5698" s="4" t="s">
        <v>29</v>
      </c>
      <c r="F5698" s="4" t="s">
        <v>183</v>
      </c>
      <c r="G5698" s="4" t="s">
        <v>1550</v>
      </c>
      <c r="I5698" s="4">
        <v>9818.5</v>
      </c>
      <c r="R5698" s="5" t="str">
        <f t="shared" si="1"/>
        <v>2007_252</v>
      </c>
    </row>
    <row r="5699">
      <c r="A5699" s="4" t="s">
        <v>1021</v>
      </c>
      <c r="B5699" s="4">
        <v>253.0</v>
      </c>
      <c r="C5699" s="4">
        <v>2007.0</v>
      </c>
      <c r="D5699" s="4" t="s">
        <v>19</v>
      </c>
      <c r="F5699" s="4" t="s">
        <v>20</v>
      </c>
      <c r="G5699" s="4" t="s">
        <v>1459</v>
      </c>
      <c r="I5699" s="4">
        <v>9810.0</v>
      </c>
      <c r="R5699" s="5" t="str">
        <f t="shared" si="1"/>
        <v>2007_253</v>
      </c>
    </row>
    <row r="5700">
      <c r="A5700" s="4" t="s">
        <v>1205</v>
      </c>
      <c r="B5700" s="4">
        <v>254.0</v>
      </c>
      <c r="C5700" s="4">
        <v>2007.0</v>
      </c>
      <c r="D5700" s="4" t="s">
        <v>232</v>
      </c>
      <c r="F5700" s="4" t="s">
        <v>955</v>
      </c>
      <c r="G5700" s="4" t="s">
        <v>1551</v>
      </c>
      <c r="I5700" s="4">
        <v>9780.7</v>
      </c>
      <c r="R5700" s="5" t="str">
        <f t="shared" si="1"/>
        <v>2007_254</v>
      </c>
    </row>
    <row r="5701">
      <c r="A5701" s="4" t="s">
        <v>254</v>
      </c>
      <c r="B5701" s="4">
        <v>255.0</v>
      </c>
      <c r="C5701" s="4">
        <v>2007.0</v>
      </c>
      <c r="D5701" s="4" t="s">
        <v>19</v>
      </c>
      <c r="F5701" s="4" t="s">
        <v>55</v>
      </c>
      <c r="G5701" s="4" t="s">
        <v>1552</v>
      </c>
      <c r="I5701" s="4">
        <v>9724.0</v>
      </c>
      <c r="R5701" s="5" t="str">
        <f t="shared" si="1"/>
        <v>2007_255</v>
      </c>
    </row>
    <row r="5702">
      <c r="A5702" s="4" t="s">
        <v>499</v>
      </c>
      <c r="B5702" s="4">
        <v>256.0</v>
      </c>
      <c r="C5702" s="4">
        <v>2007.0</v>
      </c>
      <c r="D5702" s="4" t="s">
        <v>29</v>
      </c>
      <c r="F5702" s="4" t="s">
        <v>27</v>
      </c>
      <c r="G5702" s="4" t="s">
        <v>1553</v>
      </c>
      <c r="I5702" s="4">
        <v>9723.3</v>
      </c>
      <c r="R5702" s="5" t="str">
        <f t="shared" si="1"/>
        <v>2007_256</v>
      </c>
    </row>
    <row r="5703">
      <c r="A5703" s="4" t="s">
        <v>1312</v>
      </c>
      <c r="B5703" s="4">
        <v>257.0</v>
      </c>
      <c r="C5703" s="4">
        <v>2007.0</v>
      </c>
      <c r="D5703" s="4" t="s">
        <v>42</v>
      </c>
      <c r="F5703" s="4" t="s">
        <v>30</v>
      </c>
      <c r="G5703" s="4" t="s">
        <v>1407</v>
      </c>
      <c r="I5703" s="4">
        <v>9693.7</v>
      </c>
      <c r="R5703" s="5" t="str">
        <f t="shared" si="1"/>
        <v>2007_257</v>
      </c>
    </row>
    <row r="5704">
      <c r="A5704" s="4" t="s">
        <v>653</v>
      </c>
      <c r="B5704" s="4">
        <v>258.0</v>
      </c>
      <c r="C5704" s="4">
        <v>2007.0</v>
      </c>
      <c r="D5704" s="4" t="s">
        <v>1295</v>
      </c>
      <c r="F5704" s="4" t="s">
        <v>24</v>
      </c>
      <c r="G5704" s="4" t="s">
        <v>1503</v>
      </c>
      <c r="I5704" s="4">
        <v>9622.0</v>
      </c>
      <c r="R5704" s="5" t="str">
        <f t="shared" si="1"/>
        <v>2007_258</v>
      </c>
    </row>
    <row r="5705">
      <c r="A5705" s="4" t="s">
        <v>1363</v>
      </c>
      <c r="B5705" s="4">
        <v>259.0</v>
      </c>
      <c r="C5705" s="4">
        <v>2007.0</v>
      </c>
      <c r="D5705" s="4" t="s">
        <v>225</v>
      </c>
      <c r="F5705" s="4" t="s">
        <v>24</v>
      </c>
      <c r="G5705" s="4" t="s">
        <v>1404</v>
      </c>
      <c r="I5705" s="4">
        <v>9612.2</v>
      </c>
      <c r="R5705" s="5" t="str">
        <f t="shared" si="1"/>
        <v>2007_259</v>
      </c>
    </row>
    <row r="5706">
      <c r="A5706" s="4" t="s">
        <v>876</v>
      </c>
      <c r="B5706" s="4">
        <v>260.0</v>
      </c>
      <c r="C5706" s="4">
        <v>2007.0</v>
      </c>
      <c r="D5706" s="4" t="s">
        <v>97</v>
      </c>
      <c r="F5706" s="4" t="s">
        <v>82</v>
      </c>
      <c r="G5706" s="4" t="s">
        <v>1554</v>
      </c>
      <c r="I5706" s="4">
        <v>9596.4</v>
      </c>
      <c r="R5706" s="5" t="str">
        <f t="shared" si="1"/>
        <v>2007_260</v>
      </c>
    </row>
    <row r="5707">
      <c r="A5707" s="4" t="s">
        <v>202</v>
      </c>
      <c r="B5707" s="4">
        <v>261.0</v>
      </c>
      <c r="C5707" s="4">
        <v>2007.0</v>
      </c>
      <c r="D5707" s="4" t="s">
        <v>203</v>
      </c>
      <c r="F5707" s="4" t="s">
        <v>179</v>
      </c>
      <c r="G5707" s="4" t="s">
        <v>1555</v>
      </c>
      <c r="I5707" s="4">
        <v>9566.0</v>
      </c>
      <c r="R5707" s="5" t="str">
        <f t="shared" si="1"/>
        <v>2007_261</v>
      </c>
    </row>
    <row r="5708">
      <c r="A5708" s="4" t="s">
        <v>1188</v>
      </c>
      <c r="B5708" s="4">
        <v>262.0</v>
      </c>
      <c r="C5708" s="4">
        <v>2007.0</v>
      </c>
      <c r="D5708" s="4" t="s">
        <v>62</v>
      </c>
      <c r="F5708" s="4" t="s">
        <v>192</v>
      </c>
      <c r="G5708" s="4" t="s">
        <v>1477</v>
      </c>
      <c r="I5708" s="4">
        <v>9561.0</v>
      </c>
      <c r="R5708" s="5" t="str">
        <f t="shared" si="1"/>
        <v>2007_262</v>
      </c>
    </row>
    <row r="5709">
      <c r="A5709" s="4" t="s">
        <v>912</v>
      </c>
      <c r="B5709" s="4">
        <v>263.0</v>
      </c>
      <c r="C5709" s="4">
        <v>2007.0</v>
      </c>
      <c r="D5709" s="4" t="s">
        <v>59</v>
      </c>
      <c r="F5709" s="4" t="s">
        <v>148</v>
      </c>
      <c r="G5709" s="4" t="s">
        <v>1466</v>
      </c>
      <c r="I5709" s="4">
        <v>9525.0</v>
      </c>
      <c r="R5709" s="5" t="str">
        <f t="shared" si="1"/>
        <v>2007_263</v>
      </c>
    </row>
    <row r="5710">
      <c r="A5710" s="4" t="s">
        <v>1135</v>
      </c>
      <c r="B5710" s="4">
        <v>264.0</v>
      </c>
      <c r="C5710" s="4">
        <v>2007.0</v>
      </c>
      <c r="D5710" s="4" t="s">
        <v>67</v>
      </c>
      <c r="F5710" s="4" t="s">
        <v>179</v>
      </c>
      <c r="G5710" s="4" t="s">
        <v>1555</v>
      </c>
      <c r="I5710" s="4">
        <v>9436.1</v>
      </c>
      <c r="R5710" s="5" t="str">
        <f t="shared" si="1"/>
        <v>2007_264</v>
      </c>
    </row>
    <row r="5711">
      <c r="A5711" s="4" t="s">
        <v>1318</v>
      </c>
      <c r="B5711" s="4">
        <v>265.0</v>
      </c>
      <c r="C5711" s="4">
        <v>2007.0</v>
      </c>
      <c r="D5711" s="4" t="s">
        <v>59</v>
      </c>
      <c r="F5711" s="4" t="s">
        <v>127</v>
      </c>
      <c r="G5711" s="4" t="s">
        <v>1556</v>
      </c>
      <c r="I5711" s="4">
        <v>9414.8</v>
      </c>
      <c r="R5711" s="5" t="str">
        <f t="shared" si="1"/>
        <v>2007_265</v>
      </c>
    </row>
    <row r="5712">
      <c r="A5712" s="4" t="s">
        <v>1115</v>
      </c>
      <c r="B5712" s="4">
        <v>266.0</v>
      </c>
      <c r="C5712" s="4">
        <v>2007.0</v>
      </c>
      <c r="D5712" s="4" t="s">
        <v>132</v>
      </c>
      <c r="F5712" s="4" t="s">
        <v>55</v>
      </c>
      <c r="G5712" s="4" t="s">
        <v>1522</v>
      </c>
      <c r="I5712" s="4">
        <v>9407.6</v>
      </c>
      <c r="R5712" s="5" t="str">
        <f t="shared" si="1"/>
        <v>2007_266</v>
      </c>
    </row>
    <row r="5713">
      <c r="A5713" s="4" t="s">
        <v>378</v>
      </c>
      <c r="B5713" s="4">
        <v>267.0</v>
      </c>
      <c r="C5713" s="4">
        <v>2007.0</v>
      </c>
      <c r="D5713" s="4" t="s">
        <v>203</v>
      </c>
      <c r="F5713" s="4" t="s">
        <v>37</v>
      </c>
      <c r="G5713" s="4" t="s">
        <v>1557</v>
      </c>
      <c r="I5713" s="4">
        <v>9407.0</v>
      </c>
      <c r="R5713" s="5" t="str">
        <f t="shared" si="1"/>
        <v>2007_267</v>
      </c>
    </row>
    <row r="5714">
      <c r="A5714" s="4" t="s">
        <v>1558</v>
      </c>
      <c r="B5714" s="4">
        <v>268.0</v>
      </c>
      <c r="C5714" s="4">
        <v>2007.0</v>
      </c>
      <c r="D5714" s="4" t="s">
        <v>981</v>
      </c>
      <c r="F5714" s="4" t="s">
        <v>183</v>
      </c>
      <c r="G5714" s="4" t="s">
        <v>1559</v>
      </c>
      <c r="I5714" s="4">
        <v>9350.0</v>
      </c>
      <c r="R5714" s="5" t="str">
        <f t="shared" si="1"/>
        <v>2007_268</v>
      </c>
    </row>
    <row r="5715">
      <c r="A5715" s="4" t="s">
        <v>247</v>
      </c>
      <c r="B5715" s="4">
        <v>269.0</v>
      </c>
      <c r="C5715" s="4">
        <v>2007.0</v>
      </c>
      <c r="D5715" s="4" t="s">
        <v>981</v>
      </c>
      <c r="F5715" s="4" t="s">
        <v>100</v>
      </c>
      <c r="G5715" s="4" t="s">
        <v>1500</v>
      </c>
      <c r="I5715" s="4">
        <v>9331.4</v>
      </c>
      <c r="R5715" s="5" t="str">
        <f t="shared" si="1"/>
        <v>2007_269</v>
      </c>
    </row>
    <row r="5716">
      <c r="A5716" s="4" t="s">
        <v>1187</v>
      </c>
      <c r="B5716" s="4">
        <v>270.0</v>
      </c>
      <c r="C5716" s="4">
        <v>2007.0</v>
      </c>
      <c r="D5716" s="4" t="s">
        <v>216</v>
      </c>
      <c r="F5716" s="4" t="s">
        <v>24</v>
      </c>
      <c r="G5716" s="4" t="s">
        <v>1404</v>
      </c>
      <c r="I5716" s="4">
        <v>9319.0</v>
      </c>
      <c r="R5716" s="5" t="str">
        <f t="shared" si="1"/>
        <v>2007_270</v>
      </c>
    </row>
    <row r="5717">
      <c r="A5717" s="4" t="s">
        <v>647</v>
      </c>
      <c r="B5717" s="4">
        <v>271.0</v>
      </c>
      <c r="C5717" s="4">
        <v>2007.0</v>
      </c>
      <c r="D5717" s="4" t="s">
        <v>289</v>
      </c>
      <c r="F5717" s="4" t="s">
        <v>46</v>
      </c>
      <c r="G5717" s="4" t="s">
        <v>1418</v>
      </c>
      <c r="I5717" s="4">
        <v>9316.6</v>
      </c>
      <c r="R5717" s="5" t="str">
        <f t="shared" si="1"/>
        <v>2007_271</v>
      </c>
    </row>
    <row r="5718">
      <c r="A5718" s="4" t="s">
        <v>538</v>
      </c>
      <c r="B5718" s="4">
        <v>272.0</v>
      </c>
      <c r="C5718" s="4">
        <v>2007.0</v>
      </c>
      <c r="D5718" s="4" t="s">
        <v>1189</v>
      </c>
      <c r="F5718" s="4" t="s">
        <v>43</v>
      </c>
      <c r="G5718" s="4" t="s">
        <v>1560</v>
      </c>
      <c r="I5718" s="4">
        <v>9263.2</v>
      </c>
      <c r="R5718" s="5" t="str">
        <f t="shared" si="1"/>
        <v>2007_272</v>
      </c>
    </row>
    <row r="5719">
      <c r="A5719" s="4" t="s">
        <v>860</v>
      </c>
      <c r="B5719" s="4">
        <v>273.0</v>
      </c>
      <c r="C5719" s="4">
        <v>2007.0</v>
      </c>
      <c r="D5719" s="4" t="s">
        <v>26</v>
      </c>
      <c r="F5719" s="4" t="s">
        <v>115</v>
      </c>
      <c r="G5719" s="4" t="s">
        <v>1561</v>
      </c>
      <c r="I5719" s="4">
        <v>9169.8</v>
      </c>
      <c r="R5719" s="5" t="str">
        <f t="shared" si="1"/>
        <v>2007_273</v>
      </c>
    </row>
    <row r="5720">
      <c r="A5720" s="4" t="s">
        <v>507</v>
      </c>
      <c r="B5720" s="4">
        <v>274.0</v>
      </c>
      <c r="C5720" s="4">
        <v>2007.0</v>
      </c>
      <c r="D5720" s="4" t="s">
        <v>975</v>
      </c>
      <c r="F5720" s="4" t="s">
        <v>57</v>
      </c>
      <c r="G5720" s="4" t="s">
        <v>1445</v>
      </c>
      <c r="I5720" s="4">
        <v>9167.0</v>
      </c>
      <c r="R5720" s="5" t="str">
        <f t="shared" si="1"/>
        <v>2007_274</v>
      </c>
    </row>
    <row r="5721">
      <c r="A5721" s="4" t="s">
        <v>1116</v>
      </c>
      <c r="B5721" s="4">
        <v>275.0</v>
      </c>
      <c r="C5721" s="4">
        <v>2007.0</v>
      </c>
      <c r="D5721" s="4" t="s">
        <v>48</v>
      </c>
      <c r="F5721" s="4" t="s">
        <v>100</v>
      </c>
      <c r="G5721" s="4" t="s">
        <v>1562</v>
      </c>
      <c r="I5721" s="4">
        <v>9158.8</v>
      </c>
      <c r="R5721" s="5" t="str">
        <f t="shared" si="1"/>
        <v>2007_275</v>
      </c>
    </row>
    <row r="5722">
      <c r="A5722" s="4" t="s">
        <v>540</v>
      </c>
      <c r="B5722" s="4">
        <v>276.0</v>
      </c>
      <c r="C5722" s="4">
        <v>2007.0</v>
      </c>
      <c r="D5722" s="4" t="s">
        <v>120</v>
      </c>
      <c r="F5722" s="4" t="s">
        <v>24</v>
      </c>
      <c r="G5722" s="4" t="s">
        <v>1503</v>
      </c>
      <c r="I5722" s="4">
        <v>9086.0</v>
      </c>
      <c r="R5722" s="5" t="str">
        <f t="shared" si="1"/>
        <v>2007_276</v>
      </c>
    </row>
    <row r="5723">
      <c r="A5723" s="4" t="s">
        <v>286</v>
      </c>
      <c r="B5723" s="4">
        <v>277.0</v>
      </c>
      <c r="C5723" s="4">
        <v>2007.0</v>
      </c>
      <c r="D5723" s="4" t="s">
        <v>99</v>
      </c>
      <c r="F5723" s="4" t="s">
        <v>100</v>
      </c>
      <c r="G5723" s="4" t="s">
        <v>1443</v>
      </c>
      <c r="I5723" s="4">
        <v>9062.9</v>
      </c>
      <c r="R5723" s="5" t="str">
        <f t="shared" si="1"/>
        <v>2007_277</v>
      </c>
    </row>
    <row r="5724">
      <c r="A5724" s="4" t="s">
        <v>694</v>
      </c>
      <c r="B5724" s="4">
        <v>278.0</v>
      </c>
      <c r="C5724" s="4">
        <v>2007.0</v>
      </c>
      <c r="D5724" s="4" t="s">
        <v>1096</v>
      </c>
      <c r="F5724" s="4" t="s">
        <v>24</v>
      </c>
      <c r="G5724" s="4" t="s">
        <v>1404</v>
      </c>
      <c r="I5724" s="4">
        <v>9034.1</v>
      </c>
      <c r="R5724" s="5" t="str">
        <f t="shared" si="1"/>
        <v>2007_278</v>
      </c>
    </row>
    <row r="5725">
      <c r="A5725" s="4" t="s">
        <v>445</v>
      </c>
      <c r="B5725" s="4">
        <v>279.0</v>
      </c>
      <c r="C5725" s="4">
        <v>2007.0</v>
      </c>
      <c r="D5725" s="4" t="s">
        <v>216</v>
      </c>
      <c r="F5725" s="4" t="s">
        <v>20</v>
      </c>
      <c r="G5725" s="4" t="s">
        <v>1402</v>
      </c>
      <c r="I5725" s="4">
        <v>9024.0</v>
      </c>
      <c r="R5725" s="5" t="str">
        <f t="shared" si="1"/>
        <v>2007_279</v>
      </c>
    </row>
    <row r="5726">
      <c r="A5726" s="4" t="s">
        <v>1304</v>
      </c>
      <c r="B5726" s="4">
        <v>280.0</v>
      </c>
      <c r="C5726" s="4">
        <v>2007.0</v>
      </c>
      <c r="D5726" s="4" t="s">
        <v>107</v>
      </c>
      <c r="F5726" s="4" t="s">
        <v>46</v>
      </c>
      <c r="G5726" s="4" t="s">
        <v>1563</v>
      </c>
      <c r="I5726" s="4">
        <v>8965.7</v>
      </c>
      <c r="R5726" s="5" t="str">
        <f t="shared" si="1"/>
        <v>2007_280</v>
      </c>
    </row>
    <row r="5727">
      <c r="A5727" s="4" t="s">
        <v>1313</v>
      </c>
      <c r="B5727" s="4">
        <v>281.0</v>
      </c>
      <c r="C5727" s="4">
        <v>2007.0</v>
      </c>
      <c r="D5727" s="4" t="s">
        <v>1364</v>
      </c>
      <c r="F5727" s="4" t="s">
        <v>183</v>
      </c>
      <c r="G5727" s="4" t="s">
        <v>1550</v>
      </c>
      <c r="I5727" s="4">
        <v>8948.0</v>
      </c>
      <c r="R5727" s="5" t="str">
        <f t="shared" si="1"/>
        <v>2007_281</v>
      </c>
    </row>
    <row r="5728">
      <c r="A5728" s="4" t="s">
        <v>970</v>
      </c>
      <c r="B5728" s="4">
        <v>282.0</v>
      </c>
      <c r="C5728" s="4">
        <v>2007.0</v>
      </c>
      <c r="D5728" s="4" t="s">
        <v>971</v>
      </c>
      <c r="F5728" s="4" t="s">
        <v>43</v>
      </c>
      <c r="G5728" s="4" t="s">
        <v>1564</v>
      </c>
      <c r="I5728" s="4">
        <v>8796.0</v>
      </c>
      <c r="R5728" s="5" t="str">
        <f t="shared" si="1"/>
        <v>2007_282</v>
      </c>
    </row>
    <row r="5729">
      <c r="A5729" s="4" t="s">
        <v>387</v>
      </c>
      <c r="B5729" s="4">
        <v>283.0</v>
      </c>
      <c r="C5729" s="4">
        <v>2007.0</v>
      </c>
      <c r="D5729" s="4" t="s">
        <v>1078</v>
      </c>
      <c r="F5729" s="4" t="s">
        <v>30</v>
      </c>
      <c r="G5729" s="4" t="s">
        <v>1407</v>
      </c>
      <c r="I5729" s="4">
        <v>8763.9</v>
      </c>
      <c r="R5729" s="5" t="str">
        <f t="shared" si="1"/>
        <v>2007_283</v>
      </c>
    </row>
    <row r="5730">
      <c r="A5730" s="4" t="s">
        <v>1227</v>
      </c>
      <c r="B5730" s="4">
        <v>284.0</v>
      </c>
      <c r="C5730" s="4">
        <v>2007.0</v>
      </c>
      <c r="D5730" s="4" t="s">
        <v>81</v>
      </c>
      <c r="F5730" s="4" t="s">
        <v>37</v>
      </c>
      <c r="G5730" s="4" t="s">
        <v>1436</v>
      </c>
      <c r="I5730" s="4">
        <v>8751.2</v>
      </c>
      <c r="R5730" s="5" t="str">
        <f t="shared" si="1"/>
        <v>2007_284</v>
      </c>
    </row>
    <row r="5731">
      <c r="A5731" s="4" t="s">
        <v>1013</v>
      </c>
      <c r="B5731" s="4">
        <v>285.0</v>
      </c>
      <c r="C5731" s="4">
        <v>2007.0</v>
      </c>
      <c r="D5731" s="4" t="s">
        <v>352</v>
      </c>
      <c r="F5731" s="4" t="s">
        <v>127</v>
      </c>
      <c r="G5731" s="4" t="s">
        <v>1408</v>
      </c>
      <c r="I5731" s="4">
        <v>8706.4</v>
      </c>
      <c r="R5731" s="5" t="str">
        <f t="shared" si="1"/>
        <v>2007_285</v>
      </c>
    </row>
    <row r="5732">
      <c r="A5732" s="4" t="s">
        <v>408</v>
      </c>
      <c r="B5732" s="4">
        <v>286.0</v>
      </c>
      <c r="C5732" s="4">
        <v>2007.0</v>
      </c>
      <c r="D5732" s="4" t="s">
        <v>26</v>
      </c>
      <c r="F5732" s="4" t="s">
        <v>95</v>
      </c>
      <c r="G5732" s="4" t="s">
        <v>1458</v>
      </c>
      <c r="I5732" s="4">
        <v>8560.7</v>
      </c>
      <c r="R5732" s="5" t="str">
        <f t="shared" si="1"/>
        <v>2007_286</v>
      </c>
    </row>
    <row r="5733">
      <c r="A5733" s="4" t="s">
        <v>785</v>
      </c>
      <c r="B5733" s="4">
        <v>287.0</v>
      </c>
      <c r="C5733" s="4">
        <v>2007.0</v>
      </c>
      <c r="D5733" s="4" t="s">
        <v>107</v>
      </c>
      <c r="F5733" s="4" t="s">
        <v>148</v>
      </c>
      <c r="G5733" s="4" t="s">
        <v>1565</v>
      </c>
      <c r="I5733" s="4">
        <v>8524.2</v>
      </c>
      <c r="R5733" s="5" t="str">
        <f t="shared" si="1"/>
        <v>2007_287</v>
      </c>
    </row>
    <row r="5734">
      <c r="A5734" s="4" t="s">
        <v>1319</v>
      </c>
      <c r="B5734" s="4">
        <v>288.0</v>
      </c>
      <c r="C5734" s="4">
        <v>2007.0</v>
      </c>
      <c r="D5734" s="4" t="s">
        <v>40</v>
      </c>
      <c r="F5734" s="4" t="s">
        <v>127</v>
      </c>
      <c r="G5734" s="4" t="s">
        <v>1556</v>
      </c>
      <c r="I5734" s="4">
        <v>8510.0</v>
      </c>
      <c r="R5734" s="5" t="str">
        <f t="shared" si="1"/>
        <v>2007_288</v>
      </c>
    </row>
    <row r="5735">
      <c r="A5735" s="4" t="s">
        <v>1140</v>
      </c>
      <c r="B5735" s="4">
        <v>289.0</v>
      </c>
      <c r="C5735" s="4">
        <v>2007.0</v>
      </c>
      <c r="D5735" s="4" t="s">
        <v>67</v>
      </c>
      <c r="F5735" s="4" t="s">
        <v>57</v>
      </c>
      <c r="G5735" s="4" t="s">
        <v>1452</v>
      </c>
      <c r="I5735" s="4">
        <v>8499.1</v>
      </c>
      <c r="R5735" s="5" t="str">
        <f t="shared" si="1"/>
        <v>2007_289</v>
      </c>
    </row>
    <row r="5736">
      <c r="A5736" s="4" t="s">
        <v>1203</v>
      </c>
      <c r="B5736" s="4">
        <v>290.0</v>
      </c>
      <c r="C5736" s="4">
        <v>2007.0</v>
      </c>
      <c r="D5736" s="4" t="s">
        <v>216</v>
      </c>
      <c r="F5736" s="4" t="s">
        <v>82</v>
      </c>
      <c r="G5736" s="4" t="s">
        <v>1554</v>
      </c>
      <c r="I5736" s="4">
        <v>8362.9</v>
      </c>
      <c r="R5736" s="5" t="str">
        <f t="shared" si="1"/>
        <v>2007_290</v>
      </c>
    </row>
    <row r="5737">
      <c r="A5737" s="4" t="s">
        <v>496</v>
      </c>
      <c r="B5737" s="4">
        <v>291.0</v>
      </c>
      <c r="C5737" s="4">
        <v>2007.0</v>
      </c>
      <c r="D5737" s="4" t="s">
        <v>48</v>
      </c>
      <c r="F5737" s="4" t="s">
        <v>35</v>
      </c>
      <c r="G5737" s="4" t="s">
        <v>1566</v>
      </c>
      <c r="I5737" s="4">
        <v>8324.0</v>
      </c>
      <c r="R5737" s="5" t="str">
        <f t="shared" si="1"/>
        <v>2007_291</v>
      </c>
    </row>
    <row r="5738">
      <c r="A5738" s="4" t="s">
        <v>909</v>
      </c>
      <c r="B5738" s="4">
        <v>292.0</v>
      </c>
      <c r="C5738" s="4">
        <v>2007.0</v>
      </c>
      <c r="D5738" s="4" t="s">
        <v>48</v>
      </c>
      <c r="F5738" s="4" t="s">
        <v>100</v>
      </c>
      <c r="G5738" s="4" t="s">
        <v>1443</v>
      </c>
      <c r="I5738" s="4">
        <v>8308.0</v>
      </c>
      <c r="R5738" s="5" t="str">
        <f t="shared" si="1"/>
        <v>2007_292</v>
      </c>
    </row>
    <row r="5739">
      <c r="A5739" s="4" t="s">
        <v>1267</v>
      </c>
      <c r="B5739" s="4">
        <v>293.0</v>
      </c>
      <c r="C5739" s="4">
        <v>2007.0</v>
      </c>
      <c r="D5739" s="4" t="s">
        <v>490</v>
      </c>
      <c r="F5739" s="4" t="s">
        <v>24</v>
      </c>
      <c r="G5739" s="4" t="s">
        <v>1404</v>
      </c>
      <c r="I5739" s="4">
        <v>8288.8</v>
      </c>
      <c r="R5739" s="5" t="str">
        <f t="shared" si="1"/>
        <v>2007_293</v>
      </c>
    </row>
    <row r="5740">
      <c r="A5740" s="4" t="s">
        <v>1121</v>
      </c>
      <c r="B5740" s="4">
        <v>294.0</v>
      </c>
      <c r="C5740" s="4">
        <v>2007.0</v>
      </c>
      <c r="D5740" s="4" t="s">
        <v>1105</v>
      </c>
      <c r="F5740" s="4" t="s">
        <v>46</v>
      </c>
      <c r="G5740" s="4" t="s">
        <v>1429</v>
      </c>
      <c r="I5740" s="4">
        <v>8255.0</v>
      </c>
      <c r="R5740" s="5" t="str">
        <f t="shared" si="1"/>
        <v>2007_294</v>
      </c>
    </row>
    <row r="5741">
      <c r="A5741" s="4" t="s">
        <v>296</v>
      </c>
      <c r="B5741" s="4">
        <v>295.0</v>
      </c>
      <c r="C5741" s="4">
        <v>2007.0</v>
      </c>
      <c r="D5741" s="4" t="s">
        <v>132</v>
      </c>
      <c r="F5741" s="4" t="s">
        <v>30</v>
      </c>
      <c r="G5741" s="4" t="s">
        <v>1567</v>
      </c>
      <c r="I5741" s="4">
        <v>8185.9</v>
      </c>
      <c r="R5741" s="5" t="str">
        <f t="shared" si="1"/>
        <v>2007_295</v>
      </c>
    </row>
    <row r="5742">
      <c r="A5742" s="4" t="s">
        <v>672</v>
      </c>
      <c r="B5742" s="4">
        <v>296.0</v>
      </c>
      <c r="C5742" s="4">
        <v>2007.0</v>
      </c>
      <c r="D5742" s="4" t="s">
        <v>232</v>
      </c>
      <c r="F5742" s="4" t="s">
        <v>57</v>
      </c>
      <c r="G5742" s="4" t="s">
        <v>1568</v>
      </c>
      <c r="I5742" s="4">
        <v>8162.0</v>
      </c>
      <c r="R5742" s="5" t="str">
        <f t="shared" si="1"/>
        <v>2007_296</v>
      </c>
    </row>
    <row r="5743">
      <c r="A5743" s="4" t="s">
        <v>1569</v>
      </c>
      <c r="B5743" s="4">
        <v>297.0</v>
      </c>
      <c r="C5743" s="4">
        <v>2007.0</v>
      </c>
      <c r="D5743" s="4" t="s">
        <v>81</v>
      </c>
      <c r="F5743" s="4" t="s">
        <v>74</v>
      </c>
      <c r="G5743" s="4" t="s">
        <v>1422</v>
      </c>
      <c r="I5743" s="4">
        <v>8140.0</v>
      </c>
      <c r="R5743" s="5" t="str">
        <f t="shared" si="1"/>
        <v>2007_297</v>
      </c>
    </row>
    <row r="5744">
      <c r="A5744" s="4" t="s">
        <v>1570</v>
      </c>
      <c r="B5744" s="4">
        <v>298.0</v>
      </c>
      <c r="C5744" s="4">
        <v>2007.0</v>
      </c>
      <c r="D5744" s="4" t="s">
        <v>1354</v>
      </c>
      <c r="F5744" s="4" t="s">
        <v>57</v>
      </c>
      <c r="G5744" s="4" t="s">
        <v>1531</v>
      </c>
      <c r="I5744" s="4">
        <v>8127.0</v>
      </c>
      <c r="R5744" s="5" t="str">
        <f t="shared" si="1"/>
        <v>2007_298</v>
      </c>
    </row>
    <row r="5745">
      <c r="A5745" s="4" t="s">
        <v>939</v>
      </c>
      <c r="B5745" s="4">
        <v>299.0</v>
      </c>
      <c r="C5745" s="4">
        <v>2007.0</v>
      </c>
      <c r="D5745" s="4" t="s">
        <v>59</v>
      </c>
      <c r="F5745" s="4" t="s">
        <v>55</v>
      </c>
      <c r="G5745" s="4" t="s">
        <v>1417</v>
      </c>
      <c r="I5745" s="4">
        <v>8108.0</v>
      </c>
      <c r="R5745" s="5" t="str">
        <f t="shared" si="1"/>
        <v>2007_299</v>
      </c>
    </row>
    <row r="5746">
      <c r="A5746" s="4" t="s">
        <v>1315</v>
      </c>
      <c r="B5746" s="4">
        <v>300.0</v>
      </c>
      <c r="C5746" s="4">
        <v>2007.0</v>
      </c>
      <c r="D5746" s="4" t="s">
        <v>99</v>
      </c>
      <c r="F5746" s="4" t="s">
        <v>30</v>
      </c>
      <c r="G5746" s="4" t="s">
        <v>1407</v>
      </c>
      <c r="I5746" s="4">
        <v>8070.6</v>
      </c>
      <c r="R5746" s="5" t="str">
        <f t="shared" si="1"/>
        <v>2007_300</v>
      </c>
    </row>
    <row r="5747">
      <c r="A5747" s="4" t="s">
        <v>1571</v>
      </c>
      <c r="B5747" s="4">
        <v>301.0</v>
      </c>
      <c r="C5747" s="4">
        <v>2007.0</v>
      </c>
      <c r="D5747" s="4" t="s">
        <v>352</v>
      </c>
      <c r="F5747" s="4" t="s">
        <v>43</v>
      </c>
      <c r="G5747" s="4" t="s">
        <v>1572</v>
      </c>
      <c r="I5747" s="4">
        <v>8058.4</v>
      </c>
      <c r="R5747" s="5" t="str">
        <f t="shared" si="1"/>
        <v>2007_301</v>
      </c>
    </row>
    <row r="5748">
      <c r="A5748" s="4" t="s">
        <v>663</v>
      </c>
      <c r="B5748" s="4">
        <v>302.0</v>
      </c>
      <c r="C5748" s="4">
        <v>2007.0</v>
      </c>
      <c r="D5748" s="4" t="s">
        <v>289</v>
      </c>
      <c r="F5748" s="4" t="s">
        <v>37</v>
      </c>
      <c r="G5748" s="4" t="s">
        <v>1432</v>
      </c>
      <c r="I5748" s="4">
        <v>8033.4</v>
      </c>
      <c r="R5748" s="5" t="str">
        <f t="shared" si="1"/>
        <v>2007_302</v>
      </c>
    </row>
    <row r="5749">
      <c r="A5749" s="4" t="s">
        <v>844</v>
      </c>
      <c r="B5749" s="4">
        <v>303.0</v>
      </c>
      <c r="C5749" s="4">
        <v>2007.0</v>
      </c>
      <c r="D5749" s="4" t="s">
        <v>1104</v>
      </c>
      <c r="F5749" s="4" t="s">
        <v>46</v>
      </c>
      <c r="G5749" s="4" t="s">
        <v>1418</v>
      </c>
      <c r="I5749" s="4">
        <v>7944.0</v>
      </c>
      <c r="R5749" s="5" t="str">
        <f t="shared" si="1"/>
        <v>2007_303</v>
      </c>
    </row>
    <row r="5750">
      <c r="A5750" s="4" t="s">
        <v>962</v>
      </c>
      <c r="B5750" s="4">
        <v>304.0</v>
      </c>
      <c r="C5750" s="4">
        <v>2007.0</v>
      </c>
      <c r="D5750" s="4" t="s">
        <v>492</v>
      </c>
      <c r="F5750" s="4" t="s">
        <v>88</v>
      </c>
      <c r="G5750" s="4" t="s">
        <v>1573</v>
      </c>
      <c r="I5750" s="4">
        <v>7905.8</v>
      </c>
      <c r="R5750" s="5" t="str">
        <f t="shared" si="1"/>
        <v>2007_304</v>
      </c>
    </row>
    <row r="5751">
      <c r="A5751" s="4" t="s">
        <v>178</v>
      </c>
      <c r="B5751" s="4">
        <v>305.0</v>
      </c>
      <c r="C5751" s="4">
        <v>2007.0</v>
      </c>
      <c r="D5751" s="4" t="s">
        <v>72</v>
      </c>
      <c r="F5751" s="4" t="s">
        <v>179</v>
      </c>
      <c r="G5751" s="4" t="s">
        <v>1555</v>
      </c>
      <c r="I5751" s="4">
        <v>7878.2</v>
      </c>
      <c r="R5751" s="5" t="str">
        <f t="shared" si="1"/>
        <v>2007_305</v>
      </c>
    </row>
    <row r="5752">
      <c r="A5752" s="4" t="s">
        <v>1574</v>
      </c>
      <c r="B5752" s="4">
        <v>306.0</v>
      </c>
      <c r="C5752" s="4">
        <v>2007.0</v>
      </c>
      <c r="D5752" s="4" t="s">
        <v>921</v>
      </c>
      <c r="F5752" s="4" t="s">
        <v>24</v>
      </c>
      <c r="G5752" s="4" t="s">
        <v>1503</v>
      </c>
      <c r="I5752" s="4">
        <v>7859.1</v>
      </c>
      <c r="R5752" s="5" t="str">
        <f t="shared" si="1"/>
        <v>2007_306</v>
      </c>
    </row>
    <row r="5753">
      <c r="A5753" s="4" t="s">
        <v>1186</v>
      </c>
      <c r="B5753" s="4">
        <v>307.0</v>
      </c>
      <c r="C5753" s="4">
        <v>2007.0</v>
      </c>
      <c r="D5753" s="4" t="s">
        <v>26</v>
      </c>
      <c r="F5753" s="4" t="s">
        <v>27</v>
      </c>
      <c r="G5753" s="4" t="s">
        <v>1553</v>
      </c>
      <c r="I5753" s="4">
        <v>7849.4</v>
      </c>
      <c r="R5753" s="5" t="str">
        <f t="shared" si="1"/>
        <v>2007_307</v>
      </c>
    </row>
    <row r="5754">
      <c r="A5754" s="4" t="s">
        <v>714</v>
      </c>
      <c r="B5754" s="4">
        <v>308.0</v>
      </c>
      <c r="C5754" s="4">
        <v>2007.0</v>
      </c>
      <c r="D5754" s="4" t="s">
        <v>826</v>
      </c>
      <c r="F5754" s="4" t="s">
        <v>148</v>
      </c>
      <c r="G5754" s="4" t="s">
        <v>1565</v>
      </c>
      <c r="I5754" s="4">
        <v>7821.0</v>
      </c>
      <c r="R5754" s="5" t="str">
        <f t="shared" si="1"/>
        <v>2007_308</v>
      </c>
    </row>
    <row r="5755">
      <c r="A5755" s="4" t="s">
        <v>484</v>
      </c>
      <c r="B5755" s="4">
        <v>309.0</v>
      </c>
      <c r="C5755" s="4">
        <v>2007.0</v>
      </c>
      <c r="D5755" s="4" t="s">
        <v>48</v>
      </c>
      <c r="F5755" s="4" t="s">
        <v>55</v>
      </c>
      <c r="G5755" s="4" t="s">
        <v>1522</v>
      </c>
      <c r="I5755" s="4">
        <v>7809.8</v>
      </c>
      <c r="R5755" s="5" t="str">
        <f t="shared" si="1"/>
        <v>2007_309</v>
      </c>
    </row>
    <row r="5756">
      <c r="A5756" s="4" t="s">
        <v>1220</v>
      </c>
      <c r="B5756" s="4">
        <v>310.0</v>
      </c>
      <c r="C5756" s="4">
        <v>2007.0</v>
      </c>
      <c r="D5756" s="4" t="s">
        <v>62</v>
      </c>
      <c r="F5756" s="4" t="s">
        <v>95</v>
      </c>
      <c r="G5756" s="4" t="s">
        <v>1458</v>
      </c>
      <c r="I5756" s="4">
        <v>7786.9</v>
      </c>
      <c r="R5756" s="5" t="str">
        <f t="shared" si="1"/>
        <v>2007_310</v>
      </c>
    </row>
    <row r="5757">
      <c r="A5757" s="4" t="s">
        <v>1009</v>
      </c>
      <c r="B5757" s="4">
        <v>311.0</v>
      </c>
      <c r="C5757" s="4">
        <v>2007.0</v>
      </c>
      <c r="D5757" s="4" t="s">
        <v>981</v>
      </c>
      <c r="F5757" s="4" t="s">
        <v>43</v>
      </c>
      <c r="G5757" s="4" t="s">
        <v>1575</v>
      </c>
      <c r="I5757" s="4">
        <v>7778.0</v>
      </c>
      <c r="R5757" s="5" t="str">
        <f t="shared" si="1"/>
        <v>2007_311</v>
      </c>
    </row>
    <row r="5758">
      <c r="A5758" s="4" t="s">
        <v>1040</v>
      </c>
      <c r="B5758" s="4">
        <v>312.0</v>
      </c>
      <c r="C5758" s="4">
        <v>2007.0</v>
      </c>
      <c r="D5758" s="4" t="s">
        <v>59</v>
      </c>
      <c r="F5758" s="4" t="s">
        <v>544</v>
      </c>
      <c r="G5758" s="4" t="s">
        <v>1576</v>
      </c>
      <c r="I5758" s="4">
        <v>7756.4</v>
      </c>
      <c r="R5758" s="5" t="str">
        <f t="shared" si="1"/>
        <v>2007_312</v>
      </c>
    </row>
    <row r="5759">
      <c r="A5759" s="4" t="s">
        <v>1159</v>
      </c>
      <c r="B5759" s="4">
        <v>313.0</v>
      </c>
      <c r="C5759" s="4">
        <v>2007.0</v>
      </c>
      <c r="D5759" s="4" t="s">
        <v>1289</v>
      </c>
      <c r="F5759" s="4" t="s">
        <v>77</v>
      </c>
      <c r="G5759" s="4" t="s">
        <v>1440</v>
      </c>
      <c r="I5759" s="4">
        <v>7733.8</v>
      </c>
      <c r="R5759" s="5" t="str">
        <f t="shared" si="1"/>
        <v>2007_313</v>
      </c>
    </row>
    <row r="5760">
      <c r="A5760" s="4" t="s">
        <v>1270</v>
      </c>
      <c r="B5760" s="4">
        <v>314.0</v>
      </c>
      <c r="C5760" s="4">
        <v>2007.0</v>
      </c>
      <c r="D5760" s="4" t="s">
        <v>132</v>
      </c>
      <c r="F5760" s="4" t="s">
        <v>35</v>
      </c>
      <c r="G5760" s="4" t="s">
        <v>1577</v>
      </c>
      <c r="I5760" s="4">
        <v>7647.6</v>
      </c>
      <c r="R5760" s="5" t="str">
        <f t="shared" si="1"/>
        <v>2007_314</v>
      </c>
    </row>
    <row r="5761">
      <c r="A5761" s="4" t="s">
        <v>1578</v>
      </c>
      <c r="B5761" s="4">
        <v>315.0</v>
      </c>
      <c r="C5761" s="4">
        <v>2007.0</v>
      </c>
      <c r="D5761" s="4" t="s">
        <v>232</v>
      </c>
      <c r="F5761" s="4" t="s">
        <v>955</v>
      </c>
      <c r="G5761" s="4" t="s">
        <v>1551</v>
      </c>
      <c r="I5761" s="4">
        <v>7588.0</v>
      </c>
      <c r="R5761" s="5" t="str">
        <f t="shared" si="1"/>
        <v>2007_315</v>
      </c>
    </row>
    <row r="5762">
      <c r="A5762" s="4" t="s">
        <v>1329</v>
      </c>
      <c r="B5762" s="4">
        <v>316.0</v>
      </c>
      <c r="C5762" s="4">
        <v>2007.0</v>
      </c>
      <c r="D5762" s="4" t="s">
        <v>168</v>
      </c>
      <c r="F5762" s="4" t="s">
        <v>24</v>
      </c>
      <c r="G5762" s="4" t="s">
        <v>1401</v>
      </c>
      <c r="I5762" s="4">
        <v>7555.9</v>
      </c>
      <c r="R5762" s="5" t="str">
        <f t="shared" si="1"/>
        <v>2007_316</v>
      </c>
    </row>
    <row r="5763">
      <c r="A5763" s="4" t="s">
        <v>1328</v>
      </c>
      <c r="B5763" s="4">
        <v>317.0</v>
      </c>
      <c r="C5763" s="4">
        <v>2007.0</v>
      </c>
      <c r="D5763" s="4" t="s">
        <v>971</v>
      </c>
      <c r="F5763" s="4" t="s">
        <v>57</v>
      </c>
      <c r="G5763" s="4" t="s">
        <v>1531</v>
      </c>
      <c r="I5763" s="4">
        <v>7526.0</v>
      </c>
      <c r="R5763" s="5" t="str">
        <f t="shared" si="1"/>
        <v>2007_317</v>
      </c>
    </row>
    <row r="5764">
      <c r="A5764" s="4" t="s">
        <v>425</v>
      </c>
      <c r="B5764" s="4">
        <v>318.0</v>
      </c>
      <c r="C5764" s="4">
        <v>2007.0</v>
      </c>
      <c r="D5764" s="4" t="s">
        <v>1104</v>
      </c>
      <c r="F5764" s="4" t="s">
        <v>55</v>
      </c>
      <c r="G5764" s="4" t="s">
        <v>1579</v>
      </c>
      <c r="I5764" s="4">
        <v>7523.5</v>
      </c>
      <c r="R5764" s="5" t="str">
        <f t="shared" si="1"/>
        <v>2007_318</v>
      </c>
    </row>
    <row r="5765">
      <c r="A5765" s="4" t="s">
        <v>306</v>
      </c>
      <c r="B5765" s="4">
        <v>319.0</v>
      </c>
      <c r="C5765" s="4">
        <v>2007.0</v>
      </c>
      <c r="D5765" s="4" t="s">
        <v>59</v>
      </c>
      <c r="F5765" s="4" t="s">
        <v>55</v>
      </c>
      <c r="G5765" s="4" t="s">
        <v>1522</v>
      </c>
      <c r="I5765" s="4">
        <v>7507.0</v>
      </c>
      <c r="R5765" s="5" t="str">
        <f t="shared" si="1"/>
        <v>2007_319</v>
      </c>
    </row>
    <row r="5766">
      <c r="A5766" s="4" t="s">
        <v>958</v>
      </c>
      <c r="B5766" s="4">
        <v>320.0</v>
      </c>
      <c r="C5766" s="4">
        <v>2007.0</v>
      </c>
      <c r="D5766" s="4" t="s">
        <v>216</v>
      </c>
      <c r="F5766" s="4" t="s">
        <v>257</v>
      </c>
      <c r="G5766" s="4" t="s">
        <v>1580</v>
      </c>
      <c r="I5766" s="4">
        <v>7495.9</v>
      </c>
      <c r="R5766" s="5" t="str">
        <f t="shared" si="1"/>
        <v>2007_320</v>
      </c>
    </row>
    <row r="5767">
      <c r="A5767" s="4" t="s">
        <v>361</v>
      </c>
      <c r="B5767" s="4">
        <v>321.0</v>
      </c>
      <c r="C5767" s="4">
        <v>2007.0</v>
      </c>
      <c r="D5767" s="4" t="s">
        <v>48</v>
      </c>
      <c r="F5767" s="4" t="s">
        <v>115</v>
      </c>
      <c r="G5767" s="4" t="s">
        <v>1581</v>
      </c>
      <c r="I5767" s="4">
        <v>7450.0</v>
      </c>
      <c r="R5767" s="5" t="str">
        <f t="shared" si="1"/>
        <v>2007_321</v>
      </c>
    </row>
    <row r="5768">
      <c r="A5768" s="4" t="s">
        <v>1058</v>
      </c>
      <c r="B5768" s="4">
        <v>322.0</v>
      </c>
      <c r="C5768" s="4">
        <v>2007.0</v>
      </c>
      <c r="D5768" s="4" t="s">
        <v>223</v>
      </c>
      <c r="F5768" s="4" t="s">
        <v>57</v>
      </c>
      <c r="G5768" s="4" t="s">
        <v>1582</v>
      </c>
      <c r="I5768" s="4">
        <v>7421.3</v>
      </c>
      <c r="R5768" s="5" t="str">
        <f t="shared" si="1"/>
        <v>2007_322</v>
      </c>
    </row>
    <row r="5769">
      <c r="A5769" s="4" t="s">
        <v>230</v>
      </c>
      <c r="B5769" s="4">
        <v>323.0</v>
      </c>
      <c r="C5769" s="4">
        <v>2007.0</v>
      </c>
      <c r="D5769" s="4" t="s">
        <v>48</v>
      </c>
      <c r="F5769" s="4" t="s">
        <v>144</v>
      </c>
      <c r="G5769" s="4" t="s">
        <v>1481</v>
      </c>
      <c r="I5769" s="4">
        <v>7344.0</v>
      </c>
      <c r="R5769" s="5" t="str">
        <f t="shared" si="1"/>
        <v>2007_323</v>
      </c>
    </row>
    <row r="5770">
      <c r="A5770" s="4" t="s">
        <v>1143</v>
      </c>
      <c r="B5770" s="4">
        <v>324.0</v>
      </c>
      <c r="C5770" s="4">
        <v>2007.0</v>
      </c>
      <c r="D5770" s="4" t="s">
        <v>1096</v>
      </c>
      <c r="F5770" s="4" t="s">
        <v>24</v>
      </c>
      <c r="G5770" s="4" t="s">
        <v>1404</v>
      </c>
      <c r="I5770" s="4">
        <v>7333.6</v>
      </c>
      <c r="R5770" s="5" t="str">
        <f t="shared" si="1"/>
        <v>2007_324</v>
      </c>
    </row>
    <row r="5771">
      <c r="A5771" s="4" t="s">
        <v>1382</v>
      </c>
      <c r="B5771" s="4">
        <v>325.0</v>
      </c>
      <c r="C5771" s="4">
        <v>2007.0</v>
      </c>
      <c r="D5771" s="4" t="s">
        <v>490</v>
      </c>
      <c r="F5771" s="4" t="s">
        <v>118</v>
      </c>
      <c r="G5771" s="4" t="s">
        <v>1543</v>
      </c>
      <c r="I5771" s="4">
        <v>7325.6</v>
      </c>
      <c r="R5771" s="5" t="str">
        <f t="shared" si="1"/>
        <v>2007_325</v>
      </c>
    </row>
    <row r="5772">
      <c r="A5772" s="4" t="s">
        <v>1023</v>
      </c>
      <c r="B5772" s="4">
        <v>326.0</v>
      </c>
      <c r="C5772" s="4">
        <v>2007.0</v>
      </c>
      <c r="D5772" s="4" t="s">
        <v>216</v>
      </c>
      <c r="F5772" s="4" t="s">
        <v>30</v>
      </c>
      <c r="G5772" s="4" t="s">
        <v>1583</v>
      </c>
      <c r="I5772" s="4">
        <v>7181.6</v>
      </c>
      <c r="R5772" s="5" t="str">
        <f t="shared" si="1"/>
        <v>2007_326</v>
      </c>
    </row>
    <row r="5773">
      <c r="A5773" s="4" t="s">
        <v>429</v>
      </c>
      <c r="B5773" s="4">
        <v>327.0</v>
      </c>
      <c r="C5773" s="4">
        <v>2007.0</v>
      </c>
      <c r="D5773" s="4" t="s">
        <v>132</v>
      </c>
      <c r="F5773" s="4" t="s">
        <v>30</v>
      </c>
      <c r="G5773" s="4" t="s">
        <v>1407</v>
      </c>
      <c r="I5773" s="4">
        <v>7179.6</v>
      </c>
      <c r="R5773" s="5" t="str">
        <f t="shared" si="1"/>
        <v>2007_327</v>
      </c>
    </row>
    <row r="5774">
      <c r="A5774" s="4" t="s">
        <v>1191</v>
      </c>
      <c r="B5774" s="4">
        <v>328.0</v>
      </c>
      <c r="C5774" s="4">
        <v>2007.0</v>
      </c>
      <c r="D5774" s="4" t="s">
        <v>1104</v>
      </c>
      <c r="F5774" s="4" t="s">
        <v>100</v>
      </c>
      <c r="G5774" s="4" t="s">
        <v>1443</v>
      </c>
      <c r="I5774" s="4">
        <v>7140.0</v>
      </c>
      <c r="R5774" s="5" t="str">
        <f t="shared" si="1"/>
        <v>2007_328</v>
      </c>
    </row>
    <row r="5775">
      <c r="A5775" s="4" t="s">
        <v>1256</v>
      </c>
      <c r="B5775" s="4">
        <v>329.0</v>
      </c>
      <c r="C5775" s="4">
        <v>2007.0</v>
      </c>
      <c r="D5775" s="4" t="s">
        <v>981</v>
      </c>
      <c r="F5775" s="4" t="s">
        <v>74</v>
      </c>
      <c r="G5775" s="4" t="s">
        <v>1584</v>
      </c>
      <c r="I5775" s="4">
        <v>7102.3</v>
      </c>
      <c r="R5775" s="5" t="str">
        <f t="shared" si="1"/>
        <v>2007_329</v>
      </c>
    </row>
    <row r="5776">
      <c r="A5776" s="4" t="s">
        <v>1020</v>
      </c>
      <c r="B5776" s="4">
        <v>330.0</v>
      </c>
      <c r="C5776" s="4">
        <v>2007.0</v>
      </c>
      <c r="D5776" s="4" t="s">
        <v>177</v>
      </c>
      <c r="F5776" s="4" t="s">
        <v>24</v>
      </c>
      <c r="G5776" s="4" t="s">
        <v>1412</v>
      </c>
      <c r="I5776" s="4">
        <v>7099.4</v>
      </c>
      <c r="R5776" s="5" t="str">
        <f t="shared" si="1"/>
        <v>2007_330</v>
      </c>
    </row>
    <row r="5777">
      <c r="A5777" s="4" t="s">
        <v>410</v>
      </c>
      <c r="B5777" s="4">
        <v>331.0</v>
      </c>
      <c r="C5777" s="4">
        <v>2007.0</v>
      </c>
      <c r="D5777" s="4" t="s">
        <v>1360</v>
      </c>
      <c r="F5777" s="4" t="s">
        <v>183</v>
      </c>
      <c r="G5777" s="4" t="s">
        <v>1585</v>
      </c>
      <c r="I5777" s="4">
        <v>7076.4</v>
      </c>
      <c r="R5777" s="5" t="str">
        <f t="shared" si="1"/>
        <v>2007_331</v>
      </c>
    </row>
    <row r="5778">
      <c r="A5778" s="4" t="s">
        <v>1321</v>
      </c>
      <c r="B5778" s="4">
        <v>332.0</v>
      </c>
      <c r="C5778" s="4">
        <v>2007.0</v>
      </c>
      <c r="D5778" s="4" t="s">
        <v>285</v>
      </c>
      <c r="F5778" s="4" t="s">
        <v>127</v>
      </c>
      <c r="G5778" s="4" t="s">
        <v>1586</v>
      </c>
      <c r="I5778" s="4">
        <v>7033.5</v>
      </c>
      <c r="R5778" s="5" t="str">
        <f t="shared" si="1"/>
        <v>2007_332</v>
      </c>
    </row>
    <row r="5779">
      <c r="A5779" s="4" t="s">
        <v>1383</v>
      </c>
      <c r="B5779" s="4">
        <v>333.0</v>
      </c>
      <c r="C5779" s="4">
        <v>2007.0</v>
      </c>
      <c r="D5779" s="4" t="s">
        <v>1096</v>
      </c>
      <c r="F5779" s="4" t="s">
        <v>24</v>
      </c>
      <c r="G5779" s="4" t="s">
        <v>1404</v>
      </c>
      <c r="I5779" s="4">
        <v>7025.8</v>
      </c>
      <c r="R5779" s="5" t="str">
        <f t="shared" si="1"/>
        <v>2007_333</v>
      </c>
    </row>
    <row r="5780">
      <c r="A5780" s="4" t="s">
        <v>1587</v>
      </c>
      <c r="B5780" s="4">
        <v>334.0</v>
      </c>
      <c r="C5780" s="4">
        <v>2007.0</v>
      </c>
      <c r="D5780" s="4" t="s">
        <v>921</v>
      </c>
      <c r="F5780" s="4" t="s">
        <v>46</v>
      </c>
      <c r="G5780" s="4" t="s">
        <v>1418</v>
      </c>
      <c r="I5780" s="4">
        <v>6979.2</v>
      </c>
      <c r="R5780" s="5" t="str">
        <f t="shared" si="1"/>
        <v>2007_334</v>
      </c>
    </row>
    <row r="5781">
      <c r="A5781" s="4" t="s">
        <v>1012</v>
      </c>
      <c r="B5781" s="4">
        <v>335.0</v>
      </c>
      <c r="C5781" s="4">
        <v>2007.0</v>
      </c>
      <c r="D5781" s="4" t="s">
        <v>81</v>
      </c>
      <c r="F5781" s="4" t="s">
        <v>30</v>
      </c>
      <c r="G5781" s="4" t="s">
        <v>1407</v>
      </c>
      <c r="I5781" s="4">
        <v>6927.7</v>
      </c>
      <c r="R5781" s="5" t="str">
        <f t="shared" si="1"/>
        <v>2007_335</v>
      </c>
    </row>
    <row r="5782">
      <c r="A5782" s="4" t="s">
        <v>913</v>
      </c>
      <c r="B5782" s="4">
        <v>336.0</v>
      </c>
      <c r="C5782" s="4">
        <v>2007.0</v>
      </c>
      <c r="D5782" s="4" t="s">
        <v>216</v>
      </c>
      <c r="F5782" s="4" t="s">
        <v>100</v>
      </c>
      <c r="G5782" s="4" t="s">
        <v>1562</v>
      </c>
      <c r="I5782" s="4">
        <v>6904.0</v>
      </c>
      <c r="R5782" s="5" t="str">
        <f t="shared" si="1"/>
        <v>2007_336</v>
      </c>
    </row>
    <row r="5783">
      <c r="A5783" s="4" t="s">
        <v>916</v>
      </c>
      <c r="B5783" s="4">
        <v>337.0</v>
      </c>
      <c r="C5783" s="4">
        <v>2007.0</v>
      </c>
      <c r="D5783" s="4" t="s">
        <v>216</v>
      </c>
      <c r="F5783" s="4" t="s">
        <v>35</v>
      </c>
      <c r="G5783" s="4" t="s">
        <v>1588</v>
      </c>
      <c r="I5783" s="4">
        <v>6897.4</v>
      </c>
      <c r="R5783" s="5" t="str">
        <f t="shared" si="1"/>
        <v>2007_337</v>
      </c>
    </row>
    <row r="5784">
      <c r="A5784" s="4" t="s">
        <v>1257</v>
      </c>
      <c r="B5784" s="4">
        <v>338.0</v>
      </c>
      <c r="C5784" s="4">
        <v>2007.0</v>
      </c>
      <c r="D5784" s="4" t="s">
        <v>67</v>
      </c>
      <c r="F5784" s="4" t="s">
        <v>189</v>
      </c>
      <c r="G5784" s="4" t="s">
        <v>1479</v>
      </c>
      <c r="I5784" s="4">
        <v>6893.1</v>
      </c>
      <c r="R5784" s="5" t="str">
        <f t="shared" si="1"/>
        <v>2007_338</v>
      </c>
    </row>
    <row r="5785">
      <c r="A5785" s="4" t="s">
        <v>788</v>
      </c>
      <c r="B5785" s="4">
        <v>339.0</v>
      </c>
      <c r="C5785" s="4">
        <v>2007.0</v>
      </c>
      <c r="D5785" s="4" t="s">
        <v>216</v>
      </c>
      <c r="F5785" s="4" t="s">
        <v>144</v>
      </c>
      <c r="G5785" s="4" t="s">
        <v>1481</v>
      </c>
      <c r="I5785" s="4">
        <v>6880.0</v>
      </c>
      <c r="R5785" s="5" t="str">
        <f t="shared" si="1"/>
        <v>2007_339</v>
      </c>
    </row>
    <row r="5786">
      <c r="A5786" s="4" t="s">
        <v>1377</v>
      </c>
      <c r="B5786" s="4">
        <v>340.0</v>
      </c>
      <c r="C5786" s="4">
        <v>2007.0</v>
      </c>
      <c r="D5786" s="4" t="s">
        <v>29</v>
      </c>
      <c r="F5786" s="4" t="s">
        <v>183</v>
      </c>
      <c r="G5786" s="4" t="s">
        <v>1550</v>
      </c>
      <c r="I5786" s="4">
        <v>6812.9</v>
      </c>
      <c r="R5786" s="5" t="str">
        <f t="shared" si="1"/>
        <v>2007_340</v>
      </c>
    </row>
    <row r="5787">
      <c r="A5787" s="4" t="s">
        <v>419</v>
      </c>
      <c r="B5787" s="4">
        <v>341.0</v>
      </c>
      <c r="C5787" s="4">
        <v>2007.0</v>
      </c>
      <c r="D5787" s="4" t="s">
        <v>216</v>
      </c>
      <c r="F5787" s="4" t="s">
        <v>20</v>
      </c>
      <c r="G5787" s="4" t="s">
        <v>1589</v>
      </c>
      <c r="I5787" s="4">
        <v>6810.0</v>
      </c>
      <c r="R5787" s="5" t="str">
        <f t="shared" si="1"/>
        <v>2007_341</v>
      </c>
    </row>
    <row r="5788">
      <c r="A5788" s="4" t="s">
        <v>1262</v>
      </c>
      <c r="B5788" s="4">
        <v>342.0</v>
      </c>
      <c r="C5788" s="4">
        <v>2007.0</v>
      </c>
      <c r="D5788" s="4" t="s">
        <v>977</v>
      </c>
      <c r="F5788" s="4" t="s">
        <v>46</v>
      </c>
      <c r="G5788" s="4" t="s">
        <v>1590</v>
      </c>
      <c r="I5788" s="4">
        <v>6785.5</v>
      </c>
      <c r="R5788" s="5" t="str">
        <f t="shared" si="1"/>
        <v>2007_342</v>
      </c>
    </row>
    <row r="5789">
      <c r="A5789" s="4" t="s">
        <v>902</v>
      </c>
      <c r="B5789" s="4">
        <v>343.0</v>
      </c>
      <c r="C5789" s="4">
        <v>2007.0</v>
      </c>
      <c r="D5789" s="4" t="s">
        <v>1105</v>
      </c>
      <c r="F5789" s="4" t="s">
        <v>88</v>
      </c>
      <c r="G5789" s="4" t="s">
        <v>1413</v>
      </c>
      <c r="I5789" s="4">
        <v>6709.5</v>
      </c>
      <c r="R5789" s="5" t="str">
        <f t="shared" si="1"/>
        <v>2007_343</v>
      </c>
    </row>
    <row r="5790">
      <c r="A5790" s="4" t="s">
        <v>1108</v>
      </c>
      <c r="B5790" s="4">
        <v>344.0</v>
      </c>
      <c r="C5790" s="4">
        <v>2007.0</v>
      </c>
      <c r="D5790" s="4" t="s">
        <v>921</v>
      </c>
      <c r="F5790" s="4" t="s">
        <v>57</v>
      </c>
      <c r="G5790" s="4" t="s">
        <v>1457</v>
      </c>
      <c r="I5790" s="4">
        <v>6705.8</v>
      </c>
      <c r="R5790" s="5" t="str">
        <f t="shared" si="1"/>
        <v>2007_344</v>
      </c>
    </row>
    <row r="5791">
      <c r="A5791" s="4" t="s">
        <v>1320</v>
      </c>
      <c r="B5791" s="4">
        <v>345.0</v>
      </c>
      <c r="C5791" s="4">
        <v>2007.0</v>
      </c>
      <c r="D5791" s="4" t="s">
        <v>1364</v>
      </c>
      <c r="F5791" s="4" t="s">
        <v>30</v>
      </c>
      <c r="G5791" s="4" t="s">
        <v>1407</v>
      </c>
      <c r="I5791" s="4">
        <v>6684.2</v>
      </c>
      <c r="R5791" s="5" t="str">
        <f t="shared" si="1"/>
        <v>2007_345</v>
      </c>
    </row>
    <row r="5792">
      <c r="A5792" s="4" t="s">
        <v>1591</v>
      </c>
      <c r="B5792" s="4">
        <v>347.0</v>
      </c>
      <c r="C5792" s="4">
        <v>2007.0</v>
      </c>
      <c r="D5792" s="4" t="s">
        <v>29</v>
      </c>
      <c r="F5792" s="4" t="s">
        <v>30</v>
      </c>
      <c r="G5792" s="4" t="s">
        <v>1407</v>
      </c>
      <c r="I5792" s="4">
        <v>6637.4</v>
      </c>
      <c r="R5792" s="5" t="str">
        <f t="shared" si="1"/>
        <v>2007_347</v>
      </c>
    </row>
    <row r="5793">
      <c r="A5793" s="4" t="s">
        <v>579</v>
      </c>
      <c r="B5793" s="4">
        <v>348.0</v>
      </c>
      <c r="C5793" s="4">
        <v>2007.0</v>
      </c>
      <c r="D5793" s="4" t="s">
        <v>1104</v>
      </c>
      <c r="F5793" s="4" t="s">
        <v>183</v>
      </c>
      <c r="G5793" s="4" t="s">
        <v>1592</v>
      </c>
      <c r="I5793" s="4">
        <v>6621.5</v>
      </c>
      <c r="R5793" s="5" t="str">
        <f t="shared" si="1"/>
        <v>2007_348</v>
      </c>
    </row>
    <row r="5794">
      <c r="A5794" s="4" t="s">
        <v>1164</v>
      </c>
      <c r="B5794" s="4">
        <v>349.0</v>
      </c>
      <c r="C5794" s="4">
        <v>2007.0</v>
      </c>
      <c r="D5794" s="4" t="s">
        <v>1165</v>
      </c>
      <c r="F5794" s="4" t="s">
        <v>74</v>
      </c>
      <c r="G5794" s="4" t="s">
        <v>1482</v>
      </c>
      <c r="I5794" s="4">
        <v>6556.2</v>
      </c>
      <c r="R5794" s="5" t="str">
        <f t="shared" si="1"/>
        <v>2007_349</v>
      </c>
    </row>
    <row r="5795">
      <c r="A5795" s="4" t="s">
        <v>1134</v>
      </c>
      <c r="B5795" s="4">
        <v>350.0</v>
      </c>
      <c r="C5795" s="4">
        <v>2007.0</v>
      </c>
      <c r="D5795" s="4" t="s">
        <v>1104</v>
      </c>
      <c r="F5795" s="4" t="s">
        <v>37</v>
      </c>
      <c r="G5795" s="4" t="s">
        <v>1593</v>
      </c>
      <c r="I5795" s="4">
        <v>6530.0</v>
      </c>
      <c r="R5795" s="5" t="str">
        <f t="shared" si="1"/>
        <v>2007_350</v>
      </c>
    </row>
    <row r="5796">
      <c r="A5796" s="4" t="s">
        <v>1333</v>
      </c>
      <c r="B5796" s="4">
        <v>351.0</v>
      </c>
      <c r="C5796" s="4">
        <v>2007.0</v>
      </c>
      <c r="D5796" s="4" t="s">
        <v>225</v>
      </c>
      <c r="F5796" s="4" t="s">
        <v>24</v>
      </c>
      <c r="G5796" s="4" t="s">
        <v>1404</v>
      </c>
      <c r="I5796" s="4">
        <v>6509.0</v>
      </c>
      <c r="R5796" s="5" t="str">
        <f t="shared" si="1"/>
        <v>2007_351</v>
      </c>
    </row>
    <row r="5797">
      <c r="A5797" s="4" t="s">
        <v>1370</v>
      </c>
      <c r="B5797" s="4">
        <v>352.0</v>
      </c>
      <c r="C5797" s="4">
        <v>2007.0</v>
      </c>
      <c r="D5797" s="4" t="s">
        <v>1078</v>
      </c>
      <c r="F5797" s="4" t="s">
        <v>30</v>
      </c>
      <c r="G5797" s="4" t="s">
        <v>1407</v>
      </c>
      <c r="I5797" s="4">
        <v>6508.9</v>
      </c>
      <c r="R5797" s="5" t="str">
        <f t="shared" si="1"/>
        <v>2007_352</v>
      </c>
    </row>
    <row r="5798">
      <c r="A5798" s="4" t="s">
        <v>1278</v>
      </c>
      <c r="B5798" s="4">
        <v>353.0</v>
      </c>
      <c r="C5798" s="4">
        <v>2007.0</v>
      </c>
      <c r="D5798" s="4" t="s">
        <v>1292</v>
      </c>
      <c r="F5798" s="4" t="s">
        <v>192</v>
      </c>
      <c r="G5798" s="4" t="s">
        <v>1547</v>
      </c>
      <c r="I5798" s="4">
        <v>6493.0</v>
      </c>
      <c r="R5798" s="5" t="str">
        <f t="shared" si="1"/>
        <v>2007_353</v>
      </c>
    </row>
    <row r="5799">
      <c r="A5799" s="4" t="s">
        <v>1594</v>
      </c>
      <c r="B5799" s="4">
        <v>354.0</v>
      </c>
      <c r="C5799" s="4">
        <v>2007.0</v>
      </c>
      <c r="D5799" s="4" t="s">
        <v>1139</v>
      </c>
      <c r="F5799" s="4" t="s">
        <v>43</v>
      </c>
      <c r="G5799" s="4" t="s">
        <v>1595</v>
      </c>
      <c r="I5799" s="4">
        <v>6492.0</v>
      </c>
      <c r="R5799" s="5" t="str">
        <f t="shared" si="1"/>
        <v>2007_354</v>
      </c>
    </row>
    <row r="5800">
      <c r="A5800" s="4" t="s">
        <v>765</v>
      </c>
      <c r="B5800" s="4">
        <v>355.0</v>
      </c>
      <c r="C5800" s="4">
        <v>2007.0</v>
      </c>
      <c r="D5800" s="4" t="s">
        <v>338</v>
      </c>
      <c r="F5800" s="4" t="s">
        <v>55</v>
      </c>
      <c r="G5800" s="4" t="s">
        <v>1552</v>
      </c>
      <c r="I5800" s="4">
        <v>6461.0</v>
      </c>
      <c r="R5800" s="5" t="str">
        <f t="shared" si="1"/>
        <v>2007_355</v>
      </c>
    </row>
    <row r="5801">
      <c r="A5801" s="4" t="s">
        <v>328</v>
      </c>
      <c r="B5801" s="4">
        <v>356.0</v>
      </c>
      <c r="C5801" s="4">
        <v>2007.0</v>
      </c>
      <c r="D5801" s="4" t="s">
        <v>132</v>
      </c>
      <c r="F5801" s="4" t="s">
        <v>77</v>
      </c>
      <c r="G5801" s="4" t="s">
        <v>1596</v>
      </c>
      <c r="I5801" s="4">
        <v>6447.3</v>
      </c>
      <c r="R5801" s="5" t="str">
        <f t="shared" si="1"/>
        <v>2007_356</v>
      </c>
    </row>
    <row r="5802">
      <c r="A5802" s="4" t="s">
        <v>1378</v>
      </c>
      <c r="B5802" s="4">
        <v>357.0</v>
      </c>
      <c r="C5802" s="4">
        <v>2007.0</v>
      </c>
      <c r="D5802" s="4" t="s">
        <v>1364</v>
      </c>
      <c r="F5802" s="4" t="s">
        <v>57</v>
      </c>
      <c r="G5802" s="4" t="s">
        <v>1597</v>
      </c>
      <c r="I5802" s="4">
        <v>6425.7</v>
      </c>
      <c r="R5802" s="5" t="str">
        <f t="shared" si="1"/>
        <v>2007_357</v>
      </c>
    </row>
    <row r="5803">
      <c r="A5803" s="4" t="s">
        <v>1374</v>
      </c>
      <c r="B5803" s="4">
        <v>358.0</v>
      </c>
      <c r="C5803" s="4">
        <v>2007.0</v>
      </c>
      <c r="D5803" s="4" t="s">
        <v>59</v>
      </c>
      <c r="F5803" s="4" t="s">
        <v>100</v>
      </c>
      <c r="G5803" s="4" t="s">
        <v>1500</v>
      </c>
      <c r="I5803" s="4">
        <v>6395.0</v>
      </c>
      <c r="R5803" s="5" t="str">
        <f t="shared" si="1"/>
        <v>2007_358</v>
      </c>
    </row>
    <row r="5804">
      <c r="A5804" s="4" t="s">
        <v>1142</v>
      </c>
      <c r="B5804" s="4">
        <v>359.0</v>
      </c>
      <c r="C5804" s="4">
        <v>2007.0</v>
      </c>
      <c r="D5804" s="4" t="s">
        <v>26</v>
      </c>
      <c r="F5804" s="4" t="s">
        <v>127</v>
      </c>
      <c r="G5804" s="4" t="s">
        <v>1598</v>
      </c>
      <c r="I5804" s="4">
        <v>6394.8</v>
      </c>
      <c r="R5804" s="5" t="str">
        <f t="shared" si="1"/>
        <v>2007_359</v>
      </c>
    </row>
    <row r="5805">
      <c r="A5805" s="4" t="s">
        <v>1599</v>
      </c>
      <c r="B5805" s="4">
        <v>360.0</v>
      </c>
      <c r="C5805" s="4">
        <v>2007.0</v>
      </c>
      <c r="D5805" s="4" t="s">
        <v>977</v>
      </c>
      <c r="F5805" s="4" t="s">
        <v>57</v>
      </c>
      <c r="G5805" s="4" t="s">
        <v>1600</v>
      </c>
      <c r="I5805" s="4">
        <v>6343.5</v>
      </c>
      <c r="R5805" s="5" t="str">
        <f t="shared" si="1"/>
        <v>2007_360</v>
      </c>
    </row>
    <row r="5806">
      <c r="A5806" s="4" t="s">
        <v>837</v>
      </c>
      <c r="B5806" s="4">
        <v>361.0</v>
      </c>
      <c r="C5806" s="4">
        <v>2007.0</v>
      </c>
      <c r="D5806" s="4" t="s">
        <v>19</v>
      </c>
      <c r="F5806" s="4" t="s">
        <v>20</v>
      </c>
      <c r="G5806" s="4" t="s">
        <v>1492</v>
      </c>
      <c r="I5806" s="4">
        <v>6326.4</v>
      </c>
      <c r="R5806" s="5" t="str">
        <f t="shared" si="1"/>
        <v>2007_361</v>
      </c>
    </row>
    <row r="5807">
      <c r="A5807" s="4" t="s">
        <v>654</v>
      </c>
      <c r="B5807" s="4">
        <v>362.0</v>
      </c>
      <c r="C5807" s="4">
        <v>2007.0</v>
      </c>
      <c r="D5807" s="4" t="s">
        <v>1011</v>
      </c>
      <c r="F5807" s="4" t="s">
        <v>179</v>
      </c>
      <c r="G5807" s="4" t="s">
        <v>1498</v>
      </c>
      <c r="I5807" s="4">
        <v>6306.6</v>
      </c>
      <c r="R5807" s="5" t="str">
        <f t="shared" si="1"/>
        <v>2007_362</v>
      </c>
    </row>
    <row r="5808">
      <c r="A5808" s="4" t="s">
        <v>433</v>
      </c>
      <c r="B5808" s="4">
        <v>363.0</v>
      </c>
      <c r="C5808" s="4">
        <v>2007.0</v>
      </c>
      <c r="D5808" s="4" t="s">
        <v>67</v>
      </c>
      <c r="F5808" s="4" t="s">
        <v>95</v>
      </c>
      <c r="G5808" s="4" t="s">
        <v>1458</v>
      </c>
      <c r="I5808" s="4">
        <v>6289.9</v>
      </c>
      <c r="R5808" s="5" t="str">
        <f t="shared" si="1"/>
        <v>2007_363</v>
      </c>
    </row>
    <row r="5809">
      <c r="A5809" s="4" t="s">
        <v>1057</v>
      </c>
      <c r="B5809" s="4">
        <v>364.0</v>
      </c>
      <c r="C5809" s="4">
        <v>2007.0</v>
      </c>
      <c r="D5809" s="4" t="s">
        <v>1292</v>
      </c>
      <c r="F5809" s="4" t="s">
        <v>43</v>
      </c>
      <c r="G5809" s="4" t="s">
        <v>1601</v>
      </c>
      <c r="I5809" s="4">
        <v>6272.3</v>
      </c>
      <c r="R5809" s="5" t="str">
        <f t="shared" si="1"/>
        <v>2007_364</v>
      </c>
    </row>
    <row r="5810">
      <c r="A5810" s="4" t="s">
        <v>1269</v>
      </c>
      <c r="B5810" s="4">
        <v>365.0</v>
      </c>
      <c r="C5810" s="4">
        <v>2007.0</v>
      </c>
      <c r="D5810" s="4" t="s">
        <v>352</v>
      </c>
      <c r="F5810" s="4" t="s">
        <v>37</v>
      </c>
      <c r="G5810" s="4" t="s">
        <v>1495</v>
      </c>
      <c r="I5810" s="4">
        <v>6260.0</v>
      </c>
      <c r="R5810" s="5" t="str">
        <f t="shared" si="1"/>
        <v>2007_365</v>
      </c>
    </row>
    <row r="5811">
      <c r="A5811" s="4" t="s">
        <v>524</v>
      </c>
      <c r="B5811" s="4">
        <v>366.0</v>
      </c>
      <c r="C5811" s="4">
        <v>2007.0</v>
      </c>
      <c r="D5811" s="4" t="s">
        <v>289</v>
      </c>
      <c r="F5811" s="4" t="s">
        <v>30</v>
      </c>
      <c r="G5811" s="4" t="s">
        <v>1407</v>
      </c>
      <c r="I5811" s="4">
        <v>6255.1</v>
      </c>
      <c r="R5811" s="5" t="str">
        <f t="shared" si="1"/>
        <v>2007_366</v>
      </c>
    </row>
    <row r="5812">
      <c r="A5812" s="4" t="s">
        <v>402</v>
      </c>
      <c r="B5812" s="4">
        <v>367.0</v>
      </c>
      <c r="C5812" s="4">
        <v>2007.0</v>
      </c>
      <c r="D5812" s="4" t="s">
        <v>981</v>
      </c>
      <c r="F5812" s="4" t="s">
        <v>57</v>
      </c>
      <c r="G5812" s="4" t="s">
        <v>1602</v>
      </c>
      <c r="I5812" s="4">
        <v>6219.3</v>
      </c>
      <c r="R5812" s="5" t="str">
        <f t="shared" si="1"/>
        <v>2007_367</v>
      </c>
    </row>
    <row r="5813">
      <c r="A5813" s="4" t="s">
        <v>1368</v>
      </c>
      <c r="B5813" s="4">
        <v>368.0</v>
      </c>
      <c r="C5813" s="4">
        <v>2007.0</v>
      </c>
      <c r="D5813" s="4" t="s">
        <v>717</v>
      </c>
      <c r="F5813" s="4" t="s">
        <v>30</v>
      </c>
      <c r="G5813" s="4" t="s">
        <v>1407</v>
      </c>
      <c r="I5813" s="4">
        <v>6190.8</v>
      </c>
      <c r="R5813" s="5" t="str">
        <f t="shared" si="1"/>
        <v>2007_368</v>
      </c>
    </row>
    <row r="5814">
      <c r="A5814" s="4" t="s">
        <v>1150</v>
      </c>
      <c r="B5814" s="4">
        <v>369.0</v>
      </c>
      <c r="C5814" s="4">
        <v>2007.0</v>
      </c>
      <c r="D5814" s="4" t="s">
        <v>688</v>
      </c>
      <c r="F5814" s="4" t="s">
        <v>189</v>
      </c>
      <c r="G5814" s="4" t="s">
        <v>1449</v>
      </c>
      <c r="I5814" s="4">
        <v>6185.6</v>
      </c>
      <c r="R5814" s="5" t="str">
        <f t="shared" si="1"/>
        <v>2007_369</v>
      </c>
    </row>
    <row r="5815">
      <c r="A5815" s="4" t="s">
        <v>1192</v>
      </c>
      <c r="B5815" s="4">
        <v>370.0</v>
      </c>
      <c r="C5815" s="4">
        <v>2007.0</v>
      </c>
      <c r="D5815" s="4" t="s">
        <v>42</v>
      </c>
      <c r="F5815" s="4" t="s">
        <v>74</v>
      </c>
      <c r="G5815" s="4" t="s">
        <v>1422</v>
      </c>
      <c r="I5815" s="4">
        <v>6164.6</v>
      </c>
      <c r="R5815" s="5" t="str">
        <f t="shared" si="1"/>
        <v>2007_370</v>
      </c>
    </row>
    <row r="5816">
      <c r="A5816" s="4" t="s">
        <v>1232</v>
      </c>
      <c r="B5816" s="4">
        <v>371.0</v>
      </c>
      <c r="C5816" s="4">
        <v>2007.0</v>
      </c>
      <c r="D5816" s="4" t="s">
        <v>1112</v>
      </c>
      <c r="F5816" s="4" t="s">
        <v>37</v>
      </c>
      <c r="G5816" s="4" t="s">
        <v>1436</v>
      </c>
      <c r="I5816" s="4">
        <v>6156.8</v>
      </c>
      <c r="R5816" s="5" t="str">
        <f t="shared" si="1"/>
        <v>2007_371</v>
      </c>
    </row>
    <row r="5817">
      <c r="A5817" s="4" t="s">
        <v>1379</v>
      </c>
      <c r="B5817" s="4">
        <v>372.0</v>
      </c>
      <c r="C5817" s="4">
        <v>2007.0</v>
      </c>
      <c r="D5817" s="4" t="s">
        <v>216</v>
      </c>
      <c r="F5817" s="4" t="s">
        <v>24</v>
      </c>
      <c r="G5817" s="4" t="s">
        <v>1503</v>
      </c>
      <c r="I5817" s="4">
        <v>6152.4</v>
      </c>
      <c r="R5817" s="5" t="str">
        <f t="shared" si="1"/>
        <v>2007_372</v>
      </c>
    </row>
    <row r="5818">
      <c r="A5818" s="4" t="s">
        <v>1334</v>
      </c>
      <c r="B5818" s="4">
        <v>373.0</v>
      </c>
      <c r="C5818" s="4">
        <v>2007.0</v>
      </c>
      <c r="D5818" s="4" t="s">
        <v>1112</v>
      </c>
      <c r="F5818" s="4" t="s">
        <v>43</v>
      </c>
      <c r="G5818" s="4" t="s">
        <v>1603</v>
      </c>
      <c r="I5818" s="4">
        <v>6148.2</v>
      </c>
      <c r="R5818" s="5" t="str">
        <f t="shared" si="1"/>
        <v>2007_373</v>
      </c>
    </row>
    <row r="5819">
      <c r="A5819" s="4" t="s">
        <v>758</v>
      </c>
      <c r="B5819" s="4">
        <v>374.0</v>
      </c>
      <c r="C5819" s="4">
        <v>2007.0</v>
      </c>
      <c r="D5819" s="4" t="s">
        <v>32</v>
      </c>
      <c r="F5819" s="4" t="s">
        <v>55</v>
      </c>
      <c r="G5819" s="4" t="s">
        <v>1604</v>
      </c>
      <c r="I5819" s="4">
        <v>6142.0</v>
      </c>
      <c r="R5819" s="5" t="str">
        <f t="shared" si="1"/>
        <v>2007_374</v>
      </c>
    </row>
    <row r="5820">
      <c r="A5820" s="4" t="s">
        <v>1337</v>
      </c>
      <c r="B5820" s="4">
        <v>375.0</v>
      </c>
      <c r="C5820" s="4">
        <v>2007.0</v>
      </c>
      <c r="D5820" s="4" t="s">
        <v>1112</v>
      </c>
      <c r="F5820" s="4" t="s">
        <v>100</v>
      </c>
      <c r="G5820" s="4" t="s">
        <v>1605</v>
      </c>
      <c r="I5820" s="4">
        <v>6123.5</v>
      </c>
      <c r="R5820" s="5" t="str">
        <f t="shared" si="1"/>
        <v>2007_375</v>
      </c>
    </row>
    <row r="5821">
      <c r="A5821" s="4" t="s">
        <v>851</v>
      </c>
      <c r="B5821" s="4">
        <v>376.0</v>
      </c>
      <c r="C5821" s="4">
        <v>2007.0</v>
      </c>
      <c r="D5821" s="4" t="s">
        <v>19</v>
      </c>
      <c r="F5821" s="4" t="s">
        <v>20</v>
      </c>
      <c r="G5821" s="4" t="s">
        <v>1606</v>
      </c>
      <c r="I5821" s="4">
        <v>6118.0</v>
      </c>
      <c r="R5821" s="5" t="str">
        <f t="shared" si="1"/>
        <v>2007_376</v>
      </c>
    </row>
    <row r="5822">
      <c r="A5822" s="4" t="s">
        <v>1324</v>
      </c>
      <c r="B5822" s="4">
        <v>377.0</v>
      </c>
      <c r="C5822" s="4">
        <v>2007.0</v>
      </c>
      <c r="D5822" s="4" t="s">
        <v>352</v>
      </c>
      <c r="F5822" s="4" t="s">
        <v>24</v>
      </c>
      <c r="G5822" s="4" t="s">
        <v>1404</v>
      </c>
      <c r="I5822" s="4">
        <v>6083.5</v>
      </c>
      <c r="R5822" s="5" t="str">
        <f t="shared" si="1"/>
        <v>2007_377</v>
      </c>
    </row>
    <row r="5823">
      <c r="A5823" s="4" t="s">
        <v>1030</v>
      </c>
      <c r="B5823" s="4">
        <v>378.0</v>
      </c>
      <c r="C5823" s="4">
        <v>2007.0</v>
      </c>
      <c r="D5823" s="4" t="s">
        <v>168</v>
      </c>
      <c r="F5823" s="4" t="s">
        <v>55</v>
      </c>
      <c r="G5823" s="4" t="s">
        <v>1607</v>
      </c>
      <c r="I5823" s="4">
        <v>6069.0</v>
      </c>
      <c r="R5823" s="5" t="str">
        <f t="shared" si="1"/>
        <v>2007_378</v>
      </c>
    </row>
    <row r="5824">
      <c r="A5824" s="4" t="s">
        <v>1119</v>
      </c>
      <c r="B5824" s="4">
        <v>379.0</v>
      </c>
      <c r="C5824" s="4">
        <v>2007.0</v>
      </c>
      <c r="D5824" s="4" t="s">
        <v>195</v>
      </c>
      <c r="F5824" s="4" t="s">
        <v>400</v>
      </c>
      <c r="G5824" s="4" t="s">
        <v>1513</v>
      </c>
      <c r="I5824" s="4">
        <v>6028.8</v>
      </c>
      <c r="R5824" s="5" t="str">
        <f t="shared" si="1"/>
        <v>2007_379</v>
      </c>
    </row>
    <row r="5825">
      <c r="A5825" s="4" t="s">
        <v>1327</v>
      </c>
      <c r="B5825" s="4">
        <v>380.0</v>
      </c>
      <c r="C5825" s="4">
        <v>2007.0</v>
      </c>
      <c r="D5825" s="4" t="s">
        <v>29</v>
      </c>
      <c r="F5825" s="4" t="s">
        <v>30</v>
      </c>
      <c r="G5825" s="4" t="s">
        <v>1608</v>
      </c>
      <c r="I5825" s="4">
        <v>6006.7</v>
      </c>
      <c r="R5825" s="5" t="str">
        <f t="shared" si="1"/>
        <v>2007_380</v>
      </c>
    </row>
    <row r="5826">
      <c r="A5826" s="4" t="s">
        <v>835</v>
      </c>
      <c r="B5826" s="4">
        <v>381.0</v>
      </c>
      <c r="C5826" s="4">
        <v>2007.0</v>
      </c>
      <c r="D5826" s="4" t="s">
        <v>232</v>
      </c>
      <c r="F5826" s="4" t="s">
        <v>30</v>
      </c>
      <c r="G5826" s="4" t="s">
        <v>1567</v>
      </c>
      <c r="I5826" s="4">
        <v>5979.0</v>
      </c>
      <c r="R5826" s="5" t="str">
        <f t="shared" si="1"/>
        <v>2007_381</v>
      </c>
    </row>
    <row r="5827">
      <c r="A5827" s="4" t="s">
        <v>505</v>
      </c>
      <c r="B5827" s="4">
        <v>382.0</v>
      </c>
      <c r="C5827" s="4">
        <v>2007.0</v>
      </c>
      <c r="D5827" s="4" t="s">
        <v>688</v>
      </c>
      <c r="F5827" s="4" t="s">
        <v>46</v>
      </c>
      <c r="G5827" s="4" t="s">
        <v>1609</v>
      </c>
      <c r="I5827" s="4">
        <v>5971.3</v>
      </c>
      <c r="R5827" s="5" t="str">
        <f t="shared" si="1"/>
        <v>2007_382</v>
      </c>
    </row>
    <row r="5828">
      <c r="A5828" s="4" t="s">
        <v>1385</v>
      </c>
      <c r="B5828" s="4">
        <v>383.0</v>
      </c>
      <c r="C5828" s="4">
        <v>2007.0</v>
      </c>
      <c r="D5828" s="4" t="s">
        <v>1364</v>
      </c>
      <c r="F5828" s="4" t="s">
        <v>57</v>
      </c>
      <c r="G5828" s="4" t="s">
        <v>1457</v>
      </c>
      <c r="I5828" s="4">
        <v>5969.7</v>
      </c>
      <c r="R5828" s="5" t="str">
        <f t="shared" si="1"/>
        <v>2007_383</v>
      </c>
    </row>
    <row r="5829">
      <c r="A5829" s="4" t="s">
        <v>858</v>
      </c>
      <c r="B5829" s="4">
        <v>384.0</v>
      </c>
      <c r="C5829" s="4">
        <v>2007.0</v>
      </c>
      <c r="D5829" s="4" t="s">
        <v>107</v>
      </c>
      <c r="F5829" s="4" t="s">
        <v>115</v>
      </c>
      <c r="G5829" s="4" t="s">
        <v>1450</v>
      </c>
      <c r="I5829" s="4">
        <v>5948.4</v>
      </c>
      <c r="R5829" s="5" t="str">
        <f t="shared" si="1"/>
        <v>2007_384</v>
      </c>
    </row>
    <row r="5830">
      <c r="A5830" s="4" t="s">
        <v>1610</v>
      </c>
      <c r="B5830" s="4">
        <v>385.0</v>
      </c>
      <c r="C5830" s="4">
        <v>2007.0</v>
      </c>
      <c r="D5830" s="4" t="s">
        <v>999</v>
      </c>
      <c r="F5830" s="4" t="s">
        <v>46</v>
      </c>
      <c r="G5830" s="4" t="s">
        <v>1418</v>
      </c>
      <c r="I5830" s="4">
        <v>5908.9</v>
      </c>
      <c r="R5830" s="5" t="str">
        <f t="shared" si="1"/>
        <v>2007_385</v>
      </c>
    </row>
    <row r="5831">
      <c r="A5831" s="4" t="s">
        <v>1332</v>
      </c>
      <c r="B5831" s="4">
        <v>386.0</v>
      </c>
      <c r="C5831" s="4">
        <v>2007.0</v>
      </c>
      <c r="D5831" s="4" t="s">
        <v>110</v>
      </c>
      <c r="F5831" s="4" t="s">
        <v>183</v>
      </c>
      <c r="G5831" s="4" t="s">
        <v>1517</v>
      </c>
      <c r="I5831" s="4">
        <v>5902.8</v>
      </c>
      <c r="R5831" s="5" t="str">
        <f t="shared" si="1"/>
        <v>2007_386</v>
      </c>
    </row>
    <row r="5832">
      <c r="A5832" s="4" t="s">
        <v>1366</v>
      </c>
      <c r="B5832" s="4">
        <v>387.0</v>
      </c>
      <c r="C5832" s="4">
        <v>2007.0</v>
      </c>
      <c r="D5832" s="4" t="s">
        <v>97</v>
      </c>
      <c r="F5832" s="4" t="s">
        <v>57</v>
      </c>
      <c r="G5832" s="4" t="s">
        <v>1445</v>
      </c>
      <c r="I5832" s="4">
        <v>5891.0</v>
      </c>
      <c r="R5832" s="5" t="str">
        <f t="shared" si="1"/>
        <v>2007_387</v>
      </c>
    </row>
    <row r="5833">
      <c r="A5833" s="4" t="s">
        <v>483</v>
      </c>
      <c r="B5833" s="4">
        <v>388.0</v>
      </c>
      <c r="C5833" s="4">
        <v>2007.0</v>
      </c>
      <c r="D5833" s="4" t="s">
        <v>999</v>
      </c>
      <c r="F5833" s="4" t="s">
        <v>46</v>
      </c>
      <c r="G5833" s="4" t="s">
        <v>1609</v>
      </c>
      <c r="I5833" s="4">
        <v>5883.7</v>
      </c>
      <c r="R5833" s="5" t="str">
        <f t="shared" si="1"/>
        <v>2007_388</v>
      </c>
    </row>
    <row r="5834">
      <c r="A5834" s="4" t="s">
        <v>853</v>
      </c>
      <c r="B5834" s="4">
        <v>389.0</v>
      </c>
      <c r="C5834" s="4">
        <v>2007.0</v>
      </c>
      <c r="D5834" s="4" t="s">
        <v>611</v>
      </c>
      <c r="F5834" s="4" t="s">
        <v>57</v>
      </c>
      <c r="G5834" s="4" t="s">
        <v>1414</v>
      </c>
      <c r="I5834" s="4">
        <v>5880.0</v>
      </c>
      <c r="R5834" s="5" t="str">
        <f t="shared" si="1"/>
        <v>2007_389</v>
      </c>
    </row>
    <row r="5835">
      <c r="A5835" s="4" t="s">
        <v>1122</v>
      </c>
      <c r="B5835" s="4">
        <v>390.0</v>
      </c>
      <c r="C5835" s="4">
        <v>2007.0</v>
      </c>
      <c r="D5835" s="4" t="s">
        <v>76</v>
      </c>
      <c r="F5835" s="4" t="s">
        <v>127</v>
      </c>
      <c r="G5835" s="4" t="s">
        <v>1408</v>
      </c>
      <c r="I5835" s="4">
        <v>5878.3</v>
      </c>
      <c r="R5835" s="5" t="str">
        <f t="shared" si="1"/>
        <v>2007_390</v>
      </c>
    </row>
    <row r="5836">
      <c r="A5836" s="4" t="s">
        <v>1202</v>
      </c>
      <c r="B5836" s="4">
        <v>391.0</v>
      </c>
      <c r="C5836" s="4">
        <v>2007.0</v>
      </c>
      <c r="D5836" s="4" t="s">
        <v>352</v>
      </c>
      <c r="F5836" s="4" t="s">
        <v>30</v>
      </c>
      <c r="G5836" s="4" t="s">
        <v>1407</v>
      </c>
      <c r="I5836" s="4">
        <v>5863.1</v>
      </c>
      <c r="R5836" s="5" t="str">
        <f t="shared" si="1"/>
        <v>2007_391</v>
      </c>
    </row>
    <row r="5837">
      <c r="A5837" s="4" t="s">
        <v>565</v>
      </c>
      <c r="B5837" s="4">
        <v>392.0</v>
      </c>
      <c r="C5837" s="4">
        <v>2007.0</v>
      </c>
      <c r="D5837" s="4" t="s">
        <v>826</v>
      </c>
      <c r="F5837" s="4" t="s">
        <v>43</v>
      </c>
      <c r="G5837" s="4" t="s">
        <v>1437</v>
      </c>
      <c r="I5837" s="4">
        <v>5834.8</v>
      </c>
      <c r="R5837" s="5" t="str">
        <f t="shared" si="1"/>
        <v>2007_392</v>
      </c>
    </row>
    <row r="5838">
      <c r="A5838" s="4" t="s">
        <v>1152</v>
      </c>
      <c r="B5838" s="4">
        <v>393.0</v>
      </c>
      <c r="C5838" s="4">
        <v>2007.0</v>
      </c>
      <c r="D5838" s="4" t="s">
        <v>986</v>
      </c>
      <c r="F5838" s="4" t="s">
        <v>37</v>
      </c>
      <c r="G5838" s="4" t="s">
        <v>1495</v>
      </c>
      <c r="I5838" s="4">
        <v>5826.7</v>
      </c>
      <c r="R5838" s="5" t="str">
        <f t="shared" si="1"/>
        <v>2007_393</v>
      </c>
    </row>
    <row r="5839">
      <c r="A5839" s="4" t="s">
        <v>1611</v>
      </c>
      <c r="B5839" s="4">
        <v>394.0</v>
      </c>
      <c r="C5839" s="4">
        <v>2007.0</v>
      </c>
      <c r="D5839" s="4" t="s">
        <v>921</v>
      </c>
      <c r="F5839" s="4" t="s">
        <v>43</v>
      </c>
      <c r="G5839" s="4" t="s">
        <v>1612</v>
      </c>
      <c r="I5839" s="4">
        <v>5812.0</v>
      </c>
      <c r="R5839" s="5" t="str">
        <f t="shared" si="1"/>
        <v>2007_394</v>
      </c>
    </row>
    <row r="5840">
      <c r="A5840" s="4" t="s">
        <v>1124</v>
      </c>
      <c r="B5840" s="4">
        <v>395.0</v>
      </c>
      <c r="C5840" s="4">
        <v>2007.0</v>
      </c>
      <c r="D5840" s="4" t="s">
        <v>32</v>
      </c>
      <c r="F5840" s="4" t="s">
        <v>35</v>
      </c>
      <c r="G5840" s="4" t="s">
        <v>1499</v>
      </c>
      <c r="I5840" s="4">
        <v>5811.2</v>
      </c>
      <c r="R5840" s="5" t="str">
        <f t="shared" si="1"/>
        <v>2007_395</v>
      </c>
    </row>
    <row r="5841">
      <c r="A5841" s="4" t="s">
        <v>599</v>
      </c>
      <c r="B5841" s="4">
        <v>396.0</v>
      </c>
      <c r="C5841" s="4">
        <v>2007.0</v>
      </c>
      <c r="D5841" s="4" t="s">
        <v>338</v>
      </c>
      <c r="F5841" s="4" t="s">
        <v>46</v>
      </c>
      <c r="G5841" s="4" t="s">
        <v>1418</v>
      </c>
      <c r="I5841" s="4">
        <v>5810.0</v>
      </c>
      <c r="R5841" s="5" t="str">
        <f t="shared" si="1"/>
        <v>2007_396</v>
      </c>
    </row>
    <row r="5842">
      <c r="A5842" s="4" t="s">
        <v>1275</v>
      </c>
      <c r="B5842" s="4">
        <v>397.0</v>
      </c>
      <c r="C5842" s="4">
        <v>2007.0</v>
      </c>
      <c r="D5842" s="4" t="s">
        <v>107</v>
      </c>
      <c r="F5842" s="4" t="s">
        <v>43</v>
      </c>
      <c r="G5842" s="4" t="s">
        <v>1613</v>
      </c>
      <c r="I5842" s="4">
        <v>5809.6</v>
      </c>
      <c r="R5842" s="5" t="str">
        <f t="shared" si="1"/>
        <v>2007_397</v>
      </c>
    </row>
    <row r="5843">
      <c r="A5843" s="4" t="s">
        <v>1392</v>
      </c>
      <c r="B5843" s="4">
        <v>398.0</v>
      </c>
      <c r="C5843" s="4">
        <v>2007.0</v>
      </c>
      <c r="D5843" s="4" t="s">
        <v>490</v>
      </c>
      <c r="F5843" s="4" t="s">
        <v>299</v>
      </c>
      <c r="G5843" s="4" t="s">
        <v>1537</v>
      </c>
      <c r="I5843" s="4">
        <v>5790.5</v>
      </c>
      <c r="R5843" s="5" t="str">
        <f t="shared" si="1"/>
        <v>2007_398</v>
      </c>
    </row>
    <row r="5844">
      <c r="A5844" s="4" t="s">
        <v>1614</v>
      </c>
      <c r="B5844" s="4">
        <v>399.0</v>
      </c>
      <c r="C5844" s="4">
        <v>2007.0</v>
      </c>
      <c r="D5844" s="4" t="s">
        <v>93</v>
      </c>
      <c r="F5844" s="4" t="s">
        <v>170</v>
      </c>
      <c r="G5844" s="4" t="s">
        <v>1615</v>
      </c>
      <c r="I5844" s="4">
        <v>5779.9</v>
      </c>
      <c r="R5844" s="5" t="str">
        <f t="shared" si="1"/>
        <v>2007_399</v>
      </c>
    </row>
    <row r="5845">
      <c r="A5845" s="4" t="s">
        <v>291</v>
      </c>
      <c r="B5845" s="4">
        <v>400.0</v>
      </c>
      <c r="C5845" s="4">
        <v>2007.0</v>
      </c>
      <c r="D5845" s="4" t="s">
        <v>1354</v>
      </c>
      <c r="F5845" s="4" t="s">
        <v>100</v>
      </c>
      <c r="G5845" s="4" t="s">
        <v>1616</v>
      </c>
      <c r="I5845" s="4">
        <v>5757.2</v>
      </c>
      <c r="R5845" s="5" t="str">
        <f t="shared" si="1"/>
        <v>2007_400</v>
      </c>
    </row>
    <row r="5846">
      <c r="A5846" s="4" t="s">
        <v>1127</v>
      </c>
      <c r="B5846" s="4">
        <v>401.0</v>
      </c>
      <c r="C5846" s="4">
        <v>2007.0</v>
      </c>
      <c r="D5846" s="4" t="s">
        <v>107</v>
      </c>
      <c r="F5846" s="4" t="s">
        <v>30</v>
      </c>
      <c r="G5846" s="4" t="s">
        <v>1407</v>
      </c>
      <c r="I5846" s="4">
        <v>5750.0</v>
      </c>
      <c r="R5846" s="5" t="str">
        <f t="shared" si="1"/>
        <v>2007_401</v>
      </c>
    </row>
    <row r="5847">
      <c r="A5847" s="4" t="s">
        <v>1617</v>
      </c>
      <c r="B5847" s="4">
        <v>402.0</v>
      </c>
      <c r="C5847" s="4">
        <v>2007.0</v>
      </c>
      <c r="D5847" s="4" t="s">
        <v>999</v>
      </c>
      <c r="F5847" s="4" t="s">
        <v>57</v>
      </c>
      <c r="G5847" s="4" t="s">
        <v>1454</v>
      </c>
      <c r="I5847" s="4">
        <v>5748.4</v>
      </c>
      <c r="R5847" s="5" t="str">
        <f t="shared" si="1"/>
        <v>2007_402</v>
      </c>
    </row>
    <row r="5848">
      <c r="A5848" s="4" t="s">
        <v>511</v>
      </c>
      <c r="B5848" s="4">
        <v>403.0</v>
      </c>
      <c r="C5848" s="4">
        <v>2007.0</v>
      </c>
      <c r="D5848" s="4" t="s">
        <v>981</v>
      </c>
      <c r="F5848" s="4" t="s">
        <v>74</v>
      </c>
      <c r="G5848" s="4" t="s">
        <v>1618</v>
      </c>
      <c r="I5848" s="4">
        <v>5745.5</v>
      </c>
      <c r="R5848" s="5" t="str">
        <f t="shared" si="1"/>
        <v>2007_403</v>
      </c>
    </row>
    <row r="5849">
      <c r="A5849" s="4" t="s">
        <v>687</v>
      </c>
      <c r="B5849" s="4">
        <v>404.0</v>
      </c>
      <c r="C5849" s="4">
        <v>2007.0</v>
      </c>
      <c r="D5849" s="4" t="s">
        <v>62</v>
      </c>
      <c r="F5849" s="4" t="s">
        <v>179</v>
      </c>
      <c r="G5849" s="4" t="s">
        <v>1619</v>
      </c>
      <c r="I5849" s="4">
        <v>5720.6</v>
      </c>
      <c r="R5849" s="5" t="str">
        <f t="shared" si="1"/>
        <v>2007_404</v>
      </c>
    </row>
    <row r="5850">
      <c r="A5850" s="4" t="s">
        <v>1620</v>
      </c>
      <c r="B5850" s="4">
        <v>405.0</v>
      </c>
      <c r="C5850" s="4">
        <v>2007.0</v>
      </c>
      <c r="D5850" s="4" t="s">
        <v>352</v>
      </c>
      <c r="F5850" s="4" t="s">
        <v>43</v>
      </c>
      <c r="G5850" s="4" t="s">
        <v>1595</v>
      </c>
      <c r="I5850" s="4">
        <v>5689.0</v>
      </c>
      <c r="R5850" s="5" t="str">
        <f t="shared" si="1"/>
        <v>2007_405</v>
      </c>
    </row>
    <row r="5851">
      <c r="A5851" s="4" t="s">
        <v>443</v>
      </c>
      <c r="B5851" s="4">
        <v>406.0</v>
      </c>
      <c r="C5851" s="4">
        <v>2007.0</v>
      </c>
      <c r="D5851" s="4" t="s">
        <v>444</v>
      </c>
      <c r="F5851" s="4" t="s">
        <v>57</v>
      </c>
      <c r="G5851" s="4" t="s">
        <v>1507</v>
      </c>
      <c r="I5851" s="4">
        <v>5650.2</v>
      </c>
      <c r="R5851" s="5" t="str">
        <f t="shared" si="1"/>
        <v>2007_406</v>
      </c>
    </row>
    <row r="5852">
      <c r="A5852" s="4" t="s">
        <v>603</v>
      </c>
      <c r="B5852" s="4">
        <v>407.0</v>
      </c>
      <c r="C5852" s="4">
        <v>2007.0</v>
      </c>
      <c r="D5852" s="4" t="s">
        <v>975</v>
      </c>
      <c r="F5852" s="4" t="s">
        <v>57</v>
      </c>
      <c r="G5852" s="4" t="s">
        <v>1597</v>
      </c>
      <c r="I5852" s="4">
        <v>5649.0</v>
      </c>
      <c r="R5852" s="5" t="str">
        <f t="shared" si="1"/>
        <v>2007_407</v>
      </c>
    </row>
    <row r="5853">
      <c r="A5853" s="4" t="s">
        <v>567</v>
      </c>
      <c r="B5853" s="4">
        <v>408.0</v>
      </c>
      <c r="C5853" s="4">
        <v>2007.0</v>
      </c>
      <c r="D5853" s="4" t="s">
        <v>332</v>
      </c>
      <c r="F5853" s="4" t="s">
        <v>20</v>
      </c>
      <c r="G5853" s="4" t="s">
        <v>1459</v>
      </c>
      <c r="I5853" s="4">
        <v>5639.0</v>
      </c>
      <c r="R5853" s="5" t="str">
        <f t="shared" si="1"/>
        <v>2007_408</v>
      </c>
    </row>
    <row r="5854">
      <c r="A5854" s="4" t="s">
        <v>1068</v>
      </c>
      <c r="B5854" s="4">
        <v>409.0</v>
      </c>
      <c r="C5854" s="4">
        <v>2007.0</v>
      </c>
      <c r="D5854" s="4" t="s">
        <v>29</v>
      </c>
      <c r="F5854" s="4" t="s">
        <v>144</v>
      </c>
      <c r="G5854" s="4" t="s">
        <v>1481</v>
      </c>
      <c r="I5854" s="4">
        <v>5613.0</v>
      </c>
      <c r="R5854" s="5" t="str">
        <f t="shared" si="1"/>
        <v>2007_409</v>
      </c>
    </row>
    <row r="5855">
      <c r="A5855" s="4" t="s">
        <v>1371</v>
      </c>
      <c r="B5855" s="4">
        <v>410.0</v>
      </c>
      <c r="C5855" s="4">
        <v>2007.0</v>
      </c>
      <c r="D5855" s="4" t="s">
        <v>107</v>
      </c>
      <c r="F5855" s="4" t="s">
        <v>24</v>
      </c>
      <c r="G5855" s="4" t="s">
        <v>1503</v>
      </c>
      <c r="I5855" s="4">
        <v>5611.3</v>
      </c>
      <c r="R5855" s="5" t="str">
        <f t="shared" si="1"/>
        <v>2007_410</v>
      </c>
    </row>
    <row r="5856">
      <c r="A5856" s="4" t="s">
        <v>1338</v>
      </c>
      <c r="B5856" s="4">
        <v>411.0</v>
      </c>
      <c r="C5856" s="4">
        <v>2007.0</v>
      </c>
      <c r="D5856" s="4" t="s">
        <v>72</v>
      </c>
      <c r="F5856" s="4" t="s">
        <v>24</v>
      </c>
      <c r="G5856" s="4" t="s">
        <v>1618</v>
      </c>
      <c r="I5856" s="4">
        <v>5607.4</v>
      </c>
      <c r="R5856" s="5" t="str">
        <f t="shared" si="1"/>
        <v>2007_411</v>
      </c>
    </row>
    <row r="5857">
      <c r="A5857" s="4" t="s">
        <v>497</v>
      </c>
      <c r="B5857" s="4">
        <v>412.0</v>
      </c>
      <c r="C5857" s="4">
        <v>2007.0</v>
      </c>
      <c r="D5857" s="4" t="s">
        <v>48</v>
      </c>
      <c r="F5857" s="4" t="s">
        <v>57</v>
      </c>
      <c r="G5857" s="4" t="s">
        <v>1582</v>
      </c>
      <c r="I5857" s="4">
        <v>5583.1</v>
      </c>
      <c r="R5857" s="5" t="str">
        <f t="shared" si="1"/>
        <v>2007_412</v>
      </c>
    </row>
    <row r="5858">
      <c r="A5858" s="4" t="s">
        <v>546</v>
      </c>
      <c r="B5858" s="4">
        <v>413.0</v>
      </c>
      <c r="C5858" s="4">
        <v>2007.0</v>
      </c>
      <c r="D5858" s="4" t="s">
        <v>289</v>
      </c>
      <c r="F5858" s="4" t="s">
        <v>46</v>
      </c>
      <c r="G5858" s="4" t="s">
        <v>1418</v>
      </c>
      <c r="I5858" s="4">
        <v>5582.6</v>
      </c>
      <c r="R5858" s="5" t="str">
        <f t="shared" si="1"/>
        <v>2007_413</v>
      </c>
    </row>
    <row r="5859">
      <c r="A5859" s="4" t="s">
        <v>679</v>
      </c>
      <c r="B5859" s="4">
        <v>414.0</v>
      </c>
      <c r="C5859" s="4">
        <v>2007.0</v>
      </c>
      <c r="D5859" s="4" t="s">
        <v>1104</v>
      </c>
      <c r="F5859" s="4" t="s">
        <v>24</v>
      </c>
      <c r="G5859" s="4" t="s">
        <v>1618</v>
      </c>
      <c r="I5859" s="4">
        <v>5581.0</v>
      </c>
      <c r="R5859" s="5" t="str">
        <f t="shared" si="1"/>
        <v>2007_414</v>
      </c>
    </row>
    <row r="5860">
      <c r="A5860" s="4" t="s">
        <v>1215</v>
      </c>
      <c r="B5860" s="4">
        <v>415.0</v>
      </c>
      <c r="C5860" s="4">
        <v>2007.0</v>
      </c>
      <c r="D5860" s="4" t="s">
        <v>107</v>
      </c>
      <c r="F5860" s="4" t="s">
        <v>57</v>
      </c>
      <c r="G5860" s="4" t="s">
        <v>1439</v>
      </c>
      <c r="I5860" s="4">
        <v>5570.2</v>
      </c>
      <c r="R5860" s="5" t="str">
        <f t="shared" si="1"/>
        <v>2007_415</v>
      </c>
    </row>
    <row r="5861">
      <c r="A5861" s="4" t="s">
        <v>1128</v>
      </c>
      <c r="B5861" s="4">
        <v>416.0</v>
      </c>
      <c r="C5861" s="4">
        <v>2007.0</v>
      </c>
      <c r="D5861" s="4" t="s">
        <v>34</v>
      </c>
      <c r="F5861" s="4" t="s">
        <v>189</v>
      </c>
      <c r="G5861" s="4" t="s">
        <v>1449</v>
      </c>
      <c r="I5861" s="4">
        <v>5561.4</v>
      </c>
      <c r="R5861" s="5" t="str">
        <f t="shared" si="1"/>
        <v>2007_416</v>
      </c>
    </row>
    <row r="5862">
      <c r="A5862" s="4" t="s">
        <v>1214</v>
      </c>
      <c r="B5862" s="4">
        <v>417.0</v>
      </c>
      <c r="C5862" s="4">
        <v>2007.0</v>
      </c>
      <c r="D5862" s="4" t="s">
        <v>1295</v>
      </c>
      <c r="F5862" s="4" t="s">
        <v>24</v>
      </c>
      <c r="G5862" s="4" t="s">
        <v>1478</v>
      </c>
      <c r="I5862" s="4">
        <v>5537.9</v>
      </c>
      <c r="R5862" s="5" t="str">
        <f t="shared" si="1"/>
        <v>2007_417</v>
      </c>
    </row>
    <row r="5863">
      <c r="A5863" s="4" t="s">
        <v>517</v>
      </c>
      <c r="B5863" s="4">
        <v>418.0</v>
      </c>
      <c r="C5863" s="4">
        <v>2007.0</v>
      </c>
      <c r="D5863" s="4" t="s">
        <v>973</v>
      </c>
      <c r="F5863" s="4" t="s">
        <v>37</v>
      </c>
      <c r="G5863" s="4" t="s">
        <v>1621</v>
      </c>
      <c r="I5863" s="4">
        <v>5533.7</v>
      </c>
      <c r="R5863" s="5" t="str">
        <f t="shared" si="1"/>
        <v>2007_418</v>
      </c>
    </row>
    <row r="5864">
      <c r="A5864" s="4" t="s">
        <v>936</v>
      </c>
      <c r="B5864" s="4">
        <v>419.0</v>
      </c>
      <c r="C5864" s="4">
        <v>2007.0</v>
      </c>
      <c r="D5864" s="4" t="s">
        <v>798</v>
      </c>
      <c r="F5864" s="4" t="s">
        <v>144</v>
      </c>
      <c r="G5864" s="4" t="s">
        <v>1622</v>
      </c>
      <c r="I5864" s="4">
        <v>5505.4</v>
      </c>
      <c r="R5864" s="5" t="str">
        <f t="shared" si="1"/>
        <v>2007_419</v>
      </c>
    </row>
    <row r="5865">
      <c r="A5865" s="4" t="s">
        <v>1336</v>
      </c>
      <c r="B5865" s="4">
        <v>420.0</v>
      </c>
      <c r="C5865" s="4">
        <v>2007.0</v>
      </c>
      <c r="D5865" s="4" t="s">
        <v>1112</v>
      </c>
      <c r="F5865" s="4" t="s">
        <v>88</v>
      </c>
      <c r="G5865" s="4" t="s">
        <v>1413</v>
      </c>
      <c r="I5865" s="4">
        <v>5462.0</v>
      </c>
      <c r="R5865" s="5" t="str">
        <f t="shared" si="1"/>
        <v>2007_420</v>
      </c>
    </row>
    <row r="5866">
      <c r="A5866" s="4" t="s">
        <v>786</v>
      </c>
      <c r="B5866" s="4">
        <v>421.0</v>
      </c>
      <c r="C5866" s="4">
        <v>2007.0</v>
      </c>
      <c r="D5866" s="4" t="s">
        <v>132</v>
      </c>
      <c r="F5866" s="4" t="s">
        <v>88</v>
      </c>
      <c r="G5866" s="4" t="s">
        <v>1623</v>
      </c>
      <c r="I5866" s="4">
        <v>5435.0</v>
      </c>
      <c r="R5866" s="5" t="str">
        <f t="shared" si="1"/>
        <v>2007_421</v>
      </c>
    </row>
    <row r="5867">
      <c r="A5867" s="4" t="s">
        <v>1234</v>
      </c>
      <c r="B5867" s="4">
        <v>422.0</v>
      </c>
      <c r="C5867" s="4">
        <v>2007.0</v>
      </c>
      <c r="D5867" s="4" t="s">
        <v>826</v>
      </c>
      <c r="F5867" s="4" t="s">
        <v>20</v>
      </c>
      <c r="G5867" s="4" t="s">
        <v>1624</v>
      </c>
      <c r="I5867" s="4">
        <v>5405.6</v>
      </c>
      <c r="R5867" s="5" t="str">
        <f t="shared" si="1"/>
        <v>2007_422</v>
      </c>
    </row>
    <row r="5868">
      <c r="A5868" s="4" t="s">
        <v>1331</v>
      </c>
      <c r="B5868" s="4">
        <v>423.0</v>
      </c>
      <c r="C5868" s="4">
        <v>2007.0</v>
      </c>
      <c r="D5868" s="4" t="s">
        <v>67</v>
      </c>
      <c r="F5868" s="4" t="s">
        <v>35</v>
      </c>
      <c r="G5868" s="4" t="s">
        <v>1625</v>
      </c>
      <c r="I5868" s="4">
        <v>5394.8</v>
      </c>
      <c r="R5868" s="5" t="str">
        <f t="shared" si="1"/>
        <v>2007_423</v>
      </c>
    </row>
    <row r="5869">
      <c r="A5869" s="4" t="s">
        <v>1233</v>
      </c>
      <c r="B5869" s="4">
        <v>424.0</v>
      </c>
      <c r="C5869" s="4">
        <v>2007.0</v>
      </c>
      <c r="D5869" s="4" t="s">
        <v>1354</v>
      </c>
      <c r="F5869" s="4" t="s">
        <v>24</v>
      </c>
      <c r="G5869" s="4" t="s">
        <v>1503</v>
      </c>
      <c r="I5869" s="4">
        <v>5353.7</v>
      </c>
      <c r="R5869" s="5" t="str">
        <f t="shared" si="1"/>
        <v>2007_424</v>
      </c>
    </row>
    <row r="5870">
      <c r="A5870" s="4" t="s">
        <v>1388</v>
      </c>
      <c r="B5870" s="4">
        <v>425.0</v>
      </c>
      <c r="C5870" s="4">
        <v>2007.0</v>
      </c>
      <c r="D5870" s="4" t="s">
        <v>999</v>
      </c>
      <c r="F5870" s="4" t="s">
        <v>100</v>
      </c>
      <c r="G5870" s="4" t="s">
        <v>1500</v>
      </c>
      <c r="I5870" s="4">
        <v>5320.6</v>
      </c>
      <c r="R5870" s="5" t="str">
        <f t="shared" si="1"/>
        <v>2007_425</v>
      </c>
    </row>
    <row r="5871">
      <c r="A5871" s="4" t="s">
        <v>1626</v>
      </c>
      <c r="B5871" s="4">
        <v>426.0</v>
      </c>
      <c r="C5871" s="4">
        <v>2007.0</v>
      </c>
      <c r="D5871" s="4" t="s">
        <v>107</v>
      </c>
      <c r="F5871" s="4" t="s">
        <v>24</v>
      </c>
      <c r="G5871" s="4" t="s">
        <v>1627</v>
      </c>
      <c r="I5871" s="4">
        <v>5318.9</v>
      </c>
      <c r="R5871" s="5" t="str">
        <f t="shared" si="1"/>
        <v>2007_426</v>
      </c>
    </row>
    <row r="5872">
      <c r="A5872" s="4" t="s">
        <v>1389</v>
      </c>
      <c r="B5872" s="4">
        <v>427.0</v>
      </c>
      <c r="C5872" s="4">
        <v>2007.0</v>
      </c>
      <c r="D5872" s="4" t="s">
        <v>48</v>
      </c>
      <c r="F5872" s="4" t="s">
        <v>74</v>
      </c>
      <c r="G5872" s="4" t="s">
        <v>1628</v>
      </c>
      <c r="I5872" s="4">
        <v>5305.8</v>
      </c>
      <c r="R5872" s="5" t="str">
        <f t="shared" si="1"/>
        <v>2007_427</v>
      </c>
    </row>
    <row r="5873">
      <c r="A5873" s="4" t="s">
        <v>1274</v>
      </c>
      <c r="B5873" s="4">
        <v>428.0</v>
      </c>
      <c r="C5873" s="4">
        <v>2007.0</v>
      </c>
      <c r="D5873" s="4" t="s">
        <v>132</v>
      </c>
      <c r="F5873" s="4" t="s">
        <v>55</v>
      </c>
      <c r="G5873" s="4" t="s">
        <v>1629</v>
      </c>
      <c r="I5873" s="4">
        <v>5301.5</v>
      </c>
      <c r="R5873" s="5" t="str">
        <f t="shared" si="1"/>
        <v>2007_428</v>
      </c>
    </row>
    <row r="5874">
      <c r="A5874" s="4" t="s">
        <v>520</v>
      </c>
      <c r="B5874" s="4">
        <v>429.0</v>
      </c>
      <c r="C5874" s="4">
        <v>2007.0</v>
      </c>
      <c r="D5874" s="4" t="s">
        <v>975</v>
      </c>
      <c r="F5874" s="4" t="s">
        <v>170</v>
      </c>
      <c r="G5874" s="4" t="s">
        <v>1615</v>
      </c>
      <c r="I5874" s="4">
        <v>5272.0</v>
      </c>
      <c r="R5874" s="5" t="str">
        <f t="shared" si="1"/>
        <v>2007_429</v>
      </c>
    </row>
    <row r="5875">
      <c r="A5875" s="4" t="s">
        <v>803</v>
      </c>
      <c r="B5875" s="4">
        <v>430.0</v>
      </c>
      <c r="C5875" s="4">
        <v>2007.0</v>
      </c>
      <c r="D5875" s="4" t="s">
        <v>107</v>
      </c>
      <c r="F5875" s="4" t="s">
        <v>30</v>
      </c>
      <c r="G5875" s="4" t="s">
        <v>1407</v>
      </c>
      <c r="I5875" s="4">
        <v>5261.3</v>
      </c>
      <c r="R5875" s="5" t="str">
        <f t="shared" si="1"/>
        <v>2007_430</v>
      </c>
    </row>
    <row r="5876">
      <c r="A5876" s="4" t="s">
        <v>1344</v>
      </c>
      <c r="B5876" s="4">
        <v>431.0</v>
      </c>
      <c r="C5876" s="4">
        <v>2007.0</v>
      </c>
      <c r="D5876" s="4" t="s">
        <v>490</v>
      </c>
      <c r="F5876" s="4" t="s">
        <v>144</v>
      </c>
      <c r="G5876" s="4" t="s">
        <v>1481</v>
      </c>
      <c r="I5876" s="4">
        <v>5256.3</v>
      </c>
      <c r="R5876" s="5" t="str">
        <f t="shared" si="1"/>
        <v>2007_431</v>
      </c>
    </row>
    <row r="5877">
      <c r="A5877" s="4" t="s">
        <v>1325</v>
      </c>
      <c r="B5877" s="4">
        <v>432.0</v>
      </c>
      <c r="C5877" s="4">
        <v>2007.0</v>
      </c>
      <c r="D5877" s="4" t="s">
        <v>988</v>
      </c>
      <c r="F5877" s="4" t="s">
        <v>24</v>
      </c>
      <c r="G5877" s="4" t="s">
        <v>1630</v>
      </c>
      <c r="I5877" s="4">
        <v>5235.6</v>
      </c>
      <c r="R5877" s="5" t="str">
        <f t="shared" si="1"/>
        <v>2007_432</v>
      </c>
    </row>
    <row r="5878">
      <c r="A5878" s="4" t="s">
        <v>1386</v>
      </c>
      <c r="B5878" s="4">
        <v>433.0</v>
      </c>
      <c r="C5878" s="4">
        <v>2007.0</v>
      </c>
      <c r="D5878" s="4" t="s">
        <v>48</v>
      </c>
      <c r="F5878" s="4" t="s">
        <v>55</v>
      </c>
      <c r="G5878" s="4" t="s">
        <v>1472</v>
      </c>
      <c r="I5878" s="4">
        <v>5233.0</v>
      </c>
      <c r="R5878" s="5" t="str">
        <f t="shared" si="1"/>
        <v>2007_433</v>
      </c>
    </row>
    <row r="5879">
      <c r="A5879" s="4" t="s">
        <v>1137</v>
      </c>
      <c r="B5879" s="4">
        <v>434.0</v>
      </c>
      <c r="C5879" s="4">
        <v>2007.0</v>
      </c>
      <c r="D5879" s="4" t="s">
        <v>216</v>
      </c>
      <c r="F5879" s="4" t="s">
        <v>406</v>
      </c>
      <c r="G5879" s="4" t="s">
        <v>1631</v>
      </c>
      <c r="I5879" s="4">
        <v>5230.7</v>
      </c>
      <c r="R5879" s="5" t="str">
        <f t="shared" si="1"/>
        <v>2007_434</v>
      </c>
    </row>
    <row r="5880">
      <c r="A5880" s="4" t="s">
        <v>1339</v>
      </c>
      <c r="B5880" s="4">
        <v>435.0</v>
      </c>
      <c r="C5880" s="4">
        <v>2007.0</v>
      </c>
      <c r="D5880" s="4" t="s">
        <v>921</v>
      </c>
      <c r="F5880" s="4" t="s">
        <v>100</v>
      </c>
      <c r="G5880" s="4" t="s">
        <v>1632</v>
      </c>
      <c r="I5880" s="4">
        <v>5221.0</v>
      </c>
      <c r="R5880" s="5" t="str">
        <f t="shared" si="1"/>
        <v>2007_435</v>
      </c>
    </row>
    <row r="5881">
      <c r="A5881" s="4" t="s">
        <v>1633</v>
      </c>
      <c r="B5881" s="4">
        <v>436.0</v>
      </c>
      <c r="C5881" s="4">
        <v>2007.0</v>
      </c>
      <c r="D5881" s="4" t="s">
        <v>107</v>
      </c>
      <c r="F5881" s="4" t="s">
        <v>127</v>
      </c>
      <c r="G5881" s="4" t="s">
        <v>1634</v>
      </c>
      <c r="I5881" s="4">
        <v>5211.2</v>
      </c>
      <c r="R5881" s="5" t="str">
        <f t="shared" si="1"/>
        <v>2007_436</v>
      </c>
    </row>
    <row r="5882">
      <c r="A5882" s="4" t="s">
        <v>1380</v>
      </c>
      <c r="B5882" s="4">
        <v>437.0</v>
      </c>
      <c r="C5882" s="4">
        <v>2007.0</v>
      </c>
      <c r="D5882" s="4" t="s">
        <v>99</v>
      </c>
      <c r="F5882" s="4" t="s">
        <v>57</v>
      </c>
      <c r="G5882" s="4" t="s">
        <v>1635</v>
      </c>
      <c r="I5882" s="4">
        <v>5201.9</v>
      </c>
      <c r="R5882" s="5" t="str">
        <f t="shared" si="1"/>
        <v>2007_437</v>
      </c>
    </row>
    <row r="5883">
      <c r="A5883" s="4" t="s">
        <v>1636</v>
      </c>
      <c r="B5883" s="4">
        <v>438.0</v>
      </c>
      <c r="C5883" s="4">
        <v>2007.0</v>
      </c>
      <c r="D5883" s="4" t="s">
        <v>973</v>
      </c>
      <c r="F5883" s="4" t="s">
        <v>30</v>
      </c>
      <c r="G5883" s="4" t="s">
        <v>1518</v>
      </c>
      <c r="I5883" s="4">
        <v>5191.0</v>
      </c>
      <c r="R5883" s="5" t="str">
        <f t="shared" si="1"/>
        <v>2007_438</v>
      </c>
    </row>
    <row r="5884">
      <c r="A5884" s="4" t="s">
        <v>666</v>
      </c>
      <c r="B5884" s="4">
        <v>439.0</v>
      </c>
      <c r="C5884" s="4">
        <v>2007.0</v>
      </c>
      <c r="D5884" s="4" t="s">
        <v>971</v>
      </c>
      <c r="F5884" s="4" t="s">
        <v>30</v>
      </c>
      <c r="G5884" s="4" t="s">
        <v>1637</v>
      </c>
      <c r="I5884" s="4">
        <v>5174.0</v>
      </c>
      <c r="R5884" s="5" t="str">
        <f t="shared" si="1"/>
        <v>2007_439</v>
      </c>
    </row>
    <row r="5885">
      <c r="A5885" s="4" t="s">
        <v>1111</v>
      </c>
      <c r="B5885" s="4">
        <v>440.0</v>
      </c>
      <c r="C5885" s="4">
        <v>2007.0</v>
      </c>
      <c r="D5885" s="4" t="s">
        <v>971</v>
      </c>
      <c r="F5885" s="4" t="s">
        <v>43</v>
      </c>
      <c r="G5885" s="4" t="s">
        <v>1638</v>
      </c>
      <c r="I5885" s="4">
        <v>5148.0</v>
      </c>
      <c r="R5885" s="5" t="str">
        <f t="shared" si="1"/>
        <v>2007_440</v>
      </c>
    </row>
    <row r="5886">
      <c r="A5886" s="4" t="s">
        <v>1399</v>
      </c>
      <c r="B5886" s="4">
        <v>441.0</v>
      </c>
      <c r="C5886" s="4">
        <v>2007.0</v>
      </c>
      <c r="D5886" s="4" t="s">
        <v>59</v>
      </c>
      <c r="F5886" s="4" t="s">
        <v>189</v>
      </c>
      <c r="G5886" s="4" t="s">
        <v>1449</v>
      </c>
      <c r="I5886" s="4">
        <v>5127.9</v>
      </c>
      <c r="R5886" s="5" t="str">
        <f t="shared" si="1"/>
        <v>2007_441</v>
      </c>
    </row>
    <row r="5887">
      <c r="A5887" s="4" t="s">
        <v>1041</v>
      </c>
      <c r="B5887" s="4">
        <v>442.0</v>
      </c>
      <c r="C5887" s="4">
        <v>2007.0</v>
      </c>
      <c r="D5887" s="4" t="s">
        <v>639</v>
      </c>
      <c r="F5887" s="4" t="s">
        <v>192</v>
      </c>
      <c r="G5887" s="4" t="s">
        <v>1639</v>
      </c>
      <c r="I5887" s="4">
        <v>5108.1</v>
      </c>
      <c r="R5887" s="5" t="str">
        <f t="shared" si="1"/>
        <v>2007_442</v>
      </c>
    </row>
    <row r="5888">
      <c r="A5888" s="4" t="s">
        <v>572</v>
      </c>
      <c r="B5888" s="4">
        <v>443.0</v>
      </c>
      <c r="C5888" s="4">
        <v>2007.0</v>
      </c>
      <c r="D5888" s="4" t="s">
        <v>72</v>
      </c>
      <c r="F5888" s="4" t="s">
        <v>57</v>
      </c>
      <c r="G5888" s="4" t="s">
        <v>1640</v>
      </c>
      <c r="I5888" s="4">
        <v>5097.1</v>
      </c>
      <c r="R5888" s="5" t="str">
        <f t="shared" si="1"/>
        <v>2007_443</v>
      </c>
    </row>
    <row r="5889">
      <c r="A5889" s="4" t="s">
        <v>1216</v>
      </c>
      <c r="B5889" s="4">
        <v>444.0</v>
      </c>
      <c r="C5889" s="4">
        <v>2007.0</v>
      </c>
      <c r="D5889" s="4" t="s">
        <v>45</v>
      </c>
      <c r="F5889" s="4" t="s">
        <v>20</v>
      </c>
      <c r="G5889" s="4" t="s">
        <v>1641</v>
      </c>
      <c r="I5889" s="4">
        <v>5090.1</v>
      </c>
      <c r="R5889" s="5" t="str">
        <f t="shared" si="1"/>
        <v>2007_444</v>
      </c>
    </row>
    <row r="5890">
      <c r="A5890" s="4" t="s">
        <v>1390</v>
      </c>
      <c r="B5890" s="4">
        <v>445.0</v>
      </c>
      <c r="C5890" s="4">
        <v>2007.0</v>
      </c>
      <c r="D5890" s="4" t="s">
        <v>611</v>
      </c>
      <c r="F5890" s="4" t="s">
        <v>57</v>
      </c>
      <c r="G5890" s="4" t="s">
        <v>1642</v>
      </c>
      <c r="I5890" s="4">
        <v>5050.7</v>
      </c>
      <c r="R5890" s="5" t="str">
        <f t="shared" si="1"/>
        <v>2007_445</v>
      </c>
    </row>
    <row r="5891">
      <c r="A5891" s="4" t="s">
        <v>1211</v>
      </c>
      <c r="B5891" s="4">
        <v>446.0</v>
      </c>
      <c r="C5891" s="4">
        <v>2007.0</v>
      </c>
      <c r="D5891" s="4" t="s">
        <v>223</v>
      </c>
      <c r="F5891" s="4" t="s">
        <v>70</v>
      </c>
      <c r="G5891" s="4" t="s">
        <v>1409</v>
      </c>
      <c r="I5891" s="4">
        <v>5049.0</v>
      </c>
      <c r="R5891" s="5" t="str">
        <f t="shared" si="1"/>
        <v>2007_446</v>
      </c>
    </row>
    <row r="5892">
      <c r="A5892" s="4" t="s">
        <v>1285</v>
      </c>
      <c r="B5892" s="4">
        <v>447.0</v>
      </c>
      <c r="C5892" s="4">
        <v>2007.0</v>
      </c>
      <c r="D5892" s="4" t="s">
        <v>490</v>
      </c>
      <c r="F5892" s="4" t="s">
        <v>183</v>
      </c>
      <c r="G5892" s="4" t="s">
        <v>1517</v>
      </c>
      <c r="I5892" s="4">
        <v>5039.0</v>
      </c>
      <c r="R5892" s="5" t="str">
        <f t="shared" si="1"/>
        <v>2007_447</v>
      </c>
    </row>
    <row r="5893">
      <c r="A5893" s="4" t="s">
        <v>1054</v>
      </c>
      <c r="B5893" s="4">
        <v>448.0</v>
      </c>
      <c r="C5893" s="4">
        <v>2007.0</v>
      </c>
      <c r="D5893" s="4" t="s">
        <v>223</v>
      </c>
      <c r="F5893" s="4" t="s">
        <v>35</v>
      </c>
      <c r="G5893" s="4" t="s">
        <v>1643</v>
      </c>
      <c r="I5893" s="4">
        <v>5021.0</v>
      </c>
      <c r="R5893" s="5" t="str">
        <f t="shared" si="1"/>
        <v>2007_448</v>
      </c>
    </row>
    <row r="5894">
      <c r="A5894" s="4" t="s">
        <v>1076</v>
      </c>
      <c r="B5894" s="4">
        <v>449.0</v>
      </c>
      <c r="C5894" s="4">
        <v>2007.0</v>
      </c>
      <c r="D5894" s="4" t="s">
        <v>225</v>
      </c>
      <c r="F5894" s="4" t="s">
        <v>24</v>
      </c>
      <c r="G5894" s="4" t="s">
        <v>1404</v>
      </c>
      <c r="I5894" s="4">
        <v>5011.0</v>
      </c>
      <c r="R5894" s="5" t="str">
        <f t="shared" si="1"/>
        <v>2007_449</v>
      </c>
    </row>
    <row r="5895">
      <c r="A5895" s="4" t="s">
        <v>558</v>
      </c>
      <c r="B5895" s="4">
        <v>450.0</v>
      </c>
      <c r="C5895" s="4">
        <v>2007.0</v>
      </c>
      <c r="D5895" s="4" t="s">
        <v>999</v>
      </c>
      <c r="F5895" s="4" t="s">
        <v>144</v>
      </c>
      <c r="G5895" s="4" t="s">
        <v>1481</v>
      </c>
      <c r="I5895" s="4">
        <v>5009.1</v>
      </c>
      <c r="R5895" s="5" t="str">
        <f t="shared" si="1"/>
        <v>2007_450</v>
      </c>
    </row>
    <row r="5896">
      <c r="A5896" s="4" t="s">
        <v>1144</v>
      </c>
      <c r="B5896" s="4">
        <v>451.0</v>
      </c>
      <c r="C5896" s="4">
        <v>2007.0</v>
      </c>
      <c r="D5896" s="4" t="s">
        <v>285</v>
      </c>
      <c r="F5896" s="4" t="s">
        <v>30</v>
      </c>
      <c r="G5896" s="4" t="s">
        <v>1407</v>
      </c>
      <c r="I5896" s="4">
        <v>4994.3</v>
      </c>
      <c r="R5896" s="5" t="str">
        <f t="shared" si="1"/>
        <v>2007_451</v>
      </c>
    </row>
    <row r="5897">
      <c r="A5897" s="4" t="s">
        <v>1644</v>
      </c>
      <c r="B5897" s="4">
        <v>452.0</v>
      </c>
      <c r="C5897" s="4">
        <v>2007.0</v>
      </c>
      <c r="D5897" s="4" t="s">
        <v>1139</v>
      </c>
      <c r="F5897" s="4" t="s">
        <v>77</v>
      </c>
      <c r="G5897" s="4" t="s">
        <v>1440</v>
      </c>
      <c r="I5897" s="4">
        <v>4958.0</v>
      </c>
      <c r="R5897" s="5" t="str">
        <f t="shared" si="1"/>
        <v>2007_452</v>
      </c>
    </row>
    <row r="5898">
      <c r="A5898" s="4" t="s">
        <v>1381</v>
      </c>
      <c r="B5898" s="4">
        <v>453.0</v>
      </c>
      <c r="C5898" s="4">
        <v>2007.0</v>
      </c>
      <c r="D5898" s="4" t="s">
        <v>981</v>
      </c>
      <c r="F5898" s="4" t="s">
        <v>100</v>
      </c>
      <c r="G5898" s="4" t="s">
        <v>1645</v>
      </c>
      <c r="I5898" s="4">
        <v>4944.2</v>
      </c>
      <c r="R5898" s="5" t="str">
        <f t="shared" si="1"/>
        <v>2007_453</v>
      </c>
    </row>
    <row r="5899">
      <c r="A5899" s="4" t="s">
        <v>802</v>
      </c>
      <c r="B5899" s="4">
        <v>454.0</v>
      </c>
      <c r="C5899" s="4">
        <v>2007.0</v>
      </c>
      <c r="D5899" s="4" t="s">
        <v>999</v>
      </c>
      <c r="F5899" s="4" t="s">
        <v>46</v>
      </c>
      <c r="G5899" s="4" t="s">
        <v>1514</v>
      </c>
      <c r="I5899" s="4">
        <v>4938.6</v>
      </c>
      <c r="R5899" s="5" t="str">
        <f t="shared" si="1"/>
        <v>2007_454</v>
      </c>
    </row>
    <row r="5900">
      <c r="A5900" s="4" t="s">
        <v>1646</v>
      </c>
      <c r="B5900" s="4">
        <v>455.0</v>
      </c>
      <c r="C5900" s="4">
        <v>2007.0</v>
      </c>
      <c r="D5900" s="4" t="s">
        <v>168</v>
      </c>
      <c r="F5900" s="4" t="s">
        <v>100</v>
      </c>
      <c r="G5900" s="4" t="s">
        <v>1500</v>
      </c>
      <c r="I5900" s="4">
        <v>4936.6</v>
      </c>
      <c r="R5900" s="5" t="str">
        <f t="shared" si="1"/>
        <v>2007_455</v>
      </c>
    </row>
    <row r="5901">
      <c r="A5901" s="4" t="s">
        <v>1375</v>
      </c>
      <c r="B5901" s="4">
        <v>456.0</v>
      </c>
      <c r="C5901" s="4">
        <v>2007.0</v>
      </c>
      <c r="D5901" s="4" t="s">
        <v>999</v>
      </c>
      <c r="F5901" s="4" t="s">
        <v>88</v>
      </c>
      <c r="G5901" s="4" t="s">
        <v>1413</v>
      </c>
      <c r="I5901" s="4">
        <v>4899.4</v>
      </c>
      <c r="R5901" s="5" t="str">
        <f t="shared" si="1"/>
        <v>2007_456</v>
      </c>
    </row>
    <row r="5902">
      <c r="A5902" s="4" t="s">
        <v>1218</v>
      </c>
      <c r="B5902" s="4">
        <v>457.0</v>
      </c>
      <c r="C5902" s="4">
        <v>2007.0</v>
      </c>
      <c r="D5902" s="4" t="s">
        <v>48</v>
      </c>
      <c r="F5902" s="4" t="s">
        <v>74</v>
      </c>
      <c r="G5902" s="4" t="s">
        <v>1462</v>
      </c>
      <c r="I5902" s="4">
        <v>4895.8</v>
      </c>
      <c r="R5902" s="5" t="str">
        <f t="shared" si="1"/>
        <v>2007_457</v>
      </c>
    </row>
    <row r="5903">
      <c r="A5903" s="4" t="s">
        <v>1647</v>
      </c>
      <c r="B5903" s="4">
        <v>458.0</v>
      </c>
      <c r="C5903" s="4">
        <v>2007.0</v>
      </c>
      <c r="D5903" s="4" t="s">
        <v>1295</v>
      </c>
      <c r="F5903" s="4" t="s">
        <v>57</v>
      </c>
      <c r="G5903" s="4" t="s">
        <v>1507</v>
      </c>
      <c r="I5903" s="4">
        <v>4880.7</v>
      </c>
      <c r="R5903" s="5" t="str">
        <f t="shared" si="1"/>
        <v>2007_458</v>
      </c>
    </row>
    <row r="5904">
      <c r="A5904" s="4" t="s">
        <v>1219</v>
      </c>
      <c r="B5904" s="4">
        <v>459.0</v>
      </c>
      <c r="C5904" s="4">
        <v>2007.0</v>
      </c>
      <c r="D5904" s="4" t="s">
        <v>492</v>
      </c>
      <c r="F5904" s="4" t="s">
        <v>144</v>
      </c>
      <c r="G5904" s="4" t="s">
        <v>1648</v>
      </c>
      <c r="I5904" s="4">
        <v>4872.8</v>
      </c>
      <c r="R5904" s="5" t="str">
        <f t="shared" si="1"/>
        <v>2007_459</v>
      </c>
    </row>
    <row r="5905">
      <c r="A5905" s="4" t="s">
        <v>1273</v>
      </c>
      <c r="B5905" s="4">
        <v>460.0</v>
      </c>
      <c r="C5905" s="4">
        <v>2007.0</v>
      </c>
      <c r="D5905" s="4" t="s">
        <v>42</v>
      </c>
      <c r="F5905" s="4" t="s">
        <v>55</v>
      </c>
      <c r="G5905" s="4" t="s">
        <v>1417</v>
      </c>
      <c r="I5905" s="4">
        <v>4838.1</v>
      </c>
      <c r="R5905" s="5" t="str">
        <f t="shared" si="1"/>
        <v>2007_460</v>
      </c>
    </row>
    <row r="5906">
      <c r="A5906" s="4" t="s">
        <v>1335</v>
      </c>
      <c r="B5906" s="4">
        <v>461.0</v>
      </c>
      <c r="C5906" s="4">
        <v>2007.0</v>
      </c>
      <c r="D5906" s="4" t="s">
        <v>1112</v>
      </c>
      <c r="F5906" s="4" t="s">
        <v>183</v>
      </c>
      <c r="G5906" s="4" t="s">
        <v>1517</v>
      </c>
      <c r="I5906" s="4">
        <v>4801.7</v>
      </c>
      <c r="R5906" s="5" t="str">
        <f t="shared" si="1"/>
        <v>2007_461</v>
      </c>
    </row>
    <row r="5907">
      <c r="A5907" s="4" t="s">
        <v>1398</v>
      </c>
      <c r="B5907" s="4">
        <v>462.0</v>
      </c>
      <c r="C5907" s="4">
        <v>2007.0</v>
      </c>
      <c r="D5907" s="4" t="s">
        <v>23</v>
      </c>
      <c r="F5907" s="4" t="s">
        <v>24</v>
      </c>
      <c r="G5907" s="4" t="s">
        <v>1404</v>
      </c>
      <c r="I5907" s="4">
        <v>4796.0</v>
      </c>
      <c r="R5907" s="5" t="str">
        <f t="shared" si="1"/>
        <v>2007_462</v>
      </c>
    </row>
    <row r="5908">
      <c r="A5908" s="4" t="s">
        <v>1217</v>
      </c>
      <c r="B5908" s="4">
        <v>463.0</v>
      </c>
      <c r="C5908" s="4">
        <v>2007.0</v>
      </c>
      <c r="D5908" s="4" t="s">
        <v>67</v>
      </c>
      <c r="F5908" s="4" t="s">
        <v>100</v>
      </c>
      <c r="G5908" s="4" t="s">
        <v>1649</v>
      </c>
      <c r="I5908" s="4">
        <v>4785.5</v>
      </c>
      <c r="R5908" s="5" t="str">
        <f t="shared" si="1"/>
        <v>2007_463</v>
      </c>
    </row>
    <row r="5909">
      <c r="A5909" s="4" t="s">
        <v>1230</v>
      </c>
      <c r="B5909" s="4">
        <v>464.0</v>
      </c>
      <c r="C5909" s="4">
        <v>2007.0</v>
      </c>
      <c r="D5909" s="4" t="s">
        <v>223</v>
      </c>
      <c r="F5909" s="4" t="s">
        <v>299</v>
      </c>
      <c r="G5909" s="4" t="s">
        <v>1650</v>
      </c>
      <c r="I5909" s="4">
        <v>4781.4</v>
      </c>
      <c r="R5909" s="5" t="str">
        <f t="shared" si="1"/>
        <v>2007_464</v>
      </c>
    </row>
    <row r="5910">
      <c r="A5910" s="4" t="s">
        <v>1231</v>
      </c>
      <c r="B5910" s="4">
        <v>465.0</v>
      </c>
      <c r="C5910" s="4">
        <v>2007.0</v>
      </c>
      <c r="D5910" s="4" t="s">
        <v>29</v>
      </c>
      <c r="F5910" s="4" t="s">
        <v>183</v>
      </c>
      <c r="G5910" s="4" t="s">
        <v>1592</v>
      </c>
      <c r="I5910" s="4">
        <v>4778.0</v>
      </c>
      <c r="R5910" s="5" t="str">
        <f t="shared" si="1"/>
        <v>2007_465</v>
      </c>
    </row>
    <row r="5911">
      <c r="A5911" s="4" t="s">
        <v>1027</v>
      </c>
      <c r="B5911" s="4">
        <v>466.0</v>
      </c>
      <c r="C5911" s="4">
        <v>2007.0</v>
      </c>
      <c r="D5911" s="4" t="s">
        <v>107</v>
      </c>
      <c r="F5911" s="4" t="s">
        <v>24</v>
      </c>
      <c r="G5911" s="4" t="s">
        <v>1470</v>
      </c>
      <c r="I5911" s="4">
        <v>4777.5</v>
      </c>
      <c r="R5911" s="5" t="str">
        <f t="shared" si="1"/>
        <v>2007_466</v>
      </c>
    </row>
    <row r="5912">
      <c r="A5912" s="4" t="s">
        <v>1279</v>
      </c>
      <c r="B5912" s="4">
        <v>467.0</v>
      </c>
      <c r="C5912" s="4">
        <v>2007.0</v>
      </c>
      <c r="D5912" s="4" t="s">
        <v>1112</v>
      </c>
      <c r="F5912" s="4" t="s">
        <v>57</v>
      </c>
      <c r="G5912" s="4" t="s">
        <v>1464</v>
      </c>
      <c r="I5912" s="4">
        <v>4757.2</v>
      </c>
      <c r="R5912" s="5" t="str">
        <f t="shared" si="1"/>
        <v>2007_467</v>
      </c>
    </row>
    <row r="5913">
      <c r="A5913" s="4" t="s">
        <v>1651</v>
      </c>
      <c r="B5913" s="4">
        <v>468.0</v>
      </c>
      <c r="C5913" s="4">
        <v>2007.0</v>
      </c>
      <c r="D5913" s="4" t="s">
        <v>168</v>
      </c>
      <c r="F5913" s="4" t="s">
        <v>55</v>
      </c>
      <c r="G5913" s="4" t="s">
        <v>1652</v>
      </c>
      <c r="I5913" s="4">
        <v>4748.8</v>
      </c>
      <c r="R5913" s="5" t="str">
        <f t="shared" si="1"/>
        <v>2007_468</v>
      </c>
    </row>
    <row r="5914">
      <c r="A5914" s="4" t="s">
        <v>1146</v>
      </c>
      <c r="B5914" s="4">
        <v>469.0</v>
      </c>
      <c r="C5914" s="4">
        <v>2007.0</v>
      </c>
      <c r="D5914" s="4" t="s">
        <v>107</v>
      </c>
      <c r="F5914" s="4" t="s">
        <v>55</v>
      </c>
      <c r="G5914" s="4" t="s">
        <v>1472</v>
      </c>
      <c r="I5914" s="4">
        <v>4743.0</v>
      </c>
      <c r="R5914" s="5" t="str">
        <f t="shared" si="1"/>
        <v>2007_469</v>
      </c>
    </row>
    <row r="5915">
      <c r="A5915" s="4" t="s">
        <v>957</v>
      </c>
      <c r="B5915" s="4">
        <v>470.0</v>
      </c>
      <c r="C5915" s="4">
        <v>2007.0</v>
      </c>
      <c r="D5915" s="4" t="s">
        <v>285</v>
      </c>
      <c r="F5915" s="4" t="s">
        <v>30</v>
      </c>
      <c r="G5915" s="4" t="s">
        <v>1407</v>
      </c>
      <c r="I5915" s="4">
        <v>4742.8</v>
      </c>
      <c r="R5915" s="5" t="str">
        <f t="shared" si="1"/>
        <v>2007_470</v>
      </c>
    </row>
    <row r="5916">
      <c r="A5916" s="4" t="s">
        <v>1130</v>
      </c>
      <c r="B5916" s="4">
        <v>471.0</v>
      </c>
      <c r="C5916" s="4">
        <v>2007.0</v>
      </c>
      <c r="D5916" s="4" t="s">
        <v>34</v>
      </c>
      <c r="F5916" s="4" t="s">
        <v>127</v>
      </c>
      <c r="G5916" s="4" t="s">
        <v>1408</v>
      </c>
      <c r="I5916" s="4">
        <v>4723.0</v>
      </c>
      <c r="R5916" s="5" t="str">
        <f t="shared" si="1"/>
        <v>2007_471</v>
      </c>
    </row>
    <row r="5917">
      <c r="A5917" s="4" t="s">
        <v>1343</v>
      </c>
      <c r="B5917" s="4">
        <v>472.0</v>
      </c>
      <c r="C5917" s="4">
        <v>2007.0</v>
      </c>
      <c r="D5917" s="4" t="s">
        <v>981</v>
      </c>
      <c r="F5917" s="4" t="s">
        <v>46</v>
      </c>
      <c r="G5917" s="4" t="s">
        <v>1418</v>
      </c>
      <c r="I5917" s="4">
        <v>4686.0</v>
      </c>
      <c r="R5917" s="5" t="str">
        <f t="shared" si="1"/>
        <v>2007_472</v>
      </c>
    </row>
    <row r="5918">
      <c r="A5918" s="4" t="s">
        <v>1387</v>
      </c>
      <c r="B5918" s="4">
        <v>473.0</v>
      </c>
      <c r="C5918" s="4">
        <v>2007.0</v>
      </c>
      <c r="D5918" s="4" t="s">
        <v>19</v>
      </c>
      <c r="F5918" s="4" t="s">
        <v>46</v>
      </c>
      <c r="G5918" s="4" t="s">
        <v>1609</v>
      </c>
      <c r="I5918" s="4">
        <v>4685.0</v>
      </c>
      <c r="R5918" s="5" t="str">
        <f t="shared" si="1"/>
        <v>2007_473</v>
      </c>
    </row>
    <row r="5919">
      <c r="A5919" s="4" t="s">
        <v>1330</v>
      </c>
      <c r="B5919" s="4">
        <v>474.0</v>
      </c>
      <c r="C5919" s="4">
        <v>2007.0</v>
      </c>
      <c r="D5919" s="4" t="s">
        <v>921</v>
      </c>
      <c r="F5919" s="4" t="s">
        <v>88</v>
      </c>
      <c r="G5919" s="4" t="s">
        <v>1413</v>
      </c>
      <c r="I5919" s="4">
        <v>4684.0</v>
      </c>
      <c r="R5919" s="5" t="str">
        <f t="shared" si="1"/>
        <v>2007_474</v>
      </c>
    </row>
    <row r="5920">
      <c r="A5920" s="4" t="s">
        <v>927</v>
      </c>
      <c r="B5920" s="4">
        <v>475.0</v>
      </c>
      <c r="C5920" s="4">
        <v>2007.0</v>
      </c>
      <c r="D5920" s="4" t="s">
        <v>1078</v>
      </c>
      <c r="F5920" s="4" t="s">
        <v>57</v>
      </c>
      <c r="G5920" s="4" t="s">
        <v>1653</v>
      </c>
      <c r="I5920" s="4">
        <v>4660.0</v>
      </c>
      <c r="R5920" s="5" t="str">
        <f t="shared" si="1"/>
        <v>2007_475</v>
      </c>
    </row>
    <row r="5921">
      <c r="A5921" s="4" t="s">
        <v>1384</v>
      </c>
      <c r="B5921" s="4">
        <v>476.0</v>
      </c>
      <c r="C5921" s="4">
        <v>2007.0</v>
      </c>
      <c r="D5921" s="4" t="s">
        <v>986</v>
      </c>
      <c r="F5921" s="4" t="s">
        <v>74</v>
      </c>
      <c r="G5921" s="4" t="s">
        <v>1422</v>
      </c>
      <c r="I5921" s="4">
        <v>4631.6</v>
      </c>
      <c r="R5921" s="5" t="str">
        <f t="shared" si="1"/>
        <v>2007_476</v>
      </c>
    </row>
    <row r="5922">
      <c r="A5922" s="4" t="s">
        <v>1654</v>
      </c>
      <c r="B5922" s="4">
        <v>477.0</v>
      </c>
      <c r="C5922" s="4">
        <v>2007.0</v>
      </c>
      <c r="D5922" s="4" t="s">
        <v>1165</v>
      </c>
      <c r="F5922" s="4" t="s">
        <v>95</v>
      </c>
      <c r="G5922" s="4" t="s">
        <v>1458</v>
      </c>
      <c r="I5922" s="4">
        <v>4626.0</v>
      </c>
      <c r="R5922" s="5" t="str">
        <f t="shared" si="1"/>
        <v>2007_477</v>
      </c>
    </row>
    <row r="5923">
      <c r="A5923" s="4" t="s">
        <v>1221</v>
      </c>
      <c r="B5923" s="4">
        <v>478.0</v>
      </c>
      <c r="C5923" s="4">
        <v>2007.0</v>
      </c>
      <c r="D5923" s="4" t="s">
        <v>107</v>
      </c>
      <c r="F5923" s="4" t="s">
        <v>37</v>
      </c>
      <c r="G5923" s="4" t="s">
        <v>1655</v>
      </c>
      <c r="I5923" s="4">
        <v>4616.5</v>
      </c>
      <c r="R5923" s="5" t="str">
        <f t="shared" si="1"/>
        <v>2007_478</v>
      </c>
    </row>
    <row r="5924">
      <c r="A5924" s="4" t="s">
        <v>1656</v>
      </c>
      <c r="B5924" s="4">
        <v>479.0</v>
      </c>
      <c r="C5924" s="4">
        <v>2007.0</v>
      </c>
      <c r="D5924" s="4" t="s">
        <v>392</v>
      </c>
      <c r="F5924" s="4" t="s">
        <v>100</v>
      </c>
      <c r="G5924" s="4" t="s">
        <v>1443</v>
      </c>
      <c r="I5924" s="4">
        <v>4612.0</v>
      </c>
      <c r="R5924" s="5" t="str">
        <f t="shared" si="1"/>
        <v>2007_479</v>
      </c>
    </row>
    <row r="5925">
      <c r="A5925" s="4" t="s">
        <v>1394</v>
      </c>
      <c r="B5925" s="4">
        <v>480.0</v>
      </c>
      <c r="C5925" s="4">
        <v>2007.0</v>
      </c>
      <c r="D5925" s="4" t="s">
        <v>110</v>
      </c>
      <c r="F5925" s="4" t="s">
        <v>30</v>
      </c>
      <c r="G5925" s="4" t="s">
        <v>1657</v>
      </c>
      <c r="I5925" s="4">
        <v>4603.4</v>
      </c>
      <c r="R5925" s="5" t="str">
        <f t="shared" si="1"/>
        <v>2007_480</v>
      </c>
    </row>
    <row r="5926">
      <c r="A5926" s="4" t="s">
        <v>1391</v>
      </c>
      <c r="B5926" s="4">
        <v>481.0</v>
      </c>
      <c r="C5926" s="4">
        <v>2007.0</v>
      </c>
      <c r="D5926" s="4" t="s">
        <v>19</v>
      </c>
      <c r="F5926" s="4" t="s">
        <v>20</v>
      </c>
      <c r="G5926" s="4" t="s">
        <v>1606</v>
      </c>
      <c r="I5926" s="4">
        <v>4585.4</v>
      </c>
      <c r="R5926" s="5" t="str">
        <f t="shared" si="1"/>
        <v>2007_481</v>
      </c>
    </row>
    <row r="5927">
      <c r="A5927" s="4" t="s">
        <v>1658</v>
      </c>
      <c r="B5927" s="4">
        <v>482.0</v>
      </c>
      <c r="C5927" s="4">
        <v>2007.0</v>
      </c>
      <c r="D5927" s="4" t="s">
        <v>490</v>
      </c>
      <c r="F5927" s="4" t="s">
        <v>24</v>
      </c>
      <c r="G5927" s="4" t="s">
        <v>1470</v>
      </c>
      <c r="I5927" s="4">
        <v>4576.0</v>
      </c>
      <c r="R5927" s="5" t="str">
        <f t="shared" si="1"/>
        <v>2007_482</v>
      </c>
    </row>
    <row r="5928">
      <c r="A5928" s="4" t="s">
        <v>1056</v>
      </c>
      <c r="B5928" s="4">
        <v>483.0</v>
      </c>
      <c r="C5928" s="4">
        <v>2007.0</v>
      </c>
      <c r="D5928" s="4" t="s">
        <v>216</v>
      </c>
      <c r="F5928" s="4" t="s">
        <v>537</v>
      </c>
      <c r="G5928" s="4" t="s">
        <v>1659</v>
      </c>
      <c r="I5928" s="4">
        <v>4563.0</v>
      </c>
      <c r="R5928" s="5" t="str">
        <f t="shared" si="1"/>
        <v>2007_483</v>
      </c>
    </row>
    <row r="5929">
      <c r="A5929" s="4" t="s">
        <v>1346</v>
      </c>
      <c r="B5929" s="4">
        <v>484.0</v>
      </c>
      <c r="C5929" s="4">
        <v>2007.0</v>
      </c>
      <c r="D5929" s="4" t="s">
        <v>67</v>
      </c>
      <c r="F5929" s="4" t="s">
        <v>55</v>
      </c>
      <c r="G5929" s="4" t="s">
        <v>1405</v>
      </c>
      <c r="I5929" s="4">
        <v>4550.0</v>
      </c>
      <c r="R5929" s="5" t="str">
        <f t="shared" si="1"/>
        <v>2007_484</v>
      </c>
    </row>
    <row r="5930">
      <c r="A5930" s="4" t="s">
        <v>865</v>
      </c>
      <c r="B5930" s="4">
        <v>485.0</v>
      </c>
      <c r="C5930" s="4">
        <v>2007.0</v>
      </c>
      <c r="D5930" s="4" t="s">
        <v>977</v>
      </c>
      <c r="F5930" s="4" t="s">
        <v>46</v>
      </c>
      <c r="G5930" s="4" t="s">
        <v>1429</v>
      </c>
      <c r="I5930" s="4">
        <v>4546.9</v>
      </c>
      <c r="R5930" s="5" t="str">
        <f t="shared" si="1"/>
        <v>2007_485</v>
      </c>
    </row>
    <row r="5931">
      <c r="A5931" s="4" t="s">
        <v>1395</v>
      </c>
      <c r="B5931" s="4">
        <v>486.0</v>
      </c>
      <c r="C5931" s="4">
        <v>2007.0</v>
      </c>
      <c r="D5931" s="4" t="s">
        <v>1360</v>
      </c>
      <c r="F5931" s="4" t="s">
        <v>189</v>
      </c>
      <c r="G5931" s="4" t="s">
        <v>1660</v>
      </c>
      <c r="I5931" s="4">
        <v>4544.2</v>
      </c>
      <c r="R5931" s="5" t="str">
        <f t="shared" si="1"/>
        <v>2007_486</v>
      </c>
    </row>
    <row r="5932">
      <c r="A5932" s="4" t="s">
        <v>789</v>
      </c>
      <c r="B5932" s="4">
        <v>487.0</v>
      </c>
      <c r="C5932" s="4">
        <v>2007.0</v>
      </c>
      <c r="D5932" s="4" t="s">
        <v>59</v>
      </c>
      <c r="F5932" s="4" t="s">
        <v>20</v>
      </c>
      <c r="G5932" s="4" t="s">
        <v>1402</v>
      </c>
      <c r="I5932" s="4">
        <v>4539.0</v>
      </c>
      <c r="R5932" s="5" t="str">
        <f t="shared" si="1"/>
        <v>2007_487</v>
      </c>
    </row>
    <row r="5933">
      <c r="A5933" s="4" t="s">
        <v>411</v>
      </c>
      <c r="B5933" s="4">
        <v>488.0</v>
      </c>
      <c r="C5933" s="4">
        <v>2007.0</v>
      </c>
      <c r="D5933" s="4" t="s">
        <v>988</v>
      </c>
      <c r="F5933" s="4" t="s">
        <v>55</v>
      </c>
      <c r="G5933" s="4" t="s">
        <v>1417</v>
      </c>
      <c r="I5933" s="4">
        <v>4499.1</v>
      </c>
      <c r="R5933" s="5" t="str">
        <f t="shared" si="1"/>
        <v>2007_488</v>
      </c>
    </row>
    <row r="5934">
      <c r="A5934" s="4" t="s">
        <v>404</v>
      </c>
      <c r="B5934" s="4">
        <v>489.0</v>
      </c>
      <c r="C5934" s="4">
        <v>2007.0</v>
      </c>
      <c r="D5934" s="4" t="s">
        <v>42</v>
      </c>
      <c r="F5934" s="4" t="s">
        <v>70</v>
      </c>
      <c r="G5934" s="4" t="s">
        <v>1409</v>
      </c>
      <c r="I5934" s="4">
        <v>4497.6</v>
      </c>
      <c r="R5934" s="5" t="str">
        <f t="shared" si="1"/>
        <v>2007_489</v>
      </c>
    </row>
    <row r="5935">
      <c r="A5935" s="4" t="s">
        <v>1050</v>
      </c>
      <c r="B5935" s="4">
        <v>490.0</v>
      </c>
      <c r="C5935" s="4">
        <v>2007.0</v>
      </c>
      <c r="D5935" s="4" t="s">
        <v>59</v>
      </c>
      <c r="F5935" s="4" t="s">
        <v>46</v>
      </c>
      <c r="G5935" s="4" t="s">
        <v>1418</v>
      </c>
      <c r="I5935" s="4">
        <v>4473.0</v>
      </c>
      <c r="R5935" s="5" t="str">
        <f t="shared" si="1"/>
        <v>2007_490</v>
      </c>
    </row>
    <row r="5936">
      <c r="A5936" s="4" t="s">
        <v>1661</v>
      </c>
      <c r="B5936" s="4">
        <v>491.0</v>
      </c>
      <c r="C5936" s="4">
        <v>2007.0</v>
      </c>
      <c r="D5936" s="4" t="s">
        <v>921</v>
      </c>
      <c r="F5936" s="4" t="s">
        <v>148</v>
      </c>
      <c r="G5936" s="4" t="s">
        <v>1467</v>
      </c>
      <c r="I5936" s="4">
        <v>4472.4</v>
      </c>
      <c r="R5936" s="5" t="str">
        <f t="shared" si="1"/>
        <v>2007_491</v>
      </c>
    </row>
    <row r="5937">
      <c r="A5937" s="4" t="s">
        <v>1662</v>
      </c>
      <c r="B5937" s="4">
        <v>492.0</v>
      </c>
      <c r="C5937" s="4">
        <v>2007.0</v>
      </c>
      <c r="D5937" s="4" t="s">
        <v>1360</v>
      </c>
      <c r="F5937" s="4" t="s">
        <v>183</v>
      </c>
      <c r="G5937" s="4" t="s">
        <v>1550</v>
      </c>
      <c r="I5937" s="4">
        <v>4470.2</v>
      </c>
      <c r="R5937" s="5" t="str">
        <f t="shared" si="1"/>
        <v>2007_492</v>
      </c>
    </row>
    <row r="5938">
      <c r="A5938" s="4" t="s">
        <v>548</v>
      </c>
      <c r="B5938" s="4">
        <v>493.0</v>
      </c>
      <c r="C5938" s="4">
        <v>2007.0</v>
      </c>
      <c r="D5938" s="4" t="s">
        <v>99</v>
      </c>
      <c r="F5938" s="4" t="s">
        <v>257</v>
      </c>
      <c r="G5938" s="4" t="s">
        <v>1663</v>
      </c>
      <c r="I5938" s="4">
        <v>4467.4</v>
      </c>
      <c r="R5938" s="5" t="str">
        <f t="shared" si="1"/>
        <v>2007_493</v>
      </c>
    </row>
    <row r="5939">
      <c r="A5939" s="4" t="s">
        <v>1664</v>
      </c>
      <c r="B5939" s="4">
        <v>494.0</v>
      </c>
      <c r="C5939" s="4">
        <v>2007.0</v>
      </c>
      <c r="D5939" s="4" t="s">
        <v>1295</v>
      </c>
      <c r="F5939" s="4" t="s">
        <v>115</v>
      </c>
      <c r="G5939" s="4" t="s">
        <v>1665</v>
      </c>
      <c r="I5939" s="4">
        <v>4369.9</v>
      </c>
      <c r="R5939" s="5" t="str">
        <f t="shared" si="1"/>
        <v>2007_494</v>
      </c>
    </row>
    <row r="5940">
      <c r="A5940" s="4" t="s">
        <v>1666</v>
      </c>
      <c r="B5940" s="4">
        <v>495.0</v>
      </c>
      <c r="C5940" s="4">
        <v>2007.0</v>
      </c>
      <c r="D5940" s="4" t="s">
        <v>1096</v>
      </c>
      <c r="F5940" s="4" t="s">
        <v>24</v>
      </c>
      <c r="G5940" s="4" t="s">
        <v>1404</v>
      </c>
      <c r="I5940" s="4">
        <v>4367.9</v>
      </c>
      <c r="R5940" s="5" t="str">
        <f t="shared" si="1"/>
        <v>2007_495</v>
      </c>
    </row>
    <row r="5941">
      <c r="A5941" s="4" t="s">
        <v>1667</v>
      </c>
      <c r="B5941" s="4">
        <v>496.0</v>
      </c>
      <c r="C5941" s="4">
        <v>2007.0</v>
      </c>
      <c r="D5941" s="4" t="s">
        <v>59</v>
      </c>
      <c r="F5941" s="4" t="s">
        <v>30</v>
      </c>
      <c r="G5941" s="4" t="s">
        <v>1668</v>
      </c>
      <c r="I5941" s="4">
        <v>4359.9</v>
      </c>
      <c r="R5941" s="5" t="str">
        <f t="shared" si="1"/>
        <v>2007_496</v>
      </c>
    </row>
    <row r="5942">
      <c r="A5942" s="4" t="s">
        <v>1166</v>
      </c>
      <c r="B5942" s="4">
        <v>497.0</v>
      </c>
      <c r="C5942" s="4">
        <v>2007.0</v>
      </c>
      <c r="D5942" s="4" t="s">
        <v>1295</v>
      </c>
      <c r="F5942" s="4" t="s">
        <v>192</v>
      </c>
      <c r="G5942" s="4" t="s">
        <v>1477</v>
      </c>
      <c r="I5942" s="4">
        <v>4355.9</v>
      </c>
      <c r="R5942" s="5" t="str">
        <f t="shared" si="1"/>
        <v>2007_497</v>
      </c>
    </row>
    <row r="5943">
      <c r="A5943" s="4" t="s">
        <v>702</v>
      </c>
      <c r="B5943" s="4">
        <v>498.0</v>
      </c>
      <c r="C5943" s="4">
        <v>2007.0</v>
      </c>
      <c r="D5943" s="4" t="s">
        <v>639</v>
      </c>
      <c r="F5943" s="4" t="s">
        <v>57</v>
      </c>
      <c r="G5943" s="4" t="s">
        <v>1609</v>
      </c>
      <c r="I5943" s="4">
        <v>4341.3</v>
      </c>
      <c r="R5943" s="5" t="str">
        <f t="shared" si="1"/>
        <v>2007_498</v>
      </c>
    </row>
    <row r="5944">
      <c r="A5944" s="4" t="s">
        <v>1168</v>
      </c>
      <c r="B5944" s="4">
        <v>499.0</v>
      </c>
      <c r="C5944" s="4">
        <v>2007.0</v>
      </c>
      <c r="D5944" s="4" t="s">
        <v>1104</v>
      </c>
      <c r="F5944" s="4" t="s">
        <v>43</v>
      </c>
      <c r="G5944" s="4" t="s">
        <v>1669</v>
      </c>
      <c r="I5944" s="4">
        <v>4327.9</v>
      </c>
      <c r="R5944" s="5" t="str">
        <f t="shared" si="1"/>
        <v>2007_499</v>
      </c>
    </row>
    <row r="5945">
      <c r="A5945" s="4" t="s">
        <v>1397</v>
      </c>
      <c r="B5945" s="4">
        <v>500.0</v>
      </c>
      <c r="C5945" s="4">
        <v>2007.0</v>
      </c>
      <c r="D5945" s="4" t="s">
        <v>1360</v>
      </c>
      <c r="F5945" s="4" t="s">
        <v>100</v>
      </c>
      <c r="G5945" s="4" t="s">
        <v>1529</v>
      </c>
      <c r="I5945" s="4">
        <v>4323.0</v>
      </c>
      <c r="R5945" s="5" t="str">
        <f t="shared" si="1"/>
        <v>2007_500</v>
      </c>
    </row>
    <row r="5946">
      <c r="A5946" s="4" t="s">
        <v>25</v>
      </c>
      <c r="B5946" s="4">
        <v>1.0</v>
      </c>
      <c r="C5946" s="4">
        <v>2008.0</v>
      </c>
      <c r="D5946" s="4" t="s">
        <v>26</v>
      </c>
      <c r="F5946" s="4" t="s">
        <v>27</v>
      </c>
      <c r="G5946" s="4" t="s">
        <v>1400</v>
      </c>
      <c r="I5946" s="4">
        <v>378799.0</v>
      </c>
      <c r="R5946" s="5" t="str">
        <f t="shared" si="1"/>
        <v>2008_1</v>
      </c>
    </row>
    <row r="5947">
      <c r="A5947" s="4" t="s">
        <v>22</v>
      </c>
      <c r="B5947" s="4">
        <v>2.0</v>
      </c>
      <c r="C5947" s="4">
        <v>2008.0</v>
      </c>
      <c r="D5947" s="4" t="s">
        <v>23</v>
      </c>
      <c r="F5947" s="4" t="s">
        <v>24</v>
      </c>
      <c r="G5947" s="4" t="s">
        <v>1401</v>
      </c>
      <c r="I5947" s="4">
        <v>372824.0</v>
      </c>
      <c r="R5947" s="5" t="str">
        <f t="shared" si="1"/>
        <v>2008_2</v>
      </c>
    </row>
    <row r="5948">
      <c r="A5948" s="4" t="s">
        <v>56</v>
      </c>
      <c r="B5948" s="4">
        <v>3.0</v>
      </c>
      <c r="C5948" s="4">
        <v>2008.0</v>
      </c>
      <c r="D5948" s="4" t="s">
        <v>23</v>
      </c>
      <c r="F5948" s="4" t="s">
        <v>57</v>
      </c>
      <c r="G5948" s="4" t="s">
        <v>1403</v>
      </c>
      <c r="I5948" s="4">
        <v>210783.0</v>
      </c>
      <c r="R5948" s="5" t="str">
        <f t="shared" si="1"/>
        <v>2008_3</v>
      </c>
    </row>
    <row r="5949">
      <c r="A5949" s="4" t="s">
        <v>18</v>
      </c>
      <c r="B5949" s="4">
        <v>4.0</v>
      </c>
      <c r="C5949" s="4">
        <v>2008.0</v>
      </c>
      <c r="D5949" s="4" t="s">
        <v>19</v>
      </c>
      <c r="F5949" s="4" t="s">
        <v>20</v>
      </c>
      <c r="G5949" s="4" t="s">
        <v>1402</v>
      </c>
      <c r="I5949" s="4">
        <v>182347.0</v>
      </c>
      <c r="R5949" s="5" t="str">
        <f t="shared" si="1"/>
        <v>2008_4</v>
      </c>
    </row>
    <row r="5950">
      <c r="A5950" s="4" t="s">
        <v>1170</v>
      </c>
      <c r="B5950" s="4">
        <v>5.0</v>
      </c>
      <c r="C5950" s="4">
        <v>2008.0</v>
      </c>
      <c r="D5950" s="4" t="s">
        <v>23</v>
      </c>
      <c r="F5950" s="4" t="s">
        <v>24</v>
      </c>
      <c r="G5950" s="4" t="s">
        <v>1404</v>
      </c>
      <c r="I5950" s="4">
        <v>178558.0</v>
      </c>
      <c r="R5950" s="5" t="str">
        <f t="shared" si="1"/>
        <v>2008_5</v>
      </c>
    </row>
    <row r="5951">
      <c r="A5951" s="4" t="s">
        <v>33</v>
      </c>
      <c r="B5951" s="4">
        <v>6.0</v>
      </c>
      <c r="C5951" s="4">
        <v>2008.0</v>
      </c>
      <c r="D5951" s="4" t="s">
        <v>81</v>
      </c>
      <c r="F5951" s="4" t="s">
        <v>35</v>
      </c>
      <c r="G5951" s="4" t="s">
        <v>1405</v>
      </c>
      <c r="I5951" s="4">
        <v>176656.0</v>
      </c>
      <c r="R5951" s="5" t="str">
        <f t="shared" si="1"/>
        <v>2008_6</v>
      </c>
    </row>
    <row r="5952">
      <c r="A5952" s="4" t="s">
        <v>21</v>
      </c>
      <c r="B5952" s="4">
        <v>7.0</v>
      </c>
      <c r="C5952" s="4">
        <v>2008.0</v>
      </c>
      <c r="D5952" s="4" t="s">
        <v>19</v>
      </c>
      <c r="F5952" s="4" t="s">
        <v>20</v>
      </c>
      <c r="G5952" s="4" t="s">
        <v>1406</v>
      </c>
      <c r="I5952" s="4">
        <v>172468.0</v>
      </c>
      <c r="R5952" s="5" t="str">
        <f t="shared" si="1"/>
        <v>2008_7</v>
      </c>
    </row>
    <row r="5953">
      <c r="A5953" s="4" t="s">
        <v>804</v>
      </c>
      <c r="B5953" s="4">
        <v>8.0</v>
      </c>
      <c r="C5953" s="4">
        <v>2008.0</v>
      </c>
      <c r="D5953" s="4" t="s">
        <v>59</v>
      </c>
      <c r="F5953" s="4" t="s">
        <v>30</v>
      </c>
      <c r="G5953" s="4" t="s">
        <v>1407</v>
      </c>
      <c r="I5953" s="4">
        <v>159229.0</v>
      </c>
      <c r="R5953" s="5" t="str">
        <f t="shared" si="1"/>
        <v>2008_8</v>
      </c>
    </row>
    <row r="5954">
      <c r="A5954" s="4" t="s">
        <v>877</v>
      </c>
      <c r="B5954" s="4">
        <v>9.0</v>
      </c>
      <c r="C5954" s="4">
        <v>2008.0</v>
      </c>
      <c r="D5954" s="4" t="s">
        <v>59</v>
      </c>
      <c r="F5954" s="4" t="s">
        <v>127</v>
      </c>
      <c r="G5954" s="4" t="s">
        <v>1408</v>
      </c>
      <c r="I5954" s="4">
        <v>119190.0</v>
      </c>
      <c r="R5954" s="5" t="str">
        <f t="shared" si="1"/>
        <v>2008_9</v>
      </c>
    </row>
    <row r="5955">
      <c r="A5955" s="4" t="s">
        <v>1349</v>
      </c>
      <c r="B5955" s="4">
        <v>10.0</v>
      </c>
      <c r="C5955" s="4">
        <v>2008.0</v>
      </c>
      <c r="D5955" s="4" t="s">
        <v>29</v>
      </c>
      <c r="F5955" s="4" t="s">
        <v>24</v>
      </c>
      <c r="G5955" s="4" t="s">
        <v>1412</v>
      </c>
      <c r="I5955" s="4">
        <v>118928.0</v>
      </c>
      <c r="R5955" s="5" t="str">
        <f t="shared" si="1"/>
        <v>2008_10</v>
      </c>
    </row>
    <row r="5956">
      <c r="A5956" s="4" t="s">
        <v>628</v>
      </c>
      <c r="B5956" s="4">
        <v>11.0</v>
      </c>
      <c r="C5956" s="4">
        <v>2008.0</v>
      </c>
      <c r="D5956" s="4" t="s">
        <v>67</v>
      </c>
      <c r="F5956" s="4" t="s">
        <v>70</v>
      </c>
      <c r="G5956" s="4" t="s">
        <v>1409</v>
      </c>
      <c r="I5956" s="4">
        <v>118245.0</v>
      </c>
      <c r="R5956" s="5" t="str">
        <f t="shared" si="1"/>
        <v>2008_11</v>
      </c>
    </row>
    <row r="5957">
      <c r="A5957" s="4" t="s">
        <v>968</v>
      </c>
      <c r="B5957" s="4">
        <v>12.0</v>
      </c>
      <c r="C5957" s="4">
        <v>2008.0</v>
      </c>
      <c r="D5957" s="4" t="s">
        <v>59</v>
      </c>
      <c r="F5957" s="4" t="s">
        <v>30</v>
      </c>
      <c r="G5957" s="4" t="s">
        <v>1407</v>
      </c>
      <c r="I5957" s="4">
        <v>116353.0</v>
      </c>
      <c r="R5957" s="5" t="str">
        <f t="shared" si="1"/>
        <v>2008_12</v>
      </c>
    </row>
    <row r="5958">
      <c r="A5958" s="4" t="s">
        <v>66</v>
      </c>
      <c r="B5958" s="4">
        <v>13.0</v>
      </c>
      <c r="C5958" s="4">
        <v>2008.0</v>
      </c>
      <c r="D5958" s="4" t="s">
        <v>67</v>
      </c>
      <c r="F5958" s="4" t="s">
        <v>30</v>
      </c>
      <c r="G5958" s="4" t="s">
        <v>1407</v>
      </c>
      <c r="I5958" s="4">
        <v>110064.0</v>
      </c>
      <c r="R5958" s="5" t="str">
        <f t="shared" si="1"/>
        <v>2008_13</v>
      </c>
    </row>
    <row r="5959">
      <c r="A5959" s="4" t="s">
        <v>60</v>
      </c>
      <c r="B5959" s="4">
        <v>14.0</v>
      </c>
      <c r="C5959" s="4">
        <v>2008.0</v>
      </c>
      <c r="D5959" s="4" t="s">
        <v>32</v>
      </c>
      <c r="F5959" s="4" t="s">
        <v>57</v>
      </c>
      <c r="G5959" s="4" t="s">
        <v>1410</v>
      </c>
      <c r="I5959" s="4">
        <v>104286.0</v>
      </c>
      <c r="R5959" s="5" t="str">
        <f t="shared" si="1"/>
        <v>2008_14</v>
      </c>
    </row>
    <row r="5960">
      <c r="A5960" s="4" t="s">
        <v>31</v>
      </c>
      <c r="B5960" s="4">
        <v>15.0</v>
      </c>
      <c r="C5960" s="4">
        <v>2008.0</v>
      </c>
      <c r="D5960" s="4" t="s">
        <v>1354</v>
      </c>
      <c r="F5960" s="4" t="s">
        <v>30</v>
      </c>
      <c r="G5960" s="4" t="s">
        <v>1411</v>
      </c>
      <c r="I5960" s="4">
        <v>98786.0</v>
      </c>
      <c r="R5960" s="5" t="str">
        <f t="shared" si="1"/>
        <v>2008_15</v>
      </c>
    </row>
    <row r="5961">
      <c r="A5961" s="4" t="s">
        <v>514</v>
      </c>
      <c r="B5961" s="4">
        <v>16.0</v>
      </c>
      <c r="C5961" s="4">
        <v>2008.0</v>
      </c>
      <c r="D5961" s="4" t="s">
        <v>23</v>
      </c>
      <c r="F5961" s="4" t="s">
        <v>24</v>
      </c>
      <c r="G5961" s="4" t="s">
        <v>1412</v>
      </c>
      <c r="I5961" s="4">
        <v>96758.0</v>
      </c>
      <c r="R5961" s="5" t="str">
        <f t="shared" si="1"/>
        <v>2008_16</v>
      </c>
    </row>
    <row r="5962">
      <c r="A5962" s="4" t="s">
        <v>967</v>
      </c>
      <c r="B5962" s="4">
        <v>17.0</v>
      </c>
      <c r="C5962" s="4">
        <v>2008.0</v>
      </c>
      <c r="D5962" s="4" t="s">
        <v>29</v>
      </c>
      <c r="F5962" s="4" t="s">
        <v>30</v>
      </c>
      <c r="G5962" s="4" t="s">
        <v>1407</v>
      </c>
      <c r="I5962" s="4">
        <v>93775.0</v>
      </c>
      <c r="R5962" s="5" t="str">
        <f t="shared" si="1"/>
        <v>2008_17</v>
      </c>
    </row>
    <row r="5963">
      <c r="A5963" s="4" t="s">
        <v>159</v>
      </c>
      <c r="B5963" s="4">
        <v>18.0</v>
      </c>
      <c r="C5963" s="4">
        <v>2008.0</v>
      </c>
      <c r="D5963" s="4" t="s">
        <v>973</v>
      </c>
      <c r="F5963" s="4" t="s">
        <v>57</v>
      </c>
      <c r="G5963" s="4" t="s">
        <v>1414</v>
      </c>
      <c r="I5963" s="4">
        <v>93574.0</v>
      </c>
      <c r="R5963" s="5" t="str">
        <f t="shared" si="1"/>
        <v>2008_18</v>
      </c>
    </row>
    <row r="5964">
      <c r="A5964" s="4" t="s">
        <v>253</v>
      </c>
      <c r="B5964" s="4">
        <v>19.0</v>
      </c>
      <c r="C5964" s="4">
        <v>2008.0</v>
      </c>
      <c r="D5964" s="4" t="s">
        <v>973</v>
      </c>
      <c r="F5964" s="4" t="s">
        <v>55</v>
      </c>
      <c r="G5964" s="4" t="s">
        <v>1415</v>
      </c>
      <c r="I5964" s="4">
        <v>88363.9</v>
      </c>
      <c r="R5964" s="5" t="str">
        <f t="shared" si="1"/>
        <v>2008_19</v>
      </c>
    </row>
    <row r="5965">
      <c r="A5965" s="4" t="s">
        <v>1293</v>
      </c>
      <c r="B5965" s="4">
        <v>20.0</v>
      </c>
      <c r="C5965" s="4">
        <v>2008.0</v>
      </c>
      <c r="D5965" s="4" t="s">
        <v>611</v>
      </c>
      <c r="F5965" s="4" t="s">
        <v>30</v>
      </c>
      <c r="G5965" s="4" t="s">
        <v>1407</v>
      </c>
      <c r="I5965" s="4">
        <v>87968.0</v>
      </c>
      <c r="R5965" s="5" t="str">
        <f t="shared" si="1"/>
        <v>2008_20</v>
      </c>
    </row>
    <row r="5966">
      <c r="A5966" s="4" t="s">
        <v>1174</v>
      </c>
      <c r="B5966" s="4">
        <v>21.0</v>
      </c>
      <c r="C5966" s="4">
        <v>2008.0</v>
      </c>
      <c r="D5966" s="4" t="s">
        <v>611</v>
      </c>
      <c r="F5966" s="4" t="s">
        <v>30</v>
      </c>
      <c r="G5966" s="4" t="s">
        <v>1407</v>
      </c>
      <c r="I5966" s="4">
        <v>87879.0</v>
      </c>
      <c r="R5966" s="5" t="str">
        <f t="shared" si="1"/>
        <v>2008_21</v>
      </c>
    </row>
    <row r="5967">
      <c r="A5967" s="4" t="s">
        <v>135</v>
      </c>
      <c r="B5967" s="4">
        <v>22.0</v>
      </c>
      <c r="C5967" s="4">
        <v>2008.0</v>
      </c>
      <c r="D5967" s="4" t="s">
        <v>107</v>
      </c>
      <c r="F5967" s="4" t="s">
        <v>88</v>
      </c>
      <c r="G5967" s="4" t="s">
        <v>1413</v>
      </c>
      <c r="I5967" s="4">
        <v>84740.0</v>
      </c>
      <c r="R5967" s="5" t="str">
        <f t="shared" si="1"/>
        <v>2008_22</v>
      </c>
    </row>
    <row r="5968">
      <c r="A5968" s="4" t="s">
        <v>53</v>
      </c>
      <c r="B5968" s="4">
        <v>23.0</v>
      </c>
      <c r="C5968" s="4">
        <v>2008.0</v>
      </c>
      <c r="D5968" s="4" t="s">
        <v>1078</v>
      </c>
      <c r="F5968" s="4" t="s">
        <v>55</v>
      </c>
      <c r="G5968" s="4" t="s">
        <v>1417</v>
      </c>
      <c r="I5968" s="4">
        <v>76476.0</v>
      </c>
      <c r="R5968" s="5" t="str">
        <f t="shared" si="1"/>
        <v>2008_23</v>
      </c>
    </row>
    <row r="5969">
      <c r="A5969" s="4" t="s">
        <v>1670</v>
      </c>
      <c r="B5969" s="4">
        <v>24.0</v>
      </c>
      <c r="C5969" s="4">
        <v>2008.0</v>
      </c>
      <c r="D5969" s="4" t="s">
        <v>72</v>
      </c>
      <c r="F5969" s="4" t="s">
        <v>212</v>
      </c>
      <c r="G5969" s="4" t="s">
        <v>1434</v>
      </c>
      <c r="I5969" s="4">
        <v>76329.5</v>
      </c>
      <c r="R5969" s="5" t="str">
        <f t="shared" si="1"/>
        <v>2008_24</v>
      </c>
    </row>
    <row r="5970">
      <c r="A5970" s="4" t="s">
        <v>1348</v>
      </c>
      <c r="B5970" s="4">
        <v>25.0</v>
      </c>
      <c r="C5970" s="4">
        <v>2008.0</v>
      </c>
      <c r="D5970" s="4" t="s">
        <v>1289</v>
      </c>
      <c r="F5970" s="4" t="s">
        <v>74</v>
      </c>
      <c r="G5970" s="4" t="s">
        <v>1416</v>
      </c>
      <c r="I5970" s="4">
        <v>75431.0</v>
      </c>
      <c r="R5970" s="5" t="str">
        <f t="shared" si="1"/>
        <v>2008_25</v>
      </c>
    </row>
    <row r="5971">
      <c r="A5971" s="4" t="s">
        <v>71</v>
      </c>
      <c r="B5971" s="4">
        <v>26.0</v>
      </c>
      <c r="C5971" s="4">
        <v>2008.0</v>
      </c>
      <c r="D5971" s="4" t="s">
        <v>72</v>
      </c>
      <c r="F5971" s="4" t="s">
        <v>55</v>
      </c>
      <c r="G5971" s="4" t="s">
        <v>1417</v>
      </c>
      <c r="I5971" s="4">
        <v>70234.7</v>
      </c>
      <c r="R5971" s="5" t="str">
        <f t="shared" si="1"/>
        <v>2008_26</v>
      </c>
    </row>
    <row r="5972">
      <c r="A5972" s="4" t="s">
        <v>94</v>
      </c>
      <c r="B5972" s="4">
        <v>27.0</v>
      </c>
      <c r="C5972" s="4">
        <v>2008.0</v>
      </c>
      <c r="D5972" s="4" t="s">
        <v>76</v>
      </c>
      <c r="F5972" s="4" t="s">
        <v>46</v>
      </c>
      <c r="G5972" s="4" t="s">
        <v>1418</v>
      </c>
      <c r="I5972" s="4">
        <v>66387.0</v>
      </c>
      <c r="R5972" s="5" t="str">
        <f t="shared" si="1"/>
        <v>2008_27</v>
      </c>
    </row>
    <row r="5973">
      <c r="A5973" s="4" t="s">
        <v>1092</v>
      </c>
      <c r="B5973" s="4">
        <v>28.0</v>
      </c>
      <c r="C5973" s="4">
        <v>2008.0</v>
      </c>
      <c r="D5973" s="4" t="s">
        <v>973</v>
      </c>
      <c r="F5973" s="4" t="s">
        <v>100</v>
      </c>
      <c r="G5973" s="4" t="s">
        <v>1419</v>
      </c>
      <c r="I5973" s="4">
        <v>66074.3</v>
      </c>
      <c r="R5973" s="5" t="str">
        <f t="shared" si="1"/>
        <v>2008_28</v>
      </c>
    </row>
    <row r="5974">
      <c r="A5974" s="4" t="s">
        <v>879</v>
      </c>
      <c r="B5974" s="4">
        <v>29.0</v>
      </c>
      <c r="C5974" s="4">
        <v>2008.0</v>
      </c>
      <c r="D5974" s="4" t="s">
        <v>107</v>
      </c>
      <c r="F5974" s="4" t="s">
        <v>95</v>
      </c>
      <c r="G5974" s="4" t="s">
        <v>1421</v>
      </c>
      <c r="I5974" s="4">
        <v>64400.2</v>
      </c>
      <c r="R5974" s="5" t="str">
        <f t="shared" si="1"/>
        <v>2008_29</v>
      </c>
    </row>
    <row r="5975">
      <c r="A5975" s="4" t="s">
        <v>610</v>
      </c>
      <c r="B5975" s="4">
        <v>30.0</v>
      </c>
      <c r="C5975" s="4">
        <v>2008.0</v>
      </c>
      <c r="D5975" s="4" t="s">
        <v>611</v>
      </c>
      <c r="F5975" s="4" t="s">
        <v>30</v>
      </c>
      <c r="G5975" s="4" t="s">
        <v>1407</v>
      </c>
      <c r="I5975" s="4">
        <v>64217.0</v>
      </c>
      <c r="R5975" s="5" t="str">
        <f t="shared" si="1"/>
        <v>2008_30</v>
      </c>
    </row>
    <row r="5976">
      <c r="A5976" s="4" t="s">
        <v>974</v>
      </c>
      <c r="B5976" s="4">
        <v>31.0</v>
      </c>
      <c r="C5976" s="4">
        <v>2008.0</v>
      </c>
      <c r="D5976" s="4" t="s">
        <v>26</v>
      </c>
      <c r="F5976" s="4" t="s">
        <v>74</v>
      </c>
      <c r="G5976" s="4" t="s">
        <v>1422</v>
      </c>
      <c r="I5976" s="4">
        <v>63367.0</v>
      </c>
      <c r="R5976" s="5" t="str">
        <f t="shared" si="1"/>
        <v>2008_31</v>
      </c>
    </row>
    <row r="5977">
      <c r="A5977" s="4" t="s">
        <v>969</v>
      </c>
      <c r="B5977" s="4">
        <v>32.0</v>
      </c>
      <c r="C5977" s="4">
        <v>2008.0</v>
      </c>
      <c r="D5977" s="4" t="s">
        <v>45</v>
      </c>
      <c r="F5977" s="4" t="s">
        <v>46</v>
      </c>
      <c r="G5977" s="4" t="s">
        <v>1420</v>
      </c>
      <c r="I5977" s="4">
        <v>61611.6</v>
      </c>
      <c r="R5977" s="5" t="str">
        <f t="shared" si="1"/>
        <v>2008_32</v>
      </c>
    </row>
    <row r="5978">
      <c r="A5978" s="4" t="s">
        <v>1299</v>
      </c>
      <c r="B5978" s="4">
        <v>33.0</v>
      </c>
      <c r="C5978" s="4">
        <v>2008.0</v>
      </c>
      <c r="D5978" s="4" t="s">
        <v>1289</v>
      </c>
      <c r="F5978" s="4" t="s">
        <v>257</v>
      </c>
      <c r="G5978" s="4" t="s">
        <v>1424</v>
      </c>
      <c r="I5978" s="4">
        <v>61134.3</v>
      </c>
      <c r="R5978" s="5" t="str">
        <f t="shared" si="1"/>
        <v>2008_33</v>
      </c>
    </row>
    <row r="5979">
      <c r="A5979" s="4" t="s">
        <v>1237</v>
      </c>
      <c r="B5979" s="4">
        <v>34.0</v>
      </c>
      <c r="C5979" s="4">
        <v>2008.0</v>
      </c>
      <c r="D5979" s="4" t="s">
        <v>32</v>
      </c>
      <c r="F5979" s="4" t="s">
        <v>24</v>
      </c>
      <c r="G5979" s="4" t="s">
        <v>1423</v>
      </c>
      <c r="I5979" s="4">
        <v>61133.0</v>
      </c>
      <c r="R5979" s="5" t="str">
        <f t="shared" si="1"/>
        <v>2008_34</v>
      </c>
    </row>
    <row r="5980">
      <c r="A5980" s="4" t="s">
        <v>101</v>
      </c>
      <c r="B5980" s="4">
        <v>35.0</v>
      </c>
      <c r="C5980" s="4">
        <v>2008.0</v>
      </c>
      <c r="D5980" s="4" t="s">
        <v>102</v>
      </c>
      <c r="F5980" s="4" t="s">
        <v>43</v>
      </c>
      <c r="G5980" s="4" t="s">
        <v>1425</v>
      </c>
      <c r="I5980" s="4">
        <v>61095.0</v>
      </c>
      <c r="R5980" s="5" t="str">
        <f t="shared" si="1"/>
        <v>2008_35</v>
      </c>
    </row>
    <row r="5981">
      <c r="A5981" s="4" t="s">
        <v>1080</v>
      </c>
      <c r="B5981" s="4">
        <v>36.0</v>
      </c>
      <c r="C5981" s="4">
        <v>2008.0</v>
      </c>
      <c r="D5981" s="4" t="s">
        <v>23</v>
      </c>
      <c r="F5981" s="4" t="s">
        <v>24</v>
      </c>
      <c r="G5981" s="4" t="s">
        <v>1404</v>
      </c>
      <c r="I5981" s="4">
        <v>60044.0</v>
      </c>
      <c r="R5981" s="5" t="str">
        <f t="shared" si="1"/>
        <v>2008_36</v>
      </c>
    </row>
    <row r="5982">
      <c r="A5982" s="4" t="s">
        <v>154</v>
      </c>
      <c r="B5982" s="4">
        <v>37.0</v>
      </c>
      <c r="C5982" s="4">
        <v>2008.0</v>
      </c>
      <c r="D5982" s="4" t="s">
        <v>611</v>
      </c>
      <c r="F5982" s="4" t="s">
        <v>30</v>
      </c>
      <c r="G5982" s="4" t="s">
        <v>1407</v>
      </c>
      <c r="I5982" s="4">
        <v>59003.0</v>
      </c>
      <c r="R5982" s="5" t="str">
        <f t="shared" si="1"/>
        <v>2008_37</v>
      </c>
    </row>
    <row r="5983">
      <c r="A5983" s="4" t="s">
        <v>426</v>
      </c>
      <c r="B5983" s="4">
        <v>38.0</v>
      </c>
      <c r="C5983" s="4">
        <v>2008.0</v>
      </c>
      <c r="D5983" s="4" t="s">
        <v>59</v>
      </c>
      <c r="F5983" s="4" t="s">
        <v>127</v>
      </c>
      <c r="G5983" s="4" t="s">
        <v>1408</v>
      </c>
      <c r="I5983" s="4">
        <v>55528.0</v>
      </c>
      <c r="R5983" s="5" t="str">
        <f t="shared" si="1"/>
        <v>2008_38</v>
      </c>
    </row>
    <row r="5984">
      <c r="A5984" s="4" t="s">
        <v>78</v>
      </c>
      <c r="B5984" s="4">
        <v>39.0</v>
      </c>
      <c r="C5984" s="4">
        <v>2008.0</v>
      </c>
      <c r="D5984" s="4" t="s">
        <v>76</v>
      </c>
      <c r="F5984" s="4" t="s">
        <v>35</v>
      </c>
      <c r="G5984" s="4" t="s">
        <v>1428</v>
      </c>
      <c r="I5984" s="4">
        <v>54759.0</v>
      </c>
      <c r="R5984" s="5" t="str">
        <f t="shared" si="1"/>
        <v>2008_39</v>
      </c>
    </row>
    <row r="5985">
      <c r="A5985" s="4" t="s">
        <v>205</v>
      </c>
      <c r="B5985" s="4">
        <v>40.0</v>
      </c>
      <c r="C5985" s="4">
        <v>2008.0</v>
      </c>
      <c r="D5985" s="4" t="s">
        <v>72</v>
      </c>
      <c r="F5985" s="4" t="s">
        <v>46</v>
      </c>
      <c r="G5985" s="4" t="s">
        <v>1429</v>
      </c>
      <c r="I5985" s="4">
        <v>53762.0</v>
      </c>
      <c r="R5985" s="5" t="str">
        <f t="shared" si="1"/>
        <v>2008_40</v>
      </c>
    </row>
    <row r="5986">
      <c r="A5986" s="4" t="s">
        <v>336</v>
      </c>
      <c r="B5986" s="4">
        <v>41.0</v>
      </c>
      <c r="C5986" s="4">
        <v>2008.0</v>
      </c>
      <c r="D5986" s="4" t="s">
        <v>59</v>
      </c>
      <c r="F5986" s="4" t="s">
        <v>57</v>
      </c>
      <c r="G5986" s="4" t="s">
        <v>1414</v>
      </c>
      <c r="I5986" s="4">
        <v>53593.0</v>
      </c>
      <c r="R5986" s="5" t="str">
        <f t="shared" si="1"/>
        <v>2008_41</v>
      </c>
    </row>
    <row r="5987">
      <c r="A5987" s="4" t="s">
        <v>89</v>
      </c>
      <c r="B5987" s="4">
        <v>42.0</v>
      </c>
      <c r="C5987" s="4">
        <v>2008.0</v>
      </c>
      <c r="D5987" s="4" t="s">
        <v>48</v>
      </c>
      <c r="F5987" s="4" t="s">
        <v>20</v>
      </c>
      <c r="G5987" s="4" t="s">
        <v>1427</v>
      </c>
      <c r="I5987" s="4">
        <v>53513.0</v>
      </c>
      <c r="R5987" s="5" t="str">
        <f t="shared" si="1"/>
        <v>2008_42</v>
      </c>
    </row>
    <row r="5988">
      <c r="A5988" s="4" t="s">
        <v>1288</v>
      </c>
      <c r="B5988" s="4">
        <v>43.0</v>
      </c>
      <c r="C5988" s="4">
        <v>2008.0</v>
      </c>
      <c r="D5988" s="4" t="s">
        <v>99</v>
      </c>
      <c r="F5988" s="4" t="s">
        <v>30</v>
      </c>
      <c r="G5988" s="4" t="s">
        <v>1407</v>
      </c>
      <c r="I5988" s="4">
        <v>53150.0</v>
      </c>
      <c r="R5988" s="5" t="str">
        <f t="shared" si="1"/>
        <v>2008_43</v>
      </c>
    </row>
    <row r="5989">
      <c r="A5989" s="4" t="s">
        <v>309</v>
      </c>
      <c r="B5989" s="4">
        <v>44.0</v>
      </c>
      <c r="C5989" s="4">
        <v>2008.0</v>
      </c>
      <c r="D5989" s="4" t="s">
        <v>638</v>
      </c>
      <c r="F5989" s="4" t="s">
        <v>95</v>
      </c>
      <c r="G5989" s="4" t="s">
        <v>1431</v>
      </c>
      <c r="I5989" s="4">
        <v>51122.0</v>
      </c>
      <c r="R5989" s="5" t="str">
        <f t="shared" si="1"/>
        <v>2008_44</v>
      </c>
    </row>
    <row r="5990">
      <c r="A5990" s="4" t="s">
        <v>1347</v>
      </c>
      <c r="B5990" s="4">
        <v>45.0</v>
      </c>
      <c r="C5990" s="4">
        <v>2008.0</v>
      </c>
      <c r="D5990" s="4" t="s">
        <v>26</v>
      </c>
      <c r="F5990" s="4" t="s">
        <v>46</v>
      </c>
      <c r="G5990" s="4" t="s">
        <v>1426</v>
      </c>
      <c r="I5990" s="4">
        <v>50703.0</v>
      </c>
      <c r="R5990" s="5" t="str">
        <f t="shared" si="1"/>
        <v>2008_45</v>
      </c>
    </row>
    <row r="5991">
      <c r="A5991" s="4" t="s">
        <v>1083</v>
      </c>
      <c r="B5991" s="4">
        <v>46.0</v>
      </c>
      <c r="C5991" s="4">
        <v>2008.0</v>
      </c>
      <c r="D5991" s="4" t="s">
        <v>87</v>
      </c>
      <c r="F5991" s="4" t="s">
        <v>88</v>
      </c>
      <c r="G5991" s="4" t="s">
        <v>1413</v>
      </c>
      <c r="I5991" s="4">
        <v>49692.0</v>
      </c>
      <c r="R5991" s="5" t="str">
        <f t="shared" si="1"/>
        <v>2008_46</v>
      </c>
    </row>
    <row r="5992">
      <c r="A5992" s="4" t="s">
        <v>625</v>
      </c>
      <c r="B5992" s="4">
        <v>47.0</v>
      </c>
      <c r="C5992" s="4">
        <v>2008.0</v>
      </c>
      <c r="D5992" s="4" t="s">
        <v>102</v>
      </c>
      <c r="F5992" s="4" t="s">
        <v>30</v>
      </c>
      <c r="G5992" s="4" t="s">
        <v>1407</v>
      </c>
      <c r="I5992" s="4">
        <v>48418.0</v>
      </c>
      <c r="R5992" s="5" t="str">
        <f t="shared" si="1"/>
        <v>2008_47</v>
      </c>
    </row>
    <row r="5993">
      <c r="A5993" s="4" t="s">
        <v>1175</v>
      </c>
      <c r="B5993" s="4">
        <v>48.0</v>
      </c>
      <c r="C5993" s="4">
        <v>2008.0</v>
      </c>
      <c r="D5993" s="4" t="s">
        <v>107</v>
      </c>
      <c r="F5993" s="4" t="s">
        <v>127</v>
      </c>
      <c r="G5993" s="4" t="s">
        <v>1430</v>
      </c>
      <c r="I5993" s="4">
        <v>48283.0</v>
      </c>
      <c r="R5993" s="5" t="str">
        <f t="shared" si="1"/>
        <v>2008_48</v>
      </c>
    </row>
    <row r="5994">
      <c r="A5994" s="4" t="s">
        <v>248</v>
      </c>
      <c r="B5994" s="4">
        <v>49.0</v>
      </c>
      <c r="C5994" s="4">
        <v>2008.0</v>
      </c>
      <c r="D5994" s="4" t="s">
        <v>177</v>
      </c>
      <c r="F5994" s="4" t="s">
        <v>30</v>
      </c>
      <c r="G5994" s="4" t="s">
        <v>1407</v>
      </c>
      <c r="I5994" s="4">
        <v>46615.0</v>
      </c>
      <c r="R5994" s="5" t="str">
        <f t="shared" si="1"/>
        <v>2008_49</v>
      </c>
    </row>
    <row r="5995">
      <c r="A5995" s="4" t="s">
        <v>131</v>
      </c>
      <c r="B5995" s="4">
        <v>50.0</v>
      </c>
      <c r="C5995" s="4">
        <v>2008.0</v>
      </c>
      <c r="D5995" s="4" t="s">
        <v>132</v>
      </c>
      <c r="F5995" s="4" t="s">
        <v>46</v>
      </c>
      <c r="G5995" s="4" t="s">
        <v>1438</v>
      </c>
      <c r="I5995" s="4">
        <v>44958.0</v>
      </c>
      <c r="R5995" s="5" t="str">
        <f t="shared" si="1"/>
        <v>2008_50</v>
      </c>
    </row>
    <row r="5996">
      <c r="A5996" s="4" t="s">
        <v>1291</v>
      </c>
      <c r="B5996" s="4">
        <v>51.0</v>
      </c>
      <c r="C5996" s="4">
        <v>2008.0</v>
      </c>
      <c r="D5996" s="4" t="s">
        <v>1292</v>
      </c>
      <c r="F5996" s="4" t="s">
        <v>43</v>
      </c>
      <c r="G5996" s="4" t="s">
        <v>1437</v>
      </c>
      <c r="I5996" s="4">
        <v>44506.2</v>
      </c>
      <c r="R5996" s="5" t="str">
        <f t="shared" si="1"/>
        <v>2008_51</v>
      </c>
    </row>
    <row r="5997">
      <c r="A5997" s="4" t="s">
        <v>1240</v>
      </c>
      <c r="B5997" s="4">
        <v>52.0</v>
      </c>
      <c r="C5997" s="4">
        <v>2008.0</v>
      </c>
      <c r="D5997" s="4" t="s">
        <v>988</v>
      </c>
      <c r="F5997" s="4" t="s">
        <v>46</v>
      </c>
      <c r="G5997" s="4" t="s">
        <v>1442</v>
      </c>
      <c r="I5997" s="4">
        <v>44018.0</v>
      </c>
      <c r="R5997" s="5" t="str">
        <f t="shared" si="1"/>
        <v>2008_52</v>
      </c>
    </row>
    <row r="5998">
      <c r="A5998" s="4" t="s">
        <v>609</v>
      </c>
      <c r="B5998" s="4">
        <v>53.0</v>
      </c>
      <c r="C5998" s="4">
        <v>2008.0</v>
      </c>
      <c r="D5998" s="4" t="s">
        <v>81</v>
      </c>
      <c r="F5998" s="4" t="s">
        <v>82</v>
      </c>
      <c r="G5998" s="4" t="s">
        <v>1554</v>
      </c>
      <c r="I5998" s="4">
        <v>43355.0</v>
      </c>
      <c r="R5998" s="5" t="str">
        <f t="shared" si="1"/>
        <v>2008_53</v>
      </c>
    </row>
    <row r="5999">
      <c r="A5999" s="4" t="s">
        <v>810</v>
      </c>
      <c r="B5999" s="4">
        <v>54.0</v>
      </c>
      <c r="C5999" s="4">
        <v>2008.0</v>
      </c>
      <c r="D5999" s="4" t="s">
        <v>81</v>
      </c>
      <c r="F5999" s="4" t="s">
        <v>37</v>
      </c>
      <c r="G5999" s="4" t="s">
        <v>1432</v>
      </c>
      <c r="I5999" s="4">
        <v>43104.0</v>
      </c>
      <c r="R5999" s="5" t="str">
        <f t="shared" si="1"/>
        <v>2008_54</v>
      </c>
    </row>
    <row r="6000">
      <c r="A6000" s="4" t="s">
        <v>616</v>
      </c>
      <c r="B6000" s="4">
        <v>55.0</v>
      </c>
      <c r="C6000" s="4">
        <v>2008.0</v>
      </c>
      <c r="D6000" s="4" t="s">
        <v>72</v>
      </c>
      <c r="F6000" s="4" t="s">
        <v>57</v>
      </c>
      <c r="G6000" s="4" t="s">
        <v>1439</v>
      </c>
      <c r="I6000" s="4">
        <v>42286.0</v>
      </c>
      <c r="R6000" s="5" t="str">
        <f t="shared" si="1"/>
        <v>2008_55</v>
      </c>
    </row>
    <row r="6001">
      <c r="A6001" s="4" t="s">
        <v>895</v>
      </c>
      <c r="B6001" s="4">
        <v>56.0</v>
      </c>
      <c r="C6001" s="4">
        <v>2008.0</v>
      </c>
      <c r="D6001" s="4" t="s">
        <v>23</v>
      </c>
      <c r="F6001" s="4" t="s">
        <v>100</v>
      </c>
      <c r="G6001" s="4" t="s">
        <v>1443</v>
      </c>
      <c r="I6001" s="4">
        <v>42101.0</v>
      </c>
      <c r="R6001" s="5" t="str">
        <f t="shared" si="1"/>
        <v>2008_56</v>
      </c>
    </row>
    <row r="6002">
      <c r="A6002" s="4" t="s">
        <v>75</v>
      </c>
      <c r="B6002" s="4">
        <v>57.0</v>
      </c>
      <c r="C6002" s="4">
        <v>2008.0</v>
      </c>
      <c r="D6002" s="4" t="s">
        <v>76</v>
      </c>
      <c r="F6002" s="4" t="s">
        <v>77</v>
      </c>
      <c r="G6002" s="4" t="s">
        <v>1440</v>
      </c>
      <c r="I6002" s="4">
        <v>41862.0</v>
      </c>
      <c r="R6002" s="5" t="str">
        <f t="shared" si="1"/>
        <v>2008_57</v>
      </c>
    </row>
    <row r="6003">
      <c r="A6003" s="4" t="s">
        <v>1350</v>
      </c>
      <c r="B6003" s="4">
        <v>58.0</v>
      </c>
      <c r="C6003" s="4">
        <v>2008.0</v>
      </c>
      <c r="D6003" s="4" t="s">
        <v>29</v>
      </c>
      <c r="F6003" s="4" t="s">
        <v>152</v>
      </c>
      <c r="G6003" s="4" t="s">
        <v>1548</v>
      </c>
      <c r="I6003" s="4">
        <v>40146.0</v>
      </c>
      <c r="R6003" s="5" t="str">
        <f t="shared" si="1"/>
        <v>2008_58</v>
      </c>
    </row>
    <row r="6004">
      <c r="A6004" s="4" t="s">
        <v>61</v>
      </c>
      <c r="B6004" s="4">
        <v>59.0</v>
      </c>
      <c r="C6004" s="4">
        <v>2008.0</v>
      </c>
      <c r="D6004" s="4" t="s">
        <v>981</v>
      </c>
      <c r="F6004" s="4" t="s">
        <v>30</v>
      </c>
      <c r="G6004" s="4" t="s">
        <v>1446</v>
      </c>
      <c r="I6004" s="4">
        <v>39474.0</v>
      </c>
      <c r="R6004" s="5" t="str">
        <f t="shared" si="1"/>
        <v>2008_59</v>
      </c>
    </row>
    <row r="6005">
      <c r="A6005" s="4" t="s">
        <v>128</v>
      </c>
      <c r="B6005" s="4">
        <v>60.0</v>
      </c>
      <c r="C6005" s="4">
        <v>2008.0</v>
      </c>
      <c r="D6005" s="4" t="s">
        <v>975</v>
      </c>
      <c r="F6005" s="4" t="s">
        <v>57</v>
      </c>
      <c r="G6005" s="4" t="s">
        <v>1445</v>
      </c>
      <c r="I6005" s="4">
        <v>38334.0</v>
      </c>
      <c r="R6005" s="5" t="str">
        <f t="shared" si="1"/>
        <v>2008_60</v>
      </c>
    </row>
    <row r="6006">
      <c r="A6006" s="4" t="s">
        <v>1169</v>
      </c>
      <c r="B6006" s="4">
        <v>61.0</v>
      </c>
      <c r="C6006" s="4">
        <v>2008.0</v>
      </c>
      <c r="D6006" s="4" t="s">
        <v>40</v>
      </c>
      <c r="F6006" s="4" t="s">
        <v>37</v>
      </c>
      <c r="G6006" s="4" t="s">
        <v>1495</v>
      </c>
      <c r="I6006" s="4">
        <v>38051.0</v>
      </c>
      <c r="R6006" s="5" t="str">
        <f t="shared" si="1"/>
        <v>2008_61</v>
      </c>
    </row>
    <row r="6007">
      <c r="A6007" s="4" t="s">
        <v>814</v>
      </c>
      <c r="B6007" s="4">
        <v>62.0</v>
      </c>
      <c r="C6007" s="4">
        <v>2008.0</v>
      </c>
      <c r="D6007" s="4" t="s">
        <v>72</v>
      </c>
      <c r="F6007" s="4" t="s">
        <v>74</v>
      </c>
      <c r="G6007" s="4" t="s">
        <v>1482</v>
      </c>
      <c r="I6007" s="4">
        <v>37406.0</v>
      </c>
      <c r="R6007" s="5" t="str">
        <f t="shared" si="1"/>
        <v>2008_62</v>
      </c>
    </row>
    <row r="6008">
      <c r="A6008" s="4" t="s">
        <v>1671</v>
      </c>
      <c r="B6008" s="4">
        <v>63.0</v>
      </c>
      <c r="C6008" s="4">
        <v>2008.0</v>
      </c>
      <c r="D6008" s="4" t="s">
        <v>981</v>
      </c>
      <c r="F6008" s="4" t="s">
        <v>46</v>
      </c>
      <c r="G6008" s="4" t="s">
        <v>1672</v>
      </c>
      <c r="I6008" s="4">
        <v>37241.0</v>
      </c>
      <c r="R6008" s="5" t="str">
        <f t="shared" si="1"/>
        <v>2008_63</v>
      </c>
    </row>
    <row r="6009">
      <c r="A6009" s="4" t="s">
        <v>79</v>
      </c>
      <c r="B6009" s="4">
        <v>64.0</v>
      </c>
      <c r="C6009" s="4">
        <v>2008.0</v>
      </c>
      <c r="D6009" s="4" t="s">
        <v>67</v>
      </c>
      <c r="F6009" s="4" t="s">
        <v>46</v>
      </c>
      <c r="G6009" s="4" t="s">
        <v>1444</v>
      </c>
      <c r="I6009" s="4">
        <v>36769.0</v>
      </c>
      <c r="R6009" s="5" t="str">
        <f t="shared" si="1"/>
        <v>2008_64</v>
      </c>
    </row>
    <row r="6010">
      <c r="A6010" s="4" t="s">
        <v>65</v>
      </c>
      <c r="B6010" s="4">
        <v>65.0</v>
      </c>
      <c r="C6010" s="4">
        <v>2008.0</v>
      </c>
      <c r="D6010" s="4" t="s">
        <v>971</v>
      </c>
      <c r="F6010" s="4" t="s">
        <v>46</v>
      </c>
      <c r="G6010" s="4" t="s">
        <v>1435</v>
      </c>
      <c r="I6010" s="4">
        <v>36622.0</v>
      </c>
      <c r="R6010" s="5" t="str">
        <f t="shared" si="1"/>
        <v>2008_65</v>
      </c>
    </row>
    <row r="6011">
      <c r="A6011" s="4" t="s">
        <v>356</v>
      </c>
      <c r="B6011" s="4">
        <v>66.0</v>
      </c>
      <c r="C6011" s="4">
        <v>2008.0</v>
      </c>
      <c r="D6011" s="4" t="s">
        <v>107</v>
      </c>
      <c r="F6011" s="4" t="s">
        <v>74</v>
      </c>
      <c r="G6011" s="4" t="s">
        <v>1453</v>
      </c>
      <c r="I6011" s="4">
        <v>35934.0</v>
      </c>
      <c r="R6011" s="5" t="str">
        <f t="shared" si="1"/>
        <v>2008_66</v>
      </c>
    </row>
    <row r="6012">
      <c r="A6012" s="4" t="s">
        <v>176</v>
      </c>
      <c r="B6012" s="4">
        <v>67.0</v>
      </c>
      <c r="C6012" s="4">
        <v>2008.0</v>
      </c>
      <c r="D6012" s="4" t="s">
        <v>177</v>
      </c>
      <c r="F6012" s="4" t="s">
        <v>57</v>
      </c>
      <c r="G6012" s="4" t="s">
        <v>1447</v>
      </c>
      <c r="I6012" s="4">
        <v>35882.0</v>
      </c>
      <c r="R6012" s="5" t="str">
        <f t="shared" si="1"/>
        <v>2008_67</v>
      </c>
    </row>
    <row r="6013">
      <c r="A6013" s="4" t="s">
        <v>886</v>
      </c>
      <c r="B6013" s="4">
        <v>68.0</v>
      </c>
      <c r="C6013" s="4">
        <v>2008.0</v>
      </c>
      <c r="D6013" s="4" t="s">
        <v>87</v>
      </c>
      <c r="F6013" s="4" t="s">
        <v>115</v>
      </c>
      <c r="G6013" s="4" t="s">
        <v>1450</v>
      </c>
      <c r="I6013" s="4">
        <v>35214.0</v>
      </c>
      <c r="R6013" s="5" t="str">
        <f t="shared" si="1"/>
        <v>2008_68</v>
      </c>
    </row>
    <row r="6014">
      <c r="A6014" s="4" t="s">
        <v>1351</v>
      </c>
      <c r="B6014" s="4">
        <v>69.0</v>
      </c>
      <c r="C6014" s="4">
        <v>2008.0</v>
      </c>
      <c r="D6014" s="4" t="s">
        <v>977</v>
      </c>
      <c r="F6014" s="4" t="s">
        <v>57</v>
      </c>
      <c r="G6014" s="4" t="s">
        <v>1452</v>
      </c>
      <c r="I6014" s="4">
        <v>35047.1</v>
      </c>
      <c r="R6014" s="5" t="str">
        <f t="shared" si="1"/>
        <v>2008_69</v>
      </c>
    </row>
    <row r="6015">
      <c r="A6015" s="4" t="s">
        <v>736</v>
      </c>
      <c r="B6015" s="4">
        <v>70.0</v>
      </c>
      <c r="C6015" s="4">
        <v>2008.0</v>
      </c>
      <c r="D6015" s="4" t="s">
        <v>986</v>
      </c>
      <c r="F6015" s="4" t="s">
        <v>24</v>
      </c>
      <c r="G6015" s="4" t="s">
        <v>1404</v>
      </c>
      <c r="I6015" s="4">
        <v>35042.1</v>
      </c>
      <c r="R6015" s="5" t="str">
        <f t="shared" si="1"/>
        <v>2008_70</v>
      </c>
    </row>
    <row r="6016">
      <c r="A6016" s="4" t="s">
        <v>668</v>
      </c>
      <c r="B6016" s="4">
        <v>71.0</v>
      </c>
      <c r="C6016" s="4">
        <v>2008.0</v>
      </c>
      <c r="D6016" s="4" t="s">
        <v>971</v>
      </c>
      <c r="F6016" s="4" t="s">
        <v>57</v>
      </c>
      <c r="G6016" s="4" t="s">
        <v>1457</v>
      </c>
      <c r="I6016" s="4">
        <v>34922.0</v>
      </c>
      <c r="R6016" s="5" t="str">
        <f t="shared" si="1"/>
        <v>2008_71</v>
      </c>
    </row>
    <row r="6017">
      <c r="A6017" s="4" t="s">
        <v>245</v>
      </c>
      <c r="B6017" s="4">
        <v>72.0</v>
      </c>
      <c r="C6017" s="4">
        <v>2008.0</v>
      </c>
      <c r="D6017" s="4" t="s">
        <v>19</v>
      </c>
      <c r="F6017" s="4" t="s">
        <v>189</v>
      </c>
      <c r="G6017" s="4" t="s">
        <v>1449</v>
      </c>
      <c r="I6017" s="4">
        <v>34678.0</v>
      </c>
      <c r="R6017" s="5" t="str">
        <f t="shared" si="1"/>
        <v>2008_72</v>
      </c>
    </row>
    <row r="6018">
      <c r="A6018" s="4" t="s">
        <v>882</v>
      </c>
      <c r="B6018" s="4">
        <v>73.0</v>
      </c>
      <c r="C6018" s="4">
        <v>2008.0</v>
      </c>
      <c r="D6018" s="4" t="s">
        <v>76</v>
      </c>
      <c r="F6018" s="4" t="s">
        <v>43</v>
      </c>
      <c r="G6018" s="4" t="s">
        <v>1673</v>
      </c>
      <c r="I6018" s="4">
        <v>34589.0</v>
      </c>
      <c r="R6018" s="5" t="str">
        <f t="shared" si="1"/>
        <v>2008_73</v>
      </c>
    </row>
    <row r="6019">
      <c r="A6019" s="4" t="s">
        <v>1084</v>
      </c>
      <c r="B6019" s="4">
        <v>74.0</v>
      </c>
      <c r="C6019" s="4">
        <v>2008.0</v>
      </c>
      <c r="D6019" s="4" t="s">
        <v>99</v>
      </c>
      <c r="F6019" s="4" t="s">
        <v>43</v>
      </c>
      <c r="G6019" s="4" t="s">
        <v>1448</v>
      </c>
      <c r="I6019" s="4">
        <v>34401.0</v>
      </c>
      <c r="R6019" s="5" t="str">
        <f t="shared" si="1"/>
        <v>2008_74</v>
      </c>
    </row>
    <row r="6020">
      <c r="A6020" s="4" t="s">
        <v>134</v>
      </c>
      <c r="B6020" s="4">
        <v>75.0</v>
      </c>
      <c r="C6020" s="4">
        <v>2008.0</v>
      </c>
      <c r="D6020" s="4" t="s">
        <v>81</v>
      </c>
      <c r="F6020" s="4" t="s">
        <v>30</v>
      </c>
      <c r="G6020" s="4" t="s">
        <v>1407</v>
      </c>
      <c r="I6020" s="4">
        <v>32316.0</v>
      </c>
      <c r="R6020" s="5" t="str">
        <f t="shared" si="1"/>
        <v>2008_75</v>
      </c>
    </row>
    <row r="6021">
      <c r="A6021" s="4" t="s">
        <v>277</v>
      </c>
      <c r="B6021" s="4">
        <v>76.0</v>
      </c>
      <c r="C6021" s="4">
        <v>2008.0</v>
      </c>
      <c r="D6021" s="4" t="s">
        <v>76</v>
      </c>
      <c r="F6021" s="4" t="s">
        <v>57</v>
      </c>
      <c r="G6021" s="4" t="s">
        <v>1454</v>
      </c>
      <c r="I6021" s="4">
        <v>32032.0</v>
      </c>
      <c r="R6021" s="5" t="str">
        <f t="shared" si="1"/>
        <v>2008_76</v>
      </c>
    </row>
    <row r="6022">
      <c r="A6022" s="4" t="s">
        <v>1456</v>
      </c>
      <c r="B6022" s="4">
        <v>77.0</v>
      </c>
      <c r="C6022" s="4">
        <v>2008.0</v>
      </c>
      <c r="D6022" s="4" t="s">
        <v>23</v>
      </c>
      <c r="F6022" s="4" t="s">
        <v>30</v>
      </c>
      <c r="G6022" s="4" t="s">
        <v>1407</v>
      </c>
      <c r="I6022" s="4">
        <v>31924.0</v>
      </c>
      <c r="R6022" s="5" t="str">
        <f t="shared" si="1"/>
        <v>2008_77</v>
      </c>
    </row>
    <row r="6023">
      <c r="A6023" s="4" t="s">
        <v>1674</v>
      </c>
      <c r="B6023" s="4">
        <v>78.0</v>
      </c>
      <c r="C6023" s="4">
        <v>2008.0</v>
      </c>
      <c r="D6023" s="4" t="s">
        <v>81</v>
      </c>
      <c r="F6023" s="4" t="s">
        <v>20</v>
      </c>
      <c r="G6023" s="4" t="s">
        <v>1402</v>
      </c>
      <c r="I6023" s="4">
        <v>31490.0</v>
      </c>
      <c r="R6023" s="5" t="str">
        <f t="shared" si="1"/>
        <v>2008_78</v>
      </c>
    </row>
    <row r="6024">
      <c r="A6024" s="4" t="s">
        <v>471</v>
      </c>
      <c r="B6024" s="4">
        <v>79.0</v>
      </c>
      <c r="C6024" s="4">
        <v>2008.0</v>
      </c>
      <c r="D6024" s="4" t="s">
        <v>29</v>
      </c>
      <c r="F6024" s="4" t="s">
        <v>100</v>
      </c>
      <c r="G6024" s="4" t="s">
        <v>1443</v>
      </c>
      <c r="I6024" s="4">
        <v>30895.0</v>
      </c>
      <c r="R6024" s="5" t="str">
        <f t="shared" si="1"/>
        <v>2008_79</v>
      </c>
    </row>
    <row r="6025">
      <c r="A6025" s="4" t="s">
        <v>815</v>
      </c>
      <c r="B6025" s="4">
        <v>80.0</v>
      </c>
      <c r="C6025" s="4">
        <v>2008.0</v>
      </c>
      <c r="D6025" s="4" t="s">
        <v>168</v>
      </c>
      <c r="F6025" s="4" t="s">
        <v>30</v>
      </c>
      <c r="G6025" s="4" t="s">
        <v>1407</v>
      </c>
      <c r="I6025" s="4">
        <v>30748.0</v>
      </c>
      <c r="R6025" s="5" t="str">
        <f t="shared" si="1"/>
        <v>2008_80</v>
      </c>
    </row>
    <row r="6026">
      <c r="A6026" s="4" t="s">
        <v>1675</v>
      </c>
      <c r="B6026" s="4">
        <v>81.0</v>
      </c>
      <c r="C6026" s="4">
        <v>2008.0</v>
      </c>
      <c r="D6026" s="4" t="s">
        <v>48</v>
      </c>
      <c r="F6026" s="4" t="s">
        <v>49</v>
      </c>
      <c r="G6026" s="4" t="s">
        <v>1455</v>
      </c>
      <c r="I6026" s="4">
        <v>30653.0</v>
      </c>
      <c r="R6026" s="5" t="str">
        <f t="shared" si="1"/>
        <v>2008_81</v>
      </c>
    </row>
    <row r="6027">
      <c r="A6027" s="4" t="s">
        <v>129</v>
      </c>
      <c r="B6027" s="4">
        <v>82.0</v>
      </c>
      <c r="C6027" s="4">
        <v>2008.0</v>
      </c>
      <c r="D6027" s="4" t="s">
        <v>42</v>
      </c>
      <c r="F6027" s="4" t="s">
        <v>30</v>
      </c>
      <c r="G6027" s="4" t="s">
        <v>1407</v>
      </c>
      <c r="I6027" s="4">
        <v>29279.6</v>
      </c>
      <c r="R6027" s="5" t="str">
        <f t="shared" si="1"/>
        <v>2008_82</v>
      </c>
    </row>
    <row r="6028">
      <c r="A6028" s="4" t="s">
        <v>109</v>
      </c>
      <c r="B6028" s="4">
        <v>83.0</v>
      </c>
      <c r="C6028" s="4">
        <v>2008.0</v>
      </c>
      <c r="D6028" s="4" t="s">
        <v>110</v>
      </c>
      <c r="F6028" s="4" t="s">
        <v>88</v>
      </c>
      <c r="G6028" s="4" t="s">
        <v>1413</v>
      </c>
      <c r="I6028" s="4">
        <v>28857.0</v>
      </c>
      <c r="R6028" s="5" t="str">
        <f t="shared" si="1"/>
        <v>2008_83</v>
      </c>
    </row>
    <row r="6029">
      <c r="A6029" s="4" t="s">
        <v>1300</v>
      </c>
      <c r="B6029" s="4">
        <v>84.0</v>
      </c>
      <c r="C6029" s="4">
        <v>2008.0</v>
      </c>
      <c r="D6029" s="4" t="s">
        <v>177</v>
      </c>
      <c r="F6029" s="4" t="s">
        <v>30</v>
      </c>
      <c r="G6029" s="4" t="s">
        <v>1407</v>
      </c>
      <c r="I6029" s="4">
        <v>28655.0</v>
      </c>
      <c r="R6029" s="5" t="str">
        <f t="shared" si="1"/>
        <v>2008_84</v>
      </c>
    </row>
    <row r="6030">
      <c r="A6030" s="4" t="s">
        <v>1176</v>
      </c>
      <c r="B6030" s="4">
        <v>85.0</v>
      </c>
      <c r="C6030" s="4">
        <v>2008.0</v>
      </c>
      <c r="D6030" s="4" t="s">
        <v>1289</v>
      </c>
      <c r="F6030" s="4" t="s">
        <v>35</v>
      </c>
      <c r="G6030" s="4" t="s">
        <v>1428</v>
      </c>
      <c r="I6030" s="4">
        <v>27599.6</v>
      </c>
      <c r="R6030" s="5" t="str">
        <f t="shared" si="1"/>
        <v>2008_85</v>
      </c>
    </row>
    <row r="6031">
      <c r="A6031" s="4" t="s">
        <v>726</v>
      </c>
      <c r="B6031" s="4">
        <v>86.0</v>
      </c>
      <c r="C6031" s="4">
        <v>2008.0</v>
      </c>
      <c r="D6031" s="4" t="s">
        <v>42</v>
      </c>
      <c r="F6031" s="4" t="s">
        <v>30</v>
      </c>
      <c r="G6031" s="4" t="s">
        <v>1407</v>
      </c>
      <c r="I6031" s="4">
        <v>27526.0</v>
      </c>
      <c r="R6031" s="5" t="str">
        <f t="shared" si="1"/>
        <v>2008_86</v>
      </c>
    </row>
    <row r="6032">
      <c r="A6032" s="4" t="s">
        <v>452</v>
      </c>
      <c r="B6032" s="4">
        <v>87.0</v>
      </c>
      <c r="C6032" s="4">
        <v>2008.0</v>
      </c>
      <c r="D6032" s="4" t="s">
        <v>76</v>
      </c>
      <c r="F6032" s="4" t="s">
        <v>37</v>
      </c>
      <c r="G6032" s="4" t="s">
        <v>1465</v>
      </c>
      <c r="I6032" s="4">
        <v>27294.0</v>
      </c>
      <c r="R6032" s="5" t="str">
        <f t="shared" si="1"/>
        <v>2008_87</v>
      </c>
    </row>
    <row r="6033">
      <c r="A6033" s="4" t="s">
        <v>329</v>
      </c>
      <c r="B6033" s="4">
        <v>88.0</v>
      </c>
      <c r="C6033" s="4">
        <v>2008.0</v>
      </c>
      <c r="D6033" s="4" t="s">
        <v>988</v>
      </c>
      <c r="F6033" s="4" t="s">
        <v>27</v>
      </c>
      <c r="G6033" s="4" t="s">
        <v>1460</v>
      </c>
      <c r="I6033" s="4">
        <v>26900.0</v>
      </c>
      <c r="R6033" s="5" t="str">
        <f t="shared" si="1"/>
        <v>2008_88</v>
      </c>
    </row>
    <row r="6034">
      <c r="A6034" s="4" t="s">
        <v>1294</v>
      </c>
      <c r="B6034" s="4">
        <v>89.0</v>
      </c>
      <c r="C6034" s="4">
        <v>2008.0</v>
      </c>
      <c r="D6034" s="4" t="s">
        <v>1295</v>
      </c>
      <c r="F6034" s="4" t="s">
        <v>115</v>
      </c>
      <c r="G6034" s="4" t="s">
        <v>1441</v>
      </c>
      <c r="I6034" s="4">
        <v>26858.0</v>
      </c>
      <c r="R6034" s="5" t="str">
        <f t="shared" si="1"/>
        <v>2008_89</v>
      </c>
    </row>
    <row r="6035">
      <c r="A6035" s="4" t="s">
        <v>1516</v>
      </c>
      <c r="B6035" s="4">
        <v>90.0</v>
      </c>
      <c r="C6035" s="4">
        <v>2008.0</v>
      </c>
      <c r="D6035" s="4" t="s">
        <v>225</v>
      </c>
      <c r="F6035" s="4" t="s">
        <v>24</v>
      </c>
      <c r="G6035" s="4" t="s">
        <v>1404</v>
      </c>
      <c r="I6035" s="4">
        <v>26713.8</v>
      </c>
      <c r="R6035" s="5" t="str">
        <f t="shared" si="1"/>
        <v>2008_90</v>
      </c>
    </row>
    <row r="6036">
      <c r="A6036" s="4" t="s">
        <v>1676</v>
      </c>
      <c r="B6036" s="4">
        <v>91.0</v>
      </c>
      <c r="C6036" s="4">
        <v>2008.0</v>
      </c>
      <c r="D6036" s="4" t="s">
        <v>26</v>
      </c>
      <c r="F6036" s="4" t="s">
        <v>55</v>
      </c>
      <c r="G6036" s="4" t="s">
        <v>1417</v>
      </c>
      <c r="I6036" s="4">
        <v>26340.0</v>
      </c>
      <c r="R6036" s="5" t="str">
        <f t="shared" si="1"/>
        <v>2008_91</v>
      </c>
    </row>
    <row r="6037">
      <c r="A6037" s="4" t="s">
        <v>1086</v>
      </c>
      <c r="B6037" s="4">
        <v>92.0</v>
      </c>
      <c r="C6037" s="4">
        <v>2008.0</v>
      </c>
      <c r="D6037" s="4" t="s">
        <v>19</v>
      </c>
      <c r="F6037" s="4" t="s">
        <v>20</v>
      </c>
      <c r="G6037" s="4" t="s">
        <v>1459</v>
      </c>
      <c r="I6037" s="4">
        <v>26160.0</v>
      </c>
      <c r="R6037" s="5" t="str">
        <f t="shared" si="1"/>
        <v>2008_92</v>
      </c>
    </row>
    <row r="6038">
      <c r="A6038" s="4" t="s">
        <v>1461</v>
      </c>
      <c r="B6038" s="4">
        <v>93.0</v>
      </c>
      <c r="C6038" s="4">
        <v>2008.0</v>
      </c>
      <c r="D6038" s="4" t="s">
        <v>67</v>
      </c>
      <c r="F6038" s="4" t="s">
        <v>74</v>
      </c>
      <c r="G6038" s="4" t="s">
        <v>1462</v>
      </c>
      <c r="I6038" s="4">
        <v>26017.0</v>
      </c>
      <c r="R6038" s="5" t="str">
        <f t="shared" si="1"/>
        <v>2008_93</v>
      </c>
    </row>
    <row r="6039">
      <c r="A6039" s="4" t="s">
        <v>1677</v>
      </c>
      <c r="B6039" s="4">
        <v>94.0</v>
      </c>
      <c r="C6039" s="4">
        <v>2008.0</v>
      </c>
      <c r="D6039" s="4" t="s">
        <v>67</v>
      </c>
      <c r="F6039" s="4" t="s">
        <v>148</v>
      </c>
      <c r="G6039" s="4" t="s">
        <v>1466</v>
      </c>
      <c r="I6039" s="4">
        <v>25961.0</v>
      </c>
      <c r="R6039" s="5" t="str">
        <f t="shared" si="1"/>
        <v>2008_94</v>
      </c>
    </row>
    <row r="6040">
      <c r="A6040" s="4" t="s">
        <v>1297</v>
      </c>
      <c r="B6040" s="4">
        <v>95.0</v>
      </c>
      <c r="C6040" s="4">
        <v>2008.0</v>
      </c>
      <c r="D6040" s="4" t="s">
        <v>67</v>
      </c>
      <c r="F6040" s="4" t="s">
        <v>35</v>
      </c>
      <c r="G6040" s="4" t="s">
        <v>1428</v>
      </c>
      <c r="I6040" s="4">
        <v>25916.0</v>
      </c>
      <c r="R6040" s="5" t="str">
        <f t="shared" si="1"/>
        <v>2008_95</v>
      </c>
    </row>
    <row r="6041">
      <c r="A6041" s="4" t="s">
        <v>210</v>
      </c>
      <c r="B6041" s="4">
        <v>96.0</v>
      </c>
      <c r="C6041" s="4">
        <v>2008.0</v>
      </c>
      <c r="D6041" s="4" t="s">
        <v>102</v>
      </c>
      <c r="F6041" s="4" t="s">
        <v>46</v>
      </c>
      <c r="G6041" s="4" t="s">
        <v>1471</v>
      </c>
      <c r="I6041" s="4">
        <v>25914.2</v>
      </c>
      <c r="R6041" s="5" t="str">
        <f t="shared" si="1"/>
        <v>2008_96</v>
      </c>
    </row>
    <row r="6042">
      <c r="A6042" s="4" t="s">
        <v>681</v>
      </c>
      <c r="B6042" s="4">
        <v>97.0</v>
      </c>
      <c r="C6042" s="4">
        <v>2008.0</v>
      </c>
      <c r="D6042" s="4" t="s">
        <v>392</v>
      </c>
      <c r="F6042" s="4" t="s">
        <v>95</v>
      </c>
      <c r="G6042" s="4" t="s">
        <v>1458</v>
      </c>
      <c r="I6042" s="4">
        <v>25531.0</v>
      </c>
      <c r="R6042" s="5" t="str">
        <f t="shared" si="1"/>
        <v>2008_97</v>
      </c>
    </row>
    <row r="6043">
      <c r="A6043" s="4" t="s">
        <v>646</v>
      </c>
      <c r="B6043" s="4">
        <v>98.0</v>
      </c>
      <c r="C6043" s="4">
        <v>2008.0</v>
      </c>
      <c r="D6043" s="4" t="s">
        <v>1289</v>
      </c>
      <c r="F6043" s="4" t="s">
        <v>192</v>
      </c>
      <c r="G6043" s="4" t="s">
        <v>1477</v>
      </c>
      <c r="I6043" s="4">
        <v>25290.0</v>
      </c>
      <c r="R6043" s="5" t="str">
        <f t="shared" si="1"/>
        <v>2008_98</v>
      </c>
    </row>
    <row r="6044">
      <c r="A6044" s="4" t="s">
        <v>1353</v>
      </c>
      <c r="B6044" s="4">
        <v>99.0</v>
      </c>
      <c r="C6044" s="4">
        <v>2008.0</v>
      </c>
      <c r="D6044" s="4" t="s">
        <v>42</v>
      </c>
      <c r="F6044" s="4" t="s">
        <v>148</v>
      </c>
      <c r="G6044" s="4" t="s">
        <v>1463</v>
      </c>
      <c r="I6044" s="4">
        <v>25268.2</v>
      </c>
      <c r="R6044" s="5" t="str">
        <f t="shared" si="1"/>
        <v>2008_99</v>
      </c>
    </row>
    <row r="6045">
      <c r="A6045" s="4" t="s">
        <v>1177</v>
      </c>
      <c r="B6045" s="4">
        <v>100.0</v>
      </c>
      <c r="C6045" s="4">
        <v>2008.0</v>
      </c>
      <c r="D6045" s="4" t="s">
        <v>492</v>
      </c>
      <c r="F6045" s="4" t="s">
        <v>74</v>
      </c>
      <c r="G6045" s="4" t="s">
        <v>1462</v>
      </c>
      <c r="I6045" s="4">
        <v>24462.0</v>
      </c>
      <c r="R6045" s="5" t="str">
        <f t="shared" si="1"/>
        <v>2008_100</v>
      </c>
    </row>
    <row r="6046">
      <c r="A6046" s="4" t="s">
        <v>122</v>
      </c>
      <c r="B6046" s="4">
        <v>101.0</v>
      </c>
      <c r="C6046" s="4">
        <v>2008.0</v>
      </c>
      <c r="D6046" s="4" t="s">
        <v>102</v>
      </c>
      <c r="F6046" s="4" t="s">
        <v>43</v>
      </c>
      <c r="G6046" s="4" t="s">
        <v>1469</v>
      </c>
      <c r="I6046" s="4">
        <v>24197.7</v>
      </c>
      <c r="R6046" s="5" t="str">
        <f t="shared" si="1"/>
        <v>2008_101</v>
      </c>
    </row>
    <row r="6047">
      <c r="A6047" s="4" t="s">
        <v>219</v>
      </c>
      <c r="B6047" s="4">
        <v>102.0</v>
      </c>
      <c r="C6047" s="4">
        <v>2008.0</v>
      </c>
      <c r="D6047" s="4" t="s">
        <v>132</v>
      </c>
      <c r="F6047" s="4" t="s">
        <v>46</v>
      </c>
      <c r="G6047" s="4" t="s">
        <v>1468</v>
      </c>
      <c r="I6047" s="4">
        <v>24082.2</v>
      </c>
      <c r="R6047" s="5" t="str">
        <f t="shared" si="1"/>
        <v>2008_102</v>
      </c>
    </row>
    <row r="6048">
      <c r="A6048" s="4" t="s">
        <v>1486</v>
      </c>
      <c r="B6048" s="4">
        <v>103.0</v>
      </c>
      <c r="C6048" s="4">
        <v>2008.0</v>
      </c>
      <c r="D6048" s="4" t="s">
        <v>32</v>
      </c>
      <c r="F6048" s="4" t="s">
        <v>57</v>
      </c>
      <c r="G6048" s="4" t="s">
        <v>1487</v>
      </c>
      <c r="I6048" s="4">
        <v>24006.0</v>
      </c>
      <c r="R6048" s="5" t="str">
        <f t="shared" si="1"/>
        <v>2008_103</v>
      </c>
    </row>
    <row r="6049">
      <c r="A6049" s="4" t="s">
        <v>1184</v>
      </c>
      <c r="B6049" s="4">
        <v>104.0</v>
      </c>
      <c r="C6049" s="4">
        <v>2008.0</v>
      </c>
      <c r="D6049" s="4" t="s">
        <v>81</v>
      </c>
      <c r="F6049" s="4" t="s">
        <v>57</v>
      </c>
      <c r="G6049" s="4" t="s">
        <v>1464</v>
      </c>
      <c r="I6049" s="4">
        <v>23442.1</v>
      </c>
      <c r="R6049" s="5" t="str">
        <f t="shared" si="1"/>
        <v>2008_104</v>
      </c>
    </row>
    <row r="6050">
      <c r="A6050" s="4" t="s">
        <v>501</v>
      </c>
      <c r="B6050" s="4">
        <v>105.0</v>
      </c>
      <c r="C6050" s="4">
        <v>2008.0</v>
      </c>
      <c r="D6050" s="4" t="s">
        <v>977</v>
      </c>
      <c r="F6050" s="4" t="s">
        <v>179</v>
      </c>
      <c r="G6050" s="4" t="s">
        <v>1476</v>
      </c>
      <c r="I6050" s="4">
        <v>23423.1</v>
      </c>
      <c r="R6050" s="5" t="str">
        <f t="shared" si="1"/>
        <v>2008_105</v>
      </c>
    </row>
    <row r="6051">
      <c r="A6051" s="4" t="s">
        <v>818</v>
      </c>
      <c r="B6051" s="4">
        <v>106.0</v>
      </c>
      <c r="C6051" s="4">
        <v>2008.0</v>
      </c>
      <c r="D6051" s="4" t="s">
        <v>62</v>
      </c>
      <c r="F6051" s="4" t="s">
        <v>46</v>
      </c>
      <c r="G6051" s="4" t="s">
        <v>1475</v>
      </c>
      <c r="I6051" s="4">
        <v>23230.7</v>
      </c>
      <c r="R6051" s="5" t="str">
        <f t="shared" si="1"/>
        <v>2008_106</v>
      </c>
    </row>
    <row r="6052">
      <c r="A6052" s="4" t="s">
        <v>218</v>
      </c>
      <c r="B6052" s="4">
        <v>107.0</v>
      </c>
      <c r="C6052" s="4">
        <v>2008.0</v>
      </c>
      <c r="D6052" s="4" t="s">
        <v>72</v>
      </c>
      <c r="F6052" s="4" t="s">
        <v>179</v>
      </c>
      <c r="G6052" s="4" t="s">
        <v>1474</v>
      </c>
      <c r="I6052" s="4">
        <v>23193.6</v>
      </c>
      <c r="R6052" s="5" t="str">
        <f t="shared" si="1"/>
        <v>2008_107</v>
      </c>
    </row>
    <row r="6053">
      <c r="A6053" s="4" t="s">
        <v>1093</v>
      </c>
      <c r="B6053" s="4">
        <v>108.0</v>
      </c>
      <c r="C6053" s="4">
        <v>2008.0</v>
      </c>
      <c r="D6053" s="4" t="s">
        <v>67</v>
      </c>
      <c r="F6053" s="4" t="s">
        <v>55</v>
      </c>
      <c r="G6053" s="4" t="s">
        <v>1472</v>
      </c>
      <c r="I6053" s="4">
        <v>22962.0</v>
      </c>
      <c r="R6053" s="5" t="str">
        <f t="shared" si="1"/>
        <v>2008_108</v>
      </c>
    </row>
    <row r="6054">
      <c r="A6054" s="4" t="s">
        <v>119</v>
      </c>
      <c r="B6054" s="4">
        <v>109.0</v>
      </c>
      <c r="C6054" s="4">
        <v>2008.0</v>
      </c>
      <c r="D6054" s="4" t="s">
        <v>120</v>
      </c>
      <c r="F6054" s="4" t="s">
        <v>24</v>
      </c>
      <c r="G6054" s="4" t="s">
        <v>1470</v>
      </c>
      <c r="I6054" s="4">
        <v>22935.0</v>
      </c>
      <c r="R6054" s="5" t="str">
        <f t="shared" si="1"/>
        <v>2008_109</v>
      </c>
    </row>
    <row r="6055">
      <c r="A6055" s="4" t="s">
        <v>188</v>
      </c>
      <c r="B6055" s="4">
        <v>110.0</v>
      </c>
      <c r="C6055" s="4">
        <v>2008.0</v>
      </c>
      <c r="D6055" s="4" t="s">
        <v>42</v>
      </c>
      <c r="F6055" s="4" t="s">
        <v>189</v>
      </c>
      <c r="G6055" s="4" t="s">
        <v>1449</v>
      </c>
      <c r="I6055" s="4">
        <v>22596.6</v>
      </c>
      <c r="R6055" s="5" t="str">
        <f t="shared" si="1"/>
        <v>2008_110</v>
      </c>
    </row>
    <row r="6056">
      <c r="A6056" s="4" t="s">
        <v>626</v>
      </c>
      <c r="B6056" s="4">
        <v>111.0</v>
      </c>
      <c r="C6056" s="4">
        <v>2008.0</v>
      </c>
      <c r="D6056" s="4" t="s">
        <v>34</v>
      </c>
      <c r="F6056" s="4" t="s">
        <v>144</v>
      </c>
      <c r="G6056" s="4" t="s">
        <v>1481</v>
      </c>
      <c r="I6056" s="4">
        <v>22572.0</v>
      </c>
      <c r="R6056" s="5" t="str">
        <f t="shared" si="1"/>
        <v>2008_111</v>
      </c>
    </row>
    <row r="6057">
      <c r="A6057" s="4" t="s">
        <v>184</v>
      </c>
      <c r="B6057" s="4">
        <v>112.0</v>
      </c>
      <c r="C6057" s="4">
        <v>2008.0</v>
      </c>
      <c r="D6057" s="4" t="s">
        <v>76</v>
      </c>
      <c r="F6057" s="4" t="s">
        <v>148</v>
      </c>
      <c r="G6057" s="4" t="s">
        <v>1467</v>
      </c>
      <c r="I6057" s="4">
        <v>22426.0</v>
      </c>
      <c r="R6057" s="5" t="str">
        <f t="shared" si="1"/>
        <v>2008_112</v>
      </c>
    </row>
    <row r="6058">
      <c r="A6058" s="4" t="s">
        <v>1095</v>
      </c>
      <c r="B6058" s="4">
        <v>113.0</v>
      </c>
      <c r="C6058" s="4">
        <v>2008.0</v>
      </c>
      <c r="D6058" s="4" t="s">
        <v>102</v>
      </c>
      <c r="F6058" s="4" t="s">
        <v>43</v>
      </c>
      <c r="G6058" s="4" t="s">
        <v>1479</v>
      </c>
      <c r="I6058" s="4">
        <v>22399.8</v>
      </c>
      <c r="R6058" s="5" t="str">
        <f t="shared" si="1"/>
        <v>2008_113</v>
      </c>
    </row>
    <row r="6059">
      <c r="A6059" s="4" t="s">
        <v>92</v>
      </c>
      <c r="B6059" s="4">
        <v>114.0</v>
      </c>
      <c r="C6059" s="4">
        <v>2008.0</v>
      </c>
      <c r="D6059" s="4" t="s">
        <v>93</v>
      </c>
      <c r="F6059" s="4" t="s">
        <v>115</v>
      </c>
      <c r="G6059" s="4" t="s">
        <v>1450</v>
      </c>
      <c r="I6059" s="4">
        <v>22284.0</v>
      </c>
      <c r="R6059" s="5" t="str">
        <f t="shared" si="1"/>
        <v>2008_114</v>
      </c>
    </row>
    <row r="6060">
      <c r="A6060" s="4" t="s">
        <v>733</v>
      </c>
      <c r="B6060" s="4">
        <v>115.0</v>
      </c>
      <c r="C6060" s="4">
        <v>2008.0</v>
      </c>
      <c r="D6060" s="4" t="s">
        <v>1354</v>
      </c>
      <c r="F6060" s="4" t="s">
        <v>24</v>
      </c>
      <c r="G6060" s="4" t="s">
        <v>1478</v>
      </c>
      <c r="I6060" s="4">
        <v>22135.0</v>
      </c>
      <c r="R6060" s="5" t="str">
        <f t="shared" si="1"/>
        <v>2008_115</v>
      </c>
    </row>
    <row r="6061">
      <c r="A6061" s="4" t="s">
        <v>1307</v>
      </c>
      <c r="B6061" s="4">
        <v>116.0</v>
      </c>
      <c r="C6061" s="4">
        <v>2008.0</v>
      </c>
      <c r="D6061" s="4" t="s">
        <v>23</v>
      </c>
      <c r="F6061" s="4" t="s">
        <v>24</v>
      </c>
      <c r="G6061" s="4" t="s">
        <v>1412</v>
      </c>
      <c r="I6061" s="4">
        <v>21675.0</v>
      </c>
      <c r="R6061" s="5" t="str">
        <f t="shared" si="1"/>
        <v>2008_116</v>
      </c>
    </row>
    <row r="6062">
      <c r="A6062" s="4" t="s">
        <v>934</v>
      </c>
      <c r="B6062" s="4">
        <v>117.0</v>
      </c>
      <c r="C6062" s="4">
        <v>2008.0</v>
      </c>
      <c r="D6062" s="4" t="s">
        <v>921</v>
      </c>
      <c r="F6062" s="4" t="s">
        <v>77</v>
      </c>
      <c r="G6062" s="4" t="s">
        <v>1484</v>
      </c>
      <c r="I6062" s="4">
        <v>21193.2</v>
      </c>
      <c r="R6062" s="5" t="str">
        <f t="shared" si="1"/>
        <v>2008_117</v>
      </c>
    </row>
    <row r="6063">
      <c r="A6063" s="4" t="s">
        <v>1483</v>
      </c>
      <c r="B6063" s="4">
        <v>118.0</v>
      </c>
      <c r="C6063" s="4">
        <v>2008.0</v>
      </c>
      <c r="D6063" s="4" t="s">
        <v>110</v>
      </c>
      <c r="F6063" s="4" t="s">
        <v>88</v>
      </c>
      <c r="G6063" s="4" t="s">
        <v>1413</v>
      </c>
      <c r="I6063" s="4">
        <v>20936.0</v>
      </c>
      <c r="R6063" s="5" t="str">
        <f t="shared" si="1"/>
        <v>2008_118</v>
      </c>
    </row>
    <row r="6064">
      <c r="A6064" s="4" t="s">
        <v>1246</v>
      </c>
      <c r="B6064" s="4">
        <v>119.0</v>
      </c>
      <c r="C6064" s="4">
        <v>2008.0</v>
      </c>
      <c r="D6064" s="4" t="s">
        <v>19</v>
      </c>
      <c r="F6064" s="4" t="s">
        <v>55</v>
      </c>
      <c r="G6064" s="4" t="s">
        <v>1480</v>
      </c>
      <c r="I6064" s="4">
        <v>20538.0</v>
      </c>
      <c r="R6064" s="5" t="str">
        <f t="shared" si="1"/>
        <v>2008_119</v>
      </c>
    </row>
    <row r="6065">
      <c r="A6065" s="4" t="s">
        <v>331</v>
      </c>
      <c r="B6065" s="4">
        <v>120.0</v>
      </c>
      <c r="C6065" s="4">
        <v>2008.0</v>
      </c>
      <c r="D6065" s="4" t="s">
        <v>332</v>
      </c>
      <c r="F6065" s="4" t="s">
        <v>189</v>
      </c>
      <c r="G6065" s="4" t="s">
        <v>1449</v>
      </c>
      <c r="I6065" s="4">
        <v>20500.3</v>
      </c>
      <c r="R6065" s="5" t="str">
        <f t="shared" si="1"/>
        <v>2008_120</v>
      </c>
    </row>
    <row r="6066">
      <c r="A6066" s="4" t="s">
        <v>1110</v>
      </c>
      <c r="B6066" s="4">
        <v>121.0</v>
      </c>
      <c r="C6066" s="4">
        <v>2008.0</v>
      </c>
      <c r="D6066" s="4" t="s">
        <v>225</v>
      </c>
      <c r="F6066" s="4" t="s">
        <v>24</v>
      </c>
      <c r="G6066" s="4" t="s">
        <v>1404</v>
      </c>
      <c r="I6066" s="4">
        <v>20394.0</v>
      </c>
      <c r="R6066" s="5" t="str">
        <f t="shared" si="1"/>
        <v>2008_121</v>
      </c>
    </row>
    <row r="6067">
      <c r="A6067" s="4" t="s">
        <v>533</v>
      </c>
      <c r="B6067" s="4">
        <v>122.0</v>
      </c>
      <c r="C6067" s="4">
        <v>2008.0</v>
      </c>
      <c r="D6067" s="4" t="s">
        <v>59</v>
      </c>
      <c r="F6067" s="4" t="s">
        <v>74</v>
      </c>
      <c r="G6067" s="4" t="s">
        <v>1422</v>
      </c>
      <c r="I6067" s="4">
        <v>20308.0</v>
      </c>
      <c r="R6067" s="5" t="str">
        <f t="shared" si="1"/>
        <v>2008_122</v>
      </c>
    </row>
    <row r="6068">
      <c r="A6068" s="4" t="s">
        <v>204</v>
      </c>
      <c r="B6068" s="4">
        <v>123.0</v>
      </c>
      <c r="C6068" s="4">
        <v>2008.0</v>
      </c>
      <c r="D6068" s="4" t="s">
        <v>490</v>
      </c>
      <c r="F6068" s="4" t="s">
        <v>57</v>
      </c>
      <c r="G6068" s="4" t="s">
        <v>1454</v>
      </c>
      <c r="I6068" s="4">
        <v>20206.0</v>
      </c>
      <c r="R6068" s="5" t="str">
        <f t="shared" si="1"/>
        <v>2008_123</v>
      </c>
    </row>
    <row r="6069">
      <c r="A6069" s="4" t="s">
        <v>139</v>
      </c>
      <c r="B6069" s="4">
        <v>124.0</v>
      </c>
      <c r="C6069" s="4">
        <v>2008.0</v>
      </c>
      <c r="D6069" s="4" t="s">
        <v>120</v>
      </c>
      <c r="F6069" s="4" t="s">
        <v>46</v>
      </c>
      <c r="G6069" s="4" t="s">
        <v>1418</v>
      </c>
      <c r="I6069" s="4">
        <v>20143.0</v>
      </c>
      <c r="R6069" s="5" t="str">
        <f t="shared" si="1"/>
        <v>2008_124</v>
      </c>
    </row>
    <row r="6070">
      <c r="A6070" s="4" t="s">
        <v>150</v>
      </c>
      <c r="B6070" s="4">
        <v>125.0</v>
      </c>
      <c r="C6070" s="4">
        <v>2008.0</v>
      </c>
      <c r="D6070" s="4" t="s">
        <v>102</v>
      </c>
      <c r="F6070" s="4" t="s">
        <v>30</v>
      </c>
      <c r="G6070" s="4" t="s">
        <v>1407</v>
      </c>
      <c r="I6070" s="4">
        <v>19977.0</v>
      </c>
      <c r="R6070" s="5" t="str">
        <f t="shared" si="1"/>
        <v>2008_125</v>
      </c>
    </row>
    <row r="6071">
      <c r="A6071" s="4" t="s">
        <v>85</v>
      </c>
      <c r="B6071" s="4">
        <v>126.0</v>
      </c>
      <c r="C6071" s="4">
        <v>2008.0</v>
      </c>
      <c r="D6071" s="4" t="s">
        <v>26</v>
      </c>
      <c r="F6071" s="4" t="s">
        <v>24</v>
      </c>
      <c r="G6071" s="4" t="s">
        <v>1478</v>
      </c>
      <c r="I6071" s="4">
        <v>19860.0</v>
      </c>
      <c r="R6071" s="5" t="str">
        <f t="shared" si="1"/>
        <v>2008_126</v>
      </c>
    </row>
    <row r="6072">
      <c r="A6072" s="4" t="s">
        <v>244</v>
      </c>
      <c r="B6072" s="4">
        <v>127.0</v>
      </c>
      <c r="C6072" s="4">
        <v>2008.0</v>
      </c>
      <c r="D6072" s="4" t="s">
        <v>34</v>
      </c>
      <c r="F6072" s="4" t="s">
        <v>20</v>
      </c>
      <c r="G6072" s="4" t="s">
        <v>1491</v>
      </c>
      <c r="I6072" s="4">
        <v>19451.0</v>
      </c>
      <c r="R6072" s="5" t="str">
        <f t="shared" si="1"/>
        <v>2008_127</v>
      </c>
    </row>
    <row r="6073">
      <c r="A6073" s="4" t="s">
        <v>506</v>
      </c>
      <c r="B6073" s="4">
        <v>128.0</v>
      </c>
      <c r="C6073" s="4">
        <v>2008.0</v>
      </c>
      <c r="D6073" s="4" t="s">
        <v>107</v>
      </c>
      <c r="F6073" s="4" t="s">
        <v>148</v>
      </c>
      <c r="G6073" s="4" t="s">
        <v>1490</v>
      </c>
      <c r="I6073" s="4">
        <v>19372.7</v>
      </c>
      <c r="R6073" s="5" t="str">
        <f t="shared" si="1"/>
        <v>2008_128</v>
      </c>
    </row>
    <row r="6074">
      <c r="A6074" s="4" t="s">
        <v>172</v>
      </c>
      <c r="B6074" s="4">
        <v>129.0</v>
      </c>
      <c r="C6074" s="4">
        <v>2008.0</v>
      </c>
      <c r="D6074" s="4" t="s">
        <v>120</v>
      </c>
      <c r="F6074" s="4" t="s">
        <v>88</v>
      </c>
      <c r="G6074" s="4" t="s">
        <v>1413</v>
      </c>
      <c r="I6074" s="4">
        <v>19154.0</v>
      </c>
      <c r="R6074" s="5" t="str">
        <f t="shared" si="1"/>
        <v>2008_129</v>
      </c>
    </row>
    <row r="6075">
      <c r="A6075" s="4" t="s">
        <v>930</v>
      </c>
      <c r="B6075" s="4">
        <v>130.0</v>
      </c>
      <c r="C6075" s="4">
        <v>2008.0</v>
      </c>
      <c r="D6075" s="4" t="s">
        <v>59</v>
      </c>
      <c r="F6075" s="4" t="s">
        <v>37</v>
      </c>
      <c r="G6075" s="4" t="s">
        <v>1432</v>
      </c>
      <c r="I6075" s="4">
        <v>18965.5</v>
      </c>
      <c r="R6075" s="5" t="str">
        <f t="shared" si="1"/>
        <v>2008_130</v>
      </c>
    </row>
    <row r="6076">
      <c r="A6076" s="4" t="s">
        <v>1002</v>
      </c>
      <c r="B6076" s="4">
        <v>131.0</v>
      </c>
      <c r="C6076" s="4">
        <v>2008.0</v>
      </c>
      <c r="D6076" s="4" t="s">
        <v>216</v>
      </c>
      <c r="F6076" s="4" t="s">
        <v>46</v>
      </c>
      <c r="G6076" s="4" t="s">
        <v>1418</v>
      </c>
      <c r="I6076" s="4">
        <v>18925.0</v>
      </c>
      <c r="R6076" s="5" t="str">
        <f t="shared" si="1"/>
        <v>2008_131</v>
      </c>
    </row>
    <row r="6077">
      <c r="A6077" s="4" t="s">
        <v>389</v>
      </c>
      <c r="B6077" s="4">
        <v>132.0</v>
      </c>
      <c r="C6077" s="4">
        <v>2008.0</v>
      </c>
      <c r="D6077" s="4" t="s">
        <v>107</v>
      </c>
      <c r="F6077" s="4" t="s">
        <v>148</v>
      </c>
      <c r="G6077" s="4" t="s">
        <v>1490</v>
      </c>
      <c r="I6077" s="4">
        <v>18647.1</v>
      </c>
      <c r="R6077" s="5" t="str">
        <f t="shared" si="1"/>
        <v>2008_132</v>
      </c>
    </row>
    <row r="6078">
      <c r="A6078" s="4" t="s">
        <v>1097</v>
      </c>
      <c r="B6078" s="4">
        <v>133.0</v>
      </c>
      <c r="C6078" s="4">
        <v>2008.0</v>
      </c>
      <c r="D6078" s="4" t="s">
        <v>102</v>
      </c>
      <c r="F6078" s="4" t="s">
        <v>257</v>
      </c>
      <c r="G6078" s="4" t="s">
        <v>1424</v>
      </c>
      <c r="I6078" s="4">
        <v>18633.5</v>
      </c>
      <c r="R6078" s="5" t="str">
        <f t="shared" si="1"/>
        <v>2008_133</v>
      </c>
    </row>
    <row r="6079">
      <c r="A6079" s="4" t="s">
        <v>1029</v>
      </c>
      <c r="B6079" s="4">
        <v>134.0</v>
      </c>
      <c r="C6079" s="4">
        <v>2008.0</v>
      </c>
      <c r="D6079" s="4" t="s">
        <v>23</v>
      </c>
      <c r="F6079" s="4" t="s">
        <v>27</v>
      </c>
      <c r="G6079" s="4" t="s">
        <v>1510</v>
      </c>
      <c r="I6079" s="4">
        <v>18439.1</v>
      </c>
      <c r="R6079" s="5" t="str">
        <f t="shared" si="1"/>
        <v>2008_134</v>
      </c>
    </row>
    <row r="6080">
      <c r="A6080" s="4" t="s">
        <v>1100</v>
      </c>
      <c r="B6080" s="4">
        <v>135.0</v>
      </c>
      <c r="C6080" s="4">
        <v>2008.0</v>
      </c>
      <c r="D6080" s="4" t="s">
        <v>1292</v>
      </c>
      <c r="F6080" s="4" t="s">
        <v>144</v>
      </c>
      <c r="G6080" s="4" t="s">
        <v>1481</v>
      </c>
      <c r="I6080" s="4">
        <v>18377.8</v>
      </c>
      <c r="R6080" s="5" t="str">
        <f t="shared" si="1"/>
        <v>2008_135</v>
      </c>
    </row>
    <row r="6081">
      <c r="A6081" s="4" t="s">
        <v>149</v>
      </c>
      <c r="B6081" s="4">
        <v>136.0</v>
      </c>
      <c r="C6081" s="4">
        <v>2008.0</v>
      </c>
      <c r="D6081" s="4" t="s">
        <v>1078</v>
      </c>
      <c r="F6081" s="4" t="s">
        <v>24</v>
      </c>
      <c r="G6081" s="4" t="s">
        <v>1401</v>
      </c>
      <c r="I6081" s="4">
        <v>18266.0</v>
      </c>
      <c r="R6081" s="5" t="str">
        <f t="shared" si="1"/>
        <v>2008_136</v>
      </c>
    </row>
    <row r="6082">
      <c r="A6082" s="4" t="s">
        <v>518</v>
      </c>
      <c r="B6082" s="4">
        <v>137.0</v>
      </c>
      <c r="C6082" s="4">
        <v>2008.0</v>
      </c>
      <c r="D6082" s="4" t="s">
        <v>638</v>
      </c>
      <c r="F6082" s="4" t="s">
        <v>57</v>
      </c>
      <c r="G6082" s="4" t="s">
        <v>1509</v>
      </c>
      <c r="I6082" s="4">
        <v>17996.0</v>
      </c>
      <c r="R6082" s="5" t="str">
        <f t="shared" si="1"/>
        <v>2008_137</v>
      </c>
    </row>
    <row r="6083">
      <c r="A6083" s="4" t="s">
        <v>1301</v>
      </c>
      <c r="B6083" s="4">
        <v>138.0</v>
      </c>
      <c r="C6083" s="4">
        <v>2008.0</v>
      </c>
      <c r="D6083" s="4" t="s">
        <v>352</v>
      </c>
      <c r="F6083" s="4" t="s">
        <v>179</v>
      </c>
      <c r="G6083" s="4" t="s">
        <v>1488</v>
      </c>
      <c r="I6083" s="4">
        <v>17950.6</v>
      </c>
      <c r="R6083" s="5" t="str">
        <f t="shared" si="1"/>
        <v>2008_138</v>
      </c>
    </row>
    <row r="6084">
      <c r="A6084" s="4" t="s">
        <v>103</v>
      </c>
      <c r="B6084" s="4">
        <v>139.0</v>
      </c>
      <c r="C6084" s="4">
        <v>2008.0</v>
      </c>
      <c r="D6084" s="4" t="s">
        <v>67</v>
      </c>
      <c r="F6084" s="4" t="s">
        <v>30</v>
      </c>
      <c r="G6084" s="4" t="s">
        <v>1407</v>
      </c>
      <c r="I6084" s="4">
        <v>17920.0</v>
      </c>
      <c r="R6084" s="5" t="str">
        <f t="shared" si="1"/>
        <v>2008_139</v>
      </c>
    </row>
    <row r="6085">
      <c r="A6085" s="4" t="s">
        <v>1392</v>
      </c>
      <c r="B6085" s="4">
        <v>140.0</v>
      </c>
      <c r="C6085" s="4">
        <v>2008.0</v>
      </c>
      <c r="D6085" s="4" t="s">
        <v>490</v>
      </c>
      <c r="F6085" s="4" t="s">
        <v>400</v>
      </c>
      <c r="G6085" s="4" t="s">
        <v>1513</v>
      </c>
      <c r="I6085" s="4">
        <v>17876.0</v>
      </c>
      <c r="R6085" s="5" t="str">
        <f t="shared" si="1"/>
        <v>2008_140</v>
      </c>
    </row>
    <row r="6086">
      <c r="A6086" s="4" t="s">
        <v>615</v>
      </c>
      <c r="B6086" s="4">
        <v>141.0</v>
      </c>
      <c r="C6086" s="4">
        <v>2008.0</v>
      </c>
      <c r="D6086" s="4" t="s">
        <v>1289</v>
      </c>
      <c r="F6086" s="4" t="s">
        <v>100</v>
      </c>
      <c r="G6086" s="4" t="s">
        <v>1443</v>
      </c>
      <c r="I6086" s="4">
        <v>17623.0</v>
      </c>
      <c r="R6086" s="5" t="str">
        <f t="shared" si="1"/>
        <v>2008_141</v>
      </c>
    </row>
    <row r="6087">
      <c r="A6087" s="4" t="s">
        <v>385</v>
      </c>
      <c r="B6087" s="4">
        <v>142.0</v>
      </c>
      <c r="C6087" s="4">
        <v>2008.0</v>
      </c>
      <c r="D6087" s="4" t="s">
        <v>72</v>
      </c>
      <c r="F6087" s="4" t="s">
        <v>100</v>
      </c>
      <c r="G6087" s="4" t="s">
        <v>1494</v>
      </c>
      <c r="I6087" s="4">
        <v>17507.7</v>
      </c>
      <c r="R6087" s="5" t="str">
        <f t="shared" si="1"/>
        <v>2008_142</v>
      </c>
    </row>
    <row r="6088">
      <c r="A6088" s="4" t="s">
        <v>1309</v>
      </c>
      <c r="B6088" s="4">
        <v>143.0</v>
      </c>
      <c r="C6088" s="4">
        <v>2008.0</v>
      </c>
      <c r="D6088" s="4" t="s">
        <v>29</v>
      </c>
      <c r="F6088" s="4" t="s">
        <v>57</v>
      </c>
      <c r="G6088" s="4" t="s">
        <v>1507</v>
      </c>
      <c r="I6088" s="4">
        <v>17246.0</v>
      </c>
      <c r="R6088" s="5" t="str">
        <f t="shared" si="1"/>
        <v>2008_143</v>
      </c>
    </row>
    <row r="6089">
      <c r="A6089" s="4" t="s">
        <v>96</v>
      </c>
      <c r="B6089" s="4">
        <v>144.0</v>
      </c>
      <c r="C6089" s="4">
        <v>2008.0</v>
      </c>
      <c r="D6089" s="4" t="s">
        <v>32</v>
      </c>
      <c r="F6089" s="4" t="s">
        <v>35</v>
      </c>
      <c r="G6089" s="4" t="s">
        <v>1643</v>
      </c>
      <c r="I6089" s="4">
        <v>17228.0</v>
      </c>
      <c r="R6089" s="5" t="str">
        <f t="shared" si="1"/>
        <v>2008_144</v>
      </c>
    </row>
    <row r="6090">
      <c r="A6090" s="4" t="s">
        <v>1249</v>
      </c>
      <c r="B6090" s="4">
        <v>145.0</v>
      </c>
      <c r="C6090" s="4">
        <v>2008.0</v>
      </c>
      <c r="D6090" s="4" t="s">
        <v>986</v>
      </c>
      <c r="F6090" s="4" t="s">
        <v>74</v>
      </c>
      <c r="G6090" s="4" t="s">
        <v>1508</v>
      </c>
      <c r="I6090" s="4">
        <v>17216.0</v>
      </c>
      <c r="R6090" s="5" t="str">
        <f t="shared" si="1"/>
        <v>2008_145</v>
      </c>
    </row>
    <row r="6091">
      <c r="A6091" s="4" t="s">
        <v>1190</v>
      </c>
      <c r="B6091" s="4">
        <v>146.0</v>
      </c>
      <c r="C6091" s="4">
        <v>2008.0</v>
      </c>
      <c r="D6091" s="4" t="s">
        <v>168</v>
      </c>
      <c r="F6091" s="4" t="s">
        <v>100</v>
      </c>
      <c r="G6091" s="4" t="s">
        <v>1500</v>
      </c>
      <c r="I6091" s="4">
        <v>16873.0</v>
      </c>
      <c r="R6091" s="5" t="str">
        <f t="shared" si="1"/>
        <v>2008_146</v>
      </c>
    </row>
    <row r="6092">
      <c r="A6092" s="4" t="s">
        <v>180</v>
      </c>
      <c r="B6092" s="4">
        <v>147.0</v>
      </c>
      <c r="C6092" s="4">
        <v>2008.0</v>
      </c>
      <c r="D6092" s="4" t="s">
        <v>93</v>
      </c>
      <c r="F6092" s="4" t="s">
        <v>95</v>
      </c>
      <c r="G6092" s="4" t="s">
        <v>1473</v>
      </c>
      <c r="I6092" s="4">
        <v>16871.0</v>
      </c>
      <c r="R6092" s="5" t="str">
        <f t="shared" si="1"/>
        <v>2008_147</v>
      </c>
    </row>
    <row r="6093">
      <c r="A6093" s="4" t="s">
        <v>222</v>
      </c>
      <c r="B6093" s="4">
        <v>148.0</v>
      </c>
      <c r="C6093" s="4">
        <v>2008.0</v>
      </c>
      <c r="D6093" s="4" t="s">
        <v>223</v>
      </c>
      <c r="F6093" s="4" t="s">
        <v>24</v>
      </c>
      <c r="G6093" s="4" t="s">
        <v>1401</v>
      </c>
      <c r="I6093" s="4">
        <v>16691.0</v>
      </c>
      <c r="R6093" s="5" t="str">
        <f t="shared" si="1"/>
        <v>2008_148</v>
      </c>
    </row>
    <row r="6094">
      <c r="A6094" s="4" t="s">
        <v>171</v>
      </c>
      <c r="B6094" s="4">
        <v>149.0</v>
      </c>
      <c r="C6094" s="4">
        <v>2008.0</v>
      </c>
      <c r="D6094" s="4" t="s">
        <v>110</v>
      </c>
      <c r="F6094" s="4" t="s">
        <v>144</v>
      </c>
      <c r="G6094" s="4" t="s">
        <v>1481</v>
      </c>
      <c r="I6094" s="4">
        <v>16685.7</v>
      </c>
      <c r="R6094" s="5" t="str">
        <f t="shared" si="1"/>
        <v>2008_149</v>
      </c>
    </row>
    <row r="6095">
      <c r="A6095" s="4" t="s">
        <v>1369</v>
      </c>
      <c r="B6095" s="4">
        <v>150.0</v>
      </c>
      <c r="C6095" s="4">
        <v>2008.0</v>
      </c>
      <c r="D6095" s="4" t="s">
        <v>1364</v>
      </c>
      <c r="F6095" s="4" t="s">
        <v>57</v>
      </c>
      <c r="G6095" s="4" t="s">
        <v>1544</v>
      </c>
      <c r="I6095" s="4">
        <v>16594.0</v>
      </c>
      <c r="R6095" s="5" t="str">
        <f t="shared" si="1"/>
        <v>2008_150</v>
      </c>
    </row>
    <row r="6096">
      <c r="A6096" s="4" t="s">
        <v>461</v>
      </c>
      <c r="B6096" s="4">
        <v>151.0</v>
      </c>
      <c r="C6096" s="4">
        <v>2008.0</v>
      </c>
      <c r="D6096" s="4" t="s">
        <v>168</v>
      </c>
      <c r="F6096" s="4" t="s">
        <v>127</v>
      </c>
      <c r="G6096" s="4" t="s">
        <v>1408</v>
      </c>
      <c r="I6096" s="4">
        <v>16593.0</v>
      </c>
      <c r="R6096" s="5" t="str">
        <f t="shared" si="1"/>
        <v>2008_151</v>
      </c>
    </row>
    <row r="6097">
      <c r="A6097" s="4" t="s">
        <v>1183</v>
      </c>
      <c r="B6097" s="4">
        <v>152.0</v>
      </c>
      <c r="C6097" s="4">
        <v>2008.0</v>
      </c>
      <c r="D6097" s="4" t="s">
        <v>26</v>
      </c>
      <c r="F6097" s="4" t="s">
        <v>189</v>
      </c>
      <c r="G6097" s="4" t="s">
        <v>1502</v>
      </c>
      <c r="I6097" s="4">
        <v>16473.7</v>
      </c>
      <c r="R6097" s="5" t="str">
        <f t="shared" si="1"/>
        <v>2008_152</v>
      </c>
    </row>
    <row r="6098">
      <c r="A6098" s="4" t="s">
        <v>371</v>
      </c>
      <c r="B6098" s="4">
        <v>153.0</v>
      </c>
      <c r="C6098" s="4">
        <v>2008.0</v>
      </c>
      <c r="D6098" s="4" t="s">
        <v>285</v>
      </c>
      <c r="F6098" s="4" t="s">
        <v>372</v>
      </c>
      <c r="G6098" s="4" t="s">
        <v>1505</v>
      </c>
      <c r="I6098" s="4">
        <v>16325.9</v>
      </c>
      <c r="R6098" s="5" t="str">
        <f t="shared" si="1"/>
        <v>2008_153</v>
      </c>
    </row>
    <row r="6099">
      <c r="A6099" s="4" t="s">
        <v>233</v>
      </c>
      <c r="B6099" s="4">
        <v>154.0</v>
      </c>
      <c r="C6099" s="4">
        <v>2008.0</v>
      </c>
      <c r="D6099" s="4" t="s">
        <v>203</v>
      </c>
      <c r="F6099" s="4" t="s">
        <v>70</v>
      </c>
      <c r="G6099" s="4" t="s">
        <v>1409</v>
      </c>
      <c r="I6099" s="4">
        <v>16283.0</v>
      </c>
      <c r="R6099" s="5" t="str">
        <f t="shared" si="1"/>
        <v>2008_154</v>
      </c>
    </row>
    <row r="6100">
      <c r="A6100" s="4" t="s">
        <v>1356</v>
      </c>
      <c r="B6100" s="4">
        <v>155.0</v>
      </c>
      <c r="C6100" s="4">
        <v>2008.0</v>
      </c>
      <c r="D6100" s="4" t="s">
        <v>132</v>
      </c>
      <c r="F6100" s="4" t="s">
        <v>46</v>
      </c>
      <c r="G6100" s="4" t="s">
        <v>1514</v>
      </c>
      <c r="I6100" s="4">
        <v>16278.9</v>
      </c>
      <c r="R6100" s="5" t="str">
        <f t="shared" si="1"/>
        <v>2008_155</v>
      </c>
    </row>
    <row r="6101">
      <c r="A6101" s="4" t="s">
        <v>427</v>
      </c>
      <c r="B6101" s="4">
        <v>156.0</v>
      </c>
      <c r="C6101" s="4">
        <v>2008.0</v>
      </c>
      <c r="D6101" s="4" t="s">
        <v>611</v>
      </c>
      <c r="F6101" s="4" t="s">
        <v>30</v>
      </c>
      <c r="G6101" s="4" t="s">
        <v>1407</v>
      </c>
      <c r="I6101" s="4">
        <v>16151.0</v>
      </c>
      <c r="R6101" s="5" t="str">
        <f t="shared" si="1"/>
        <v>2008_156</v>
      </c>
    </row>
    <row r="6102">
      <c r="A6102" s="4" t="s">
        <v>649</v>
      </c>
      <c r="B6102" s="4">
        <v>157.0</v>
      </c>
      <c r="C6102" s="4">
        <v>2008.0</v>
      </c>
      <c r="D6102" s="4" t="s">
        <v>19</v>
      </c>
      <c r="F6102" s="4" t="s">
        <v>20</v>
      </c>
      <c r="G6102" s="4" t="s">
        <v>1492</v>
      </c>
      <c r="I6102" s="4">
        <v>15995.0</v>
      </c>
      <c r="R6102" s="5" t="str">
        <f t="shared" si="1"/>
        <v>2008_157</v>
      </c>
    </row>
    <row r="6103">
      <c r="A6103" s="4" t="s">
        <v>1099</v>
      </c>
      <c r="B6103" s="4">
        <v>158.0</v>
      </c>
      <c r="C6103" s="4">
        <v>2008.0</v>
      </c>
      <c r="D6103" s="4" t="s">
        <v>977</v>
      </c>
      <c r="F6103" s="4" t="s">
        <v>30</v>
      </c>
      <c r="G6103" s="4" t="s">
        <v>1518</v>
      </c>
      <c r="I6103" s="4">
        <v>15985.0</v>
      </c>
      <c r="R6103" s="5" t="str">
        <f t="shared" si="1"/>
        <v>2008_158</v>
      </c>
    </row>
    <row r="6104">
      <c r="A6104" s="4" t="s">
        <v>1014</v>
      </c>
      <c r="B6104" s="4">
        <v>159.0</v>
      </c>
      <c r="C6104" s="4">
        <v>2008.0</v>
      </c>
      <c r="D6104" s="4" t="s">
        <v>490</v>
      </c>
      <c r="F6104" s="4" t="s">
        <v>24</v>
      </c>
      <c r="G6104" s="4" t="s">
        <v>1539</v>
      </c>
      <c r="I6104" s="4">
        <v>15916.0</v>
      </c>
      <c r="R6104" s="5" t="str">
        <f t="shared" si="1"/>
        <v>2008_159</v>
      </c>
    </row>
    <row r="6105">
      <c r="A6105" s="4" t="s">
        <v>1101</v>
      </c>
      <c r="B6105" s="4">
        <v>160.0</v>
      </c>
      <c r="C6105" s="4">
        <v>2008.0</v>
      </c>
      <c r="D6105" s="4" t="s">
        <v>203</v>
      </c>
      <c r="F6105" s="4" t="s">
        <v>24</v>
      </c>
      <c r="G6105" s="4" t="s">
        <v>1470</v>
      </c>
      <c r="I6105" s="4">
        <v>15802.0</v>
      </c>
      <c r="R6105" s="5" t="str">
        <f t="shared" si="1"/>
        <v>2008_160</v>
      </c>
    </row>
    <row r="6106">
      <c r="A6106" s="4" t="s">
        <v>380</v>
      </c>
      <c r="B6106" s="4">
        <v>161.0</v>
      </c>
      <c r="C6106" s="4">
        <v>2008.0</v>
      </c>
      <c r="D6106" s="4" t="s">
        <v>216</v>
      </c>
      <c r="F6106" s="4" t="s">
        <v>37</v>
      </c>
      <c r="G6106" s="4" t="s">
        <v>1495</v>
      </c>
      <c r="I6106" s="4">
        <v>15790.0</v>
      </c>
      <c r="R6106" s="5" t="str">
        <f t="shared" si="1"/>
        <v>2008_161</v>
      </c>
    </row>
    <row r="6107">
      <c r="A6107" s="4" t="s">
        <v>393</v>
      </c>
      <c r="B6107" s="4">
        <v>162.0</v>
      </c>
      <c r="C6107" s="4">
        <v>2008.0</v>
      </c>
      <c r="D6107" s="4" t="s">
        <v>107</v>
      </c>
      <c r="F6107" s="4" t="s">
        <v>57</v>
      </c>
      <c r="G6107" s="4" t="s">
        <v>1414</v>
      </c>
      <c r="I6107" s="4">
        <v>15779.0</v>
      </c>
      <c r="R6107" s="5" t="str">
        <f t="shared" si="1"/>
        <v>2008_162</v>
      </c>
    </row>
    <row r="6108">
      <c r="A6108" s="4" t="s">
        <v>660</v>
      </c>
      <c r="B6108" s="4">
        <v>163.0</v>
      </c>
      <c r="C6108" s="4">
        <v>2008.0</v>
      </c>
      <c r="D6108" s="4" t="s">
        <v>977</v>
      </c>
      <c r="F6108" s="4" t="s">
        <v>400</v>
      </c>
      <c r="G6108" s="4" t="s">
        <v>1513</v>
      </c>
      <c r="I6108" s="4">
        <v>15681.1</v>
      </c>
      <c r="R6108" s="5" t="str">
        <f t="shared" si="1"/>
        <v>2008_163</v>
      </c>
    </row>
    <row r="6109">
      <c r="A6109" s="4" t="s">
        <v>341</v>
      </c>
      <c r="B6109" s="4">
        <v>164.0</v>
      </c>
      <c r="C6109" s="4">
        <v>2008.0</v>
      </c>
      <c r="D6109" s="4" t="s">
        <v>107</v>
      </c>
      <c r="F6109" s="4" t="s">
        <v>179</v>
      </c>
      <c r="G6109" s="4" t="s">
        <v>1504</v>
      </c>
      <c r="I6109" s="4">
        <v>15527.5</v>
      </c>
      <c r="R6109" s="5" t="str">
        <f t="shared" si="1"/>
        <v>2008_164</v>
      </c>
    </row>
    <row r="6110">
      <c r="A6110" s="4" t="s">
        <v>1303</v>
      </c>
      <c r="B6110" s="4">
        <v>165.0</v>
      </c>
      <c r="C6110" s="4">
        <v>2008.0</v>
      </c>
      <c r="D6110" s="4" t="s">
        <v>99</v>
      </c>
      <c r="F6110" s="4" t="s">
        <v>88</v>
      </c>
      <c r="G6110" s="4" t="s">
        <v>1472</v>
      </c>
      <c r="I6110" s="4">
        <v>15393.0</v>
      </c>
      <c r="R6110" s="5" t="str">
        <f t="shared" si="1"/>
        <v>2008_165</v>
      </c>
    </row>
    <row r="6111">
      <c r="A6111" s="4" t="s">
        <v>226</v>
      </c>
      <c r="B6111" s="4">
        <v>166.0</v>
      </c>
      <c r="C6111" s="4">
        <v>2008.0</v>
      </c>
      <c r="D6111" s="4" t="s">
        <v>216</v>
      </c>
      <c r="F6111" s="4" t="s">
        <v>88</v>
      </c>
      <c r="G6111" s="4" t="s">
        <v>1413</v>
      </c>
      <c r="I6111" s="4">
        <v>15353.0</v>
      </c>
      <c r="R6111" s="5" t="str">
        <f t="shared" si="1"/>
        <v>2008_166</v>
      </c>
    </row>
    <row r="6112">
      <c r="A6112" s="4" t="s">
        <v>308</v>
      </c>
      <c r="B6112" s="4">
        <v>167.0</v>
      </c>
      <c r="C6112" s="4">
        <v>2008.0</v>
      </c>
      <c r="D6112" s="4" t="s">
        <v>1096</v>
      </c>
      <c r="F6112" s="4" t="s">
        <v>24</v>
      </c>
      <c r="G6112" s="4" t="s">
        <v>1404</v>
      </c>
      <c r="I6112" s="4">
        <v>15264.0</v>
      </c>
      <c r="R6112" s="5" t="str">
        <f t="shared" si="1"/>
        <v>2008_167</v>
      </c>
    </row>
    <row r="6113">
      <c r="A6113" s="4" t="s">
        <v>326</v>
      </c>
      <c r="B6113" s="4">
        <v>168.0</v>
      </c>
      <c r="C6113" s="4">
        <v>2008.0</v>
      </c>
      <c r="D6113" s="4" t="s">
        <v>216</v>
      </c>
      <c r="F6113" s="4" t="s">
        <v>179</v>
      </c>
      <c r="G6113" s="4" t="s">
        <v>1501</v>
      </c>
      <c r="I6113" s="4">
        <v>15263.0</v>
      </c>
      <c r="R6113" s="5" t="str">
        <f t="shared" si="1"/>
        <v>2008_168</v>
      </c>
    </row>
    <row r="6114">
      <c r="A6114" s="4" t="s">
        <v>1496</v>
      </c>
      <c r="B6114" s="4">
        <v>169.0</v>
      </c>
      <c r="C6114" s="4">
        <v>2008.0</v>
      </c>
      <c r="D6114" s="4" t="s">
        <v>19</v>
      </c>
      <c r="F6114" s="4" t="s">
        <v>95</v>
      </c>
      <c r="G6114" s="4" t="s">
        <v>1497</v>
      </c>
      <c r="I6114" s="4">
        <v>15221.7</v>
      </c>
      <c r="R6114" s="5" t="str">
        <f t="shared" si="1"/>
        <v>2008_169</v>
      </c>
    </row>
    <row r="6115">
      <c r="A6115" s="4" t="s">
        <v>469</v>
      </c>
      <c r="B6115" s="4">
        <v>170.0</v>
      </c>
      <c r="C6115" s="4">
        <v>2008.0</v>
      </c>
      <c r="D6115" s="4" t="s">
        <v>1354</v>
      </c>
      <c r="F6115" s="4" t="s">
        <v>37</v>
      </c>
      <c r="G6115" s="4" t="s">
        <v>1465</v>
      </c>
      <c r="I6115" s="4">
        <v>14856.6</v>
      </c>
      <c r="R6115" s="5" t="str">
        <f t="shared" si="1"/>
        <v>2008_170</v>
      </c>
    </row>
    <row r="6116">
      <c r="A6116" s="4" t="s">
        <v>1162</v>
      </c>
      <c r="B6116" s="4">
        <v>171.0</v>
      </c>
      <c r="C6116" s="4">
        <v>2008.0</v>
      </c>
      <c r="D6116" s="4" t="s">
        <v>1364</v>
      </c>
      <c r="F6116" s="4" t="s">
        <v>95</v>
      </c>
      <c r="G6116" s="4" t="s">
        <v>1458</v>
      </c>
      <c r="I6116" s="4">
        <v>14835.0</v>
      </c>
      <c r="R6116" s="5" t="str">
        <f t="shared" si="1"/>
        <v>2008_171</v>
      </c>
    </row>
    <row r="6117">
      <c r="A6117" s="4" t="s">
        <v>1678</v>
      </c>
      <c r="B6117" s="4">
        <v>172.0</v>
      </c>
      <c r="C6117" s="4">
        <v>2008.0</v>
      </c>
      <c r="D6117" s="4" t="s">
        <v>59</v>
      </c>
      <c r="F6117" s="4" t="s">
        <v>30</v>
      </c>
      <c r="G6117" s="4" t="s">
        <v>1407</v>
      </c>
      <c r="I6117" s="4">
        <v>14798.0</v>
      </c>
      <c r="R6117" s="5" t="str">
        <f t="shared" si="1"/>
        <v>2008_172</v>
      </c>
    </row>
    <row r="6118">
      <c r="A6118" s="4" t="s">
        <v>1193</v>
      </c>
      <c r="B6118" s="4">
        <v>173.0</v>
      </c>
      <c r="C6118" s="4">
        <v>2008.0</v>
      </c>
      <c r="D6118" s="4" t="s">
        <v>102</v>
      </c>
      <c r="F6118" s="4" t="s">
        <v>57</v>
      </c>
      <c r="G6118" s="4" t="s">
        <v>1512</v>
      </c>
      <c r="I6118" s="4">
        <v>14771.0</v>
      </c>
      <c r="R6118" s="5" t="str">
        <f t="shared" si="1"/>
        <v>2008_173</v>
      </c>
    </row>
    <row r="6119">
      <c r="A6119" s="4" t="s">
        <v>1308</v>
      </c>
      <c r="B6119" s="4">
        <v>174.0</v>
      </c>
      <c r="C6119" s="4">
        <v>2008.0</v>
      </c>
      <c r="D6119" s="4" t="s">
        <v>19</v>
      </c>
      <c r="F6119" s="4" t="s">
        <v>20</v>
      </c>
      <c r="G6119" s="4" t="s">
        <v>1521</v>
      </c>
      <c r="I6119" s="4">
        <v>14702.0</v>
      </c>
      <c r="R6119" s="5" t="str">
        <f t="shared" si="1"/>
        <v>2008_174</v>
      </c>
    </row>
    <row r="6120">
      <c r="A6120" s="4" t="s">
        <v>516</v>
      </c>
      <c r="B6120" s="4">
        <v>175.0</v>
      </c>
      <c r="C6120" s="4">
        <v>2008.0</v>
      </c>
      <c r="D6120" s="4" t="s">
        <v>67</v>
      </c>
      <c r="F6120" s="4" t="s">
        <v>55</v>
      </c>
      <c r="G6120" s="4" t="s">
        <v>1506</v>
      </c>
      <c r="I6120" s="4">
        <v>14686.8</v>
      </c>
      <c r="R6120" s="5" t="str">
        <f t="shared" si="1"/>
        <v>2008_175</v>
      </c>
    </row>
    <row r="6121">
      <c r="A6121" s="4" t="s">
        <v>287</v>
      </c>
      <c r="B6121" s="4">
        <v>176.0</v>
      </c>
      <c r="C6121" s="4">
        <v>2008.0</v>
      </c>
      <c r="D6121" s="4" t="s">
        <v>67</v>
      </c>
      <c r="F6121" s="4" t="s">
        <v>24</v>
      </c>
      <c r="G6121" s="4" t="s">
        <v>1412</v>
      </c>
      <c r="I6121" s="4">
        <v>14417.9</v>
      </c>
      <c r="R6121" s="5" t="str">
        <f t="shared" si="1"/>
        <v>2008_176</v>
      </c>
    </row>
    <row r="6122">
      <c r="A6122" s="4" t="s">
        <v>482</v>
      </c>
      <c r="B6122" s="4">
        <v>177.0</v>
      </c>
      <c r="C6122" s="4">
        <v>2008.0</v>
      </c>
      <c r="D6122" s="4" t="s">
        <v>1112</v>
      </c>
      <c r="F6122" s="4" t="s">
        <v>24</v>
      </c>
      <c r="G6122" s="4" t="s">
        <v>1503</v>
      </c>
      <c r="I6122" s="4">
        <v>14292.7</v>
      </c>
      <c r="R6122" s="5" t="str">
        <f t="shared" si="1"/>
        <v>2008_177</v>
      </c>
    </row>
    <row r="6123">
      <c r="A6123" s="4" t="s">
        <v>316</v>
      </c>
      <c r="B6123" s="4">
        <v>178.0</v>
      </c>
      <c r="C6123" s="4">
        <v>2008.0</v>
      </c>
      <c r="D6123" s="4" t="s">
        <v>120</v>
      </c>
      <c r="F6123" s="4" t="s">
        <v>24</v>
      </c>
      <c r="G6123" s="4" t="s">
        <v>1404</v>
      </c>
      <c r="I6123" s="4">
        <v>14232.0</v>
      </c>
      <c r="R6123" s="5" t="str">
        <f t="shared" si="1"/>
        <v>2008_178</v>
      </c>
    </row>
    <row r="6124">
      <c r="A6124" s="4" t="s">
        <v>1310</v>
      </c>
      <c r="B6124" s="4">
        <v>179.0</v>
      </c>
      <c r="C6124" s="4">
        <v>2008.0</v>
      </c>
      <c r="D6124" s="4" t="s">
        <v>1289</v>
      </c>
      <c r="F6124" s="4" t="s">
        <v>57</v>
      </c>
      <c r="G6124" s="4" t="s">
        <v>1523</v>
      </c>
      <c r="I6124" s="4">
        <v>14108.3</v>
      </c>
      <c r="R6124" s="5" t="str">
        <f t="shared" si="1"/>
        <v>2008_179</v>
      </c>
    </row>
    <row r="6125">
      <c r="A6125" s="4" t="s">
        <v>1305</v>
      </c>
      <c r="B6125" s="4">
        <v>180.0</v>
      </c>
      <c r="C6125" s="4">
        <v>2008.0</v>
      </c>
      <c r="D6125" s="4" t="s">
        <v>67</v>
      </c>
      <c r="F6125" s="4" t="s">
        <v>43</v>
      </c>
      <c r="G6125" s="4" t="s">
        <v>1515</v>
      </c>
      <c r="I6125" s="4">
        <v>14107.0</v>
      </c>
      <c r="R6125" s="5" t="str">
        <f t="shared" si="1"/>
        <v>2008_180</v>
      </c>
    </row>
    <row r="6126">
      <c r="A6126" s="4" t="s">
        <v>748</v>
      </c>
      <c r="B6126" s="4">
        <v>181.0</v>
      </c>
      <c r="C6126" s="4">
        <v>2008.0</v>
      </c>
      <c r="D6126" s="4" t="s">
        <v>177</v>
      </c>
      <c r="F6126" s="4" t="s">
        <v>30</v>
      </c>
      <c r="G6126" s="4" t="s">
        <v>1407</v>
      </c>
      <c r="I6126" s="4">
        <v>14072.9</v>
      </c>
      <c r="R6126" s="5" t="str">
        <f t="shared" si="1"/>
        <v>2008_181</v>
      </c>
    </row>
    <row r="6127">
      <c r="A6127" s="4" t="s">
        <v>1207</v>
      </c>
      <c r="B6127" s="4">
        <v>182.0</v>
      </c>
      <c r="C6127" s="4">
        <v>2008.0</v>
      </c>
      <c r="D6127" s="4" t="s">
        <v>76</v>
      </c>
      <c r="F6127" s="4" t="s">
        <v>30</v>
      </c>
      <c r="G6127" s="4" t="s">
        <v>1407</v>
      </c>
      <c r="I6127" s="4">
        <v>13960.5</v>
      </c>
      <c r="R6127" s="5" t="str">
        <f t="shared" si="1"/>
        <v>2008_182</v>
      </c>
    </row>
    <row r="6128">
      <c r="A6128" s="4" t="s">
        <v>1248</v>
      </c>
      <c r="B6128" s="4">
        <v>183.0</v>
      </c>
      <c r="C6128" s="4">
        <v>2008.0</v>
      </c>
      <c r="D6128" s="4" t="s">
        <v>216</v>
      </c>
      <c r="F6128" s="4" t="s">
        <v>37</v>
      </c>
      <c r="G6128" s="4" t="s">
        <v>1679</v>
      </c>
      <c r="I6128" s="4">
        <v>13896.0</v>
      </c>
      <c r="R6128" s="5" t="str">
        <f t="shared" si="1"/>
        <v>2008_183</v>
      </c>
    </row>
    <row r="6129">
      <c r="A6129" s="4" t="s">
        <v>312</v>
      </c>
      <c r="B6129" s="4">
        <v>184.0</v>
      </c>
      <c r="C6129" s="4">
        <v>2008.0</v>
      </c>
      <c r="D6129" s="4" t="s">
        <v>32</v>
      </c>
      <c r="F6129" s="4" t="s">
        <v>57</v>
      </c>
      <c r="G6129" s="4" t="s">
        <v>1445</v>
      </c>
      <c r="I6129" s="4">
        <v>13873.0</v>
      </c>
      <c r="R6129" s="5" t="str">
        <f t="shared" si="1"/>
        <v>2008_184</v>
      </c>
    </row>
    <row r="6130">
      <c r="A6130" s="4" t="s">
        <v>624</v>
      </c>
      <c r="B6130" s="4">
        <v>185.0</v>
      </c>
      <c r="C6130" s="4">
        <v>2008.0</v>
      </c>
      <c r="D6130" s="4" t="s">
        <v>975</v>
      </c>
      <c r="F6130" s="4" t="s">
        <v>24</v>
      </c>
      <c r="G6130" s="4" t="s">
        <v>1503</v>
      </c>
      <c r="I6130" s="4">
        <v>13835.0</v>
      </c>
      <c r="R6130" s="5" t="str">
        <f t="shared" si="1"/>
        <v>2008_185</v>
      </c>
    </row>
    <row r="6131">
      <c r="A6131" s="4" t="s">
        <v>243</v>
      </c>
      <c r="B6131" s="4">
        <v>186.0</v>
      </c>
      <c r="C6131" s="4">
        <v>2008.0</v>
      </c>
      <c r="D6131" s="4" t="s">
        <v>1078</v>
      </c>
      <c r="F6131" s="4" t="s">
        <v>30</v>
      </c>
      <c r="G6131" s="4" t="s">
        <v>1407</v>
      </c>
      <c r="I6131" s="4">
        <v>13789.7</v>
      </c>
      <c r="R6131" s="5" t="str">
        <f t="shared" si="1"/>
        <v>2008_186</v>
      </c>
    </row>
    <row r="6132">
      <c r="A6132" s="4" t="s">
        <v>931</v>
      </c>
      <c r="B6132" s="4">
        <v>187.0</v>
      </c>
      <c r="C6132" s="4">
        <v>2008.0</v>
      </c>
      <c r="D6132" s="4" t="s">
        <v>29</v>
      </c>
      <c r="F6132" s="4" t="s">
        <v>183</v>
      </c>
      <c r="G6132" s="4" t="s">
        <v>1517</v>
      </c>
      <c r="I6132" s="4">
        <v>13778.0</v>
      </c>
      <c r="R6132" s="5" t="str">
        <f t="shared" si="1"/>
        <v>2008_187</v>
      </c>
    </row>
    <row r="6133">
      <c r="A6133" s="4" t="s">
        <v>1323</v>
      </c>
      <c r="B6133" s="4">
        <v>188.0</v>
      </c>
      <c r="C6133" s="4">
        <v>2008.0</v>
      </c>
      <c r="D6133" s="4" t="s">
        <v>999</v>
      </c>
      <c r="F6133" s="4" t="s">
        <v>179</v>
      </c>
      <c r="G6133" s="4" t="s">
        <v>1498</v>
      </c>
      <c r="I6133" s="4">
        <v>13729.6</v>
      </c>
      <c r="R6133" s="5" t="str">
        <f t="shared" si="1"/>
        <v>2008_188</v>
      </c>
    </row>
    <row r="6134">
      <c r="A6134" s="4" t="s">
        <v>1181</v>
      </c>
      <c r="B6134" s="4">
        <v>189.0</v>
      </c>
      <c r="C6134" s="4">
        <v>2008.0</v>
      </c>
      <c r="D6134" s="4" t="s">
        <v>107</v>
      </c>
      <c r="F6134" s="4" t="s">
        <v>43</v>
      </c>
      <c r="G6134" s="4" t="s">
        <v>1529</v>
      </c>
      <c r="I6134" s="4">
        <v>13646.0</v>
      </c>
      <c r="R6134" s="5" t="str">
        <f t="shared" si="1"/>
        <v>2008_189</v>
      </c>
    </row>
    <row r="6135">
      <c r="A6135" s="4" t="s">
        <v>1000</v>
      </c>
      <c r="B6135" s="4">
        <v>190.0</v>
      </c>
      <c r="C6135" s="4">
        <v>2008.0</v>
      </c>
      <c r="D6135" s="4" t="s">
        <v>110</v>
      </c>
      <c r="F6135" s="4" t="s">
        <v>30</v>
      </c>
      <c r="G6135" s="4" t="s">
        <v>1525</v>
      </c>
      <c r="I6135" s="4">
        <v>13591.0</v>
      </c>
      <c r="R6135" s="5" t="str">
        <f t="shared" si="1"/>
        <v>2008_190</v>
      </c>
    </row>
    <row r="6136">
      <c r="A6136" s="4" t="s">
        <v>1361</v>
      </c>
      <c r="B6136" s="4">
        <v>191.0</v>
      </c>
      <c r="C6136" s="4">
        <v>2008.0</v>
      </c>
      <c r="D6136" s="4" t="s">
        <v>177</v>
      </c>
      <c r="F6136" s="4" t="s">
        <v>30</v>
      </c>
      <c r="G6136" s="4" t="s">
        <v>1407</v>
      </c>
      <c r="I6136" s="4">
        <v>13495.5</v>
      </c>
      <c r="R6136" s="5" t="str">
        <f t="shared" si="1"/>
        <v>2008_191</v>
      </c>
    </row>
    <row r="6137">
      <c r="A6137" s="4" t="s">
        <v>1322</v>
      </c>
      <c r="B6137" s="4">
        <v>192.0</v>
      </c>
      <c r="C6137" s="4">
        <v>2008.0</v>
      </c>
      <c r="D6137" s="4" t="s">
        <v>921</v>
      </c>
      <c r="F6137" s="4" t="s">
        <v>118</v>
      </c>
      <c r="G6137" s="4" t="s">
        <v>1530</v>
      </c>
      <c r="I6137" s="4">
        <v>13477.4</v>
      </c>
      <c r="R6137" s="5" t="str">
        <f t="shared" si="1"/>
        <v>2008_192</v>
      </c>
    </row>
    <row r="6138">
      <c r="A6138" s="4" t="s">
        <v>430</v>
      </c>
      <c r="B6138" s="4">
        <v>193.0</v>
      </c>
      <c r="C6138" s="4">
        <v>2008.0</v>
      </c>
      <c r="D6138" s="4" t="s">
        <v>59</v>
      </c>
      <c r="F6138" s="4" t="s">
        <v>88</v>
      </c>
      <c r="G6138" s="4" t="s">
        <v>1413</v>
      </c>
      <c r="I6138" s="4">
        <v>13464.6</v>
      </c>
      <c r="R6138" s="5" t="str">
        <f t="shared" si="1"/>
        <v>2008_193</v>
      </c>
    </row>
    <row r="6139">
      <c r="A6139" s="4" t="s">
        <v>1680</v>
      </c>
      <c r="B6139" s="4">
        <v>194.0</v>
      </c>
      <c r="C6139" s="4">
        <v>2008.0</v>
      </c>
      <c r="D6139" s="4" t="s">
        <v>352</v>
      </c>
      <c r="F6139" s="4" t="s">
        <v>20</v>
      </c>
      <c r="G6139" s="4" t="s">
        <v>1511</v>
      </c>
      <c r="I6139" s="4">
        <v>13448.6</v>
      </c>
      <c r="R6139" s="5" t="str">
        <f t="shared" si="1"/>
        <v>2008_194</v>
      </c>
    </row>
    <row r="6140">
      <c r="A6140" s="4" t="s">
        <v>753</v>
      </c>
      <c r="B6140" s="4">
        <v>195.0</v>
      </c>
      <c r="C6140" s="4">
        <v>2008.0</v>
      </c>
      <c r="D6140" s="4" t="s">
        <v>216</v>
      </c>
      <c r="F6140" s="4" t="s">
        <v>30</v>
      </c>
      <c r="G6140" s="4" t="s">
        <v>1407</v>
      </c>
      <c r="I6140" s="4">
        <v>13388.0</v>
      </c>
      <c r="R6140" s="5" t="str">
        <f t="shared" si="1"/>
        <v>2008_195</v>
      </c>
    </row>
    <row r="6141">
      <c r="A6141" s="4" t="s">
        <v>321</v>
      </c>
      <c r="B6141" s="4">
        <v>196.0</v>
      </c>
      <c r="C6141" s="4">
        <v>2008.0</v>
      </c>
      <c r="D6141" s="4" t="s">
        <v>921</v>
      </c>
      <c r="F6141" s="4" t="s">
        <v>55</v>
      </c>
      <c r="G6141" s="4" t="s">
        <v>1472</v>
      </c>
      <c r="I6141" s="4">
        <v>13380.0</v>
      </c>
      <c r="R6141" s="5" t="str">
        <f t="shared" si="1"/>
        <v>2008_196</v>
      </c>
    </row>
    <row r="6142">
      <c r="A6142" s="4" t="s">
        <v>631</v>
      </c>
      <c r="B6142" s="4">
        <v>197.0</v>
      </c>
      <c r="C6142" s="4">
        <v>2008.0</v>
      </c>
      <c r="D6142" s="4" t="s">
        <v>232</v>
      </c>
      <c r="F6142" s="4" t="s">
        <v>77</v>
      </c>
      <c r="G6142" s="4" t="s">
        <v>1440</v>
      </c>
      <c r="I6142" s="4">
        <v>13342.0</v>
      </c>
      <c r="R6142" s="5" t="str">
        <f t="shared" si="1"/>
        <v>2008_197</v>
      </c>
    </row>
    <row r="6143">
      <c r="A6143" s="4" t="s">
        <v>302</v>
      </c>
      <c r="B6143" s="4">
        <v>198.0</v>
      </c>
      <c r="C6143" s="4">
        <v>2008.0</v>
      </c>
      <c r="D6143" s="4" t="s">
        <v>216</v>
      </c>
      <c r="F6143" s="4" t="s">
        <v>43</v>
      </c>
      <c r="G6143" s="4" t="s">
        <v>1448</v>
      </c>
      <c r="I6143" s="4">
        <v>13336.0</v>
      </c>
      <c r="R6143" s="5" t="str">
        <f t="shared" si="1"/>
        <v>2008_198</v>
      </c>
    </row>
    <row r="6144">
      <c r="A6144" s="4" t="s">
        <v>749</v>
      </c>
      <c r="B6144" s="4">
        <v>199.0</v>
      </c>
      <c r="C6144" s="4">
        <v>2008.0</v>
      </c>
      <c r="D6144" s="4" t="s">
        <v>195</v>
      </c>
      <c r="F6144" s="4" t="s">
        <v>24</v>
      </c>
      <c r="G6144" s="4" t="s">
        <v>1404</v>
      </c>
      <c r="I6144" s="4">
        <v>13310.0</v>
      </c>
      <c r="R6144" s="5" t="str">
        <f t="shared" si="1"/>
        <v>2008_199</v>
      </c>
    </row>
    <row r="6145">
      <c r="A6145" s="4" t="s">
        <v>732</v>
      </c>
      <c r="B6145" s="4">
        <v>200.0</v>
      </c>
      <c r="C6145" s="4">
        <v>2008.0</v>
      </c>
      <c r="D6145" s="4" t="s">
        <v>216</v>
      </c>
      <c r="F6145" s="4" t="s">
        <v>57</v>
      </c>
      <c r="G6145" s="4" t="s">
        <v>1414</v>
      </c>
      <c r="I6145" s="4">
        <v>13237.0</v>
      </c>
      <c r="R6145" s="5" t="str">
        <f t="shared" si="1"/>
        <v>2008_200</v>
      </c>
    </row>
    <row r="6146">
      <c r="A6146" s="4" t="s">
        <v>795</v>
      </c>
      <c r="B6146" s="4">
        <v>201.0</v>
      </c>
      <c r="C6146" s="4">
        <v>2008.0</v>
      </c>
      <c r="D6146" s="4" t="s">
        <v>639</v>
      </c>
      <c r="F6146" s="4" t="s">
        <v>148</v>
      </c>
      <c r="G6146" s="4" t="s">
        <v>1536</v>
      </c>
      <c r="I6146" s="4">
        <v>13230.2</v>
      </c>
      <c r="R6146" s="5" t="str">
        <f t="shared" si="1"/>
        <v>2008_201</v>
      </c>
    </row>
    <row r="6147">
      <c r="A6147" s="4" t="s">
        <v>637</v>
      </c>
      <c r="B6147" s="4">
        <v>202.0</v>
      </c>
      <c r="C6147" s="4">
        <v>2008.0</v>
      </c>
      <c r="D6147" s="4" t="s">
        <v>76</v>
      </c>
      <c r="F6147" s="4" t="s">
        <v>212</v>
      </c>
      <c r="G6147" s="4" t="s">
        <v>1527</v>
      </c>
      <c r="I6147" s="4">
        <v>13225.0</v>
      </c>
      <c r="R6147" s="5" t="str">
        <f t="shared" si="1"/>
        <v>2008_202</v>
      </c>
    </row>
    <row r="6148">
      <c r="A6148" s="4" t="s">
        <v>112</v>
      </c>
      <c r="B6148" s="4">
        <v>203.0</v>
      </c>
      <c r="C6148" s="4">
        <v>2008.0</v>
      </c>
      <c r="D6148" s="4" t="s">
        <v>981</v>
      </c>
      <c r="F6148" s="4" t="s">
        <v>46</v>
      </c>
      <c r="G6148" s="4" t="s">
        <v>1489</v>
      </c>
      <c r="I6148" s="4">
        <v>13179.0</v>
      </c>
      <c r="R6148" s="5" t="str">
        <f t="shared" si="1"/>
        <v>2008_203</v>
      </c>
    </row>
    <row r="6149">
      <c r="A6149" s="4" t="s">
        <v>731</v>
      </c>
      <c r="B6149" s="4">
        <v>204.0</v>
      </c>
      <c r="C6149" s="4">
        <v>2008.0</v>
      </c>
      <c r="D6149" s="4" t="s">
        <v>216</v>
      </c>
      <c r="F6149" s="4" t="s">
        <v>127</v>
      </c>
      <c r="G6149" s="4" t="s">
        <v>1408</v>
      </c>
      <c r="I6149" s="4">
        <v>13134.0</v>
      </c>
      <c r="R6149" s="5" t="str">
        <f t="shared" si="1"/>
        <v>2008_204</v>
      </c>
    </row>
    <row r="6150">
      <c r="A6150" s="4" t="s">
        <v>240</v>
      </c>
      <c r="B6150" s="4">
        <v>205.0</v>
      </c>
      <c r="C6150" s="4">
        <v>2008.0</v>
      </c>
      <c r="D6150" s="4" t="s">
        <v>216</v>
      </c>
      <c r="F6150" s="4" t="s">
        <v>57</v>
      </c>
      <c r="G6150" s="4" t="s">
        <v>1526</v>
      </c>
      <c r="I6150" s="4">
        <v>13113.0</v>
      </c>
      <c r="R6150" s="5" t="str">
        <f t="shared" si="1"/>
        <v>2008_205</v>
      </c>
    </row>
    <row r="6151">
      <c r="A6151" s="4" t="s">
        <v>1117</v>
      </c>
      <c r="B6151" s="4">
        <v>206.0</v>
      </c>
      <c r="C6151" s="4">
        <v>2008.0</v>
      </c>
      <c r="D6151" s="4" t="s">
        <v>132</v>
      </c>
      <c r="F6151" s="4" t="s">
        <v>257</v>
      </c>
      <c r="G6151" s="4" t="s">
        <v>1472</v>
      </c>
      <c r="I6151" s="4">
        <v>13048.0</v>
      </c>
      <c r="R6151" s="5" t="str">
        <f t="shared" si="1"/>
        <v>2008_206</v>
      </c>
    </row>
    <row r="6152">
      <c r="A6152" s="4" t="s">
        <v>276</v>
      </c>
      <c r="B6152" s="4">
        <v>207.0</v>
      </c>
      <c r="C6152" s="4">
        <v>2008.0</v>
      </c>
      <c r="D6152" s="4" t="s">
        <v>132</v>
      </c>
      <c r="F6152" s="4" t="s">
        <v>55</v>
      </c>
      <c r="G6152" s="4" t="s">
        <v>1522</v>
      </c>
      <c r="I6152" s="4">
        <v>13033.0</v>
      </c>
      <c r="R6152" s="5" t="str">
        <f t="shared" si="1"/>
        <v>2008_207</v>
      </c>
    </row>
    <row r="6153">
      <c r="A6153" s="4" t="s">
        <v>551</v>
      </c>
      <c r="B6153" s="4">
        <v>208.0</v>
      </c>
      <c r="C6153" s="4">
        <v>2008.0</v>
      </c>
      <c r="D6153" s="4" t="s">
        <v>921</v>
      </c>
      <c r="F6153" s="4" t="s">
        <v>118</v>
      </c>
      <c r="G6153" s="4" t="s">
        <v>1530</v>
      </c>
      <c r="I6153" s="4">
        <v>12994.0</v>
      </c>
      <c r="R6153" s="5" t="str">
        <f t="shared" si="1"/>
        <v>2008_208</v>
      </c>
    </row>
    <row r="6154">
      <c r="A6154" s="4" t="s">
        <v>1306</v>
      </c>
      <c r="B6154" s="4">
        <v>209.0</v>
      </c>
      <c r="C6154" s="4">
        <v>2008.0</v>
      </c>
      <c r="D6154" s="4" t="s">
        <v>216</v>
      </c>
      <c r="F6154" s="4" t="s">
        <v>55</v>
      </c>
      <c r="G6154" s="4" t="s">
        <v>1480</v>
      </c>
      <c r="I6154" s="4">
        <v>12802.0</v>
      </c>
      <c r="R6154" s="5" t="str">
        <f t="shared" si="1"/>
        <v>2008_209</v>
      </c>
    </row>
    <row r="6155">
      <c r="A6155" s="4" t="s">
        <v>980</v>
      </c>
      <c r="B6155" s="4">
        <v>210.0</v>
      </c>
      <c r="C6155" s="4">
        <v>2008.0</v>
      </c>
      <c r="D6155" s="4" t="s">
        <v>981</v>
      </c>
      <c r="F6155" s="4" t="s">
        <v>70</v>
      </c>
      <c r="G6155" s="4" t="s">
        <v>1409</v>
      </c>
      <c r="I6155" s="4">
        <v>12755.8</v>
      </c>
      <c r="R6155" s="5" t="str">
        <f t="shared" si="1"/>
        <v>2008_210</v>
      </c>
    </row>
    <row r="6156">
      <c r="A6156" s="4" t="s">
        <v>716</v>
      </c>
      <c r="B6156" s="4">
        <v>211.0</v>
      </c>
      <c r="C6156" s="4">
        <v>2008.0</v>
      </c>
      <c r="D6156" s="4" t="s">
        <v>717</v>
      </c>
      <c r="F6156" s="4" t="s">
        <v>30</v>
      </c>
      <c r="G6156" s="4" t="s">
        <v>1407</v>
      </c>
      <c r="I6156" s="4">
        <v>12694.0</v>
      </c>
      <c r="R6156" s="5" t="str">
        <f t="shared" si="1"/>
        <v>2008_211</v>
      </c>
    </row>
    <row r="6157">
      <c r="A6157" s="4" t="s">
        <v>353</v>
      </c>
      <c r="B6157" s="4">
        <v>212.0</v>
      </c>
      <c r="C6157" s="4">
        <v>2008.0</v>
      </c>
      <c r="D6157" s="4" t="s">
        <v>102</v>
      </c>
      <c r="F6157" s="4" t="s">
        <v>43</v>
      </c>
      <c r="G6157" s="4" t="s">
        <v>1545</v>
      </c>
      <c r="I6157" s="4">
        <v>12690.0</v>
      </c>
      <c r="R6157" s="5" t="str">
        <f t="shared" si="1"/>
        <v>2008_212</v>
      </c>
    </row>
    <row r="6158">
      <c r="A6158" s="4" t="s">
        <v>891</v>
      </c>
      <c r="B6158" s="4">
        <v>213.0</v>
      </c>
      <c r="C6158" s="4">
        <v>2008.0</v>
      </c>
      <c r="D6158" s="4" t="s">
        <v>120</v>
      </c>
      <c r="F6158" s="4" t="s">
        <v>74</v>
      </c>
      <c r="G6158" s="4" t="s">
        <v>1528</v>
      </c>
      <c r="I6158" s="4">
        <v>12528.0</v>
      </c>
      <c r="R6158" s="5" t="str">
        <f t="shared" si="1"/>
        <v>2008_213</v>
      </c>
    </row>
    <row r="6159">
      <c r="A6159" s="4" t="s">
        <v>241</v>
      </c>
      <c r="B6159" s="4">
        <v>214.0</v>
      </c>
      <c r="C6159" s="4">
        <v>2008.0</v>
      </c>
      <c r="D6159" s="4" t="s">
        <v>981</v>
      </c>
      <c r="F6159" s="4" t="s">
        <v>74</v>
      </c>
      <c r="G6159" s="4" t="s">
        <v>1422</v>
      </c>
      <c r="I6159" s="4">
        <v>12442.0</v>
      </c>
      <c r="R6159" s="5" t="str">
        <f t="shared" si="1"/>
        <v>2008_214</v>
      </c>
    </row>
    <row r="6160">
      <c r="A6160" s="4" t="s">
        <v>327</v>
      </c>
      <c r="B6160" s="4">
        <v>215.0</v>
      </c>
      <c r="C6160" s="4">
        <v>2008.0</v>
      </c>
      <c r="D6160" s="4" t="s">
        <v>107</v>
      </c>
      <c r="F6160" s="4" t="s">
        <v>37</v>
      </c>
      <c r="G6160" s="4" t="s">
        <v>1495</v>
      </c>
      <c r="I6160" s="4">
        <v>12429.8</v>
      </c>
      <c r="R6160" s="5" t="str">
        <f t="shared" si="1"/>
        <v>2008_215</v>
      </c>
    </row>
    <row r="6161">
      <c r="A6161" s="4" t="s">
        <v>1107</v>
      </c>
      <c r="B6161" s="4">
        <v>216.0</v>
      </c>
      <c r="C6161" s="4">
        <v>2008.0</v>
      </c>
      <c r="D6161" s="4" t="s">
        <v>759</v>
      </c>
      <c r="F6161" s="4" t="s">
        <v>100</v>
      </c>
      <c r="G6161" s="4" t="s">
        <v>1443</v>
      </c>
      <c r="I6161" s="4">
        <v>12384.3</v>
      </c>
      <c r="R6161" s="5" t="str">
        <f t="shared" si="1"/>
        <v>2008_216</v>
      </c>
    </row>
    <row r="6162">
      <c r="A6162" s="4" t="s">
        <v>924</v>
      </c>
      <c r="B6162" s="4">
        <v>217.0</v>
      </c>
      <c r="C6162" s="4">
        <v>2008.0</v>
      </c>
      <c r="D6162" s="4" t="s">
        <v>826</v>
      </c>
      <c r="F6162" s="4" t="s">
        <v>74</v>
      </c>
      <c r="G6162" s="4" t="s">
        <v>1422</v>
      </c>
      <c r="I6162" s="4">
        <v>12299.0</v>
      </c>
      <c r="R6162" s="5" t="str">
        <f t="shared" si="1"/>
        <v>2008_217</v>
      </c>
    </row>
    <row r="6163">
      <c r="A6163" s="4" t="s">
        <v>270</v>
      </c>
      <c r="B6163" s="4">
        <v>217.0</v>
      </c>
      <c r="C6163" s="4">
        <v>2008.0</v>
      </c>
      <c r="D6163" s="4" t="s">
        <v>48</v>
      </c>
      <c r="F6163" s="4" t="s">
        <v>100</v>
      </c>
      <c r="G6163" s="4" t="s">
        <v>1500</v>
      </c>
      <c r="I6163" s="4">
        <v>12299.0</v>
      </c>
      <c r="R6163" s="5" t="str">
        <f t="shared" si="1"/>
        <v>2008_217</v>
      </c>
    </row>
    <row r="6164">
      <c r="A6164" s="4" t="s">
        <v>1049</v>
      </c>
      <c r="B6164" s="4">
        <v>219.0</v>
      </c>
      <c r="C6164" s="4">
        <v>2008.0</v>
      </c>
      <c r="D6164" s="4" t="s">
        <v>975</v>
      </c>
      <c r="F6164" s="4" t="s">
        <v>179</v>
      </c>
      <c r="G6164" s="4" t="s">
        <v>1681</v>
      </c>
      <c r="I6164" s="4">
        <v>12290.6</v>
      </c>
      <c r="R6164" s="5" t="str">
        <f t="shared" si="1"/>
        <v>2008_219</v>
      </c>
    </row>
    <row r="6165">
      <c r="A6165" s="4" t="s">
        <v>424</v>
      </c>
      <c r="B6165" s="4">
        <v>220.0</v>
      </c>
      <c r="C6165" s="4">
        <v>2008.0</v>
      </c>
      <c r="D6165" s="4" t="s">
        <v>81</v>
      </c>
      <c r="F6165" s="4" t="s">
        <v>30</v>
      </c>
      <c r="G6165" s="4" t="s">
        <v>1407</v>
      </c>
      <c r="I6165" s="4">
        <v>12148.0</v>
      </c>
      <c r="R6165" s="5" t="str">
        <f t="shared" si="1"/>
        <v>2008_220</v>
      </c>
    </row>
    <row r="6166">
      <c r="A6166" s="4" t="s">
        <v>1167</v>
      </c>
      <c r="B6166" s="4">
        <v>221.0</v>
      </c>
      <c r="C6166" s="4">
        <v>2008.0</v>
      </c>
      <c r="D6166" s="4" t="s">
        <v>490</v>
      </c>
      <c r="F6166" s="4" t="s">
        <v>118</v>
      </c>
      <c r="G6166" s="4" t="s">
        <v>1543</v>
      </c>
      <c r="I6166" s="4">
        <v>12143.0</v>
      </c>
      <c r="R6166" s="5" t="str">
        <f t="shared" si="1"/>
        <v>2008_221</v>
      </c>
    </row>
    <row r="6167">
      <c r="A6167" s="4" t="s">
        <v>774</v>
      </c>
      <c r="B6167" s="4">
        <v>222.0</v>
      </c>
      <c r="C6167" s="4">
        <v>2008.0</v>
      </c>
      <c r="D6167" s="4" t="s">
        <v>988</v>
      </c>
      <c r="F6167" s="4" t="s">
        <v>37</v>
      </c>
      <c r="G6167" s="4" t="s">
        <v>1533</v>
      </c>
      <c r="I6167" s="4">
        <v>11932.6</v>
      </c>
      <c r="R6167" s="5" t="str">
        <f t="shared" si="1"/>
        <v>2008_222</v>
      </c>
    </row>
    <row r="6168">
      <c r="A6168" s="4" t="s">
        <v>686</v>
      </c>
      <c r="B6168" s="4">
        <v>223.0</v>
      </c>
      <c r="C6168" s="4">
        <v>2008.0</v>
      </c>
      <c r="D6168" s="4" t="s">
        <v>1105</v>
      </c>
      <c r="F6168" s="4" t="s">
        <v>20</v>
      </c>
      <c r="G6168" s="4" t="s">
        <v>1524</v>
      </c>
      <c r="I6168" s="4">
        <v>11833.0</v>
      </c>
      <c r="R6168" s="5" t="str">
        <f t="shared" si="1"/>
        <v>2008_223</v>
      </c>
    </row>
    <row r="6169">
      <c r="A6169" s="4" t="s">
        <v>576</v>
      </c>
      <c r="B6169" s="4">
        <v>224.0</v>
      </c>
      <c r="C6169" s="4">
        <v>2008.0</v>
      </c>
      <c r="D6169" s="4" t="s">
        <v>981</v>
      </c>
      <c r="F6169" s="4" t="s">
        <v>24</v>
      </c>
      <c r="G6169" s="4" t="s">
        <v>1503</v>
      </c>
      <c r="I6169" s="4">
        <v>11821.9</v>
      </c>
      <c r="R6169" s="5" t="str">
        <f t="shared" si="1"/>
        <v>2008_224</v>
      </c>
    </row>
    <row r="6170">
      <c r="A6170" s="4" t="s">
        <v>912</v>
      </c>
      <c r="B6170" s="4">
        <v>225.0</v>
      </c>
      <c r="C6170" s="4">
        <v>2008.0</v>
      </c>
      <c r="D6170" s="4" t="s">
        <v>59</v>
      </c>
      <c r="F6170" s="4" t="s">
        <v>148</v>
      </c>
      <c r="G6170" s="4" t="s">
        <v>1466</v>
      </c>
      <c r="I6170" s="4">
        <v>11818.0</v>
      </c>
      <c r="R6170" s="5" t="str">
        <f t="shared" si="1"/>
        <v>2008_225</v>
      </c>
    </row>
    <row r="6171">
      <c r="A6171" s="4" t="s">
        <v>464</v>
      </c>
      <c r="B6171" s="4">
        <v>226.0</v>
      </c>
      <c r="C6171" s="4">
        <v>2008.0</v>
      </c>
      <c r="D6171" s="4" t="s">
        <v>59</v>
      </c>
      <c r="F6171" s="4" t="s">
        <v>55</v>
      </c>
      <c r="G6171" s="4" t="s">
        <v>1522</v>
      </c>
      <c r="I6171" s="4">
        <v>11791.3</v>
      </c>
      <c r="R6171" s="5" t="str">
        <f t="shared" si="1"/>
        <v>2008_226</v>
      </c>
    </row>
    <row r="6172">
      <c r="A6172" s="4" t="s">
        <v>272</v>
      </c>
      <c r="B6172" s="4">
        <v>227.0</v>
      </c>
      <c r="C6172" s="4">
        <v>2008.0</v>
      </c>
      <c r="D6172" s="4" t="s">
        <v>981</v>
      </c>
      <c r="F6172" s="4" t="s">
        <v>20</v>
      </c>
      <c r="G6172" s="4" t="s">
        <v>1538</v>
      </c>
      <c r="I6172" s="4">
        <v>11776.0</v>
      </c>
      <c r="R6172" s="5" t="str">
        <f t="shared" si="1"/>
        <v>2008_227</v>
      </c>
    </row>
    <row r="6173">
      <c r="A6173" s="4" t="s">
        <v>643</v>
      </c>
      <c r="B6173" s="4">
        <v>228.0</v>
      </c>
      <c r="C6173" s="4">
        <v>2008.0</v>
      </c>
      <c r="D6173" s="4" t="s">
        <v>120</v>
      </c>
      <c r="F6173" s="4" t="s">
        <v>400</v>
      </c>
      <c r="G6173" s="4" t="s">
        <v>1532</v>
      </c>
      <c r="I6173" s="4">
        <v>11700.0</v>
      </c>
      <c r="R6173" s="5" t="str">
        <f t="shared" si="1"/>
        <v>2008_228</v>
      </c>
    </row>
    <row r="6174">
      <c r="A6174" s="4" t="s">
        <v>647</v>
      </c>
      <c r="B6174" s="4">
        <v>229.0</v>
      </c>
      <c r="C6174" s="4">
        <v>2008.0</v>
      </c>
      <c r="D6174" s="4" t="s">
        <v>289</v>
      </c>
      <c r="F6174" s="4" t="s">
        <v>46</v>
      </c>
      <c r="G6174" s="4" t="s">
        <v>1418</v>
      </c>
      <c r="I6174" s="4">
        <v>11587.1</v>
      </c>
      <c r="R6174" s="5" t="str">
        <f t="shared" si="1"/>
        <v>2008_229</v>
      </c>
    </row>
    <row r="6175">
      <c r="A6175" s="4" t="s">
        <v>1682</v>
      </c>
      <c r="B6175" s="4">
        <v>230.0</v>
      </c>
      <c r="C6175" s="4">
        <v>2008.0</v>
      </c>
      <c r="D6175" s="4" t="s">
        <v>225</v>
      </c>
      <c r="F6175" s="4" t="s">
        <v>24</v>
      </c>
      <c r="G6175" s="4" t="s">
        <v>1404</v>
      </c>
      <c r="I6175" s="4">
        <v>11505.7</v>
      </c>
      <c r="R6175" s="5" t="str">
        <f t="shared" si="1"/>
        <v>2008_230</v>
      </c>
    </row>
    <row r="6176">
      <c r="A6176" s="4" t="s">
        <v>298</v>
      </c>
      <c r="B6176" s="4">
        <v>231.0</v>
      </c>
      <c r="C6176" s="4">
        <v>2008.0</v>
      </c>
      <c r="D6176" s="4" t="s">
        <v>216</v>
      </c>
      <c r="F6176" s="4" t="s">
        <v>299</v>
      </c>
      <c r="G6176" s="4" t="s">
        <v>1537</v>
      </c>
      <c r="I6176" s="4">
        <v>11484.4</v>
      </c>
      <c r="R6176" s="5" t="str">
        <f t="shared" si="1"/>
        <v>2008_231</v>
      </c>
    </row>
    <row r="6177">
      <c r="A6177" s="4" t="s">
        <v>832</v>
      </c>
      <c r="B6177" s="4">
        <v>232.0</v>
      </c>
      <c r="C6177" s="4">
        <v>2008.0</v>
      </c>
      <c r="D6177" s="4" t="s">
        <v>216</v>
      </c>
      <c r="F6177" s="4" t="s">
        <v>57</v>
      </c>
      <c r="G6177" s="4" t="s">
        <v>1531</v>
      </c>
      <c r="I6177" s="4">
        <v>11448.0</v>
      </c>
      <c r="R6177" s="5" t="str">
        <f t="shared" si="1"/>
        <v>2008_232</v>
      </c>
    </row>
    <row r="6178">
      <c r="A6178" s="4" t="s">
        <v>1359</v>
      </c>
      <c r="B6178" s="4">
        <v>233.0</v>
      </c>
      <c r="C6178" s="4">
        <v>2008.0</v>
      </c>
      <c r="D6178" s="4" t="s">
        <v>99</v>
      </c>
      <c r="F6178" s="4" t="s">
        <v>37</v>
      </c>
      <c r="G6178" s="4" t="s">
        <v>1495</v>
      </c>
      <c r="I6178" s="4">
        <v>11443.0</v>
      </c>
      <c r="R6178" s="5" t="str">
        <f t="shared" si="1"/>
        <v>2008_233</v>
      </c>
    </row>
    <row r="6179">
      <c r="A6179" s="4" t="s">
        <v>1091</v>
      </c>
      <c r="B6179" s="4">
        <v>234.0</v>
      </c>
      <c r="C6179" s="4">
        <v>2008.0</v>
      </c>
      <c r="D6179" s="4" t="s">
        <v>19</v>
      </c>
      <c r="F6179" s="4" t="s">
        <v>20</v>
      </c>
      <c r="G6179" s="4" t="s">
        <v>1534</v>
      </c>
      <c r="I6179" s="4">
        <v>11316.0</v>
      </c>
      <c r="R6179" s="5" t="str">
        <f t="shared" si="1"/>
        <v>2008_234</v>
      </c>
    </row>
    <row r="6180">
      <c r="A6180" s="4" t="s">
        <v>1046</v>
      </c>
      <c r="B6180" s="4">
        <v>235.0</v>
      </c>
      <c r="C6180" s="4">
        <v>2008.0</v>
      </c>
      <c r="D6180" s="4" t="s">
        <v>1112</v>
      </c>
      <c r="F6180" s="4" t="s">
        <v>24</v>
      </c>
      <c r="G6180" s="4" t="s">
        <v>1470</v>
      </c>
      <c r="I6180" s="4">
        <v>11296.5</v>
      </c>
      <c r="R6180" s="5" t="str">
        <f t="shared" si="1"/>
        <v>2008_235</v>
      </c>
    </row>
    <row r="6181">
      <c r="A6181" s="4" t="s">
        <v>657</v>
      </c>
      <c r="B6181" s="4">
        <v>236.0</v>
      </c>
      <c r="C6181" s="4">
        <v>2008.0</v>
      </c>
      <c r="D6181" s="4" t="s">
        <v>826</v>
      </c>
      <c r="F6181" s="4" t="s">
        <v>46</v>
      </c>
      <c r="G6181" s="4" t="s">
        <v>1429</v>
      </c>
      <c r="I6181" s="4">
        <v>11263.0</v>
      </c>
      <c r="R6181" s="5" t="str">
        <f t="shared" si="1"/>
        <v>2008_236</v>
      </c>
    </row>
    <row r="6182">
      <c r="A6182" s="4" t="s">
        <v>1311</v>
      </c>
      <c r="B6182" s="4">
        <v>237.0</v>
      </c>
      <c r="C6182" s="4">
        <v>2008.0</v>
      </c>
      <c r="D6182" s="4" t="s">
        <v>921</v>
      </c>
      <c r="F6182" s="4" t="s">
        <v>24</v>
      </c>
      <c r="G6182" s="4" t="s">
        <v>1404</v>
      </c>
      <c r="I6182" s="4">
        <v>11208.7</v>
      </c>
      <c r="R6182" s="5" t="str">
        <f t="shared" si="1"/>
        <v>2008_237</v>
      </c>
    </row>
    <row r="6183">
      <c r="A6183" s="4" t="s">
        <v>136</v>
      </c>
      <c r="B6183" s="4">
        <v>238.0</v>
      </c>
      <c r="C6183" s="4">
        <v>2008.0</v>
      </c>
      <c r="D6183" s="4" t="s">
        <v>97</v>
      </c>
      <c r="F6183" s="4" t="s">
        <v>30</v>
      </c>
      <c r="G6183" s="4" t="s">
        <v>1519</v>
      </c>
      <c r="I6183" s="4">
        <v>11203.0</v>
      </c>
      <c r="R6183" s="5" t="str">
        <f t="shared" si="1"/>
        <v>2008_238</v>
      </c>
    </row>
    <row r="6184">
      <c r="A6184" s="4" t="s">
        <v>876</v>
      </c>
      <c r="B6184" s="4">
        <v>239.0</v>
      </c>
      <c r="C6184" s="4">
        <v>2008.0</v>
      </c>
      <c r="D6184" s="4" t="s">
        <v>97</v>
      </c>
      <c r="F6184" s="4" t="s">
        <v>82</v>
      </c>
      <c r="G6184" s="4" t="s">
        <v>1554</v>
      </c>
      <c r="I6184" s="4">
        <v>11107.1</v>
      </c>
      <c r="R6184" s="5" t="str">
        <f t="shared" si="1"/>
        <v>2008_239</v>
      </c>
    </row>
    <row r="6185">
      <c r="A6185" s="4" t="s">
        <v>1683</v>
      </c>
      <c r="B6185" s="4">
        <v>240.0</v>
      </c>
      <c r="C6185" s="4">
        <v>2008.0</v>
      </c>
      <c r="D6185" s="4" t="s">
        <v>29</v>
      </c>
      <c r="F6185" s="4" t="s">
        <v>183</v>
      </c>
      <c r="G6185" s="4" t="s">
        <v>1550</v>
      </c>
      <c r="I6185" s="4">
        <v>11090.4</v>
      </c>
      <c r="R6185" s="5" t="str">
        <f t="shared" si="1"/>
        <v>2008_240</v>
      </c>
    </row>
    <row r="6186">
      <c r="A6186" s="4" t="s">
        <v>1684</v>
      </c>
      <c r="B6186" s="4">
        <v>241.0</v>
      </c>
      <c r="C6186" s="4">
        <v>2008.0</v>
      </c>
      <c r="D6186" s="4" t="s">
        <v>132</v>
      </c>
      <c r="F6186" s="4" t="s">
        <v>43</v>
      </c>
      <c r="G6186" s="4" t="s">
        <v>1535</v>
      </c>
      <c r="I6186" s="4">
        <v>10915.1</v>
      </c>
      <c r="R6186" s="5" t="str">
        <f t="shared" si="1"/>
        <v>2008_241</v>
      </c>
    </row>
    <row r="6187">
      <c r="A6187" s="4" t="s">
        <v>1103</v>
      </c>
      <c r="B6187" s="4">
        <v>242.0</v>
      </c>
      <c r="C6187" s="4">
        <v>2008.0</v>
      </c>
      <c r="D6187" s="4" t="s">
        <v>99</v>
      </c>
      <c r="F6187" s="4" t="s">
        <v>201</v>
      </c>
      <c r="G6187" s="4" t="s">
        <v>1549</v>
      </c>
      <c r="I6187" s="4">
        <v>10906.8</v>
      </c>
      <c r="R6187" s="5" t="str">
        <f t="shared" si="1"/>
        <v>2008_242</v>
      </c>
    </row>
    <row r="6188">
      <c r="A6188" s="4" t="s">
        <v>345</v>
      </c>
      <c r="B6188" s="4">
        <v>243.0</v>
      </c>
      <c r="C6188" s="4">
        <v>2008.0</v>
      </c>
      <c r="D6188" s="4" t="s">
        <v>999</v>
      </c>
      <c r="F6188" s="4" t="s">
        <v>88</v>
      </c>
      <c r="G6188" s="4" t="s">
        <v>1413</v>
      </c>
      <c r="I6188" s="4">
        <v>10843.2</v>
      </c>
      <c r="R6188" s="5" t="str">
        <f t="shared" si="1"/>
        <v>2008_243</v>
      </c>
    </row>
    <row r="6189">
      <c r="A6189" s="4" t="s">
        <v>1205</v>
      </c>
      <c r="B6189" s="4">
        <v>244.0</v>
      </c>
      <c r="C6189" s="4">
        <v>2008.0</v>
      </c>
      <c r="D6189" s="4" t="s">
        <v>232</v>
      </c>
      <c r="F6189" s="4" t="s">
        <v>955</v>
      </c>
      <c r="G6189" s="4" t="s">
        <v>1551</v>
      </c>
      <c r="I6189" s="4">
        <v>10825.4</v>
      </c>
      <c r="R6189" s="5" t="str">
        <f t="shared" si="1"/>
        <v>2008_244</v>
      </c>
    </row>
    <row r="6190">
      <c r="A6190" s="4" t="s">
        <v>1040</v>
      </c>
      <c r="B6190" s="4">
        <v>245.0</v>
      </c>
      <c r="C6190" s="4">
        <v>2008.0</v>
      </c>
      <c r="D6190" s="4" t="s">
        <v>59</v>
      </c>
      <c r="F6190" s="4" t="s">
        <v>544</v>
      </c>
      <c r="G6190" s="4" t="s">
        <v>1576</v>
      </c>
      <c r="I6190" s="4">
        <v>10753.8</v>
      </c>
      <c r="R6190" s="5" t="str">
        <f t="shared" si="1"/>
        <v>2008_245</v>
      </c>
    </row>
    <row r="6191">
      <c r="A6191" s="4" t="s">
        <v>286</v>
      </c>
      <c r="B6191" s="4">
        <v>246.0</v>
      </c>
      <c r="C6191" s="4">
        <v>2008.0</v>
      </c>
      <c r="D6191" s="4" t="s">
        <v>99</v>
      </c>
      <c r="F6191" s="4" t="s">
        <v>100</v>
      </c>
      <c r="G6191" s="4" t="s">
        <v>1685</v>
      </c>
      <c r="I6191" s="4">
        <v>10738.0</v>
      </c>
      <c r="R6191" s="5" t="str">
        <f t="shared" si="1"/>
        <v>2008_246</v>
      </c>
    </row>
    <row r="6192">
      <c r="A6192" s="4" t="s">
        <v>1115</v>
      </c>
      <c r="B6192" s="4">
        <v>247.0</v>
      </c>
      <c r="C6192" s="4">
        <v>2008.0</v>
      </c>
      <c r="D6192" s="4" t="s">
        <v>132</v>
      </c>
      <c r="F6192" s="4" t="s">
        <v>55</v>
      </c>
      <c r="G6192" s="4" t="s">
        <v>1522</v>
      </c>
      <c r="I6192" s="4">
        <v>10718.1</v>
      </c>
      <c r="R6192" s="5" t="str">
        <f t="shared" si="1"/>
        <v>2008_247</v>
      </c>
    </row>
    <row r="6193">
      <c r="A6193" s="4" t="s">
        <v>1034</v>
      </c>
      <c r="B6193" s="4">
        <v>248.0</v>
      </c>
      <c r="C6193" s="4">
        <v>2008.0</v>
      </c>
      <c r="D6193" s="4" t="s">
        <v>216</v>
      </c>
      <c r="F6193" s="4" t="s">
        <v>127</v>
      </c>
      <c r="G6193" s="4" t="s">
        <v>1542</v>
      </c>
      <c r="I6193" s="4">
        <v>10714.0</v>
      </c>
      <c r="R6193" s="5" t="str">
        <f t="shared" si="1"/>
        <v>2008_248</v>
      </c>
    </row>
    <row r="6194">
      <c r="A6194" s="4" t="s">
        <v>1355</v>
      </c>
      <c r="B6194" s="4">
        <v>249.0</v>
      </c>
      <c r="C6194" s="4">
        <v>2008.0</v>
      </c>
      <c r="D6194" s="4" t="s">
        <v>48</v>
      </c>
      <c r="F6194" s="4" t="s">
        <v>105</v>
      </c>
      <c r="G6194" s="4" t="s">
        <v>1520</v>
      </c>
      <c r="I6194" s="4">
        <v>10713.4</v>
      </c>
      <c r="R6194" s="5" t="str">
        <f t="shared" si="1"/>
        <v>2008_249</v>
      </c>
    </row>
    <row r="6195">
      <c r="A6195" s="4" t="s">
        <v>1318</v>
      </c>
      <c r="B6195" s="4">
        <v>250.0</v>
      </c>
      <c r="C6195" s="4">
        <v>2008.0</v>
      </c>
      <c r="D6195" s="4" t="s">
        <v>59</v>
      </c>
      <c r="F6195" s="4" t="s">
        <v>127</v>
      </c>
      <c r="G6195" s="4" t="s">
        <v>1556</v>
      </c>
      <c r="I6195" s="4">
        <v>10668.0</v>
      </c>
      <c r="R6195" s="5" t="str">
        <f t="shared" si="1"/>
        <v>2008_250</v>
      </c>
    </row>
    <row r="6196">
      <c r="A6196" s="4" t="s">
        <v>1540</v>
      </c>
      <c r="B6196" s="4">
        <v>251.0</v>
      </c>
      <c r="C6196" s="4">
        <v>2008.0</v>
      </c>
      <c r="D6196" s="4" t="s">
        <v>99</v>
      </c>
      <c r="F6196" s="4" t="s">
        <v>115</v>
      </c>
      <c r="G6196" s="4" t="s">
        <v>1541</v>
      </c>
      <c r="I6196" s="4">
        <v>10567.1</v>
      </c>
      <c r="R6196" s="5" t="str">
        <f t="shared" si="1"/>
        <v>2008_251</v>
      </c>
    </row>
    <row r="6197">
      <c r="A6197" s="4" t="s">
        <v>694</v>
      </c>
      <c r="B6197" s="4">
        <v>252.0</v>
      </c>
      <c r="C6197" s="4">
        <v>2008.0</v>
      </c>
      <c r="D6197" s="4" t="s">
        <v>1096</v>
      </c>
      <c r="F6197" s="4" t="s">
        <v>24</v>
      </c>
      <c r="G6197" s="4" t="s">
        <v>1404</v>
      </c>
      <c r="I6197" s="4">
        <v>10428.2</v>
      </c>
      <c r="R6197" s="5" t="str">
        <f t="shared" si="1"/>
        <v>2008_252</v>
      </c>
    </row>
    <row r="6198">
      <c r="A6198" s="4" t="s">
        <v>1188</v>
      </c>
      <c r="B6198" s="4">
        <v>253.0</v>
      </c>
      <c r="C6198" s="4">
        <v>2008.0</v>
      </c>
      <c r="D6198" s="4" t="s">
        <v>62</v>
      </c>
      <c r="F6198" s="4" t="s">
        <v>192</v>
      </c>
      <c r="G6198" s="4" t="s">
        <v>1477</v>
      </c>
      <c r="I6198" s="4">
        <v>10416.0</v>
      </c>
      <c r="R6198" s="5" t="str">
        <f t="shared" si="1"/>
        <v>2008_253</v>
      </c>
    </row>
    <row r="6199">
      <c r="A6199" s="4" t="s">
        <v>1587</v>
      </c>
      <c r="B6199" s="4">
        <v>254.0</v>
      </c>
      <c r="C6199" s="4">
        <v>2008.0</v>
      </c>
      <c r="D6199" s="4" t="s">
        <v>921</v>
      </c>
      <c r="F6199" s="4" t="s">
        <v>46</v>
      </c>
      <c r="G6199" s="4" t="s">
        <v>1418</v>
      </c>
      <c r="I6199" s="4">
        <v>10408.1</v>
      </c>
      <c r="R6199" s="5" t="str">
        <f t="shared" si="1"/>
        <v>2008_254</v>
      </c>
    </row>
    <row r="6200">
      <c r="A6200" s="4" t="s">
        <v>1185</v>
      </c>
      <c r="B6200" s="4">
        <v>255.0</v>
      </c>
      <c r="C6200" s="4">
        <v>2008.0</v>
      </c>
      <c r="D6200" s="4" t="s">
        <v>975</v>
      </c>
      <c r="F6200" s="4" t="s">
        <v>57</v>
      </c>
      <c r="G6200" s="4" t="s">
        <v>1457</v>
      </c>
      <c r="I6200" s="4">
        <v>10384.3</v>
      </c>
      <c r="R6200" s="5" t="str">
        <f t="shared" si="1"/>
        <v>2008_255</v>
      </c>
    </row>
    <row r="6201">
      <c r="A6201" s="4" t="s">
        <v>960</v>
      </c>
      <c r="B6201" s="4">
        <v>256.0</v>
      </c>
      <c r="C6201" s="4">
        <v>2008.0</v>
      </c>
      <c r="D6201" s="4" t="s">
        <v>1112</v>
      </c>
      <c r="F6201" s="4" t="s">
        <v>179</v>
      </c>
      <c r="G6201" s="4" t="s">
        <v>1498</v>
      </c>
      <c r="I6201" s="4">
        <v>10186.8</v>
      </c>
      <c r="R6201" s="5" t="str">
        <f t="shared" si="1"/>
        <v>2008_256</v>
      </c>
    </row>
    <row r="6202">
      <c r="A6202" s="4" t="s">
        <v>1182</v>
      </c>
      <c r="B6202" s="4">
        <v>257.0</v>
      </c>
      <c r="C6202" s="4">
        <v>2008.0</v>
      </c>
      <c r="D6202" s="4" t="s">
        <v>107</v>
      </c>
      <c r="F6202" s="4" t="s">
        <v>55</v>
      </c>
      <c r="G6202" s="4" t="s">
        <v>1472</v>
      </c>
      <c r="I6202" s="4">
        <v>10134.2</v>
      </c>
      <c r="R6202" s="5" t="str">
        <f t="shared" si="1"/>
        <v>2008_257</v>
      </c>
    </row>
    <row r="6203">
      <c r="A6203" s="4" t="s">
        <v>418</v>
      </c>
      <c r="B6203" s="4">
        <v>258.0</v>
      </c>
      <c r="C6203" s="4">
        <v>2008.0</v>
      </c>
      <c r="D6203" s="4" t="s">
        <v>48</v>
      </c>
      <c r="F6203" s="4" t="s">
        <v>100</v>
      </c>
      <c r="G6203" s="4" t="s">
        <v>1562</v>
      </c>
      <c r="I6203" s="4">
        <v>10125.0</v>
      </c>
      <c r="R6203" s="5" t="str">
        <f t="shared" si="1"/>
        <v>2008_258</v>
      </c>
    </row>
    <row r="6204">
      <c r="A6204" s="4" t="s">
        <v>1312</v>
      </c>
      <c r="B6204" s="4">
        <v>259.0</v>
      </c>
      <c r="C6204" s="4">
        <v>2008.0</v>
      </c>
      <c r="D6204" s="4" t="s">
        <v>42</v>
      </c>
      <c r="F6204" s="4" t="s">
        <v>30</v>
      </c>
      <c r="G6204" s="4" t="s">
        <v>1407</v>
      </c>
      <c r="I6204" s="4">
        <v>10070.7</v>
      </c>
      <c r="R6204" s="5" t="str">
        <f t="shared" si="1"/>
        <v>2008_259</v>
      </c>
    </row>
    <row r="6205">
      <c r="A6205" s="4" t="s">
        <v>992</v>
      </c>
      <c r="B6205" s="4">
        <v>260.0</v>
      </c>
      <c r="C6205" s="4">
        <v>2008.0</v>
      </c>
      <c r="D6205" s="4" t="s">
        <v>216</v>
      </c>
      <c r="F6205" s="4" t="s">
        <v>74</v>
      </c>
      <c r="G6205" s="4" t="s">
        <v>1422</v>
      </c>
      <c r="I6205" s="4">
        <v>10034.2</v>
      </c>
      <c r="R6205" s="5" t="str">
        <f t="shared" si="1"/>
        <v>2008_260</v>
      </c>
    </row>
    <row r="6206">
      <c r="A6206" s="4" t="s">
        <v>202</v>
      </c>
      <c r="B6206" s="4">
        <v>261.0</v>
      </c>
      <c r="C6206" s="4">
        <v>2008.0</v>
      </c>
      <c r="D6206" s="4" t="s">
        <v>203</v>
      </c>
      <c r="F6206" s="4" t="s">
        <v>179</v>
      </c>
      <c r="G6206" s="4" t="s">
        <v>1555</v>
      </c>
      <c r="I6206" s="4">
        <v>10030.0</v>
      </c>
      <c r="R6206" s="5" t="str">
        <f t="shared" si="1"/>
        <v>2008_261</v>
      </c>
    </row>
    <row r="6207">
      <c r="A6207" s="4" t="s">
        <v>1267</v>
      </c>
      <c r="B6207" s="4">
        <v>262.0</v>
      </c>
      <c r="C6207" s="4">
        <v>2008.0</v>
      </c>
      <c r="D6207" s="4" t="s">
        <v>490</v>
      </c>
      <c r="F6207" s="4" t="s">
        <v>24</v>
      </c>
      <c r="G6207" s="4" t="s">
        <v>1404</v>
      </c>
      <c r="I6207" s="4">
        <v>9977.9</v>
      </c>
      <c r="R6207" s="5" t="str">
        <f t="shared" si="1"/>
        <v>2008_262</v>
      </c>
    </row>
    <row r="6208">
      <c r="A6208" s="4" t="s">
        <v>460</v>
      </c>
      <c r="B6208" s="4">
        <v>263.0</v>
      </c>
      <c r="C6208" s="4">
        <v>2008.0</v>
      </c>
      <c r="D6208" s="4" t="s">
        <v>81</v>
      </c>
      <c r="F6208" s="4" t="s">
        <v>46</v>
      </c>
      <c r="G6208" s="4" t="s">
        <v>1418</v>
      </c>
      <c r="I6208" s="4">
        <v>9973.0</v>
      </c>
      <c r="R6208" s="5" t="str">
        <f t="shared" si="1"/>
        <v>2008_263</v>
      </c>
    </row>
    <row r="6209">
      <c r="A6209" s="4" t="s">
        <v>1365</v>
      </c>
      <c r="B6209" s="4">
        <v>264.0</v>
      </c>
      <c r="C6209" s="4">
        <v>2008.0</v>
      </c>
      <c r="D6209" s="4" t="s">
        <v>59</v>
      </c>
      <c r="F6209" s="4" t="s">
        <v>100</v>
      </c>
      <c r="G6209" s="4" t="s">
        <v>1500</v>
      </c>
      <c r="I6209" s="4">
        <v>9956.0</v>
      </c>
      <c r="R6209" s="5" t="str">
        <f t="shared" si="1"/>
        <v>2008_264</v>
      </c>
    </row>
    <row r="6210">
      <c r="A6210" s="4" t="s">
        <v>387</v>
      </c>
      <c r="B6210" s="4">
        <v>265.0</v>
      </c>
      <c r="C6210" s="4">
        <v>2008.0</v>
      </c>
      <c r="D6210" s="4" t="s">
        <v>1078</v>
      </c>
      <c r="F6210" s="4" t="s">
        <v>30</v>
      </c>
      <c r="G6210" s="4" t="s">
        <v>1407</v>
      </c>
      <c r="I6210" s="4">
        <v>9938.7</v>
      </c>
      <c r="R6210" s="5" t="str">
        <f t="shared" si="1"/>
        <v>2008_265</v>
      </c>
    </row>
    <row r="6211">
      <c r="A6211" s="4" t="s">
        <v>1159</v>
      </c>
      <c r="B6211" s="4">
        <v>266.0</v>
      </c>
      <c r="C6211" s="4">
        <v>2008.0</v>
      </c>
      <c r="D6211" s="4" t="s">
        <v>1289</v>
      </c>
      <c r="F6211" s="4" t="s">
        <v>77</v>
      </c>
      <c r="G6211" s="4" t="s">
        <v>1440</v>
      </c>
      <c r="I6211" s="4">
        <v>9879.5</v>
      </c>
      <c r="R6211" s="5" t="str">
        <f t="shared" si="1"/>
        <v>2008_266</v>
      </c>
    </row>
    <row r="6212">
      <c r="A6212" s="4" t="s">
        <v>540</v>
      </c>
      <c r="B6212" s="4">
        <v>267.0</v>
      </c>
      <c r="C6212" s="4">
        <v>2008.0</v>
      </c>
      <c r="D6212" s="4" t="s">
        <v>120</v>
      </c>
      <c r="F6212" s="4" t="s">
        <v>24</v>
      </c>
      <c r="G6212" s="4" t="s">
        <v>1503</v>
      </c>
      <c r="I6212" s="4">
        <v>9861.0</v>
      </c>
      <c r="R6212" s="5" t="str">
        <f t="shared" si="1"/>
        <v>2008_267</v>
      </c>
    </row>
    <row r="6213">
      <c r="A6213" s="4" t="s">
        <v>1383</v>
      </c>
      <c r="B6213" s="4">
        <v>268.0</v>
      </c>
      <c r="C6213" s="4">
        <v>2008.0</v>
      </c>
      <c r="D6213" s="4" t="s">
        <v>1096</v>
      </c>
      <c r="F6213" s="4" t="s">
        <v>24</v>
      </c>
      <c r="G6213" s="4" t="s">
        <v>1404</v>
      </c>
      <c r="I6213" s="4">
        <v>9789.0</v>
      </c>
      <c r="R6213" s="5" t="str">
        <f t="shared" si="1"/>
        <v>2008_268</v>
      </c>
    </row>
    <row r="6214">
      <c r="A6214" s="4" t="s">
        <v>1686</v>
      </c>
      <c r="B6214" s="4">
        <v>269.0</v>
      </c>
      <c r="C6214" s="4">
        <v>2008.0</v>
      </c>
      <c r="D6214" s="4" t="s">
        <v>97</v>
      </c>
      <c r="F6214" s="4" t="s">
        <v>148</v>
      </c>
      <c r="G6214" s="4" t="s">
        <v>1467</v>
      </c>
      <c r="I6214" s="4">
        <v>9746.4</v>
      </c>
      <c r="R6214" s="5" t="str">
        <f t="shared" si="1"/>
        <v>2008_269</v>
      </c>
    </row>
    <row r="6215">
      <c r="A6215" s="4" t="s">
        <v>507</v>
      </c>
      <c r="B6215" s="4">
        <v>270.0</v>
      </c>
      <c r="C6215" s="4">
        <v>2008.0</v>
      </c>
      <c r="D6215" s="4" t="s">
        <v>975</v>
      </c>
      <c r="F6215" s="4" t="s">
        <v>57</v>
      </c>
      <c r="G6215" s="4" t="s">
        <v>1445</v>
      </c>
      <c r="I6215" s="4">
        <v>9734.9</v>
      </c>
      <c r="R6215" s="5" t="str">
        <f t="shared" si="1"/>
        <v>2008_270</v>
      </c>
    </row>
    <row r="6216">
      <c r="A6216" s="4" t="s">
        <v>1187</v>
      </c>
      <c r="B6216" s="4">
        <v>271.0</v>
      </c>
      <c r="C6216" s="4">
        <v>2008.0</v>
      </c>
      <c r="D6216" s="4" t="s">
        <v>216</v>
      </c>
      <c r="F6216" s="4" t="s">
        <v>24</v>
      </c>
      <c r="G6216" s="4" t="s">
        <v>1404</v>
      </c>
      <c r="I6216" s="4">
        <v>9623.0</v>
      </c>
      <c r="R6216" s="5" t="str">
        <f t="shared" si="1"/>
        <v>2008_271</v>
      </c>
    </row>
    <row r="6217">
      <c r="A6217" s="4" t="s">
        <v>1362</v>
      </c>
      <c r="B6217" s="4">
        <v>272.0</v>
      </c>
      <c r="C6217" s="4">
        <v>2008.0</v>
      </c>
      <c r="D6217" s="4" t="s">
        <v>1011</v>
      </c>
      <c r="F6217" s="4" t="s">
        <v>152</v>
      </c>
      <c r="G6217" s="4" t="s">
        <v>1548</v>
      </c>
      <c r="I6217" s="4">
        <v>9621.3</v>
      </c>
      <c r="R6217" s="5" t="str">
        <f t="shared" si="1"/>
        <v>2008_272</v>
      </c>
    </row>
    <row r="6218">
      <c r="A6218" s="4" t="s">
        <v>445</v>
      </c>
      <c r="B6218" s="4">
        <v>273.0</v>
      </c>
      <c r="C6218" s="4">
        <v>2008.0</v>
      </c>
      <c r="D6218" s="4" t="s">
        <v>216</v>
      </c>
      <c r="F6218" s="4" t="s">
        <v>20</v>
      </c>
      <c r="G6218" s="4" t="s">
        <v>1402</v>
      </c>
      <c r="I6218" s="4">
        <v>9575.0</v>
      </c>
      <c r="R6218" s="5" t="str">
        <f t="shared" si="1"/>
        <v>2008_273</v>
      </c>
    </row>
    <row r="6219">
      <c r="A6219" s="4" t="s">
        <v>860</v>
      </c>
      <c r="B6219" s="4">
        <v>274.0</v>
      </c>
      <c r="C6219" s="4">
        <v>2008.0</v>
      </c>
      <c r="D6219" s="4" t="s">
        <v>26</v>
      </c>
      <c r="F6219" s="4" t="s">
        <v>115</v>
      </c>
      <c r="G6219" s="4" t="s">
        <v>1561</v>
      </c>
      <c r="I6219" s="4">
        <v>9495.2</v>
      </c>
      <c r="R6219" s="5" t="str">
        <f t="shared" si="1"/>
        <v>2008_274</v>
      </c>
    </row>
    <row r="6220">
      <c r="A6220" s="4" t="s">
        <v>1313</v>
      </c>
      <c r="B6220" s="4">
        <v>275.0</v>
      </c>
      <c r="C6220" s="4">
        <v>2008.0</v>
      </c>
      <c r="D6220" s="4" t="s">
        <v>1364</v>
      </c>
      <c r="F6220" s="4" t="s">
        <v>183</v>
      </c>
      <c r="G6220" s="4" t="s">
        <v>1550</v>
      </c>
      <c r="I6220" s="4">
        <v>9482.0</v>
      </c>
      <c r="R6220" s="5" t="str">
        <f t="shared" si="1"/>
        <v>2008_275</v>
      </c>
    </row>
    <row r="6221">
      <c r="A6221" s="4" t="s">
        <v>378</v>
      </c>
      <c r="B6221" s="4">
        <v>276.0</v>
      </c>
      <c r="C6221" s="4">
        <v>2008.0</v>
      </c>
      <c r="D6221" s="4" t="s">
        <v>203</v>
      </c>
      <c r="F6221" s="4" t="s">
        <v>37</v>
      </c>
      <c r="G6221" s="4" t="s">
        <v>1557</v>
      </c>
      <c r="I6221" s="4">
        <v>9432.0</v>
      </c>
      <c r="R6221" s="5" t="str">
        <f t="shared" si="1"/>
        <v>2008_276</v>
      </c>
    </row>
    <row r="6222">
      <c r="A6222" s="4" t="s">
        <v>1220</v>
      </c>
      <c r="B6222" s="4">
        <v>277.0</v>
      </c>
      <c r="C6222" s="4">
        <v>2008.0</v>
      </c>
      <c r="D6222" s="4" t="s">
        <v>62</v>
      </c>
      <c r="F6222" s="4" t="s">
        <v>95</v>
      </c>
      <c r="G6222" s="4" t="s">
        <v>1458</v>
      </c>
      <c r="I6222" s="4">
        <v>9411.5</v>
      </c>
      <c r="R6222" s="5" t="str">
        <f t="shared" si="1"/>
        <v>2008_277</v>
      </c>
    </row>
    <row r="6223">
      <c r="A6223" s="4" t="s">
        <v>496</v>
      </c>
      <c r="B6223" s="4">
        <v>278.0</v>
      </c>
      <c r="C6223" s="4">
        <v>2008.0</v>
      </c>
      <c r="D6223" s="4" t="s">
        <v>48</v>
      </c>
      <c r="F6223" s="4" t="s">
        <v>35</v>
      </c>
      <c r="G6223" s="4" t="s">
        <v>1566</v>
      </c>
      <c r="I6223" s="4">
        <v>9402.0</v>
      </c>
      <c r="R6223" s="5" t="str">
        <f t="shared" si="1"/>
        <v>2008_278</v>
      </c>
    </row>
    <row r="6224">
      <c r="A6224" s="4" t="s">
        <v>1203</v>
      </c>
      <c r="B6224" s="4">
        <v>279.0</v>
      </c>
      <c r="C6224" s="4">
        <v>2008.0</v>
      </c>
      <c r="D6224" s="4" t="s">
        <v>216</v>
      </c>
      <c r="F6224" s="4" t="s">
        <v>82</v>
      </c>
      <c r="G6224" s="4" t="s">
        <v>1554</v>
      </c>
      <c r="I6224" s="4">
        <v>9366.4</v>
      </c>
      <c r="R6224" s="5" t="str">
        <f t="shared" si="1"/>
        <v>2008_279</v>
      </c>
    </row>
    <row r="6225">
      <c r="A6225" s="4" t="s">
        <v>653</v>
      </c>
      <c r="B6225" s="4">
        <v>280.0</v>
      </c>
      <c r="C6225" s="4">
        <v>2008.0</v>
      </c>
      <c r="D6225" s="4" t="s">
        <v>1295</v>
      </c>
      <c r="F6225" s="4" t="s">
        <v>24</v>
      </c>
      <c r="G6225" s="4" t="s">
        <v>1503</v>
      </c>
      <c r="I6225" s="4">
        <v>9358.0</v>
      </c>
      <c r="R6225" s="5" t="str">
        <f t="shared" si="1"/>
        <v>2008_280</v>
      </c>
    </row>
    <row r="6226">
      <c r="A6226" s="4" t="s">
        <v>538</v>
      </c>
      <c r="B6226" s="4">
        <v>281.0</v>
      </c>
      <c r="C6226" s="4">
        <v>2008.0</v>
      </c>
      <c r="D6226" s="4" t="s">
        <v>1189</v>
      </c>
      <c r="F6226" s="4" t="s">
        <v>43</v>
      </c>
      <c r="G6226" s="4" t="s">
        <v>1560</v>
      </c>
      <c r="I6226" s="4">
        <v>9318.7</v>
      </c>
      <c r="R6226" s="5" t="str">
        <f t="shared" si="1"/>
        <v>2008_281</v>
      </c>
    </row>
    <row r="6227">
      <c r="A6227" s="4" t="s">
        <v>1120</v>
      </c>
      <c r="B6227" s="4">
        <v>282.0</v>
      </c>
      <c r="C6227" s="4">
        <v>2008.0</v>
      </c>
      <c r="D6227" s="4" t="s">
        <v>1112</v>
      </c>
      <c r="F6227" s="4" t="s">
        <v>20</v>
      </c>
      <c r="G6227" s="4" t="s">
        <v>1511</v>
      </c>
      <c r="I6227" s="4">
        <v>9263.1</v>
      </c>
      <c r="R6227" s="5" t="str">
        <f t="shared" si="1"/>
        <v>2008_282</v>
      </c>
    </row>
    <row r="6228">
      <c r="A6228" s="4" t="s">
        <v>1687</v>
      </c>
      <c r="B6228" s="4">
        <v>283.0</v>
      </c>
      <c r="C6228" s="4">
        <v>2008.0</v>
      </c>
      <c r="D6228" s="4" t="s">
        <v>19</v>
      </c>
      <c r="F6228" s="4" t="s">
        <v>55</v>
      </c>
      <c r="G6228" s="4" t="s">
        <v>1552</v>
      </c>
      <c r="I6228" s="4">
        <v>9216.0</v>
      </c>
      <c r="R6228" s="5" t="str">
        <f t="shared" si="1"/>
        <v>2008_283</v>
      </c>
    </row>
    <row r="6229">
      <c r="A6229" s="4" t="s">
        <v>1688</v>
      </c>
      <c r="B6229" s="4">
        <v>284.0</v>
      </c>
      <c r="C6229" s="4">
        <v>2008.0</v>
      </c>
      <c r="D6229" s="4" t="s">
        <v>223</v>
      </c>
      <c r="F6229" s="4" t="s">
        <v>24</v>
      </c>
      <c r="G6229" s="4" t="s">
        <v>1404</v>
      </c>
      <c r="I6229" s="4">
        <v>9194.0</v>
      </c>
      <c r="R6229" s="5" t="str">
        <f t="shared" si="1"/>
        <v>2008_284</v>
      </c>
    </row>
    <row r="6230">
      <c r="A6230" s="4" t="s">
        <v>296</v>
      </c>
      <c r="B6230" s="4">
        <v>285.0</v>
      </c>
      <c r="C6230" s="4">
        <v>2008.0</v>
      </c>
      <c r="D6230" s="4" t="s">
        <v>132</v>
      </c>
      <c r="F6230" s="4" t="s">
        <v>30</v>
      </c>
      <c r="G6230" s="4" t="s">
        <v>1567</v>
      </c>
      <c r="I6230" s="4">
        <v>9181.1</v>
      </c>
      <c r="R6230" s="5" t="str">
        <f t="shared" si="1"/>
        <v>2008_285</v>
      </c>
    </row>
    <row r="6231">
      <c r="A6231" s="4" t="s">
        <v>1227</v>
      </c>
      <c r="B6231" s="4">
        <v>286.0</v>
      </c>
      <c r="C6231" s="4">
        <v>2008.0</v>
      </c>
      <c r="D6231" s="4" t="s">
        <v>81</v>
      </c>
      <c r="F6231" s="4" t="s">
        <v>37</v>
      </c>
      <c r="G6231" s="4" t="s">
        <v>1436</v>
      </c>
      <c r="I6231" s="4">
        <v>9171.1</v>
      </c>
      <c r="R6231" s="5" t="str">
        <f t="shared" si="1"/>
        <v>2008_286</v>
      </c>
    </row>
    <row r="6232">
      <c r="A6232" s="4" t="s">
        <v>1270</v>
      </c>
      <c r="B6232" s="4">
        <v>287.0</v>
      </c>
      <c r="C6232" s="4">
        <v>2008.0</v>
      </c>
      <c r="D6232" s="4" t="s">
        <v>132</v>
      </c>
      <c r="F6232" s="4" t="s">
        <v>35</v>
      </c>
      <c r="G6232" s="4" t="s">
        <v>1577</v>
      </c>
      <c r="I6232" s="4">
        <v>9137.7</v>
      </c>
      <c r="R6232" s="5" t="str">
        <f t="shared" si="1"/>
        <v>2008_287</v>
      </c>
    </row>
    <row r="6233">
      <c r="A6233" s="4" t="s">
        <v>1304</v>
      </c>
      <c r="B6233" s="4">
        <v>288.0</v>
      </c>
      <c r="C6233" s="4">
        <v>2008.0</v>
      </c>
      <c r="D6233" s="4" t="s">
        <v>107</v>
      </c>
      <c r="F6233" s="4" t="s">
        <v>46</v>
      </c>
      <c r="G6233" s="4" t="s">
        <v>1563</v>
      </c>
      <c r="I6233" s="4">
        <v>9082.0</v>
      </c>
      <c r="R6233" s="5" t="str">
        <f t="shared" si="1"/>
        <v>2008_288</v>
      </c>
    </row>
    <row r="6234">
      <c r="A6234" s="4" t="s">
        <v>1570</v>
      </c>
      <c r="B6234" s="4">
        <v>289.0</v>
      </c>
      <c r="C6234" s="4">
        <v>2008.0</v>
      </c>
      <c r="D6234" s="4" t="s">
        <v>1354</v>
      </c>
      <c r="F6234" s="4" t="s">
        <v>57</v>
      </c>
      <c r="G6234" s="4" t="s">
        <v>1531</v>
      </c>
      <c r="I6234" s="4">
        <v>9041.0</v>
      </c>
      <c r="R6234" s="5" t="str">
        <f t="shared" si="1"/>
        <v>2008_289</v>
      </c>
    </row>
    <row r="6235">
      <c r="A6235" s="4" t="s">
        <v>1319</v>
      </c>
      <c r="B6235" s="4">
        <v>290.0</v>
      </c>
      <c r="C6235" s="4">
        <v>2008.0</v>
      </c>
      <c r="D6235" s="4" t="s">
        <v>40</v>
      </c>
      <c r="F6235" s="4" t="s">
        <v>127</v>
      </c>
      <c r="G6235" s="4" t="s">
        <v>1556</v>
      </c>
      <c r="I6235" s="4">
        <v>9023.0</v>
      </c>
      <c r="R6235" s="5" t="str">
        <f t="shared" si="1"/>
        <v>2008_290</v>
      </c>
    </row>
    <row r="6236">
      <c r="A6236" s="4" t="s">
        <v>785</v>
      </c>
      <c r="B6236" s="4">
        <v>291.0</v>
      </c>
      <c r="C6236" s="4">
        <v>2008.0</v>
      </c>
      <c r="D6236" s="4" t="s">
        <v>107</v>
      </c>
      <c r="F6236" s="4" t="s">
        <v>148</v>
      </c>
      <c r="G6236" s="4" t="s">
        <v>1565</v>
      </c>
      <c r="I6236" s="4">
        <v>9005.0</v>
      </c>
      <c r="R6236" s="5" t="str">
        <f t="shared" si="1"/>
        <v>2008_291</v>
      </c>
    </row>
    <row r="6237">
      <c r="A6237" s="4" t="s">
        <v>1377</v>
      </c>
      <c r="B6237" s="4">
        <v>292.0</v>
      </c>
      <c r="C6237" s="4">
        <v>2008.0</v>
      </c>
      <c r="D6237" s="4" t="s">
        <v>29</v>
      </c>
      <c r="F6237" s="4" t="s">
        <v>183</v>
      </c>
      <c r="G6237" s="4" t="s">
        <v>1550</v>
      </c>
      <c r="I6237" s="4">
        <v>9003.3</v>
      </c>
      <c r="R6237" s="5" t="str">
        <f t="shared" si="1"/>
        <v>2008_292</v>
      </c>
    </row>
    <row r="6238">
      <c r="A6238" s="4" t="s">
        <v>247</v>
      </c>
      <c r="B6238" s="4">
        <v>293.0</v>
      </c>
      <c r="C6238" s="4">
        <v>2008.0</v>
      </c>
      <c r="D6238" s="4" t="s">
        <v>981</v>
      </c>
      <c r="F6238" s="4" t="s">
        <v>100</v>
      </c>
      <c r="G6238" s="4" t="s">
        <v>1500</v>
      </c>
      <c r="I6238" s="4">
        <v>9001.6</v>
      </c>
      <c r="R6238" s="5" t="str">
        <f t="shared" si="1"/>
        <v>2008_293</v>
      </c>
    </row>
    <row r="6239">
      <c r="A6239" s="4" t="s">
        <v>1256</v>
      </c>
      <c r="B6239" s="4">
        <v>294.0</v>
      </c>
      <c r="C6239" s="4">
        <v>2008.0</v>
      </c>
      <c r="D6239" s="4" t="s">
        <v>981</v>
      </c>
      <c r="F6239" s="4" t="s">
        <v>74</v>
      </c>
      <c r="G6239" s="4" t="s">
        <v>1584</v>
      </c>
      <c r="I6239" s="4">
        <v>8924.9</v>
      </c>
      <c r="R6239" s="5" t="str">
        <f t="shared" si="1"/>
        <v>2008_294</v>
      </c>
    </row>
    <row r="6240">
      <c r="A6240" s="4" t="s">
        <v>909</v>
      </c>
      <c r="B6240" s="4">
        <v>295.0</v>
      </c>
      <c r="C6240" s="4">
        <v>2008.0</v>
      </c>
      <c r="D6240" s="4" t="s">
        <v>48</v>
      </c>
      <c r="F6240" s="4" t="s">
        <v>100</v>
      </c>
      <c r="G6240" s="4" t="s">
        <v>1443</v>
      </c>
      <c r="I6240" s="4">
        <v>8911.0</v>
      </c>
      <c r="R6240" s="5" t="str">
        <f t="shared" si="1"/>
        <v>2008_295</v>
      </c>
    </row>
    <row r="6241">
      <c r="A6241" s="4" t="s">
        <v>1569</v>
      </c>
      <c r="B6241" s="4">
        <v>296.0</v>
      </c>
      <c r="C6241" s="4">
        <v>2008.0</v>
      </c>
      <c r="D6241" s="4" t="s">
        <v>81</v>
      </c>
      <c r="F6241" s="4" t="s">
        <v>74</v>
      </c>
      <c r="G6241" s="4" t="s">
        <v>1422</v>
      </c>
      <c r="I6241" s="4">
        <v>8909.0</v>
      </c>
      <c r="R6241" s="5" t="str">
        <f t="shared" si="1"/>
        <v>2008_296</v>
      </c>
    </row>
    <row r="6242">
      <c r="A6242" s="4" t="s">
        <v>1328</v>
      </c>
      <c r="B6242" s="4">
        <v>297.0</v>
      </c>
      <c r="C6242" s="4">
        <v>2008.0</v>
      </c>
      <c r="D6242" s="4" t="s">
        <v>971</v>
      </c>
      <c r="F6242" s="4" t="s">
        <v>57</v>
      </c>
      <c r="G6242" s="4" t="s">
        <v>1531</v>
      </c>
      <c r="I6242" s="4">
        <v>8871.0</v>
      </c>
      <c r="R6242" s="5" t="str">
        <f t="shared" si="1"/>
        <v>2008_297</v>
      </c>
    </row>
    <row r="6243">
      <c r="A6243" s="4" t="s">
        <v>1013</v>
      </c>
      <c r="B6243" s="4">
        <v>298.0</v>
      </c>
      <c r="C6243" s="4">
        <v>2008.0</v>
      </c>
      <c r="D6243" s="4" t="s">
        <v>352</v>
      </c>
      <c r="F6243" s="4" t="s">
        <v>127</v>
      </c>
      <c r="G6243" s="4" t="s">
        <v>1408</v>
      </c>
      <c r="I6243" s="4">
        <v>8849.1</v>
      </c>
      <c r="R6243" s="5" t="str">
        <f t="shared" si="1"/>
        <v>2008_298</v>
      </c>
    </row>
    <row r="6244">
      <c r="A6244" s="4" t="s">
        <v>408</v>
      </c>
      <c r="B6244" s="4">
        <v>299.0</v>
      </c>
      <c r="C6244" s="4">
        <v>2008.0</v>
      </c>
      <c r="D6244" s="4" t="s">
        <v>26</v>
      </c>
      <c r="F6244" s="4" t="s">
        <v>95</v>
      </c>
      <c r="G6244" s="4" t="s">
        <v>1458</v>
      </c>
      <c r="I6244" s="4">
        <v>8828.0</v>
      </c>
      <c r="R6244" s="5" t="str">
        <f t="shared" si="1"/>
        <v>2008_299</v>
      </c>
    </row>
    <row r="6245">
      <c r="A6245" s="4" t="s">
        <v>499</v>
      </c>
      <c r="B6245" s="4">
        <v>300.0</v>
      </c>
      <c r="C6245" s="4">
        <v>2008.0</v>
      </c>
      <c r="D6245" s="4" t="s">
        <v>29</v>
      </c>
      <c r="F6245" s="4" t="s">
        <v>27</v>
      </c>
      <c r="G6245" s="4" t="s">
        <v>1553</v>
      </c>
      <c r="I6245" s="4">
        <v>8811.3</v>
      </c>
      <c r="R6245" s="5" t="str">
        <f t="shared" si="1"/>
        <v>2008_300</v>
      </c>
    </row>
    <row r="6246">
      <c r="A6246" s="4" t="s">
        <v>1021</v>
      </c>
      <c r="B6246" s="4">
        <v>301.0</v>
      </c>
      <c r="C6246" s="4">
        <v>2008.0</v>
      </c>
      <c r="D6246" s="4" t="s">
        <v>19</v>
      </c>
      <c r="F6246" s="4" t="s">
        <v>20</v>
      </c>
      <c r="G6246" s="4" t="s">
        <v>1459</v>
      </c>
      <c r="I6246" s="4">
        <v>8778.0</v>
      </c>
      <c r="R6246" s="5" t="str">
        <f t="shared" si="1"/>
        <v>2008_301</v>
      </c>
    </row>
    <row r="6247">
      <c r="A6247" s="4" t="s">
        <v>1143</v>
      </c>
      <c r="B6247" s="4">
        <v>302.0</v>
      </c>
      <c r="C6247" s="4">
        <v>2008.0</v>
      </c>
      <c r="D6247" s="4" t="s">
        <v>1096</v>
      </c>
      <c r="F6247" s="4" t="s">
        <v>24</v>
      </c>
      <c r="G6247" s="4" t="s">
        <v>1404</v>
      </c>
      <c r="I6247" s="4">
        <v>8764.3</v>
      </c>
      <c r="R6247" s="5" t="str">
        <f t="shared" si="1"/>
        <v>2008_302</v>
      </c>
    </row>
    <row r="6248">
      <c r="A6248" s="4" t="s">
        <v>1329</v>
      </c>
      <c r="B6248" s="4">
        <v>303.0</v>
      </c>
      <c r="C6248" s="4">
        <v>2008.0</v>
      </c>
      <c r="D6248" s="4" t="s">
        <v>168</v>
      </c>
      <c r="F6248" s="4" t="s">
        <v>24</v>
      </c>
      <c r="G6248" s="4" t="s">
        <v>1401</v>
      </c>
      <c r="I6248" s="4">
        <v>8751.2</v>
      </c>
      <c r="R6248" s="5" t="str">
        <f t="shared" si="1"/>
        <v>2008_303</v>
      </c>
    </row>
    <row r="6249">
      <c r="A6249" s="4" t="s">
        <v>1571</v>
      </c>
      <c r="B6249" s="4">
        <v>304.0</v>
      </c>
      <c r="C6249" s="4">
        <v>2008.0</v>
      </c>
      <c r="D6249" s="4" t="s">
        <v>352</v>
      </c>
      <c r="F6249" s="4" t="s">
        <v>43</v>
      </c>
      <c r="G6249" s="4" t="s">
        <v>1572</v>
      </c>
      <c r="I6249" s="4">
        <v>8685.6</v>
      </c>
      <c r="R6249" s="5" t="str">
        <f t="shared" si="1"/>
        <v>2008_304</v>
      </c>
    </row>
    <row r="6250">
      <c r="A6250" s="4" t="s">
        <v>230</v>
      </c>
      <c r="B6250" s="4">
        <v>305.0</v>
      </c>
      <c r="C6250" s="4">
        <v>2008.0</v>
      </c>
      <c r="D6250" s="4" t="s">
        <v>48</v>
      </c>
      <c r="F6250" s="4" t="s">
        <v>144</v>
      </c>
      <c r="G6250" s="4" t="s">
        <v>1481</v>
      </c>
      <c r="I6250" s="4">
        <v>8607.0</v>
      </c>
      <c r="R6250" s="5" t="str">
        <f t="shared" si="1"/>
        <v>2008_305</v>
      </c>
    </row>
    <row r="6251">
      <c r="A6251" s="4" t="s">
        <v>1012</v>
      </c>
      <c r="B6251" s="4">
        <v>306.0</v>
      </c>
      <c r="C6251" s="4">
        <v>2008.0</v>
      </c>
      <c r="D6251" s="4" t="s">
        <v>81</v>
      </c>
      <c r="F6251" s="4" t="s">
        <v>30</v>
      </c>
      <c r="G6251" s="4" t="s">
        <v>1407</v>
      </c>
      <c r="I6251" s="4">
        <v>8605.0</v>
      </c>
      <c r="R6251" s="5" t="str">
        <f t="shared" si="1"/>
        <v>2008_306</v>
      </c>
    </row>
    <row r="6252">
      <c r="A6252" s="4" t="s">
        <v>939</v>
      </c>
      <c r="B6252" s="4">
        <v>307.0</v>
      </c>
      <c r="C6252" s="4">
        <v>2008.0</v>
      </c>
      <c r="D6252" s="4" t="s">
        <v>59</v>
      </c>
      <c r="F6252" s="4" t="s">
        <v>55</v>
      </c>
      <c r="G6252" s="4" t="s">
        <v>1417</v>
      </c>
      <c r="I6252" s="4">
        <v>8494.0</v>
      </c>
      <c r="R6252" s="5" t="str">
        <f t="shared" si="1"/>
        <v>2008_307</v>
      </c>
    </row>
    <row r="6253">
      <c r="A6253" s="4" t="s">
        <v>1058</v>
      </c>
      <c r="B6253" s="4">
        <v>308.0</v>
      </c>
      <c r="C6253" s="4">
        <v>2008.0</v>
      </c>
      <c r="D6253" s="4" t="s">
        <v>223</v>
      </c>
      <c r="F6253" s="4" t="s">
        <v>57</v>
      </c>
      <c r="G6253" s="4" t="s">
        <v>1582</v>
      </c>
      <c r="I6253" s="4">
        <v>8474.0</v>
      </c>
      <c r="R6253" s="5" t="str">
        <f t="shared" si="1"/>
        <v>2008_308</v>
      </c>
    </row>
    <row r="6254">
      <c r="A6254" s="4" t="s">
        <v>1315</v>
      </c>
      <c r="B6254" s="4">
        <v>309.0</v>
      </c>
      <c r="C6254" s="4">
        <v>2008.0</v>
      </c>
      <c r="D6254" s="4" t="s">
        <v>67</v>
      </c>
      <c r="F6254" s="4" t="s">
        <v>30</v>
      </c>
      <c r="G6254" s="4" t="s">
        <v>1407</v>
      </c>
      <c r="I6254" s="4">
        <v>8453.5</v>
      </c>
      <c r="R6254" s="5" t="str">
        <f t="shared" si="1"/>
        <v>2008_309</v>
      </c>
    </row>
    <row r="6255">
      <c r="A6255" s="4" t="s">
        <v>714</v>
      </c>
      <c r="B6255" s="4">
        <v>310.0</v>
      </c>
      <c r="C6255" s="4">
        <v>2008.0</v>
      </c>
      <c r="D6255" s="4" t="s">
        <v>826</v>
      </c>
      <c r="F6255" s="4" t="s">
        <v>148</v>
      </c>
      <c r="G6255" s="4" t="s">
        <v>1565</v>
      </c>
      <c r="I6255" s="4">
        <v>8357.0</v>
      </c>
      <c r="R6255" s="5" t="str">
        <f t="shared" si="1"/>
        <v>2008_310</v>
      </c>
    </row>
    <row r="6256">
      <c r="A6256" s="4" t="s">
        <v>1121</v>
      </c>
      <c r="B6256" s="4">
        <v>311.0</v>
      </c>
      <c r="C6256" s="4">
        <v>2008.0</v>
      </c>
      <c r="D6256" s="4" t="s">
        <v>1105</v>
      </c>
      <c r="F6256" s="4" t="s">
        <v>46</v>
      </c>
      <c r="G6256" s="4" t="s">
        <v>1429</v>
      </c>
      <c r="I6256" s="4">
        <v>8291.4</v>
      </c>
      <c r="R6256" s="5" t="str">
        <f t="shared" si="1"/>
        <v>2008_311</v>
      </c>
    </row>
    <row r="6257">
      <c r="A6257" s="4" t="s">
        <v>1140</v>
      </c>
      <c r="B6257" s="4">
        <v>312.0</v>
      </c>
      <c r="C6257" s="4">
        <v>2008.0</v>
      </c>
      <c r="D6257" s="4" t="s">
        <v>67</v>
      </c>
      <c r="F6257" s="4" t="s">
        <v>57</v>
      </c>
      <c r="G6257" s="4" t="s">
        <v>1452</v>
      </c>
      <c r="I6257" s="4">
        <v>8195.6</v>
      </c>
      <c r="R6257" s="5" t="str">
        <f t="shared" si="1"/>
        <v>2008_312</v>
      </c>
    </row>
    <row r="6258">
      <c r="A6258" s="4" t="s">
        <v>1591</v>
      </c>
      <c r="B6258" s="4">
        <v>313.0</v>
      </c>
      <c r="C6258" s="4">
        <v>2008.0</v>
      </c>
      <c r="D6258" s="4" t="s">
        <v>29</v>
      </c>
      <c r="F6258" s="4" t="s">
        <v>30</v>
      </c>
      <c r="G6258" s="4" t="s">
        <v>1407</v>
      </c>
      <c r="I6258" s="4">
        <v>8152.5</v>
      </c>
      <c r="R6258" s="5" t="str">
        <f t="shared" si="1"/>
        <v>2008_313</v>
      </c>
    </row>
    <row r="6259">
      <c r="A6259" s="4" t="s">
        <v>425</v>
      </c>
      <c r="B6259" s="4">
        <v>314.0</v>
      </c>
      <c r="C6259" s="4">
        <v>2008.0</v>
      </c>
      <c r="D6259" s="4" t="s">
        <v>1104</v>
      </c>
      <c r="F6259" s="4" t="s">
        <v>55</v>
      </c>
      <c r="G6259" s="4" t="s">
        <v>1579</v>
      </c>
      <c r="I6259" s="4">
        <v>8134.1</v>
      </c>
      <c r="R6259" s="5" t="str">
        <f t="shared" si="1"/>
        <v>2008_314</v>
      </c>
    </row>
    <row r="6260">
      <c r="A6260" s="4" t="s">
        <v>410</v>
      </c>
      <c r="B6260" s="4">
        <v>315.0</v>
      </c>
      <c r="C6260" s="4">
        <v>2008.0</v>
      </c>
      <c r="D6260" s="4" t="s">
        <v>1360</v>
      </c>
      <c r="F6260" s="4" t="s">
        <v>183</v>
      </c>
      <c r="G6260" s="4" t="s">
        <v>1585</v>
      </c>
      <c r="I6260" s="4">
        <v>8051.4</v>
      </c>
      <c r="R6260" s="5" t="str">
        <f t="shared" si="1"/>
        <v>2008_315</v>
      </c>
    </row>
    <row r="6261">
      <c r="A6261" s="4" t="s">
        <v>484</v>
      </c>
      <c r="B6261" s="4">
        <v>316.0</v>
      </c>
      <c r="C6261" s="4">
        <v>2008.0</v>
      </c>
      <c r="D6261" s="4" t="s">
        <v>48</v>
      </c>
      <c r="F6261" s="4" t="s">
        <v>55</v>
      </c>
      <c r="G6261" s="4" t="s">
        <v>1522</v>
      </c>
      <c r="I6261" s="4">
        <v>8005.3</v>
      </c>
      <c r="R6261" s="5" t="str">
        <f t="shared" si="1"/>
        <v>2008_316</v>
      </c>
    </row>
    <row r="6262">
      <c r="A6262" s="4" t="s">
        <v>1689</v>
      </c>
      <c r="B6262" s="4">
        <v>317.0</v>
      </c>
      <c r="C6262" s="4">
        <v>2008.0</v>
      </c>
      <c r="D6262" s="4" t="s">
        <v>921</v>
      </c>
      <c r="F6262" s="4" t="s">
        <v>24</v>
      </c>
      <c r="G6262" s="4" t="s">
        <v>1503</v>
      </c>
      <c r="I6262" s="4">
        <v>7992.0</v>
      </c>
      <c r="R6262" s="5" t="str">
        <f t="shared" si="1"/>
        <v>2008_317</v>
      </c>
    </row>
    <row r="6263">
      <c r="A6263" s="4" t="s">
        <v>1108</v>
      </c>
      <c r="B6263" s="4">
        <v>318.0</v>
      </c>
      <c r="C6263" s="4">
        <v>2008.0</v>
      </c>
      <c r="D6263" s="4" t="s">
        <v>921</v>
      </c>
      <c r="F6263" s="4" t="s">
        <v>57</v>
      </c>
      <c r="G6263" s="4" t="s">
        <v>1457</v>
      </c>
      <c r="I6263" s="4">
        <v>7970.0</v>
      </c>
      <c r="R6263" s="5" t="str">
        <f t="shared" si="1"/>
        <v>2008_318</v>
      </c>
    </row>
    <row r="6264">
      <c r="A6264" s="4" t="s">
        <v>958</v>
      </c>
      <c r="B6264" s="4">
        <v>319.0</v>
      </c>
      <c r="C6264" s="4">
        <v>2008.0</v>
      </c>
      <c r="D6264" s="4" t="s">
        <v>216</v>
      </c>
      <c r="F6264" s="4" t="s">
        <v>257</v>
      </c>
      <c r="G6264" s="4" t="s">
        <v>1580</v>
      </c>
      <c r="I6264" s="4">
        <v>7941.5</v>
      </c>
      <c r="R6264" s="5" t="str">
        <f t="shared" si="1"/>
        <v>2008_319</v>
      </c>
    </row>
    <row r="6265">
      <c r="A6265" s="4" t="s">
        <v>1009</v>
      </c>
      <c r="B6265" s="4">
        <v>320.0</v>
      </c>
      <c r="C6265" s="4">
        <v>2008.0</v>
      </c>
      <c r="D6265" s="4" t="s">
        <v>981</v>
      </c>
      <c r="F6265" s="4" t="s">
        <v>43</v>
      </c>
      <c r="G6265" s="4" t="s">
        <v>1575</v>
      </c>
      <c r="I6265" s="4">
        <v>7883.0</v>
      </c>
      <c r="R6265" s="5" t="str">
        <f t="shared" si="1"/>
        <v>2008_320</v>
      </c>
    </row>
    <row r="6266">
      <c r="A6266" s="4" t="s">
        <v>306</v>
      </c>
      <c r="B6266" s="4">
        <v>321.0</v>
      </c>
      <c r="C6266" s="4">
        <v>2008.0</v>
      </c>
      <c r="D6266" s="4" t="s">
        <v>59</v>
      </c>
      <c r="F6266" s="4" t="s">
        <v>55</v>
      </c>
      <c r="G6266" s="4" t="s">
        <v>1522</v>
      </c>
      <c r="I6266" s="4">
        <v>7873.0</v>
      </c>
      <c r="R6266" s="5" t="str">
        <f t="shared" si="1"/>
        <v>2008_321</v>
      </c>
    </row>
    <row r="6267">
      <c r="A6267" s="4" t="s">
        <v>621</v>
      </c>
      <c r="B6267" s="4">
        <v>322.0</v>
      </c>
      <c r="C6267" s="4">
        <v>2008.0</v>
      </c>
      <c r="D6267" s="4" t="s">
        <v>48</v>
      </c>
      <c r="F6267" s="4" t="s">
        <v>192</v>
      </c>
      <c r="G6267" s="4" t="s">
        <v>1547</v>
      </c>
      <c r="I6267" s="4">
        <v>7834.0</v>
      </c>
      <c r="R6267" s="5" t="str">
        <f t="shared" si="1"/>
        <v>2008_322</v>
      </c>
    </row>
    <row r="6268">
      <c r="A6268" s="4" t="s">
        <v>1578</v>
      </c>
      <c r="B6268" s="4">
        <v>323.0</v>
      </c>
      <c r="C6268" s="4">
        <v>2008.0</v>
      </c>
      <c r="D6268" s="4" t="s">
        <v>232</v>
      </c>
      <c r="F6268" s="4" t="s">
        <v>955</v>
      </c>
      <c r="G6268" s="4" t="s">
        <v>1551</v>
      </c>
      <c r="I6268" s="4">
        <v>7820.3</v>
      </c>
      <c r="R6268" s="5" t="str">
        <f t="shared" si="1"/>
        <v>2008_323</v>
      </c>
    </row>
    <row r="6269">
      <c r="A6269" s="4" t="s">
        <v>1382</v>
      </c>
      <c r="B6269" s="4">
        <v>324.0</v>
      </c>
      <c r="C6269" s="4">
        <v>2008.0</v>
      </c>
      <c r="D6269" s="4" t="s">
        <v>490</v>
      </c>
      <c r="F6269" s="4" t="s">
        <v>118</v>
      </c>
      <c r="G6269" s="4" t="s">
        <v>1543</v>
      </c>
      <c r="I6269" s="4">
        <v>7800.0</v>
      </c>
      <c r="R6269" s="5" t="str">
        <f t="shared" si="1"/>
        <v>2008_324</v>
      </c>
    </row>
    <row r="6270">
      <c r="A6270" s="4" t="s">
        <v>1191</v>
      </c>
      <c r="B6270" s="4">
        <v>325.0</v>
      </c>
      <c r="C6270" s="4">
        <v>2008.0</v>
      </c>
      <c r="D6270" s="4" t="s">
        <v>1104</v>
      </c>
      <c r="F6270" s="4" t="s">
        <v>100</v>
      </c>
      <c r="G6270" s="4" t="s">
        <v>1443</v>
      </c>
      <c r="I6270" s="4">
        <v>7727.0</v>
      </c>
      <c r="R6270" s="5" t="str">
        <f t="shared" si="1"/>
        <v>2008_325</v>
      </c>
    </row>
    <row r="6271">
      <c r="A6271" s="4" t="s">
        <v>1385</v>
      </c>
      <c r="B6271" s="4">
        <v>326.0</v>
      </c>
      <c r="C6271" s="4">
        <v>2008.0</v>
      </c>
      <c r="D6271" s="4" t="s">
        <v>1364</v>
      </c>
      <c r="F6271" s="4" t="s">
        <v>57</v>
      </c>
      <c r="G6271" s="4" t="s">
        <v>1457</v>
      </c>
      <c r="I6271" s="4">
        <v>7672.3</v>
      </c>
      <c r="R6271" s="5" t="str">
        <f t="shared" si="1"/>
        <v>2008_326</v>
      </c>
    </row>
    <row r="6272">
      <c r="A6272" s="4" t="s">
        <v>1325</v>
      </c>
      <c r="B6272" s="4">
        <v>327.0</v>
      </c>
      <c r="C6272" s="4">
        <v>2008.0</v>
      </c>
      <c r="D6272" s="4" t="s">
        <v>988</v>
      </c>
      <c r="F6272" s="4" t="s">
        <v>24</v>
      </c>
      <c r="G6272" s="4" t="s">
        <v>1630</v>
      </c>
      <c r="I6272" s="4">
        <v>7598.6</v>
      </c>
      <c r="R6272" s="5" t="str">
        <f t="shared" si="1"/>
        <v>2008_327</v>
      </c>
    </row>
    <row r="6273">
      <c r="A6273" s="4" t="s">
        <v>962</v>
      </c>
      <c r="B6273" s="4">
        <v>328.0</v>
      </c>
      <c r="C6273" s="4">
        <v>2008.0</v>
      </c>
      <c r="D6273" s="4" t="s">
        <v>492</v>
      </c>
      <c r="F6273" s="4" t="s">
        <v>88</v>
      </c>
      <c r="G6273" s="4" t="s">
        <v>1573</v>
      </c>
      <c r="I6273" s="4">
        <v>7586.0</v>
      </c>
      <c r="R6273" s="5" t="str">
        <f t="shared" si="1"/>
        <v>2008_328</v>
      </c>
    </row>
    <row r="6274">
      <c r="A6274" s="4" t="s">
        <v>788</v>
      </c>
      <c r="B6274" s="4">
        <v>329.0</v>
      </c>
      <c r="C6274" s="4">
        <v>2008.0</v>
      </c>
      <c r="D6274" s="4" t="s">
        <v>216</v>
      </c>
      <c r="F6274" s="4" t="s">
        <v>144</v>
      </c>
      <c r="G6274" s="4" t="s">
        <v>1481</v>
      </c>
      <c r="I6274" s="4">
        <v>7546.0</v>
      </c>
      <c r="R6274" s="5" t="str">
        <f t="shared" si="1"/>
        <v>2008_329</v>
      </c>
    </row>
    <row r="6275">
      <c r="A6275" s="4" t="s">
        <v>1664</v>
      </c>
      <c r="B6275" s="4">
        <v>330.0</v>
      </c>
      <c r="C6275" s="4">
        <v>2008.0</v>
      </c>
      <c r="D6275" s="4" t="s">
        <v>1295</v>
      </c>
      <c r="F6275" s="4" t="s">
        <v>115</v>
      </c>
      <c r="G6275" s="4" t="s">
        <v>1665</v>
      </c>
      <c r="I6275" s="4">
        <v>7545.2</v>
      </c>
      <c r="R6275" s="5" t="str">
        <f t="shared" si="1"/>
        <v>2008_330</v>
      </c>
    </row>
    <row r="6276">
      <c r="A6276" s="4" t="s">
        <v>429</v>
      </c>
      <c r="B6276" s="4">
        <v>331.0</v>
      </c>
      <c r="C6276" s="4">
        <v>2008.0</v>
      </c>
      <c r="D6276" s="4" t="s">
        <v>132</v>
      </c>
      <c r="F6276" s="4" t="s">
        <v>30</v>
      </c>
      <c r="G6276" s="4" t="s">
        <v>1407</v>
      </c>
      <c r="I6276" s="4">
        <v>7487.2</v>
      </c>
      <c r="R6276" s="5" t="str">
        <f t="shared" si="1"/>
        <v>2008_331</v>
      </c>
    </row>
    <row r="6277">
      <c r="A6277" s="4" t="s">
        <v>663</v>
      </c>
      <c r="B6277" s="4">
        <v>332.0</v>
      </c>
      <c r="C6277" s="4">
        <v>2008.0</v>
      </c>
      <c r="D6277" s="4" t="s">
        <v>289</v>
      </c>
      <c r="F6277" s="4" t="s">
        <v>37</v>
      </c>
      <c r="G6277" s="4" t="s">
        <v>1432</v>
      </c>
      <c r="I6277" s="4">
        <v>7480.5</v>
      </c>
      <c r="R6277" s="5" t="str">
        <f t="shared" si="1"/>
        <v>2008_332</v>
      </c>
    </row>
    <row r="6278">
      <c r="A6278" s="4" t="s">
        <v>1269</v>
      </c>
      <c r="B6278" s="4">
        <v>333.0</v>
      </c>
      <c r="C6278" s="4">
        <v>2008.0</v>
      </c>
      <c r="D6278" s="4" t="s">
        <v>352</v>
      </c>
      <c r="F6278" s="4" t="s">
        <v>37</v>
      </c>
      <c r="G6278" s="4" t="s">
        <v>1495</v>
      </c>
      <c r="I6278" s="4">
        <v>7465.7</v>
      </c>
      <c r="R6278" s="5" t="str">
        <f t="shared" si="1"/>
        <v>2008_333</v>
      </c>
    </row>
    <row r="6279">
      <c r="A6279" s="4" t="s">
        <v>844</v>
      </c>
      <c r="B6279" s="4">
        <v>334.0</v>
      </c>
      <c r="C6279" s="4">
        <v>2008.0</v>
      </c>
      <c r="D6279" s="4" t="s">
        <v>1104</v>
      </c>
      <c r="F6279" s="4" t="s">
        <v>46</v>
      </c>
      <c r="G6279" s="4" t="s">
        <v>1418</v>
      </c>
      <c r="I6279" s="4">
        <v>7420.0</v>
      </c>
      <c r="R6279" s="5" t="str">
        <f t="shared" si="1"/>
        <v>2008_334</v>
      </c>
    </row>
    <row r="6280">
      <c r="A6280" s="4" t="s">
        <v>1321</v>
      </c>
      <c r="B6280" s="4">
        <v>335.0</v>
      </c>
      <c r="C6280" s="4">
        <v>2008.0</v>
      </c>
      <c r="D6280" s="4" t="s">
        <v>285</v>
      </c>
      <c r="F6280" s="4" t="s">
        <v>127</v>
      </c>
      <c r="G6280" s="4" t="s">
        <v>1586</v>
      </c>
      <c r="I6280" s="4">
        <v>7415.5</v>
      </c>
      <c r="R6280" s="5" t="str">
        <f t="shared" si="1"/>
        <v>2008_335</v>
      </c>
    </row>
    <row r="6281">
      <c r="A6281" s="4" t="s">
        <v>579</v>
      </c>
      <c r="B6281" s="4">
        <v>336.0</v>
      </c>
      <c r="C6281" s="4">
        <v>2008.0</v>
      </c>
      <c r="D6281" s="4" t="s">
        <v>1104</v>
      </c>
      <c r="F6281" s="4" t="s">
        <v>183</v>
      </c>
      <c r="G6281" s="4" t="s">
        <v>1592</v>
      </c>
      <c r="I6281" s="4">
        <v>7389.7</v>
      </c>
      <c r="R6281" s="5" t="str">
        <f t="shared" si="1"/>
        <v>2008_336</v>
      </c>
    </row>
    <row r="6282">
      <c r="A6282" s="4" t="s">
        <v>361</v>
      </c>
      <c r="B6282" s="4">
        <v>337.0</v>
      </c>
      <c r="C6282" s="4">
        <v>2008.0</v>
      </c>
      <c r="D6282" s="4" t="s">
        <v>48</v>
      </c>
      <c r="F6282" s="4" t="s">
        <v>115</v>
      </c>
      <c r="G6282" s="4" t="s">
        <v>1581</v>
      </c>
      <c r="I6282" s="4">
        <v>7372.0</v>
      </c>
      <c r="R6282" s="5" t="str">
        <f t="shared" si="1"/>
        <v>2008_337</v>
      </c>
    </row>
    <row r="6283">
      <c r="A6283" s="4" t="s">
        <v>1020</v>
      </c>
      <c r="B6283" s="4">
        <v>339.0</v>
      </c>
      <c r="C6283" s="4">
        <v>2008.0</v>
      </c>
      <c r="D6283" s="4" t="s">
        <v>177</v>
      </c>
      <c r="F6283" s="4" t="s">
        <v>24</v>
      </c>
      <c r="G6283" s="4" t="s">
        <v>1412</v>
      </c>
      <c r="I6283" s="4">
        <v>7363.5</v>
      </c>
      <c r="R6283" s="5" t="str">
        <f t="shared" si="1"/>
        <v>2008_339</v>
      </c>
    </row>
    <row r="6284">
      <c r="A6284" s="4" t="s">
        <v>1037</v>
      </c>
      <c r="B6284" s="4">
        <v>340.0</v>
      </c>
      <c r="C6284" s="4">
        <v>2008.0</v>
      </c>
      <c r="D6284" s="4" t="s">
        <v>1112</v>
      </c>
      <c r="F6284" s="4" t="s">
        <v>57</v>
      </c>
      <c r="G6284" s="4" t="s">
        <v>1454</v>
      </c>
      <c r="I6284" s="4">
        <v>7328.4</v>
      </c>
      <c r="R6284" s="5" t="str">
        <f t="shared" si="1"/>
        <v>2008_340</v>
      </c>
    </row>
    <row r="6285">
      <c r="A6285" s="4" t="s">
        <v>1164</v>
      </c>
      <c r="B6285" s="4">
        <v>341.0</v>
      </c>
      <c r="C6285" s="4">
        <v>2008.0</v>
      </c>
      <c r="D6285" s="4" t="s">
        <v>1165</v>
      </c>
      <c r="F6285" s="4" t="s">
        <v>74</v>
      </c>
      <c r="G6285" s="4" t="s">
        <v>1482</v>
      </c>
      <c r="I6285" s="4">
        <v>7316.2</v>
      </c>
      <c r="R6285" s="5" t="str">
        <f t="shared" si="1"/>
        <v>2008_341</v>
      </c>
    </row>
    <row r="6286">
      <c r="A6286" s="4" t="s">
        <v>1690</v>
      </c>
      <c r="B6286" s="4">
        <v>342.0</v>
      </c>
      <c r="C6286" s="4">
        <v>2008.0</v>
      </c>
      <c r="D6286" s="4" t="s">
        <v>23</v>
      </c>
      <c r="F6286" s="4" t="s">
        <v>24</v>
      </c>
      <c r="G6286" s="4" t="s">
        <v>1691</v>
      </c>
      <c r="I6286" s="4">
        <v>7305.0</v>
      </c>
      <c r="R6286" s="5" t="str">
        <f t="shared" si="1"/>
        <v>2008_342</v>
      </c>
    </row>
    <row r="6287">
      <c r="A6287" s="4" t="s">
        <v>1333</v>
      </c>
      <c r="B6287" s="4">
        <v>343.0</v>
      </c>
      <c r="C6287" s="4">
        <v>2008.0</v>
      </c>
      <c r="D6287" s="4" t="s">
        <v>225</v>
      </c>
      <c r="F6287" s="4" t="s">
        <v>24</v>
      </c>
      <c r="G6287" s="4" t="s">
        <v>1404</v>
      </c>
      <c r="I6287" s="4">
        <v>7282.6</v>
      </c>
      <c r="R6287" s="5" t="str">
        <f t="shared" si="1"/>
        <v>2008_343</v>
      </c>
    </row>
    <row r="6288">
      <c r="A6288" s="4" t="s">
        <v>1692</v>
      </c>
      <c r="B6288" s="4">
        <v>344.0</v>
      </c>
      <c r="C6288" s="4">
        <v>2008.0</v>
      </c>
      <c r="D6288" s="4" t="s">
        <v>225</v>
      </c>
      <c r="F6288" s="4" t="s">
        <v>24</v>
      </c>
      <c r="G6288" s="4" t="s">
        <v>1404</v>
      </c>
      <c r="I6288" s="4">
        <v>7269.7</v>
      </c>
      <c r="R6288" s="5" t="str">
        <f t="shared" si="1"/>
        <v>2008_344</v>
      </c>
    </row>
    <row r="6289">
      <c r="A6289" s="4" t="s">
        <v>1617</v>
      </c>
      <c r="B6289" s="4">
        <v>345.0</v>
      </c>
      <c r="C6289" s="4">
        <v>2008.0</v>
      </c>
      <c r="D6289" s="4" t="s">
        <v>999</v>
      </c>
      <c r="F6289" s="4" t="s">
        <v>57</v>
      </c>
      <c r="G6289" s="4" t="s">
        <v>1454</v>
      </c>
      <c r="I6289" s="4">
        <v>7265.6</v>
      </c>
      <c r="R6289" s="5" t="str">
        <f t="shared" si="1"/>
        <v>2008_345</v>
      </c>
    </row>
    <row r="6290">
      <c r="A6290" s="4" t="s">
        <v>913</v>
      </c>
      <c r="B6290" s="4">
        <v>346.0</v>
      </c>
      <c r="C6290" s="4">
        <v>2008.0</v>
      </c>
      <c r="D6290" s="4" t="s">
        <v>216</v>
      </c>
      <c r="F6290" s="4" t="s">
        <v>100</v>
      </c>
      <c r="G6290" s="4" t="s">
        <v>1562</v>
      </c>
      <c r="I6290" s="4">
        <v>7245.0</v>
      </c>
      <c r="R6290" s="5" t="str">
        <f t="shared" si="1"/>
        <v>2008_346</v>
      </c>
    </row>
    <row r="6291">
      <c r="A6291" s="4" t="s">
        <v>178</v>
      </c>
      <c r="B6291" s="4">
        <v>347.0</v>
      </c>
      <c r="C6291" s="4">
        <v>2008.0</v>
      </c>
      <c r="D6291" s="4" t="s">
        <v>72</v>
      </c>
      <c r="F6291" s="4" t="s">
        <v>179</v>
      </c>
      <c r="G6291" s="4" t="s">
        <v>1555</v>
      </c>
      <c r="I6291" s="4">
        <v>7225.3</v>
      </c>
      <c r="R6291" s="5" t="str">
        <f t="shared" si="1"/>
        <v>2008_347</v>
      </c>
    </row>
    <row r="6292">
      <c r="A6292" s="4" t="s">
        <v>1626</v>
      </c>
      <c r="B6292" s="4">
        <v>348.0</v>
      </c>
      <c r="C6292" s="4">
        <v>2008.0</v>
      </c>
      <c r="D6292" s="4" t="s">
        <v>107</v>
      </c>
      <c r="F6292" s="4" t="s">
        <v>24</v>
      </c>
      <c r="G6292" s="4" t="s">
        <v>1627</v>
      </c>
      <c r="I6292" s="4">
        <v>7094.0</v>
      </c>
      <c r="R6292" s="5" t="str">
        <f t="shared" si="1"/>
        <v>2008_348</v>
      </c>
    </row>
    <row r="6293">
      <c r="A6293" s="4" t="s">
        <v>1186</v>
      </c>
      <c r="B6293" s="4">
        <v>349.0</v>
      </c>
      <c r="C6293" s="4">
        <v>2008.0</v>
      </c>
      <c r="D6293" s="4" t="s">
        <v>1078</v>
      </c>
      <c r="F6293" s="4" t="s">
        <v>30</v>
      </c>
      <c r="G6293" s="4" t="s">
        <v>1407</v>
      </c>
      <c r="I6293" s="4">
        <v>7037.5</v>
      </c>
      <c r="R6293" s="5" t="str">
        <f t="shared" si="1"/>
        <v>2008_349</v>
      </c>
    </row>
    <row r="6294">
      <c r="A6294" s="4" t="s">
        <v>1599</v>
      </c>
      <c r="B6294" s="4">
        <v>350.0</v>
      </c>
      <c r="C6294" s="4">
        <v>2008.0</v>
      </c>
      <c r="D6294" s="4" t="s">
        <v>977</v>
      </c>
      <c r="F6294" s="4" t="s">
        <v>57</v>
      </c>
      <c r="G6294" s="4" t="s">
        <v>1600</v>
      </c>
      <c r="I6294" s="4">
        <v>7004.1</v>
      </c>
      <c r="R6294" s="5" t="str">
        <f t="shared" si="1"/>
        <v>2008_350</v>
      </c>
    </row>
    <row r="6295">
      <c r="A6295" s="4" t="s">
        <v>1030</v>
      </c>
      <c r="B6295" s="4">
        <v>351.0</v>
      </c>
      <c r="C6295" s="4">
        <v>2008.0</v>
      </c>
      <c r="D6295" s="4" t="s">
        <v>168</v>
      </c>
      <c r="F6295" s="4" t="s">
        <v>55</v>
      </c>
      <c r="G6295" s="4" t="s">
        <v>1693</v>
      </c>
      <c r="I6295" s="4">
        <v>7003.0</v>
      </c>
      <c r="R6295" s="5" t="str">
        <f t="shared" si="1"/>
        <v>2008_351</v>
      </c>
    </row>
    <row r="6296">
      <c r="A6296" s="4" t="s">
        <v>1257</v>
      </c>
      <c r="B6296" s="4">
        <v>352.0</v>
      </c>
      <c r="C6296" s="4">
        <v>2008.0</v>
      </c>
      <c r="D6296" s="4" t="s">
        <v>67</v>
      </c>
      <c r="F6296" s="4" t="s">
        <v>189</v>
      </c>
      <c r="G6296" s="4" t="s">
        <v>1479</v>
      </c>
      <c r="I6296" s="4">
        <v>6969.4</v>
      </c>
      <c r="R6296" s="5" t="str">
        <f t="shared" si="1"/>
        <v>2008_352</v>
      </c>
    </row>
    <row r="6297">
      <c r="A6297" s="4" t="s">
        <v>1378</v>
      </c>
      <c r="B6297" s="4">
        <v>353.0</v>
      </c>
      <c r="C6297" s="4">
        <v>2008.0</v>
      </c>
      <c r="D6297" s="4" t="s">
        <v>1364</v>
      </c>
      <c r="F6297" s="4" t="s">
        <v>57</v>
      </c>
      <c r="G6297" s="4" t="s">
        <v>1597</v>
      </c>
      <c r="I6297" s="4">
        <v>6969.3</v>
      </c>
      <c r="R6297" s="5" t="str">
        <f t="shared" si="1"/>
        <v>2008_353</v>
      </c>
    </row>
    <row r="6298">
      <c r="A6298" s="4" t="s">
        <v>402</v>
      </c>
      <c r="B6298" s="4">
        <v>354.0</v>
      </c>
      <c r="C6298" s="4">
        <v>2008.0</v>
      </c>
      <c r="D6298" s="4" t="s">
        <v>981</v>
      </c>
      <c r="F6298" s="4" t="s">
        <v>57</v>
      </c>
      <c r="G6298" s="4" t="s">
        <v>1602</v>
      </c>
      <c r="I6298" s="4">
        <v>6944.6</v>
      </c>
      <c r="R6298" s="5" t="str">
        <f t="shared" si="1"/>
        <v>2008_354</v>
      </c>
    </row>
    <row r="6299">
      <c r="A6299" s="4" t="s">
        <v>837</v>
      </c>
      <c r="B6299" s="4">
        <v>355.0</v>
      </c>
      <c r="C6299" s="4">
        <v>2008.0</v>
      </c>
      <c r="D6299" s="4" t="s">
        <v>19</v>
      </c>
      <c r="F6299" s="4" t="s">
        <v>20</v>
      </c>
      <c r="G6299" s="4" t="s">
        <v>1492</v>
      </c>
      <c r="I6299" s="4">
        <v>6913.9</v>
      </c>
      <c r="R6299" s="5" t="str">
        <f t="shared" si="1"/>
        <v>2008_355</v>
      </c>
    </row>
    <row r="6300">
      <c r="A6300" s="4" t="s">
        <v>1134</v>
      </c>
      <c r="B6300" s="4">
        <v>356.0</v>
      </c>
      <c r="C6300" s="4">
        <v>2008.0</v>
      </c>
      <c r="D6300" s="4" t="s">
        <v>1104</v>
      </c>
      <c r="F6300" s="4" t="s">
        <v>37</v>
      </c>
      <c r="G6300" s="4" t="s">
        <v>1593</v>
      </c>
      <c r="I6300" s="4">
        <v>6906.0</v>
      </c>
      <c r="R6300" s="5" t="str">
        <f t="shared" si="1"/>
        <v>2008_356</v>
      </c>
    </row>
    <row r="6301">
      <c r="A6301" s="4" t="s">
        <v>1694</v>
      </c>
      <c r="B6301" s="4">
        <v>357.0</v>
      </c>
      <c r="C6301" s="4">
        <v>2008.0</v>
      </c>
      <c r="D6301" s="4" t="s">
        <v>72</v>
      </c>
      <c r="F6301" s="4" t="s">
        <v>43</v>
      </c>
      <c r="G6301" s="4" t="s">
        <v>1695</v>
      </c>
      <c r="I6301" s="4">
        <v>6850.3</v>
      </c>
      <c r="R6301" s="5" t="str">
        <f t="shared" si="1"/>
        <v>2008_357</v>
      </c>
    </row>
    <row r="6302">
      <c r="A6302" s="4" t="s">
        <v>1142</v>
      </c>
      <c r="B6302" s="4">
        <v>358.0</v>
      </c>
      <c r="C6302" s="4">
        <v>2008.0</v>
      </c>
      <c r="D6302" s="4" t="s">
        <v>26</v>
      </c>
      <c r="F6302" s="4" t="s">
        <v>127</v>
      </c>
      <c r="G6302" s="4" t="s">
        <v>1598</v>
      </c>
      <c r="I6302" s="4">
        <v>6834.3</v>
      </c>
      <c r="R6302" s="5" t="str">
        <f t="shared" si="1"/>
        <v>2008_358</v>
      </c>
    </row>
    <row r="6303">
      <c r="A6303" s="4" t="s">
        <v>786</v>
      </c>
      <c r="B6303" s="4">
        <v>359.0</v>
      </c>
      <c r="C6303" s="4">
        <v>2008.0</v>
      </c>
      <c r="D6303" s="4" t="s">
        <v>132</v>
      </c>
      <c r="F6303" s="4" t="s">
        <v>88</v>
      </c>
      <c r="G6303" s="4" t="s">
        <v>1623</v>
      </c>
      <c r="I6303" s="4">
        <v>6828.1</v>
      </c>
      <c r="R6303" s="5" t="str">
        <f t="shared" si="1"/>
        <v>2008_359</v>
      </c>
    </row>
    <row r="6304">
      <c r="A6304" s="4" t="s">
        <v>517</v>
      </c>
      <c r="B6304" s="4">
        <v>360.0</v>
      </c>
      <c r="C6304" s="4">
        <v>2008.0</v>
      </c>
      <c r="D6304" s="4" t="s">
        <v>973</v>
      </c>
      <c r="F6304" s="4" t="s">
        <v>37</v>
      </c>
      <c r="G6304" s="4" t="s">
        <v>1621</v>
      </c>
      <c r="I6304" s="4">
        <v>6800.5</v>
      </c>
      <c r="R6304" s="5" t="str">
        <f t="shared" si="1"/>
        <v>2008_360</v>
      </c>
    </row>
    <row r="6305">
      <c r="A6305" s="4" t="s">
        <v>1574</v>
      </c>
      <c r="B6305" s="4">
        <v>361.0</v>
      </c>
      <c r="C6305" s="4">
        <v>2008.0</v>
      </c>
      <c r="D6305" s="4" t="s">
        <v>225</v>
      </c>
      <c r="F6305" s="4" t="s">
        <v>24</v>
      </c>
      <c r="G6305" s="4" t="s">
        <v>1503</v>
      </c>
      <c r="I6305" s="4">
        <v>6792.0</v>
      </c>
      <c r="R6305" s="5" t="str">
        <f t="shared" si="1"/>
        <v>2008_361</v>
      </c>
    </row>
    <row r="6306">
      <c r="A6306" s="4" t="s">
        <v>524</v>
      </c>
      <c r="B6306" s="4">
        <v>362.0</v>
      </c>
      <c r="C6306" s="4">
        <v>2008.0</v>
      </c>
      <c r="D6306" s="4" t="s">
        <v>289</v>
      </c>
      <c r="F6306" s="4" t="s">
        <v>30</v>
      </c>
      <c r="G6306" s="4" t="s">
        <v>1407</v>
      </c>
      <c r="I6306" s="4">
        <v>6772.3</v>
      </c>
      <c r="R6306" s="5" t="str">
        <f t="shared" si="1"/>
        <v>2008_362</v>
      </c>
    </row>
    <row r="6307">
      <c r="A6307" s="4" t="s">
        <v>851</v>
      </c>
      <c r="B6307" s="4">
        <v>363.0</v>
      </c>
      <c r="C6307" s="4">
        <v>2008.0</v>
      </c>
      <c r="D6307" s="4" t="s">
        <v>19</v>
      </c>
      <c r="F6307" s="4" t="s">
        <v>20</v>
      </c>
      <c r="G6307" s="4" t="s">
        <v>1606</v>
      </c>
      <c r="I6307" s="4">
        <v>6769.0</v>
      </c>
      <c r="R6307" s="5" t="str">
        <f t="shared" si="1"/>
        <v>2008_363</v>
      </c>
    </row>
    <row r="6308">
      <c r="A6308" s="4" t="s">
        <v>1661</v>
      </c>
      <c r="B6308" s="4">
        <v>364.0</v>
      </c>
      <c r="C6308" s="4">
        <v>2008.0</v>
      </c>
      <c r="D6308" s="4" t="s">
        <v>921</v>
      </c>
      <c r="F6308" s="4" t="s">
        <v>148</v>
      </c>
      <c r="G6308" s="4" t="s">
        <v>1467</v>
      </c>
      <c r="I6308" s="4">
        <v>6757.8</v>
      </c>
      <c r="R6308" s="5" t="str">
        <f t="shared" si="1"/>
        <v>2008_364</v>
      </c>
    </row>
    <row r="6309">
      <c r="A6309" s="4" t="s">
        <v>1057</v>
      </c>
      <c r="B6309" s="4">
        <v>365.0</v>
      </c>
      <c r="C6309" s="4">
        <v>2008.0</v>
      </c>
      <c r="D6309" s="4" t="s">
        <v>1292</v>
      </c>
      <c r="F6309" s="4" t="s">
        <v>43</v>
      </c>
      <c r="G6309" s="4" t="s">
        <v>1479</v>
      </c>
      <c r="I6309" s="4">
        <v>6704.9</v>
      </c>
      <c r="R6309" s="5" t="str">
        <f t="shared" si="1"/>
        <v>2008_365</v>
      </c>
    </row>
    <row r="6310">
      <c r="A6310" s="4" t="s">
        <v>419</v>
      </c>
      <c r="B6310" s="4">
        <v>366.0</v>
      </c>
      <c r="C6310" s="4">
        <v>2008.0</v>
      </c>
      <c r="D6310" s="4" t="s">
        <v>216</v>
      </c>
      <c r="F6310" s="4" t="s">
        <v>20</v>
      </c>
      <c r="G6310" s="4" t="s">
        <v>1589</v>
      </c>
      <c r="I6310" s="4">
        <v>6699.0</v>
      </c>
      <c r="R6310" s="5" t="str">
        <f t="shared" si="1"/>
        <v>2008_366</v>
      </c>
    </row>
    <row r="6311">
      <c r="A6311" s="4" t="s">
        <v>1370</v>
      </c>
      <c r="B6311" s="4">
        <v>367.0</v>
      </c>
      <c r="C6311" s="4">
        <v>2008.0</v>
      </c>
      <c r="D6311" s="4" t="s">
        <v>48</v>
      </c>
      <c r="F6311" s="4" t="s">
        <v>24</v>
      </c>
      <c r="G6311" s="4" t="s">
        <v>1503</v>
      </c>
      <c r="I6311" s="4">
        <v>6641.0</v>
      </c>
      <c r="R6311" s="5" t="str">
        <f t="shared" si="1"/>
        <v>2008_367</v>
      </c>
    </row>
    <row r="6312">
      <c r="A6312" s="4" t="s">
        <v>1275</v>
      </c>
      <c r="B6312" s="4">
        <v>368.0</v>
      </c>
      <c r="C6312" s="4">
        <v>2008.0</v>
      </c>
      <c r="D6312" s="4" t="s">
        <v>107</v>
      </c>
      <c r="F6312" s="4" t="s">
        <v>43</v>
      </c>
      <c r="G6312" s="4" t="s">
        <v>1613</v>
      </c>
      <c r="I6312" s="4">
        <v>6617.4</v>
      </c>
      <c r="R6312" s="5" t="str">
        <f t="shared" si="1"/>
        <v>2008_368</v>
      </c>
    </row>
    <row r="6313">
      <c r="A6313" s="4" t="s">
        <v>1338</v>
      </c>
      <c r="B6313" s="4">
        <v>369.0</v>
      </c>
      <c r="C6313" s="4">
        <v>2008.0</v>
      </c>
      <c r="D6313" s="4" t="s">
        <v>72</v>
      </c>
      <c r="F6313" s="4" t="s">
        <v>24</v>
      </c>
      <c r="G6313" s="4" t="s">
        <v>1618</v>
      </c>
      <c r="I6313" s="4">
        <v>6591.8</v>
      </c>
      <c r="R6313" s="5" t="str">
        <f t="shared" si="1"/>
        <v>2008_369</v>
      </c>
    </row>
    <row r="6314">
      <c r="A6314" s="4" t="s">
        <v>1320</v>
      </c>
      <c r="B6314" s="4">
        <v>370.0</v>
      </c>
      <c r="C6314" s="4">
        <v>2008.0</v>
      </c>
      <c r="D6314" s="4" t="s">
        <v>1364</v>
      </c>
      <c r="F6314" s="4" t="s">
        <v>30</v>
      </c>
      <c r="G6314" s="4" t="s">
        <v>1407</v>
      </c>
      <c r="I6314" s="4">
        <v>6566.1</v>
      </c>
      <c r="R6314" s="5" t="str">
        <f t="shared" si="1"/>
        <v>2008_370</v>
      </c>
    </row>
    <row r="6315">
      <c r="A6315" s="4" t="s">
        <v>654</v>
      </c>
      <c r="B6315" s="4">
        <v>371.0</v>
      </c>
      <c r="C6315" s="4">
        <v>2008.0</v>
      </c>
      <c r="D6315" s="4" t="s">
        <v>1011</v>
      </c>
      <c r="F6315" s="4" t="s">
        <v>179</v>
      </c>
      <c r="G6315" s="4" t="s">
        <v>1498</v>
      </c>
      <c r="I6315" s="4">
        <v>6566.0</v>
      </c>
      <c r="R6315" s="5" t="str">
        <f t="shared" si="1"/>
        <v>2008_371</v>
      </c>
    </row>
    <row r="6316">
      <c r="A6316" s="4" t="s">
        <v>328</v>
      </c>
      <c r="B6316" s="4">
        <v>372.0</v>
      </c>
      <c r="C6316" s="4">
        <v>2008.0</v>
      </c>
      <c r="D6316" s="4" t="s">
        <v>132</v>
      </c>
      <c r="F6316" s="4" t="s">
        <v>77</v>
      </c>
      <c r="G6316" s="4" t="s">
        <v>1596</v>
      </c>
      <c r="I6316" s="4">
        <v>6563.2</v>
      </c>
      <c r="R6316" s="5" t="str">
        <f t="shared" si="1"/>
        <v>2008_372</v>
      </c>
    </row>
    <row r="6317">
      <c r="A6317" s="4" t="s">
        <v>1368</v>
      </c>
      <c r="B6317" s="4">
        <v>373.0</v>
      </c>
      <c r="C6317" s="4">
        <v>2008.0</v>
      </c>
      <c r="D6317" s="4" t="s">
        <v>717</v>
      </c>
      <c r="F6317" s="4" t="s">
        <v>30</v>
      </c>
      <c r="G6317" s="4" t="s">
        <v>1407</v>
      </c>
      <c r="I6317" s="4">
        <v>6554.2</v>
      </c>
      <c r="R6317" s="5" t="str">
        <f t="shared" si="1"/>
        <v>2008_373</v>
      </c>
    </row>
    <row r="6318">
      <c r="A6318" s="4" t="s">
        <v>1327</v>
      </c>
      <c r="B6318" s="4">
        <v>374.0</v>
      </c>
      <c r="C6318" s="4">
        <v>2008.0</v>
      </c>
      <c r="D6318" s="4" t="s">
        <v>29</v>
      </c>
      <c r="F6318" s="4" t="s">
        <v>30</v>
      </c>
      <c r="G6318" s="4" t="s">
        <v>1608</v>
      </c>
      <c r="I6318" s="4">
        <v>6538.4</v>
      </c>
      <c r="R6318" s="5" t="str">
        <f t="shared" si="1"/>
        <v>2008_374</v>
      </c>
    </row>
    <row r="6319">
      <c r="A6319" s="4" t="s">
        <v>1122</v>
      </c>
      <c r="B6319" s="4">
        <v>375.0</v>
      </c>
      <c r="C6319" s="4">
        <v>2008.0</v>
      </c>
      <c r="D6319" s="4" t="s">
        <v>76</v>
      </c>
      <c r="F6319" s="4" t="s">
        <v>127</v>
      </c>
      <c r="G6319" s="4" t="s">
        <v>1408</v>
      </c>
      <c r="I6319" s="4">
        <v>6535.8</v>
      </c>
      <c r="R6319" s="5" t="str">
        <f t="shared" si="1"/>
        <v>2008_375</v>
      </c>
    </row>
    <row r="6320">
      <c r="A6320" s="4" t="s">
        <v>1651</v>
      </c>
      <c r="B6320" s="4">
        <v>376.0</v>
      </c>
      <c r="C6320" s="4">
        <v>2008.0</v>
      </c>
      <c r="D6320" s="4" t="s">
        <v>168</v>
      </c>
      <c r="F6320" s="4" t="s">
        <v>55</v>
      </c>
      <c r="G6320" s="4" t="s">
        <v>1652</v>
      </c>
      <c r="I6320" s="4">
        <v>6528.5</v>
      </c>
      <c r="R6320" s="5" t="str">
        <f t="shared" si="1"/>
        <v>2008_376</v>
      </c>
    </row>
    <row r="6321">
      <c r="A6321" s="4" t="s">
        <v>483</v>
      </c>
      <c r="B6321" s="4">
        <v>377.0</v>
      </c>
      <c r="C6321" s="4">
        <v>2008.0</v>
      </c>
      <c r="D6321" s="4" t="s">
        <v>999</v>
      </c>
      <c r="F6321" s="4" t="s">
        <v>46</v>
      </c>
      <c r="G6321" s="4" t="s">
        <v>1609</v>
      </c>
      <c r="I6321" s="4">
        <v>6418.0</v>
      </c>
      <c r="R6321" s="5" t="str">
        <f t="shared" si="1"/>
        <v>2008_377</v>
      </c>
    </row>
    <row r="6322">
      <c r="A6322" s="4" t="s">
        <v>902</v>
      </c>
      <c r="B6322" s="4">
        <v>378.0</v>
      </c>
      <c r="C6322" s="4">
        <v>2008.0</v>
      </c>
      <c r="D6322" s="4" t="s">
        <v>1105</v>
      </c>
      <c r="F6322" s="4" t="s">
        <v>88</v>
      </c>
      <c r="G6322" s="4" t="s">
        <v>1413</v>
      </c>
      <c r="I6322" s="4">
        <v>6410.9</v>
      </c>
      <c r="R6322" s="5" t="str">
        <f t="shared" si="1"/>
        <v>2008_378</v>
      </c>
    </row>
    <row r="6323">
      <c r="A6323" s="4" t="s">
        <v>1324</v>
      </c>
      <c r="B6323" s="4">
        <v>379.0</v>
      </c>
      <c r="C6323" s="4">
        <v>2008.0</v>
      </c>
      <c r="D6323" s="4" t="s">
        <v>352</v>
      </c>
      <c r="F6323" s="4" t="s">
        <v>24</v>
      </c>
      <c r="G6323" s="4" t="s">
        <v>1404</v>
      </c>
      <c r="I6323" s="4">
        <v>6393.0</v>
      </c>
      <c r="R6323" s="5" t="str">
        <f t="shared" si="1"/>
        <v>2008_379</v>
      </c>
    </row>
    <row r="6324">
      <c r="A6324" s="4" t="s">
        <v>565</v>
      </c>
      <c r="B6324" s="4">
        <v>380.0</v>
      </c>
      <c r="C6324" s="4">
        <v>2008.0</v>
      </c>
      <c r="D6324" s="4" t="s">
        <v>826</v>
      </c>
      <c r="F6324" s="4" t="s">
        <v>43</v>
      </c>
      <c r="G6324" s="4" t="s">
        <v>1437</v>
      </c>
      <c r="I6324" s="4">
        <v>6392.8</v>
      </c>
      <c r="R6324" s="5" t="str">
        <f t="shared" si="1"/>
        <v>2008_380</v>
      </c>
    </row>
    <row r="6325">
      <c r="A6325" s="4" t="s">
        <v>1696</v>
      </c>
      <c r="B6325" s="4">
        <v>381.0</v>
      </c>
      <c r="C6325" s="4">
        <v>2008.0</v>
      </c>
      <c r="D6325" s="4" t="s">
        <v>29</v>
      </c>
      <c r="F6325" s="4" t="s">
        <v>152</v>
      </c>
      <c r="G6325" s="4" t="s">
        <v>1548</v>
      </c>
      <c r="I6325" s="4">
        <v>6365.0</v>
      </c>
      <c r="R6325" s="5" t="str">
        <f t="shared" si="1"/>
        <v>2008_381</v>
      </c>
    </row>
    <row r="6326">
      <c r="A6326" s="4" t="s">
        <v>497</v>
      </c>
      <c r="B6326" s="4">
        <v>382.0</v>
      </c>
      <c r="C6326" s="4">
        <v>2008.0</v>
      </c>
      <c r="D6326" s="4" t="s">
        <v>48</v>
      </c>
      <c r="F6326" s="4" t="s">
        <v>57</v>
      </c>
      <c r="G6326" s="4" t="s">
        <v>1582</v>
      </c>
      <c r="I6326" s="4">
        <v>6307.8</v>
      </c>
      <c r="R6326" s="5" t="str">
        <f t="shared" si="1"/>
        <v>2008_382</v>
      </c>
    </row>
    <row r="6327">
      <c r="A6327" s="4" t="s">
        <v>1697</v>
      </c>
      <c r="B6327" s="4">
        <v>383.0</v>
      </c>
      <c r="C6327" s="4">
        <v>2008.0</v>
      </c>
      <c r="D6327" s="4" t="s">
        <v>19</v>
      </c>
      <c r="F6327" s="4" t="s">
        <v>189</v>
      </c>
      <c r="G6327" s="4" t="s">
        <v>1698</v>
      </c>
      <c r="I6327" s="4">
        <v>6307.3</v>
      </c>
      <c r="R6327" s="5" t="str">
        <f t="shared" si="1"/>
        <v>2008_383</v>
      </c>
    </row>
    <row r="6328">
      <c r="A6328" s="4" t="s">
        <v>1152</v>
      </c>
      <c r="B6328" s="4">
        <v>384.0</v>
      </c>
      <c r="C6328" s="4">
        <v>2008.0</v>
      </c>
      <c r="D6328" s="4" t="s">
        <v>986</v>
      </c>
      <c r="F6328" s="4" t="s">
        <v>37</v>
      </c>
      <c r="G6328" s="4" t="s">
        <v>1495</v>
      </c>
      <c r="I6328" s="4">
        <v>6304.9</v>
      </c>
      <c r="R6328" s="5" t="str">
        <f t="shared" si="1"/>
        <v>2008_384</v>
      </c>
    </row>
    <row r="6329">
      <c r="A6329" s="4" t="s">
        <v>1211</v>
      </c>
      <c r="B6329" s="4">
        <v>385.0</v>
      </c>
      <c r="C6329" s="4">
        <v>2008.0</v>
      </c>
      <c r="D6329" s="4" t="s">
        <v>223</v>
      </c>
      <c r="F6329" s="4" t="s">
        <v>70</v>
      </c>
      <c r="G6329" s="4" t="s">
        <v>1409</v>
      </c>
      <c r="I6329" s="4">
        <v>6237.0</v>
      </c>
      <c r="R6329" s="5" t="str">
        <f t="shared" si="1"/>
        <v>2008_385</v>
      </c>
    </row>
    <row r="6330">
      <c r="A6330" s="4" t="s">
        <v>1278</v>
      </c>
      <c r="B6330" s="4">
        <v>386.0</v>
      </c>
      <c r="C6330" s="4">
        <v>2008.0</v>
      </c>
      <c r="D6330" s="4" t="s">
        <v>1292</v>
      </c>
      <c r="F6330" s="4" t="s">
        <v>192</v>
      </c>
      <c r="G6330" s="4" t="s">
        <v>1547</v>
      </c>
      <c r="I6330" s="4">
        <v>6220.0</v>
      </c>
      <c r="R6330" s="5" t="str">
        <f t="shared" si="1"/>
        <v>2008_386</v>
      </c>
    </row>
    <row r="6331">
      <c r="A6331" s="4" t="s">
        <v>1699</v>
      </c>
      <c r="B6331" s="4">
        <v>387.0</v>
      </c>
      <c r="C6331" s="4">
        <v>2008.0</v>
      </c>
      <c r="D6331" s="4" t="s">
        <v>1139</v>
      </c>
      <c r="F6331" s="4" t="s">
        <v>183</v>
      </c>
      <c r="G6331" s="4" t="s">
        <v>1517</v>
      </c>
      <c r="I6331" s="4">
        <v>6216.8</v>
      </c>
      <c r="R6331" s="5" t="str">
        <f t="shared" si="1"/>
        <v>2008_387</v>
      </c>
    </row>
    <row r="6332">
      <c r="A6332" s="4" t="s">
        <v>433</v>
      </c>
      <c r="B6332" s="4">
        <v>388.0</v>
      </c>
      <c r="C6332" s="4">
        <v>2008.0</v>
      </c>
      <c r="D6332" s="4" t="s">
        <v>67</v>
      </c>
      <c r="F6332" s="4" t="s">
        <v>95</v>
      </c>
      <c r="G6332" s="4" t="s">
        <v>1458</v>
      </c>
      <c r="I6332" s="4">
        <v>6208.8</v>
      </c>
      <c r="R6332" s="5" t="str">
        <f t="shared" si="1"/>
        <v>2008_388</v>
      </c>
    </row>
    <row r="6333">
      <c r="A6333" s="4" t="s">
        <v>1390</v>
      </c>
      <c r="B6333" s="4">
        <v>389.0</v>
      </c>
      <c r="C6333" s="4">
        <v>2008.0</v>
      </c>
      <c r="D6333" s="4" t="s">
        <v>611</v>
      </c>
      <c r="F6333" s="4" t="s">
        <v>57</v>
      </c>
      <c r="G6333" s="4" t="s">
        <v>1642</v>
      </c>
      <c r="I6333" s="4">
        <v>6205.8</v>
      </c>
      <c r="R6333" s="5" t="str">
        <f t="shared" si="1"/>
        <v>2008_389</v>
      </c>
    </row>
    <row r="6334">
      <c r="A6334" s="4" t="s">
        <v>511</v>
      </c>
      <c r="B6334" s="4">
        <v>390.0</v>
      </c>
      <c r="C6334" s="4">
        <v>2008.0</v>
      </c>
      <c r="D6334" s="4" t="s">
        <v>981</v>
      </c>
      <c r="F6334" s="4" t="s">
        <v>74</v>
      </c>
      <c r="G6334" s="4" t="s">
        <v>1618</v>
      </c>
      <c r="I6334" s="4">
        <v>6193.0</v>
      </c>
      <c r="R6334" s="5" t="str">
        <f t="shared" si="1"/>
        <v>2008_390</v>
      </c>
    </row>
    <row r="6335">
      <c r="A6335" s="4" t="s">
        <v>758</v>
      </c>
      <c r="B6335" s="4">
        <v>391.0</v>
      </c>
      <c r="C6335" s="4">
        <v>2008.0</v>
      </c>
      <c r="D6335" s="4" t="s">
        <v>32</v>
      </c>
      <c r="F6335" s="4" t="s">
        <v>55</v>
      </c>
      <c r="G6335" s="4" t="s">
        <v>1604</v>
      </c>
      <c r="I6335" s="4">
        <v>6193.0</v>
      </c>
      <c r="R6335" s="5" t="str">
        <f t="shared" si="1"/>
        <v>2008_391</v>
      </c>
    </row>
    <row r="6336">
      <c r="A6336" s="4" t="s">
        <v>1332</v>
      </c>
      <c r="B6336" s="4">
        <v>392.0</v>
      </c>
      <c r="C6336" s="4">
        <v>2008.0</v>
      </c>
      <c r="D6336" s="4" t="s">
        <v>110</v>
      </c>
      <c r="F6336" s="4" t="s">
        <v>183</v>
      </c>
      <c r="G6336" s="4" t="s">
        <v>1517</v>
      </c>
      <c r="I6336" s="4">
        <v>6190.6</v>
      </c>
      <c r="R6336" s="5" t="str">
        <f t="shared" si="1"/>
        <v>2008_392</v>
      </c>
    </row>
    <row r="6337">
      <c r="A6337" s="4" t="s">
        <v>1387</v>
      </c>
      <c r="B6337" s="4">
        <v>393.0</v>
      </c>
      <c r="C6337" s="4">
        <v>2008.0</v>
      </c>
      <c r="D6337" s="4" t="s">
        <v>19</v>
      </c>
      <c r="F6337" s="4" t="s">
        <v>46</v>
      </c>
      <c r="G6337" s="4" t="s">
        <v>1609</v>
      </c>
      <c r="I6337" s="4">
        <v>6184.0</v>
      </c>
      <c r="R6337" s="5" t="str">
        <f t="shared" si="1"/>
        <v>2008_393</v>
      </c>
    </row>
    <row r="6338">
      <c r="A6338" s="4" t="s">
        <v>858</v>
      </c>
      <c r="B6338" s="4">
        <v>394.0</v>
      </c>
      <c r="C6338" s="4">
        <v>2008.0</v>
      </c>
      <c r="D6338" s="4" t="s">
        <v>107</v>
      </c>
      <c r="F6338" s="4" t="s">
        <v>115</v>
      </c>
      <c r="G6338" s="4" t="s">
        <v>1450</v>
      </c>
      <c r="I6338" s="4">
        <v>6169.8</v>
      </c>
      <c r="R6338" s="5" t="str">
        <f t="shared" si="1"/>
        <v>2008_394</v>
      </c>
    </row>
    <row r="6339">
      <c r="A6339" s="4" t="s">
        <v>1700</v>
      </c>
      <c r="B6339" s="4">
        <v>395.0</v>
      </c>
      <c r="C6339" s="4">
        <v>2008.0</v>
      </c>
      <c r="D6339" s="4" t="s">
        <v>107</v>
      </c>
      <c r="F6339" s="4" t="s">
        <v>55</v>
      </c>
      <c r="G6339" s="4" t="s">
        <v>1701</v>
      </c>
      <c r="I6339" s="4">
        <v>6166.2</v>
      </c>
      <c r="R6339" s="5" t="str">
        <f t="shared" si="1"/>
        <v>2008_395</v>
      </c>
    </row>
    <row r="6340">
      <c r="A6340" s="4" t="s">
        <v>835</v>
      </c>
      <c r="B6340" s="4">
        <v>396.0</v>
      </c>
      <c r="C6340" s="4">
        <v>2008.0</v>
      </c>
      <c r="D6340" s="4" t="s">
        <v>232</v>
      </c>
      <c r="F6340" s="4" t="s">
        <v>30</v>
      </c>
      <c r="G6340" s="4" t="s">
        <v>1567</v>
      </c>
      <c r="I6340" s="4">
        <v>6153.0</v>
      </c>
      <c r="R6340" s="5" t="str">
        <f t="shared" si="1"/>
        <v>2008_396</v>
      </c>
    </row>
    <row r="6341">
      <c r="A6341" s="4" t="s">
        <v>1150</v>
      </c>
      <c r="B6341" s="4">
        <v>397.0</v>
      </c>
      <c r="C6341" s="4">
        <v>2008.0</v>
      </c>
      <c r="D6341" s="4" t="s">
        <v>688</v>
      </c>
      <c r="F6341" s="4" t="s">
        <v>189</v>
      </c>
      <c r="G6341" s="4" t="s">
        <v>1449</v>
      </c>
      <c r="I6341" s="4">
        <v>6143.0</v>
      </c>
      <c r="R6341" s="5" t="str">
        <f t="shared" si="1"/>
        <v>2008_397</v>
      </c>
    </row>
    <row r="6342">
      <c r="A6342" s="4" t="s">
        <v>1192</v>
      </c>
      <c r="B6342" s="4">
        <v>398.0</v>
      </c>
      <c r="C6342" s="4">
        <v>2008.0</v>
      </c>
      <c r="D6342" s="4" t="s">
        <v>42</v>
      </c>
      <c r="F6342" s="4" t="s">
        <v>74</v>
      </c>
      <c r="G6342" s="4" t="s">
        <v>1422</v>
      </c>
      <c r="I6342" s="4">
        <v>6132.6</v>
      </c>
      <c r="R6342" s="5" t="str">
        <f t="shared" si="1"/>
        <v>2008_398</v>
      </c>
    </row>
    <row r="6343">
      <c r="A6343" s="4" t="s">
        <v>1124</v>
      </c>
      <c r="B6343" s="4">
        <v>399.0</v>
      </c>
      <c r="C6343" s="4">
        <v>2008.0</v>
      </c>
      <c r="D6343" s="4" t="s">
        <v>32</v>
      </c>
      <c r="F6343" s="4" t="s">
        <v>35</v>
      </c>
      <c r="G6343" s="4" t="s">
        <v>1499</v>
      </c>
      <c r="I6343" s="4">
        <v>6129.8</v>
      </c>
      <c r="R6343" s="5" t="str">
        <f t="shared" si="1"/>
        <v>2008_399</v>
      </c>
    </row>
    <row r="6344">
      <c r="A6344" s="4" t="s">
        <v>943</v>
      </c>
      <c r="B6344" s="4">
        <v>400.0</v>
      </c>
      <c r="C6344" s="4">
        <v>2008.0</v>
      </c>
      <c r="D6344" s="4" t="s">
        <v>195</v>
      </c>
      <c r="F6344" s="4" t="s">
        <v>400</v>
      </c>
      <c r="G6344" s="4" t="s">
        <v>1513</v>
      </c>
      <c r="I6344" s="4">
        <v>6118.1</v>
      </c>
      <c r="R6344" s="5" t="str">
        <f t="shared" si="1"/>
        <v>2008_400</v>
      </c>
    </row>
    <row r="6345">
      <c r="A6345" s="4" t="s">
        <v>1234</v>
      </c>
      <c r="B6345" s="4">
        <v>401.0</v>
      </c>
      <c r="C6345" s="4">
        <v>2008.0</v>
      </c>
      <c r="D6345" s="4" t="s">
        <v>826</v>
      </c>
      <c r="F6345" s="4" t="s">
        <v>20</v>
      </c>
      <c r="G6345" s="4" t="s">
        <v>1624</v>
      </c>
      <c r="I6345" s="4">
        <v>6107.9</v>
      </c>
      <c r="R6345" s="5" t="str">
        <f t="shared" si="1"/>
        <v>2008_401</v>
      </c>
    </row>
    <row r="6346">
      <c r="A6346" s="4" t="s">
        <v>853</v>
      </c>
      <c r="B6346" s="4">
        <v>402.0</v>
      </c>
      <c r="C6346" s="4">
        <v>2008.0</v>
      </c>
      <c r="D6346" s="4" t="s">
        <v>611</v>
      </c>
      <c r="F6346" s="4" t="s">
        <v>57</v>
      </c>
      <c r="G6346" s="4" t="s">
        <v>1414</v>
      </c>
      <c r="I6346" s="4">
        <v>6063.0</v>
      </c>
      <c r="R6346" s="5" t="str">
        <f t="shared" si="1"/>
        <v>2008_402</v>
      </c>
    </row>
    <row r="6347">
      <c r="A6347" s="4" t="s">
        <v>1611</v>
      </c>
      <c r="B6347" s="4">
        <v>403.0</v>
      </c>
      <c r="C6347" s="4">
        <v>2008.0</v>
      </c>
      <c r="D6347" s="4" t="s">
        <v>921</v>
      </c>
      <c r="F6347" s="4" t="s">
        <v>43</v>
      </c>
      <c r="G6347" s="4" t="s">
        <v>1612</v>
      </c>
      <c r="I6347" s="4">
        <v>6039.0</v>
      </c>
      <c r="R6347" s="5" t="str">
        <f t="shared" si="1"/>
        <v>2008_403</v>
      </c>
    </row>
    <row r="6348">
      <c r="A6348" s="4" t="s">
        <v>1702</v>
      </c>
      <c r="B6348" s="4">
        <v>404.0</v>
      </c>
      <c r="C6348" s="4">
        <v>2008.0</v>
      </c>
      <c r="D6348" s="4" t="s">
        <v>1139</v>
      </c>
      <c r="F6348" s="4" t="s">
        <v>57</v>
      </c>
      <c r="G6348" s="4" t="s">
        <v>1454</v>
      </c>
      <c r="I6348" s="4">
        <v>6036.4</v>
      </c>
      <c r="R6348" s="5" t="str">
        <f t="shared" si="1"/>
        <v>2008_404</v>
      </c>
    </row>
    <row r="6349">
      <c r="A6349" s="4" t="s">
        <v>1633</v>
      </c>
      <c r="B6349" s="4">
        <v>405.0</v>
      </c>
      <c r="C6349" s="4">
        <v>2008.0</v>
      </c>
      <c r="D6349" s="4" t="s">
        <v>107</v>
      </c>
      <c r="F6349" s="4" t="s">
        <v>127</v>
      </c>
      <c r="G6349" s="4" t="s">
        <v>1634</v>
      </c>
      <c r="I6349" s="4">
        <v>6015.1</v>
      </c>
      <c r="R6349" s="5" t="str">
        <f t="shared" si="1"/>
        <v>2008_405</v>
      </c>
    </row>
    <row r="6350">
      <c r="A6350" s="4" t="s">
        <v>603</v>
      </c>
      <c r="B6350" s="4">
        <v>406.0</v>
      </c>
      <c r="C6350" s="4">
        <v>2008.0</v>
      </c>
      <c r="D6350" s="4" t="s">
        <v>975</v>
      </c>
      <c r="F6350" s="4" t="s">
        <v>57</v>
      </c>
      <c r="G6350" s="4" t="s">
        <v>1597</v>
      </c>
      <c r="I6350" s="4">
        <v>6013.0</v>
      </c>
      <c r="R6350" s="5" t="str">
        <f t="shared" si="1"/>
        <v>2008_406</v>
      </c>
    </row>
    <row r="6351">
      <c r="A6351" s="4" t="s">
        <v>1054</v>
      </c>
      <c r="B6351" s="4">
        <v>407.0</v>
      </c>
      <c r="C6351" s="4">
        <v>2008.0</v>
      </c>
      <c r="D6351" s="4" t="s">
        <v>223</v>
      </c>
      <c r="F6351" s="4" t="s">
        <v>35</v>
      </c>
      <c r="G6351" s="4" t="s">
        <v>1643</v>
      </c>
      <c r="I6351" s="4">
        <v>6006.2</v>
      </c>
      <c r="R6351" s="5" t="str">
        <f t="shared" si="1"/>
        <v>2008_407</v>
      </c>
    </row>
    <row r="6352">
      <c r="A6352" s="4" t="s">
        <v>1388</v>
      </c>
      <c r="B6352" s="4">
        <v>408.0</v>
      </c>
      <c r="C6352" s="4">
        <v>2008.0</v>
      </c>
      <c r="D6352" s="4" t="s">
        <v>999</v>
      </c>
      <c r="F6352" s="4" t="s">
        <v>100</v>
      </c>
      <c r="G6352" s="4" t="s">
        <v>1500</v>
      </c>
      <c r="I6352" s="4">
        <v>6003.5</v>
      </c>
      <c r="R6352" s="5" t="str">
        <f t="shared" si="1"/>
        <v>2008_408</v>
      </c>
    </row>
    <row r="6353">
      <c r="A6353" s="4" t="s">
        <v>1068</v>
      </c>
      <c r="B6353" s="4">
        <v>409.0</v>
      </c>
      <c r="C6353" s="4">
        <v>2008.0</v>
      </c>
      <c r="D6353" s="4" t="s">
        <v>29</v>
      </c>
      <c r="F6353" s="4" t="s">
        <v>144</v>
      </c>
      <c r="G6353" s="4" t="s">
        <v>1481</v>
      </c>
      <c r="I6353" s="4">
        <v>6002.0</v>
      </c>
      <c r="R6353" s="5" t="str">
        <f t="shared" si="1"/>
        <v>2008_409</v>
      </c>
    </row>
    <row r="6354">
      <c r="A6354" s="4" t="s">
        <v>1636</v>
      </c>
      <c r="B6354" s="4">
        <v>410.0</v>
      </c>
      <c r="C6354" s="4">
        <v>2008.0</v>
      </c>
      <c r="D6354" s="4" t="s">
        <v>973</v>
      </c>
      <c r="F6354" s="4" t="s">
        <v>30</v>
      </c>
      <c r="G6354" s="4" t="s">
        <v>1518</v>
      </c>
      <c r="I6354" s="4">
        <v>6001.3</v>
      </c>
      <c r="R6354" s="5" t="str">
        <f t="shared" si="1"/>
        <v>2008_410</v>
      </c>
    </row>
    <row r="6355">
      <c r="A6355" s="4" t="s">
        <v>1620</v>
      </c>
      <c r="B6355" s="4">
        <v>411.0</v>
      </c>
      <c r="C6355" s="4">
        <v>2008.0</v>
      </c>
      <c r="D6355" s="4" t="s">
        <v>352</v>
      </c>
      <c r="F6355" s="4" t="s">
        <v>43</v>
      </c>
      <c r="G6355" s="4" t="s">
        <v>1595</v>
      </c>
      <c r="I6355" s="4">
        <v>5986.0</v>
      </c>
      <c r="R6355" s="5" t="str">
        <f t="shared" si="1"/>
        <v>2008_411</v>
      </c>
    </row>
    <row r="6356">
      <c r="A6356" s="4" t="s">
        <v>1215</v>
      </c>
      <c r="B6356" s="4">
        <v>412.0</v>
      </c>
      <c r="C6356" s="4">
        <v>2008.0</v>
      </c>
      <c r="D6356" s="4" t="s">
        <v>107</v>
      </c>
      <c r="F6356" s="4" t="s">
        <v>57</v>
      </c>
      <c r="G6356" s="4" t="s">
        <v>1439</v>
      </c>
      <c r="I6356" s="4">
        <v>5975.2</v>
      </c>
      <c r="R6356" s="5" t="str">
        <f t="shared" si="1"/>
        <v>2008_412</v>
      </c>
    </row>
    <row r="6357">
      <c r="A6357" s="4" t="s">
        <v>443</v>
      </c>
      <c r="B6357" s="4">
        <v>413.0</v>
      </c>
      <c r="C6357" s="4">
        <v>2008.0</v>
      </c>
      <c r="D6357" s="4" t="s">
        <v>444</v>
      </c>
      <c r="F6357" s="4" t="s">
        <v>57</v>
      </c>
      <c r="G6357" s="4" t="s">
        <v>1507</v>
      </c>
      <c r="I6357" s="4">
        <v>5970.1</v>
      </c>
      <c r="R6357" s="5" t="str">
        <f t="shared" si="1"/>
        <v>2008_413</v>
      </c>
    </row>
    <row r="6358">
      <c r="A6358" s="4" t="s">
        <v>1594</v>
      </c>
      <c r="B6358" s="4">
        <v>414.0</v>
      </c>
      <c r="C6358" s="4">
        <v>2008.0</v>
      </c>
      <c r="D6358" s="4" t="s">
        <v>1139</v>
      </c>
      <c r="F6358" s="4" t="s">
        <v>43</v>
      </c>
      <c r="G6358" s="4" t="s">
        <v>1595</v>
      </c>
      <c r="I6358" s="4">
        <v>5967.0</v>
      </c>
      <c r="R6358" s="5" t="str">
        <f t="shared" si="1"/>
        <v>2008_414</v>
      </c>
    </row>
    <row r="6359">
      <c r="A6359" s="4" t="s">
        <v>687</v>
      </c>
      <c r="B6359" s="4">
        <v>415.0</v>
      </c>
      <c r="C6359" s="4">
        <v>2008.0</v>
      </c>
      <c r="D6359" s="4" t="s">
        <v>62</v>
      </c>
      <c r="F6359" s="4" t="s">
        <v>179</v>
      </c>
      <c r="G6359" s="4" t="s">
        <v>1619</v>
      </c>
      <c r="I6359" s="4">
        <v>5925.0</v>
      </c>
      <c r="R6359" s="5" t="str">
        <f t="shared" si="1"/>
        <v>2008_415</v>
      </c>
    </row>
    <row r="6360">
      <c r="A6360" s="4" t="s">
        <v>1379</v>
      </c>
      <c r="B6360" s="4">
        <v>416.0</v>
      </c>
      <c r="C6360" s="4">
        <v>2008.0</v>
      </c>
      <c r="D6360" s="4" t="s">
        <v>216</v>
      </c>
      <c r="F6360" s="4" t="s">
        <v>24</v>
      </c>
      <c r="G6360" s="4" t="s">
        <v>1503</v>
      </c>
      <c r="I6360" s="4">
        <v>5898.4</v>
      </c>
      <c r="R6360" s="5" t="str">
        <f t="shared" si="1"/>
        <v>2008_416</v>
      </c>
    </row>
    <row r="6361">
      <c r="A6361" s="4" t="s">
        <v>666</v>
      </c>
      <c r="B6361" s="4">
        <v>417.0</v>
      </c>
      <c r="C6361" s="4">
        <v>2008.0</v>
      </c>
      <c r="D6361" s="4" t="s">
        <v>971</v>
      </c>
      <c r="F6361" s="4" t="s">
        <v>30</v>
      </c>
      <c r="G6361" s="4" t="s">
        <v>1637</v>
      </c>
      <c r="I6361" s="4">
        <v>5860.0</v>
      </c>
      <c r="R6361" s="5" t="str">
        <f t="shared" si="1"/>
        <v>2008_417</v>
      </c>
    </row>
    <row r="6362">
      <c r="A6362" s="4" t="s">
        <v>802</v>
      </c>
      <c r="B6362" s="4">
        <v>418.0</v>
      </c>
      <c r="C6362" s="4">
        <v>2008.0</v>
      </c>
      <c r="D6362" s="4" t="s">
        <v>999</v>
      </c>
      <c r="F6362" s="4" t="s">
        <v>46</v>
      </c>
      <c r="G6362" s="4" t="s">
        <v>1514</v>
      </c>
      <c r="I6362" s="4">
        <v>5852.9</v>
      </c>
      <c r="R6362" s="5" t="str">
        <f t="shared" si="1"/>
        <v>2008_418</v>
      </c>
    </row>
    <row r="6363">
      <c r="A6363" s="4" t="s">
        <v>916</v>
      </c>
      <c r="B6363" s="4">
        <v>419.0</v>
      </c>
      <c r="C6363" s="4">
        <v>2008.0</v>
      </c>
      <c r="D6363" s="4" t="s">
        <v>216</v>
      </c>
      <c r="F6363" s="4" t="s">
        <v>35</v>
      </c>
      <c r="G6363" s="4" t="s">
        <v>1588</v>
      </c>
      <c r="I6363" s="4">
        <v>5823.5</v>
      </c>
      <c r="R6363" s="5" t="str">
        <f t="shared" si="1"/>
        <v>2008_419</v>
      </c>
    </row>
    <row r="6364">
      <c r="A6364" s="4" t="s">
        <v>1386</v>
      </c>
      <c r="B6364" s="4">
        <v>420.0</v>
      </c>
      <c r="C6364" s="4">
        <v>2008.0</v>
      </c>
      <c r="D6364" s="4" t="s">
        <v>48</v>
      </c>
      <c r="F6364" s="4" t="s">
        <v>55</v>
      </c>
      <c r="G6364" s="4" t="s">
        <v>1472</v>
      </c>
      <c r="I6364" s="4">
        <v>5810.0</v>
      </c>
      <c r="R6364" s="5" t="str">
        <f t="shared" si="1"/>
        <v>2008_420</v>
      </c>
    </row>
    <row r="6365">
      <c r="A6365" s="4" t="s">
        <v>1202</v>
      </c>
      <c r="B6365" s="4">
        <v>421.0</v>
      </c>
      <c r="C6365" s="4">
        <v>2008.0</v>
      </c>
      <c r="D6365" s="4" t="s">
        <v>352</v>
      </c>
      <c r="F6365" s="4" t="s">
        <v>30</v>
      </c>
      <c r="G6365" s="4" t="s">
        <v>1407</v>
      </c>
      <c r="I6365" s="4">
        <v>5775.9</v>
      </c>
      <c r="R6365" s="5" t="str">
        <f t="shared" si="1"/>
        <v>2008_421</v>
      </c>
    </row>
    <row r="6366">
      <c r="A6366" s="4" t="s">
        <v>1389</v>
      </c>
      <c r="B6366" s="4">
        <v>422.0</v>
      </c>
      <c r="C6366" s="4">
        <v>2008.0</v>
      </c>
      <c r="D6366" s="4" t="s">
        <v>48</v>
      </c>
      <c r="F6366" s="4" t="s">
        <v>74</v>
      </c>
      <c r="G6366" s="4" t="s">
        <v>1628</v>
      </c>
      <c r="I6366" s="4">
        <v>5773.7</v>
      </c>
      <c r="R6366" s="5" t="str">
        <f t="shared" si="1"/>
        <v>2008_422</v>
      </c>
    </row>
    <row r="6367">
      <c r="A6367" s="4" t="s">
        <v>1233</v>
      </c>
      <c r="B6367" s="4">
        <v>423.0</v>
      </c>
      <c r="C6367" s="4">
        <v>2008.0</v>
      </c>
      <c r="D6367" s="4" t="s">
        <v>1354</v>
      </c>
      <c r="F6367" s="4" t="s">
        <v>24</v>
      </c>
      <c r="G6367" s="4" t="s">
        <v>1503</v>
      </c>
      <c r="I6367" s="4">
        <v>5772.5</v>
      </c>
      <c r="R6367" s="5" t="str">
        <f t="shared" si="1"/>
        <v>2008_423</v>
      </c>
    </row>
    <row r="6368">
      <c r="A6368" s="4" t="s">
        <v>505</v>
      </c>
      <c r="B6368" s="4">
        <v>424.0</v>
      </c>
      <c r="C6368" s="4">
        <v>2008.0</v>
      </c>
      <c r="D6368" s="4" t="s">
        <v>688</v>
      </c>
      <c r="F6368" s="4" t="s">
        <v>46</v>
      </c>
      <c r="G6368" s="4" t="s">
        <v>1609</v>
      </c>
      <c r="I6368" s="4">
        <v>5770.9</v>
      </c>
      <c r="R6368" s="5" t="str">
        <f t="shared" si="1"/>
        <v>2008_424</v>
      </c>
    </row>
    <row r="6369">
      <c r="A6369" s="4" t="s">
        <v>1399</v>
      </c>
      <c r="B6369" s="4">
        <v>425.0</v>
      </c>
      <c r="C6369" s="4">
        <v>2008.0</v>
      </c>
      <c r="D6369" s="4" t="s">
        <v>59</v>
      </c>
      <c r="F6369" s="4" t="s">
        <v>189</v>
      </c>
      <c r="G6369" s="4" t="s">
        <v>1449</v>
      </c>
      <c r="I6369" s="4">
        <v>5745.2</v>
      </c>
      <c r="R6369" s="5" t="str">
        <f t="shared" si="1"/>
        <v>2008_425</v>
      </c>
    </row>
    <row r="6370">
      <c r="A6370" s="4" t="s">
        <v>1230</v>
      </c>
      <c r="B6370" s="4">
        <v>426.0</v>
      </c>
      <c r="C6370" s="4">
        <v>2008.0</v>
      </c>
      <c r="D6370" s="4" t="s">
        <v>223</v>
      </c>
      <c r="F6370" s="4" t="s">
        <v>299</v>
      </c>
      <c r="G6370" s="4" t="s">
        <v>1650</v>
      </c>
      <c r="I6370" s="4">
        <v>5723.7</v>
      </c>
      <c r="R6370" s="5" t="str">
        <f t="shared" si="1"/>
        <v>2008_426</v>
      </c>
    </row>
    <row r="6371">
      <c r="A6371" s="4" t="s">
        <v>520</v>
      </c>
      <c r="B6371" s="4">
        <v>427.0</v>
      </c>
      <c r="C6371" s="4">
        <v>2008.0</v>
      </c>
      <c r="D6371" s="4" t="s">
        <v>975</v>
      </c>
      <c r="F6371" s="4" t="s">
        <v>170</v>
      </c>
      <c r="G6371" s="4" t="s">
        <v>1615</v>
      </c>
      <c r="I6371" s="4">
        <v>5688.0</v>
      </c>
      <c r="R6371" s="5" t="str">
        <f t="shared" si="1"/>
        <v>2008_427</v>
      </c>
    </row>
    <row r="6372">
      <c r="A6372" s="4" t="s">
        <v>567</v>
      </c>
      <c r="B6372" s="4">
        <v>428.0</v>
      </c>
      <c r="C6372" s="4">
        <v>2008.0</v>
      </c>
      <c r="D6372" s="4" t="s">
        <v>332</v>
      </c>
      <c r="F6372" s="4" t="s">
        <v>20</v>
      </c>
      <c r="G6372" s="4" t="s">
        <v>1459</v>
      </c>
      <c r="I6372" s="4">
        <v>5682.4</v>
      </c>
      <c r="R6372" s="5" t="str">
        <f t="shared" si="1"/>
        <v>2008_428</v>
      </c>
    </row>
    <row r="6373">
      <c r="A6373" s="4" t="s">
        <v>291</v>
      </c>
      <c r="B6373" s="4">
        <v>429.0</v>
      </c>
      <c r="C6373" s="4">
        <v>2008.0</v>
      </c>
      <c r="D6373" s="4" t="s">
        <v>1354</v>
      </c>
      <c r="F6373" s="4" t="s">
        <v>100</v>
      </c>
      <c r="G6373" s="4" t="s">
        <v>1616</v>
      </c>
      <c r="I6373" s="4">
        <v>5652.5</v>
      </c>
      <c r="R6373" s="5" t="str">
        <f t="shared" si="1"/>
        <v>2008_429</v>
      </c>
    </row>
    <row r="6374">
      <c r="A6374" s="4" t="s">
        <v>1285</v>
      </c>
      <c r="B6374" s="4">
        <v>430.0</v>
      </c>
      <c r="C6374" s="4">
        <v>2008.0</v>
      </c>
      <c r="D6374" s="4" t="s">
        <v>490</v>
      </c>
      <c r="F6374" s="4" t="s">
        <v>183</v>
      </c>
      <c r="G6374" s="4" t="s">
        <v>1517</v>
      </c>
      <c r="I6374" s="4">
        <v>5645.0</v>
      </c>
      <c r="R6374" s="5" t="str">
        <f t="shared" si="1"/>
        <v>2008_430</v>
      </c>
    </row>
    <row r="6375">
      <c r="A6375" s="4" t="s">
        <v>765</v>
      </c>
      <c r="B6375" s="4">
        <v>431.0</v>
      </c>
      <c r="C6375" s="4">
        <v>2008.0</v>
      </c>
      <c r="D6375" s="4" t="s">
        <v>338</v>
      </c>
      <c r="F6375" s="4" t="s">
        <v>55</v>
      </c>
      <c r="G6375" s="4" t="s">
        <v>1552</v>
      </c>
      <c r="I6375" s="4">
        <v>5604.0</v>
      </c>
      <c r="R6375" s="5" t="str">
        <f t="shared" si="1"/>
        <v>2008_431</v>
      </c>
    </row>
    <row r="6376">
      <c r="A6376" s="4" t="s">
        <v>1344</v>
      </c>
      <c r="B6376" s="4">
        <v>432.0</v>
      </c>
      <c r="C6376" s="4">
        <v>2008.0</v>
      </c>
      <c r="D6376" s="4" t="s">
        <v>490</v>
      </c>
      <c r="F6376" s="4" t="s">
        <v>144</v>
      </c>
      <c r="G6376" s="4" t="s">
        <v>1481</v>
      </c>
      <c r="I6376" s="4">
        <v>5599.2</v>
      </c>
      <c r="R6376" s="5" t="str">
        <f t="shared" si="1"/>
        <v>2008_432</v>
      </c>
    </row>
    <row r="6377">
      <c r="A6377" s="4" t="s">
        <v>1331</v>
      </c>
      <c r="B6377" s="4">
        <v>433.0</v>
      </c>
      <c r="C6377" s="4">
        <v>2008.0</v>
      </c>
      <c r="D6377" s="4" t="s">
        <v>67</v>
      </c>
      <c r="F6377" s="4" t="s">
        <v>35</v>
      </c>
      <c r="G6377" s="4" t="s">
        <v>1625</v>
      </c>
      <c r="I6377" s="4">
        <v>5553.6</v>
      </c>
      <c r="R6377" s="5" t="str">
        <f t="shared" si="1"/>
        <v>2008_433</v>
      </c>
    </row>
    <row r="6378">
      <c r="A6378" s="4" t="s">
        <v>1371</v>
      </c>
      <c r="B6378" s="4">
        <v>434.0</v>
      </c>
      <c r="C6378" s="4">
        <v>2008.0</v>
      </c>
      <c r="D6378" s="4" t="s">
        <v>107</v>
      </c>
      <c r="F6378" s="4" t="s">
        <v>24</v>
      </c>
      <c r="G6378" s="4" t="s">
        <v>1503</v>
      </c>
      <c r="I6378" s="4">
        <v>5544.4</v>
      </c>
      <c r="R6378" s="5" t="str">
        <f t="shared" si="1"/>
        <v>2008_434</v>
      </c>
    </row>
    <row r="6379">
      <c r="A6379" s="4" t="s">
        <v>1135</v>
      </c>
      <c r="B6379" s="4">
        <v>435.0</v>
      </c>
      <c r="C6379" s="4">
        <v>2008.0</v>
      </c>
      <c r="D6379" s="4" t="s">
        <v>67</v>
      </c>
      <c r="F6379" s="4" t="s">
        <v>179</v>
      </c>
      <c r="G6379" s="4" t="s">
        <v>1555</v>
      </c>
      <c r="I6379" s="4">
        <v>5524.0</v>
      </c>
      <c r="R6379" s="5" t="str">
        <f t="shared" si="1"/>
        <v>2008_435</v>
      </c>
    </row>
    <row r="6380">
      <c r="A6380" s="4" t="s">
        <v>1703</v>
      </c>
      <c r="B6380" s="4">
        <v>436.0</v>
      </c>
      <c r="C6380" s="4">
        <v>2008.0</v>
      </c>
      <c r="D6380" s="4" t="s">
        <v>490</v>
      </c>
      <c r="F6380" s="4" t="s">
        <v>24</v>
      </c>
      <c r="G6380" s="4" t="s">
        <v>1470</v>
      </c>
      <c r="I6380" s="4">
        <v>5513.0</v>
      </c>
      <c r="R6380" s="5" t="str">
        <f t="shared" si="1"/>
        <v>2008_436</v>
      </c>
    </row>
    <row r="6381">
      <c r="A6381" s="4" t="s">
        <v>1339</v>
      </c>
      <c r="B6381" s="4">
        <v>437.0</v>
      </c>
      <c r="C6381" s="4">
        <v>2008.0</v>
      </c>
      <c r="D6381" s="4" t="s">
        <v>921</v>
      </c>
      <c r="F6381" s="4" t="s">
        <v>100</v>
      </c>
      <c r="G6381" s="4" t="s">
        <v>1632</v>
      </c>
      <c r="I6381" s="4">
        <v>5476.9</v>
      </c>
      <c r="R6381" s="5" t="str">
        <f t="shared" si="1"/>
        <v>2008_437</v>
      </c>
    </row>
    <row r="6382">
      <c r="A6382" s="4" t="s">
        <v>1218</v>
      </c>
      <c r="B6382" s="4">
        <v>438.0</v>
      </c>
      <c r="C6382" s="4">
        <v>2008.0</v>
      </c>
      <c r="D6382" s="4" t="s">
        <v>48</v>
      </c>
      <c r="F6382" s="4" t="s">
        <v>74</v>
      </c>
      <c r="G6382" s="4" t="s">
        <v>1462</v>
      </c>
      <c r="I6382" s="4">
        <v>5469.6</v>
      </c>
      <c r="R6382" s="5" t="str">
        <f t="shared" si="1"/>
        <v>2008_438</v>
      </c>
    </row>
    <row r="6383">
      <c r="A6383" s="4" t="s">
        <v>702</v>
      </c>
      <c r="B6383" s="4">
        <v>439.0</v>
      </c>
      <c r="C6383" s="4">
        <v>2008.0</v>
      </c>
      <c r="D6383" s="4" t="s">
        <v>639</v>
      </c>
      <c r="F6383" s="4" t="s">
        <v>57</v>
      </c>
      <c r="G6383" s="4" t="s">
        <v>1609</v>
      </c>
      <c r="I6383" s="4">
        <v>5468.0</v>
      </c>
      <c r="R6383" s="5" t="str">
        <f t="shared" si="1"/>
        <v>2008_439</v>
      </c>
    </row>
    <row r="6384">
      <c r="A6384" s="4" t="s">
        <v>1644</v>
      </c>
      <c r="B6384" s="4">
        <v>440.0</v>
      </c>
      <c r="C6384" s="4">
        <v>2008.0</v>
      </c>
      <c r="D6384" s="4" t="s">
        <v>1139</v>
      </c>
      <c r="F6384" s="4" t="s">
        <v>77</v>
      </c>
      <c r="G6384" s="4" t="s">
        <v>1440</v>
      </c>
      <c r="I6384" s="4">
        <v>5461.0</v>
      </c>
      <c r="R6384" s="5" t="str">
        <f t="shared" si="1"/>
        <v>2008_440</v>
      </c>
    </row>
    <row r="6385">
      <c r="A6385" s="4" t="s">
        <v>1646</v>
      </c>
      <c r="B6385" s="4">
        <v>441.0</v>
      </c>
      <c r="C6385" s="4">
        <v>2008.0</v>
      </c>
      <c r="D6385" s="4" t="s">
        <v>168</v>
      </c>
      <c r="F6385" s="4" t="s">
        <v>100</v>
      </c>
      <c r="G6385" s="4" t="s">
        <v>1500</v>
      </c>
      <c r="I6385" s="4">
        <v>5452.5</v>
      </c>
      <c r="R6385" s="5" t="str">
        <f t="shared" si="1"/>
        <v>2008_441</v>
      </c>
    </row>
    <row r="6386">
      <c r="A6386" s="4" t="s">
        <v>1127</v>
      </c>
      <c r="B6386" s="4">
        <v>442.0</v>
      </c>
      <c r="C6386" s="4">
        <v>2008.0</v>
      </c>
      <c r="D6386" s="4" t="s">
        <v>107</v>
      </c>
      <c r="F6386" s="4" t="s">
        <v>30</v>
      </c>
      <c r="G6386" s="4" t="s">
        <v>1407</v>
      </c>
      <c r="I6386" s="4">
        <v>5437.0</v>
      </c>
      <c r="R6386" s="5" t="str">
        <f t="shared" si="1"/>
        <v>2008_442</v>
      </c>
    </row>
    <row r="6387">
      <c r="A6387" s="4" t="s">
        <v>1366</v>
      </c>
      <c r="B6387" s="4">
        <v>443.0</v>
      </c>
      <c r="C6387" s="4">
        <v>2008.0</v>
      </c>
      <c r="D6387" s="4" t="s">
        <v>97</v>
      </c>
      <c r="F6387" s="4" t="s">
        <v>57</v>
      </c>
      <c r="G6387" s="4" t="s">
        <v>1445</v>
      </c>
      <c r="I6387" s="4">
        <v>5420.0</v>
      </c>
      <c r="R6387" s="5" t="str">
        <f t="shared" si="1"/>
        <v>2008_443</v>
      </c>
    </row>
    <row r="6388">
      <c r="A6388" s="4" t="s">
        <v>1704</v>
      </c>
      <c r="B6388" s="4">
        <v>444.0</v>
      </c>
      <c r="C6388" s="4">
        <v>2008.0</v>
      </c>
      <c r="D6388" s="4" t="s">
        <v>76</v>
      </c>
      <c r="F6388" s="4" t="s">
        <v>372</v>
      </c>
      <c r="G6388" s="4" t="s">
        <v>1705</v>
      </c>
      <c r="I6388" s="4">
        <v>5414.1</v>
      </c>
      <c r="R6388" s="5" t="str">
        <f t="shared" si="1"/>
        <v>2008_444</v>
      </c>
    </row>
    <row r="6389">
      <c r="A6389" s="4" t="s">
        <v>1614</v>
      </c>
      <c r="B6389" s="4">
        <v>445.0</v>
      </c>
      <c r="C6389" s="4">
        <v>2008.0</v>
      </c>
      <c r="D6389" s="4" t="s">
        <v>93</v>
      </c>
      <c r="F6389" s="4" t="s">
        <v>170</v>
      </c>
      <c r="G6389" s="4" t="s">
        <v>1615</v>
      </c>
      <c r="I6389" s="4">
        <v>5413.5</v>
      </c>
      <c r="R6389" s="5" t="str">
        <f t="shared" si="1"/>
        <v>2008_445</v>
      </c>
    </row>
    <row r="6390">
      <c r="A6390" s="4" t="s">
        <v>803</v>
      </c>
      <c r="B6390" s="4">
        <v>446.0</v>
      </c>
      <c r="C6390" s="4">
        <v>2008.0</v>
      </c>
      <c r="D6390" s="4" t="s">
        <v>107</v>
      </c>
      <c r="F6390" s="4" t="s">
        <v>30</v>
      </c>
      <c r="G6390" s="4" t="s">
        <v>1407</v>
      </c>
      <c r="I6390" s="4">
        <v>5410.8</v>
      </c>
      <c r="R6390" s="5" t="str">
        <f t="shared" si="1"/>
        <v>2008_446</v>
      </c>
    </row>
    <row r="6391">
      <c r="A6391" s="4" t="s">
        <v>1050</v>
      </c>
      <c r="B6391" s="4">
        <v>447.0</v>
      </c>
      <c r="C6391" s="4">
        <v>2008.0</v>
      </c>
      <c r="D6391" s="4" t="s">
        <v>59</v>
      </c>
      <c r="F6391" s="4" t="s">
        <v>46</v>
      </c>
      <c r="G6391" s="4" t="s">
        <v>1418</v>
      </c>
      <c r="I6391" s="4">
        <v>5395.1</v>
      </c>
      <c r="R6391" s="5" t="str">
        <f t="shared" si="1"/>
        <v>2008_447</v>
      </c>
    </row>
    <row r="6392">
      <c r="A6392" s="4" t="s">
        <v>1343</v>
      </c>
      <c r="B6392" s="4">
        <v>448.0</v>
      </c>
      <c r="C6392" s="4">
        <v>2008.0</v>
      </c>
      <c r="D6392" s="4" t="s">
        <v>981</v>
      </c>
      <c r="F6392" s="4" t="s">
        <v>46</v>
      </c>
      <c r="G6392" s="4" t="s">
        <v>1418</v>
      </c>
      <c r="I6392" s="4">
        <v>5389.1</v>
      </c>
      <c r="R6392" s="5" t="str">
        <f t="shared" si="1"/>
        <v>2008_448</v>
      </c>
    </row>
    <row r="6393">
      <c r="A6393" s="4" t="s">
        <v>1706</v>
      </c>
      <c r="B6393" s="4">
        <v>449.0</v>
      </c>
      <c r="C6393" s="4">
        <v>2008.0</v>
      </c>
      <c r="D6393" s="4" t="s">
        <v>223</v>
      </c>
      <c r="F6393" s="4" t="s">
        <v>57</v>
      </c>
      <c r="G6393" s="4" t="s">
        <v>1414</v>
      </c>
      <c r="I6393" s="4">
        <v>5383.0</v>
      </c>
      <c r="R6393" s="5" t="str">
        <f t="shared" si="1"/>
        <v>2008_449</v>
      </c>
    </row>
    <row r="6394">
      <c r="A6394" s="4" t="s">
        <v>1128</v>
      </c>
      <c r="B6394" s="4">
        <v>450.0</v>
      </c>
      <c r="C6394" s="4">
        <v>2008.0</v>
      </c>
      <c r="D6394" s="4" t="s">
        <v>34</v>
      </c>
      <c r="F6394" s="4" t="s">
        <v>189</v>
      </c>
      <c r="G6394" s="4" t="s">
        <v>1449</v>
      </c>
      <c r="I6394" s="4">
        <v>5344.6</v>
      </c>
      <c r="R6394" s="5" t="str">
        <f t="shared" si="1"/>
        <v>2008_450</v>
      </c>
    </row>
    <row r="6395">
      <c r="A6395" s="4" t="s">
        <v>1391</v>
      </c>
      <c r="B6395" s="4">
        <v>451.0</v>
      </c>
      <c r="C6395" s="4">
        <v>2008.0</v>
      </c>
      <c r="D6395" s="4" t="s">
        <v>19</v>
      </c>
      <c r="F6395" s="4" t="s">
        <v>20</v>
      </c>
      <c r="G6395" s="4" t="s">
        <v>1606</v>
      </c>
      <c r="I6395" s="4">
        <v>5328.6</v>
      </c>
      <c r="R6395" s="5" t="str">
        <f t="shared" si="1"/>
        <v>2008_451</v>
      </c>
    </row>
    <row r="6396">
      <c r="A6396" s="4" t="s">
        <v>1380</v>
      </c>
      <c r="B6396" s="4">
        <v>452.0</v>
      </c>
      <c r="C6396" s="4">
        <v>2008.0</v>
      </c>
      <c r="D6396" s="4" t="s">
        <v>99</v>
      </c>
      <c r="F6396" s="4" t="s">
        <v>57</v>
      </c>
      <c r="G6396" s="4" t="s">
        <v>1635</v>
      </c>
      <c r="I6396" s="4">
        <v>5325.0</v>
      </c>
      <c r="R6396" s="5" t="str">
        <f t="shared" si="1"/>
        <v>2008_452</v>
      </c>
    </row>
    <row r="6397">
      <c r="A6397" s="4" t="s">
        <v>572</v>
      </c>
      <c r="B6397" s="4">
        <v>453.0</v>
      </c>
      <c r="C6397" s="4">
        <v>2008.0</v>
      </c>
      <c r="D6397" s="4" t="s">
        <v>72</v>
      </c>
      <c r="F6397" s="4" t="s">
        <v>57</v>
      </c>
      <c r="G6397" s="4" t="s">
        <v>1640</v>
      </c>
      <c r="I6397" s="4">
        <v>5297.9</v>
      </c>
      <c r="R6397" s="5" t="str">
        <f t="shared" si="1"/>
        <v>2008_453</v>
      </c>
    </row>
    <row r="6398">
      <c r="A6398" s="4" t="s">
        <v>1707</v>
      </c>
      <c r="B6398" s="4">
        <v>454.0</v>
      </c>
      <c r="C6398" s="4">
        <v>2008.0</v>
      </c>
      <c r="D6398" s="4" t="s">
        <v>1295</v>
      </c>
      <c r="F6398" s="4" t="s">
        <v>57</v>
      </c>
      <c r="G6398" s="4" t="s">
        <v>1507</v>
      </c>
      <c r="I6398" s="4">
        <v>5264.2</v>
      </c>
      <c r="R6398" s="5" t="str">
        <f t="shared" si="1"/>
        <v>2008_454</v>
      </c>
    </row>
    <row r="6399">
      <c r="A6399" s="4" t="s">
        <v>558</v>
      </c>
      <c r="B6399" s="4">
        <v>455.0</v>
      </c>
      <c r="C6399" s="4">
        <v>2008.0</v>
      </c>
      <c r="D6399" s="4" t="s">
        <v>999</v>
      </c>
      <c r="F6399" s="4" t="s">
        <v>144</v>
      </c>
      <c r="G6399" s="4" t="s">
        <v>1481</v>
      </c>
      <c r="I6399" s="4">
        <v>5258.3</v>
      </c>
      <c r="R6399" s="5" t="str">
        <f t="shared" si="1"/>
        <v>2008_455</v>
      </c>
    </row>
    <row r="6400">
      <c r="A6400" s="4" t="s">
        <v>936</v>
      </c>
      <c r="B6400" s="4">
        <v>456.0</v>
      </c>
      <c r="C6400" s="4">
        <v>2008.0</v>
      </c>
      <c r="D6400" s="4" t="s">
        <v>798</v>
      </c>
      <c r="F6400" s="4" t="s">
        <v>144</v>
      </c>
      <c r="G6400" s="4" t="s">
        <v>1622</v>
      </c>
      <c r="I6400" s="4">
        <v>5248.9</v>
      </c>
      <c r="R6400" s="5" t="str">
        <f t="shared" si="1"/>
        <v>2008_456</v>
      </c>
    </row>
    <row r="6401">
      <c r="A6401" s="4" t="s">
        <v>1274</v>
      </c>
      <c r="B6401" s="4">
        <v>457.0</v>
      </c>
      <c r="C6401" s="4">
        <v>2008.0</v>
      </c>
      <c r="D6401" s="4" t="s">
        <v>132</v>
      </c>
      <c r="F6401" s="4" t="s">
        <v>55</v>
      </c>
      <c r="G6401" s="4" t="s">
        <v>1629</v>
      </c>
      <c r="I6401" s="4">
        <v>5236.0</v>
      </c>
      <c r="R6401" s="5" t="str">
        <f t="shared" si="1"/>
        <v>2008_457</v>
      </c>
    </row>
    <row r="6402">
      <c r="A6402" s="4" t="s">
        <v>1654</v>
      </c>
      <c r="B6402" s="4">
        <v>458.0</v>
      </c>
      <c r="C6402" s="4">
        <v>2008.0</v>
      </c>
      <c r="D6402" s="4" t="s">
        <v>1165</v>
      </c>
      <c r="F6402" s="4" t="s">
        <v>95</v>
      </c>
      <c r="G6402" s="4" t="s">
        <v>1458</v>
      </c>
      <c r="I6402" s="4">
        <v>5235.2</v>
      </c>
      <c r="R6402" s="5" t="str">
        <f t="shared" si="1"/>
        <v>2008_458</v>
      </c>
    </row>
    <row r="6403">
      <c r="A6403" s="4" t="s">
        <v>1394</v>
      </c>
      <c r="B6403" s="4">
        <v>459.0</v>
      </c>
      <c r="C6403" s="4">
        <v>2008.0</v>
      </c>
      <c r="D6403" s="4" t="s">
        <v>110</v>
      </c>
      <c r="F6403" s="4" t="s">
        <v>30</v>
      </c>
      <c r="G6403" s="4" t="s">
        <v>1657</v>
      </c>
      <c r="I6403" s="4">
        <v>5216.4</v>
      </c>
      <c r="R6403" s="5" t="str">
        <f t="shared" si="1"/>
        <v>2008_459</v>
      </c>
    </row>
    <row r="6404">
      <c r="A6404" s="4" t="s">
        <v>599</v>
      </c>
      <c r="B6404" s="4">
        <v>460.0</v>
      </c>
      <c r="C6404" s="4">
        <v>2008.0</v>
      </c>
      <c r="D6404" s="4" t="s">
        <v>338</v>
      </c>
      <c r="F6404" s="4" t="s">
        <v>46</v>
      </c>
      <c r="G6404" s="4" t="s">
        <v>1418</v>
      </c>
      <c r="I6404" s="4">
        <v>5202.0</v>
      </c>
      <c r="R6404" s="5" t="str">
        <f t="shared" si="1"/>
        <v>2008_460</v>
      </c>
    </row>
    <row r="6405">
      <c r="A6405" s="4" t="s">
        <v>1708</v>
      </c>
      <c r="B6405" s="4">
        <v>461.0</v>
      </c>
      <c r="C6405" s="4">
        <v>2008.0</v>
      </c>
      <c r="D6405" s="4" t="s">
        <v>638</v>
      </c>
      <c r="F6405" s="4" t="s">
        <v>57</v>
      </c>
      <c r="G6405" s="4" t="s">
        <v>1487</v>
      </c>
      <c r="I6405" s="4">
        <v>5199.4</v>
      </c>
      <c r="R6405" s="5" t="str">
        <f t="shared" si="1"/>
        <v>2008_461</v>
      </c>
    </row>
    <row r="6406">
      <c r="A6406" s="4" t="s">
        <v>1398</v>
      </c>
      <c r="B6406" s="4">
        <v>462.0</v>
      </c>
      <c r="C6406" s="4">
        <v>2008.0</v>
      </c>
      <c r="D6406" s="4" t="s">
        <v>23</v>
      </c>
      <c r="F6406" s="4" t="s">
        <v>24</v>
      </c>
      <c r="G6406" s="4" t="s">
        <v>1404</v>
      </c>
      <c r="I6406" s="4">
        <v>5188.7</v>
      </c>
      <c r="R6406" s="5" t="str">
        <f t="shared" si="1"/>
        <v>2008_462</v>
      </c>
    </row>
    <row r="6407">
      <c r="A6407" s="4" t="s">
        <v>1137</v>
      </c>
      <c r="B6407" s="4">
        <v>463.0</v>
      </c>
      <c r="C6407" s="4">
        <v>2008.0</v>
      </c>
      <c r="D6407" s="4" t="s">
        <v>216</v>
      </c>
      <c r="F6407" s="4" t="s">
        <v>406</v>
      </c>
      <c r="G6407" s="4" t="s">
        <v>1631</v>
      </c>
      <c r="I6407" s="4">
        <v>5178.1</v>
      </c>
      <c r="R6407" s="5" t="str">
        <f t="shared" si="1"/>
        <v>2008_463</v>
      </c>
    </row>
    <row r="6408">
      <c r="A6408" s="4" t="s">
        <v>1232</v>
      </c>
      <c r="B6408" s="4">
        <v>464.0</v>
      </c>
      <c r="C6408" s="4">
        <v>2008.0</v>
      </c>
      <c r="D6408" s="4" t="s">
        <v>1112</v>
      </c>
      <c r="F6408" s="4" t="s">
        <v>37</v>
      </c>
      <c r="G6408" s="4" t="s">
        <v>1436</v>
      </c>
      <c r="I6408" s="4">
        <v>5156.4</v>
      </c>
      <c r="R6408" s="5" t="str">
        <f t="shared" si="1"/>
        <v>2008_464</v>
      </c>
    </row>
    <row r="6409">
      <c r="A6409" s="4" t="s">
        <v>1216</v>
      </c>
      <c r="B6409" s="4">
        <v>465.0</v>
      </c>
      <c r="C6409" s="4">
        <v>2008.0</v>
      </c>
      <c r="D6409" s="4" t="s">
        <v>45</v>
      </c>
      <c r="F6409" s="4" t="s">
        <v>20</v>
      </c>
      <c r="G6409" s="4" t="s">
        <v>1641</v>
      </c>
      <c r="I6409" s="4">
        <v>5129.1</v>
      </c>
      <c r="R6409" s="5" t="str">
        <f t="shared" si="1"/>
        <v>2008_465</v>
      </c>
    </row>
    <row r="6410">
      <c r="A6410" s="4" t="s">
        <v>1130</v>
      </c>
      <c r="B6410" s="4">
        <v>466.0</v>
      </c>
      <c r="C6410" s="4">
        <v>2008.0</v>
      </c>
      <c r="D6410" s="4" t="s">
        <v>34</v>
      </c>
      <c r="F6410" s="4" t="s">
        <v>127</v>
      </c>
      <c r="G6410" s="4" t="s">
        <v>1408</v>
      </c>
      <c r="I6410" s="4">
        <v>5118.1</v>
      </c>
      <c r="R6410" s="5" t="str">
        <f t="shared" si="1"/>
        <v>2008_466</v>
      </c>
    </row>
    <row r="6411">
      <c r="A6411" s="4" t="s">
        <v>546</v>
      </c>
      <c r="B6411" s="4">
        <v>467.0</v>
      </c>
      <c r="C6411" s="4">
        <v>2008.0</v>
      </c>
      <c r="D6411" s="4" t="s">
        <v>289</v>
      </c>
      <c r="F6411" s="4" t="s">
        <v>46</v>
      </c>
      <c r="G6411" s="4" t="s">
        <v>1418</v>
      </c>
      <c r="I6411" s="4">
        <v>5112.4</v>
      </c>
      <c r="R6411" s="5" t="str">
        <f t="shared" si="1"/>
        <v>2008_467</v>
      </c>
    </row>
    <row r="6412">
      <c r="A6412" s="4" t="s">
        <v>1395</v>
      </c>
      <c r="B6412" s="4">
        <v>468.0</v>
      </c>
      <c r="C6412" s="4">
        <v>2008.0</v>
      </c>
      <c r="D6412" s="4" t="s">
        <v>1360</v>
      </c>
      <c r="F6412" s="4" t="s">
        <v>189</v>
      </c>
      <c r="G6412" s="4" t="s">
        <v>1660</v>
      </c>
      <c r="I6412" s="4">
        <v>5021.7</v>
      </c>
      <c r="R6412" s="5" t="str">
        <f t="shared" si="1"/>
        <v>2008_468</v>
      </c>
    </row>
    <row r="6413">
      <c r="A6413" s="4" t="s">
        <v>1656</v>
      </c>
      <c r="B6413" s="4">
        <v>469.0</v>
      </c>
      <c r="C6413" s="4">
        <v>2008.0</v>
      </c>
      <c r="D6413" s="4" t="s">
        <v>392</v>
      </c>
      <c r="F6413" s="4" t="s">
        <v>100</v>
      </c>
      <c r="G6413" s="4" t="s">
        <v>1443</v>
      </c>
      <c r="I6413" s="4">
        <v>5010.7</v>
      </c>
      <c r="R6413" s="5" t="str">
        <f t="shared" si="1"/>
        <v>2008_469</v>
      </c>
    </row>
    <row r="6414">
      <c r="A6414" s="4" t="s">
        <v>1041</v>
      </c>
      <c r="B6414" s="4">
        <v>470.0</v>
      </c>
      <c r="C6414" s="4">
        <v>2008.0</v>
      </c>
      <c r="D6414" s="4" t="s">
        <v>639</v>
      </c>
      <c r="F6414" s="4" t="s">
        <v>192</v>
      </c>
      <c r="G6414" s="4" t="s">
        <v>1639</v>
      </c>
      <c r="I6414" s="4">
        <v>4973.9</v>
      </c>
      <c r="R6414" s="5" t="str">
        <f t="shared" si="1"/>
        <v>2008_470</v>
      </c>
    </row>
    <row r="6415">
      <c r="A6415" s="4" t="s">
        <v>1381</v>
      </c>
      <c r="B6415" s="4">
        <v>471.0</v>
      </c>
      <c r="C6415" s="4">
        <v>2008.0</v>
      </c>
      <c r="D6415" s="4" t="s">
        <v>981</v>
      </c>
      <c r="F6415" s="4" t="s">
        <v>100</v>
      </c>
      <c r="G6415" s="4" t="s">
        <v>1645</v>
      </c>
      <c r="I6415" s="4">
        <v>4946.7</v>
      </c>
      <c r="R6415" s="5" t="str">
        <f t="shared" si="1"/>
        <v>2008_471</v>
      </c>
    </row>
    <row r="6416">
      <c r="A6416" s="4" t="s">
        <v>1397</v>
      </c>
      <c r="B6416" s="4">
        <v>472.0</v>
      </c>
      <c r="C6416" s="4">
        <v>2008.0</v>
      </c>
      <c r="D6416" s="4" t="s">
        <v>1360</v>
      </c>
      <c r="F6416" s="4" t="s">
        <v>100</v>
      </c>
      <c r="G6416" s="4" t="s">
        <v>1529</v>
      </c>
      <c r="I6416" s="4">
        <v>4901.0</v>
      </c>
      <c r="R6416" s="5" t="str">
        <f t="shared" si="1"/>
        <v>2008_472</v>
      </c>
    </row>
    <row r="6417">
      <c r="A6417" s="4" t="s">
        <v>1662</v>
      </c>
      <c r="B6417" s="4">
        <v>473.0</v>
      </c>
      <c r="C6417" s="4">
        <v>2008.0</v>
      </c>
      <c r="D6417" s="4" t="s">
        <v>1360</v>
      </c>
      <c r="F6417" s="4" t="s">
        <v>183</v>
      </c>
      <c r="G6417" s="4" t="s">
        <v>1550</v>
      </c>
      <c r="I6417" s="4">
        <v>4900.2</v>
      </c>
      <c r="R6417" s="5" t="str">
        <f t="shared" si="1"/>
        <v>2008_473</v>
      </c>
    </row>
    <row r="6418">
      <c r="A6418" s="4" t="s">
        <v>927</v>
      </c>
      <c r="B6418" s="4">
        <v>474.0</v>
      </c>
      <c r="C6418" s="4">
        <v>2008.0</v>
      </c>
      <c r="D6418" s="4" t="s">
        <v>1078</v>
      </c>
      <c r="F6418" s="4" t="s">
        <v>57</v>
      </c>
      <c r="G6418" s="4" t="s">
        <v>1653</v>
      </c>
      <c r="I6418" s="4">
        <v>4847.0</v>
      </c>
      <c r="R6418" s="5" t="str">
        <f t="shared" si="1"/>
        <v>2008_474</v>
      </c>
    </row>
    <row r="6419">
      <c r="A6419" s="4" t="s">
        <v>1709</v>
      </c>
      <c r="B6419" s="4">
        <v>475.0</v>
      </c>
      <c r="C6419" s="4">
        <v>2008.0</v>
      </c>
      <c r="D6419" s="4" t="s">
        <v>611</v>
      </c>
      <c r="F6419" s="4" t="s">
        <v>30</v>
      </c>
      <c r="G6419" s="4" t="s">
        <v>1407</v>
      </c>
      <c r="I6419" s="4">
        <v>4844.7</v>
      </c>
      <c r="R6419" s="5" t="str">
        <f t="shared" si="1"/>
        <v>2008_475</v>
      </c>
    </row>
    <row r="6420">
      <c r="A6420" s="4" t="s">
        <v>1221</v>
      </c>
      <c r="B6420" s="4">
        <v>476.0</v>
      </c>
      <c r="C6420" s="4">
        <v>2008.0</v>
      </c>
      <c r="D6420" s="4" t="s">
        <v>107</v>
      </c>
      <c r="F6420" s="4" t="s">
        <v>37</v>
      </c>
      <c r="G6420" s="4" t="s">
        <v>1655</v>
      </c>
      <c r="I6420" s="4">
        <v>4844.4</v>
      </c>
      <c r="R6420" s="5" t="str">
        <f t="shared" si="1"/>
        <v>2008_476</v>
      </c>
    </row>
    <row r="6421">
      <c r="A6421" s="4" t="s">
        <v>1710</v>
      </c>
      <c r="B6421" s="4">
        <v>477.0</v>
      </c>
      <c r="C6421" s="4">
        <v>2008.0</v>
      </c>
      <c r="D6421" s="4" t="s">
        <v>977</v>
      </c>
      <c r="F6421" s="4" t="s">
        <v>400</v>
      </c>
      <c r="G6421" s="4" t="s">
        <v>1532</v>
      </c>
      <c r="I6421" s="4">
        <v>4830.6</v>
      </c>
      <c r="R6421" s="5" t="str">
        <f t="shared" si="1"/>
        <v>2008_477</v>
      </c>
    </row>
    <row r="6422">
      <c r="A6422" s="4" t="s">
        <v>1235</v>
      </c>
      <c r="B6422" s="4">
        <v>478.0</v>
      </c>
      <c r="C6422" s="4">
        <v>2008.0</v>
      </c>
      <c r="D6422" s="4" t="s">
        <v>29</v>
      </c>
      <c r="F6422" s="4" t="s">
        <v>46</v>
      </c>
      <c r="G6422" s="4" t="s">
        <v>1418</v>
      </c>
      <c r="I6422" s="4">
        <v>4829.0</v>
      </c>
      <c r="R6422" s="5" t="str">
        <f t="shared" si="1"/>
        <v>2008_478</v>
      </c>
    </row>
    <row r="6423">
      <c r="A6423" s="4" t="s">
        <v>1144</v>
      </c>
      <c r="B6423" s="4">
        <v>479.0</v>
      </c>
      <c r="C6423" s="4">
        <v>2008.0</v>
      </c>
      <c r="D6423" s="4" t="s">
        <v>285</v>
      </c>
      <c r="F6423" s="4" t="s">
        <v>30</v>
      </c>
      <c r="G6423" s="4" t="s">
        <v>1407</v>
      </c>
      <c r="I6423" s="4">
        <v>4824.5</v>
      </c>
      <c r="R6423" s="5" t="str">
        <f t="shared" si="1"/>
        <v>2008_479</v>
      </c>
    </row>
    <row r="6424">
      <c r="A6424" s="4" t="s">
        <v>1273</v>
      </c>
      <c r="B6424" s="4">
        <v>480.0</v>
      </c>
      <c r="C6424" s="4">
        <v>2008.0</v>
      </c>
      <c r="D6424" s="4" t="s">
        <v>42</v>
      </c>
      <c r="F6424" s="4" t="s">
        <v>55</v>
      </c>
      <c r="G6424" s="4" t="s">
        <v>1417</v>
      </c>
      <c r="I6424" s="4">
        <v>4810.7</v>
      </c>
      <c r="R6424" s="5" t="str">
        <f t="shared" si="1"/>
        <v>2008_480</v>
      </c>
    </row>
    <row r="6425">
      <c r="A6425" s="4" t="s">
        <v>1711</v>
      </c>
      <c r="B6425" s="4">
        <v>481.0</v>
      </c>
      <c r="C6425" s="4">
        <v>2008.0</v>
      </c>
      <c r="D6425" s="4" t="s">
        <v>1360</v>
      </c>
      <c r="F6425" s="4" t="s">
        <v>179</v>
      </c>
      <c r="G6425" s="4" t="s">
        <v>1555</v>
      </c>
      <c r="I6425" s="4">
        <v>4810.6</v>
      </c>
      <c r="R6425" s="5" t="str">
        <f t="shared" si="1"/>
        <v>2008_481</v>
      </c>
    </row>
    <row r="6426">
      <c r="A6426" s="4" t="s">
        <v>1666</v>
      </c>
      <c r="B6426" s="4">
        <v>482.0</v>
      </c>
      <c r="C6426" s="4">
        <v>2008.0</v>
      </c>
      <c r="D6426" s="4" t="s">
        <v>1096</v>
      </c>
      <c r="F6426" s="4" t="s">
        <v>24</v>
      </c>
      <c r="G6426" s="4" t="s">
        <v>1404</v>
      </c>
      <c r="I6426" s="4">
        <v>4802.4</v>
      </c>
      <c r="R6426" s="5" t="str">
        <f t="shared" si="1"/>
        <v>2008_482</v>
      </c>
    </row>
    <row r="6427">
      <c r="A6427" s="4" t="s">
        <v>1334</v>
      </c>
      <c r="B6427" s="4">
        <v>483.0</v>
      </c>
      <c r="C6427" s="4">
        <v>2008.0</v>
      </c>
      <c r="D6427" s="4" t="s">
        <v>1112</v>
      </c>
      <c r="F6427" s="4" t="s">
        <v>43</v>
      </c>
      <c r="G6427" s="4" t="s">
        <v>1603</v>
      </c>
      <c r="I6427" s="4">
        <v>4798.9</v>
      </c>
      <c r="R6427" s="5" t="str">
        <f t="shared" si="1"/>
        <v>2008_483</v>
      </c>
    </row>
    <row r="6428">
      <c r="A6428" s="4" t="s">
        <v>1712</v>
      </c>
      <c r="B6428" s="4">
        <v>484.0</v>
      </c>
      <c r="C6428" s="4">
        <v>2008.0</v>
      </c>
      <c r="D6428" s="4" t="s">
        <v>23</v>
      </c>
      <c r="F6428" s="4" t="s">
        <v>24</v>
      </c>
      <c r="G6428" s="4" t="s">
        <v>1503</v>
      </c>
      <c r="I6428" s="4">
        <v>4791.7</v>
      </c>
      <c r="R6428" s="5" t="str">
        <f t="shared" si="1"/>
        <v>2008_484</v>
      </c>
    </row>
    <row r="6429">
      <c r="A6429" s="4" t="s">
        <v>1223</v>
      </c>
      <c r="B6429" s="4">
        <v>485.0</v>
      </c>
      <c r="C6429" s="4">
        <v>2008.0</v>
      </c>
      <c r="D6429" s="4" t="s">
        <v>1295</v>
      </c>
      <c r="F6429" s="4" t="s">
        <v>100</v>
      </c>
      <c r="G6429" s="4" t="s">
        <v>1632</v>
      </c>
      <c r="I6429" s="4">
        <v>4751.0</v>
      </c>
      <c r="R6429" s="5" t="str">
        <f t="shared" si="1"/>
        <v>2008_485</v>
      </c>
    </row>
    <row r="6430">
      <c r="A6430" s="4" t="s">
        <v>1076</v>
      </c>
      <c r="B6430" s="4">
        <v>486.0</v>
      </c>
      <c r="C6430" s="4">
        <v>2008.0</v>
      </c>
      <c r="D6430" s="4" t="s">
        <v>225</v>
      </c>
      <c r="F6430" s="4" t="s">
        <v>24</v>
      </c>
      <c r="G6430" s="4" t="s">
        <v>1404</v>
      </c>
      <c r="I6430" s="4">
        <v>4749.0</v>
      </c>
      <c r="R6430" s="5" t="str">
        <f t="shared" si="1"/>
        <v>2008_486</v>
      </c>
    </row>
    <row r="6431">
      <c r="A6431" s="4" t="s">
        <v>1713</v>
      </c>
      <c r="B6431" s="4">
        <v>487.0</v>
      </c>
      <c r="C6431" s="4">
        <v>2008.0</v>
      </c>
      <c r="D6431" s="4" t="s">
        <v>225</v>
      </c>
      <c r="F6431" s="4" t="s">
        <v>24</v>
      </c>
      <c r="G6431" s="4" t="s">
        <v>1404</v>
      </c>
      <c r="I6431" s="4">
        <v>4742.0</v>
      </c>
      <c r="R6431" s="5" t="str">
        <f t="shared" si="1"/>
        <v>2008_487</v>
      </c>
    </row>
    <row r="6432">
      <c r="A6432" s="4" t="s">
        <v>1217</v>
      </c>
      <c r="B6432" s="4">
        <v>488.0</v>
      </c>
      <c r="C6432" s="4">
        <v>2008.0</v>
      </c>
      <c r="D6432" s="4" t="s">
        <v>67</v>
      </c>
      <c r="F6432" s="4" t="s">
        <v>100</v>
      </c>
      <c r="G6432" s="4" t="s">
        <v>1649</v>
      </c>
      <c r="I6432" s="4">
        <v>4736.5</v>
      </c>
      <c r="R6432" s="5" t="str">
        <f t="shared" si="1"/>
        <v>2008_488</v>
      </c>
    </row>
    <row r="6433">
      <c r="A6433" s="4" t="s">
        <v>1714</v>
      </c>
      <c r="B6433" s="4">
        <v>489.0</v>
      </c>
      <c r="C6433" s="4">
        <v>2008.0</v>
      </c>
      <c r="D6433" s="4" t="s">
        <v>107</v>
      </c>
      <c r="F6433" s="4" t="s">
        <v>400</v>
      </c>
      <c r="G6433" s="4" t="s">
        <v>1513</v>
      </c>
      <c r="I6433" s="4">
        <v>4672.7</v>
      </c>
      <c r="R6433" s="5" t="str">
        <f t="shared" si="1"/>
        <v>2008_489</v>
      </c>
    </row>
    <row r="6434">
      <c r="A6434" s="4" t="s">
        <v>1715</v>
      </c>
      <c r="B6434" s="4">
        <v>490.0</v>
      </c>
      <c r="C6434" s="4">
        <v>2008.0</v>
      </c>
      <c r="D6434" s="4" t="s">
        <v>1096</v>
      </c>
      <c r="F6434" s="4" t="s">
        <v>24</v>
      </c>
      <c r="G6434" s="4" t="s">
        <v>1404</v>
      </c>
      <c r="I6434" s="4">
        <v>4666.4</v>
      </c>
      <c r="R6434" s="5" t="str">
        <f t="shared" si="1"/>
        <v>2008_490</v>
      </c>
    </row>
    <row r="6435">
      <c r="A6435" s="4" t="s">
        <v>411</v>
      </c>
      <c r="B6435" s="4">
        <v>491.0</v>
      </c>
      <c r="C6435" s="4">
        <v>2008.0</v>
      </c>
      <c r="D6435" s="4" t="s">
        <v>988</v>
      </c>
      <c r="F6435" s="4" t="s">
        <v>55</v>
      </c>
      <c r="G6435" s="4" t="s">
        <v>1417</v>
      </c>
      <c r="I6435" s="4">
        <v>4662.8</v>
      </c>
      <c r="R6435" s="5" t="str">
        <f t="shared" si="1"/>
        <v>2008_491</v>
      </c>
    </row>
    <row r="6436">
      <c r="A6436" s="4" t="s">
        <v>1716</v>
      </c>
      <c r="B6436" s="4">
        <v>492.0</v>
      </c>
      <c r="C6436" s="4">
        <v>2008.0</v>
      </c>
      <c r="D6436" s="4" t="s">
        <v>1105</v>
      </c>
      <c r="F6436" s="4" t="s">
        <v>30</v>
      </c>
      <c r="G6436" s="4" t="s">
        <v>1717</v>
      </c>
      <c r="I6436" s="4">
        <v>4660.1</v>
      </c>
      <c r="R6436" s="5" t="str">
        <f t="shared" si="1"/>
        <v>2008_492</v>
      </c>
    </row>
    <row r="6437">
      <c r="A6437" s="4" t="s">
        <v>1146</v>
      </c>
      <c r="B6437" s="4">
        <v>493.0</v>
      </c>
      <c r="C6437" s="4">
        <v>2008.0</v>
      </c>
      <c r="D6437" s="4" t="s">
        <v>107</v>
      </c>
      <c r="F6437" s="4" t="s">
        <v>55</v>
      </c>
      <c r="G6437" s="4" t="s">
        <v>1472</v>
      </c>
      <c r="I6437" s="4">
        <v>4656.3</v>
      </c>
      <c r="R6437" s="5" t="str">
        <f t="shared" si="1"/>
        <v>2008_493</v>
      </c>
    </row>
    <row r="6438">
      <c r="A6438" s="4" t="s">
        <v>1168</v>
      </c>
      <c r="B6438" s="4">
        <v>494.0</v>
      </c>
      <c r="C6438" s="4">
        <v>2008.0</v>
      </c>
      <c r="D6438" s="4" t="s">
        <v>1104</v>
      </c>
      <c r="F6438" s="4" t="s">
        <v>43</v>
      </c>
      <c r="G6438" s="4" t="s">
        <v>1669</v>
      </c>
      <c r="I6438" s="4">
        <v>4651.2</v>
      </c>
      <c r="R6438" s="5" t="str">
        <f t="shared" si="1"/>
        <v>2008_494</v>
      </c>
    </row>
    <row r="6439">
      <c r="A6439" s="4" t="s">
        <v>1337</v>
      </c>
      <c r="B6439" s="4">
        <v>495.0</v>
      </c>
      <c r="C6439" s="4">
        <v>2008.0</v>
      </c>
      <c r="D6439" s="4" t="s">
        <v>1112</v>
      </c>
      <c r="F6439" s="4" t="s">
        <v>100</v>
      </c>
      <c r="G6439" s="4" t="s">
        <v>1605</v>
      </c>
      <c r="I6439" s="4">
        <v>4647.0</v>
      </c>
      <c r="R6439" s="5" t="str">
        <f t="shared" si="1"/>
        <v>2008_495</v>
      </c>
    </row>
    <row r="6440">
      <c r="A6440" s="4" t="s">
        <v>865</v>
      </c>
      <c r="B6440" s="4">
        <v>496.0</v>
      </c>
      <c r="C6440" s="4">
        <v>2008.0</v>
      </c>
      <c r="D6440" s="4" t="s">
        <v>977</v>
      </c>
      <c r="F6440" s="4" t="s">
        <v>46</v>
      </c>
      <c r="G6440" s="4" t="s">
        <v>1429</v>
      </c>
      <c r="I6440" s="4">
        <v>4646.4</v>
      </c>
      <c r="R6440" s="5" t="str">
        <f t="shared" si="1"/>
        <v>2008_496</v>
      </c>
    </row>
    <row r="6441">
      <c r="A6441" s="4" t="s">
        <v>1718</v>
      </c>
      <c r="B6441" s="4">
        <v>497.0</v>
      </c>
      <c r="C6441" s="4">
        <v>2008.0</v>
      </c>
      <c r="D6441" s="4" t="s">
        <v>332</v>
      </c>
      <c r="F6441" s="4" t="s">
        <v>57</v>
      </c>
      <c r="G6441" s="4" t="s">
        <v>1719</v>
      </c>
      <c r="I6441" s="4">
        <v>4645.7</v>
      </c>
      <c r="R6441" s="5" t="str">
        <f t="shared" si="1"/>
        <v>2008_497</v>
      </c>
    </row>
    <row r="6442">
      <c r="A6442" s="4" t="s">
        <v>1720</v>
      </c>
      <c r="B6442" s="4">
        <v>498.0</v>
      </c>
      <c r="C6442" s="4">
        <v>2008.0</v>
      </c>
      <c r="D6442" s="4" t="s">
        <v>1096</v>
      </c>
      <c r="F6442" s="4" t="s">
        <v>24</v>
      </c>
      <c r="G6442" s="4" t="s">
        <v>1404</v>
      </c>
      <c r="I6442" s="4">
        <v>4638.6</v>
      </c>
      <c r="R6442" s="5" t="str">
        <f t="shared" si="1"/>
        <v>2008_498</v>
      </c>
    </row>
    <row r="6443">
      <c r="A6443" s="4" t="s">
        <v>1721</v>
      </c>
      <c r="B6443" s="4">
        <v>499.0</v>
      </c>
      <c r="C6443" s="4">
        <v>2008.0</v>
      </c>
      <c r="D6443" s="4" t="s">
        <v>223</v>
      </c>
      <c r="F6443" s="4" t="s">
        <v>148</v>
      </c>
      <c r="G6443" s="4" t="s">
        <v>1490</v>
      </c>
      <c r="I6443" s="4">
        <v>4628.4</v>
      </c>
      <c r="R6443" s="5" t="str">
        <f t="shared" si="1"/>
        <v>2008_499</v>
      </c>
    </row>
    <row r="6444">
      <c r="A6444" s="4" t="s">
        <v>1056</v>
      </c>
      <c r="B6444" s="4">
        <v>500.0</v>
      </c>
      <c r="C6444" s="4">
        <v>2008.0</v>
      </c>
      <c r="D6444" s="4" t="s">
        <v>216</v>
      </c>
      <c r="F6444" s="4" t="s">
        <v>537</v>
      </c>
      <c r="G6444" s="4" t="s">
        <v>1659</v>
      </c>
      <c r="I6444" s="4">
        <v>4621.0</v>
      </c>
      <c r="R6444" s="5" t="str">
        <f t="shared" si="1"/>
        <v>2008_500</v>
      </c>
    </row>
    <row r="6445">
      <c r="A6445" s="4" t="s">
        <v>22</v>
      </c>
      <c r="B6445" s="4">
        <v>1.0</v>
      </c>
      <c r="C6445" s="4">
        <v>2009.0</v>
      </c>
      <c r="D6445" s="4" t="s">
        <v>23</v>
      </c>
      <c r="F6445" s="4" t="s">
        <v>24</v>
      </c>
      <c r="G6445" s="4" t="s">
        <v>1401</v>
      </c>
      <c r="I6445" s="4">
        <v>442851.0</v>
      </c>
      <c r="R6445" s="5" t="str">
        <f t="shared" si="1"/>
        <v>2009_1</v>
      </c>
    </row>
    <row r="6446">
      <c r="A6446" s="4" t="s">
        <v>25</v>
      </c>
      <c r="B6446" s="4">
        <v>2.0</v>
      </c>
      <c r="C6446" s="4">
        <v>2009.0</v>
      </c>
      <c r="D6446" s="4" t="s">
        <v>26</v>
      </c>
      <c r="F6446" s="4" t="s">
        <v>27</v>
      </c>
      <c r="G6446" s="4" t="s">
        <v>1400</v>
      </c>
      <c r="I6446" s="4">
        <v>405607.0</v>
      </c>
      <c r="R6446" s="5" t="str">
        <f t="shared" si="1"/>
        <v>2009_2</v>
      </c>
    </row>
    <row r="6447">
      <c r="A6447" s="4" t="s">
        <v>56</v>
      </c>
      <c r="B6447" s="4">
        <v>3.0</v>
      </c>
      <c r="C6447" s="4">
        <v>2009.0</v>
      </c>
      <c r="D6447" s="4" t="s">
        <v>23</v>
      </c>
      <c r="F6447" s="4" t="s">
        <v>57</v>
      </c>
      <c r="G6447" s="4" t="s">
        <v>1403</v>
      </c>
      <c r="I6447" s="4">
        <v>263159.0</v>
      </c>
      <c r="R6447" s="5" t="str">
        <f t="shared" si="1"/>
        <v>2009_3</v>
      </c>
    </row>
    <row r="6448">
      <c r="A6448" s="4" t="s">
        <v>1170</v>
      </c>
      <c r="B6448" s="4">
        <v>4.0</v>
      </c>
      <c r="C6448" s="4">
        <v>2009.0</v>
      </c>
      <c r="D6448" s="4" t="s">
        <v>23</v>
      </c>
      <c r="F6448" s="4" t="s">
        <v>24</v>
      </c>
      <c r="G6448" s="4" t="s">
        <v>1404</v>
      </c>
      <c r="I6448" s="4">
        <v>230764.0</v>
      </c>
      <c r="R6448" s="5" t="str">
        <f t="shared" si="1"/>
        <v>2009_4</v>
      </c>
    </row>
    <row r="6449">
      <c r="A6449" s="4" t="s">
        <v>33</v>
      </c>
      <c r="B6449" s="4">
        <v>5.0</v>
      </c>
      <c r="C6449" s="4">
        <v>2009.0</v>
      </c>
      <c r="D6449" s="4" t="s">
        <v>81</v>
      </c>
      <c r="F6449" s="4" t="s">
        <v>35</v>
      </c>
      <c r="G6449" s="4" t="s">
        <v>1405</v>
      </c>
      <c r="I6449" s="4">
        <v>183207.0</v>
      </c>
      <c r="R6449" s="5" t="str">
        <f t="shared" si="1"/>
        <v>2009_5</v>
      </c>
    </row>
    <row r="6450">
      <c r="A6450" s="4" t="s">
        <v>18</v>
      </c>
      <c r="B6450" s="4">
        <v>6.0</v>
      </c>
      <c r="C6450" s="4">
        <v>2009.0</v>
      </c>
      <c r="D6450" s="4" t="s">
        <v>19</v>
      </c>
      <c r="F6450" s="4" t="s">
        <v>20</v>
      </c>
      <c r="G6450" s="4" t="s">
        <v>1402</v>
      </c>
      <c r="I6450" s="4">
        <v>148979.0</v>
      </c>
      <c r="R6450" s="5" t="str">
        <f t="shared" si="1"/>
        <v>2009_6</v>
      </c>
    </row>
    <row r="6451">
      <c r="A6451" s="4" t="s">
        <v>21</v>
      </c>
      <c r="B6451" s="4">
        <v>7.0</v>
      </c>
      <c r="C6451" s="4">
        <v>2009.0</v>
      </c>
      <c r="D6451" s="4" t="s">
        <v>19</v>
      </c>
      <c r="F6451" s="4" t="s">
        <v>20</v>
      </c>
      <c r="G6451" s="4" t="s">
        <v>1406</v>
      </c>
      <c r="I6451" s="4">
        <v>146277.0</v>
      </c>
      <c r="R6451" s="5" t="str">
        <f t="shared" si="1"/>
        <v>2009_7</v>
      </c>
    </row>
    <row r="6452">
      <c r="A6452" s="4" t="s">
        <v>1349</v>
      </c>
      <c r="B6452" s="4">
        <v>8.0</v>
      </c>
      <c r="C6452" s="4">
        <v>2009.0</v>
      </c>
      <c r="D6452" s="4" t="s">
        <v>29</v>
      </c>
      <c r="F6452" s="4" t="s">
        <v>24</v>
      </c>
      <c r="G6452" s="4" t="s">
        <v>1503</v>
      </c>
      <c r="I6452" s="4">
        <v>124028.0</v>
      </c>
      <c r="R6452" s="5" t="str">
        <f t="shared" si="1"/>
        <v>2009_8</v>
      </c>
    </row>
    <row r="6453">
      <c r="A6453" s="4" t="s">
        <v>60</v>
      </c>
      <c r="B6453" s="4">
        <v>9.0</v>
      </c>
      <c r="C6453" s="4">
        <v>2009.0</v>
      </c>
      <c r="D6453" s="4" t="s">
        <v>32</v>
      </c>
      <c r="F6453" s="4" t="s">
        <v>57</v>
      </c>
      <c r="G6453" s="4" t="s">
        <v>1410</v>
      </c>
      <c r="I6453" s="4">
        <v>118364.0</v>
      </c>
      <c r="R6453" s="5" t="str">
        <f t="shared" si="1"/>
        <v>2009_9</v>
      </c>
    </row>
    <row r="6454">
      <c r="A6454" s="4" t="s">
        <v>514</v>
      </c>
      <c r="B6454" s="4">
        <v>10.0</v>
      </c>
      <c r="C6454" s="4">
        <v>2009.0</v>
      </c>
      <c r="D6454" s="4" t="s">
        <v>23</v>
      </c>
      <c r="F6454" s="4" t="s">
        <v>24</v>
      </c>
      <c r="G6454" s="4" t="s">
        <v>1412</v>
      </c>
      <c r="I6454" s="4">
        <v>118298.0</v>
      </c>
      <c r="R6454" s="5" t="str">
        <f t="shared" si="1"/>
        <v>2009_10</v>
      </c>
    </row>
    <row r="6455">
      <c r="A6455" s="4" t="s">
        <v>877</v>
      </c>
      <c r="B6455" s="4">
        <v>11.0</v>
      </c>
      <c r="C6455" s="4">
        <v>2009.0</v>
      </c>
      <c r="D6455" s="4" t="s">
        <v>59</v>
      </c>
      <c r="F6455" s="4" t="s">
        <v>127</v>
      </c>
      <c r="G6455" s="4" t="s">
        <v>1408</v>
      </c>
      <c r="I6455" s="4">
        <v>113106.0</v>
      </c>
      <c r="R6455" s="5" t="str">
        <f t="shared" si="1"/>
        <v>2009_11</v>
      </c>
    </row>
    <row r="6456">
      <c r="A6456" s="4" t="s">
        <v>804</v>
      </c>
      <c r="B6456" s="4">
        <v>12.0</v>
      </c>
      <c r="C6456" s="4">
        <v>2009.0</v>
      </c>
      <c r="D6456" s="4" t="s">
        <v>59</v>
      </c>
      <c r="F6456" s="4" t="s">
        <v>30</v>
      </c>
      <c r="G6456" s="4" t="s">
        <v>1407</v>
      </c>
      <c r="I6456" s="4">
        <v>112372.0</v>
      </c>
      <c r="R6456" s="5" t="str">
        <f t="shared" si="1"/>
        <v>2009_12</v>
      </c>
    </row>
    <row r="6457">
      <c r="A6457" s="4" t="s">
        <v>628</v>
      </c>
      <c r="B6457" s="4">
        <v>13.0</v>
      </c>
      <c r="C6457" s="4">
        <v>2009.0</v>
      </c>
      <c r="D6457" s="4" t="s">
        <v>67</v>
      </c>
      <c r="F6457" s="4" t="s">
        <v>70</v>
      </c>
      <c r="G6457" s="4" t="s">
        <v>1409</v>
      </c>
      <c r="I6457" s="4">
        <v>107786.0</v>
      </c>
      <c r="R6457" s="5" t="str">
        <f t="shared" si="1"/>
        <v>2009_13</v>
      </c>
    </row>
    <row r="6458">
      <c r="A6458" s="4" t="s">
        <v>31</v>
      </c>
      <c r="B6458" s="4">
        <v>14.0</v>
      </c>
      <c r="C6458" s="4">
        <v>2009.0</v>
      </c>
      <c r="D6458" s="4" t="s">
        <v>1354</v>
      </c>
      <c r="F6458" s="4" t="s">
        <v>30</v>
      </c>
      <c r="G6458" s="4" t="s">
        <v>1411</v>
      </c>
      <c r="I6458" s="4">
        <v>103630.0</v>
      </c>
      <c r="R6458" s="5" t="str">
        <f t="shared" si="1"/>
        <v>2009_14</v>
      </c>
    </row>
    <row r="6459">
      <c r="A6459" s="4" t="s">
        <v>159</v>
      </c>
      <c r="B6459" s="4">
        <v>15.0</v>
      </c>
      <c r="C6459" s="4">
        <v>2009.0</v>
      </c>
      <c r="D6459" s="4" t="s">
        <v>973</v>
      </c>
      <c r="F6459" s="4" t="s">
        <v>57</v>
      </c>
      <c r="G6459" s="4" t="s">
        <v>1414</v>
      </c>
      <c r="I6459" s="4">
        <v>101703.0</v>
      </c>
      <c r="R6459" s="5" t="str">
        <f t="shared" si="1"/>
        <v>2009_15</v>
      </c>
    </row>
    <row r="6460">
      <c r="A6460" s="4" t="s">
        <v>968</v>
      </c>
      <c r="B6460" s="4">
        <v>16.0</v>
      </c>
      <c r="C6460" s="4">
        <v>2009.0</v>
      </c>
      <c r="D6460" s="4" t="s">
        <v>59</v>
      </c>
      <c r="F6460" s="4" t="s">
        <v>30</v>
      </c>
      <c r="G6460" s="4" t="s">
        <v>1407</v>
      </c>
      <c r="I6460" s="4">
        <v>101491.0</v>
      </c>
      <c r="R6460" s="5" t="str">
        <f t="shared" si="1"/>
        <v>2009_16</v>
      </c>
    </row>
    <row r="6461">
      <c r="A6461" s="4" t="s">
        <v>967</v>
      </c>
      <c r="B6461" s="4">
        <v>17.0</v>
      </c>
      <c r="C6461" s="4">
        <v>2009.0</v>
      </c>
      <c r="D6461" s="4" t="s">
        <v>29</v>
      </c>
      <c r="F6461" s="4" t="s">
        <v>30</v>
      </c>
      <c r="G6461" s="4" t="s">
        <v>1407</v>
      </c>
      <c r="I6461" s="4">
        <v>97354.0</v>
      </c>
      <c r="R6461" s="5" t="str">
        <f t="shared" si="1"/>
        <v>2009_17</v>
      </c>
    </row>
    <row r="6462">
      <c r="A6462" s="4" t="s">
        <v>253</v>
      </c>
      <c r="B6462" s="4">
        <v>18.0</v>
      </c>
      <c r="C6462" s="4">
        <v>2009.0</v>
      </c>
      <c r="D6462" s="4" t="s">
        <v>973</v>
      </c>
      <c r="F6462" s="4" t="s">
        <v>55</v>
      </c>
      <c r="G6462" s="4" t="s">
        <v>1415</v>
      </c>
      <c r="I6462" s="4">
        <v>91091.4</v>
      </c>
      <c r="R6462" s="5" t="str">
        <f t="shared" si="1"/>
        <v>2009_18</v>
      </c>
    </row>
    <row r="6463">
      <c r="A6463" s="4" t="s">
        <v>1670</v>
      </c>
      <c r="B6463" s="4">
        <v>19.0</v>
      </c>
      <c r="C6463" s="4">
        <v>2009.0</v>
      </c>
      <c r="D6463" s="4" t="s">
        <v>72</v>
      </c>
      <c r="F6463" s="4" t="s">
        <v>212</v>
      </c>
      <c r="G6463" s="4" t="s">
        <v>1434</v>
      </c>
      <c r="I6463" s="4">
        <v>87471.9</v>
      </c>
      <c r="R6463" s="5" t="str">
        <f t="shared" si="1"/>
        <v>2009_19</v>
      </c>
    </row>
    <row r="6464">
      <c r="A6464" s="4" t="s">
        <v>53</v>
      </c>
      <c r="B6464" s="4">
        <v>20.0</v>
      </c>
      <c r="C6464" s="4">
        <v>2009.0</v>
      </c>
      <c r="D6464" s="4" t="s">
        <v>1078</v>
      </c>
      <c r="F6464" s="4" t="s">
        <v>55</v>
      </c>
      <c r="G6464" s="4" t="s">
        <v>1417</v>
      </c>
      <c r="I6464" s="4">
        <v>83503.0</v>
      </c>
      <c r="R6464" s="5" t="str">
        <f t="shared" si="1"/>
        <v>2009_20</v>
      </c>
    </row>
    <row r="6465">
      <c r="A6465" s="4" t="s">
        <v>1348</v>
      </c>
      <c r="B6465" s="4">
        <v>21.0</v>
      </c>
      <c r="C6465" s="4">
        <v>2009.0</v>
      </c>
      <c r="D6465" s="4" t="s">
        <v>1289</v>
      </c>
      <c r="F6465" s="4" t="s">
        <v>74</v>
      </c>
      <c r="G6465" s="4" t="s">
        <v>1416</v>
      </c>
      <c r="I6465" s="4">
        <v>81186.0</v>
      </c>
      <c r="R6465" s="5" t="str">
        <f t="shared" si="1"/>
        <v>2009_21</v>
      </c>
    </row>
    <row r="6466">
      <c r="A6466" s="4" t="s">
        <v>71</v>
      </c>
      <c r="B6466" s="4">
        <v>22.0</v>
      </c>
      <c r="C6466" s="4">
        <v>2009.0</v>
      </c>
      <c r="D6466" s="4" t="s">
        <v>72</v>
      </c>
      <c r="F6466" s="4" t="s">
        <v>55</v>
      </c>
      <c r="G6466" s="4" t="s">
        <v>1417</v>
      </c>
      <c r="I6466" s="4">
        <v>76000.0</v>
      </c>
      <c r="R6466" s="5" t="str">
        <f t="shared" si="1"/>
        <v>2009_22</v>
      </c>
    </row>
    <row r="6467">
      <c r="A6467" s="4" t="s">
        <v>1080</v>
      </c>
      <c r="B6467" s="4">
        <v>23.0</v>
      </c>
      <c r="C6467" s="4">
        <v>2009.0</v>
      </c>
      <c r="D6467" s="4" t="s">
        <v>23</v>
      </c>
      <c r="F6467" s="4" t="s">
        <v>24</v>
      </c>
      <c r="G6467" s="4" t="s">
        <v>1404</v>
      </c>
      <c r="I6467" s="4">
        <v>73504.0</v>
      </c>
      <c r="R6467" s="5" t="str">
        <f t="shared" si="1"/>
        <v>2009_23</v>
      </c>
    </row>
    <row r="6468">
      <c r="A6468" s="4" t="s">
        <v>879</v>
      </c>
      <c r="B6468" s="4">
        <v>24.0</v>
      </c>
      <c r="C6468" s="4">
        <v>2009.0</v>
      </c>
      <c r="D6468" s="4" t="s">
        <v>107</v>
      </c>
      <c r="F6468" s="4" t="s">
        <v>95</v>
      </c>
      <c r="G6468" s="4" t="s">
        <v>1421</v>
      </c>
      <c r="I6468" s="4">
        <v>72483.0</v>
      </c>
      <c r="R6468" s="5" t="str">
        <f t="shared" si="1"/>
        <v>2009_24</v>
      </c>
    </row>
    <row r="6469">
      <c r="A6469" s="4" t="s">
        <v>135</v>
      </c>
      <c r="B6469" s="4">
        <v>25.0</v>
      </c>
      <c r="C6469" s="4">
        <v>2009.0</v>
      </c>
      <c r="D6469" s="4" t="s">
        <v>107</v>
      </c>
      <c r="F6469" s="4" t="s">
        <v>88</v>
      </c>
      <c r="G6469" s="4" t="s">
        <v>1413</v>
      </c>
      <c r="I6469" s="4">
        <v>71288.0</v>
      </c>
      <c r="R6469" s="5" t="str">
        <f t="shared" si="1"/>
        <v>2009_25</v>
      </c>
    </row>
    <row r="6470">
      <c r="A6470" s="4" t="s">
        <v>1092</v>
      </c>
      <c r="B6470" s="4">
        <v>26.0</v>
      </c>
      <c r="C6470" s="4">
        <v>2009.0</v>
      </c>
      <c r="D6470" s="4" t="s">
        <v>973</v>
      </c>
      <c r="F6470" s="4" t="s">
        <v>100</v>
      </c>
      <c r="G6470" s="4" t="s">
        <v>1419</v>
      </c>
      <c r="I6470" s="4">
        <v>70593.5</v>
      </c>
      <c r="R6470" s="5" t="str">
        <f t="shared" si="1"/>
        <v>2009_26</v>
      </c>
    </row>
    <row r="6471">
      <c r="A6471" s="4" t="s">
        <v>1240</v>
      </c>
      <c r="B6471" s="4">
        <v>27.0</v>
      </c>
      <c r="C6471" s="4">
        <v>2009.0</v>
      </c>
      <c r="D6471" s="4" t="s">
        <v>988</v>
      </c>
      <c r="F6471" s="4" t="s">
        <v>46</v>
      </c>
      <c r="G6471" s="4" t="s">
        <v>1442</v>
      </c>
      <c r="I6471" s="4">
        <v>69816.0</v>
      </c>
      <c r="R6471" s="5" t="str">
        <f t="shared" si="1"/>
        <v>2009_27</v>
      </c>
    </row>
    <row r="6472">
      <c r="A6472" s="4" t="s">
        <v>974</v>
      </c>
      <c r="B6472" s="4">
        <v>28.0</v>
      </c>
      <c r="C6472" s="4">
        <v>2009.0</v>
      </c>
      <c r="D6472" s="4" t="s">
        <v>26</v>
      </c>
      <c r="F6472" s="4" t="s">
        <v>74</v>
      </c>
      <c r="G6472" s="4" t="s">
        <v>1422</v>
      </c>
      <c r="I6472" s="4">
        <v>64948.0</v>
      </c>
      <c r="R6472" s="5" t="str">
        <f t="shared" si="1"/>
        <v>2009_28</v>
      </c>
    </row>
    <row r="6473">
      <c r="A6473" s="4" t="s">
        <v>101</v>
      </c>
      <c r="B6473" s="4">
        <v>29.0</v>
      </c>
      <c r="C6473" s="4">
        <v>2009.0</v>
      </c>
      <c r="D6473" s="4" t="s">
        <v>102</v>
      </c>
      <c r="F6473" s="4" t="s">
        <v>43</v>
      </c>
      <c r="G6473" s="4" t="s">
        <v>1425</v>
      </c>
      <c r="I6473" s="4">
        <v>63747.0</v>
      </c>
      <c r="R6473" s="5" t="str">
        <f t="shared" si="1"/>
        <v>2009_29</v>
      </c>
    </row>
    <row r="6474">
      <c r="A6474" s="4" t="s">
        <v>1174</v>
      </c>
      <c r="B6474" s="4">
        <v>30.0</v>
      </c>
      <c r="C6474" s="4">
        <v>2009.0</v>
      </c>
      <c r="D6474" s="4" t="s">
        <v>59</v>
      </c>
      <c r="F6474" s="4" t="s">
        <v>30</v>
      </c>
      <c r="G6474" s="4" t="s">
        <v>1407</v>
      </c>
      <c r="I6474" s="4">
        <v>62262.0</v>
      </c>
      <c r="R6474" s="5" t="str">
        <f t="shared" si="1"/>
        <v>2009_30</v>
      </c>
    </row>
    <row r="6475">
      <c r="A6475" s="4" t="s">
        <v>969</v>
      </c>
      <c r="B6475" s="4">
        <v>31.0</v>
      </c>
      <c r="C6475" s="4">
        <v>2009.0</v>
      </c>
      <c r="D6475" s="4" t="s">
        <v>45</v>
      </c>
      <c r="F6475" s="4" t="s">
        <v>46</v>
      </c>
      <c r="G6475" s="4" t="s">
        <v>1420</v>
      </c>
      <c r="I6475" s="4">
        <v>61343.4</v>
      </c>
      <c r="R6475" s="5" t="str">
        <f t="shared" si="1"/>
        <v>2009_31</v>
      </c>
    </row>
    <row r="6476">
      <c r="A6476" s="4" t="s">
        <v>1299</v>
      </c>
      <c r="B6476" s="4">
        <v>32.0</v>
      </c>
      <c r="C6476" s="4">
        <v>2009.0</v>
      </c>
      <c r="D6476" s="4" t="s">
        <v>1289</v>
      </c>
      <c r="F6476" s="4" t="s">
        <v>257</v>
      </c>
      <c r="G6476" s="4" t="s">
        <v>1424</v>
      </c>
      <c r="I6476" s="4">
        <v>61251.1</v>
      </c>
      <c r="R6476" s="5" t="str">
        <f t="shared" si="1"/>
        <v>2009_32</v>
      </c>
    </row>
    <row r="6477">
      <c r="A6477" s="4" t="s">
        <v>1237</v>
      </c>
      <c r="B6477" s="4">
        <v>33.0</v>
      </c>
      <c r="C6477" s="4">
        <v>2009.0</v>
      </c>
      <c r="D6477" s="4" t="s">
        <v>32</v>
      </c>
      <c r="F6477" s="4" t="s">
        <v>24</v>
      </c>
      <c r="G6477" s="4" t="s">
        <v>1423</v>
      </c>
      <c r="I6477" s="4">
        <v>61101.0</v>
      </c>
      <c r="R6477" s="5" t="str">
        <f t="shared" si="1"/>
        <v>2009_33</v>
      </c>
    </row>
    <row r="6478">
      <c r="A6478" s="4" t="s">
        <v>94</v>
      </c>
      <c r="B6478" s="4">
        <v>34.0</v>
      </c>
      <c r="C6478" s="4">
        <v>2009.0</v>
      </c>
      <c r="D6478" s="4" t="s">
        <v>76</v>
      </c>
      <c r="F6478" s="4" t="s">
        <v>46</v>
      </c>
      <c r="G6478" s="4" t="s">
        <v>1418</v>
      </c>
      <c r="I6478" s="4">
        <v>60909.0</v>
      </c>
      <c r="R6478" s="5" t="str">
        <f t="shared" si="1"/>
        <v>2009_34</v>
      </c>
    </row>
    <row r="6479">
      <c r="A6479" s="4" t="s">
        <v>309</v>
      </c>
      <c r="B6479" s="4">
        <v>35.0</v>
      </c>
      <c r="C6479" s="4">
        <v>2009.0</v>
      </c>
      <c r="D6479" s="4" t="s">
        <v>638</v>
      </c>
      <c r="F6479" s="4" t="s">
        <v>95</v>
      </c>
      <c r="G6479" s="4" t="s">
        <v>1431</v>
      </c>
      <c r="I6479" s="4">
        <v>60420.0</v>
      </c>
      <c r="R6479" s="5" t="str">
        <f t="shared" si="1"/>
        <v>2009_35</v>
      </c>
    </row>
    <row r="6480">
      <c r="A6480" s="4" t="s">
        <v>205</v>
      </c>
      <c r="B6480" s="4">
        <v>36.0</v>
      </c>
      <c r="C6480" s="4">
        <v>2009.0</v>
      </c>
      <c r="D6480" s="4" t="s">
        <v>72</v>
      </c>
      <c r="F6480" s="4" t="s">
        <v>46</v>
      </c>
      <c r="G6480" s="4" t="s">
        <v>1429</v>
      </c>
      <c r="I6480" s="4">
        <v>59034.0</v>
      </c>
      <c r="R6480" s="5" t="str">
        <f t="shared" si="1"/>
        <v>2009_36</v>
      </c>
    </row>
    <row r="6481">
      <c r="A6481" s="4" t="s">
        <v>78</v>
      </c>
      <c r="B6481" s="4">
        <v>37.0</v>
      </c>
      <c r="C6481" s="4">
        <v>2009.0</v>
      </c>
      <c r="D6481" s="4" t="s">
        <v>76</v>
      </c>
      <c r="F6481" s="4" t="s">
        <v>35</v>
      </c>
      <c r="G6481" s="4" t="s">
        <v>1428</v>
      </c>
      <c r="I6481" s="4">
        <v>58681.0</v>
      </c>
      <c r="R6481" s="5" t="str">
        <f t="shared" si="1"/>
        <v>2009_37</v>
      </c>
    </row>
    <row r="6482">
      <c r="A6482" s="4" t="s">
        <v>89</v>
      </c>
      <c r="B6482" s="4">
        <v>38.0</v>
      </c>
      <c r="C6482" s="4">
        <v>2009.0</v>
      </c>
      <c r="D6482" s="4" t="s">
        <v>48</v>
      </c>
      <c r="F6482" s="4" t="s">
        <v>20</v>
      </c>
      <c r="G6482" s="4" t="s">
        <v>1427</v>
      </c>
      <c r="I6482" s="4">
        <v>57514.0</v>
      </c>
      <c r="R6482" s="5" t="str">
        <f t="shared" si="1"/>
        <v>2009_38</v>
      </c>
    </row>
    <row r="6483">
      <c r="A6483" s="4" t="s">
        <v>1288</v>
      </c>
      <c r="B6483" s="4">
        <v>39.0</v>
      </c>
      <c r="C6483" s="4">
        <v>2009.0</v>
      </c>
      <c r="D6483" s="4" t="s">
        <v>99</v>
      </c>
      <c r="F6483" s="4" t="s">
        <v>30</v>
      </c>
      <c r="G6483" s="4" t="s">
        <v>1407</v>
      </c>
      <c r="I6483" s="4">
        <v>55085.0</v>
      </c>
      <c r="R6483" s="5" t="str">
        <f t="shared" si="1"/>
        <v>2009_39</v>
      </c>
    </row>
    <row r="6484">
      <c r="A6484" s="4" t="s">
        <v>1293</v>
      </c>
      <c r="B6484" s="4">
        <v>40.0</v>
      </c>
      <c r="C6484" s="4">
        <v>2009.0</v>
      </c>
      <c r="D6484" s="4" t="s">
        <v>59</v>
      </c>
      <c r="F6484" s="4" t="s">
        <v>30</v>
      </c>
      <c r="G6484" s="4" t="s">
        <v>1407</v>
      </c>
      <c r="I6484" s="4">
        <v>53579.0</v>
      </c>
      <c r="R6484" s="5" t="str">
        <f t="shared" si="1"/>
        <v>2009_40</v>
      </c>
    </row>
    <row r="6485">
      <c r="A6485" s="4" t="s">
        <v>336</v>
      </c>
      <c r="B6485" s="4">
        <v>41.0</v>
      </c>
      <c r="C6485" s="4">
        <v>2009.0</v>
      </c>
      <c r="D6485" s="4" t="s">
        <v>59</v>
      </c>
      <c r="F6485" s="4" t="s">
        <v>57</v>
      </c>
      <c r="G6485" s="4" t="s">
        <v>1414</v>
      </c>
      <c r="I6485" s="4">
        <v>51652.0</v>
      </c>
      <c r="R6485" s="5" t="str">
        <f t="shared" si="1"/>
        <v>2009_41</v>
      </c>
    </row>
    <row r="6486">
      <c r="A6486" s="4" t="s">
        <v>895</v>
      </c>
      <c r="B6486" s="4">
        <v>41.0</v>
      </c>
      <c r="C6486" s="4">
        <v>2009.0</v>
      </c>
      <c r="D6486" s="4" t="s">
        <v>23</v>
      </c>
      <c r="F6486" s="4" t="s">
        <v>100</v>
      </c>
      <c r="G6486" s="4" t="s">
        <v>1443</v>
      </c>
      <c r="I6486" s="4">
        <v>51652.0</v>
      </c>
      <c r="R6486" s="5" t="str">
        <f t="shared" si="1"/>
        <v>2009_41</v>
      </c>
    </row>
    <row r="6487">
      <c r="A6487" s="4" t="s">
        <v>1083</v>
      </c>
      <c r="B6487" s="4">
        <v>43.0</v>
      </c>
      <c r="C6487" s="4">
        <v>2009.0</v>
      </c>
      <c r="D6487" s="4" t="s">
        <v>87</v>
      </c>
      <c r="F6487" s="4" t="s">
        <v>88</v>
      </c>
      <c r="G6487" s="4" t="s">
        <v>1413</v>
      </c>
      <c r="I6487" s="4">
        <v>51486.0</v>
      </c>
      <c r="R6487" s="5" t="str">
        <f t="shared" si="1"/>
        <v>2009_43</v>
      </c>
    </row>
    <row r="6488">
      <c r="A6488" s="4" t="s">
        <v>1722</v>
      </c>
      <c r="B6488" s="4">
        <v>44.0</v>
      </c>
      <c r="C6488" s="4">
        <v>2009.0</v>
      </c>
      <c r="D6488" s="4" t="s">
        <v>1723</v>
      </c>
      <c r="F6488" s="4" t="s">
        <v>46</v>
      </c>
      <c r="G6488" s="4" t="s">
        <v>1438</v>
      </c>
      <c r="I6488" s="4">
        <v>51324.0</v>
      </c>
      <c r="R6488" s="5" t="str">
        <f t="shared" si="1"/>
        <v>2009_44</v>
      </c>
    </row>
    <row r="6489">
      <c r="A6489" s="4" t="s">
        <v>1291</v>
      </c>
      <c r="B6489" s="4">
        <v>45.0</v>
      </c>
      <c r="C6489" s="4">
        <v>2009.0</v>
      </c>
      <c r="D6489" s="4" t="s">
        <v>1292</v>
      </c>
      <c r="F6489" s="4" t="s">
        <v>43</v>
      </c>
      <c r="G6489" s="4" t="s">
        <v>1437</v>
      </c>
      <c r="I6489" s="4">
        <v>51258.0</v>
      </c>
      <c r="R6489" s="5" t="str">
        <f t="shared" si="1"/>
        <v>2009_45</v>
      </c>
    </row>
    <row r="6490">
      <c r="A6490" s="4" t="s">
        <v>625</v>
      </c>
      <c r="B6490" s="4">
        <v>46.0</v>
      </c>
      <c r="C6490" s="4">
        <v>2009.0</v>
      </c>
      <c r="D6490" s="4" t="s">
        <v>102</v>
      </c>
      <c r="F6490" s="4" t="s">
        <v>30</v>
      </c>
      <c r="G6490" s="4" t="s">
        <v>1407</v>
      </c>
      <c r="I6490" s="4">
        <v>48296.0</v>
      </c>
      <c r="R6490" s="5" t="str">
        <f t="shared" si="1"/>
        <v>2009_46</v>
      </c>
    </row>
    <row r="6491">
      <c r="A6491" s="4" t="s">
        <v>1175</v>
      </c>
      <c r="B6491" s="4">
        <v>47.0</v>
      </c>
      <c r="C6491" s="4">
        <v>2009.0</v>
      </c>
      <c r="D6491" s="4" t="s">
        <v>107</v>
      </c>
      <c r="F6491" s="4" t="s">
        <v>127</v>
      </c>
      <c r="G6491" s="4" t="s">
        <v>1430</v>
      </c>
      <c r="I6491" s="4">
        <v>48230.0</v>
      </c>
      <c r="R6491" s="5" t="str">
        <f t="shared" si="1"/>
        <v>2009_47</v>
      </c>
    </row>
    <row r="6492">
      <c r="A6492" s="4" t="s">
        <v>248</v>
      </c>
      <c r="B6492" s="4">
        <v>48.0</v>
      </c>
      <c r="C6492" s="4">
        <v>2009.0</v>
      </c>
      <c r="D6492" s="4" t="s">
        <v>177</v>
      </c>
      <c r="F6492" s="4" t="s">
        <v>30</v>
      </c>
      <c r="G6492" s="4" t="s">
        <v>1407</v>
      </c>
      <c r="I6492" s="4">
        <v>46984.0</v>
      </c>
      <c r="R6492" s="5" t="str">
        <f t="shared" si="1"/>
        <v>2009_48</v>
      </c>
    </row>
    <row r="6493">
      <c r="A6493" s="4" t="s">
        <v>1347</v>
      </c>
      <c r="B6493" s="4">
        <v>49.0</v>
      </c>
      <c r="C6493" s="4">
        <v>2009.0</v>
      </c>
      <c r="D6493" s="4" t="s">
        <v>26</v>
      </c>
      <c r="F6493" s="4" t="s">
        <v>46</v>
      </c>
      <c r="G6493" s="4" t="s">
        <v>1426</v>
      </c>
      <c r="I6493" s="4">
        <v>46770.0</v>
      </c>
      <c r="R6493" s="5" t="str">
        <f t="shared" si="1"/>
        <v>2009_49</v>
      </c>
    </row>
    <row r="6494">
      <c r="A6494" s="4" t="s">
        <v>616</v>
      </c>
      <c r="B6494" s="4">
        <v>50.0</v>
      </c>
      <c r="C6494" s="4">
        <v>2009.0</v>
      </c>
      <c r="D6494" s="4" t="s">
        <v>72</v>
      </c>
      <c r="F6494" s="4" t="s">
        <v>57</v>
      </c>
      <c r="G6494" s="4" t="s">
        <v>1439</v>
      </c>
      <c r="I6494" s="4">
        <v>44104.0</v>
      </c>
      <c r="R6494" s="5" t="str">
        <f t="shared" si="1"/>
        <v>2009_50</v>
      </c>
    </row>
    <row r="6495">
      <c r="A6495" s="4" t="s">
        <v>814</v>
      </c>
      <c r="B6495" s="4">
        <v>51.0</v>
      </c>
      <c r="C6495" s="4">
        <v>2009.0</v>
      </c>
      <c r="D6495" s="4" t="s">
        <v>72</v>
      </c>
      <c r="F6495" s="4" t="s">
        <v>74</v>
      </c>
      <c r="G6495" s="4" t="s">
        <v>1482</v>
      </c>
      <c r="I6495" s="4">
        <v>44048.0</v>
      </c>
      <c r="R6495" s="5" t="str">
        <f t="shared" si="1"/>
        <v>2009_51</v>
      </c>
    </row>
    <row r="6496">
      <c r="A6496" s="4" t="s">
        <v>61</v>
      </c>
      <c r="B6496" s="4">
        <v>52.0</v>
      </c>
      <c r="C6496" s="4">
        <v>2009.0</v>
      </c>
      <c r="D6496" s="4" t="s">
        <v>981</v>
      </c>
      <c r="F6496" s="4" t="s">
        <v>30</v>
      </c>
      <c r="G6496" s="4" t="s">
        <v>1446</v>
      </c>
      <c r="I6496" s="4">
        <v>43251.0</v>
      </c>
      <c r="R6496" s="5" t="str">
        <f t="shared" si="1"/>
        <v>2009_52</v>
      </c>
    </row>
    <row r="6497">
      <c r="A6497" s="4" t="s">
        <v>1671</v>
      </c>
      <c r="B6497" s="4">
        <v>53.0</v>
      </c>
      <c r="C6497" s="4">
        <v>2009.0</v>
      </c>
      <c r="D6497" s="4" t="s">
        <v>981</v>
      </c>
      <c r="F6497" s="4" t="s">
        <v>46</v>
      </c>
      <c r="G6497" s="4" t="s">
        <v>1672</v>
      </c>
      <c r="I6497" s="4">
        <v>42867.0</v>
      </c>
      <c r="R6497" s="5" t="str">
        <f t="shared" si="1"/>
        <v>2009_53</v>
      </c>
    </row>
    <row r="6498">
      <c r="A6498" s="4" t="s">
        <v>75</v>
      </c>
      <c r="B6498" s="4">
        <v>54.0</v>
      </c>
      <c r="C6498" s="4">
        <v>2009.0</v>
      </c>
      <c r="D6498" s="4" t="s">
        <v>76</v>
      </c>
      <c r="F6498" s="4" t="s">
        <v>77</v>
      </c>
      <c r="G6498" s="4" t="s">
        <v>1440</v>
      </c>
      <c r="I6498" s="4">
        <v>42731.0</v>
      </c>
      <c r="R6498" s="5" t="str">
        <f t="shared" si="1"/>
        <v>2009_54</v>
      </c>
    </row>
    <row r="6499">
      <c r="A6499" s="4" t="s">
        <v>1724</v>
      </c>
      <c r="B6499" s="4">
        <v>55.0</v>
      </c>
      <c r="C6499" s="4">
        <v>2009.0</v>
      </c>
      <c r="D6499" s="4" t="s">
        <v>23</v>
      </c>
      <c r="F6499" s="4" t="s">
        <v>30</v>
      </c>
      <c r="G6499" s="4" t="s">
        <v>1407</v>
      </c>
      <c r="I6499" s="4">
        <v>41094.0</v>
      </c>
      <c r="R6499" s="5" t="str">
        <f t="shared" si="1"/>
        <v>2009_55</v>
      </c>
    </row>
    <row r="6500">
      <c r="A6500" s="4" t="s">
        <v>356</v>
      </c>
      <c r="B6500" s="4">
        <v>56.0</v>
      </c>
      <c r="C6500" s="4">
        <v>2009.0</v>
      </c>
      <c r="D6500" s="4" t="s">
        <v>107</v>
      </c>
      <c r="F6500" s="4" t="s">
        <v>74</v>
      </c>
      <c r="G6500" s="4" t="s">
        <v>1453</v>
      </c>
      <c r="I6500" s="4">
        <v>40023.0</v>
      </c>
      <c r="R6500" s="5" t="str">
        <f t="shared" si="1"/>
        <v>2009_56</v>
      </c>
    </row>
    <row r="6501">
      <c r="A6501" s="4" t="s">
        <v>668</v>
      </c>
      <c r="B6501" s="4">
        <v>57.0</v>
      </c>
      <c r="C6501" s="4">
        <v>2009.0</v>
      </c>
      <c r="D6501" s="4" t="s">
        <v>971</v>
      </c>
      <c r="F6501" s="4" t="s">
        <v>57</v>
      </c>
      <c r="G6501" s="4" t="s">
        <v>1457</v>
      </c>
      <c r="I6501" s="4">
        <v>39540.0</v>
      </c>
      <c r="R6501" s="5" t="str">
        <f t="shared" si="1"/>
        <v>2009_57</v>
      </c>
    </row>
    <row r="6502">
      <c r="A6502" s="4" t="s">
        <v>245</v>
      </c>
      <c r="B6502" s="4">
        <v>58.0</v>
      </c>
      <c r="C6502" s="4">
        <v>2009.0</v>
      </c>
      <c r="D6502" s="4" t="s">
        <v>19</v>
      </c>
      <c r="F6502" s="4" t="s">
        <v>189</v>
      </c>
      <c r="G6502" s="4" t="s">
        <v>1449</v>
      </c>
      <c r="I6502" s="4">
        <v>38062.0</v>
      </c>
      <c r="R6502" s="5" t="str">
        <f t="shared" si="1"/>
        <v>2009_58</v>
      </c>
    </row>
    <row r="6503">
      <c r="A6503" s="4" t="s">
        <v>886</v>
      </c>
      <c r="B6503" s="4">
        <v>59.0</v>
      </c>
      <c r="C6503" s="4">
        <v>2009.0</v>
      </c>
      <c r="D6503" s="4" t="s">
        <v>87</v>
      </c>
      <c r="F6503" s="4" t="s">
        <v>115</v>
      </c>
      <c r="G6503" s="4" t="s">
        <v>1450</v>
      </c>
      <c r="I6503" s="4">
        <v>37953.0</v>
      </c>
      <c r="R6503" s="5" t="str">
        <f t="shared" si="1"/>
        <v>2009_59</v>
      </c>
    </row>
    <row r="6504">
      <c r="A6504" s="4" t="s">
        <v>176</v>
      </c>
      <c r="B6504" s="4">
        <v>60.0</v>
      </c>
      <c r="C6504" s="4">
        <v>2009.0</v>
      </c>
      <c r="D6504" s="4" t="s">
        <v>177</v>
      </c>
      <c r="F6504" s="4" t="s">
        <v>57</v>
      </c>
      <c r="G6504" s="4" t="s">
        <v>1447</v>
      </c>
      <c r="I6504" s="4">
        <v>37843.0</v>
      </c>
      <c r="R6504" s="5" t="str">
        <f t="shared" si="1"/>
        <v>2009_60</v>
      </c>
    </row>
    <row r="6505">
      <c r="A6505" s="4" t="s">
        <v>128</v>
      </c>
      <c r="B6505" s="4">
        <v>61.0</v>
      </c>
      <c r="C6505" s="4">
        <v>2009.0</v>
      </c>
      <c r="D6505" s="4" t="s">
        <v>975</v>
      </c>
      <c r="F6505" s="4" t="s">
        <v>57</v>
      </c>
      <c r="G6505" s="4" t="s">
        <v>1445</v>
      </c>
      <c r="I6505" s="4">
        <v>37586.0</v>
      </c>
      <c r="R6505" s="5" t="str">
        <f t="shared" si="1"/>
        <v>2009_61</v>
      </c>
    </row>
    <row r="6506">
      <c r="A6506" s="4" t="s">
        <v>736</v>
      </c>
      <c r="B6506" s="4">
        <v>62.0</v>
      </c>
      <c r="C6506" s="4">
        <v>2009.0</v>
      </c>
      <c r="D6506" s="4" t="s">
        <v>986</v>
      </c>
      <c r="F6506" s="4" t="s">
        <v>24</v>
      </c>
      <c r="G6506" s="4" t="s">
        <v>1404</v>
      </c>
      <c r="I6506" s="4">
        <v>37522.1</v>
      </c>
      <c r="R6506" s="5" t="str">
        <f t="shared" si="1"/>
        <v>2009_62</v>
      </c>
    </row>
    <row r="6507">
      <c r="A6507" s="4" t="s">
        <v>882</v>
      </c>
      <c r="B6507" s="4">
        <v>63.0</v>
      </c>
      <c r="C6507" s="4">
        <v>2009.0</v>
      </c>
      <c r="D6507" s="4" t="s">
        <v>76</v>
      </c>
      <c r="F6507" s="4" t="s">
        <v>43</v>
      </c>
      <c r="G6507" s="4" t="s">
        <v>1673</v>
      </c>
      <c r="I6507" s="4">
        <v>36556.0</v>
      </c>
      <c r="R6507" s="5" t="str">
        <f t="shared" si="1"/>
        <v>2009_63</v>
      </c>
    </row>
    <row r="6508">
      <c r="A6508" s="4" t="s">
        <v>1350</v>
      </c>
      <c r="B6508" s="4">
        <v>64.0</v>
      </c>
      <c r="C6508" s="4">
        <v>2009.0</v>
      </c>
      <c r="D6508" s="4" t="s">
        <v>29</v>
      </c>
      <c r="F6508" s="4" t="s">
        <v>152</v>
      </c>
      <c r="G6508" s="4" t="s">
        <v>1548</v>
      </c>
      <c r="I6508" s="4">
        <v>35635.0</v>
      </c>
      <c r="R6508" s="5" t="str">
        <f t="shared" si="1"/>
        <v>2009_64</v>
      </c>
    </row>
    <row r="6509">
      <c r="A6509" s="4" t="s">
        <v>1516</v>
      </c>
      <c r="B6509" s="4">
        <v>65.0</v>
      </c>
      <c r="C6509" s="4">
        <v>2009.0</v>
      </c>
      <c r="D6509" s="4" t="s">
        <v>225</v>
      </c>
      <c r="F6509" s="4" t="s">
        <v>24</v>
      </c>
      <c r="G6509" s="4" t="s">
        <v>1404</v>
      </c>
      <c r="I6509" s="4">
        <v>35469.6</v>
      </c>
      <c r="R6509" s="5" t="str">
        <f t="shared" si="1"/>
        <v>2009_65</v>
      </c>
    </row>
    <row r="6510">
      <c r="A6510" s="4" t="s">
        <v>1674</v>
      </c>
      <c r="B6510" s="4">
        <v>66.0</v>
      </c>
      <c r="C6510" s="4">
        <v>2009.0</v>
      </c>
      <c r="D6510" s="4" t="s">
        <v>59</v>
      </c>
      <c r="F6510" s="4" t="s">
        <v>20</v>
      </c>
      <c r="G6510" s="4" t="s">
        <v>1402</v>
      </c>
      <c r="I6510" s="4">
        <v>35445.0</v>
      </c>
      <c r="R6510" s="5" t="str">
        <f t="shared" si="1"/>
        <v>2009_66</v>
      </c>
    </row>
    <row r="6511">
      <c r="A6511" s="4" t="s">
        <v>1351</v>
      </c>
      <c r="B6511" s="4">
        <v>67.0</v>
      </c>
      <c r="C6511" s="4">
        <v>2009.0</v>
      </c>
      <c r="D6511" s="4" t="s">
        <v>977</v>
      </c>
      <c r="F6511" s="4" t="s">
        <v>57</v>
      </c>
      <c r="G6511" s="4" t="s">
        <v>1452</v>
      </c>
      <c r="I6511" s="4">
        <v>34362.2</v>
      </c>
      <c r="R6511" s="5" t="str">
        <f t="shared" si="1"/>
        <v>2009_67</v>
      </c>
    </row>
    <row r="6512">
      <c r="A6512" s="4" t="s">
        <v>471</v>
      </c>
      <c r="B6512" s="4">
        <v>68.0</v>
      </c>
      <c r="C6512" s="4">
        <v>2009.0</v>
      </c>
      <c r="D6512" s="4" t="s">
        <v>29</v>
      </c>
      <c r="F6512" s="4" t="s">
        <v>100</v>
      </c>
      <c r="G6512" s="4" t="s">
        <v>1443</v>
      </c>
      <c r="I6512" s="4">
        <v>34256.0</v>
      </c>
      <c r="R6512" s="5" t="str">
        <f t="shared" si="1"/>
        <v>2009_68</v>
      </c>
    </row>
    <row r="6513">
      <c r="A6513" s="4" t="s">
        <v>277</v>
      </c>
      <c r="B6513" s="4">
        <v>69.0</v>
      </c>
      <c r="C6513" s="4">
        <v>2009.0</v>
      </c>
      <c r="D6513" s="4" t="s">
        <v>76</v>
      </c>
      <c r="F6513" s="4" t="s">
        <v>57</v>
      </c>
      <c r="G6513" s="4" t="s">
        <v>1454</v>
      </c>
      <c r="I6513" s="4">
        <v>33940.0</v>
      </c>
      <c r="R6513" s="5" t="str">
        <f t="shared" si="1"/>
        <v>2009_69</v>
      </c>
    </row>
    <row r="6514">
      <c r="A6514" s="4" t="s">
        <v>1300</v>
      </c>
      <c r="B6514" s="4">
        <v>70.0</v>
      </c>
      <c r="C6514" s="4">
        <v>2009.0</v>
      </c>
      <c r="D6514" s="4" t="s">
        <v>177</v>
      </c>
      <c r="F6514" s="4" t="s">
        <v>30</v>
      </c>
      <c r="G6514" s="4" t="s">
        <v>1407</v>
      </c>
      <c r="I6514" s="4">
        <v>32996.0</v>
      </c>
      <c r="R6514" s="5" t="str">
        <f t="shared" si="1"/>
        <v>2009_70</v>
      </c>
    </row>
    <row r="6515">
      <c r="A6515" s="4" t="s">
        <v>1486</v>
      </c>
      <c r="B6515" s="4">
        <v>71.0</v>
      </c>
      <c r="C6515" s="4">
        <v>2009.0</v>
      </c>
      <c r="D6515" s="4" t="s">
        <v>32</v>
      </c>
      <c r="F6515" s="4" t="s">
        <v>57</v>
      </c>
      <c r="G6515" s="4" t="s">
        <v>1487</v>
      </c>
      <c r="I6515" s="4">
        <v>32479.0</v>
      </c>
      <c r="R6515" s="5" t="str">
        <f t="shared" si="1"/>
        <v>2009_71</v>
      </c>
    </row>
    <row r="6516">
      <c r="A6516" s="4" t="s">
        <v>1249</v>
      </c>
      <c r="B6516" s="4">
        <v>72.0</v>
      </c>
      <c r="C6516" s="4">
        <v>2009.0</v>
      </c>
      <c r="D6516" s="4" t="s">
        <v>986</v>
      </c>
      <c r="F6516" s="4" t="s">
        <v>74</v>
      </c>
      <c r="G6516" s="4" t="s">
        <v>1508</v>
      </c>
      <c r="I6516" s="4">
        <v>32167.5</v>
      </c>
      <c r="R6516" s="5" t="str">
        <f t="shared" si="1"/>
        <v>2009_72</v>
      </c>
    </row>
    <row r="6517">
      <c r="A6517" s="4" t="s">
        <v>109</v>
      </c>
      <c r="B6517" s="4">
        <v>73.0</v>
      </c>
      <c r="C6517" s="4">
        <v>2009.0</v>
      </c>
      <c r="D6517" s="4" t="s">
        <v>110</v>
      </c>
      <c r="F6517" s="4" t="s">
        <v>88</v>
      </c>
      <c r="G6517" s="4" t="s">
        <v>1413</v>
      </c>
      <c r="I6517" s="4">
        <v>31944.0</v>
      </c>
      <c r="R6517" s="5" t="str">
        <f t="shared" si="1"/>
        <v>2009_73</v>
      </c>
    </row>
    <row r="6518">
      <c r="A6518" s="4" t="s">
        <v>134</v>
      </c>
      <c r="B6518" s="4">
        <v>74.0</v>
      </c>
      <c r="C6518" s="4">
        <v>2009.0</v>
      </c>
      <c r="D6518" s="4" t="s">
        <v>59</v>
      </c>
      <c r="F6518" s="4" t="s">
        <v>30</v>
      </c>
      <c r="G6518" s="4" t="s">
        <v>1407</v>
      </c>
      <c r="I6518" s="4">
        <v>31877.0</v>
      </c>
      <c r="R6518" s="5" t="str">
        <f t="shared" si="1"/>
        <v>2009_74</v>
      </c>
    </row>
    <row r="6519">
      <c r="A6519" s="4" t="s">
        <v>1675</v>
      </c>
      <c r="B6519" s="4">
        <v>75.0</v>
      </c>
      <c r="C6519" s="4">
        <v>2009.0</v>
      </c>
      <c r="D6519" s="4" t="s">
        <v>48</v>
      </c>
      <c r="F6519" s="4" t="s">
        <v>49</v>
      </c>
      <c r="G6519" s="4" t="s">
        <v>1455</v>
      </c>
      <c r="I6519" s="4">
        <v>31836.0</v>
      </c>
      <c r="R6519" s="5" t="str">
        <f t="shared" si="1"/>
        <v>2009_75</v>
      </c>
    </row>
    <row r="6520">
      <c r="A6520" s="4" t="s">
        <v>129</v>
      </c>
      <c r="B6520" s="4">
        <v>76.0</v>
      </c>
      <c r="C6520" s="4">
        <v>2009.0</v>
      </c>
      <c r="D6520" s="4" t="s">
        <v>42</v>
      </c>
      <c r="F6520" s="4" t="s">
        <v>30</v>
      </c>
      <c r="G6520" s="4" t="s">
        <v>1407</v>
      </c>
      <c r="I6520" s="4">
        <v>31416.2</v>
      </c>
      <c r="R6520" s="5" t="str">
        <f t="shared" si="1"/>
        <v>2009_76</v>
      </c>
    </row>
    <row r="6521">
      <c r="A6521" s="4" t="s">
        <v>1176</v>
      </c>
      <c r="B6521" s="4">
        <v>77.0</v>
      </c>
      <c r="C6521" s="4">
        <v>2009.0</v>
      </c>
      <c r="D6521" s="4" t="s">
        <v>1289</v>
      </c>
      <c r="F6521" s="4" t="s">
        <v>35</v>
      </c>
      <c r="G6521" s="4" t="s">
        <v>1428</v>
      </c>
      <c r="I6521" s="4">
        <v>30950.7</v>
      </c>
      <c r="R6521" s="5" t="str">
        <f t="shared" si="1"/>
        <v>2009_77</v>
      </c>
    </row>
    <row r="6522">
      <c r="A6522" s="4" t="s">
        <v>65</v>
      </c>
      <c r="B6522" s="4">
        <v>78.0</v>
      </c>
      <c r="C6522" s="4">
        <v>2009.0</v>
      </c>
      <c r="D6522" s="4" t="s">
        <v>971</v>
      </c>
      <c r="F6522" s="4" t="s">
        <v>46</v>
      </c>
      <c r="G6522" s="4" t="s">
        <v>1435</v>
      </c>
      <c r="I6522" s="4">
        <v>30146.0</v>
      </c>
      <c r="R6522" s="5" t="str">
        <f t="shared" si="1"/>
        <v>2009_78</v>
      </c>
    </row>
    <row r="6523">
      <c r="A6523" s="4" t="s">
        <v>1110</v>
      </c>
      <c r="B6523" s="4">
        <v>79.0</v>
      </c>
      <c r="C6523" s="4">
        <v>2009.0</v>
      </c>
      <c r="D6523" s="4" t="s">
        <v>225</v>
      </c>
      <c r="F6523" s="4" t="s">
        <v>24</v>
      </c>
      <c r="G6523" s="4" t="s">
        <v>1404</v>
      </c>
      <c r="I6523" s="4">
        <v>30061.0</v>
      </c>
      <c r="R6523" s="5" t="str">
        <f t="shared" si="1"/>
        <v>2009_79</v>
      </c>
    </row>
    <row r="6524">
      <c r="A6524" s="4" t="s">
        <v>210</v>
      </c>
      <c r="B6524" s="4">
        <v>80.0</v>
      </c>
      <c r="C6524" s="4">
        <v>2009.0</v>
      </c>
      <c r="D6524" s="4" t="s">
        <v>102</v>
      </c>
      <c r="F6524" s="4" t="s">
        <v>46</v>
      </c>
      <c r="G6524" s="4" t="s">
        <v>1471</v>
      </c>
      <c r="I6524" s="4">
        <v>29527.6</v>
      </c>
      <c r="R6524" s="5" t="str">
        <f t="shared" si="1"/>
        <v>2009_80</v>
      </c>
    </row>
    <row r="6525">
      <c r="A6525" s="4" t="s">
        <v>79</v>
      </c>
      <c r="B6525" s="4">
        <v>81.0</v>
      </c>
      <c r="C6525" s="4">
        <v>2009.0</v>
      </c>
      <c r="D6525" s="4" t="s">
        <v>67</v>
      </c>
      <c r="F6525" s="4" t="s">
        <v>46</v>
      </c>
      <c r="G6525" s="4" t="s">
        <v>1444</v>
      </c>
      <c r="I6525" s="4">
        <v>29394.0</v>
      </c>
      <c r="R6525" s="5" t="str">
        <f t="shared" si="1"/>
        <v>2009_81</v>
      </c>
    </row>
    <row r="6526">
      <c r="A6526" s="4" t="s">
        <v>726</v>
      </c>
      <c r="B6526" s="4">
        <v>82.0</v>
      </c>
      <c r="C6526" s="4">
        <v>2009.0</v>
      </c>
      <c r="D6526" s="4" t="s">
        <v>42</v>
      </c>
      <c r="F6526" s="4" t="s">
        <v>30</v>
      </c>
      <c r="G6526" s="4" t="s">
        <v>1407</v>
      </c>
      <c r="I6526" s="4">
        <v>29362.5</v>
      </c>
      <c r="R6526" s="5" t="str">
        <f t="shared" si="1"/>
        <v>2009_82</v>
      </c>
    </row>
    <row r="6527">
      <c r="A6527" s="4" t="s">
        <v>452</v>
      </c>
      <c r="B6527" s="4">
        <v>83.0</v>
      </c>
      <c r="C6527" s="4">
        <v>2009.0</v>
      </c>
      <c r="D6527" s="4" t="s">
        <v>76</v>
      </c>
      <c r="F6527" s="4" t="s">
        <v>37</v>
      </c>
      <c r="G6527" s="4" t="s">
        <v>1465</v>
      </c>
      <c r="I6527" s="4">
        <v>29302.0</v>
      </c>
      <c r="R6527" s="5" t="str">
        <f t="shared" si="1"/>
        <v>2009_83</v>
      </c>
    </row>
    <row r="6528">
      <c r="A6528" s="4" t="s">
        <v>1084</v>
      </c>
      <c r="B6528" s="4">
        <v>84.0</v>
      </c>
      <c r="C6528" s="4">
        <v>2009.0</v>
      </c>
      <c r="D6528" s="4" t="s">
        <v>99</v>
      </c>
      <c r="F6528" s="4" t="s">
        <v>43</v>
      </c>
      <c r="G6528" s="4" t="s">
        <v>1448</v>
      </c>
      <c r="I6528" s="4">
        <v>29275.0</v>
      </c>
      <c r="R6528" s="5" t="str">
        <f t="shared" si="1"/>
        <v>2009_84</v>
      </c>
    </row>
    <row r="6529">
      <c r="A6529" s="4" t="s">
        <v>646</v>
      </c>
      <c r="B6529" s="4">
        <v>85.0</v>
      </c>
      <c r="C6529" s="4">
        <v>2009.0</v>
      </c>
      <c r="D6529" s="4" t="s">
        <v>1289</v>
      </c>
      <c r="F6529" s="4" t="s">
        <v>192</v>
      </c>
      <c r="G6529" s="4" t="s">
        <v>1477</v>
      </c>
      <c r="I6529" s="4">
        <v>28946.4</v>
      </c>
      <c r="R6529" s="5" t="str">
        <f t="shared" si="1"/>
        <v>2009_85</v>
      </c>
    </row>
    <row r="6530">
      <c r="A6530" s="4" t="s">
        <v>1677</v>
      </c>
      <c r="B6530" s="4">
        <v>86.0</v>
      </c>
      <c r="C6530" s="4">
        <v>2009.0</v>
      </c>
      <c r="D6530" s="4" t="s">
        <v>67</v>
      </c>
      <c r="F6530" s="4" t="s">
        <v>148</v>
      </c>
      <c r="G6530" s="4" t="s">
        <v>1466</v>
      </c>
      <c r="I6530" s="4">
        <v>28855.0</v>
      </c>
      <c r="R6530" s="5" t="str">
        <f t="shared" si="1"/>
        <v>2009_86</v>
      </c>
    </row>
    <row r="6531">
      <c r="A6531" s="4" t="s">
        <v>219</v>
      </c>
      <c r="B6531" s="4">
        <v>87.0</v>
      </c>
      <c r="C6531" s="4">
        <v>2009.0</v>
      </c>
      <c r="D6531" s="4" t="s">
        <v>1723</v>
      </c>
      <c r="F6531" s="4" t="s">
        <v>46</v>
      </c>
      <c r="G6531" s="4" t="s">
        <v>1468</v>
      </c>
      <c r="I6531" s="4">
        <v>28437.6</v>
      </c>
      <c r="R6531" s="5" t="str">
        <f t="shared" si="1"/>
        <v>2009_87</v>
      </c>
    </row>
    <row r="6532">
      <c r="A6532" s="4" t="s">
        <v>1294</v>
      </c>
      <c r="B6532" s="4">
        <v>88.0</v>
      </c>
      <c r="C6532" s="4">
        <v>2009.0</v>
      </c>
      <c r="D6532" s="4" t="s">
        <v>1295</v>
      </c>
      <c r="F6532" s="4" t="s">
        <v>115</v>
      </c>
      <c r="G6532" s="4" t="s">
        <v>1441</v>
      </c>
      <c r="I6532" s="4">
        <v>28374.0</v>
      </c>
      <c r="R6532" s="5" t="str">
        <f t="shared" si="1"/>
        <v>2009_88</v>
      </c>
    </row>
    <row r="6533">
      <c r="A6533" s="4" t="s">
        <v>329</v>
      </c>
      <c r="B6533" s="4">
        <v>89.0</v>
      </c>
      <c r="C6533" s="4">
        <v>2009.0</v>
      </c>
      <c r="D6533" s="4" t="s">
        <v>988</v>
      </c>
      <c r="F6533" s="4" t="s">
        <v>27</v>
      </c>
      <c r="G6533" s="4" t="s">
        <v>1460</v>
      </c>
      <c r="I6533" s="4">
        <v>28130.0</v>
      </c>
      <c r="R6533" s="5" t="str">
        <f t="shared" si="1"/>
        <v>2009_89</v>
      </c>
    </row>
    <row r="6534">
      <c r="A6534" s="4" t="s">
        <v>815</v>
      </c>
      <c r="B6534" s="4">
        <v>90.0</v>
      </c>
      <c r="C6534" s="4">
        <v>2009.0</v>
      </c>
      <c r="D6534" s="4" t="s">
        <v>168</v>
      </c>
      <c r="F6534" s="4" t="s">
        <v>30</v>
      </c>
      <c r="G6534" s="4" t="s">
        <v>1407</v>
      </c>
      <c r="I6534" s="4">
        <v>28119.0</v>
      </c>
      <c r="R6534" s="5" t="str">
        <f t="shared" si="1"/>
        <v>2009_90</v>
      </c>
    </row>
    <row r="6535">
      <c r="A6535" s="4" t="s">
        <v>1307</v>
      </c>
      <c r="B6535" s="4">
        <v>91.0</v>
      </c>
      <c r="C6535" s="4">
        <v>2009.0</v>
      </c>
      <c r="D6535" s="4" t="s">
        <v>23</v>
      </c>
      <c r="F6535" s="4" t="s">
        <v>24</v>
      </c>
      <c r="G6535" s="4" t="s">
        <v>1412</v>
      </c>
      <c r="I6535" s="4">
        <v>28031.0</v>
      </c>
      <c r="R6535" s="5" t="str">
        <f t="shared" si="1"/>
        <v>2009_91</v>
      </c>
    </row>
    <row r="6536">
      <c r="A6536" s="4" t="s">
        <v>1029</v>
      </c>
      <c r="B6536" s="4">
        <v>92.0</v>
      </c>
      <c r="C6536" s="4">
        <v>2009.0</v>
      </c>
      <c r="D6536" s="4" t="s">
        <v>23</v>
      </c>
      <c r="F6536" s="4" t="s">
        <v>27</v>
      </c>
      <c r="G6536" s="4" t="s">
        <v>1510</v>
      </c>
      <c r="I6536" s="4">
        <v>27512.5</v>
      </c>
      <c r="R6536" s="5" t="str">
        <f t="shared" si="1"/>
        <v>2009_92</v>
      </c>
    </row>
    <row r="6537">
      <c r="A6537" s="4" t="s">
        <v>1725</v>
      </c>
      <c r="B6537" s="4">
        <v>93.0</v>
      </c>
      <c r="C6537" s="4">
        <v>2009.0</v>
      </c>
      <c r="D6537" s="4" t="s">
        <v>40</v>
      </c>
      <c r="F6537" s="4" t="s">
        <v>30</v>
      </c>
      <c r="G6537" s="4" t="s">
        <v>1407</v>
      </c>
      <c r="I6537" s="4">
        <v>25705.0</v>
      </c>
      <c r="R6537" s="5" t="str">
        <f t="shared" si="1"/>
        <v>2009_93</v>
      </c>
    </row>
    <row r="6538">
      <c r="A6538" s="4" t="s">
        <v>626</v>
      </c>
      <c r="B6538" s="4">
        <v>94.0</v>
      </c>
      <c r="C6538" s="4">
        <v>2009.0</v>
      </c>
      <c r="D6538" s="4" t="s">
        <v>34</v>
      </c>
      <c r="F6538" s="4" t="s">
        <v>144</v>
      </c>
      <c r="G6538" s="4" t="s">
        <v>1481</v>
      </c>
      <c r="I6538" s="4">
        <v>25281.0</v>
      </c>
      <c r="R6538" s="5" t="str">
        <f t="shared" si="1"/>
        <v>2009_94</v>
      </c>
    </row>
    <row r="6539">
      <c r="A6539" s="4" t="s">
        <v>1177</v>
      </c>
      <c r="B6539" s="4">
        <v>95.0</v>
      </c>
      <c r="C6539" s="4">
        <v>2009.0</v>
      </c>
      <c r="D6539" s="4" t="s">
        <v>492</v>
      </c>
      <c r="F6539" s="4" t="s">
        <v>74</v>
      </c>
      <c r="G6539" s="4" t="s">
        <v>1462</v>
      </c>
      <c r="I6539" s="4">
        <v>25269.0</v>
      </c>
      <c r="R6539" s="5" t="str">
        <f t="shared" si="1"/>
        <v>2009_95</v>
      </c>
    </row>
    <row r="6540">
      <c r="A6540" s="4" t="s">
        <v>1676</v>
      </c>
      <c r="B6540" s="4">
        <v>96.0</v>
      </c>
      <c r="C6540" s="4">
        <v>2009.0</v>
      </c>
      <c r="D6540" s="4" t="s">
        <v>26</v>
      </c>
      <c r="F6540" s="4" t="s">
        <v>55</v>
      </c>
      <c r="G6540" s="4" t="s">
        <v>1417</v>
      </c>
      <c r="I6540" s="4">
        <v>24892.0</v>
      </c>
      <c r="R6540" s="5" t="str">
        <f t="shared" si="1"/>
        <v>2009_96</v>
      </c>
    </row>
    <row r="6541">
      <c r="A6541" s="4" t="s">
        <v>92</v>
      </c>
      <c r="B6541" s="4">
        <v>97.0</v>
      </c>
      <c r="C6541" s="4">
        <v>2009.0</v>
      </c>
      <c r="D6541" s="4" t="s">
        <v>93</v>
      </c>
      <c r="F6541" s="4" t="s">
        <v>115</v>
      </c>
      <c r="G6541" s="4" t="s">
        <v>1450</v>
      </c>
      <c r="I6541" s="4">
        <v>24829.0</v>
      </c>
      <c r="R6541" s="5" t="str">
        <f t="shared" si="1"/>
        <v>2009_97</v>
      </c>
    </row>
    <row r="6542">
      <c r="A6542" s="4" t="s">
        <v>204</v>
      </c>
      <c r="B6542" s="4">
        <v>98.0</v>
      </c>
      <c r="C6542" s="4">
        <v>2009.0</v>
      </c>
      <c r="D6542" s="4" t="s">
        <v>490</v>
      </c>
      <c r="F6542" s="4" t="s">
        <v>57</v>
      </c>
      <c r="G6542" s="4" t="s">
        <v>1454</v>
      </c>
      <c r="I6542" s="4">
        <v>24480.0</v>
      </c>
      <c r="R6542" s="5" t="str">
        <f t="shared" si="1"/>
        <v>2009_98</v>
      </c>
    </row>
    <row r="6543">
      <c r="A6543" s="4" t="s">
        <v>1461</v>
      </c>
      <c r="B6543" s="4">
        <v>99.0</v>
      </c>
      <c r="C6543" s="4">
        <v>2009.0</v>
      </c>
      <c r="D6543" s="4" t="s">
        <v>67</v>
      </c>
      <c r="F6543" s="4" t="s">
        <v>30</v>
      </c>
      <c r="G6543" s="4" t="s">
        <v>1407</v>
      </c>
      <c r="I6543" s="4">
        <v>24477.0</v>
      </c>
      <c r="R6543" s="5" t="str">
        <f t="shared" si="1"/>
        <v>2009_99</v>
      </c>
    </row>
    <row r="6544">
      <c r="A6544" s="4" t="s">
        <v>385</v>
      </c>
      <c r="B6544" s="4">
        <v>100.0</v>
      </c>
      <c r="C6544" s="4">
        <v>2009.0</v>
      </c>
      <c r="D6544" s="4" t="s">
        <v>72</v>
      </c>
      <c r="F6544" s="4" t="s">
        <v>100</v>
      </c>
      <c r="G6544" s="4" t="s">
        <v>1494</v>
      </c>
      <c r="I6544" s="4">
        <v>24417.7</v>
      </c>
      <c r="R6544" s="5" t="str">
        <f t="shared" si="1"/>
        <v>2009_100</v>
      </c>
    </row>
    <row r="6545">
      <c r="A6545" s="4" t="s">
        <v>218</v>
      </c>
      <c r="B6545" s="4">
        <v>101.0</v>
      </c>
      <c r="C6545" s="4">
        <v>2009.0</v>
      </c>
      <c r="D6545" s="4" t="s">
        <v>72</v>
      </c>
      <c r="F6545" s="4" t="s">
        <v>179</v>
      </c>
      <c r="G6545" s="4" t="s">
        <v>1474</v>
      </c>
      <c r="I6545" s="4">
        <v>24109.6</v>
      </c>
      <c r="R6545" s="5" t="str">
        <f t="shared" si="1"/>
        <v>2009_101</v>
      </c>
    </row>
    <row r="6546">
      <c r="A6546" s="4" t="s">
        <v>501</v>
      </c>
      <c r="B6546" s="4">
        <v>102.0</v>
      </c>
      <c r="C6546" s="4">
        <v>2009.0</v>
      </c>
      <c r="D6546" s="4" t="s">
        <v>977</v>
      </c>
      <c r="F6546" s="4" t="s">
        <v>179</v>
      </c>
      <c r="G6546" s="4" t="s">
        <v>1476</v>
      </c>
      <c r="I6546" s="4">
        <v>24080.5</v>
      </c>
      <c r="R6546" s="5" t="str">
        <f t="shared" si="1"/>
        <v>2009_102</v>
      </c>
    </row>
    <row r="6547">
      <c r="A6547" s="4" t="s">
        <v>122</v>
      </c>
      <c r="B6547" s="4">
        <v>103.0</v>
      </c>
      <c r="C6547" s="4">
        <v>2009.0</v>
      </c>
      <c r="D6547" s="4" t="s">
        <v>102</v>
      </c>
      <c r="F6547" s="4" t="s">
        <v>43</v>
      </c>
      <c r="G6547" s="4" t="s">
        <v>1469</v>
      </c>
      <c r="I6547" s="4">
        <v>23850.3</v>
      </c>
      <c r="R6547" s="5" t="str">
        <f t="shared" si="1"/>
        <v>2009_103</v>
      </c>
    </row>
    <row r="6548">
      <c r="A6548" s="4" t="s">
        <v>119</v>
      </c>
      <c r="B6548" s="4">
        <v>104.0</v>
      </c>
      <c r="C6548" s="4">
        <v>2009.0</v>
      </c>
      <c r="D6548" s="4" t="s">
        <v>120</v>
      </c>
      <c r="F6548" s="4" t="s">
        <v>24</v>
      </c>
      <c r="G6548" s="4" t="s">
        <v>1470</v>
      </c>
      <c r="I6548" s="4">
        <v>23766.0</v>
      </c>
      <c r="R6548" s="5" t="str">
        <f t="shared" si="1"/>
        <v>2009_104</v>
      </c>
    </row>
    <row r="6549">
      <c r="A6549" s="4" t="s">
        <v>1190</v>
      </c>
      <c r="B6549" s="4">
        <v>105.0</v>
      </c>
      <c r="C6549" s="4">
        <v>2009.0</v>
      </c>
      <c r="D6549" s="4" t="s">
        <v>168</v>
      </c>
      <c r="F6549" s="4" t="s">
        <v>100</v>
      </c>
      <c r="G6549" s="4" t="s">
        <v>1500</v>
      </c>
      <c r="I6549" s="4">
        <v>23754.0</v>
      </c>
      <c r="R6549" s="5" t="str">
        <f t="shared" si="1"/>
        <v>2009_105</v>
      </c>
    </row>
    <row r="6550">
      <c r="A6550" s="4" t="s">
        <v>461</v>
      </c>
      <c r="B6550" s="4">
        <v>106.0</v>
      </c>
      <c r="C6550" s="4">
        <v>2009.0</v>
      </c>
      <c r="D6550" s="4" t="s">
        <v>168</v>
      </c>
      <c r="F6550" s="4" t="s">
        <v>127</v>
      </c>
      <c r="G6550" s="4" t="s">
        <v>1408</v>
      </c>
      <c r="I6550" s="4">
        <v>23663.3</v>
      </c>
      <c r="R6550" s="5" t="str">
        <f t="shared" si="1"/>
        <v>2009_106</v>
      </c>
    </row>
    <row r="6551">
      <c r="A6551" s="4" t="s">
        <v>818</v>
      </c>
      <c r="B6551" s="4">
        <v>107.0</v>
      </c>
      <c r="C6551" s="4">
        <v>2009.0</v>
      </c>
      <c r="D6551" s="4" t="s">
        <v>62</v>
      </c>
      <c r="F6551" s="4" t="s">
        <v>46</v>
      </c>
      <c r="G6551" s="4" t="s">
        <v>1475</v>
      </c>
      <c r="I6551" s="4">
        <v>23522.4</v>
      </c>
      <c r="R6551" s="5" t="str">
        <f t="shared" si="1"/>
        <v>2009_107</v>
      </c>
    </row>
    <row r="6552">
      <c r="A6552" s="4" t="s">
        <v>184</v>
      </c>
      <c r="B6552" s="4">
        <v>108.0</v>
      </c>
      <c r="C6552" s="4">
        <v>2009.0</v>
      </c>
      <c r="D6552" s="4" t="s">
        <v>76</v>
      </c>
      <c r="F6552" s="4" t="s">
        <v>148</v>
      </c>
      <c r="G6552" s="4" t="s">
        <v>1467</v>
      </c>
      <c r="I6552" s="4">
        <v>23174.0</v>
      </c>
      <c r="R6552" s="5" t="str">
        <f t="shared" si="1"/>
        <v>2009_108</v>
      </c>
    </row>
    <row r="6553">
      <c r="A6553" s="4" t="s">
        <v>506</v>
      </c>
      <c r="B6553" s="4">
        <v>109.0</v>
      </c>
      <c r="C6553" s="4">
        <v>2009.0</v>
      </c>
      <c r="D6553" s="4" t="s">
        <v>107</v>
      </c>
      <c r="F6553" s="4" t="s">
        <v>148</v>
      </c>
      <c r="G6553" s="4" t="s">
        <v>1490</v>
      </c>
      <c r="I6553" s="4">
        <v>23083.8</v>
      </c>
      <c r="R6553" s="5" t="str">
        <f t="shared" si="1"/>
        <v>2009_109</v>
      </c>
    </row>
    <row r="6554">
      <c r="A6554" s="4" t="s">
        <v>1095</v>
      </c>
      <c r="B6554" s="4">
        <v>110.0</v>
      </c>
      <c r="C6554" s="4">
        <v>2009.0</v>
      </c>
      <c r="D6554" s="4" t="s">
        <v>102</v>
      </c>
      <c r="F6554" s="4" t="s">
        <v>43</v>
      </c>
      <c r="G6554" s="4" t="s">
        <v>1479</v>
      </c>
      <c r="I6554" s="4">
        <v>22833.9</v>
      </c>
      <c r="R6554" s="5" t="str">
        <f t="shared" si="1"/>
        <v>2009_110</v>
      </c>
    </row>
    <row r="6555">
      <c r="A6555" s="4" t="s">
        <v>172</v>
      </c>
      <c r="B6555" s="4">
        <v>111.0</v>
      </c>
      <c r="C6555" s="4">
        <v>2009.0</v>
      </c>
      <c r="D6555" s="4" t="s">
        <v>120</v>
      </c>
      <c r="F6555" s="4" t="s">
        <v>88</v>
      </c>
      <c r="G6555" s="4" t="s">
        <v>1413</v>
      </c>
      <c r="I6555" s="4">
        <v>22697.0</v>
      </c>
      <c r="R6555" s="5" t="str">
        <f t="shared" si="1"/>
        <v>2009_111</v>
      </c>
    </row>
    <row r="6556">
      <c r="A6556" s="4" t="s">
        <v>609</v>
      </c>
      <c r="B6556" s="4">
        <v>112.0</v>
      </c>
      <c r="C6556" s="4">
        <v>2009.0</v>
      </c>
      <c r="D6556" s="4" t="s">
        <v>81</v>
      </c>
      <c r="F6556" s="4" t="s">
        <v>82</v>
      </c>
      <c r="G6556" s="4" t="s">
        <v>1554</v>
      </c>
      <c r="I6556" s="4">
        <v>22652.0</v>
      </c>
      <c r="R6556" s="5" t="str">
        <f t="shared" si="1"/>
        <v>2009_112</v>
      </c>
    </row>
    <row r="6557">
      <c r="A6557" s="4" t="s">
        <v>518</v>
      </c>
      <c r="B6557" s="4">
        <v>113.0</v>
      </c>
      <c r="C6557" s="4">
        <v>2009.0</v>
      </c>
      <c r="D6557" s="4" t="s">
        <v>638</v>
      </c>
      <c r="F6557" s="4" t="s">
        <v>57</v>
      </c>
      <c r="G6557" s="4" t="s">
        <v>1509</v>
      </c>
      <c r="I6557" s="4">
        <v>22430.0</v>
      </c>
      <c r="R6557" s="5" t="str">
        <f t="shared" si="1"/>
        <v>2009_113</v>
      </c>
    </row>
    <row r="6558">
      <c r="A6558" s="4" t="s">
        <v>222</v>
      </c>
      <c r="B6558" s="4">
        <v>114.0</v>
      </c>
      <c r="C6558" s="4">
        <v>2009.0</v>
      </c>
      <c r="D6558" s="4" t="s">
        <v>223</v>
      </c>
      <c r="F6558" s="4" t="s">
        <v>24</v>
      </c>
      <c r="G6558" s="4" t="s">
        <v>1401</v>
      </c>
      <c r="I6558" s="4">
        <v>22325.9</v>
      </c>
      <c r="R6558" s="5" t="str">
        <f t="shared" si="1"/>
        <v>2009_114</v>
      </c>
    </row>
    <row r="6559">
      <c r="A6559" s="4" t="s">
        <v>1100</v>
      </c>
      <c r="B6559" s="4">
        <v>115.0</v>
      </c>
      <c r="C6559" s="4">
        <v>2009.0</v>
      </c>
      <c r="D6559" s="4" t="s">
        <v>1292</v>
      </c>
      <c r="F6559" s="4" t="s">
        <v>144</v>
      </c>
      <c r="G6559" s="4" t="s">
        <v>1481</v>
      </c>
      <c r="I6559" s="4">
        <v>22022.7</v>
      </c>
      <c r="R6559" s="5" t="str">
        <f t="shared" si="1"/>
        <v>2009_115</v>
      </c>
    </row>
    <row r="6560">
      <c r="A6560" s="4" t="s">
        <v>1483</v>
      </c>
      <c r="B6560" s="4">
        <v>116.0</v>
      </c>
      <c r="C6560" s="4">
        <v>2009.0</v>
      </c>
      <c r="D6560" s="4" t="s">
        <v>110</v>
      </c>
      <c r="F6560" s="4" t="s">
        <v>88</v>
      </c>
      <c r="G6560" s="4" t="s">
        <v>1413</v>
      </c>
      <c r="I6560" s="4">
        <v>21807.0</v>
      </c>
      <c r="R6560" s="5" t="str">
        <f t="shared" si="1"/>
        <v>2009_116</v>
      </c>
    </row>
    <row r="6561">
      <c r="A6561" s="4" t="s">
        <v>1369</v>
      </c>
      <c r="B6561" s="4">
        <v>117.0</v>
      </c>
      <c r="C6561" s="4">
        <v>2009.0</v>
      </c>
      <c r="D6561" s="4" t="s">
        <v>1364</v>
      </c>
      <c r="F6561" s="4" t="s">
        <v>57</v>
      </c>
      <c r="G6561" s="4" t="s">
        <v>1544</v>
      </c>
      <c r="I6561" s="4">
        <v>21795.6</v>
      </c>
      <c r="R6561" s="5" t="str">
        <f t="shared" si="1"/>
        <v>2009_117</v>
      </c>
    </row>
    <row r="6562">
      <c r="A6562" s="4" t="s">
        <v>188</v>
      </c>
      <c r="B6562" s="4">
        <v>118.0</v>
      </c>
      <c r="C6562" s="4">
        <v>2009.0</v>
      </c>
      <c r="D6562" s="4" t="s">
        <v>42</v>
      </c>
      <c r="F6562" s="4" t="s">
        <v>189</v>
      </c>
      <c r="G6562" s="4" t="s">
        <v>1449</v>
      </c>
      <c r="I6562" s="4">
        <v>21734.4</v>
      </c>
      <c r="R6562" s="5" t="str">
        <f t="shared" si="1"/>
        <v>2009_118</v>
      </c>
    </row>
    <row r="6563">
      <c r="A6563" s="4" t="s">
        <v>331</v>
      </c>
      <c r="B6563" s="4">
        <v>119.0</v>
      </c>
      <c r="C6563" s="4">
        <v>2009.0</v>
      </c>
      <c r="D6563" s="4" t="s">
        <v>332</v>
      </c>
      <c r="F6563" s="4" t="s">
        <v>189</v>
      </c>
      <c r="G6563" s="4" t="s">
        <v>1449</v>
      </c>
      <c r="I6563" s="4">
        <v>21552.8</v>
      </c>
      <c r="R6563" s="5" t="str">
        <f t="shared" si="1"/>
        <v>2009_119</v>
      </c>
    </row>
    <row r="6564">
      <c r="A6564" s="4" t="s">
        <v>150</v>
      </c>
      <c r="B6564" s="4">
        <v>120.0</v>
      </c>
      <c r="C6564" s="4">
        <v>2009.0</v>
      </c>
      <c r="D6564" s="4" t="s">
        <v>102</v>
      </c>
      <c r="F6564" s="4" t="s">
        <v>30</v>
      </c>
      <c r="G6564" s="4" t="s">
        <v>1407</v>
      </c>
      <c r="I6564" s="4">
        <v>21366.0</v>
      </c>
      <c r="R6564" s="5" t="str">
        <f t="shared" si="1"/>
        <v>2009_120</v>
      </c>
    </row>
    <row r="6565">
      <c r="A6565" s="4" t="s">
        <v>1086</v>
      </c>
      <c r="B6565" s="4">
        <v>121.0</v>
      </c>
      <c r="C6565" s="4">
        <v>2009.0</v>
      </c>
      <c r="D6565" s="4" t="s">
        <v>19</v>
      </c>
      <c r="F6565" s="4" t="s">
        <v>20</v>
      </c>
      <c r="G6565" s="4" t="s">
        <v>1459</v>
      </c>
      <c r="I6565" s="4">
        <v>20383.0</v>
      </c>
      <c r="R6565" s="5" t="str">
        <f t="shared" si="1"/>
        <v>2009_121</v>
      </c>
    </row>
    <row r="6566">
      <c r="A6566" s="4" t="s">
        <v>1097</v>
      </c>
      <c r="B6566" s="4">
        <v>122.0</v>
      </c>
      <c r="C6566" s="4">
        <v>2009.0</v>
      </c>
      <c r="D6566" s="4" t="s">
        <v>102</v>
      </c>
      <c r="F6566" s="4" t="s">
        <v>257</v>
      </c>
      <c r="G6566" s="4" t="s">
        <v>1424</v>
      </c>
      <c r="I6566" s="4">
        <v>20378.0</v>
      </c>
      <c r="R6566" s="5" t="str">
        <f t="shared" si="1"/>
        <v>2009_122</v>
      </c>
    </row>
    <row r="6567">
      <c r="A6567" s="4" t="s">
        <v>139</v>
      </c>
      <c r="B6567" s="4">
        <v>123.0</v>
      </c>
      <c r="C6567" s="4">
        <v>2009.0</v>
      </c>
      <c r="D6567" s="4" t="s">
        <v>120</v>
      </c>
      <c r="F6567" s="4" t="s">
        <v>46</v>
      </c>
      <c r="G6567" s="4" t="s">
        <v>1418</v>
      </c>
      <c r="I6567" s="4">
        <v>20194.0</v>
      </c>
      <c r="R6567" s="5" t="str">
        <f t="shared" si="1"/>
        <v>2009_123</v>
      </c>
    </row>
    <row r="6568">
      <c r="A6568" s="4" t="s">
        <v>1093</v>
      </c>
      <c r="B6568" s="4">
        <v>124.0</v>
      </c>
      <c r="C6568" s="4">
        <v>2009.0</v>
      </c>
      <c r="D6568" s="4" t="s">
        <v>67</v>
      </c>
      <c r="F6568" s="4" t="s">
        <v>55</v>
      </c>
      <c r="G6568" s="4" t="s">
        <v>1472</v>
      </c>
      <c r="I6568" s="4">
        <v>19848.0</v>
      </c>
      <c r="R6568" s="5" t="str">
        <f t="shared" si="1"/>
        <v>2009_124</v>
      </c>
    </row>
    <row r="6569">
      <c r="A6569" s="4" t="s">
        <v>934</v>
      </c>
      <c r="B6569" s="4">
        <v>125.0</v>
      </c>
      <c r="C6569" s="4">
        <v>2009.0</v>
      </c>
      <c r="D6569" s="4" t="s">
        <v>921</v>
      </c>
      <c r="F6569" s="4" t="s">
        <v>77</v>
      </c>
      <c r="G6569" s="4" t="s">
        <v>1484</v>
      </c>
      <c r="I6569" s="4">
        <v>19818.3</v>
      </c>
      <c r="R6569" s="5" t="str">
        <f t="shared" si="1"/>
        <v>2009_125</v>
      </c>
    </row>
    <row r="6570">
      <c r="A6570" s="4" t="s">
        <v>1309</v>
      </c>
      <c r="B6570" s="4">
        <v>126.0</v>
      </c>
      <c r="C6570" s="4">
        <v>2009.0</v>
      </c>
      <c r="D6570" s="4" t="s">
        <v>29</v>
      </c>
      <c r="F6570" s="4" t="s">
        <v>57</v>
      </c>
      <c r="G6570" s="4" t="s">
        <v>1507</v>
      </c>
      <c r="I6570" s="4">
        <v>19693.0</v>
      </c>
      <c r="R6570" s="5" t="str">
        <f t="shared" si="1"/>
        <v>2009_126</v>
      </c>
    </row>
    <row r="6571">
      <c r="A6571" s="4" t="s">
        <v>160</v>
      </c>
      <c r="B6571" s="4">
        <v>127.0</v>
      </c>
      <c r="C6571" s="4">
        <v>2009.0</v>
      </c>
      <c r="D6571" s="4" t="s">
        <v>19</v>
      </c>
      <c r="F6571" s="4" t="s">
        <v>55</v>
      </c>
      <c r="G6571" s="4" t="s">
        <v>1480</v>
      </c>
      <c r="I6571" s="4">
        <v>19488.0</v>
      </c>
      <c r="R6571" s="5" t="str">
        <f t="shared" si="1"/>
        <v>2009_127</v>
      </c>
    </row>
    <row r="6572">
      <c r="A6572" s="4" t="s">
        <v>149</v>
      </c>
      <c r="B6572" s="4">
        <v>128.0</v>
      </c>
      <c r="C6572" s="4">
        <v>2009.0</v>
      </c>
      <c r="D6572" s="4" t="s">
        <v>1078</v>
      </c>
      <c r="F6572" s="4" t="s">
        <v>24</v>
      </c>
      <c r="G6572" s="4" t="s">
        <v>1401</v>
      </c>
      <c r="I6572" s="4">
        <v>19415.0</v>
      </c>
      <c r="R6572" s="5" t="str">
        <f t="shared" si="1"/>
        <v>2009_128</v>
      </c>
    </row>
    <row r="6573">
      <c r="A6573" s="4" t="s">
        <v>533</v>
      </c>
      <c r="B6573" s="4">
        <v>129.0</v>
      </c>
      <c r="C6573" s="4">
        <v>2009.0</v>
      </c>
      <c r="D6573" s="4" t="s">
        <v>59</v>
      </c>
      <c r="F6573" s="4" t="s">
        <v>74</v>
      </c>
      <c r="G6573" s="4" t="s">
        <v>1422</v>
      </c>
      <c r="I6573" s="4">
        <v>19229.0</v>
      </c>
      <c r="R6573" s="5" t="str">
        <f t="shared" si="1"/>
        <v>2009_129</v>
      </c>
    </row>
    <row r="6574">
      <c r="A6574" s="4" t="s">
        <v>1162</v>
      </c>
      <c r="B6574" s="4">
        <v>130.0</v>
      </c>
      <c r="C6574" s="4">
        <v>2009.0</v>
      </c>
      <c r="D6574" s="4" t="s">
        <v>1364</v>
      </c>
      <c r="F6574" s="4" t="s">
        <v>95</v>
      </c>
      <c r="G6574" s="4" t="s">
        <v>1458</v>
      </c>
      <c r="I6574" s="4">
        <v>19166.0</v>
      </c>
      <c r="R6574" s="5" t="str">
        <f t="shared" si="1"/>
        <v>2009_130</v>
      </c>
    </row>
    <row r="6575">
      <c r="A6575" s="4" t="s">
        <v>389</v>
      </c>
      <c r="B6575" s="4">
        <v>131.0</v>
      </c>
      <c r="C6575" s="4">
        <v>2009.0</v>
      </c>
      <c r="D6575" s="4" t="s">
        <v>107</v>
      </c>
      <c r="F6575" s="4" t="s">
        <v>148</v>
      </c>
      <c r="G6575" s="4" t="s">
        <v>1490</v>
      </c>
      <c r="I6575" s="4">
        <v>19147.5</v>
      </c>
      <c r="R6575" s="5" t="str">
        <f t="shared" si="1"/>
        <v>2009_131</v>
      </c>
    </row>
    <row r="6576">
      <c r="A6576" s="4" t="s">
        <v>615</v>
      </c>
      <c r="B6576" s="4">
        <v>132.0</v>
      </c>
      <c r="C6576" s="4">
        <v>2009.0</v>
      </c>
      <c r="D6576" s="4" t="s">
        <v>1289</v>
      </c>
      <c r="F6576" s="4" t="s">
        <v>100</v>
      </c>
      <c r="G6576" s="4" t="s">
        <v>1443</v>
      </c>
      <c r="I6576" s="4">
        <v>19101.0</v>
      </c>
      <c r="R6576" s="5" t="str">
        <f t="shared" si="1"/>
        <v>2009_132</v>
      </c>
    </row>
    <row r="6577">
      <c r="A6577" s="4" t="s">
        <v>244</v>
      </c>
      <c r="B6577" s="4">
        <v>133.0</v>
      </c>
      <c r="C6577" s="4">
        <v>2009.0</v>
      </c>
      <c r="D6577" s="4" t="s">
        <v>34</v>
      </c>
      <c r="F6577" s="4" t="s">
        <v>20</v>
      </c>
      <c r="G6577" s="4" t="s">
        <v>1491</v>
      </c>
      <c r="I6577" s="4">
        <v>18907.0</v>
      </c>
      <c r="R6577" s="5" t="str">
        <f t="shared" si="1"/>
        <v>2009_133</v>
      </c>
    </row>
    <row r="6578">
      <c r="A6578" s="4" t="s">
        <v>1002</v>
      </c>
      <c r="B6578" s="4">
        <v>134.0</v>
      </c>
      <c r="C6578" s="4">
        <v>2009.0</v>
      </c>
      <c r="D6578" s="4" t="s">
        <v>216</v>
      </c>
      <c r="F6578" s="4" t="s">
        <v>46</v>
      </c>
      <c r="G6578" s="4" t="s">
        <v>1418</v>
      </c>
      <c r="I6578" s="4">
        <v>18859.0</v>
      </c>
      <c r="R6578" s="5" t="str">
        <f t="shared" si="1"/>
        <v>2009_134</v>
      </c>
    </row>
    <row r="6579">
      <c r="A6579" s="4" t="s">
        <v>1353</v>
      </c>
      <c r="B6579" s="4">
        <v>135.0</v>
      </c>
      <c r="C6579" s="4">
        <v>2009.0</v>
      </c>
      <c r="D6579" s="4" t="s">
        <v>42</v>
      </c>
      <c r="F6579" s="4" t="s">
        <v>148</v>
      </c>
      <c r="G6579" s="4" t="s">
        <v>1463</v>
      </c>
      <c r="I6579" s="4">
        <v>18744.6</v>
      </c>
      <c r="R6579" s="5" t="str">
        <f t="shared" si="1"/>
        <v>2009_135</v>
      </c>
    </row>
    <row r="6580">
      <c r="A6580" s="4" t="s">
        <v>371</v>
      </c>
      <c r="B6580" s="4">
        <v>136.0</v>
      </c>
      <c r="C6580" s="4">
        <v>2009.0</v>
      </c>
      <c r="D6580" s="4" t="s">
        <v>285</v>
      </c>
      <c r="F6580" s="4" t="s">
        <v>372</v>
      </c>
      <c r="G6580" s="4" t="s">
        <v>1505</v>
      </c>
      <c r="I6580" s="4">
        <v>18627.0</v>
      </c>
      <c r="R6580" s="5" t="str">
        <f t="shared" si="1"/>
        <v>2009_136</v>
      </c>
    </row>
    <row r="6581">
      <c r="A6581" s="4" t="s">
        <v>1323</v>
      </c>
      <c r="B6581" s="4">
        <v>137.0</v>
      </c>
      <c r="C6581" s="4">
        <v>2009.0</v>
      </c>
      <c r="D6581" s="4" t="s">
        <v>999</v>
      </c>
      <c r="F6581" s="4" t="s">
        <v>179</v>
      </c>
      <c r="G6581" s="4" t="s">
        <v>1498</v>
      </c>
      <c r="I6581" s="4">
        <v>18509.4</v>
      </c>
      <c r="R6581" s="5" t="str">
        <f t="shared" si="1"/>
        <v>2009_137</v>
      </c>
    </row>
    <row r="6582">
      <c r="A6582" s="4" t="s">
        <v>353</v>
      </c>
      <c r="B6582" s="4">
        <v>138.0</v>
      </c>
      <c r="C6582" s="4">
        <v>2009.0</v>
      </c>
      <c r="D6582" s="4" t="s">
        <v>102</v>
      </c>
      <c r="F6582" s="4" t="s">
        <v>43</v>
      </c>
      <c r="G6582" s="4" t="s">
        <v>1545</v>
      </c>
      <c r="I6582" s="4">
        <v>18502.0</v>
      </c>
      <c r="R6582" s="5" t="str">
        <f t="shared" si="1"/>
        <v>2009_138</v>
      </c>
    </row>
    <row r="6583">
      <c r="A6583" s="4" t="s">
        <v>85</v>
      </c>
      <c r="B6583" s="4">
        <v>139.0</v>
      </c>
      <c r="C6583" s="4">
        <v>2009.0</v>
      </c>
      <c r="D6583" s="4" t="s">
        <v>26</v>
      </c>
      <c r="F6583" s="4" t="s">
        <v>24</v>
      </c>
      <c r="G6583" s="4" t="s">
        <v>1478</v>
      </c>
      <c r="I6583" s="4">
        <v>18486.0</v>
      </c>
      <c r="R6583" s="5" t="str">
        <f t="shared" si="1"/>
        <v>2009_139</v>
      </c>
    </row>
    <row r="6584">
      <c r="A6584" s="4" t="s">
        <v>1726</v>
      </c>
      <c r="B6584" s="4">
        <v>140.0</v>
      </c>
      <c r="C6584" s="4">
        <v>2009.0</v>
      </c>
      <c r="D6584" s="4" t="s">
        <v>81</v>
      </c>
      <c r="F6584" s="4" t="s">
        <v>179</v>
      </c>
      <c r="G6584" s="4" t="s">
        <v>1727</v>
      </c>
      <c r="I6584" s="4">
        <v>18358.9</v>
      </c>
      <c r="R6584" s="5" t="str">
        <f t="shared" si="1"/>
        <v>2009_140</v>
      </c>
    </row>
    <row r="6585">
      <c r="A6585" s="4" t="s">
        <v>308</v>
      </c>
      <c r="B6585" s="4">
        <v>141.0</v>
      </c>
      <c r="C6585" s="4">
        <v>2009.0</v>
      </c>
      <c r="D6585" s="4" t="s">
        <v>1096</v>
      </c>
      <c r="F6585" s="4" t="s">
        <v>24</v>
      </c>
      <c r="G6585" s="4" t="s">
        <v>1404</v>
      </c>
      <c r="I6585" s="4">
        <v>18279.0</v>
      </c>
      <c r="R6585" s="5" t="str">
        <f t="shared" si="1"/>
        <v>2009_141</v>
      </c>
    </row>
    <row r="6586">
      <c r="A6586" s="4" t="s">
        <v>1101</v>
      </c>
      <c r="B6586" s="4">
        <v>142.0</v>
      </c>
      <c r="C6586" s="4">
        <v>2009.0</v>
      </c>
      <c r="D6586" s="4" t="s">
        <v>203</v>
      </c>
      <c r="F6586" s="4" t="s">
        <v>24</v>
      </c>
      <c r="G6586" s="4" t="s">
        <v>1470</v>
      </c>
      <c r="I6586" s="4">
        <v>18018.0</v>
      </c>
      <c r="R6586" s="5" t="str">
        <f t="shared" si="1"/>
        <v>2009_142</v>
      </c>
    </row>
    <row r="6587">
      <c r="A6587" s="4" t="s">
        <v>233</v>
      </c>
      <c r="B6587" s="4">
        <v>143.0</v>
      </c>
      <c r="C6587" s="4">
        <v>2009.0</v>
      </c>
      <c r="D6587" s="4" t="s">
        <v>203</v>
      </c>
      <c r="F6587" s="4" t="s">
        <v>70</v>
      </c>
      <c r="G6587" s="4" t="s">
        <v>1409</v>
      </c>
      <c r="I6587" s="4">
        <v>17970.0</v>
      </c>
      <c r="R6587" s="5" t="str">
        <f t="shared" si="1"/>
        <v>2009_143</v>
      </c>
    </row>
    <row r="6588">
      <c r="A6588" s="4" t="s">
        <v>660</v>
      </c>
      <c r="B6588" s="4">
        <v>144.0</v>
      </c>
      <c r="C6588" s="4">
        <v>2009.0</v>
      </c>
      <c r="D6588" s="4" t="s">
        <v>977</v>
      </c>
      <c r="F6588" s="4" t="s">
        <v>400</v>
      </c>
      <c r="G6588" s="4" t="s">
        <v>1513</v>
      </c>
      <c r="I6588" s="4">
        <v>17952.7</v>
      </c>
      <c r="R6588" s="5" t="str">
        <f t="shared" si="1"/>
        <v>2009_144</v>
      </c>
    </row>
    <row r="6589">
      <c r="A6589" s="4" t="s">
        <v>930</v>
      </c>
      <c r="B6589" s="4">
        <v>145.0</v>
      </c>
      <c r="C6589" s="4">
        <v>2009.0</v>
      </c>
      <c r="D6589" s="4" t="s">
        <v>59</v>
      </c>
      <c r="F6589" s="4" t="s">
        <v>37</v>
      </c>
      <c r="G6589" s="4" t="s">
        <v>1432</v>
      </c>
      <c r="I6589" s="4">
        <v>17868.5</v>
      </c>
      <c r="R6589" s="5" t="str">
        <f t="shared" si="1"/>
        <v>2009_145</v>
      </c>
    </row>
    <row r="6590">
      <c r="A6590" s="4" t="s">
        <v>1392</v>
      </c>
      <c r="B6590" s="4">
        <v>146.0</v>
      </c>
      <c r="C6590" s="4">
        <v>2009.0</v>
      </c>
      <c r="D6590" s="4" t="s">
        <v>490</v>
      </c>
      <c r="F6590" s="4" t="s">
        <v>400</v>
      </c>
      <c r="G6590" s="4" t="s">
        <v>1513</v>
      </c>
      <c r="I6590" s="4">
        <v>17796.0</v>
      </c>
      <c r="R6590" s="5" t="str">
        <f t="shared" si="1"/>
        <v>2009_146</v>
      </c>
    </row>
    <row r="6591">
      <c r="A6591" s="4" t="s">
        <v>96</v>
      </c>
      <c r="B6591" s="4">
        <v>147.0</v>
      </c>
      <c r="C6591" s="4">
        <v>2009.0</v>
      </c>
      <c r="D6591" s="4" t="s">
        <v>32</v>
      </c>
      <c r="F6591" s="4" t="s">
        <v>35</v>
      </c>
      <c r="G6591" s="4" t="s">
        <v>1643</v>
      </c>
      <c r="I6591" s="4">
        <v>17608.0</v>
      </c>
      <c r="R6591" s="5" t="str">
        <f t="shared" si="1"/>
        <v>2009_147</v>
      </c>
    </row>
    <row r="6592">
      <c r="A6592" s="4" t="s">
        <v>1356</v>
      </c>
      <c r="B6592" s="4">
        <v>148.0</v>
      </c>
      <c r="C6592" s="4">
        <v>2009.0</v>
      </c>
      <c r="D6592" s="4" t="s">
        <v>1728</v>
      </c>
      <c r="F6592" s="4" t="s">
        <v>46</v>
      </c>
      <c r="G6592" s="4" t="s">
        <v>1514</v>
      </c>
      <c r="I6592" s="4">
        <v>17217.9</v>
      </c>
      <c r="R6592" s="5" t="str">
        <f t="shared" si="1"/>
        <v>2009_148</v>
      </c>
    </row>
    <row r="6593">
      <c r="A6593" s="4" t="s">
        <v>226</v>
      </c>
      <c r="B6593" s="4">
        <v>149.0</v>
      </c>
      <c r="C6593" s="4">
        <v>2009.0</v>
      </c>
      <c r="D6593" s="4" t="s">
        <v>216</v>
      </c>
      <c r="F6593" s="4" t="s">
        <v>88</v>
      </c>
      <c r="G6593" s="4" t="s">
        <v>1413</v>
      </c>
      <c r="I6593" s="4">
        <v>17127.0</v>
      </c>
      <c r="R6593" s="5" t="str">
        <f t="shared" si="1"/>
        <v>2009_149</v>
      </c>
    </row>
    <row r="6594">
      <c r="A6594" s="4" t="s">
        <v>610</v>
      </c>
      <c r="B6594" s="4">
        <v>150.0</v>
      </c>
      <c r="C6594" s="4">
        <v>2009.0</v>
      </c>
      <c r="D6594" s="4" t="s">
        <v>611</v>
      </c>
      <c r="F6594" s="4" t="s">
        <v>30</v>
      </c>
      <c r="G6594" s="4" t="s">
        <v>1407</v>
      </c>
      <c r="I6594" s="4">
        <v>16784.0</v>
      </c>
      <c r="R6594" s="5" t="str">
        <f t="shared" si="1"/>
        <v>2009_150</v>
      </c>
    </row>
    <row r="6595">
      <c r="A6595" s="4" t="s">
        <v>1099</v>
      </c>
      <c r="B6595" s="4">
        <v>151.0</v>
      </c>
      <c r="C6595" s="4">
        <v>2009.0</v>
      </c>
      <c r="D6595" s="4" t="s">
        <v>977</v>
      </c>
      <c r="F6595" s="4" t="s">
        <v>30</v>
      </c>
      <c r="G6595" s="4" t="s">
        <v>1518</v>
      </c>
      <c r="I6595" s="4">
        <v>16761.0</v>
      </c>
      <c r="R6595" s="5" t="str">
        <f t="shared" si="1"/>
        <v>2009_151</v>
      </c>
    </row>
    <row r="6596">
      <c r="A6596" s="4" t="s">
        <v>1303</v>
      </c>
      <c r="B6596" s="4">
        <v>152.0</v>
      </c>
      <c r="C6596" s="4">
        <v>2009.0</v>
      </c>
      <c r="D6596" s="4" t="s">
        <v>99</v>
      </c>
      <c r="F6596" s="4" t="s">
        <v>88</v>
      </c>
      <c r="G6596" s="4" t="s">
        <v>1472</v>
      </c>
      <c r="I6596" s="4">
        <v>16554.0</v>
      </c>
      <c r="R6596" s="5" t="str">
        <f t="shared" si="1"/>
        <v>2009_152</v>
      </c>
    </row>
    <row r="6597">
      <c r="A6597" s="4" t="s">
        <v>469</v>
      </c>
      <c r="B6597" s="4">
        <v>153.0</v>
      </c>
      <c r="C6597" s="4">
        <v>2009.0</v>
      </c>
      <c r="D6597" s="4" t="s">
        <v>1354</v>
      </c>
      <c r="F6597" s="4" t="s">
        <v>37</v>
      </c>
      <c r="G6597" s="4" t="s">
        <v>1465</v>
      </c>
      <c r="I6597" s="4">
        <v>16499.5</v>
      </c>
      <c r="R6597" s="5" t="str">
        <f t="shared" si="1"/>
        <v>2009_153</v>
      </c>
    </row>
    <row r="6598">
      <c r="A6598" s="4" t="s">
        <v>326</v>
      </c>
      <c r="B6598" s="4">
        <v>154.0</v>
      </c>
      <c r="C6598" s="4">
        <v>2009.0</v>
      </c>
      <c r="D6598" s="4" t="s">
        <v>216</v>
      </c>
      <c r="F6598" s="4" t="s">
        <v>179</v>
      </c>
      <c r="G6598" s="4" t="s">
        <v>1501</v>
      </c>
      <c r="I6598" s="4">
        <v>16410.0</v>
      </c>
      <c r="R6598" s="5" t="str">
        <f t="shared" si="1"/>
        <v>2009_154</v>
      </c>
    </row>
    <row r="6599">
      <c r="A6599" s="4" t="s">
        <v>1183</v>
      </c>
      <c r="B6599" s="4">
        <v>155.0</v>
      </c>
      <c r="C6599" s="4">
        <v>2009.0</v>
      </c>
      <c r="D6599" s="4" t="s">
        <v>26</v>
      </c>
      <c r="F6599" s="4" t="s">
        <v>189</v>
      </c>
      <c r="G6599" s="4" t="s">
        <v>1502</v>
      </c>
      <c r="I6599" s="4">
        <v>16389.0</v>
      </c>
      <c r="R6599" s="5" t="str">
        <f t="shared" si="1"/>
        <v>2009_155</v>
      </c>
    </row>
    <row r="6600">
      <c r="A6600" s="4" t="s">
        <v>1678</v>
      </c>
      <c r="B6600" s="4">
        <v>156.0</v>
      </c>
      <c r="C6600" s="4">
        <v>2009.0</v>
      </c>
      <c r="D6600" s="4" t="s">
        <v>59</v>
      </c>
      <c r="F6600" s="4" t="s">
        <v>30</v>
      </c>
      <c r="G6600" s="4" t="s">
        <v>1407</v>
      </c>
      <c r="I6600" s="4">
        <v>16355.0</v>
      </c>
      <c r="R6600" s="5" t="str">
        <f t="shared" si="1"/>
        <v>2009_156</v>
      </c>
    </row>
    <row r="6601">
      <c r="A6601" s="4" t="s">
        <v>380</v>
      </c>
      <c r="B6601" s="4">
        <v>157.0</v>
      </c>
      <c r="C6601" s="4">
        <v>2009.0</v>
      </c>
      <c r="D6601" s="4" t="s">
        <v>216</v>
      </c>
      <c r="F6601" s="4" t="s">
        <v>37</v>
      </c>
      <c r="G6601" s="4" t="s">
        <v>1495</v>
      </c>
      <c r="I6601" s="4">
        <v>16290.0</v>
      </c>
      <c r="R6601" s="5" t="str">
        <f t="shared" si="1"/>
        <v>2009_157</v>
      </c>
    </row>
    <row r="6602">
      <c r="A6602" s="4" t="s">
        <v>1248</v>
      </c>
      <c r="B6602" s="4">
        <v>158.0</v>
      </c>
      <c r="C6602" s="4">
        <v>2009.0</v>
      </c>
      <c r="D6602" s="4" t="s">
        <v>921</v>
      </c>
      <c r="F6602" s="4" t="s">
        <v>37</v>
      </c>
      <c r="G6602" s="4" t="s">
        <v>1679</v>
      </c>
      <c r="I6602" s="4">
        <v>16170.0</v>
      </c>
      <c r="R6602" s="5" t="str">
        <f t="shared" si="1"/>
        <v>2009_158</v>
      </c>
    </row>
    <row r="6603">
      <c r="A6603" s="4" t="s">
        <v>1322</v>
      </c>
      <c r="B6603" s="4">
        <v>159.0</v>
      </c>
      <c r="C6603" s="4">
        <v>2009.0</v>
      </c>
      <c r="D6603" s="4" t="s">
        <v>225</v>
      </c>
      <c r="F6603" s="4" t="s">
        <v>118</v>
      </c>
      <c r="G6603" s="4" t="s">
        <v>1530</v>
      </c>
      <c r="I6603" s="4">
        <v>16157.4</v>
      </c>
      <c r="R6603" s="5" t="str">
        <f t="shared" si="1"/>
        <v>2009_159</v>
      </c>
    </row>
    <row r="6604">
      <c r="A6604" s="4" t="s">
        <v>1169</v>
      </c>
      <c r="B6604" s="4">
        <v>160.0</v>
      </c>
      <c r="C6604" s="4">
        <v>2009.0</v>
      </c>
      <c r="D6604" s="4" t="s">
        <v>40</v>
      </c>
      <c r="F6604" s="4" t="s">
        <v>37</v>
      </c>
      <c r="G6604" s="4" t="s">
        <v>1495</v>
      </c>
      <c r="I6604" s="4">
        <v>15957.0</v>
      </c>
      <c r="R6604" s="5" t="str">
        <f t="shared" si="1"/>
        <v>2009_160</v>
      </c>
    </row>
    <row r="6605">
      <c r="A6605" s="4" t="s">
        <v>270</v>
      </c>
      <c r="B6605" s="4">
        <v>161.0</v>
      </c>
      <c r="C6605" s="4">
        <v>2009.0</v>
      </c>
      <c r="D6605" s="4" t="s">
        <v>48</v>
      </c>
      <c r="F6605" s="4" t="s">
        <v>100</v>
      </c>
      <c r="G6605" s="4" t="s">
        <v>1500</v>
      </c>
      <c r="I6605" s="4">
        <v>15849.0</v>
      </c>
      <c r="R6605" s="5" t="str">
        <f t="shared" si="1"/>
        <v>2009_161</v>
      </c>
    </row>
    <row r="6606">
      <c r="A6606" s="4" t="s">
        <v>1014</v>
      </c>
      <c r="B6606" s="4">
        <v>162.0</v>
      </c>
      <c r="C6606" s="4">
        <v>2009.0</v>
      </c>
      <c r="D6606" s="4" t="s">
        <v>490</v>
      </c>
      <c r="F6606" s="4" t="s">
        <v>24</v>
      </c>
      <c r="G6606" s="4" t="s">
        <v>1539</v>
      </c>
      <c r="I6606" s="4">
        <v>15723.0</v>
      </c>
      <c r="R6606" s="5" t="str">
        <f t="shared" si="1"/>
        <v>2009_162</v>
      </c>
    </row>
    <row r="6607">
      <c r="A6607" s="4" t="s">
        <v>1167</v>
      </c>
      <c r="B6607" s="4">
        <v>163.0</v>
      </c>
      <c r="C6607" s="4">
        <v>2009.0</v>
      </c>
      <c r="D6607" s="4" t="s">
        <v>490</v>
      </c>
      <c r="F6607" s="4" t="s">
        <v>118</v>
      </c>
      <c r="G6607" s="4" t="s">
        <v>1543</v>
      </c>
      <c r="I6607" s="4">
        <v>15560.0</v>
      </c>
      <c r="R6607" s="5" t="str">
        <f t="shared" si="1"/>
        <v>2009_163</v>
      </c>
    </row>
    <row r="6608">
      <c r="A6608" s="4" t="s">
        <v>276</v>
      </c>
      <c r="B6608" s="4">
        <v>164.0</v>
      </c>
      <c r="C6608" s="4">
        <v>2009.0</v>
      </c>
      <c r="D6608" s="4" t="s">
        <v>1728</v>
      </c>
      <c r="F6608" s="4" t="s">
        <v>55</v>
      </c>
      <c r="G6608" s="4" t="s">
        <v>1522</v>
      </c>
      <c r="I6608" s="4">
        <v>15376.0</v>
      </c>
      <c r="R6608" s="5" t="str">
        <f t="shared" si="1"/>
        <v>2009_164</v>
      </c>
    </row>
    <row r="6609">
      <c r="A6609" s="4" t="s">
        <v>1310</v>
      </c>
      <c r="B6609" s="4">
        <v>165.0</v>
      </c>
      <c r="C6609" s="4">
        <v>2009.0</v>
      </c>
      <c r="D6609" s="4" t="s">
        <v>1289</v>
      </c>
      <c r="F6609" s="4" t="s">
        <v>57</v>
      </c>
      <c r="G6609" s="4" t="s">
        <v>1523</v>
      </c>
      <c r="I6609" s="4">
        <v>15366.6</v>
      </c>
      <c r="R6609" s="5" t="str">
        <f t="shared" si="1"/>
        <v>2009_165</v>
      </c>
    </row>
    <row r="6610">
      <c r="A6610" s="4" t="s">
        <v>243</v>
      </c>
      <c r="B6610" s="4">
        <v>166.0</v>
      </c>
      <c r="C6610" s="4">
        <v>2009.0</v>
      </c>
      <c r="D6610" s="4" t="s">
        <v>1078</v>
      </c>
      <c r="F6610" s="4" t="s">
        <v>30</v>
      </c>
      <c r="G6610" s="4" t="s">
        <v>1407</v>
      </c>
      <c r="I6610" s="4">
        <v>15329.9</v>
      </c>
      <c r="R6610" s="5" t="str">
        <f t="shared" si="1"/>
        <v>2009_166</v>
      </c>
    </row>
    <row r="6611">
      <c r="A6611" s="4" t="s">
        <v>316</v>
      </c>
      <c r="B6611" s="4">
        <v>167.0</v>
      </c>
      <c r="C6611" s="4">
        <v>2009.0</v>
      </c>
      <c r="D6611" s="4" t="s">
        <v>120</v>
      </c>
      <c r="F6611" s="4" t="s">
        <v>24</v>
      </c>
      <c r="G6611" s="4" t="s">
        <v>1404</v>
      </c>
      <c r="I6611" s="4">
        <v>15241.0</v>
      </c>
      <c r="R6611" s="5" t="str">
        <f t="shared" si="1"/>
        <v>2009_167</v>
      </c>
    </row>
    <row r="6612">
      <c r="A6612" s="4" t="s">
        <v>1193</v>
      </c>
      <c r="B6612" s="4">
        <v>168.0</v>
      </c>
      <c r="C6612" s="4">
        <v>2009.0</v>
      </c>
      <c r="D6612" s="4" t="s">
        <v>102</v>
      </c>
      <c r="F6612" s="4" t="s">
        <v>57</v>
      </c>
      <c r="G6612" s="4" t="s">
        <v>1512</v>
      </c>
      <c r="I6612" s="4">
        <v>15003.0</v>
      </c>
      <c r="R6612" s="5" t="str">
        <f t="shared" si="1"/>
        <v>2009_168</v>
      </c>
    </row>
    <row r="6613">
      <c r="A6613" s="4" t="s">
        <v>1308</v>
      </c>
      <c r="B6613" s="4">
        <v>169.0</v>
      </c>
      <c r="C6613" s="4">
        <v>2009.0</v>
      </c>
      <c r="D6613" s="4" t="s">
        <v>19</v>
      </c>
      <c r="F6613" s="4" t="s">
        <v>20</v>
      </c>
      <c r="G6613" s="4" t="s">
        <v>1521</v>
      </c>
      <c r="I6613" s="4">
        <v>14995.0</v>
      </c>
      <c r="R6613" s="5" t="str">
        <f t="shared" si="1"/>
        <v>2009_169</v>
      </c>
    </row>
    <row r="6614">
      <c r="A6614" s="4" t="s">
        <v>1496</v>
      </c>
      <c r="B6614" s="4">
        <v>170.0</v>
      </c>
      <c r="C6614" s="4">
        <v>2009.0</v>
      </c>
      <c r="D6614" s="4" t="s">
        <v>19</v>
      </c>
      <c r="F6614" s="4" t="s">
        <v>95</v>
      </c>
      <c r="G6614" s="4" t="s">
        <v>1497</v>
      </c>
      <c r="I6614" s="4">
        <v>14972.5</v>
      </c>
      <c r="R6614" s="5" t="str">
        <f t="shared" si="1"/>
        <v>2009_170</v>
      </c>
    </row>
    <row r="6615">
      <c r="A6615" s="4" t="s">
        <v>1207</v>
      </c>
      <c r="B6615" s="4">
        <v>171.0</v>
      </c>
      <c r="C6615" s="4">
        <v>2009.0</v>
      </c>
      <c r="D6615" s="4" t="s">
        <v>76</v>
      </c>
      <c r="F6615" s="4" t="s">
        <v>30</v>
      </c>
      <c r="G6615" s="4" t="s">
        <v>1407</v>
      </c>
      <c r="I6615" s="4">
        <v>14901.0</v>
      </c>
      <c r="R6615" s="5" t="str">
        <f t="shared" si="1"/>
        <v>2009_171</v>
      </c>
    </row>
    <row r="6616">
      <c r="A6616" s="4" t="s">
        <v>795</v>
      </c>
      <c r="B6616" s="4">
        <v>172.0</v>
      </c>
      <c r="C6616" s="4">
        <v>2009.0</v>
      </c>
      <c r="D6616" s="4" t="s">
        <v>639</v>
      </c>
      <c r="F6616" s="4" t="s">
        <v>148</v>
      </c>
      <c r="G6616" s="4" t="s">
        <v>1536</v>
      </c>
      <c r="I6616" s="4">
        <v>14876.2</v>
      </c>
      <c r="R6616" s="5" t="str">
        <f t="shared" si="1"/>
        <v>2009_172</v>
      </c>
    </row>
    <row r="6617">
      <c r="A6617" s="4" t="s">
        <v>637</v>
      </c>
      <c r="B6617" s="4">
        <v>173.0</v>
      </c>
      <c r="C6617" s="4">
        <v>2009.0</v>
      </c>
      <c r="D6617" s="4" t="s">
        <v>76</v>
      </c>
      <c r="F6617" s="4" t="s">
        <v>212</v>
      </c>
      <c r="G6617" s="4" t="s">
        <v>1527</v>
      </c>
      <c r="I6617" s="4">
        <v>14806.0</v>
      </c>
      <c r="R6617" s="5" t="str">
        <f t="shared" si="1"/>
        <v>2009_173</v>
      </c>
    </row>
    <row r="6618">
      <c r="A6618" s="4" t="s">
        <v>103</v>
      </c>
      <c r="B6618" s="4">
        <v>174.0</v>
      </c>
      <c r="C6618" s="4">
        <v>2009.0</v>
      </c>
      <c r="D6618" s="4" t="s">
        <v>67</v>
      </c>
      <c r="F6618" s="4" t="s">
        <v>30</v>
      </c>
      <c r="G6618" s="4" t="s">
        <v>1407</v>
      </c>
      <c r="I6618" s="4">
        <v>14733.0</v>
      </c>
      <c r="R6618" s="5" t="str">
        <f t="shared" si="1"/>
        <v>2009_174</v>
      </c>
    </row>
    <row r="6619">
      <c r="A6619" s="4" t="s">
        <v>297</v>
      </c>
      <c r="B6619" s="4">
        <v>175.0</v>
      </c>
      <c r="C6619" s="4">
        <v>2009.0</v>
      </c>
      <c r="D6619" s="4" t="s">
        <v>19</v>
      </c>
      <c r="F6619" s="4" t="s">
        <v>46</v>
      </c>
      <c r="G6619" s="4" t="s">
        <v>1729</v>
      </c>
      <c r="I6619" s="4">
        <v>14724.0</v>
      </c>
      <c r="R6619" s="5" t="str">
        <f t="shared" si="1"/>
        <v>2009_175</v>
      </c>
    </row>
    <row r="6620">
      <c r="A6620" s="4" t="s">
        <v>732</v>
      </c>
      <c r="B6620" s="4">
        <v>176.0</v>
      </c>
      <c r="C6620" s="4">
        <v>2009.0</v>
      </c>
      <c r="D6620" s="4" t="s">
        <v>216</v>
      </c>
      <c r="F6620" s="4" t="s">
        <v>57</v>
      </c>
      <c r="G6620" s="4" t="s">
        <v>1414</v>
      </c>
      <c r="I6620" s="4">
        <v>14628.0</v>
      </c>
      <c r="R6620" s="5" t="str">
        <f t="shared" si="1"/>
        <v>2009_176</v>
      </c>
    </row>
    <row r="6621">
      <c r="A6621" s="4" t="s">
        <v>1361</v>
      </c>
      <c r="B6621" s="4">
        <v>177.0</v>
      </c>
      <c r="C6621" s="4">
        <v>2009.0</v>
      </c>
      <c r="D6621" s="4" t="s">
        <v>177</v>
      </c>
      <c r="F6621" s="4" t="s">
        <v>30</v>
      </c>
      <c r="G6621" s="4" t="s">
        <v>1407</v>
      </c>
      <c r="I6621" s="4">
        <v>14625.0</v>
      </c>
      <c r="R6621" s="5" t="str">
        <f t="shared" si="1"/>
        <v>2009_177</v>
      </c>
    </row>
    <row r="6622">
      <c r="A6622" s="4" t="s">
        <v>393</v>
      </c>
      <c r="B6622" s="4">
        <v>178.0</v>
      </c>
      <c r="C6622" s="4">
        <v>2009.0</v>
      </c>
      <c r="D6622" s="4" t="s">
        <v>107</v>
      </c>
      <c r="F6622" s="4" t="s">
        <v>57</v>
      </c>
      <c r="G6622" s="4" t="s">
        <v>1414</v>
      </c>
      <c r="I6622" s="4">
        <v>14526.0</v>
      </c>
      <c r="R6622" s="5" t="str">
        <f t="shared" si="1"/>
        <v>2009_178</v>
      </c>
    </row>
    <row r="6623">
      <c r="A6623" s="4" t="s">
        <v>341</v>
      </c>
      <c r="B6623" s="4">
        <v>179.0</v>
      </c>
      <c r="C6623" s="4">
        <v>2009.0</v>
      </c>
      <c r="D6623" s="4" t="s">
        <v>107</v>
      </c>
      <c r="F6623" s="4" t="s">
        <v>179</v>
      </c>
      <c r="G6623" s="4" t="s">
        <v>1730</v>
      </c>
      <c r="I6623" s="4">
        <v>14495.5</v>
      </c>
      <c r="R6623" s="5" t="str">
        <f t="shared" si="1"/>
        <v>2009_179</v>
      </c>
    </row>
    <row r="6624">
      <c r="A6624" s="4" t="s">
        <v>321</v>
      </c>
      <c r="B6624" s="4">
        <v>180.0</v>
      </c>
      <c r="C6624" s="4">
        <v>2009.0</v>
      </c>
      <c r="D6624" s="4" t="s">
        <v>921</v>
      </c>
      <c r="F6624" s="4" t="s">
        <v>55</v>
      </c>
      <c r="G6624" s="4" t="s">
        <v>1472</v>
      </c>
      <c r="I6624" s="4">
        <v>14442.0</v>
      </c>
      <c r="R6624" s="5" t="str">
        <f t="shared" si="1"/>
        <v>2009_180</v>
      </c>
    </row>
    <row r="6625">
      <c r="A6625" s="4" t="s">
        <v>1731</v>
      </c>
      <c r="B6625" s="4">
        <v>181.0</v>
      </c>
      <c r="C6625" s="4">
        <v>2009.0</v>
      </c>
      <c r="D6625" s="4" t="s">
        <v>1723</v>
      </c>
      <c r="F6625" s="4" t="s">
        <v>257</v>
      </c>
      <c r="G6625" s="4" t="s">
        <v>1472</v>
      </c>
      <c r="I6625" s="4">
        <v>14342.0</v>
      </c>
      <c r="R6625" s="5" t="str">
        <f t="shared" si="1"/>
        <v>2009_181</v>
      </c>
    </row>
    <row r="6626">
      <c r="A6626" s="4" t="s">
        <v>1301</v>
      </c>
      <c r="B6626" s="4">
        <v>182.0</v>
      </c>
      <c r="C6626" s="4">
        <v>2009.0</v>
      </c>
      <c r="D6626" s="4" t="s">
        <v>352</v>
      </c>
      <c r="F6626" s="4" t="s">
        <v>179</v>
      </c>
      <c r="G6626" s="4" t="s">
        <v>1488</v>
      </c>
      <c r="I6626" s="4">
        <v>14288.0</v>
      </c>
      <c r="R6626" s="5" t="str">
        <f t="shared" si="1"/>
        <v>2009_182</v>
      </c>
    </row>
    <row r="6627">
      <c r="A6627" s="4" t="s">
        <v>774</v>
      </c>
      <c r="B6627" s="4">
        <v>183.0</v>
      </c>
      <c r="C6627" s="4">
        <v>2009.0</v>
      </c>
      <c r="D6627" s="4" t="s">
        <v>988</v>
      </c>
      <c r="F6627" s="4" t="s">
        <v>37</v>
      </c>
      <c r="G6627" s="4" t="s">
        <v>1533</v>
      </c>
      <c r="I6627" s="4">
        <v>14264.1</v>
      </c>
      <c r="R6627" s="5" t="str">
        <f t="shared" si="1"/>
        <v>2009_183</v>
      </c>
    </row>
    <row r="6628">
      <c r="A6628" s="4" t="s">
        <v>240</v>
      </c>
      <c r="B6628" s="4">
        <v>184.0</v>
      </c>
      <c r="C6628" s="4">
        <v>2009.0</v>
      </c>
      <c r="D6628" s="4" t="s">
        <v>216</v>
      </c>
      <c r="F6628" s="4" t="s">
        <v>57</v>
      </c>
      <c r="G6628" s="4" t="s">
        <v>1526</v>
      </c>
      <c r="I6628" s="4">
        <v>14112.0</v>
      </c>
      <c r="R6628" s="5" t="str">
        <f t="shared" si="1"/>
        <v>2009_184</v>
      </c>
    </row>
    <row r="6629">
      <c r="A6629" s="4" t="s">
        <v>1587</v>
      </c>
      <c r="B6629" s="4">
        <v>185.0</v>
      </c>
      <c r="C6629" s="4">
        <v>2009.0</v>
      </c>
      <c r="D6629" s="4" t="s">
        <v>921</v>
      </c>
      <c r="F6629" s="4" t="s">
        <v>46</v>
      </c>
      <c r="G6629" s="4" t="s">
        <v>1418</v>
      </c>
      <c r="I6629" s="4">
        <v>14047.8</v>
      </c>
      <c r="R6629" s="5" t="str">
        <f t="shared" si="1"/>
        <v>2009_185</v>
      </c>
    </row>
    <row r="6630">
      <c r="A6630" s="4" t="s">
        <v>748</v>
      </c>
      <c r="B6630" s="4">
        <v>186.0</v>
      </c>
      <c r="C6630" s="4">
        <v>2009.0</v>
      </c>
      <c r="D6630" s="4" t="s">
        <v>177</v>
      </c>
      <c r="F6630" s="4" t="s">
        <v>30</v>
      </c>
      <c r="G6630" s="4" t="s">
        <v>1407</v>
      </c>
      <c r="I6630" s="4">
        <v>13950.4</v>
      </c>
      <c r="R6630" s="5" t="str">
        <f t="shared" si="1"/>
        <v>2009_186</v>
      </c>
    </row>
    <row r="6631">
      <c r="A6631" s="4" t="s">
        <v>312</v>
      </c>
      <c r="B6631" s="4">
        <v>187.0</v>
      </c>
      <c r="C6631" s="4">
        <v>2009.0</v>
      </c>
      <c r="D6631" s="4" t="s">
        <v>32</v>
      </c>
      <c r="F6631" s="4" t="s">
        <v>57</v>
      </c>
      <c r="G6631" s="4" t="s">
        <v>1445</v>
      </c>
      <c r="I6631" s="4">
        <v>13880.0</v>
      </c>
      <c r="R6631" s="5" t="str">
        <f t="shared" si="1"/>
        <v>2009_187</v>
      </c>
    </row>
    <row r="6632">
      <c r="A6632" s="4" t="s">
        <v>980</v>
      </c>
      <c r="B6632" s="4">
        <v>188.0</v>
      </c>
      <c r="C6632" s="4">
        <v>2009.0</v>
      </c>
      <c r="D6632" s="4" t="s">
        <v>981</v>
      </c>
      <c r="F6632" s="4" t="s">
        <v>70</v>
      </c>
      <c r="G6632" s="4" t="s">
        <v>1409</v>
      </c>
      <c r="I6632" s="4">
        <v>13808.7</v>
      </c>
      <c r="R6632" s="5" t="str">
        <f t="shared" si="1"/>
        <v>2009_188</v>
      </c>
    </row>
    <row r="6633">
      <c r="A6633" s="4" t="s">
        <v>1000</v>
      </c>
      <c r="B6633" s="4">
        <v>189.0</v>
      </c>
      <c r="C6633" s="4">
        <v>2009.0</v>
      </c>
      <c r="D6633" s="4" t="s">
        <v>110</v>
      </c>
      <c r="F6633" s="4" t="s">
        <v>30</v>
      </c>
      <c r="G6633" s="4" t="s">
        <v>1525</v>
      </c>
      <c r="I6633" s="4">
        <v>13796.0</v>
      </c>
      <c r="R6633" s="5" t="str">
        <f t="shared" si="1"/>
        <v>2009_189</v>
      </c>
    </row>
    <row r="6634">
      <c r="A6634" s="4" t="s">
        <v>302</v>
      </c>
      <c r="B6634" s="4">
        <v>190.0</v>
      </c>
      <c r="C6634" s="4">
        <v>2009.0</v>
      </c>
      <c r="D6634" s="4" t="s">
        <v>216</v>
      </c>
      <c r="F6634" s="4" t="s">
        <v>43</v>
      </c>
      <c r="G6634" s="4" t="s">
        <v>1448</v>
      </c>
      <c r="I6634" s="4">
        <v>13741.0</v>
      </c>
      <c r="R6634" s="5" t="str">
        <f t="shared" si="1"/>
        <v>2009_190</v>
      </c>
    </row>
    <row r="6635">
      <c r="A6635" s="4" t="s">
        <v>753</v>
      </c>
      <c r="B6635" s="4">
        <v>191.0</v>
      </c>
      <c r="C6635" s="4">
        <v>2009.0</v>
      </c>
      <c r="D6635" s="4" t="s">
        <v>216</v>
      </c>
      <c r="F6635" s="4" t="s">
        <v>30</v>
      </c>
      <c r="G6635" s="4" t="s">
        <v>1407</v>
      </c>
      <c r="I6635" s="4">
        <v>13725.9</v>
      </c>
      <c r="R6635" s="5" t="str">
        <f t="shared" si="1"/>
        <v>2009_191</v>
      </c>
    </row>
    <row r="6636">
      <c r="A6636" s="4" t="s">
        <v>1732</v>
      </c>
      <c r="B6636" s="4">
        <v>192.0</v>
      </c>
      <c r="C6636" s="4">
        <v>2009.0</v>
      </c>
      <c r="D6636" s="4" t="s">
        <v>107</v>
      </c>
      <c r="F6636" s="4" t="s">
        <v>43</v>
      </c>
      <c r="G6636" s="4" t="s">
        <v>1529</v>
      </c>
      <c r="I6636" s="4">
        <v>13724.0</v>
      </c>
      <c r="R6636" s="5" t="str">
        <f t="shared" si="1"/>
        <v>2009_192</v>
      </c>
    </row>
    <row r="6637">
      <c r="A6637" s="4" t="s">
        <v>241</v>
      </c>
      <c r="B6637" s="4">
        <v>193.0</v>
      </c>
      <c r="C6637" s="4">
        <v>2009.0</v>
      </c>
      <c r="D6637" s="4" t="s">
        <v>981</v>
      </c>
      <c r="F6637" s="4" t="s">
        <v>74</v>
      </c>
      <c r="G6637" s="4" t="s">
        <v>1422</v>
      </c>
      <c r="I6637" s="4">
        <v>13652.1</v>
      </c>
      <c r="R6637" s="5" t="str">
        <f t="shared" si="1"/>
        <v>2009_193</v>
      </c>
    </row>
    <row r="6638">
      <c r="A6638" s="4" t="s">
        <v>1306</v>
      </c>
      <c r="B6638" s="4">
        <v>194.0</v>
      </c>
      <c r="C6638" s="4">
        <v>2009.0</v>
      </c>
      <c r="D6638" s="4" t="s">
        <v>216</v>
      </c>
      <c r="F6638" s="4" t="s">
        <v>55</v>
      </c>
      <c r="G6638" s="4" t="s">
        <v>1480</v>
      </c>
      <c r="I6638" s="4">
        <v>13627.0</v>
      </c>
      <c r="R6638" s="5" t="str">
        <f t="shared" si="1"/>
        <v>2009_194</v>
      </c>
    </row>
    <row r="6639">
      <c r="A6639" s="4" t="s">
        <v>649</v>
      </c>
      <c r="B6639" s="4">
        <v>195.0</v>
      </c>
      <c r="C6639" s="4">
        <v>2009.0</v>
      </c>
      <c r="D6639" s="4" t="s">
        <v>19</v>
      </c>
      <c r="F6639" s="4" t="s">
        <v>20</v>
      </c>
      <c r="G6639" s="4" t="s">
        <v>1492</v>
      </c>
      <c r="I6639" s="4">
        <v>13570.5</v>
      </c>
      <c r="R6639" s="5" t="str">
        <f t="shared" si="1"/>
        <v>2009_195</v>
      </c>
    </row>
    <row r="6640">
      <c r="A6640" s="4" t="s">
        <v>924</v>
      </c>
      <c r="B6640" s="4">
        <v>196.0</v>
      </c>
      <c r="C6640" s="4">
        <v>2009.0</v>
      </c>
      <c r="D6640" s="4" t="s">
        <v>826</v>
      </c>
      <c r="F6640" s="4" t="s">
        <v>74</v>
      </c>
      <c r="G6640" s="4" t="s">
        <v>1422</v>
      </c>
      <c r="I6640" s="4">
        <v>13515.0</v>
      </c>
      <c r="R6640" s="5" t="str">
        <f t="shared" si="1"/>
        <v>2009_196</v>
      </c>
    </row>
    <row r="6641">
      <c r="A6641" s="4" t="s">
        <v>931</v>
      </c>
      <c r="B6641" s="4">
        <v>197.0</v>
      </c>
      <c r="C6641" s="4">
        <v>2009.0</v>
      </c>
      <c r="D6641" s="4" t="s">
        <v>29</v>
      </c>
      <c r="F6641" s="4" t="s">
        <v>183</v>
      </c>
      <c r="G6641" s="4" t="s">
        <v>1517</v>
      </c>
      <c r="I6641" s="4">
        <v>13475.0</v>
      </c>
      <c r="R6641" s="5" t="str">
        <f t="shared" si="1"/>
        <v>2009_197</v>
      </c>
    </row>
    <row r="6642">
      <c r="A6642" s="4" t="s">
        <v>1107</v>
      </c>
      <c r="B6642" s="4">
        <v>198.0</v>
      </c>
      <c r="C6642" s="4">
        <v>2009.0</v>
      </c>
      <c r="D6642" s="4" t="s">
        <v>759</v>
      </c>
      <c r="F6642" s="4" t="s">
        <v>100</v>
      </c>
      <c r="G6642" s="4" t="s">
        <v>1443</v>
      </c>
      <c r="I6642" s="4">
        <v>13470.2</v>
      </c>
      <c r="R6642" s="5" t="str">
        <f t="shared" si="1"/>
        <v>2009_198</v>
      </c>
    </row>
    <row r="6643">
      <c r="A6643" s="4" t="s">
        <v>112</v>
      </c>
      <c r="B6643" s="4">
        <v>199.0</v>
      </c>
      <c r="C6643" s="4">
        <v>2009.0</v>
      </c>
      <c r="D6643" s="4" t="s">
        <v>981</v>
      </c>
      <c r="F6643" s="4" t="s">
        <v>46</v>
      </c>
      <c r="G6643" s="4" t="s">
        <v>1489</v>
      </c>
      <c r="I6643" s="4">
        <v>13450.0</v>
      </c>
      <c r="R6643" s="5" t="str">
        <f t="shared" si="1"/>
        <v>2009_199</v>
      </c>
    </row>
    <row r="6644">
      <c r="A6644" s="4" t="s">
        <v>1383</v>
      </c>
      <c r="B6644" s="4">
        <v>200.0</v>
      </c>
      <c r="C6644" s="4">
        <v>2009.0</v>
      </c>
      <c r="D6644" s="4" t="s">
        <v>1096</v>
      </c>
      <c r="F6644" s="4" t="s">
        <v>24</v>
      </c>
      <c r="G6644" s="4" t="s">
        <v>1404</v>
      </c>
      <c r="I6644" s="4">
        <v>13431.4</v>
      </c>
      <c r="R6644" s="5" t="str">
        <f t="shared" si="1"/>
        <v>2009_200</v>
      </c>
    </row>
    <row r="6645">
      <c r="A6645" s="4" t="s">
        <v>749</v>
      </c>
      <c r="B6645" s="4">
        <v>201.0</v>
      </c>
      <c r="C6645" s="4">
        <v>2009.0</v>
      </c>
      <c r="D6645" s="4" t="s">
        <v>195</v>
      </c>
      <c r="F6645" s="4" t="s">
        <v>24</v>
      </c>
      <c r="G6645" s="4" t="s">
        <v>1404</v>
      </c>
      <c r="I6645" s="4">
        <v>13388.0</v>
      </c>
      <c r="R6645" s="5" t="str">
        <f t="shared" si="1"/>
        <v>2009_201</v>
      </c>
    </row>
    <row r="6646">
      <c r="A6646" s="4" t="s">
        <v>716</v>
      </c>
      <c r="B6646" s="4">
        <v>202.0</v>
      </c>
      <c r="C6646" s="4">
        <v>2009.0</v>
      </c>
      <c r="D6646" s="4" t="s">
        <v>717</v>
      </c>
      <c r="F6646" s="4" t="s">
        <v>30</v>
      </c>
      <c r="G6646" s="4" t="s">
        <v>1407</v>
      </c>
      <c r="I6646" s="4">
        <v>13359.9</v>
      </c>
      <c r="R6646" s="5" t="str">
        <f t="shared" si="1"/>
        <v>2009_202</v>
      </c>
    </row>
    <row r="6647">
      <c r="A6647" s="4" t="s">
        <v>1305</v>
      </c>
      <c r="B6647" s="4">
        <v>203.0</v>
      </c>
      <c r="C6647" s="4">
        <v>2009.0</v>
      </c>
      <c r="D6647" s="4" t="s">
        <v>67</v>
      </c>
      <c r="F6647" s="4" t="s">
        <v>43</v>
      </c>
      <c r="G6647" s="4" t="s">
        <v>1515</v>
      </c>
      <c r="I6647" s="4">
        <v>13221.0</v>
      </c>
      <c r="R6647" s="5" t="str">
        <f t="shared" si="1"/>
        <v>2009_203</v>
      </c>
    </row>
    <row r="6648">
      <c r="A6648" s="4" t="s">
        <v>731</v>
      </c>
      <c r="B6648" s="4">
        <v>204.0</v>
      </c>
      <c r="C6648" s="4">
        <v>2009.0</v>
      </c>
      <c r="D6648" s="4" t="s">
        <v>216</v>
      </c>
      <c r="F6648" s="4" t="s">
        <v>127</v>
      </c>
      <c r="G6648" s="4" t="s">
        <v>1408</v>
      </c>
      <c r="I6648" s="4">
        <v>13212.0</v>
      </c>
      <c r="R6648" s="5" t="str">
        <f t="shared" si="1"/>
        <v>2009_204</v>
      </c>
    </row>
    <row r="6649">
      <c r="A6649" s="4" t="s">
        <v>298</v>
      </c>
      <c r="B6649" s="4">
        <v>205.0</v>
      </c>
      <c r="C6649" s="4">
        <v>2009.0</v>
      </c>
      <c r="D6649" s="4" t="s">
        <v>216</v>
      </c>
      <c r="F6649" s="4" t="s">
        <v>299</v>
      </c>
      <c r="G6649" s="4" t="s">
        <v>1537</v>
      </c>
      <c r="I6649" s="4">
        <v>13093.8</v>
      </c>
      <c r="R6649" s="5" t="str">
        <f t="shared" si="1"/>
        <v>2009_205</v>
      </c>
    </row>
    <row r="6650">
      <c r="A6650" s="4" t="s">
        <v>912</v>
      </c>
      <c r="B6650" s="4">
        <v>206.0</v>
      </c>
      <c r="C6650" s="4">
        <v>2009.0</v>
      </c>
      <c r="D6650" s="4" t="s">
        <v>59</v>
      </c>
      <c r="F6650" s="4" t="s">
        <v>148</v>
      </c>
      <c r="G6650" s="4" t="s">
        <v>1466</v>
      </c>
      <c r="I6650" s="4">
        <v>12922.0</v>
      </c>
      <c r="R6650" s="5" t="str">
        <f t="shared" si="1"/>
        <v>2009_206</v>
      </c>
    </row>
    <row r="6651">
      <c r="A6651" s="4" t="s">
        <v>287</v>
      </c>
      <c r="B6651" s="4">
        <v>207.0</v>
      </c>
      <c r="C6651" s="4">
        <v>2009.0</v>
      </c>
      <c r="D6651" s="4" t="s">
        <v>67</v>
      </c>
      <c r="F6651" s="4" t="s">
        <v>24</v>
      </c>
      <c r="G6651" s="4" t="s">
        <v>1412</v>
      </c>
      <c r="I6651" s="4">
        <v>12912.0</v>
      </c>
      <c r="R6651" s="5" t="str">
        <f t="shared" si="1"/>
        <v>2009_207</v>
      </c>
    </row>
    <row r="6652">
      <c r="A6652" s="4" t="s">
        <v>631</v>
      </c>
      <c r="B6652" s="4">
        <v>208.0</v>
      </c>
      <c r="C6652" s="4">
        <v>2009.0</v>
      </c>
      <c r="D6652" s="4" t="s">
        <v>232</v>
      </c>
      <c r="F6652" s="4" t="s">
        <v>77</v>
      </c>
      <c r="G6652" s="4" t="s">
        <v>1440</v>
      </c>
      <c r="I6652" s="4">
        <v>12880.0</v>
      </c>
      <c r="R6652" s="5" t="str">
        <f t="shared" si="1"/>
        <v>2009_208</v>
      </c>
    </row>
    <row r="6653">
      <c r="A6653" s="4" t="s">
        <v>516</v>
      </c>
      <c r="B6653" s="4">
        <v>209.0</v>
      </c>
      <c r="C6653" s="4">
        <v>2009.0</v>
      </c>
      <c r="D6653" s="4" t="s">
        <v>67</v>
      </c>
      <c r="F6653" s="4" t="s">
        <v>55</v>
      </c>
      <c r="G6653" s="4" t="s">
        <v>1506</v>
      </c>
      <c r="I6653" s="4">
        <v>12840.1</v>
      </c>
      <c r="R6653" s="5" t="str">
        <f t="shared" si="1"/>
        <v>2009_209</v>
      </c>
    </row>
    <row r="6654">
      <c r="A6654" s="4" t="s">
        <v>272</v>
      </c>
      <c r="B6654" s="4">
        <v>210.0</v>
      </c>
      <c r="C6654" s="4">
        <v>2009.0</v>
      </c>
      <c r="D6654" s="4" t="s">
        <v>981</v>
      </c>
      <c r="F6654" s="4" t="s">
        <v>20</v>
      </c>
      <c r="G6654" s="4" t="s">
        <v>1538</v>
      </c>
      <c r="I6654" s="4">
        <v>12822.0</v>
      </c>
      <c r="R6654" s="5" t="str">
        <f t="shared" si="1"/>
        <v>2009_210</v>
      </c>
    </row>
    <row r="6655">
      <c r="A6655" s="4" t="s">
        <v>430</v>
      </c>
      <c r="B6655" s="4">
        <v>211.0</v>
      </c>
      <c r="C6655" s="4">
        <v>2009.0</v>
      </c>
      <c r="D6655" s="4" t="s">
        <v>59</v>
      </c>
      <c r="F6655" s="4" t="s">
        <v>88</v>
      </c>
      <c r="G6655" s="4" t="s">
        <v>1413</v>
      </c>
      <c r="I6655" s="4">
        <v>12800.8</v>
      </c>
      <c r="R6655" s="5" t="str">
        <f t="shared" si="1"/>
        <v>2009_211</v>
      </c>
    </row>
    <row r="6656">
      <c r="A6656" s="4" t="s">
        <v>1049</v>
      </c>
      <c r="B6656" s="4">
        <v>212.0</v>
      </c>
      <c r="C6656" s="4">
        <v>2009.0</v>
      </c>
      <c r="D6656" s="4" t="s">
        <v>975</v>
      </c>
      <c r="F6656" s="4" t="s">
        <v>179</v>
      </c>
      <c r="G6656" s="4" t="s">
        <v>1681</v>
      </c>
      <c r="I6656" s="4">
        <v>12779.7</v>
      </c>
      <c r="R6656" s="5" t="str">
        <f t="shared" si="1"/>
        <v>2009_212</v>
      </c>
    </row>
    <row r="6657">
      <c r="A6657" s="4" t="s">
        <v>876</v>
      </c>
      <c r="B6657" s="4">
        <v>213.0</v>
      </c>
      <c r="C6657" s="4">
        <v>2009.0</v>
      </c>
      <c r="D6657" s="4" t="s">
        <v>97</v>
      </c>
      <c r="F6657" s="4" t="s">
        <v>82</v>
      </c>
      <c r="G6657" s="4" t="s">
        <v>1554</v>
      </c>
      <c r="I6657" s="4">
        <v>12697.5</v>
      </c>
      <c r="R6657" s="5" t="str">
        <f t="shared" si="1"/>
        <v>2009_213</v>
      </c>
    </row>
    <row r="6658">
      <c r="A6658" s="4" t="s">
        <v>1311</v>
      </c>
      <c r="B6658" s="4">
        <v>214.0</v>
      </c>
      <c r="C6658" s="4">
        <v>2009.0</v>
      </c>
      <c r="D6658" s="4" t="s">
        <v>921</v>
      </c>
      <c r="F6658" s="4" t="s">
        <v>24</v>
      </c>
      <c r="G6658" s="4" t="s">
        <v>1404</v>
      </c>
      <c r="I6658" s="4">
        <v>12553.2</v>
      </c>
      <c r="R6658" s="5" t="str">
        <f t="shared" si="1"/>
        <v>2009_214</v>
      </c>
    </row>
    <row r="6659">
      <c r="A6659" s="4" t="s">
        <v>624</v>
      </c>
      <c r="B6659" s="4">
        <v>215.0</v>
      </c>
      <c r="C6659" s="4">
        <v>2009.0</v>
      </c>
      <c r="D6659" s="4" t="s">
        <v>975</v>
      </c>
      <c r="F6659" s="4" t="s">
        <v>24</v>
      </c>
      <c r="G6659" s="4" t="s">
        <v>1503</v>
      </c>
      <c r="I6659" s="4">
        <v>12501.0</v>
      </c>
      <c r="R6659" s="5" t="str">
        <f t="shared" si="1"/>
        <v>2009_215</v>
      </c>
    </row>
    <row r="6660">
      <c r="A6660" s="4" t="s">
        <v>576</v>
      </c>
      <c r="B6660" s="4">
        <v>216.0</v>
      </c>
      <c r="C6660" s="4">
        <v>2009.0</v>
      </c>
      <c r="D6660" s="4" t="s">
        <v>981</v>
      </c>
      <c r="F6660" s="4" t="s">
        <v>24</v>
      </c>
      <c r="G6660" s="4" t="s">
        <v>1503</v>
      </c>
      <c r="I6660" s="4">
        <v>12454.6</v>
      </c>
      <c r="R6660" s="5" t="str">
        <f t="shared" si="1"/>
        <v>2009_216</v>
      </c>
    </row>
    <row r="6661">
      <c r="A6661" s="4" t="s">
        <v>1267</v>
      </c>
      <c r="B6661" s="4">
        <v>217.0</v>
      </c>
      <c r="C6661" s="4">
        <v>2009.0</v>
      </c>
      <c r="D6661" s="4" t="s">
        <v>490</v>
      </c>
      <c r="F6661" s="4" t="s">
        <v>24</v>
      </c>
      <c r="G6661" s="4" t="s">
        <v>1404</v>
      </c>
      <c r="I6661" s="4">
        <v>12389.8</v>
      </c>
      <c r="R6661" s="5" t="str">
        <f t="shared" si="1"/>
        <v>2009_217</v>
      </c>
    </row>
    <row r="6662">
      <c r="A6662" s="4" t="s">
        <v>551</v>
      </c>
      <c r="B6662" s="4">
        <v>218.0</v>
      </c>
      <c r="C6662" s="4">
        <v>2009.0</v>
      </c>
      <c r="D6662" s="4" t="s">
        <v>921</v>
      </c>
      <c r="F6662" s="4" t="s">
        <v>118</v>
      </c>
      <c r="G6662" s="4" t="s">
        <v>1530</v>
      </c>
      <c r="I6662" s="4">
        <v>12357.0</v>
      </c>
      <c r="R6662" s="5" t="str">
        <f t="shared" si="1"/>
        <v>2009_218</v>
      </c>
    </row>
    <row r="6663">
      <c r="A6663" s="4" t="s">
        <v>657</v>
      </c>
      <c r="B6663" s="4">
        <v>219.0</v>
      </c>
      <c r="C6663" s="4">
        <v>2009.0</v>
      </c>
      <c r="D6663" s="4" t="s">
        <v>826</v>
      </c>
      <c r="F6663" s="4" t="s">
        <v>46</v>
      </c>
      <c r="G6663" s="4" t="s">
        <v>1429</v>
      </c>
      <c r="I6663" s="4">
        <v>12348.0</v>
      </c>
      <c r="R6663" s="5" t="str">
        <f t="shared" si="1"/>
        <v>2009_219</v>
      </c>
    </row>
    <row r="6664">
      <c r="A6664" s="4" t="s">
        <v>810</v>
      </c>
      <c r="B6664" s="4">
        <v>220.0</v>
      </c>
      <c r="C6664" s="4">
        <v>2009.0</v>
      </c>
      <c r="D6664" s="4" t="s">
        <v>81</v>
      </c>
      <c r="F6664" s="4" t="s">
        <v>37</v>
      </c>
      <c r="G6664" s="4" t="s">
        <v>1432</v>
      </c>
      <c r="I6664" s="4">
        <v>12302.0</v>
      </c>
      <c r="R6664" s="5" t="str">
        <f t="shared" si="1"/>
        <v>2009_220</v>
      </c>
    </row>
    <row r="6665">
      <c r="A6665" s="4" t="s">
        <v>1115</v>
      </c>
      <c r="B6665" s="4">
        <v>221.0</v>
      </c>
      <c r="C6665" s="4">
        <v>2009.0</v>
      </c>
      <c r="D6665" s="4" t="s">
        <v>1728</v>
      </c>
      <c r="F6665" s="4" t="s">
        <v>55</v>
      </c>
      <c r="G6665" s="4" t="s">
        <v>1522</v>
      </c>
      <c r="I6665" s="4">
        <v>12145.6</v>
      </c>
      <c r="R6665" s="5" t="str">
        <f t="shared" si="1"/>
        <v>2009_221</v>
      </c>
    </row>
    <row r="6666">
      <c r="A6666" s="4" t="s">
        <v>643</v>
      </c>
      <c r="B6666" s="4">
        <v>222.0</v>
      </c>
      <c r="C6666" s="4">
        <v>2009.0</v>
      </c>
      <c r="D6666" s="4" t="s">
        <v>120</v>
      </c>
      <c r="F6666" s="4" t="s">
        <v>400</v>
      </c>
      <c r="G6666" s="4" t="s">
        <v>1532</v>
      </c>
      <c r="I6666" s="4">
        <v>12118.0</v>
      </c>
      <c r="R6666" s="5" t="str">
        <f t="shared" si="1"/>
        <v>2009_222</v>
      </c>
    </row>
    <row r="6667">
      <c r="A6667" s="4" t="s">
        <v>1682</v>
      </c>
      <c r="B6667" s="4">
        <v>223.0</v>
      </c>
      <c r="C6667" s="4">
        <v>2009.0</v>
      </c>
      <c r="D6667" s="4" t="s">
        <v>225</v>
      </c>
      <c r="F6667" s="4" t="s">
        <v>24</v>
      </c>
      <c r="G6667" s="4" t="s">
        <v>1404</v>
      </c>
      <c r="I6667" s="4">
        <v>12094.8</v>
      </c>
      <c r="R6667" s="5" t="str">
        <f t="shared" si="1"/>
        <v>2009_223</v>
      </c>
    </row>
    <row r="6668">
      <c r="A6668" s="4" t="s">
        <v>1256</v>
      </c>
      <c r="B6668" s="4">
        <v>224.0</v>
      </c>
      <c r="C6668" s="4">
        <v>2009.0</v>
      </c>
      <c r="D6668" s="4" t="s">
        <v>981</v>
      </c>
      <c r="F6668" s="4" t="s">
        <v>74</v>
      </c>
      <c r="G6668" s="4" t="s">
        <v>1584</v>
      </c>
      <c r="I6668" s="4">
        <v>12039.3</v>
      </c>
      <c r="R6668" s="5" t="str">
        <f t="shared" si="1"/>
        <v>2009_224</v>
      </c>
    </row>
    <row r="6669">
      <c r="A6669" s="4" t="s">
        <v>1680</v>
      </c>
      <c r="B6669" s="4">
        <v>225.0</v>
      </c>
      <c r="C6669" s="4">
        <v>2009.0</v>
      </c>
      <c r="D6669" s="4" t="s">
        <v>352</v>
      </c>
      <c r="F6669" s="4" t="s">
        <v>20</v>
      </c>
      <c r="G6669" s="4" t="s">
        <v>1511</v>
      </c>
      <c r="I6669" s="4">
        <v>11917.7</v>
      </c>
      <c r="R6669" s="5" t="str">
        <f t="shared" si="1"/>
        <v>2009_225</v>
      </c>
    </row>
    <row r="6670">
      <c r="A6670" s="4" t="s">
        <v>1159</v>
      </c>
      <c r="B6670" s="4">
        <v>226.0</v>
      </c>
      <c r="C6670" s="4">
        <v>2009.0</v>
      </c>
      <c r="D6670" s="4" t="s">
        <v>1289</v>
      </c>
      <c r="F6670" s="4" t="s">
        <v>77</v>
      </c>
      <c r="G6670" s="4" t="s">
        <v>1440</v>
      </c>
      <c r="I6670" s="4">
        <v>11913.6</v>
      </c>
      <c r="R6670" s="5" t="str">
        <f t="shared" si="1"/>
        <v>2009_226</v>
      </c>
    </row>
    <row r="6671">
      <c r="A6671" s="4" t="s">
        <v>694</v>
      </c>
      <c r="B6671" s="4">
        <v>227.0</v>
      </c>
      <c r="C6671" s="4">
        <v>2009.0</v>
      </c>
      <c r="D6671" s="4" t="s">
        <v>1096</v>
      </c>
      <c r="F6671" s="4" t="s">
        <v>24</v>
      </c>
      <c r="G6671" s="4" t="s">
        <v>1404</v>
      </c>
      <c r="I6671" s="4">
        <v>11864.0</v>
      </c>
      <c r="R6671" s="5" t="str">
        <f t="shared" si="1"/>
        <v>2009_227</v>
      </c>
    </row>
    <row r="6672">
      <c r="A6672" s="4" t="s">
        <v>327</v>
      </c>
      <c r="B6672" s="4">
        <v>228.0</v>
      </c>
      <c r="C6672" s="4">
        <v>2009.0</v>
      </c>
      <c r="D6672" s="4" t="s">
        <v>107</v>
      </c>
      <c r="F6672" s="4" t="s">
        <v>37</v>
      </c>
      <c r="G6672" s="4" t="s">
        <v>1495</v>
      </c>
      <c r="I6672" s="4">
        <v>11743.7</v>
      </c>
      <c r="R6672" s="5" t="str">
        <f t="shared" si="1"/>
        <v>2009_228</v>
      </c>
    </row>
    <row r="6673">
      <c r="A6673" s="4" t="s">
        <v>296</v>
      </c>
      <c r="B6673" s="4">
        <v>229.0</v>
      </c>
      <c r="C6673" s="4">
        <v>2009.0</v>
      </c>
      <c r="D6673" s="4" t="s">
        <v>1728</v>
      </c>
      <c r="F6673" s="4" t="s">
        <v>30</v>
      </c>
      <c r="G6673" s="4" t="s">
        <v>1567</v>
      </c>
      <c r="I6673" s="4">
        <v>11702.5</v>
      </c>
      <c r="R6673" s="5" t="str">
        <f t="shared" si="1"/>
        <v>2009_229</v>
      </c>
    </row>
    <row r="6674">
      <c r="A6674" s="4" t="s">
        <v>1382</v>
      </c>
      <c r="B6674" s="4">
        <v>230.0</v>
      </c>
      <c r="C6674" s="4">
        <v>2009.0</v>
      </c>
      <c r="D6674" s="4" t="s">
        <v>490</v>
      </c>
      <c r="F6674" s="4" t="s">
        <v>118</v>
      </c>
      <c r="G6674" s="4" t="s">
        <v>1543</v>
      </c>
      <c r="I6674" s="4">
        <v>11629.0</v>
      </c>
      <c r="R6674" s="5" t="str">
        <f t="shared" si="1"/>
        <v>2009_230</v>
      </c>
    </row>
    <row r="6675">
      <c r="A6675" s="4" t="s">
        <v>1683</v>
      </c>
      <c r="B6675" s="4">
        <v>231.0</v>
      </c>
      <c r="C6675" s="4">
        <v>2009.0</v>
      </c>
      <c r="D6675" s="4" t="s">
        <v>29</v>
      </c>
      <c r="F6675" s="4" t="s">
        <v>183</v>
      </c>
      <c r="G6675" s="4" t="s">
        <v>1550</v>
      </c>
      <c r="I6675" s="4">
        <v>11617.2</v>
      </c>
      <c r="R6675" s="5" t="str">
        <f t="shared" si="1"/>
        <v>2009_231</v>
      </c>
    </row>
    <row r="6676">
      <c r="A6676" s="4" t="s">
        <v>424</v>
      </c>
      <c r="B6676" s="4">
        <v>232.0</v>
      </c>
      <c r="C6676" s="4">
        <v>2009.0</v>
      </c>
      <c r="D6676" s="4" t="s">
        <v>81</v>
      </c>
      <c r="F6676" s="4" t="s">
        <v>30</v>
      </c>
      <c r="G6676" s="4" t="s">
        <v>1407</v>
      </c>
      <c r="I6676" s="4">
        <v>11587.0</v>
      </c>
      <c r="R6676" s="5" t="str">
        <f t="shared" si="1"/>
        <v>2009_232</v>
      </c>
    </row>
    <row r="6677">
      <c r="A6677" s="4" t="s">
        <v>647</v>
      </c>
      <c r="B6677" s="4">
        <v>233.0</v>
      </c>
      <c r="C6677" s="4">
        <v>2009.0</v>
      </c>
      <c r="D6677" s="4" t="s">
        <v>289</v>
      </c>
      <c r="F6677" s="4" t="s">
        <v>46</v>
      </c>
      <c r="G6677" s="4" t="s">
        <v>1418</v>
      </c>
      <c r="I6677" s="4">
        <v>11581.6</v>
      </c>
      <c r="R6677" s="5" t="str">
        <f t="shared" si="1"/>
        <v>2009_233</v>
      </c>
    </row>
    <row r="6678">
      <c r="A6678" s="4" t="s">
        <v>1688</v>
      </c>
      <c r="B6678" s="4">
        <v>234.0</v>
      </c>
      <c r="C6678" s="4">
        <v>2009.0</v>
      </c>
      <c r="D6678" s="4" t="s">
        <v>223</v>
      </c>
      <c r="F6678" s="4" t="s">
        <v>24</v>
      </c>
      <c r="G6678" s="4" t="s">
        <v>1404</v>
      </c>
      <c r="I6678" s="4">
        <v>11581.0</v>
      </c>
      <c r="R6678" s="5" t="str">
        <f t="shared" si="1"/>
        <v>2009_234</v>
      </c>
    </row>
    <row r="6679">
      <c r="A6679" s="4" t="s">
        <v>230</v>
      </c>
      <c r="B6679" s="4">
        <v>235.0</v>
      </c>
      <c r="C6679" s="4">
        <v>2009.0</v>
      </c>
      <c r="D6679" s="4" t="s">
        <v>48</v>
      </c>
      <c r="F6679" s="4" t="s">
        <v>144</v>
      </c>
      <c r="G6679" s="4" t="s">
        <v>1481</v>
      </c>
      <c r="I6679" s="4">
        <v>11579.0</v>
      </c>
      <c r="R6679" s="5" t="str">
        <f t="shared" si="1"/>
        <v>2009_235</v>
      </c>
    </row>
    <row r="6680">
      <c r="A6680" s="4" t="s">
        <v>180</v>
      </c>
      <c r="B6680" s="4">
        <v>236.0</v>
      </c>
      <c r="C6680" s="4">
        <v>2009.0</v>
      </c>
      <c r="D6680" s="4" t="s">
        <v>93</v>
      </c>
      <c r="F6680" s="4" t="s">
        <v>95</v>
      </c>
      <c r="G6680" s="4" t="s">
        <v>1473</v>
      </c>
      <c r="I6680" s="4">
        <v>11401.0</v>
      </c>
      <c r="R6680" s="5" t="str">
        <f t="shared" si="1"/>
        <v>2009_236</v>
      </c>
    </row>
    <row r="6681">
      <c r="A6681" s="4" t="s">
        <v>1689</v>
      </c>
      <c r="B6681" s="4">
        <v>237.0</v>
      </c>
      <c r="C6681" s="4">
        <v>2009.0</v>
      </c>
      <c r="D6681" s="4" t="s">
        <v>921</v>
      </c>
      <c r="F6681" s="4" t="s">
        <v>24</v>
      </c>
      <c r="G6681" s="4" t="s">
        <v>1503</v>
      </c>
      <c r="I6681" s="4">
        <v>11364.0</v>
      </c>
      <c r="R6681" s="5" t="str">
        <f t="shared" si="1"/>
        <v>2009_237</v>
      </c>
    </row>
    <row r="6682">
      <c r="A6682" s="4" t="s">
        <v>1187</v>
      </c>
      <c r="B6682" s="4">
        <v>238.0</v>
      </c>
      <c r="C6682" s="4">
        <v>2009.0</v>
      </c>
      <c r="D6682" s="4" t="s">
        <v>216</v>
      </c>
      <c r="F6682" s="4" t="s">
        <v>24</v>
      </c>
      <c r="G6682" s="4" t="s">
        <v>1404</v>
      </c>
      <c r="I6682" s="4">
        <v>11322.0</v>
      </c>
      <c r="R6682" s="5" t="str">
        <f t="shared" si="1"/>
        <v>2009_238</v>
      </c>
    </row>
    <row r="6683">
      <c r="A6683" s="4" t="s">
        <v>1188</v>
      </c>
      <c r="B6683" s="4">
        <v>239.0</v>
      </c>
      <c r="C6683" s="4">
        <v>2009.0</v>
      </c>
      <c r="D6683" s="4" t="s">
        <v>62</v>
      </c>
      <c r="F6683" s="4" t="s">
        <v>192</v>
      </c>
      <c r="G6683" s="4" t="s">
        <v>1477</v>
      </c>
      <c r="I6683" s="4">
        <v>11279.0</v>
      </c>
      <c r="R6683" s="5" t="str">
        <f t="shared" si="1"/>
        <v>2009_239</v>
      </c>
    </row>
    <row r="6684">
      <c r="A6684" s="4" t="s">
        <v>202</v>
      </c>
      <c r="B6684" s="4">
        <v>240.0</v>
      </c>
      <c r="C6684" s="4">
        <v>2009.0</v>
      </c>
      <c r="D6684" s="4" t="s">
        <v>203</v>
      </c>
      <c r="F6684" s="4" t="s">
        <v>179</v>
      </c>
      <c r="G6684" s="4" t="s">
        <v>1555</v>
      </c>
      <c r="I6684" s="4">
        <v>11255.0</v>
      </c>
      <c r="R6684" s="5" t="str">
        <f t="shared" si="1"/>
        <v>2009_240</v>
      </c>
    </row>
    <row r="6685">
      <c r="A6685" s="4" t="s">
        <v>1058</v>
      </c>
      <c r="B6685" s="4">
        <v>241.0</v>
      </c>
      <c r="C6685" s="4">
        <v>2009.0</v>
      </c>
      <c r="D6685" s="4" t="s">
        <v>223</v>
      </c>
      <c r="F6685" s="4" t="s">
        <v>57</v>
      </c>
      <c r="G6685" s="4" t="s">
        <v>1582</v>
      </c>
      <c r="I6685" s="4">
        <v>11252.2</v>
      </c>
      <c r="R6685" s="5" t="str">
        <f t="shared" si="1"/>
        <v>2009_241</v>
      </c>
    </row>
    <row r="6686">
      <c r="A6686" s="4" t="s">
        <v>992</v>
      </c>
      <c r="B6686" s="4">
        <v>242.0</v>
      </c>
      <c r="C6686" s="4">
        <v>2009.0</v>
      </c>
      <c r="D6686" s="4" t="s">
        <v>216</v>
      </c>
      <c r="F6686" s="4" t="s">
        <v>74</v>
      </c>
      <c r="G6686" s="4" t="s">
        <v>1422</v>
      </c>
      <c r="I6686" s="4">
        <v>11203.2</v>
      </c>
      <c r="R6686" s="5" t="str">
        <f t="shared" si="1"/>
        <v>2009_242</v>
      </c>
    </row>
    <row r="6687">
      <c r="A6687" s="4" t="s">
        <v>1664</v>
      </c>
      <c r="B6687" s="4">
        <v>243.0</v>
      </c>
      <c r="C6687" s="4">
        <v>2009.0</v>
      </c>
      <c r="D6687" s="4" t="s">
        <v>1295</v>
      </c>
      <c r="F6687" s="4" t="s">
        <v>115</v>
      </c>
      <c r="G6687" s="4" t="s">
        <v>1665</v>
      </c>
      <c r="I6687" s="4">
        <v>11156.4</v>
      </c>
      <c r="R6687" s="5" t="str">
        <f t="shared" si="1"/>
        <v>2009_243</v>
      </c>
    </row>
    <row r="6688">
      <c r="A6688" s="4" t="s">
        <v>1328</v>
      </c>
      <c r="B6688" s="4">
        <v>244.0</v>
      </c>
      <c r="C6688" s="4">
        <v>2009.0</v>
      </c>
      <c r="D6688" s="4" t="s">
        <v>971</v>
      </c>
      <c r="F6688" s="4" t="s">
        <v>57</v>
      </c>
      <c r="G6688" s="4" t="s">
        <v>1531</v>
      </c>
      <c r="I6688" s="4">
        <v>11142.0</v>
      </c>
      <c r="R6688" s="5" t="str">
        <f t="shared" si="1"/>
        <v>2009_244</v>
      </c>
    </row>
    <row r="6689">
      <c r="A6689" s="4" t="s">
        <v>66</v>
      </c>
      <c r="B6689" s="4">
        <v>245.0</v>
      </c>
      <c r="C6689" s="4">
        <v>2009.0</v>
      </c>
      <c r="D6689" s="4" t="s">
        <v>67</v>
      </c>
      <c r="F6689" s="4" t="s">
        <v>30</v>
      </c>
      <c r="G6689" s="4" t="s">
        <v>1407</v>
      </c>
      <c r="I6689" s="4">
        <v>11104.0</v>
      </c>
      <c r="R6689" s="5" t="str">
        <f t="shared" si="1"/>
        <v>2009_245</v>
      </c>
    </row>
    <row r="6690">
      <c r="A6690" s="4" t="s">
        <v>540</v>
      </c>
      <c r="B6690" s="4">
        <v>246.0</v>
      </c>
      <c r="C6690" s="4">
        <v>2009.0</v>
      </c>
      <c r="D6690" s="4" t="s">
        <v>120</v>
      </c>
      <c r="F6690" s="4" t="s">
        <v>24</v>
      </c>
      <c r="G6690" s="4" t="s">
        <v>1503</v>
      </c>
      <c r="I6690" s="4">
        <v>11023.0</v>
      </c>
      <c r="R6690" s="5" t="str">
        <f t="shared" si="1"/>
        <v>2009_246</v>
      </c>
    </row>
    <row r="6691">
      <c r="A6691" s="4" t="s">
        <v>345</v>
      </c>
      <c r="B6691" s="4">
        <v>247.0</v>
      </c>
      <c r="C6691" s="4">
        <v>2009.0</v>
      </c>
      <c r="D6691" s="4" t="s">
        <v>999</v>
      </c>
      <c r="F6691" s="4" t="s">
        <v>88</v>
      </c>
      <c r="G6691" s="4" t="s">
        <v>1413</v>
      </c>
      <c r="I6691" s="4">
        <v>11015.3</v>
      </c>
      <c r="R6691" s="5" t="str">
        <f t="shared" si="1"/>
        <v>2009_247</v>
      </c>
    </row>
    <row r="6692">
      <c r="A6692" s="4" t="s">
        <v>418</v>
      </c>
      <c r="B6692" s="4">
        <v>248.0</v>
      </c>
      <c r="C6692" s="4">
        <v>2009.0</v>
      </c>
      <c r="D6692" s="4" t="s">
        <v>48</v>
      </c>
      <c r="F6692" s="4" t="s">
        <v>100</v>
      </c>
      <c r="G6692" s="4" t="s">
        <v>1562</v>
      </c>
      <c r="I6692" s="4">
        <v>10938.6</v>
      </c>
      <c r="R6692" s="5" t="str">
        <f t="shared" si="1"/>
        <v>2009_248</v>
      </c>
    </row>
    <row r="6693">
      <c r="A6693" s="4" t="s">
        <v>496</v>
      </c>
      <c r="B6693" s="4">
        <v>249.0</v>
      </c>
      <c r="C6693" s="4">
        <v>2009.0</v>
      </c>
      <c r="D6693" s="4" t="s">
        <v>48</v>
      </c>
      <c r="F6693" s="4" t="s">
        <v>35</v>
      </c>
      <c r="G6693" s="4" t="s">
        <v>1566</v>
      </c>
      <c r="I6693" s="4">
        <v>10796.0</v>
      </c>
      <c r="R6693" s="5" t="str">
        <f t="shared" si="1"/>
        <v>2009_249</v>
      </c>
    </row>
    <row r="6694">
      <c r="A6694" s="4" t="s">
        <v>1143</v>
      </c>
      <c r="B6694" s="4">
        <v>250.0</v>
      </c>
      <c r="C6694" s="4">
        <v>2009.0</v>
      </c>
      <c r="D6694" s="4" t="s">
        <v>1096</v>
      </c>
      <c r="F6694" s="4" t="s">
        <v>24</v>
      </c>
      <c r="G6694" s="4" t="s">
        <v>1404</v>
      </c>
      <c r="I6694" s="4">
        <v>10770.8</v>
      </c>
      <c r="R6694" s="5" t="str">
        <f t="shared" si="1"/>
        <v>2009_250</v>
      </c>
    </row>
    <row r="6695">
      <c r="A6695" s="4" t="s">
        <v>1329</v>
      </c>
      <c r="B6695" s="4">
        <v>251.0</v>
      </c>
      <c r="C6695" s="4">
        <v>2009.0</v>
      </c>
      <c r="D6695" s="4" t="s">
        <v>168</v>
      </c>
      <c r="F6695" s="4" t="s">
        <v>24</v>
      </c>
      <c r="G6695" s="4" t="s">
        <v>1401</v>
      </c>
      <c r="I6695" s="4">
        <v>10764.6</v>
      </c>
      <c r="R6695" s="5" t="str">
        <f t="shared" si="1"/>
        <v>2009_251</v>
      </c>
    </row>
    <row r="6696">
      <c r="A6696" s="4" t="s">
        <v>832</v>
      </c>
      <c r="B6696" s="4">
        <v>252.0</v>
      </c>
      <c r="C6696" s="4">
        <v>2009.0</v>
      </c>
      <c r="D6696" s="4" t="s">
        <v>216</v>
      </c>
      <c r="F6696" s="4" t="s">
        <v>57</v>
      </c>
      <c r="G6696" s="4" t="s">
        <v>1531</v>
      </c>
      <c r="I6696" s="4">
        <v>10758.0</v>
      </c>
      <c r="R6696" s="5" t="str">
        <f t="shared" si="1"/>
        <v>2009_252</v>
      </c>
    </row>
    <row r="6697">
      <c r="A6697" s="4" t="s">
        <v>1690</v>
      </c>
      <c r="B6697" s="4">
        <v>253.0</v>
      </c>
      <c r="C6697" s="4">
        <v>2009.0</v>
      </c>
      <c r="D6697" s="4" t="s">
        <v>23</v>
      </c>
      <c r="F6697" s="4" t="s">
        <v>24</v>
      </c>
      <c r="G6697" s="4" t="s">
        <v>1691</v>
      </c>
      <c r="I6697" s="4">
        <v>10725.6</v>
      </c>
      <c r="R6697" s="5" t="str">
        <f t="shared" si="1"/>
        <v>2009_253</v>
      </c>
    </row>
    <row r="6698">
      <c r="A6698" s="4" t="s">
        <v>1203</v>
      </c>
      <c r="B6698" s="4">
        <v>254.0</v>
      </c>
      <c r="C6698" s="4">
        <v>2009.0</v>
      </c>
      <c r="D6698" s="4" t="s">
        <v>216</v>
      </c>
      <c r="F6698" s="4" t="s">
        <v>82</v>
      </c>
      <c r="G6698" s="4" t="s">
        <v>1554</v>
      </c>
      <c r="I6698" s="4">
        <v>10700.0</v>
      </c>
      <c r="R6698" s="5" t="str">
        <f t="shared" si="1"/>
        <v>2009_254</v>
      </c>
    </row>
    <row r="6699">
      <c r="A6699" s="4" t="s">
        <v>387</v>
      </c>
      <c r="B6699" s="4">
        <v>255.0</v>
      </c>
      <c r="C6699" s="4">
        <v>2009.0</v>
      </c>
      <c r="D6699" s="4" t="s">
        <v>1078</v>
      </c>
      <c r="F6699" s="4" t="s">
        <v>30</v>
      </c>
      <c r="G6699" s="4" t="s">
        <v>1407</v>
      </c>
      <c r="I6699" s="4">
        <v>10690.1</v>
      </c>
      <c r="R6699" s="5" t="str">
        <f t="shared" si="1"/>
        <v>2009_255</v>
      </c>
    </row>
    <row r="6700">
      <c r="A6700" s="4" t="s">
        <v>378</v>
      </c>
      <c r="B6700" s="4">
        <v>256.0</v>
      </c>
      <c r="C6700" s="4">
        <v>2009.0</v>
      </c>
      <c r="D6700" s="4" t="s">
        <v>203</v>
      </c>
      <c r="F6700" s="4" t="s">
        <v>37</v>
      </c>
      <c r="G6700" s="4" t="s">
        <v>1557</v>
      </c>
      <c r="I6700" s="4">
        <v>10661.0</v>
      </c>
      <c r="R6700" s="5" t="str">
        <f t="shared" si="1"/>
        <v>2009_256</v>
      </c>
    </row>
    <row r="6701">
      <c r="A6701" s="4" t="s">
        <v>1377</v>
      </c>
      <c r="B6701" s="4">
        <v>257.0</v>
      </c>
      <c r="C6701" s="4">
        <v>2009.0</v>
      </c>
      <c r="D6701" s="4" t="s">
        <v>29</v>
      </c>
      <c r="F6701" s="4" t="s">
        <v>183</v>
      </c>
      <c r="G6701" s="4" t="s">
        <v>1550</v>
      </c>
      <c r="I6701" s="4">
        <v>10561.1</v>
      </c>
      <c r="R6701" s="5" t="str">
        <f t="shared" si="1"/>
        <v>2009_257</v>
      </c>
    </row>
    <row r="6702">
      <c r="A6702" s="4" t="s">
        <v>1686</v>
      </c>
      <c r="B6702" s="4">
        <v>258.0</v>
      </c>
      <c r="C6702" s="4">
        <v>2009.0</v>
      </c>
      <c r="D6702" s="4" t="s">
        <v>97</v>
      </c>
      <c r="F6702" s="4" t="s">
        <v>148</v>
      </c>
      <c r="G6702" s="4" t="s">
        <v>1467</v>
      </c>
      <c r="I6702" s="4">
        <v>10498.0</v>
      </c>
      <c r="R6702" s="5" t="str">
        <f t="shared" si="1"/>
        <v>2009_258</v>
      </c>
    </row>
    <row r="6703">
      <c r="A6703" s="4" t="s">
        <v>860</v>
      </c>
      <c r="B6703" s="4">
        <v>259.0</v>
      </c>
      <c r="C6703" s="4">
        <v>2009.0</v>
      </c>
      <c r="D6703" s="4" t="s">
        <v>26</v>
      </c>
      <c r="F6703" s="4" t="s">
        <v>115</v>
      </c>
      <c r="G6703" s="4" t="s">
        <v>1561</v>
      </c>
      <c r="I6703" s="4">
        <v>10457.7</v>
      </c>
      <c r="R6703" s="5" t="str">
        <f t="shared" si="1"/>
        <v>2009_259</v>
      </c>
    </row>
    <row r="6704">
      <c r="A6704" s="4" t="s">
        <v>1318</v>
      </c>
      <c r="B6704" s="4">
        <v>260.0</v>
      </c>
      <c r="C6704" s="4">
        <v>2009.0</v>
      </c>
      <c r="D6704" s="4" t="s">
        <v>59</v>
      </c>
      <c r="F6704" s="4" t="s">
        <v>127</v>
      </c>
      <c r="G6704" s="4" t="s">
        <v>1556</v>
      </c>
      <c r="I6704" s="4">
        <v>10404.0</v>
      </c>
      <c r="R6704" s="5" t="str">
        <f t="shared" si="1"/>
        <v>2009_260</v>
      </c>
    </row>
    <row r="6705">
      <c r="A6705" s="4" t="s">
        <v>1220</v>
      </c>
      <c r="B6705" s="4">
        <v>261.0</v>
      </c>
      <c r="C6705" s="4">
        <v>2009.0</v>
      </c>
      <c r="D6705" s="4" t="s">
        <v>62</v>
      </c>
      <c r="F6705" s="4" t="s">
        <v>95</v>
      </c>
      <c r="G6705" s="4" t="s">
        <v>1458</v>
      </c>
      <c r="I6705" s="4">
        <v>10383.0</v>
      </c>
      <c r="R6705" s="5" t="str">
        <f t="shared" si="1"/>
        <v>2009_261</v>
      </c>
    </row>
    <row r="6706">
      <c r="A6706" s="4" t="s">
        <v>1355</v>
      </c>
      <c r="B6706" s="4">
        <v>262.0</v>
      </c>
      <c r="C6706" s="4">
        <v>2009.0</v>
      </c>
      <c r="D6706" s="4" t="s">
        <v>48</v>
      </c>
      <c r="F6706" s="4" t="s">
        <v>105</v>
      </c>
      <c r="G6706" s="4" t="s">
        <v>1520</v>
      </c>
      <c r="I6706" s="4">
        <v>10215.0</v>
      </c>
      <c r="R6706" s="5" t="str">
        <f t="shared" si="1"/>
        <v>2009_262</v>
      </c>
    </row>
    <row r="6707">
      <c r="A6707" s="4" t="s">
        <v>1205</v>
      </c>
      <c r="B6707" s="4">
        <v>263.0</v>
      </c>
      <c r="C6707" s="4">
        <v>2009.0</v>
      </c>
      <c r="D6707" s="4" t="s">
        <v>232</v>
      </c>
      <c r="F6707" s="4" t="s">
        <v>955</v>
      </c>
      <c r="G6707" s="4" t="s">
        <v>1551</v>
      </c>
      <c r="I6707" s="4">
        <v>10127.0</v>
      </c>
      <c r="R6707" s="5" t="str">
        <f t="shared" si="1"/>
        <v>2009_263</v>
      </c>
    </row>
    <row r="6708">
      <c r="A6708" s="4" t="s">
        <v>1706</v>
      </c>
      <c r="B6708" s="4">
        <v>264.0</v>
      </c>
      <c r="C6708" s="4">
        <v>2009.0</v>
      </c>
      <c r="D6708" s="4" t="s">
        <v>223</v>
      </c>
      <c r="F6708" s="4" t="s">
        <v>57</v>
      </c>
      <c r="G6708" s="4" t="s">
        <v>1414</v>
      </c>
      <c r="I6708" s="4">
        <v>10086.3</v>
      </c>
      <c r="R6708" s="5" t="str">
        <f t="shared" si="1"/>
        <v>2009_264</v>
      </c>
    </row>
    <row r="6709">
      <c r="A6709" s="4" t="s">
        <v>1313</v>
      </c>
      <c r="B6709" s="4">
        <v>265.0</v>
      </c>
      <c r="C6709" s="4">
        <v>2009.0</v>
      </c>
      <c r="D6709" s="4" t="s">
        <v>1364</v>
      </c>
      <c r="F6709" s="4" t="s">
        <v>183</v>
      </c>
      <c r="G6709" s="4" t="s">
        <v>1550</v>
      </c>
      <c r="I6709" s="4">
        <v>10084.0</v>
      </c>
      <c r="R6709" s="5" t="str">
        <f t="shared" si="1"/>
        <v>2009_265</v>
      </c>
    </row>
    <row r="6710">
      <c r="A6710" s="4" t="s">
        <v>1570</v>
      </c>
      <c r="B6710" s="4">
        <v>266.0</v>
      </c>
      <c r="C6710" s="4">
        <v>2009.0</v>
      </c>
      <c r="D6710" s="4" t="s">
        <v>1354</v>
      </c>
      <c r="F6710" s="4" t="s">
        <v>57</v>
      </c>
      <c r="G6710" s="4" t="s">
        <v>1531</v>
      </c>
      <c r="I6710" s="4">
        <v>10078.0</v>
      </c>
      <c r="R6710" s="5" t="str">
        <f t="shared" si="1"/>
        <v>2009_266</v>
      </c>
    </row>
    <row r="6711">
      <c r="A6711" s="4" t="s">
        <v>247</v>
      </c>
      <c r="B6711" s="4">
        <v>267.0</v>
      </c>
      <c r="C6711" s="4">
        <v>2009.0</v>
      </c>
      <c r="D6711" s="4" t="s">
        <v>981</v>
      </c>
      <c r="F6711" s="4" t="s">
        <v>100</v>
      </c>
      <c r="G6711" s="4" t="s">
        <v>1500</v>
      </c>
      <c r="I6711" s="4">
        <v>10070.8</v>
      </c>
      <c r="R6711" s="5" t="str">
        <f t="shared" si="1"/>
        <v>2009_267</v>
      </c>
    </row>
    <row r="6712">
      <c r="A6712" s="4" t="s">
        <v>1333</v>
      </c>
      <c r="B6712" s="4">
        <v>268.0</v>
      </c>
      <c r="C6712" s="4">
        <v>2009.0</v>
      </c>
      <c r="D6712" s="4" t="s">
        <v>225</v>
      </c>
      <c r="F6712" s="4" t="s">
        <v>24</v>
      </c>
      <c r="G6712" s="4" t="s">
        <v>1404</v>
      </c>
      <c r="I6712" s="4">
        <v>10060.0</v>
      </c>
      <c r="R6712" s="5" t="str">
        <f t="shared" si="1"/>
        <v>2009_268</v>
      </c>
    </row>
    <row r="6713">
      <c r="A6713" s="4" t="s">
        <v>785</v>
      </c>
      <c r="B6713" s="4">
        <v>269.0</v>
      </c>
      <c r="C6713" s="4">
        <v>2009.0</v>
      </c>
      <c r="D6713" s="4" t="s">
        <v>107</v>
      </c>
      <c r="F6713" s="4" t="s">
        <v>148</v>
      </c>
      <c r="G6713" s="4" t="s">
        <v>1565</v>
      </c>
      <c r="I6713" s="4">
        <v>10027.4</v>
      </c>
      <c r="R6713" s="5" t="str">
        <f t="shared" si="1"/>
        <v>2009_269</v>
      </c>
    </row>
    <row r="6714">
      <c r="A6714" s="4" t="s">
        <v>1540</v>
      </c>
      <c r="B6714" s="4">
        <v>270.0</v>
      </c>
      <c r="C6714" s="4">
        <v>2009.0</v>
      </c>
      <c r="D6714" s="4" t="s">
        <v>99</v>
      </c>
      <c r="F6714" s="4" t="s">
        <v>115</v>
      </c>
      <c r="G6714" s="4" t="s">
        <v>1541</v>
      </c>
      <c r="I6714" s="4">
        <v>9982.3</v>
      </c>
      <c r="R6714" s="5" t="str">
        <f t="shared" si="1"/>
        <v>2009_270</v>
      </c>
    </row>
    <row r="6715">
      <c r="A6715" s="4" t="s">
        <v>1359</v>
      </c>
      <c r="B6715" s="4">
        <v>271.0</v>
      </c>
      <c r="C6715" s="4">
        <v>2009.0</v>
      </c>
      <c r="D6715" s="4" t="s">
        <v>99</v>
      </c>
      <c r="F6715" s="4" t="s">
        <v>37</v>
      </c>
      <c r="G6715" s="4" t="s">
        <v>1495</v>
      </c>
      <c r="I6715" s="4">
        <v>9948.0</v>
      </c>
      <c r="R6715" s="5" t="str">
        <f t="shared" si="1"/>
        <v>2009_271</v>
      </c>
    </row>
    <row r="6716">
      <c r="A6716" s="4" t="s">
        <v>1108</v>
      </c>
      <c r="B6716" s="4">
        <v>272.0</v>
      </c>
      <c r="C6716" s="4">
        <v>2009.0</v>
      </c>
      <c r="D6716" s="4" t="s">
        <v>921</v>
      </c>
      <c r="F6716" s="4" t="s">
        <v>24</v>
      </c>
      <c r="G6716" s="4" t="s">
        <v>1404</v>
      </c>
      <c r="I6716" s="4">
        <v>9937.0</v>
      </c>
      <c r="R6716" s="5" t="str">
        <f t="shared" si="1"/>
        <v>2009_272</v>
      </c>
    </row>
    <row r="6717">
      <c r="A6717" s="4" t="s">
        <v>1103</v>
      </c>
      <c r="B6717" s="4">
        <v>273.0</v>
      </c>
      <c r="C6717" s="4">
        <v>2009.0</v>
      </c>
      <c r="D6717" s="4" t="s">
        <v>99</v>
      </c>
      <c r="F6717" s="4" t="s">
        <v>201</v>
      </c>
      <c r="G6717" s="4" t="s">
        <v>1549</v>
      </c>
      <c r="I6717" s="4">
        <v>9935.9</v>
      </c>
      <c r="R6717" s="5" t="str">
        <f t="shared" si="1"/>
        <v>2009_273</v>
      </c>
    </row>
    <row r="6718">
      <c r="A6718" s="4" t="s">
        <v>286</v>
      </c>
      <c r="B6718" s="4">
        <v>274.0</v>
      </c>
      <c r="C6718" s="4">
        <v>2009.0</v>
      </c>
      <c r="D6718" s="4" t="s">
        <v>99</v>
      </c>
      <c r="F6718" s="4" t="s">
        <v>100</v>
      </c>
      <c r="G6718" s="4" t="s">
        <v>1685</v>
      </c>
      <c r="I6718" s="4">
        <v>9905.0</v>
      </c>
      <c r="R6718" s="5" t="str">
        <f t="shared" si="1"/>
        <v>2009_274</v>
      </c>
    </row>
    <row r="6719">
      <c r="A6719" s="4" t="s">
        <v>1270</v>
      </c>
      <c r="B6719" s="4">
        <v>275.0</v>
      </c>
      <c r="C6719" s="4">
        <v>2009.0</v>
      </c>
      <c r="D6719" s="4" t="s">
        <v>1723</v>
      </c>
      <c r="F6719" s="4" t="s">
        <v>35</v>
      </c>
      <c r="G6719" s="4" t="s">
        <v>1577</v>
      </c>
      <c r="I6719" s="4">
        <v>9889.6</v>
      </c>
      <c r="R6719" s="5" t="str">
        <f t="shared" si="1"/>
        <v>2009_275</v>
      </c>
    </row>
    <row r="6720">
      <c r="A6720" s="4" t="s">
        <v>1389</v>
      </c>
      <c r="B6720" s="4">
        <v>276.0</v>
      </c>
      <c r="C6720" s="4">
        <v>2009.0</v>
      </c>
      <c r="D6720" s="4" t="s">
        <v>48</v>
      </c>
      <c r="F6720" s="4" t="s">
        <v>74</v>
      </c>
      <c r="G6720" s="4" t="s">
        <v>1628</v>
      </c>
      <c r="I6720" s="4">
        <v>9812.6</v>
      </c>
      <c r="R6720" s="5" t="str">
        <f t="shared" si="1"/>
        <v>2009_276</v>
      </c>
    </row>
    <row r="6721">
      <c r="A6721" s="4" t="s">
        <v>686</v>
      </c>
      <c r="B6721" s="4">
        <v>277.0</v>
      </c>
      <c r="C6721" s="4">
        <v>2009.0</v>
      </c>
      <c r="D6721" s="4" t="s">
        <v>1105</v>
      </c>
      <c r="F6721" s="4" t="s">
        <v>20</v>
      </c>
      <c r="G6721" s="4" t="s">
        <v>1524</v>
      </c>
      <c r="I6721" s="4">
        <v>9700.0</v>
      </c>
      <c r="R6721" s="5" t="str">
        <f t="shared" si="1"/>
        <v>2009_277</v>
      </c>
    </row>
    <row r="6722">
      <c r="A6722" s="4" t="s">
        <v>1365</v>
      </c>
      <c r="B6722" s="4">
        <v>278.0</v>
      </c>
      <c r="C6722" s="4">
        <v>2009.0</v>
      </c>
      <c r="D6722" s="4" t="s">
        <v>59</v>
      </c>
      <c r="F6722" s="4" t="s">
        <v>100</v>
      </c>
      <c r="G6722" s="4" t="s">
        <v>1500</v>
      </c>
      <c r="I6722" s="4">
        <v>9680.0</v>
      </c>
      <c r="R6722" s="5" t="str">
        <f t="shared" si="1"/>
        <v>2009_278</v>
      </c>
    </row>
    <row r="6723">
      <c r="A6723" s="4" t="s">
        <v>1312</v>
      </c>
      <c r="B6723" s="4">
        <v>279.0</v>
      </c>
      <c r="C6723" s="4">
        <v>2009.0</v>
      </c>
      <c r="D6723" s="4" t="s">
        <v>42</v>
      </c>
      <c r="F6723" s="4" t="s">
        <v>30</v>
      </c>
      <c r="G6723" s="4" t="s">
        <v>1407</v>
      </c>
      <c r="I6723" s="4">
        <v>9675.0</v>
      </c>
      <c r="R6723" s="5" t="str">
        <f t="shared" si="1"/>
        <v>2009_279</v>
      </c>
    </row>
    <row r="6724">
      <c r="A6724" s="4" t="s">
        <v>1040</v>
      </c>
      <c r="B6724" s="4">
        <v>280.0</v>
      </c>
      <c r="C6724" s="4">
        <v>2009.0</v>
      </c>
      <c r="D6724" s="4" t="s">
        <v>59</v>
      </c>
      <c r="F6724" s="4" t="s">
        <v>544</v>
      </c>
      <c r="G6724" s="4" t="s">
        <v>1576</v>
      </c>
      <c r="I6724" s="4">
        <v>9636.6</v>
      </c>
      <c r="R6724" s="5" t="str">
        <f t="shared" si="1"/>
        <v>2009_280</v>
      </c>
    </row>
    <row r="6725">
      <c r="A6725" s="4" t="s">
        <v>909</v>
      </c>
      <c r="B6725" s="4">
        <v>281.0</v>
      </c>
      <c r="C6725" s="4">
        <v>2009.0</v>
      </c>
      <c r="D6725" s="4" t="s">
        <v>48</v>
      </c>
      <c r="F6725" s="4" t="s">
        <v>100</v>
      </c>
      <c r="G6725" s="4" t="s">
        <v>1443</v>
      </c>
      <c r="I6725" s="4">
        <v>9575.0</v>
      </c>
      <c r="R6725" s="5" t="str">
        <f t="shared" si="1"/>
        <v>2009_281</v>
      </c>
    </row>
    <row r="6726">
      <c r="A6726" s="4" t="s">
        <v>1091</v>
      </c>
      <c r="B6726" s="4">
        <v>282.0</v>
      </c>
      <c r="C6726" s="4">
        <v>2009.0</v>
      </c>
      <c r="D6726" s="4" t="s">
        <v>19</v>
      </c>
      <c r="F6726" s="4" t="s">
        <v>20</v>
      </c>
      <c r="G6726" s="4" t="s">
        <v>1534</v>
      </c>
      <c r="I6726" s="4">
        <v>9544.0</v>
      </c>
      <c r="R6726" s="5" t="str">
        <f t="shared" si="1"/>
        <v>2009_282</v>
      </c>
    </row>
    <row r="6727">
      <c r="A6727" s="4" t="s">
        <v>653</v>
      </c>
      <c r="B6727" s="4">
        <v>283.0</v>
      </c>
      <c r="C6727" s="4">
        <v>2009.0</v>
      </c>
      <c r="D6727" s="4" t="s">
        <v>1295</v>
      </c>
      <c r="F6727" s="4" t="s">
        <v>24</v>
      </c>
      <c r="G6727" s="4" t="s">
        <v>1503</v>
      </c>
      <c r="I6727" s="4">
        <v>9494.0</v>
      </c>
      <c r="R6727" s="5" t="str">
        <f t="shared" si="1"/>
        <v>2009_283</v>
      </c>
    </row>
    <row r="6728">
      <c r="A6728" s="4" t="s">
        <v>136</v>
      </c>
      <c r="B6728" s="4">
        <v>284.0</v>
      </c>
      <c r="C6728" s="4">
        <v>2009.0</v>
      </c>
      <c r="D6728" s="4" t="s">
        <v>97</v>
      </c>
      <c r="F6728" s="4" t="s">
        <v>30</v>
      </c>
      <c r="G6728" s="4" t="s">
        <v>1519</v>
      </c>
      <c r="I6728" s="4">
        <v>9416.0</v>
      </c>
      <c r="R6728" s="5" t="str">
        <f t="shared" si="1"/>
        <v>2009_284</v>
      </c>
    </row>
    <row r="6729">
      <c r="A6729" s="4" t="s">
        <v>445</v>
      </c>
      <c r="B6729" s="4">
        <v>285.0</v>
      </c>
      <c r="C6729" s="4">
        <v>2009.0</v>
      </c>
      <c r="D6729" s="4" t="s">
        <v>216</v>
      </c>
      <c r="F6729" s="4" t="s">
        <v>20</v>
      </c>
      <c r="G6729" s="4" t="s">
        <v>1402</v>
      </c>
      <c r="I6729" s="4">
        <v>9336.0</v>
      </c>
      <c r="R6729" s="5" t="str">
        <f t="shared" si="1"/>
        <v>2009_285</v>
      </c>
    </row>
    <row r="6730">
      <c r="A6730" s="4" t="s">
        <v>1574</v>
      </c>
      <c r="B6730" s="4">
        <v>286.0</v>
      </c>
      <c r="C6730" s="4">
        <v>2009.0</v>
      </c>
      <c r="D6730" s="4" t="s">
        <v>225</v>
      </c>
      <c r="F6730" s="4" t="s">
        <v>24</v>
      </c>
      <c r="G6730" s="4" t="s">
        <v>1503</v>
      </c>
      <c r="I6730" s="4">
        <v>9293.4</v>
      </c>
      <c r="R6730" s="5" t="str">
        <f t="shared" si="1"/>
        <v>2009_286</v>
      </c>
    </row>
    <row r="6731">
      <c r="A6731" s="4" t="s">
        <v>1297</v>
      </c>
      <c r="B6731" s="4">
        <v>287.0</v>
      </c>
      <c r="C6731" s="4">
        <v>2009.0</v>
      </c>
      <c r="D6731" s="4" t="s">
        <v>67</v>
      </c>
      <c r="F6731" s="4" t="s">
        <v>35</v>
      </c>
      <c r="G6731" s="4" t="s">
        <v>1428</v>
      </c>
      <c r="I6731" s="4">
        <v>9219.0</v>
      </c>
      <c r="R6731" s="5" t="str">
        <f t="shared" si="1"/>
        <v>2009_287</v>
      </c>
    </row>
    <row r="6732">
      <c r="A6732" s="4" t="s">
        <v>1034</v>
      </c>
      <c r="B6732" s="4">
        <v>288.0</v>
      </c>
      <c r="C6732" s="4">
        <v>2009.0</v>
      </c>
      <c r="D6732" s="4" t="s">
        <v>216</v>
      </c>
      <c r="F6732" s="4" t="s">
        <v>127</v>
      </c>
      <c r="G6732" s="4" t="s">
        <v>1542</v>
      </c>
      <c r="I6732" s="4">
        <v>9186.0</v>
      </c>
      <c r="R6732" s="5" t="str">
        <f t="shared" si="1"/>
        <v>2009_288</v>
      </c>
    </row>
    <row r="6733">
      <c r="A6733" s="4" t="s">
        <v>958</v>
      </c>
      <c r="B6733" s="4">
        <v>289.0</v>
      </c>
      <c r="C6733" s="4">
        <v>2009.0</v>
      </c>
      <c r="D6733" s="4" t="s">
        <v>216</v>
      </c>
      <c r="F6733" s="4" t="s">
        <v>257</v>
      </c>
      <c r="G6733" s="4" t="s">
        <v>1580</v>
      </c>
      <c r="I6733" s="4">
        <v>9069.5</v>
      </c>
      <c r="R6733" s="5" t="str">
        <f t="shared" si="1"/>
        <v>2009_289</v>
      </c>
    </row>
    <row r="6734">
      <c r="A6734" s="4" t="s">
        <v>1182</v>
      </c>
      <c r="B6734" s="4">
        <v>290.0</v>
      </c>
      <c r="C6734" s="4">
        <v>2009.0</v>
      </c>
      <c r="D6734" s="4" t="s">
        <v>107</v>
      </c>
      <c r="F6734" s="4" t="s">
        <v>55</v>
      </c>
      <c r="G6734" s="4" t="s">
        <v>1472</v>
      </c>
      <c r="I6734" s="4">
        <v>9043.0</v>
      </c>
      <c r="R6734" s="5" t="str">
        <f t="shared" si="1"/>
        <v>2009_290</v>
      </c>
    </row>
    <row r="6735">
      <c r="A6735" s="4" t="s">
        <v>1661</v>
      </c>
      <c r="B6735" s="4">
        <v>291.0</v>
      </c>
      <c r="C6735" s="4">
        <v>2009.0</v>
      </c>
      <c r="D6735" s="4" t="s">
        <v>921</v>
      </c>
      <c r="F6735" s="4" t="s">
        <v>148</v>
      </c>
      <c r="G6735" s="4" t="s">
        <v>1467</v>
      </c>
      <c r="I6735" s="4">
        <v>9019.1</v>
      </c>
      <c r="R6735" s="5" t="str">
        <f t="shared" si="1"/>
        <v>2009_291</v>
      </c>
    </row>
    <row r="6736">
      <c r="A6736" s="4" t="s">
        <v>1185</v>
      </c>
      <c r="B6736" s="4">
        <v>292.0</v>
      </c>
      <c r="C6736" s="4">
        <v>2009.0</v>
      </c>
      <c r="D6736" s="4" t="s">
        <v>975</v>
      </c>
      <c r="F6736" s="4" t="s">
        <v>57</v>
      </c>
      <c r="G6736" s="4" t="s">
        <v>1457</v>
      </c>
      <c r="I6736" s="4">
        <v>9004.9</v>
      </c>
      <c r="R6736" s="5" t="str">
        <f t="shared" si="1"/>
        <v>2009_292</v>
      </c>
    </row>
    <row r="6737">
      <c r="A6737" s="4" t="s">
        <v>1362</v>
      </c>
      <c r="B6737" s="4">
        <v>293.0</v>
      </c>
      <c r="C6737" s="4">
        <v>2009.0</v>
      </c>
      <c r="D6737" s="4" t="s">
        <v>1011</v>
      </c>
      <c r="F6737" s="4" t="s">
        <v>152</v>
      </c>
      <c r="G6737" s="4" t="s">
        <v>1548</v>
      </c>
      <c r="I6737" s="4">
        <v>8940.4</v>
      </c>
      <c r="R6737" s="5" t="str">
        <f t="shared" si="1"/>
        <v>2009_293</v>
      </c>
    </row>
    <row r="6738">
      <c r="A6738" s="4" t="s">
        <v>1319</v>
      </c>
      <c r="B6738" s="4">
        <v>294.0</v>
      </c>
      <c r="C6738" s="4">
        <v>2009.0</v>
      </c>
      <c r="D6738" s="4" t="s">
        <v>40</v>
      </c>
      <c r="F6738" s="4" t="s">
        <v>127</v>
      </c>
      <c r="G6738" s="4" t="s">
        <v>1556</v>
      </c>
      <c r="I6738" s="4">
        <v>8845.0</v>
      </c>
      <c r="R6738" s="5" t="str">
        <f t="shared" si="1"/>
        <v>2009_294</v>
      </c>
    </row>
    <row r="6739">
      <c r="A6739" s="4" t="s">
        <v>410</v>
      </c>
      <c r="B6739" s="4">
        <v>295.0</v>
      </c>
      <c r="C6739" s="4">
        <v>2009.0</v>
      </c>
      <c r="D6739" s="4" t="s">
        <v>1360</v>
      </c>
      <c r="F6739" s="4" t="s">
        <v>183</v>
      </c>
      <c r="G6739" s="4" t="s">
        <v>1585</v>
      </c>
      <c r="I6739" s="4">
        <v>8811.3</v>
      </c>
      <c r="R6739" s="5" t="str">
        <f t="shared" si="1"/>
        <v>2009_295</v>
      </c>
    </row>
    <row r="6740">
      <c r="A6740" s="4" t="s">
        <v>1626</v>
      </c>
      <c r="B6740" s="4">
        <v>296.0</v>
      </c>
      <c r="C6740" s="4">
        <v>2009.0</v>
      </c>
      <c r="D6740" s="4" t="s">
        <v>107</v>
      </c>
      <c r="F6740" s="4" t="s">
        <v>24</v>
      </c>
      <c r="G6740" s="4" t="s">
        <v>1627</v>
      </c>
      <c r="I6740" s="4">
        <v>8805.9</v>
      </c>
      <c r="R6740" s="5" t="str">
        <f t="shared" si="1"/>
        <v>2009_296</v>
      </c>
    </row>
    <row r="6741">
      <c r="A6741" s="4" t="s">
        <v>538</v>
      </c>
      <c r="B6741" s="4">
        <v>297.0</v>
      </c>
      <c r="C6741" s="4">
        <v>2009.0</v>
      </c>
      <c r="D6741" s="4" t="s">
        <v>759</v>
      </c>
      <c r="F6741" s="4" t="s">
        <v>43</v>
      </c>
      <c r="G6741" s="4" t="s">
        <v>1560</v>
      </c>
      <c r="I6741" s="4">
        <v>8776.5</v>
      </c>
      <c r="R6741" s="5" t="str">
        <f t="shared" si="1"/>
        <v>2009_297</v>
      </c>
    </row>
    <row r="6742">
      <c r="A6742" s="4" t="s">
        <v>1617</v>
      </c>
      <c r="B6742" s="4">
        <v>298.0</v>
      </c>
      <c r="C6742" s="4">
        <v>2009.0</v>
      </c>
      <c r="D6742" s="4" t="s">
        <v>999</v>
      </c>
      <c r="F6742" s="4" t="s">
        <v>57</v>
      </c>
      <c r="G6742" s="4" t="s">
        <v>1454</v>
      </c>
      <c r="I6742" s="4">
        <v>8718.8</v>
      </c>
      <c r="R6742" s="5" t="str">
        <f t="shared" si="1"/>
        <v>2009_298</v>
      </c>
    </row>
    <row r="6743">
      <c r="A6743" s="4" t="s">
        <v>1315</v>
      </c>
      <c r="B6743" s="4">
        <v>299.0</v>
      </c>
      <c r="C6743" s="4">
        <v>2009.0</v>
      </c>
      <c r="D6743" s="4" t="s">
        <v>67</v>
      </c>
      <c r="F6743" s="4" t="s">
        <v>30</v>
      </c>
      <c r="G6743" s="4" t="s">
        <v>1407</v>
      </c>
      <c r="I6743" s="4">
        <v>8601.2</v>
      </c>
      <c r="R6743" s="5" t="str">
        <f t="shared" si="1"/>
        <v>2009_299</v>
      </c>
    </row>
    <row r="6744">
      <c r="A6744" s="4" t="s">
        <v>1164</v>
      </c>
      <c r="B6744" s="4">
        <v>300.0</v>
      </c>
      <c r="C6744" s="4">
        <v>2009.0</v>
      </c>
      <c r="D6744" s="4" t="s">
        <v>1165</v>
      </c>
      <c r="F6744" s="4" t="s">
        <v>74</v>
      </c>
      <c r="G6744" s="4" t="s">
        <v>1482</v>
      </c>
      <c r="I6744" s="4">
        <v>8578.6</v>
      </c>
      <c r="R6744" s="5" t="str">
        <f t="shared" si="1"/>
        <v>2009_300</v>
      </c>
    </row>
    <row r="6745">
      <c r="A6745" s="4" t="s">
        <v>408</v>
      </c>
      <c r="B6745" s="4">
        <v>301.0</v>
      </c>
      <c r="C6745" s="4">
        <v>2009.0</v>
      </c>
      <c r="D6745" s="4" t="s">
        <v>26</v>
      </c>
      <c r="F6745" s="4" t="s">
        <v>95</v>
      </c>
      <c r="G6745" s="4" t="s">
        <v>1458</v>
      </c>
      <c r="I6745" s="4">
        <v>8573.0</v>
      </c>
      <c r="R6745" s="5" t="str">
        <f t="shared" si="1"/>
        <v>2009_301</v>
      </c>
    </row>
    <row r="6746">
      <c r="A6746" s="4" t="s">
        <v>939</v>
      </c>
      <c r="B6746" s="4">
        <v>302.0</v>
      </c>
      <c r="C6746" s="4">
        <v>2009.0</v>
      </c>
      <c r="D6746" s="4" t="s">
        <v>59</v>
      </c>
      <c r="F6746" s="4" t="s">
        <v>55</v>
      </c>
      <c r="G6746" s="4" t="s">
        <v>1417</v>
      </c>
      <c r="I6746" s="4">
        <v>8554.0</v>
      </c>
      <c r="R6746" s="5" t="str">
        <f t="shared" si="1"/>
        <v>2009_302</v>
      </c>
    </row>
    <row r="6747">
      <c r="A6747" s="4" t="s">
        <v>1385</v>
      </c>
      <c r="B6747" s="4">
        <v>303.0</v>
      </c>
      <c r="C6747" s="4">
        <v>2009.0</v>
      </c>
      <c r="D6747" s="4" t="s">
        <v>1364</v>
      </c>
      <c r="F6747" s="4" t="s">
        <v>57</v>
      </c>
      <c r="G6747" s="4" t="s">
        <v>1457</v>
      </c>
      <c r="I6747" s="4">
        <v>8541.3</v>
      </c>
      <c r="R6747" s="5" t="str">
        <f t="shared" si="1"/>
        <v>2009_303</v>
      </c>
    </row>
    <row r="6748">
      <c r="A6748" s="4" t="s">
        <v>1325</v>
      </c>
      <c r="B6748" s="4">
        <v>304.0</v>
      </c>
      <c r="C6748" s="4">
        <v>2009.0</v>
      </c>
      <c r="D6748" s="4" t="s">
        <v>988</v>
      </c>
      <c r="F6748" s="4" t="s">
        <v>24</v>
      </c>
      <c r="G6748" s="4" t="s">
        <v>1630</v>
      </c>
      <c r="I6748" s="4">
        <v>8525.1</v>
      </c>
      <c r="R6748" s="5" t="str">
        <f t="shared" si="1"/>
        <v>2009_304</v>
      </c>
    </row>
    <row r="6749">
      <c r="A6749" s="4" t="s">
        <v>1571</v>
      </c>
      <c r="B6749" s="4">
        <v>305.0</v>
      </c>
      <c r="C6749" s="4">
        <v>2009.0</v>
      </c>
      <c r="D6749" s="4" t="s">
        <v>352</v>
      </c>
      <c r="F6749" s="4" t="s">
        <v>43</v>
      </c>
      <c r="G6749" s="4" t="s">
        <v>1572</v>
      </c>
      <c r="I6749" s="4">
        <v>8525.1</v>
      </c>
      <c r="R6749" s="5" t="str">
        <f t="shared" si="1"/>
        <v>2009_305</v>
      </c>
    </row>
    <row r="6750">
      <c r="A6750" s="4" t="s">
        <v>786</v>
      </c>
      <c r="B6750" s="4">
        <v>306.0</v>
      </c>
      <c r="C6750" s="4">
        <v>2009.0</v>
      </c>
      <c r="D6750" s="4" t="s">
        <v>1723</v>
      </c>
      <c r="F6750" s="4" t="s">
        <v>88</v>
      </c>
      <c r="G6750" s="4" t="s">
        <v>1623</v>
      </c>
      <c r="I6750" s="4">
        <v>8424.6</v>
      </c>
      <c r="R6750" s="5" t="str">
        <f t="shared" si="1"/>
        <v>2009_306</v>
      </c>
    </row>
    <row r="6751">
      <c r="A6751" s="4" t="s">
        <v>460</v>
      </c>
      <c r="B6751" s="4">
        <v>307.0</v>
      </c>
      <c r="C6751" s="4">
        <v>2009.0</v>
      </c>
      <c r="D6751" s="4" t="s">
        <v>81</v>
      </c>
      <c r="F6751" s="4" t="s">
        <v>46</v>
      </c>
      <c r="G6751" s="4" t="s">
        <v>1418</v>
      </c>
      <c r="I6751" s="4">
        <v>8406.0</v>
      </c>
      <c r="R6751" s="5" t="str">
        <f t="shared" si="1"/>
        <v>2009_307</v>
      </c>
    </row>
    <row r="6752">
      <c r="A6752" s="4" t="s">
        <v>482</v>
      </c>
      <c r="B6752" s="4">
        <v>308.0</v>
      </c>
      <c r="C6752" s="4">
        <v>2009.0</v>
      </c>
      <c r="D6752" s="4" t="s">
        <v>1112</v>
      </c>
      <c r="F6752" s="4" t="s">
        <v>24</v>
      </c>
      <c r="G6752" s="4" t="s">
        <v>1503</v>
      </c>
      <c r="I6752" s="4">
        <v>8405.7</v>
      </c>
      <c r="R6752" s="5" t="str">
        <f t="shared" si="1"/>
        <v>2009_308</v>
      </c>
    </row>
    <row r="6753">
      <c r="A6753" s="4" t="s">
        <v>1009</v>
      </c>
      <c r="B6753" s="4">
        <v>309.0</v>
      </c>
      <c r="C6753" s="4">
        <v>2009.0</v>
      </c>
      <c r="D6753" s="4" t="s">
        <v>981</v>
      </c>
      <c r="F6753" s="4" t="s">
        <v>43</v>
      </c>
      <c r="G6753" s="4" t="s">
        <v>1575</v>
      </c>
      <c r="I6753" s="4">
        <v>8391.0</v>
      </c>
      <c r="R6753" s="5" t="str">
        <f t="shared" si="1"/>
        <v>2009_309</v>
      </c>
    </row>
    <row r="6754">
      <c r="A6754" s="4" t="s">
        <v>621</v>
      </c>
      <c r="B6754" s="4">
        <v>310.0</v>
      </c>
      <c r="C6754" s="4">
        <v>2009.0</v>
      </c>
      <c r="D6754" s="4" t="s">
        <v>48</v>
      </c>
      <c r="F6754" s="4" t="s">
        <v>192</v>
      </c>
      <c r="G6754" s="4" t="s">
        <v>1547</v>
      </c>
      <c r="I6754" s="4">
        <v>8381.0</v>
      </c>
      <c r="R6754" s="5" t="str">
        <f t="shared" si="1"/>
        <v>2009_310</v>
      </c>
    </row>
    <row r="6755">
      <c r="A6755" s="4" t="s">
        <v>1269</v>
      </c>
      <c r="B6755" s="4">
        <v>311.0</v>
      </c>
      <c r="C6755" s="4">
        <v>2009.0</v>
      </c>
      <c r="D6755" s="4" t="s">
        <v>352</v>
      </c>
      <c r="F6755" s="4" t="s">
        <v>37</v>
      </c>
      <c r="G6755" s="4" t="s">
        <v>1495</v>
      </c>
      <c r="I6755" s="4">
        <v>8318.8</v>
      </c>
      <c r="R6755" s="5" t="str">
        <f t="shared" si="1"/>
        <v>2009_311</v>
      </c>
    </row>
    <row r="6756">
      <c r="A6756" s="4" t="s">
        <v>1191</v>
      </c>
      <c r="B6756" s="4">
        <v>312.0</v>
      </c>
      <c r="C6756" s="4">
        <v>2009.0</v>
      </c>
      <c r="D6756" s="4" t="s">
        <v>1104</v>
      </c>
      <c r="F6756" s="4" t="s">
        <v>100</v>
      </c>
      <c r="G6756" s="4" t="s">
        <v>1443</v>
      </c>
      <c r="I6756" s="4">
        <v>8305.0</v>
      </c>
      <c r="R6756" s="5" t="str">
        <f t="shared" si="1"/>
        <v>2009_312</v>
      </c>
    </row>
    <row r="6757">
      <c r="A6757" s="4" t="s">
        <v>1304</v>
      </c>
      <c r="B6757" s="4">
        <v>313.0</v>
      </c>
      <c r="C6757" s="4">
        <v>2009.0</v>
      </c>
      <c r="D6757" s="4" t="s">
        <v>107</v>
      </c>
      <c r="F6757" s="4" t="s">
        <v>46</v>
      </c>
      <c r="G6757" s="4" t="s">
        <v>1563</v>
      </c>
      <c r="I6757" s="4">
        <v>8267.0</v>
      </c>
      <c r="R6757" s="5" t="str">
        <f t="shared" si="1"/>
        <v>2009_313</v>
      </c>
    </row>
    <row r="6758">
      <c r="A6758" s="4" t="s">
        <v>913</v>
      </c>
      <c r="B6758" s="4">
        <v>314.0</v>
      </c>
      <c r="C6758" s="4">
        <v>2009.0</v>
      </c>
      <c r="D6758" s="4" t="s">
        <v>216</v>
      </c>
      <c r="F6758" s="4" t="s">
        <v>100</v>
      </c>
      <c r="G6758" s="4" t="s">
        <v>1562</v>
      </c>
      <c r="I6758" s="4">
        <v>8206.0</v>
      </c>
      <c r="R6758" s="5" t="str">
        <f t="shared" si="1"/>
        <v>2009_314</v>
      </c>
    </row>
    <row r="6759">
      <c r="A6759" s="4" t="s">
        <v>507</v>
      </c>
      <c r="B6759" s="4">
        <v>315.0</v>
      </c>
      <c r="C6759" s="4">
        <v>2009.0</v>
      </c>
      <c r="D6759" s="4" t="s">
        <v>975</v>
      </c>
      <c r="F6759" s="4" t="s">
        <v>57</v>
      </c>
      <c r="G6759" s="4" t="s">
        <v>1445</v>
      </c>
      <c r="I6759" s="4">
        <v>8129.2</v>
      </c>
      <c r="R6759" s="5" t="str">
        <f t="shared" si="1"/>
        <v>2009_315</v>
      </c>
    </row>
    <row r="6760">
      <c r="A6760" s="4" t="s">
        <v>1687</v>
      </c>
      <c r="B6760" s="4">
        <v>316.0</v>
      </c>
      <c r="C6760" s="4">
        <v>2009.0</v>
      </c>
      <c r="D6760" s="4" t="s">
        <v>19</v>
      </c>
      <c r="F6760" s="4" t="s">
        <v>55</v>
      </c>
      <c r="G6760" s="4" t="s">
        <v>1552</v>
      </c>
      <c r="I6760" s="4">
        <v>8101.0</v>
      </c>
      <c r="R6760" s="5" t="str">
        <f t="shared" si="1"/>
        <v>2009_316</v>
      </c>
    </row>
    <row r="6761">
      <c r="A6761" s="4" t="s">
        <v>1633</v>
      </c>
      <c r="B6761" s="4">
        <v>317.0</v>
      </c>
      <c r="C6761" s="4">
        <v>2009.0</v>
      </c>
      <c r="D6761" s="4" t="s">
        <v>107</v>
      </c>
      <c r="F6761" s="4" t="s">
        <v>127</v>
      </c>
      <c r="G6761" s="4" t="s">
        <v>1634</v>
      </c>
      <c r="I6761" s="4">
        <v>8088.6</v>
      </c>
      <c r="R6761" s="5" t="str">
        <f t="shared" si="1"/>
        <v>2009_317</v>
      </c>
    </row>
    <row r="6762">
      <c r="A6762" s="4" t="s">
        <v>1733</v>
      </c>
      <c r="B6762" s="4">
        <v>318.0</v>
      </c>
      <c r="C6762" s="4">
        <v>2009.0</v>
      </c>
      <c r="D6762" s="4" t="s">
        <v>168</v>
      </c>
      <c r="F6762" s="4" t="s">
        <v>257</v>
      </c>
      <c r="G6762" s="4" t="s">
        <v>1734</v>
      </c>
      <c r="I6762" s="4">
        <v>8080.5</v>
      </c>
      <c r="R6762" s="5" t="str">
        <f t="shared" si="1"/>
        <v>2009_318</v>
      </c>
    </row>
    <row r="6763">
      <c r="A6763" s="4" t="s">
        <v>702</v>
      </c>
      <c r="B6763" s="4">
        <v>319.0</v>
      </c>
      <c r="C6763" s="4">
        <v>2009.0</v>
      </c>
      <c r="D6763" s="4" t="s">
        <v>639</v>
      </c>
      <c r="F6763" s="4" t="s">
        <v>57</v>
      </c>
      <c r="G6763" s="4" t="s">
        <v>1609</v>
      </c>
      <c r="I6763" s="4">
        <v>8074.0</v>
      </c>
      <c r="R6763" s="5" t="str">
        <f t="shared" si="1"/>
        <v>2009_319</v>
      </c>
    </row>
    <row r="6764">
      <c r="A6764" s="4" t="s">
        <v>714</v>
      </c>
      <c r="B6764" s="4">
        <v>320.0</v>
      </c>
      <c r="C6764" s="4">
        <v>2009.0</v>
      </c>
      <c r="D6764" s="4" t="s">
        <v>826</v>
      </c>
      <c r="F6764" s="4" t="s">
        <v>148</v>
      </c>
      <c r="G6764" s="4" t="s">
        <v>1565</v>
      </c>
      <c r="I6764" s="4">
        <v>8050.0</v>
      </c>
      <c r="R6764" s="5" t="str">
        <f t="shared" si="1"/>
        <v>2009_320</v>
      </c>
    </row>
    <row r="6765">
      <c r="A6765" s="4" t="s">
        <v>1211</v>
      </c>
      <c r="B6765" s="4">
        <v>321.0</v>
      </c>
      <c r="C6765" s="4">
        <v>2009.0</v>
      </c>
      <c r="D6765" s="4" t="s">
        <v>223</v>
      </c>
      <c r="F6765" s="4" t="s">
        <v>70</v>
      </c>
      <c r="G6765" s="4" t="s">
        <v>1409</v>
      </c>
      <c r="I6765" s="4">
        <v>8012.0</v>
      </c>
      <c r="R6765" s="5" t="str">
        <f t="shared" si="1"/>
        <v>2009_321</v>
      </c>
    </row>
    <row r="6766">
      <c r="A6766" s="4" t="s">
        <v>484</v>
      </c>
      <c r="B6766" s="4">
        <v>322.0</v>
      </c>
      <c r="C6766" s="4">
        <v>2009.0</v>
      </c>
      <c r="D6766" s="4" t="s">
        <v>48</v>
      </c>
      <c r="F6766" s="4" t="s">
        <v>55</v>
      </c>
      <c r="G6766" s="4" t="s">
        <v>1522</v>
      </c>
      <c r="I6766" s="4">
        <v>7979.7</v>
      </c>
      <c r="R6766" s="5" t="str">
        <f t="shared" si="1"/>
        <v>2009_322</v>
      </c>
    </row>
    <row r="6767">
      <c r="A6767" s="4" t="s">
        <v>1692</v>
      </c>
      <c r="B6767" s="4">
        <v>323.0</v>
      </c>
      <c r="C6767" s="4">
        <v>2009.0</v>
      </c>
      <c r="D6767" s="4" t="s">
        <v>225</v>
      </c>
      <c r="F6767" s="4" t="s">
        <v>24</v>
      </c>
      <c r="G6767" s="4" t="s">
        <v>1404</v>
      </c>
      <c r="I6767" s="4">
        <v>7970.2</v>
      </c>
      <c r="R6767" s="5" t="str">
        <f t="shared" si="1"/>
        <v>2009_323</v>
      </c>
    </row>
    <row r="6768">
      <c r="A6768" s="4" t="s">
        <v>1338</v>
      </c>
      <c r="B6768" s="4">
        <v>325.0</v>
      </c>
      <c r="C6768" s="4">
        <v>2009.0</v>
      </c>
      <c r="D6768" s="4" t="s">
        <v>1078</v>
      </c>
      <c r="F6768" s="4" t="s">
        <v>30</v>
      </c>
      <c r="G6768" s="4" t="s">
        <v>1407</v>
      </c>
      <c r="I6768" s="4">
        <v>7910.8</v>
      </c>
      <c r="R6768" s="5" t="str">
        <f t="shared" si="1"/>
        <v>2009_325</v>
      </c>
    </row>
    <row r="6769">
      <c r="A6769" s="4" t="s">
        <v>425</v>
      </c>
      <c r="B6769" s="4">
        <v>326.0</v>
      </c>
      <c r="C6769" s="4">
        <v>2009.0</v>
      </c>
      <c r="D6769" s="4" t="s">
        <v>1104</v>
      </c>
      <c r="F6769" s="4" t="s">
        <v>55</v>
      </c>
      <c r="G6769" s="4" t="s">
        <v>1579</v>
      </c>
      <c r="I6769" s="4">
        <v>7884.7</v>
      </c>
      <c r="R6769" s="5" t="str">
        <f t="shared" si="1"/>
        <v>2009_326</v>
      </c>
    </row>
    <row r="6770">
      <c r="A6770" s="4" t="s">
        <v>788</v>
      </c>
      <c r="B6770" s="4">
        <v>327.0</v>
      </c>
      <c r="C6770" s="4">
        <v>2009.0</v>
      </c>
      <c r="D6770" s="4" t="s">
        <v>216</v>
      </c>
      <c r="F6770" s="4" t="s">
        <v>144</v>
      </c>
      <c r="G6770" s="4" t="s">
        <v>1481</v>
      </c>
      <c r="I6770" s="4">
        <v>7839.0</v>
      </c>
      <c r="R6770" s="5" t="str">
        <f t="shared" si="1"/>
        <v>2009_327</v>
      </c>
    </row>
    <row r="6771">
      <c r="A6771" s="4" t="s">
        <v>1599</v>
      </c>
      <c r="B6771" s="4">
        <v>328.0</v>
      </c>
      <c r="C6771" s="4">
        <v>2009.0</v>
      </c>
      <c r="D6771" s="4" t="s">
        <v>977</v>
      </c>
      <c r="F6771" s="4" t="s">
        <v>57</v>
      </c>
      <c r="G6771" s="4" t="s">
        <v>1600</v>
      </c>
      <c r="I6771" s="4">
        <v>7768.2</v>
      </c>
      <c r="R6771" s="5" t="str">
        <f t="shared" si="1"/>
        <v>2009_328</v>
      </c>
    </row>
    <row r="6772">
      <c r="A6772" s="4" t="s">
        <v>402</v>
      </c>
      <c r="B6772" s="4">
        <v>329.0</v>
      </c>
      <c r="C6772" s="4">
        <v>2009.0</v>
      </c>
      <c r="D6772" s="4" t="s">
        <v>981</v>
      </c>
      <c r="F6772" s="4" t="s">
        <v>57</v>
      </c>
      <c r="G6772" s="4" t="s">
        <v>1602</v>
      </c>
      <c r="I6772" s="4">
        <v>7732.4</v>
      </c>
      <c r="R6772" s="5" t="str">
        <f t="shared" si="1"/>
        <v>2009_329</v>
      </c>
    </row>
    <row r="6773">
      <c r="A6773" s="4" t="s">
        <v>1703</v>
      </c>
      <c r="B6773" s="4">
        <v>330.0</v>
      </c>
      <c r="C6773" s="4">
        <v>2009.0</v>
      </c>
      <c r="D6773" s="4" t="s">
        <v>490</v>
      </c>
      <c r="F6773" s="4" t="s">
        <v>24</v>
      </c>
      <c r="G6773" s="4" t="s">
        <v>1470</v>
      </c>
      <c r="I6773" s="4">
        <v>7695.0</v>
      </c>
      <c r="R6773" s="5" t="str">
        <f t="shared" si="1"/>
        <v>2009_330</v>
      </c>
    </row>
    <row r="6774">
      <c r="A6774" s="4" t="s">
        <v>1227</v>
      </c>
      <c r="B6774" s="4">
        <v>331.0</v>
      </c>
      <c r="C6774" s="4">
        <v>2009.0</v>
      </c>
      <c r="D6774" s="4" t="s">
        <v>81</v>
      </c>
      <c r="F6774" s="4" t="s">
        <v>37</v>
      </c>
      <c r="G6774" s="4" t="s">
        <v>1436</v>
      </c>
      <c r="I6774" s="4">
        <v>7689.4</v>
      </c>
      <c r="R6774" s="5" t="str">
        <f t="shared" si="1"/>
        <v>2009_331</v>
      </c>
    </row>
    <row r="6775">
      <c r="A6775" s="4" t="s">
        <v>1700</v>
      </c>
      <c r="B6775" s="4">
        <v>332.0</v>
      </c>
      <c r="C6775" s="4">
        <v>2009.0</v>
      </c>
      <c r="D6775" s="4" t="s">
        <v>107</v>
      </c>
      <c r="F6775" s="4" t="s">
        <v>55</v>
      </c>
      <c r="G6775" s="4" t="s">
        <v>1701</v>
      </c>
      <c r="I6775" s="4">
        <v>7658.4</v>
      </c>
      <c r="R6775" s="5" t="str">
        <f t="shared" si="1"/>
        <v>2009_332</v>
      </c>
    </row>
    <row r="6776">
      <c r="A6776" s="4" t="s">
        <v>429</v>
      </c>
      <c r="B6776" s="4">
        <v>333.0</v>
      </c>
      <c r="C6776" s="4">
        <v>2009.0</v>
      </c>
      <c r="D6776" s="4" t="s">
        <v>1728</v>
      </c>
      <c r="F6776" s="4" t="s">
        <v>30</v>
      </c>
      <c r="G6776" s="4" t="s">
        <v>1407</v>
      </c>
      <c r="I6776" s="4">
        <v>7653.0</v>
      </c>
      <c r="R6776" s="5" t="str">
        <f t="shared" si="1"/>
        <v>2009_333</v>
      </c>
    </row>
    <row r="6777">
      <c r="A6777" s="4" t="s">
        <v>1030</v>
      </c>
      <c r="B6777" s="4">
        <v>334.0</v>
      </c>
      <c r="C6777" s="4">
        <v>2009.0</v>
      </c>
      <c r="D6777" s="4" t="s">
        <v>168</v>
      </c>
      <c r="F6777" s="4" t="s">
        <v>55</v>
      </c>
      <c r="G6777" s="4" t="s">
        <v>1693</v>
      </c>
      <c r="I6777" s="4">
        <v>7644.3</v>
      </c>
      <c r="R6777" s="5" t="str">
        <f t="shared" si="1"/>
        <v>2009_334</v>
      </c>
    </row>
    <row r="6778">
      <c r="A6778" s="4" t="s">
        <v>1321</v>
      </c>
      <c r="B6778" s="4">
        <v>335.0</v>
      </c>
      <c r="C6778" s="4">
        <v>2009.0</v>
      </c>
      <c r="D6778" s="4" t="s">
        <v>285</v>
      </c>
      <c r="F6778" s="4" t="s">
        <v>127</v>
      </c>
      <c r="G6778" s="4" t="s">
        <v>1586</v>
      </c>
      <c r="I6778" s="4">
        <v>7642.6</v>
      </c>
      <c r="R6778" s="5" t="str">
        <f t="shared" si="1"/>
        <v>2009_335</v>
      </c>
    </row>
    <row r="6779">
      <c r="A6779" s="4" t="s">
        <v>579</v>
      </c>
      <c r="B6779" s="4">
        <v>336.0</v>
      </c>
      <c r="C6779" s="4">
        <v>2009.0</v>
      </c>
      <c r="D6779" s="4" t="s">
        <v>1104</v>
      </c>
      <c r="F6779" s="4" t="s">
        <v>183</v>
      </c>
      <c r="G6779" s="4" t="s">
        <v>1592</v>
      </c>
      <c r="I6779" s="4">
        <v>7561.5</v>
      </c>
      <c r="R6779" s="5" t="str">
        <f t="shared" si="1"/>
        <v>2009_336</v>
      </c>
    </row>
    <row r="6780">
      <c r="A6780" s="4" t="s">
        <v>1013</v>
      </c>
      <c r="B6780" s="4">
        <v>337.0</v>
      </c>
      <c r="C6780" s="4">
        <v>2009.0</v>
      </c>
      <c r="D6780" s="4" t="s">
        <v>352</v>
      </c>
      <c r="F6780" s="4" t="s">
        <v>127</v>
      </c>
      <c r="G6780" s="4" t="s">
        <v>1408</v>
      </c>
      <c r="I6780" s="4">
        <v>7488.0</v>
      </c>
      <c r="R6780" s="5" t="str">
        <f t="shared" si="1"/>
        <v>2009_337</v>
      </c>
    </row>
    <row r="6781">
      <c r="A6781" s="4" t="s">
        <v>1591</v>
      </c>
      <c r="B6781" s="4">
        <v>338.0</v>
      </c>
      <c r="C6781" s="4">
        <v>2009.0</v>
      </c>
      <c r="D6781" s="4" t="s">
        <v>29</v>
      </c>
      <c r="F6781" s="4" t="s">
        <v>30</v>
      </c>
      <c r="G6781" s="4" t="s">
        <v>1407</v>
      </c>
      <c r="I6781" s="4">
        <v>7439.9</v>
      </c>
      <c r="R6781" s="5" t="str">
        <f t="shared" si="1"/>
        <v>2009_338</v>
      </c>
    </row>
    <row r="6782">
      <c r="A6782" s="4" t="s">
        <v>517</v>
      </c>
      <c r="B6782" s="4">
        <v>339.0</v>
      </c>
      <c r="C6782" s="4">
        <v>2009.0</v>
      </c>
      <c r="D6782" s="4" t="s">
        <v>973</v>
      </c>
      <c r="F6782" s="4" t="s">
        <v>37</v>
      </c>
      <c r="G6782" s="4" t="s">
        <v>1621</v>
      </c>
      <c r="I6782" s="4">
        <v>7337.6</v>
      </c>
      <c r="R6782" s="5" t="str">
        <f t="shared" si="1"/>
        <v>2009_339</v>
      </c>
    </row>
    <row r="6783">
      <c r="A6783" s="4" t="s">
        <v>178</v>
      </c>
      <c r="B6783" s="4">
        <v>340.0</v>
      </c>
      <c r="C6783" s="4">
        <v>2009.0</v>
      </c>
      <c r="D6783" s="4" t="s">
        <v>72</v>
      </c>
      <c r="F6783" s="4" t="s">
        <v>179</v>
      </c>
      <c r="G6783" s="4" t="s">
        <v>1555</v>
      </c>
      <c r="I6783" s="4">
        <v>7281.4</v>
      </c>
      <c r="R6783" s="5" t="str">
        <f t="shared" si="1"/>
        <v>2009_340</v>
      </c>
    </row>
    <row r="6784">
      <c r="A6784" s="4" t="s">
        <v>1057</v>
      </c>
      <c r="B6784" s="4">
        <v>341.0</v>
      </c>
      <c r="C6784" s="4">
        <v>2009.0</v>
      </c>
      <c r="D6784" s="4" t="s">
        <v>1292</v>
      </c>
      <c r="F6784" s="4" t="s">
        <v>43</v>
      </c>
      <c r="G6784" s="4" t="s">
        <v>1479</v>
      </c>
      <c r="I6784" s="4">
        <v>7249.4</v>
      </c>
      <c r="R6784" s="5" t="str">
        <f t="shared" si="1"/>
        <v>2009_341</v>
      </c>
    </row>
    <row r="6785">
      <c r="A6785" s="4" t="s">
        <v>1327</v>
      </c>
      <c r="B6785" s="4">
        <v>342.0</v>
      </c>
      <c r="C6785" s="4">
        <v>2009.0</v>
      </c>
      <c r="D6785" s="4" t="s">
        <v>29</v>
      </c>
      <c r="F6785" s="4" t="s">
        <v>30</v>
      </c>
      <c r="G6785" s="4" t="s">
        <v>1608</v>
      </c>
      <c r="I6785" s="4">
        <v>7230.1</v>
      </c>
      <c r="R6785" s="5" t="str">
        <f t="shared" si="1"/>
        <v>2009_342</v>
      </c>
    </row>
    <row r="6786">
      <c r="A6786" s="4" t="s">
        <v>1379</v>
      </c>
      <c r="B6786" s="4">
        <v>343.0</v>
      </c>
      <c r="C6786" s="4">
        <v>2009.0</v>
      </c>
      <c r="D6786" s="4" t="s">
        <v>216</v>
      </c>
      <c r="F6786" s="4" t="s">
        <v>24</v>
      </c>
      <c r="G6786" s="4" t="s">
        <v>1503</v>
      </c>
      <c r="I6786" s="4">
        <v>7221.3</v>
      </c>
      <c r="R6786" s="5" t="str">
        <f t="shared" si="1"/>
        <v>2009_343</v>
      </c>
    </row>
    <row r="6787">
      <c r="A6787" s="4" t="s">
        <v>1578</v>
      </c>
      <c r="B6787" s="4">
        <v>344.0</v>
      </c>
      <c r="C6787" s="4">
        <v>2009.0</v>
      </c>
      <c r="D6787" s="4" t="s">
        <v>232</v>
      </c>
      <c r="F6787" s="4" t="s">
        <v>955</v>
      </c>
      <c r="G6787" s="4" t="s">
        <v>1551</v>
      </c>
      <c r="I6787" s="4">
        <v>7208.8</v>
      </c>
      <c r="R6787" s="5" t="str">
        <f t="shared" si="1"/>
        <v>2009_344</v>
      </c>
    </row>
    <row r="6788">
      <c r="A6788" s="4" t="s">
        <v>1378</v>
      </c>
      <c r="B6788" s="4">
        <v>345.0</v>
      </c>
      <c r="C6788" s="4">
        <v>2009.0</v>
      </c>
      <c r="D6788" s="4" t="s">
        <v>1364</v>
      </c>
      <c r="F6788" s="4" t="s">
        <v>57</v>
      </c>
      <c r="G6788" s="4" t="s">
        <v>1597</v>
      </c>
      <c r="I6788" s="4">
        <v>7208.5</v>
      </c>
      <c r="R6788" s="5" t="str">
        <f t="shared" si="1"/>
        <v>2009_345</v>
      </c>
    </row>
    <row r="6789">
      <c r="A6789" s="4" t="s">
        <v>1021</v>
      </c>
      <c r="B6789" s="4">
        <v>346.0</v>
      </c>
      <c r="C6789" s="4">
        <v>2009.0</v>
      </c>
      <c r="D6789" s="4" t="s">
        <v>19</v>
      </c>
      <c r="F6789" s="4" t="s">
        <v>20</v>
      </c>
      <c r="G6789" s="4" t="s">
        <v>1459</v>
      </c>
      <c r="I6789" s="4">
        <v>7174.0</v>
      </c>
      <c r="R6789" s="5" t="str">
        <f t="shared" si="1"/>
        <v>2009_346</v>
      </c>
    </row>
    <row r="6790">
      <c r="A6790" s="4" t="s">
        <v>565</v>
      </c>
      <c r="B6790" s="4">
        <v>347.0</v>
      </c>
      <c r="C6790" s="4">
        <v>2009.0</v>
      </c>
      <c r="D6790" s="4" t="s">
        <v>826</v>
      </c>
      <c r="F6790" s="4" t="s">
        <v>43</v>
      </c>
      <c r="G6790" s="4" t="s">
        <v>1437</v>
      </c>
      <c r="I6790" s="4">
        <v>7158.5</v>
      </c>
      <c r="R6790" s="5" t="str">
        <f t="shared" si="1"/>
        <v>2009_347</v>
      </c>
    </row>
    <row r="6791">
      <c r="A6791" s="4" t="s">
        <v>1569</v>
      </c>
      <c r="B6791" s="4">
        <v>348.0</v>
      </c>
      <c r="C6791" s="4">
        <v>2009.0</v>
      </c>
      <c r="D6791" s="4" t="s">
        <v>81</v>
      </c>
      <c r="F6791" s="4" t="s">
        <v>74</v>
      </c>
      <c r="G6791" s="4" t="s">
        <v>1422</v>
      </c>
      <c r="I6791" s="4">
        <v>7149.0</v>
      </c>
      <c r="R6791" s="5" t="str">
        <f t="shared" si="1"/>
        <v>2009_348</v>
      </c>
    </row>
    <row r="6792">
      <c r="A6792" s="4" t="s">
        <v>1697</v>
      </c>
      <c r="B6792" s="4">
        <v>349.0</v>
      </c>
      <c r="C6792" s="4">
        <v>2009.0</v>
      </c>
      <c r="D6792" s="4" t="s">
        <v>19</v>
      </c>
      <c r="F6792" s="4" t="s">
        <v>189</v>
      </c>
      <c r="G6792" s="4" t="s">
        <v>1698</v>
      </c>
      <c r="I6792" s="4">
        <v>7138.3</v>
      </c>
      <c r="R6792" s="5" t="str">
        <f t="shared" si="1"/>
        <v>2009_349</v>
      </c>
    </row>
    <row r="6793">
      <c r="A6793" s="4" t="s">
        <v>1735</v>
      </c>
      <c r="B6793" s="4">
        <v>350.0</v>
      </c>
      <c r="C6793" s="4">
        <v>2009.0</v>
      </c>
      <c r="D6793" s="4" t="s">
        <v>490</v>
      </c>
      <c r="F6793" s="4" t="s">
        <v>24</v>
      </c>
      <c r="G6793" s="4" t="s">
        <v>1404</v>
      </c>
      <c r="I6793" s="4">
        <v>7127.1</v>
      </c>
      <c r="R6793" s="5" t="str">
        <f t="shared" si="1"/>
        <v>2009_350</v>
      </c>
    </row>
    <row r="6794">
      <c r="A6794" s="4" t="s">
        <v>1121</v>
      </c>
      <c r="B6794" s="4">
        <v>351.0</v>
      </c>
      <c r="C6794" s="4">
        <v>2009.0</v>
      </c>
      <c r="D6794" s="4" t="s">
        <v>1105</v>
      </c>
      <c r="F6794" s="4" t="s">
        <v>46</v>
      </c>
      <c r="G6794" s="4" t="s">
        <v>1429</v>
      </c>
      <c r="I6794" s="4">
        <v>7105.1</v>
      </c>
      <c r="R6794" s="5" t="str">
        <f t="shared" si="1"/>
        <v>2009_351</v>
      </c>
    </row>
    <row r="6795">
      <c r="A6795" s="4" t="s">
        <v>1736</v>
      </c>
      <c r="B6795" s="4">
        <v>352.0</v>
      </c>
      <c r="C6795" s="4">
        <v>2009.0</v>
      </c>
      <c r="D6795" s="4" t="s">
        <v>1360</v>
      </c>
      <c r="F6795" s="4" t="s">
        <v>46</v>
      </c>
      <c r="G6795" s="4" t="s">
        <v>1737</v>
      </c>
      <c r="I6795" s="4">
        <v>7088.0</v>
      </c>
      <c r="R6795" s="5" t="str">
        <f t="shared" si="1"/>
        <v>2009_352</v>
      </c>
    </row>
    <row r="6796">
      <c r="A6796" s="4" t="s">
        <v>1344</v>
      </c>
      <c r="B6796" s="4">
        <v>353.0</v>
      </c>
      <c r="C6796" s="4">
        <v>2009.0</v>
      </c>
      <c r="D6796" s="4" t="s">
        <v>490</v>
      </c>
      <c r="F6796" s="4" t="s">
        <v>144</v>
      </c>
      <c r="G6796" s="4" t="s">
        <v>1481</v>
      </c>
      <c r="I6796" s="4">
        <v>7074.0</v>
      </c>
      <c r="R6796" s="5" t="str">
        <f t="shared" si="1"/>
        <v>2009_353</v>
      </c>
    </row>
    <row r="6797">
      <c r="A6797" s="4" t="s">
        <v>1122</v>
      </c>
      <c r="B6797" s="4">
        <v>354.0</v>
      </c>
      <c r="C6797" s="4">
        <v>2009.0</v>
      </c>
      <c r="D6797" s="4" t="s">
        <v>76</v>
      </c>
      <c r="F6797" s="4" t="s">
        <v>127</v>
      </c>
      <c r="G6797" s="4" t="s">
        <v>1408</v>
      </c>
      <c r="I6797" s="4">
        <v>7061.7</v>
      </c>
      <c r="R6797" s="5" t="str">
        <f t="shared" si="1"/>
        <v>2009_354</v>
      </c>
    </row>
    <row r="6798">
      <c r="A6798" s="4" t="s">
        <v>1275</v>
      </c>
      <c r="B6798" s="4">
        <v>355.0</v>
      </c>
      <c r="C6798" s="4">
        <v>2009.0</v>
      </c>
      <c r="D6798" s="4" t="s">
        <v>107</v>
      </c>
      <c r="F6798" s="4" t="s">
        <v>43</v>
      </c>
      <c r="G6798" s="4" t="s">
        <v>1613</v>
      </c>
      <c r="I6798" s="4">
        <v>7048.9</v>
      </c>
      <c r="R6798" s="5" t="str">
        <f t="shared" si="1"/>
        <v>2009_355</v>
      </c>
    </row>
    <row r="6799">
      <c r="A6799" s="4" t="s">
        <v>844</v>
      </c>
      <c r="B6799" s="4">
        <v>356.0</v>
      </c>
      <c r="C6799" s="4">
        <v>2009.0</v>
      </c>
      <c r="D6799" s="4" t="s">
        <v>1104</v>
      </c>
      <c r="F6799" s="4" t="s">
        <v>46</v>
      </c>
      <c r="G6799" s="4" t="s">
        <v>1418</v>
      </c>
      <c r="I6799" s="4">
        <v>7042.0</v>
      </c>
      <c r="R6799" s="5" t="str">
        <f t="shared" si="1"/>
        <v>2009_356</v>
      </c>
    </row>
    <row r="6800">
      <c r="A6800" s="4" t="s">
        <v>1230</v>
      </c>
      <c r="B6800" s="4">
        <v>357.0</v>
      </c>
      <c r="C6800" s="4">
        <v>2009.0</v>
      </c>
      <c r="D6800" s="4" t="s">
        <v>223</v>
      </c>
      <c r="F6800" s="4" t="s">
        <v>299</v>
      </c>
      <c r="G6800" s="4" t="s">
        <v>1650</v>
      </c>
      <c r="I6800" s="4">
        <v>6998.0</v>
      </c>
      <c r="R6800" s="5" t="str">
        <f t="shared" si="1"/>
        <v>2009_357</v>
      </c>
    </row>
    <row r="6801">
      <c r="A6801" s="4" t="s">
        <v>1186</v>
      </c>
      <c r="B6801" s="4">
        <v>358.0</v>
      </c>
      <c r="C6801" s="4">
        <v>2009.0</v>
      </c>
      <c r="D6801" s="4" t="s">
        <v>26</v>
      </c>
      <c r="F6801" s="4" t="s">
        <v>27</v>
      </c>
      <c r="G6801" s="4" t="s">
        <v>1553</v>
      </c>
      <c r="I6801" s="4">
        <v>6988.4</v>
      </c>
      <c r="R6801" s="5" t="str">
        <f t="shared" si="1"/>
        <v>2009_358</v>
      </c>
    </row>
    <row r="6802">
      <c r="A6802" s="4" t="s">
        <v>1142</v>
      </c>
      <c r="B6802" s="4">
        <v>359.0</v>
      </c>
      <c r="C6802" s="4">
        <v>2009.0</v>
      </c>
      <c r="D6802" s="4" t="s">
        <v>26</v>
      </c>
      <c r="F6802" s="4" t="s">
        <v>127</v>
      </c>
      <c r="G6802" s="4" t="s">
        <v>1598</v>
      </c>
      <c r="I6802" s="4">
        <v>6983.6</v>
      </c>
      <c r="R6802" s="5" t="str">
        <f t="shared" si="1"/>
        <v>2009_359</v>
      </c>
    </row>
    <row r="6803">
      <c r="A6803" s="4" t="s">
        <v>1694</v>
      </c>
      <c r="B6803" s="4">
        <v>360.0</v>
      </c>
      <c r="C6803" s="4">
        <v>2009.0</v>
      </c>
      <c r="D6803" s="4" t="s">
        <v>72</v>
      </c>
      <c r="F6803" s="4" t="s">
        <v>43</v>
      </c>
      <c r="G6803" s="4" t="s">
        <v>1695</v>
      </c>
      <c r="I6803" s="4">
        <v>6963.8</v>
      </c>
      <c r="R6803" s="5" t="str">
        <f t="shared" si="1"/>
        <v>2009_360</v>
      </c>
    </row>
    <row r="6804">
      <c r="A6804" s="4" t="s">
        <v>1368</v>
      </c>
      <c r="B6804" s="4">
        <v>361.0</v>
      </c>
      <c r="C6804" s="4">
        <v>2009.0</v>
      </c>
      <c r="D6804" s="4" t="s">
        <v>717</v>
      </c>
      <c r="F6804" s="4" t="s">
        <v>30</v>
      </c>
      <c r="G6804" s="4" t="s">
        <v>1407</v>
      </c>
      <c r="I6804" s="4">
        <v>6962.7</v>
      </c>
      <c r="R6804" s="5" t="str">
        <f t="shared" si="1"/>
        <v>2009_361</v>
      </c>
    </row>
    <row r="6805">
      <c r="A6805" s="4" t="s">
        <v>1704</v>
      </c>
      <c r="B6805" s="4">
        <v>362.0</v>
      </c>
      <c r="C6805" s="4">
        <v>2009.0</v>
      </c>
      <c r="D6805" s="4" t="s">
        <v>76</v>
      </c>
      <c r="F6805" s="4" t="s">
        <v>372</v>
      </c>
      <c r="G6805" s="4" t="s">
        <v>1705</v>
      </c>
      <c r="I6805" s="4">
        <v>6916.4</v>
      </c>
      <c r="R6805" s="5" t="str">
        <f t="shared" si="1"/>
        <v>2009_362</v>
      </c>
    </row>
    <row r="6806">
      <c r="A6806" s="4" t="s">
        <v>1611</v>
      </c>
      <c r="B6806" s="4">
        <v>363.0</v>
      </c>
      <c r="C6806" s="4">
        <v>2009.0</v>
      </c>
      <c r="D6806" s="4" t="s">
        <v>921</v>
      </c>
      <c r="F6806" s="4" t="s">
        <v>43</v>
      </c>
      <c r="G6806" s="4" t="s">
        <v>1612</v>
      </c>
      <c r="I6806" s="4">
        <v>6905.0</v>
      </c>
      <c r="R6806" s="5" t="str">
        <f t="shared" si="1"/>
        <v>2009_363</v>
      </c>
    </row>
    <row r="6807">
      <c r="A6807" s="4" t="s">
        <v>361</v>
      </c>
      <c r="B6807" s="4">
        <v>364.0</v>
      </c>
      <c r="C6807" s="4">
        <v>2009.0</v>
      </c>
      <c r="D6807" s="4" t="s">
        <v>48</v>
      </c>
      <c r="F6807" s="4" t="s">
        <v>115</v>
      </c>
      <c r="G6807" s="4" t="s">
        <v>1581</v>
      </c>
      <c r="I6807" s="4">
        <v>6895.0</v>
      </c>
      <c r="R6807" s="5" t="str">
        <f t="shared" si="1"/>
        <v>2009_364</v>
      </c>
    </row>
    <row r="6808">
      <c r="A6808" s="4" t="s">
        <v>1134</v>
      </c>
      <c r="B6808" s="4">
        <v>365.0</v>
      </c>
      <c r="C6808" s="4">
        <v>2009.0</v>
      </c>
      <c r="D6808" s="4" t="s">
        <v>1104</v>
      </c>
      <c r="F6808" s="4" t="s">
        <v>37</v>
      </c>
      <c r="G6808" s="4" t="s">
        <v>1593</v>
      </c>
      <c r="I6808" s="4">
        <v>6890.0</v>
      </c>
      <c r="R6808" s="5" t="str">
        <f t="shared" si="1"/>
        <v>2009_365</v>
      </c>
    </row>
    <row r="6809">
      <c r="A6809" s="4" t="s">
        <v>483</v>
      </c>
      <c r="B6809" s="4">
        <v>366.0</v>
      </c>
      <c r="C6809" s="4">
        <v>2009.0</v>
      </c>
      <c r="D6809" s="4" t="s">
        <v>999</v>
      </c>
      <c r="F6809" s="4" t="s">
        <v>46</v>
      </c>
      <c r="G6809" s="4" t="s">
        <v>1609</v>
      </c>
      <c r="I6809" s="4">
        <v>6850.0</v>
      </c>
      <c r="R6809" s="5" t="str">
        <f t="shared" si="1"/>
        <v>2009_366</v>
      </c>
    </row>
    <row r="6810">
      <c r="A6810" s="4" t="s">
        <v>962</v>
      </c>
      <c r="B6810" s="4">
        <v>367.0</v>
      </c>
      <c r="C6810" s="4">
        <v>2009.0</v>
      </c>
      <c r="D6810" s="4" t="s">
        <v>492</v>
      </c>
      <c r="F6810" s="4" t="s">
        <v>88</v>
      </c>
      <c r="G6810" s="4" t="s">
        <v>1573</v>
      </c>
      <c r="I6810" s="4">
        <v>6826.3</v>
      </c>
      <c r="R6810" s="5" t="str">
        <f t="shared" si="1"/>
        <v>2009_367</v>
      </c>
    </row>
    <row r="6811">
      <c r="A6811" s="4" t="s">
        <v>1370</v>
      </c>
      <c r="B6811" s="4">
        <v>368.0</v>
      </c>
      <c r="C6811" s="4">
        <v>2009.0</v>
      </c>
      <c r="D6811" s="4" t="s">
        <v>48</v>
      </c>
      <c r="F6811" s="4" t="s">
        <v>24</v>
      </c>
      <c r="G6811" s="4" t="s">
        <v>1503</v>
      </c>
      <c r="I6811" s="4">
        <v>6823.0</v>
      </c>
      <c r="R6811" s="5" t="str">
        <f t="shared" si="1"/>
        <v>2009_368</v>
      </c>
    </row>
    <row r="6812">
      <c r="A6812" s="4" t="s">
        <v>419</v>
      </c>
      <c r="B6812" s="4">
        <v>369.0</v>
      </c>
      <c r="C6812" s="4">
        <v>2009.0</v>
      </c>
      <c r="D6812" s="4" t="s">
        <v>216</v>
      </c>
      <c r="F6812" s="4" t="s">
        <v>20</v>
      </c>
      <c r="G6812" s="4" t="s">
        <v>1589</v>
      </c>
      <c r="I6812" s="4">
        <v>6821.0</v>
      </c>
      <c r="R6812" s="5" t="str">
        <f t="shared" si="1"/>
        <v>2009_369</v>
      </c>
    </row>
    <row r="6813">
      <c r="A6813" s="4" t="s">
        <v>1054</v>
      </c>
      <c r="B6813" s="4">
        <v>370.0</v>
      </c>
      <c r="C6813" s="4">
        <v>2009.0</v>
      </c>
      <c r="D6813" s="4" t="s">
        <v>223</v>
      </c>
      <c r="F6813" s="4" t="s">
        <v>35</v>
      </c>
      <c r="G6813" s="4" t="s">
        <v>1643</v>
      </c>
      <c r="I6813" s="4">
        <v>6785.2</v>
      </c>
      <c r="R6813" s="5" t="str">
        <f t="shared" si="1"/>
        <v>2009_370</v>
      </c>
    </row>
    <row r="6814">
      <c r="A6814" s="4" t="s">
        <v>663</v>
      </c>
      <c r="B6814" s="4">
        <v>371.0</v>
      </c>
      <c r="C6814" s="4">
        <v>2009.0</v>
      </c>
      <c r="D6814" s="4" t="s">
        <v>289</v>
      </c>
      <c r="F6814" s="4" t="s">
        <v>37</v>
      </c>
      <c r="G6814" s="4" t="s">
        <v>1432</v>
      </c>
      <c r="I6814" s="4">
        <v>6767.7</v>
      </c>
      <c r="R6814" s="5" t="str">
        <f t="shared" si="1"/>
        <v>2009_371</v>
      </c>
    </row>
    <row r="6815">
      <c r="A6815" s="4" t="s">
        <v>1738</v>
      </c>
      <c r="B6815" s="4">
        <v>372.0</v>
      </c>
      <c r="C6815" s="4">
        <v>2009.0</v>
      </c>
      <c r="D6815" s="4" t="s">
        <v>177</v>
      </c>
      <c r="F6815" s="4" t="s">
        <v>24</v>
      </c>
      <c r="G6815" s="4" t="s">
        <v>1412</v>
      </c>
      <c r="I6815" s="4">
        <v>6764.8</v>
      </c>
      <c r="R6815" s="5" t="str">
        <f t="shared" si="1"/>
        <v>2009_372</v>
      </c>
    </row>
    <row r="6816">
      <c r="A6816" s="4" t="s">
        <v>511</v>
      </c>
      <c r="B6816" s="4">
        <v>373.0</v>
      </c>
      <c r="C6816" s="4">
        <v>2009.0</v>
      </c>
      <c r="D6816" s="4" t="s">
        <v>981</v>
      </c>
      <c r="F6816" s="4" t="s">
        <v>74</v>
      </c>
      <c r="G6816" s="4" t="s">
        <v>1618</v>
      </c>
      <c r="I6816" s="4">
        <v>6754.9</v>
      </c>
      <c r="R6816" s="5" t="str">
        <f t="shared" si="1"/>
        <v>2009_373</v>
      </c>
    </row>
    <row r="6817">
      <c r="A6817" s="4" t="s">
        <v>687</v>
      </c>
      <c r="B6817" s="4">
        <v>374.0</v>
      </c>
      <c r="C6817" s="4">
        <v>2009.0</v>
      </c>
      <c r="D6817" s="4" t="s">
        <v>62</v>
      </c>
      <c r="F6817" s="4" t="s">
        <v>179</v>
      </c>
      <c r="G6817" s="4" t="s">
        <v>1619</v>
      </c>
      <c r="I6817" s="4">
        <v>6747.2</v>
      </c>
      <c r="R6817" s="5" t="str">
        <f t="shared" si="1"/>
        <v>2009_374</v>
      </c>
    </row>
    <row r="6818">
      <c r="A6818" s="4" t="s">
        <v>1234</v>
      </c>
      <c r="B6818" s="4">
        <v>375.0</v>
      </c>
      <c r="C6818" s="4">
        <v>2009.0</v>
      </c>
      <c r="D6818" s="4" t="s">
        <v>826</v>
      </c>
      <c r="F6818" s="4" t="s">
        <v>20</v>
      </c>
      <c r="G6818" s="4" t="s">
        <v>1624</v>
      </c>
      <c r="I6818" s="4">
        <v>6718.2</v>
      </c>
      <c r="R6818" s="5" t="str">
        <f t="shared" si="1"/>
        <v>2009_375</v>
      </c>
    </row>
    <row r="6819">
      <c r="A6819" s="4" t="s">
        <v>497</v>
      </c>
      <c r="B6819" s="4">
        <v>376.0</v>
      </c>
      <c r="C6819" s="4">
        <v>2009.0</v>
      </c>
      <c r="D6819" s="4" t="s">
        <v>48</v>
      </c>
      <c r="F6819" s="4" t="s">
        <v>57</v>
      </c>
      <c r="G6819" s="4" t="s">
        <v>1582</v>
      </c>
      <c r="I6819" s="4">
        <v>6710.4</v>
      </c>
      <c r="R6819" s="5" t="str">
        <f t="shared" si="1"/>
        <v>2009_376</v>
      </c>
    </row>
    <row r="6820">
      <c r="A6820" s="4" t="s">
        <v>1339</v>
      </c>
      <c r="B6820" s="4">
        <v>377.0</v>
      </c>
      <c r="C6820" s="4">
        <v>2009.0</v>
      </c>
      <c r="D6820" s="4" t="s">
        <v>921</v>
      </c>
      <c r="F6820" s="4" t="s">
        <v>100</v>
      </c>
      <c r="G6820" s="4" t="s">
        <v>1632</v>
      </c>
      <c r="I6820" s="4">
        <v>6648.2</v>
      </c>
      <c r="R6820" s="5" t="str">
        <f t="shared" si="1"/>
        <v>2009_377</v>
      </c>
    </row>
    <row r="6821">
      <c r="A6821" s="4" t="s">
        <v>1046</v>
      </c>
      <c r="B6821" s="4">
        <v>378.0</v>
      </c>
      <c r="C6821" s="4">
        <v>2009.0</v>
      </c>
      <c r="D6821" s="4" t="s">
        <v>1112</v>
      </c>
      <c r="F6821" s="4" t="s">
        <v>24</v>
      </c>
      <c r="G6821" s="4" t="s">
        <v>1470</v>
      </c>
      <c r="I6821" s="4">
        <v>6646.1</v>
      </c>
      <c r="R6821" s="5" t="str">
        <f t="shared" si="1"/>
        <v>2009_378</v>
      </c>
    </row>
    <row r="6822">
      <c r="A6822" s="4" t="s">
        <v>1739</v>
      </c>
      <c r="B6822" s="4">
        <v>379.0</v>
      </c>
      <c r="C6822" s="4">
        <v>2009.0</v>
      </c>
      <c r="D6822" s="4" t="s">
        <v>93</v>
      </c>
      <c r="F6822" s="4" t="s">
        <v>537</v>
      </c>
      <c r="G6822" s="4" t="s">
        <v>1740</v>
      </c>
      <c r="I6822" s="4">
        <v>6645.1</v>
      </c>
      <c r="R6822" s="5" t="str">
        <f t="shared" si="1"/>
        <v>2009_379</v>
      </c>
    </row>
    <row r="6823">
      <c r="A6823" s="4" t="s">
        <v>858</v>
      </c>
      <c r="B6823" s="4">
        <v>380.0</v>
      </c>
      <c r="C6823" s="4">
        <v>2009.0</v>
      </c>
      <c r="D6823" s="4" t="s">
        <v>107</v>
      </c>
      <c r="F6823" s="4" t="s">
        <v>115</v>
      </c>
      <c r="G6823" s="4" t="s">
        <v>1450</v>
      </c>
      <c r="I6823" s="4">
        <v>6522.7</v>
      </c>
      <c r="R6823" s="5" t="str">
        <f t="shared" si="1"/>
        <v>2009_380</v>
      </c>
    </row>
    <row r="6824">
      <c r="A6824" s="4" t="s">
        <v>1741</v>
      </c>
      <c r="B6824" s="4">
        <v>381.0</v>
      </c>
      <c r="C6824" s="4">
        <v>2009.0</v>
      </c>
      <c r="D6824" s="4" t="s">
        <v>1289</v>
      </c>
      <c r="F6824" s="4" t="s">
        <v>179</v>
      </c>
      <c r="G6824" s="4" t="s">
        <v>1742</v>
      </c>
      <c r="I6824" s="4">
        <v>6521.9</v>
      </c>
      <c r="R6824" s="5" t="str">
        <f t="shared" si="1"/>
        <v>2009_381</v>
      </c>
    </row>
    <row r="6825">
      <c r="A6825" s="4" t="s">
        <v>306</v>
      </c>
      <c r="B6825" s="4">
        <v>382.0</v>
      </c>
      <c r="C6825" s="4">
        <v>2009.0</v>
      </c>
      <c r="D6825" s="4" t="s">
        <v>59</v>
      </c>
      <c r="F6825" s="4" t="s">
        <v>55</v>
      </c>
      <c r="G6825" s="4" t="s">
        <v>1522</v>
      </c>
      <c r="I6825" s="4">
        <v>6499.0</v>
      </c>
      <c r="R6825" s="5" t="str">
        <f t="shared" si="1"/>
        <v>2009_382</v>
      </c>
    </row>
    <row r="6826">
      <c r="A6826" s="4" t="s">
        <v>1398</v>
      </c>
      <c r="B6826" s="4">
        <v>383.0</v>
      </c>
      <c r="C6826" s="4">
        <v>2009.0</v>
      </c>
      <c r="D6826" s="4" t="s">
        <v>23</v>
      </c>
      <c r="F6826" s="4" t="s">
        <v>24</v>
      </c>
      <c r="G6826" s="4" t="s">
        <v>1404</v>
      </c>
      <c r="I6826" s="4">
        <v>6498.8</v>
      </c>
      <c r="R6826" s="5" t="str">
        <f t="shared" si="1"/>
        <v>2009_383</v>
      </c>
    </row>
    <row r="6827">
      <c r="A6827" s="4" t="s">
        <v>1215</v>
      </c>
      <c r="B6827" s="4">
        <v>384.0</v>
      </c>
      <c r="C6827" s="4">
        <v>2009.0</v>
      </c>
      <c r="D6827" s="4" t="s">
        <v>107</v>
      </c>
      <c r="F6827" s="4" t="s">
        <v>57</v>
      </c>
      <c r="G6827" s="4" t="s">
        <v>1439</v>
      </c>
      <c r="I6827" s="4">
        <v>6486.1</v>
      </c>
      <c r="R6827" s="5" t="str">
        <f t="shared" si="1"/>
        <v>2009_384</v>
      </c>
    </row>
    <row r="6828">
      <c r="A6828" s="4" t="s">
        <v>1068</v>
      </c>
      <c r="B6828" s="4">
        <v>385.0</v>
      </c>
      <c r="C6828" s="4">
        <v>2009.0</v>
      </c>
      <c r="D6828" s="4" t="s">
        <v>29</v>
      </c>
      <c r="F6828" s="4" t="s">
        <v>144</v>
      </c>
      <c r="G6828" s="4" t="s">
        <v>1481</v>
      </c>
      <c r="I6828" s="4">
        <v>6479.0</v>
      </c>
      <c r="R6828" s="5" t="str">
        <f t="shared" si="1"/>
        <v>2009_385</v>
      </c>
    </row>
    <row r="6829">
      <c r="A6829" s="4" t="s">
        <v>851</v>
      </c>
      <c r="B6829" s="4">
        <v>386.0</v>
      </c>
      <c r="C6829" s="4">
        <v>2009.0</v>
      </c>
      <c r="D6829" s="4" t="s">
        <v>19</v>
      </c>
      <c r="F6829" s="4" t="s">
        <v>20</v>
      </c>
      <c r="G6829" s="4" t="s">
        <v>1606</v>
      </c>
      <c r="I6829" s="4">
        <v>6473.2</v>
      </c>
      <c r="R6829" s="5" t="str">
        <f t="shared" si="1"/>
        <v>2009_386</v>
      </c>
    </row>
    <row r="6830">
      <c r="A6830" s="4" t="s">
        <v>902</v>
      </c>
      <c r="B6830" s="4">
        <v>387.0</v>
      </c>
      <c r="C6830" s="4">
        <v>2009.0</v>
      </c>
      <c r="D6830" s="4" t="s">
        <v>1105</v>
      </c>
      <c r="F6830" s="4" t="s">
        <v>88</v>
      </c>
      <c r="G6830" s="4" t="s">
        <v>1413</v>
      </c>
      <c r="I6830" s="4">
        <v>6470.6</v>
      </c>
      <c r="R6830" s="5" t="str">
        <f t="shared" si="1"/>
        <v>2009_387</v>
      </c>
    </row>
    <row r="6831">
      <c r="A6831" s="4" t="s">
        <v>1257</v>
      </c>
      <c r="B6831" s="4">
        <v>388.0</v>
      </c>
      <c r="C6831" s="4">
        <v>2009.0</v>
      </c>
      <c r="D6831" s="4" t="s">
        <v>67</v>
      </c>
      <c r="F6831" s="4" t="s">
        <v>189</v>
      </c>
      <c r="G6831" s="4" t="s">
        <v>1479</v>
      </c>
      <c r="I6831" s="4">
        <v>6431.3</v>
      </c>
      <c r="R6831" s="5" t="str">
        <f t="shared" si="1"/>
        <v>2009_388</v>
      </c>
    </row>
    <row r="6832">
      <c r="A6832" s="4" t="s">
        <v>1636</v>
      </c>
      <c r="B6832" s="4">
        <v>389.0</v>
      </c>
      <c r="C6832" s="4">
        <v>2009.0</v>
      </c>
      <c r="D6832" s="4" t="s">
        <v>973</v>
      </c>
      <c r="F6832" s="4" t="s">
        <v>30</v>
      </c>
      <c r="G6832" s="4" t="s">
        <v>1518</v>
      </c>
      <c r="I6832" s="4">
        <v>6407.6</v>
      </c>
      <c r="R6832" s="5" t="str">
        <f t="shared" si="1"/>
        <v>2009_389</v>
      </c>
    </row>
    <row r="6833">
      <c r="A6833" s="4" t="s">
        <v>1743</v>
      </c>
      <c r="B6833" s="4">
        <v>390.0</v>
      </c>
      <c r="C6833" s="4">
        <v>2009.0</v>
      </c>
      <c r="D6833" s="4" t="s">
        <v>93</v>
      </c>
      <c r="F6833" s="4" t="s">
        <v>537</v>
      </c>
      <c r="G6833" s="4" t="s">
        <v>1744</v>
      </c>
      <c r="I6833" s="4">
        <v>6394.0</v>
      </c>
      <c r="R6833" s="5" t="str">
        <f t="shared" si="1"/>
        <v>2009_390</v>
      </c>
    </row>
    <row r="6834">
      <c r="A6834" s="4" t="s">
        <v>524</v>
      </c>
      <c r="B6834" s="4">
        <v>391.0</v>
      </c>
      <c r="C6834" s="4">
        <v>2009.0</v>
      </c>
      <c r="D6834" s="4" t="s">
        <v>289</v>
      </c>
      <c r="F6834" s="4" t="s">
        <v>30</v>
      </c>
      <c r="G6834" s="4" t="s">
        <v>1407</v>
      </c>
      <c r="I6834" s="4">
        <v>6355.1</v>
      </c>
      <c r="R6834" s="5" t="str">
        <f t="shared" si="1"/>
        <v>2009_391</v>
      </c>
    </row>
    <row r="6835">
      <c r="A6835" s="4" t="s">
        <v>1278</v>
      </c>
      <c r="B6835" s="4">
        <v>392.0</v>
      </c>
      <c r="C6835" s="4">
        <v>2009.0</v>
      </c>
      <c r="D6835" s="4" t="s">
        <v>1292</v>
      </c>
      <c r="F6835" s="4" t="s">
        <v>192</v>
      </c>
      <c r="G6835" s="4" t="s">
        <v>1547</v>
      </c>
      <c r="I6835" s="4">
        <v>6310.6</v>
      </c>
      <c r="R6835" s="5" t="str">
        <f t="shared" si="1"/>
        <v>2009_392</v>
      </c>
    </row>
    <row r="6836">
      <c r="A6836" s="4" t="s">
        <v>1120</v>
      </c>
      <c r="B6836" s="4">
        <v>393.0</v>
      </c>
      <c r="C6836" s="4">
        <v>2009.0</v>
      </c>
      <c r="D6836" s="4" t="s">
        <v>1112</v>
      </c>
      <c r="F6836" s="4" t="s">
        <v>20</v>
      </c>
      <c r="G6836" s="4" t="s">
        <v>1511</v>
      </c>
      <c r="I6836" s="4">
        <v>6289.5</v>
      </c>
      <c r="R6836" s="5" t="str">
        <f t="shared" si="1"/>
        <v>2009_393</v>
      </c>
    </row>
    <row r="6837">
      <c r="A6837" s="4" t="s">
        <v>1745</v>
      </c>
      <c r="B6837" s="4">
        <v>394.0</v>
      </c>
      <c r="C6837" s="4">
        <v>2009.0</v>
      </c>
      <c r="D6837" s="4" t="s">
        <v>1360</v>
      </c>
      <c r="F6837" s="4" t="s">
        <v>57</v>
      </c>
      <c r="G6837" s="4" t="s">
        <v>1414</v>
      </c>
      <c r="I6837" s="4">
        <v>6263.0</v>
      </c>
      <c r="R6837" s="5" t="str">
        <f t="shared" si="1"/>
        <v>2009_394</v>
      </c>
    </row>
    <row r="6838">
      <c r="A6838" s="4" t="s">
        <v>1124</v>
      </c>
      <c r="B6838" s="4">
        <v>395.0</v>
      </c>
      <c r="C6838" s="4">
        <v>2009.0</v>
      </c>
      <c r="D6838" s="4" t="s">
        <v>32</v>
      </c>
      <c r="F6838" s="4" t="s">
        <v>35</v>
      </c>
      <c r="G6838" s="4" t="s">
        <v>1499</v>
      </c>
      <c r="I6838" s="4">
        <v>6262.3</v>
      </c>
      <c r="R6838" s="5" t="str">
        <f t="shared" si="1"/>
        <v>2009_395</v>
      </c>
    </row>
    <row r="6839">
      <c r="A6839" s="4" t="s">
        <v>1746</v>
      </c>
      <c r="B6839" s="4">
        <v>396.0</v>
      </c>
      <c r="C6839" s="4">
        <v>2009.0</v>
      </c>
      <c r="D6839" s="4" t="s">
        <v>34</v>
      </c>
      <c r="F6839" s="4" t="s">
        <v>192</v>
      </c>
      <c r="G6839" s="4" t="s">
        <v>1747</v>
      </c>
      <c r="I6839" s="4">
        <v>6230.1</v>
      </c>
      <c r="R6839" s="5" t="str">
        <f t="shared" si="1"/>
        <v>2009_396</v>
      </c>
    </row>
    <row r="6840">
      <c r="A6840" s="4" t="s">
        <v>1012</v>
      </c>
      <c r="B6840" s="4">
        <v>397.0</v>
      </c>
      <c r="C6840" s="4">
        <v>2009.0</v>
      </c>
      <c r="D6840" s="4" t="s">
        <v>59</v>
      </c>
      <c r="F6840" s="4" t="s">
        <v>30</v>
      </c>
      <c r="G6840" s="4" t="s">
        <v>1407</v>
      </c>
      <c r="I6840" s="4">
        <v>6228.9</v>
      </c>
      <c r="R6840" s="5" t="str">
        <f t="shared" si="1"/>
        <v>2009_397</v>
      </c>
    </row>
    <row r="6841">
      <c r="A6841" s="4" t="s">
        <v>1140</v>
      </c>
      <c r="B6841" s="4">
        <v>398.0</v>
      </c>
      <c r="C6841" s="4">
        <v>2009.0</v>
      </c>
      <c r="D6841" s="4" t="s">
        <v>67</v>
      </c>
      <c r="F6841" s="4" t="s">
        <v>57</v>
      </c>
      <c r="G6841" s="4" t="s">
        <v>1452</v>
      </c>
      <c r="I6841" s="4">
        <v>6213.8</v>
      </c>
      <c r="R6841" s="5" t="str">
        <f t="shared" si="1"/>
        <v>2009_398</v>
      </c>
    </row>
    <row r="6842">
      <c r="A6842" s="4" t="s">
        <v>654</v>
      </c>
      <c r="B6842" s="4">
        <v>399.0</v>
      </c>
      <c r="C6842" s="4">
        <v>2009.0</v>
      </c>
      <c r="D6842" s="4" t="s">
        <v>1011</v>
      </c>
      <c r="F6842" s="4" t="s">
        <v>179</v>
      </c>
      <c r="G6842" s="4" t="s">
        <v>1498</v>
      </c>
      <c r="I6842" s="4">
        <v>6203.7</v>
      </c>
      <c r="R6842" s="5" t="str">
        <f t="shared" si="1"/>
        <v>2009_399</v>
      </c>
    </row>
    <row r="6843">
      <c r="A6843" s="4" t="s">
        <v>1285</v>
      </c>
      <c r="B6843" s="4">
        <v>400.0</v>
      </c>
      <c r="C6843" s="4">
        <v>2009.0</v>
      </c>
      <c r="D6843" s="4" t="s">
        <v>490</v>
      </c>
      <c r="F6843" s="4" t="s">
        <v>183</v>
      </c>
      <c r="G6843" s="4" t="s">
        <v>1585</v>
      </c>
      <c r="I6843" s="4">
        <v>6199.0</v>
      </c>
      <c r="R6843" s="5" t="str">
        <f t="shared" si="1"/>
        <v>2009_400</v>
      </c>
    </row>
    <row r="6844">
      <c r="A6844" s="4" t="s">
        <v>1233</v>
      </c>
      <c r="B6844" s="4">
        <v>401.0</v>
      </c>
      <c r="C6844" s="4">
        <v>2009.0</v>
      </c>
      <c r="D6844" s="4" t="s">
        <v>1354</v>
      </c>
      <c r="F6844" s="4" t="s">
        <v>24</v>
      </c>
      <c r="G6844" s="4" t="s">
        <v>1503</v>
      </c>
      <c r="I6844" s="4">
        <v>6160.6</v>
      </c>
      <c r="R6844" s="5" t="str">
        <f t="shared" si="1"/>
        <v>2009_401</v>
      </c>
    </row>
    <row r="6845">
      <c r="A6845" s="4" t="s">
        <v>1130</v>
      </c>
      <c r="B6845" s="4">
        <v>402.0</v>
      </c>
      <c r="C6845" s="4">
        <v>2009.0</v>
      </c>
      <c r="D6845" s="4" t="s">
        <v>1728</v>
      </c>
      <c r="F6845" s="4" t="s">
        <v>127</v>
      </c>
      <c r="G6845" s="4" t="s">
        <v>1408</v>
      </c>
      <c r="I6845" s="4">
        <v>6144.0</v>
      </c>
      <c r="R6845" s="5" t="str">
        <f t="shared" si="1"/>
        <v>2009_402</v>
      </c>
    </row>
    <row r="6846">
      <c r="A6846" s="4" t="s">
        <v>1218</v>
      </c>
      <c r="B6846" s="4">
        <v>403.0</v>
      </c>
      <c r="C6846" s="4">
        <v>2009.0</v>
      </c>
      <c r="D6846" s="4" t="s">
        <v>48</v>
      </c>
      <c r="F6846" s="4" t="s">
        <v>74</v>
      </c>
      <c r="G6846" s="4" t="s">
        <v>1462</v>
      </c>
      <c r="I6846" s="4">
        <v>6137.5</v>
      </c>
      <c r="R6846" s="5" t="str">
        <f t="shared" si="1"/>
        <v>2009_403</v>
      </c>
    </row>
    <row r="6847">
      <c r="A6847" s="4" t="s">
        <v>802</v>
      </c>
      <c r="B6847" s="4">
        <v>404.0</v>
      </c>
      <c r="C6847" s="4">
        <v>2009.0</v>
      </c>
      <c r="D6847" s="4" t="s">
        <v>999</v>
      </c>
      <c r="F6847" s="4" t="s">
        <v>46</v>
      </c>
      <c r="G6847" s="4" t="s">
        <v>1514</v>
      </c>
      <c r="I6847" s="4">
        <v>6136.6</v>
      </c>
      <c r="R6847" s="5" t="str">
        <f t="shared" si="1"/>
        <v>2009_404</v>
      </c>
    </row>
    <row r="6848">
      <c r="A6848" s="4" t="s">
        <v>1696</v>
      </c>
      <c r="B6848" s="4">
        <v>405.0</v>
      </c>
      <c r="C6848" s="4">
        <v>2009.0</v>
      </c>
      <c r="D6848" s="4" t="s">
        <v>29</v>
      </c>
      <c r="F6848" s="4" t="s">
        <v>152</v>
      </c>
      <c r="G6848" s="4" t="s">
        <v>1548</v>
      </c>
      <c r="I6848" s="4">
        <v>6124.0</v>
      </c>
      <c r="R6848" s="5" t="str">
        <f t="shared" si="1"/>
        <v>2009_405</v>
      </c>
    </row>
    <row r="6849">
      <c r="A6849" s="4" t="s">
        <v>1388</v>
      </c>
      <c r="B6849" s="4">
        <v>406.0</v>
      </c>
      <c r="C6849" s="4">
        <v>2009.0</v>
      </c>
      <c r="D6849" s="4" t="s">
        <v>999</v>
      </c>
      <c r="F6849" s="4" t="s">
        <v>100</v>
      </c>
      <c r="G6849" s="4" t="s">
        <v>1500</v>
      </c>
      <c r="I6849" s="4">
        <v>6110.8</v>
      </c>
      <c r="R6849" s="5" t="str">
        <f t="shared" si="1"/>
        <v>2009_406</v>
      </c>
    </row>
    <row r="6850">
      <c r="A6850" s="4" t="s">
        <v>1386</v>
      </c>
      <c r="B6850" s="4">
        <v>407.0</v>
      </c>
      <c r="C6850" s="4">
        <v>2009.0</v>
      </c>
      <c r="D6850" s="4" t="s">
        <v>48</v>
      </c>
      <c r="F6850" s="4" t="s">
        <v>55</v>
      </c>
      <c r="G6850" s="4" t="s">
        <v>1472</v>
      </c>
      <c r="I6850" s="4">
        <v>6093.0</v>
      </c>
      <c r="R6850" s="5" t="str">
        <f t="shared" si="1"/>
        <v>2009_407</v>
      </c>
    </row>
    <row r="6851">
      <c r="A6851" s="4" t="s">
        <v>328</v>
      </c>
      <c r="B6851" s="4">
        <v>408.0</v>
      </c>
      <c r="C6851" s="4">
        <v>2009.0</v>
      </c>
      <c r="D6851" s="4" t="s">
        <v>1105</v>
      </c>
      <c r="F6851" s="4" t="s">
        <v>77</v>
      </c>
      <c r="G6851" s="4" t="s">
        <v>1596</v>
      </c>
      <c r="I6851" s="4">
        <v>6086.1</v>
      </c>
      <c r="R6851" s="5" t="str">
        <f t="shared" si="1"/>
        <v>2009_408</v>
      </c>
    </row>
    <row r="6852">
      <c r="A6852" s="4" t="s">
        <v>1192</v>
      </c>
      <c r="B6852" s="4">
        <v>409.0</v>
      </c>
      <c r="C6852" s="4">
        <v>2009.0</v>
      </c>
      <c r="D6852" s="4" t="s">
        <v>42</v>
      </c>
      <c r="F6852" s="4" t="s">
        <v>74</v>
      </c>
      <c r="G6852" s="4" t="s">
        <v>1422</v>
      </c>
      <c r="I6852" s="4">
        <v>6060.6</v>
      </c>
      <c r="R6852" s="5" t="str">
        <f t="shared" si="1"/>
        <v>2009_409</v>
      </c>
    </row>
    <row r="6853">
      <c r="A6853" s="4" t="s">
        <v>1390</v>
      </c>
      <c r="B6853" s="4">
        <v>410.0</v>
      </c>
      <c r="C6853" s="4">
        <v>2009.0</v>
      </c>
      <c r="D6853" s="4" t="s">
        <v>611</v>
      </c>
      <c r="F6853" s="4" t="s">
        <v>57</v>
      </c>
      <c r="G6853" s="4" t="s">
        <v>1642</v>
      </c>
      <c r="I6853" s="4">
        <v>6032.4</v>
      </c>
      <c r="R6853" s="5" t="str">
        <f t="shared" si="1"/>
        <v>2009_410</v>
      </c>
    </row>
    <row r="6854">
      <c r="A6854" s="4" t="s">
        <v>1620</v>
      </c>
      <c r="B6854" s="4">
        <v>411.0</v>
      </c>
      <c r="C6854" s="4">
        <v>2009.0</v>
      </c>
      <c r="D6854" s="4" t="s">
        <v>352</v>
      </c>
      <c r="F6854" s="4" t="s">
        <v>43</v>
      </c>
      <c r="G6854" s="4" t="s">
        <v>1595</v>
      </c>
      <c r="I6854" s="4">
        <v>5984.0</v>
      </c>
      <c r="R6854" s="5" t="str">
        <f t="shared" si="1"/>
        <v>2009_411</v>
      </c>
    </row>
    <row r="6855">
      <c r="A6855" s="4" t="s">
        <v>1150</v>
      </c>
      <c r="B6855" s="4">
        <v>412.0</v>
      </c>
      <c r="C6855" s="4">
        <v>2009.0</v>
      </c>
      <c r="D6855" s="4" t="s">
        <v>688</v>
      </c>
      <c r="F6855" s="4" t="s">
        <v>189</v>
      </c>
      <c r="G6855" s="4" t="s">
        <v>1449</v>
      </c>
      <c r="I6855" s="4">
        <v>5971.3</v>
      </c>
      <c r="R6855" s="5" t="str">
        <f t="shared" si="1"/>
        <v>2009_412</v>
      </c>
    </row>
    <row r="6856">
      <c r="A6856" s="4" t="s">
        <v>1651</v>
      </c>
      <c r="B6856" s="4">
        <v>413.0</v>
      </c>
      <c r="C6856" s="4">
        <v>2009.0</v>
      </c>
      <c r="D6856" s="4" t="s">
        <v>168</v>
      </c>
      <c r="F6856" s="4" t="s">
        <v>55</v>
      </c>
      <c r="G6856" s="4" t="s">
        <v>1652</v>
      </c>
      <c r="I6856" s="4">
        <v>5968.2</v>
      </c>
      <c r="R6856" s="5" t="str">
        <f t="shared" si="1"/>
        <v>2009_413</v>
      </c>
    </row>
    <row r="6857">
      <c r="A6857" s="4" t="s">
        <v>666</v>
      </c>
      <c r="B6857" s="4">
        <v>414.0</v>
      </c>
      <c r="C6857" s="4">
        <v>2009.0</v>
      </c>
      <c r="D6857" s="4" t="s">
        <v>971</v>
      </c>
      <c r="F6857" s="4" t="s">
        <v>30</v>
      </c>
      <c r="G6857" s="4" t="s">
        <v>1637</v>
      </c>
      <c r="I6857" s="4">
        <v>5948.0</v>
      </c>
      <c r="R6857" s="5" t="str">
        <f t="shared" si="1"/>
        <v>2009_414</v>
      </c>
    </row>
    <row r="6858">
      <c r="A6858" s="4" t="s">
        <v>443</v>
      </c>
      <c r="B6858" s="4">
        <v>415.0</v>
      </c>
      <c r="C6858" s="4">
        <v>2009.0</v>
      </c>
      <c r="D6858" s="4" t="s">
        <v>444</v>
      </c>
      <c r="F6858" s="4" t="s">
        <v>57</v>
      </c>
      <c r="G6858" s="4" t="s">
        <v>1507</v>
      </c>
      <c r="I6858" s="4">
        <v>5918.0</v>
      </c>
      <c r="R6858" s="5" t="str">
        <f t="shared" si="1"/>
        <v>2009_415</v>
      </c>
    </row>
    <row r="6859">
      <c r="A6859" s="4" t="s">
        <v>1387</v>
      </c>
      <c r="B6859" s="4">
        <v>416.0</v>
      </c>
      <c r="C6859" s="4">
        <v>2009.0</v>
      </c>
      <c r="D6859" s="4" t="s">
        <v>19</v>
      </c>
      <c r="F6859" s="4" t="s">
        <v>46</v>
      </c>
      <c r="G6859" s="4" t="s">
        <v>1609</v>
      </c>
      <c r="I6859" s="4">
        <v>5916.0</v>
      </c>
      <c r="R6859" s="5" t="str">
        <f t="shared" si="1"/>
        <v>2009_416</v>
      </c>
    </row>
    <row r="6860">
      <c r="A6860" s="4" t="s">
        <v>835</v>
      </c>
      <c r="B6860" s="4">
        <v>417.0</v>
      </c>
      <c r="C6860" s="4">
        <v>2009.0</v>
      </c>
      <c r="D6860" s="4" t="s">
        <v>232</v>
      </c>
      <c r="F6860" s="4" t="s">
        <v>30</v>
      </c>
      <c r="G6860" s="4" t="s">
        <v>1567</v>
      </c>
      <c r="I6860" s="4">
        <v>5907.0</v>
      </c>
      <c r="R6860" s="5" t="str">
        <f t="shared" si="1"/>
        <v>2009_417</v>
      </c>
    </row>
    <row r="6861">
      <c r="A6861" s="4" t="s">
        <v>603</v>
      </c>
      <c r="B6861" s="4">
        <v>418.0</v>
      </c>
      <c r="C6861" s="4">
        <v>2009.0</v>
      </c>
      <c r="D6861" s="4" t="s">
        <v>975</v>
      </c>
      <c r="F6861" s="4" t="s">
        <v>57</v>
      </c>
      <c r="G6861" s="4" t="s">
        <v>1597</v>
      </c>
      <c r="I6861" s="4">
        <v>5881.0</v>
      </c>
      <c r="R6861" s="5" t="str">
        <f t="shared" si="1"/>
        <v>2009_418</v>
      </c>
    </row>
    <row r="6862">
      <c r="A6862" s="4" t="s">
        <v>1708</v>
      </c>
      <c r="B6862" s="4">
        <v>419.0</v>
      </c>
      <c r="C6862" s="4">
        <v>2009.0</v>
      </c>
      <c r="D6862" s="4" t="s">
        <v>638</v>
      </c>
      <c r="F6862" s="4" t="s">
        <v>57</v>
      </c>
      <c r="G6862" s="4" t="s">
        <v>1487</v>
      </c>
      <c r="I6862" s="4">
        <v>5874.4</v>
      </c>
      <c r="R6862" s="5" t="str">
        <f t="shared" si="1"/>
        <v>2009_419</v>
      </c>
    </row>
    <row r="6863">
      <c r="A6863" s="4" t="s">
        <v>1712</v>
      </c>
      <c r="B6863" s="4">
        <v>420.0</v>
      </c>
      <c r="C6863" s="4">
        <v>2009.0</v>
      </c>
      <c r="D6863" s="4" t="s">
        <v>23</v>
      </c>
      <c r="F6863" s="4" t="s">
        <v>24</v>
      </c>
      <c r="G6863" s="4" t="s">
        <v>1503</v>
      </c>
      <c r="I6863" s="4">
        <v>5867.7</v>
      </c>
      <c r="R6863" s="5" t="str">
        <f t="shared" si="1"/>
        <v>2009_420</v>
      </c>
    </row>
    <row r="6864">
      <c r="A6864" s="4" t="s">
        <v>1715</v>
      </c>
      <c r="B6864" s="4">
        <v>421.0</v>
      </c>
      <c r="C6864" s="4">
        <v>2009.0</v>
      </c>
      <c r="D6864" s="4" t="s">
        <v>1096</v>
      </c>
      <c r="F6864" s="4" t="s">
        <v>24</v>
      </c>
      <c r="G6864" s="4" t="s">
        <v>1404</v>
      </c>
      <c r="I6864" s="4">
        <v>5848.9</v>
      </c>
      <c r="R6864" s="5" t="str">
        <f t="shared" si="1"/>
        <v>2009_421</v>
      </c>
    </row>
    <row r="6865">
      <c r="A6865" s="4" t="s">
        <v>765</v>
      </c>
      <c r="B6865" s="4">
        <v>422.0</v>
      </c>
      <c r="C6865" s="4">
        <v>2009.0</v>
      </c>
      <c r="D6865" s="4" t="s">
        <v>338</v>
      </c>
      <c r="F6865" s="4" t="s">
        <v>55</v>
      </c>
      <c r="G6865" s="4" t="s">
        <v>1552</v>
      </c>
      <c r="I6865" s="4">
        <v>5847.0</v>
      </c>
      <c r="R6865" s="5" t="str">
        <f t="shared" si="1"/>
        <v>2009_422</v>
      </c>
    </row>
    <row r="6866">
      <c r="A6866" s="4" t="s">
        <v>520</v>
      </c>
      <c r="B6866" s="4">
        <v>423.0</v>
      </c>
      <c r="C6866" s="4">
        <v>2009.0</v>
      </c>
      <c r="D6866" s="4" t="s">
        <v>975</v>
      </c>
      <c r="F6866" s="4" t="s">
        <v>170</v>
      </c>
      <c r="G6866" s="4" t="s">
        <v>1615</v>
      </c>
      <c r="I6866" s="4">
        <v>5841.0</v>
      </c>
      <c r="R6866" s="5" t="str">
        <f t="shared" si="1"/>
        <v>2009_423</v>
      </c>
    </row>
    <row r="6867">
      <c r="A6867" s="4" t="s">
        <v>916</v>
      </c>
      <c r="B6867" s="4">
        <v>424.0</v>
      </c>
      <c r="C6867" s="4">
        <v>2009.0</v>
      </c>
      <c r="D6867" s="4" t="s">
        <v>216</v>
      </c>
      <c r="F6867" s="4" t="s">
        <v>35</v>
      </c>
      <c r="G6867" s="4" t="s">
        <v>1588</v>
      </c>
      <c r="I6867" s="4">
        <v>5800.1</v>
      </c>
      <c r="R6867" s="5" t="str">
        <f t="shared" si="1"/>
        <v>2009_424</v>
      </c>
    </row>
    <row r="6868">
      <c r="A6868" s="4" t="s">
        <v>1366</v>
      </c>
      <c r="B6868" s="4">
        <v>425.0</v>
      </c>
      <c r="C6868" s="4">
        <v>2009.0</v>
      </c>
      <c r="D6868" s="4" t="s">
        <v>97</v>
      </c>
      <c r="F6868" s="4" t="s">
        <v>57</v>
      </c>
      <c r="G6868" s="4" t="s">
        <v>1445</v>
      </c>
      <c r="I6868" s="4">
        <v>5774.0</v>
      </c>
      <c r="R6868" s="5" t="str">
        <f t="shared" si="1"/>
        <v>2009_425</v>
      </c>
    </row>
    <row r="6869">
      <c r="A6869" s="4" t="s">
        <v>1699</v>
      </c>
      <c r="B6869" s="4">
        <v>426.0</v>
      </c>
      <c r="C6869" s="4">
        <v>2009.0</v>
      </c>
      <c r="D6869" s="4" t="s">
        <v>1139</v>
      </c>
      <c r="F6869" s="4" t="s">
        <v>183</v>
      </c>
      <c r="G6869" s="4" t="s">
        <v>1517</v>
      </c>
      <c r="I6869" s="4">
        <v>5772.8</v>
      </c>
      <c r="R6869" s="5" t="str">
        <f t="shared" si="1"/>
        <v>2009_426</v>
      </c>
    </row>
    <row r="6870">
      <c r="A6870" s="4" t="s">
        <v>1748</v>
      </c>
      <c r="B6870" s="4">
        <v>427.0</v>
      </c>
      <c r="C6870" s="4">
        <v>2009.0</v>
      </c>
      <c r="D6870" s="4" t="s">
        <v>110</v>
      </c>
      <c r="F6870" s="4" t="s">
        <v>24</v>
      </c>
      <c r="G6870" s="4" t="s">
        <v>1478</v>
      </c>
      <c r="I6870" s="4">
        <v>5710.0</v>
      </c>
      <c r="R6870" s="5" t="str">
        <f t="shared" si="1"/>
        <v>2009_427</v>
      </c>
    </row>
    <row r="6871">
      <c r="A6871" s="4" t="s">
        <v>1324</v>
      </c>
      <c r="B6871" s="4">
        <v>428.0</v>
      </c>
      <c r="C6871" s="4">
        <v>2009.0</v>
      </c>
      <c r="D6871" s="4" t="s">
        <v>352</v>
      </c>
      <c r="F6871" s="4" t="s">
        <v>24</v>
      </c>
      <c r="G6871" s="4" t="s">
        <v>1404</v>
      </c>
      <c r="I6871" s="4">
        <v>5703.3</v>
      </c>
      <c r="R6871" s="5" t="str">
        <f t="shared" si="1"/>
        <v>2009_428</v>
      </c>
    </row>
    <row r="6872">
      <c r="A6872" s="4" t="s">
        <v>1128</v>
      </c>
      <c r="B6872" s="4">
        <v>429.0</v>
      </c>
      <c r="C6872" s="4">
        <v>2009.0</v>
      </c>
      <c r="D6872" s="4" t="s">
        <v>34</v>
      </c>
      <c r="F6872" s="4" t="s">
        <v>189</v>
      </c>
      <c r="G6872" s="4" t="s">
        <v>1449</v>
      </c>
      <c r="I6872" s="4">
        <v>5697.8</v>
      </c>
      <c r="R6872" s="5" t="str">
        <f t="shared" si="1"/>
        <v>2009_429</v>
      </c>
    </row>
    <row r="6873">
      <c r="A6873" s="4" t="s">
        <v>1050</v>
      </c>
      <c r="B6873" s="4">
        <v>430.0</v>
      </c>
      <c r="C6873" s="4">
        <v>2009.0</v>
      </c>
      <c r="D6873" s="4" t="s">
        <v>59</v>
      </c>
      <c r="F6873" s="4" t="s">
        <v>46</v>
      </c>
      <c r="G6873" s="4" t="s">
        <v>1418</v>
      </c>
      <c r="I6873" s="4">
        <v>5677.9</v>
      </c>
      <c r="R6873" s="5" t="str">
        <f t="shared" si="1"/>
        <v>2009_430</v>
      </c>
    </row>
    <row r="6874">
      <c r="A6874" s="4" t="s">
        <v>1274</v>
      </c>
      <c r="B6874" s="4">
        <v>431.0</v>
      </c>
      <c r="C6874" s="4">
        <v>2009.0</v>
      </c>
      <c r="D6874" s="4" t="s">
        <v>1728</v>
      </c>
      <c r="F6874" s="4" t="s">
        <v>55</v>
      </c>
      <c r="G6874" s="4" t="s">
        <v>1629</v>
      </c>
      <c r="I6874" s="4">
        <v>5663.7</v>
      </c>
      <c r="R6874" s="5" t="str">
        <f t="shared" si="1"/>
        <v>2009_431</v>
      </c>
    </row>
    <row r="6875">
      <c r="A6875" s="4" t="s">
        <v>1721</v>
      </c>
      <c r="B6875" s="4">
        <v>432.0</v>
      </c>
      <c r="C6875" s="4">
        <v>2009.0</v>
      </c>
      <c r="D6875" s="4" t="s">
        <v>223</v>
      </c>
      <c r="F6875" s="4" t="s">
        <v>148</v>
      </c>
      <c r="G6875" s="4" t="s">
        <v>1490</v>
      </c>
      <c r="I6875" s="4">
        <v>5660.3</v>
      </c>
      <c r="R6875" s="5" t="str">
        <f t="shared" si="1"/>
        <v>2009_432</v>
      </c>
    </row>
    <row r="6876">
      <c r="A6876" s="4" t="s">
        <v>1749</v>
      </c>
      <c r="B6876" s="4">
        <v>433.0</v>
      </c>
      <c r="C6876" s="4">
        <v>2009.0</v>
      </c>
      <c r="D6876" s="4" t="s">
        <v>1295</v>
      </c>
      <c r="F6876" s="4" t="s">
        <v>57</v>
      </c>
      <c r="G6876" s="4" t="s">
        <v>1507</v>
      </c>
      <c r="I6876" s="4">
        <v>5660.2</v>
      </c>
      <c r="R6876" s="5" t="str">
        <f t="shared" si="1"/>
        <v>2009_433</v>
      </c>
    </row>
    <row r="6877">
      <c r="A6877" s="4" t="s">
        <v>1654</v>
      </c>
      <c r="B6877" s="4">
        <v>434.0</v>
      </c>
      <c r="C6877" s="4">
        <v>2009.0</v>
      </c>
      <c r="D6877" s="4" t="s">
        <v>1165</v>
      </c>
      <c r="F6877" s="4" t="s">
        <v>95</v>
      </c>
      <c r="G6877" s="4" t="s">
        <v>1458</v>
      </c>
      <c r="I6877" s="4">
        <v>5633.9</v>
      </c>
      <c r="R6877" s="5" t="str">
        <f t="shared" si="1"/>
        <v>2009_434</v>
      </c>
    </row>
    <row r="6878">
      <c r="A6878" s="4" t="s">
        <v>1397</v>
      </c>
      <c r="B6878" s="4">
        <v>435.0</v>
      </c>
      <c r="C6878" s="4">
        <v>2009.0</v>
      </c>
      <c r="D6878" s="4" t="s">
        <v>1360</v>
      </c>
      <c r="F6878" s="4" t="s">
        <v>100</v>
      </c>
      <c r="G6878" s="4" t="s">
        <v>1529</v>
      </c>
      <c r="I6878" s="4">
        <v>5596.0</v>
      </c>
      <c r="R6878" s="5" t="str">
        <f t="shared" si="1"/>
        <v>2009_435</v>
      </c>
    </row>
    <row r="6879">
      <c r="A6879" s="4" t="s">
        <v>1750</v>
      </c>
      <c r="B6879" s="4">
        <v>436.0</v>
      </c>
      <c r="C6879" s="4">
        <v>2009.0</v>
      </c>
      <c r="D6879" s="4" t="s">
        <v>223</v>
      </c>
      <c r="F6879" s="4" t="s">
        <v>183</v>
      </c>
      <c r="G6879" s="4" t="s">
        <v>1550</v>
      </c>
      <c r="I6879" s="4">
        <v>5589.9</v>
      </c>
      <c r="R6879" s="5" t="str">
        <f t="shared" si="1"/>
        <v>2009_436</v>
      </c>
    </row>
    <row r="6880">
      <c r="A6880" s="4" t="s">
        <v>567</v>
      </c>
      <c r="B6880" s="4">
        <v>437.0</v>
      </c>
      <c r="C6880" s="4">
        <v>2009.0</v>
      </c>
      <c r="D6880" s="4" t="s">
        <v>332</v>
      </c>
      <c r="F6880" s="4" t="s">
        <v>20</v>
      </c>
      <c r="G6880" s="4" t="s">
        <v>1459</v>
      </c>
      <c r="I6880" s="4">
        <v>5517.3</v>
      </c>
      <c r="R6880" s="5" t="str">
        <f t="shared" si="1"/>
        <v>2009_437</v>
      </c>
    </row>
    <row r="6881">
      <c r="A6881" s="4" t="s">
        <v>1666</v>
      </c>
      <c r="B6881" s="4">
        <v>438.0</v>
      </c>
      <c r="C6881" s="4">
        <v>2009.0</v>
      </c>
      <c r="D6881" s="4" t="s">
        <v>1096</v>
      </c>
      <c r="F6881" s="4" t="s">
        <v>24</v>
      </c>
      <c r="G6881" s="4" t="s">
        <v>1404</v>
      </c>
      <c r="I6881" s="4">
        <v>5426.3</v>
      </c>
      <c r="R6881" s="5" t="str">
        <f t="shared" si="1"/>
        <v>2009_438</v>
      </c>
    </row>
    <row r="6882">
      <c r="A6882" s="4" t="s">
        <v>558</v>
      </c>
      <c r="B6882" s="4">
        <v>439.0</v>
      </c>
      <c r="C6882" s="4">
        <v>2009.0</v>
      </c>
      <c r="D6882" s="4" t="s">
        <v>999</v>
      </c>
      <c r="F6882" s="4" t="s">
        <v>144</v>
      </c>
      <c r="G6882" s="4" t="s">
        <v>1481</v>
      </c>
      <c r="I6882" s="4">
        <v>5400.2</v>
      </c>
      <c r="R6882" s="5" t="str">
        <f t="shared" si="1"/>
        <v>2009_439</v>
      </c>
    </row>
    <row r="6883">
      <c r="A6883" s="4" t="s">
        <v>853</v>
      </c>
      <c r="B6883" s="4">
        <v>440.0</v>
      </c>
      <c r="C6883" s="4">
        <v>2009.0</v>
      </c>
      <c r="D6883" s="4" t="s">
        <v>611</v>
      </c>
      <c r="F6883" s="4" t="s">
        <v>57</v>
      </c>
      <c r="G6883" s="4" t="s">
        <v>1414</v>
      </c>
      <c r="I6883" s="4">
        <v>5393.0</v>
      </c>
      <c r="R6883" s="5" t="str">
        <f t="shared" si="1"/>
        <v>2009_440</v>
      </c>
    </row>
    <row r="6884">
      <c r="A6884" s="4" t="s">
        <v>1273</v>
      </c>
      <c r="B6884" s="4">
        <v>441.0</v>
      </c>
      <c r="C6884" s="4">
        <v>2009.0</v>
      </c>
      <c r="D6884" s="4" t="s">
        <v>42</v>
      </c>
      <c r="F6884" s="4" t="s">
        <v>55</v>
      </c>
      <c r="G6884" s="4" t="s">
        <v>1417</v>
      </c>
      <c r="I6884" s="4">
        <v>5391.7</v>
      </c>
      <c r="R6884" s="5" t="str">
        <f t="shared" si="1"/>
        <v>2009_441</v>
      </c>
    </row>
    <row r="6885">
      <c r="A6885" s="4" t="s">
        <v>1716</v>
      </c>
      <c r="B6885" s="4">
        <v>442.0</v>
      </c>
      <c r="C6885" s="4">
        <v>2009.0</v>
      </c>
      <c r="D6885" s="4" t="s">
        <v>1105</v>
      </c>
      <c r="F6885" s="4" t="s">
        <v>30</v>
      </c>
      <c r="G6885" s="4" t="s">
        <v>1717</v>
      </c>
      <c r="I6885" s="4">
        <v>5383.3</v>
      </c>
      <c r="R6885" s="5" t="str">
        <f t="shared" si="1"/>
        <v>2009_442</v>
      </c>
    </row>
    <row r="6886">
      <c r="A6886" s="4" t="s">
        <v>1076</v>
      </c>
      <c r="B6886" s="4">
        <v>443.0</v>
      </c>
      <c r="C6886" s="4">
        <v>2009.0</v>
      </c>
      <c r="D6886" s="4" t="s">
        <v>225</v>
      </c>
      <c r="F6886" s="4" t="s">
        <v>24</v>
      </c>
      <c r="G6886" s="4" t="s">
        <v>1404</v>
      </c>
      <c r="I6886" s="4">
        <v>5363.0</v>
      </c>
      <c r="R6886" s="5" t="str">
        <f t="shared" si="1"/>
        <v>2009_443</v>
      </c>
    </row>
    <row r="6887">
      <c r="A6887" s="4" t="s">
        <v>1751</v>
      </c>
      <c r="B6887" s="4">
        <v>444.0</v>
      </c>
      <c r="C6887" s="4">
        <v>2009.0</v>
      </c>
      <c r="D6887" s="4" t="s">
        <v>102</v>
      </c>
      <c r="F6887" s="4" t="s">
        <v>57</v>
      </c>
      <c r="G6887" s="4" t="s">
        <v>1752</v>
      </c>
      <c r="I6887" s="4">
        <v>5335.8</v>
      </c>
      <c r="R6887" s="5" t="str">
        <f t="shared" si="1"/>
        <v>2009_444</v>
      </c>
    </row>
    <row r="6888">
      <c r="A6888" s="4" t="s">
        <v>1056</v>
      </c>
      <c r="B6888" s="4">
        <v>445.0</v>
      </c>
      <c r="C6888" s="4">
        <v>2009.0</v>
      </c>
      <c r="D6888" s="4" t="s">
        <v>216</v>
      </c>
      <c r="F6888" s="4" t="s">
        <v>537</v>
      </c>
      <c r="G6888" s="4" t="s">
        <v>1659</v>
      </c>
      <c r="I6888" s="4">
        <v>5319.0</v>
      </c>
      <c r="R6888" s="5" t="str">
        <f t="shared" si="1"/>
        <v>2009_445</v>
      </c>
    </row>
    <row r="6889">
      <c r="A6889" s="4" t="s">
        <v>758</v>
      </c>
      <c r="B6889" s="4">
        <v>446.0</v>
      </c>
      <c r="C6889" s="4">
        <v>2009.0</v>
      </c>
      <c r="D6889" s="4" t="s">
        <v>32</v>
      </c>
      <c r="F6889" s="4" t="s">
        <v>55</v>
      </c>
      <c r="G6889" s="4" t="s">
        <v>1604</v>
      </c>
      <c r="I6889" s="4">
        <v>5315.0</v>
      </c>
      <c r="R6889" s="5" t="str">
        <f t="shared" si="1"/>
        <v>2009_446</v>
      </c>
    </row>
    <row r="6890">
      <c r="A6890" s="4" t="s">
        <v>458</v>
      </c>
      <c r="B6890" s="4">
        <v>447.0</v>
      </c>
      <c r="C6890" s="4">
        <v>2009.0</v>
      </c>
      <c r="D6890" s="4" t="s">
        <v>971</v>
      </c>
      <c r="F6890" s="4" t="s">
        <v>179</v>
      </c>
      <c r="G6890" s="4" t="s">
        <v>1753</v>
      </c>
      <c r="I6890" s="4">
        <v>5311.0</v>
      </c>
      <c r="R6890" s="5" t="str">
        <f t="shared" si="1"/>
        <v>2009_447</v>
      </c>
    </row>
    <row r="6891">
      <c r="A6891" s="4" t="s">
        <v>1646</v>
      </c>
      <c r="B6891" s="4">
        <v>448.0</v>
      </c>
      <c r="C6891" s="4">
        <v>2009.0</v>
      </c>
      <c r="D6891" s="4" t="s">
        <v>168</v>
      </c>
      <c r="F6891" s="4" t="s">
        <v>100</v>
      </c>
      <c r="G6891" s="4" t="s">
        <v>1500</v>
      </c>
      <c r="I6891" s="4">
        <v>5309.7</v>
      </c>
      <c r="R6891" s="5" t="str">
        <f t="shared" si="1"/>
        <v>2009_448</v>
      </c>
    </row>
    <row r="6892">
      <c r="A6892" s="4" t="s">
        <v>1644</v>
      </c>
      <c r="B6892" s="4">
        <v>449.0</v>
      </c>
      <c r="C6892" s="4">
        <v>2009.0</v>
      </c>
      <c r="D6892" s="4" t="s">
        <v>1139</v>
      </c>
      <c r="F6892" s="4" t="s">
        <v>77</v>
      </c>
      <c r="G6892" s="4" t="s">
        <v>1440</v>
      </c>
      <c r="I6892" s="4">
        <v>5294.0</v>
      </c>
      <c r="R6892" s="5" t="str">
        <f t="shared" si="1"/>
        <v>2009_449</v>
      </c>
    </row>
    <row r="6893">
      <c r="A6893" s="4" t="s">
        <v>1371</v>
      </c>
      <c r="B6893" s="4">
        <v>450.0</v>
      </c>
      <c r="C6893" s="4">
        <v>2009.0</v>
      </c>
      <c r="D6893" s="4" t="s">
        <v>107</v>
      </c>
      <c r="F6893" s="4" t="s">
        <v>24</v>
      </c>
      <c r="G6893" s="4" t="s">
        <v>1503</v>
      </c>
      <c r="I6893" s="4">
        <v>5287.9</v>
      </c>
      <c r="R6893" s="5" t="str">
        <f t="shared" si="1"/>
        <v>2009_450</v>
      </c>
    </row>
    <row r="6894">
      <c r="A6894" s="4" t="s">
        <v>1662</v>
      </c>
      <c r="B6894" s="4">
        <v>451.0</v>
      </c>
      <c r="C6894" s="4">
        <v>2009.0</v>
      </c>
      <c r="D6894" s="4" t="s">
        <v>1360</v>
      </c>
      <c r="F6894" s="4" t="s">
        <v>183</v>
      </c>
      <c r="G6894" s="4" t="s">
        <v>1550</v>
      </c>
      <c r="I6894" s="4">
        <v>5282.0</v>
      </c>
      <c r="R6894" s="5" t="str">
        <f t="shared" si="1"/>
        <v>2009_451</v>
      </c>
    </row>
    <row r="6895">
      <c r="A6895" s="4" t="s">
        <v>927</v>
      </c>
      <c r="B6895" s="4">
        <v>452.0</v>
      </c>
      <c r="C6895" s="4">
        <v>2009.0</v>
      </c>
      <c r="D6895" s="4" t="s">
        <v>1078</v>
      </c>
      <c r="F6895" s="4" t="s">
        <v>57</v>
      </c>
      <c r="G6895" s="4" t="s">
        <v>1653</v>
      </c>
      <c r="I6895" s="4">
        <v>5273.0</v>
      </c>
      <c r="R6895" s="5" t="str">
        <f t="shared" si="1"/>
        <v>2009_452</v>
      </c>
    </row>
    <row r="6896">
      <c r="A6896" s="4" t="s">
        <v>1754</v>
      </c>
      <c r="B6896" s="4">
        <v>453.0</v>
      </c>
      <c r="C6896" s="4">
        <v>2009.0</v>
      </c>
      <c r="D6896" s="4" t="s">
        <v>19</v>
      </c>
      <c r="F6896" s="4" t="s">
        <v>20</v>
      </c>
      <c r="G6896" s="4" t="s">
        <v>1606</v>
      </c>
      <c r="I6896" s="4">
        <v>5263.9</v>
      </c>
      <c r="R6896" s="5" t="str">
        <f t="shared" si="1"/>
        <v>2009_453</v>
      </c>
    </row>
    <row r="6897">
      <c r="A6897" s="4" t="s">
        <v>1127</v>
      </c>
      <c r="B6897" s="4">
        <v>454.0</v>
      </c>
      <c r="C6897" s="4">
        <v>2009.0</v>
      </c>
      <c r="D6897" s="4" t="s">
        <v>107</v>
      </c>
      <c r="F6897" s="4" t="s">
        <v>30</v>
      </c>
      <c r="G6897" s="4" t="s">
        <v>1407</v>
      </c>
      <c r="I6897" s="4">
        <v>5237.0</v>
      </c>
      <c r="R6897" s="5" t="str">
        <f t="shared" si="1"/>
        <v>2009_454</v>
      </c>
    </row>
    <row r="6898">
      <c r="A6898" s="4" t="s">
        <v>803</v>
      </c>
      <c r="B6898" s="4">
        <v>455.0</v>
      </c>
      <c r="C6898" s="4">
        <v>2009.0</v>
      </c>
      <c r="D6898" s="4" t="s">
        <v>107</v>
      </c>
      <c r="F6898" s="4" t="s">
        <v>30</v>
      </c>
      <c r="G6898" s="4" t="s">
        <v>1407</v>
      </c>
      <c r="I6898" s="4">
        <v>5235.3</v>
      </c>
      <c r="R6898" s="5" t="str">
        <f t="shared" si="1"/>
        <v>2009_455</v>
      </c>
    </row>
    <row r="6899">
      <c r="A6899" s="4" t="s">
        <v>291</v>
      </c>
      <c r="B6899" s="4">
        <v>456.0</v>
      </c>
      <c r="C6899" s="4">
        <v>2009.0</v>
      </c>
      <c r="D6899" s="4" t="s">
        <v>1354</v>
      </c>
      <c r="F6899" s="4" t="s">
        <v>100</v>
      </c>
      <c r="G6899" s="4" t="s">
        <v>1616</v>
      </c>
      <c r="I6899" s="4">
        <v>5233.2</v>
      </c>
      <c r="R6899" s="5" t="str">
        <f t="shared" si="1"/>
        <v>2009_456</v>
      </c>
    </row>
    <row r="6900">
      <c r="A6900" s="4" t="s">
        <v>1372</v>
      </c>
      <c r="B6900" s="4">
        <v>457.0</v>
      </c>
      <c r="C6900" s="4">
        <v>2009.0</v>
      </c>
      <c r="D6900" s="4" t="s">
        <v>975</v>
      </c>
      <c r="F6900" s="4" t="s">
        <v>24</v>
      </c>
      <c r="G6900" s="4" t="s">
        <v>1618</v>
      </c>
      <c r="I6900" s="4">
        <v>5226.0</v>
      </c>
      <c r="R6900" s="5" t="str">
        <f t="shared" si="1"/>
        <v>2009_457</v>
      </c>
    </row>
    <row r="6901">
      <c r="A6901" s="4" t="s">
        <v>1755</v>
      </c>
      <c r="B6901" s="4">
        <v>458.0</v>
      </c>
      <c r="C6901" s="4">
        <v>2009.0</v>
      </c>
      <c r="D6901" s="4" t="s">
        <v>223</v>
      </c>
      <c r="F6901" s="4" t="s">
        <v>57</v>
      </c>
      <c r="G6901" s="4" t="s">
        <v>1454</v>
      </c>
      <c r="I6901" s="4">
        <v>5216.2</v>
      </c>
      <c r="R6901" s="5" t="str">
        <f t="shared" si="1"/>
        <v>2009_458</v>
      </c>
    </row>
    <row r="6902">
      <c r="A6902" s="4" t="s">
        <v>1713</v>
      </c>
      <c r="B6902" s="4">
        <v>459.0</v>
      </c>
      <c r="C6902" s="4">
        <v>2009.0</v>
      </c>
      <c r="D6902" s="4" t="s">
        <v>225</v>
      </c>
      <c r="F6902" s="4" t="s">
        <v>24</v>
      </c>
      <c r="G6902" s="4" t="s">
        <v>1404</v>
      </c>
      <c r="I6902" s="4">
        <v>5184.0</v>
      </c>
      <c r="R6902" s="5" t="str">
        <f t="shared" si="1"/>
        <v>2009_459</v>
      </c>
    </row>
    <row r="6903">
      <c r="A6903" s="4" t="s">
        <v>1720</v>
      </c>
      <c r="B6903" s="4">
        <v>460.0</v>
      </c>
      <c r="C6903" s="4">
        <v>2009.0</v>
      </c>
      <c r="D6903" s="4" t="s">
        <v>1096</v>
      </c>
      <c r="F6903" s="4" t="s">
        <v>24</v>
      </c>
      <c r="G6903" s="4" t="s">
        <v>1404</v>
      </c>
      <c r="I6903" s="4">
        <v>5163.4</v>
      </c>
      <c r="R6903" s="5" t="str">
        <f t="shared" si="1"/>
        <v>2009_460</v>
      </c>
    </row>
    <row r="6904">
      <c r="A6904" s="4" t="s">
        <v>1221</v>
      </c>
      <c r="B6904" s="4">
        <v>461.0</v>
      </c>
      <c r="C6904" s="4">
        <v>2009.0</v>
      </c>
      <c r="D6904" s="4" t="s">
        <v>107</v>
      </c>
      <c r="F6904" s="4" t="s">
        <v>37</v>
      </c>
      <c r="G6904" s="4" t="s">
        <v>1655</v>
      </c>
      <c r="I6904" s="4">
        <v>5142.3</v>
      </c>
      <c r="R6904" s="5" t="str">
        <f t="shared" si="1"/>
        <v>2009_461</v>
      </c>
    </row>
    <row r="6905">
      <c r="A6905" s="4" t="s">
        <v>1756</v>
      </c>
      <c r="B6905" s="4">
        <v>462.0</v>
      </c>
      <c r="C6905" s="4">
        <v>2009.0</v>
      </c>
      <c r="D6905" s="4" t="s">
        <v>102</v>
      </c>
      <c r="F6905" s="4" t="s">
        <v>100</v>
      </c>
      <c r="G6905" s="4" t="s">
        <v>1757</v>
      </c>
      <c r="I6905" s="4">
        <v>5137.6</v>
      </c>
      <c r="R6905" s="5" t="str">
        <f t="shared" si="1"/>
        <v>2009_462</v>
      </c>
    </row>
    <row r="6906">
      <c r="A6906" s="4" t="s">
        <v>1381</v>
      </c>
      <c r="B6906" s="4">
        <v>463.0</v>
      </c>
      <c r="C6906" s="4">
        <v>2009.0</v>
      </c>
      <c r="D6906" s="4" t="s">
        <v>981</v>
      </c>
      <c r="F6906" s="4" t="s">
        <v>100</v>
      </c>
      <c r="G6906" s="4" t="s">
        <v>1645</v>
      </c>
      <c r="I6906" s="4">
        <v>5132.8</v>
      </c>
      <c r="R6906" s="5" t="str">
        <f t="shared" si="1"/>
        <v>2009_463</v>
      </c>
    </row>
    <row r="6907">
      <c r="A6907" s="4" t="s">
        <v>1702</v>
      </c>
      <c r="B6907" s="4">
        <v>464.0</v>
      </c>
      <c r="C6907" s="4">
        <v>2009.0</v>
      </c>
      <c r="D6907" s="4" t="s">
        <v>1139</v>
      </c>
      <c r="F6907" s="4" t="s">
        <v>57</v>
      </c>
      <c r="G6907" s="4" t="s">
        <v>1454</v>
      </c>
      <c r="I6907" s="4">
        <v>5130.1</v>
      </c>
      <c r="R6907" s="5" t="str">
        <f t="shared" si="1"/>
        <v>2009_464</v>
      </c>
    </row>
    <row r="6908">
      <c r="A6908" s="4" t="s">
        <v>1235</v>
      </c>
      <c r="B6908" s="4">
        <v>465.0</v>
      </c>
      <c r="C6908" s="4">
        <v>2009.0</v>
      </c>
      <c r="D6908" s="4" t="s">
        <v>29</v>
      </c>
      <c r="F6908" s="4" t="s">
        <v>46</v>
      </c>
      <c r="G6908" s="4" t="s">
        <v>1418</v>
      </c>
      <c r="I6908" s="4">
        <v>5092.0</v>
      </c>
      <c r="R6908" s="5" t="str">
        <f t="shared" si="1"/>
        <v>2009_465</v>
      </c>
    </row>
    <row r="6909">
      <c r="A6909" s="4" t="s">
        <v>1758</v>
      </c>
      <c r="B6909" s="4">
        <v>466.0</v>
      </c>
      <c r="C6909" s="4">
        <v>2009.0</v>
      </c>
      <c r="D6909" s="4" t="s">
        <v>19</v>
      </c>
      <c r="F6909" s="4" t="s">
        <v>30</v>
      </c>
      <c r="G6909" s="4" t="s">
        <v>1407</v>
      </c>
      <c r="I6909" s="4">
        <v>5088.0</v>
      </c>
      <c r="R6909" s="5" t="str">
        <f t="shared" si="1"/>
        <v>2009_466</v>
      </c>
    </row>
    <row r="6910">
      <c r="A6910" s="4" t="s">
        <v>1223</v>
      </c>
      <c r="B6910" s="4">
        <v>467.0</v>
      </c>
      <c r="C6910" s="4">
        <v>2009.0</v>
      </c>
      <c r="D6910" s="4" t="s">
        <v>1295</v>
      </c>
      <c r="F6910" s="4" t="s">
        <v>100</v>
      </c>
      <c r="G6910" s="4" t="s">
        <v>1632</v>
      </c>
      <c r="I6910" s="4">
        <v>5080.9</v>
      </c>
      <c r="R6910" s="5" t="str">
        <f t="shared" si="1"/>
        <v>2009_467</v>
      </c>
    </row>
    <row r="6911">
      <c r="A6911" s="4" t="s">
        <v>1714</v>
      </c>
      <c r="B6911" s="4">
        <v>468.0</v>
      </c>
      <c r="C6911" s="4">
        <v>2009.0</v>
      </c>
      <c r="D6911" s="4" t="s">
        <v>107</v>
      </c>
      <c r="F6911" s="4" t="s">
        <v>400</v>
      </c>
      <c r="G6911" s="4" t="s">
        <v>1513</v>
      </c>
      <c r="I6911" s="4">
        <v>5065.3</v>
      </c>
      <c r="R6911" s="5" t="str">
        <f t="shared" si="1"/>
        <v>2009_468</v>
      </c>
    </row>
    <row r="6912">
      <c r="A6912" s="4" t="s">
        <v>1709</v>
      </c>
      <c r="B6912" s="4">
        <v>469.0</v>
      </c>
      <c r="C6912" s="4">
        <v>2009.0</v>
      </c>
      <c r="D6912" s="4" t="s">
        <v>611</v>
      </c>
      <c r="F6912" s="4" t="s">
        <v>30</v>
      </c>
      <c r="G6912" s="4" t="s">
        <v>1407</v>
      </c>
      <c r="I6912" s="4">
        <v>5063.9</v>
      </c>
      <c r="R6912" s="5" t="str">
        <f t="shared" si="1"/>
        <v>2009_469</v>
      </c>
    </row>
    <row r="6913">
      <c r="A6913" s="4" t="s">
        <v>1759</v>
      </c>
      <c r="B6913" s="4">
        <v>470.0</v>
      </c>
      <c r="C6913" s="4">
        <v>2009.0</v>
      </c>
      <c r="D6913" s="4" t="s">
        <v>1165</v>
      </c>
      <c r="F6913" s="4" t="s">
        <v>57</v>
      </c>
      <c r="G6913" s="4" t="s">
        <v>1642</v>
      </c>
      <c r="I6913" s="4">
        <v>5036.8</v>
      </c>
      <c r="R6913" s="5" t="str">
        <f t="shared" si="1"/>
        <v>2009_470</v>
      </c>
    </row>
    <row r="6914">
      <c r="A6914" s="4" t="s">
        <v>1393</v>
      </c>
      <c r="B6914" s="4">
        <v>471.0</v>
      </c>
      <c r="C6914" s="4">
        <v>2009.0</v>
      </c>
      <c r="D6914" s="4" t="s">
        <v>48</v>
      </c>
      <c r="F6914" s="4" t="s">
        <v>55</v>
      </c>
      <c r="G6914" s="4" t="s">
        <v>1760</v>
      </c>
      <c r="I6914" s="4">
        <v>5027.8</v>
      </c>
      <c r="R6914" s="5" t="str">
        <f t="shared" si="1"/>
        <v>2009_471</v>
      </c>
    </row>
    <row r="6915">
      <c r="A6915" s="4" t="s">
        <v>1761</v>
      </c>
      <c r="B6915" s="4">
        <v>472.0</v>
      </c>
      <c r="C6915" s="4">
        <v>2009.0</v>
      </c>
      <c r="D6915" s="4" t="s">
        <v>23</v>
      </c>
      <c r="F6915" s="4" t="s">
        <v>24</v>
      </c>
      <c r="G6915" s="4" t="s">
        <v>1762</v>
      </c>
      <c r="I6915" s="4">
        <v>5016.1</v>
      </c>
      <c r="R6915" s="5" t="str">
        <f t="shared" si="1"/>
        <v>2009_472</v>
      </c>
    </row>
    <row r="6916">
      <c r="A6916" s="4" t="s">
        <v>1763</v>
      </c>
      <c r="B6916" s="4">
        <v>473.0</v>
      </c>
      <c r="C6916" s="4">
        <v>2009.0</v>
      </c>
      <c r="D6916" s="4" t="s">
        <v>490</v>
      </c>
      <c r="F6916" s="4" t="s">
        <v>1764</v>
      </c>
      <c r="G6916" s="4" t="s">
        <v>1765</v>
      </c>
      <c r="I6916" s="4">
        <v>5003.3</v>
      </c>
      <c r="R6916" s="5" t="str">
        <f t="shared" si="1"/>
        <v>2009_473</v>
      </c>
    </row>
    <row r="6917">
      <c r="A6917" s="4" t="s">
        <v>1766</v>
      </c>
      <c r="B6917" s="4">
        <v>474.0</v>
      </c>
      <c r="C6917" s="4">
        <v>2009.0</v>
      </c>
      <c r="D6917" s="4" t="s">
        <v>1360</v>
      </c>
      <c r="F6917" s="4" t="s">
        <v>30</v>
      </c>
      <c r="G6917" s="4" t="s">
        <v>1446</v>
      </c>
      <c r="I6917" s="4">
        <v>4991.6</v>
      </c>
      <c r="R6917" s="5" t="str">
        <f t="shared" si="1"/>
        <v>2009_474</v>
      </c>
    </row>
    <row r="6918">
      <c r="A6918" s="4" t="s">
        <v>865</v>
      </c>
      <c r="B6918" s="4">
        <v>475.0</v>
      </c>
      <c r="C6918" s="4">
        <v>2009.0</v>
      </c>
      <c r="D6918" s="4" t="s">
        <v>977</v>
      </c>
      <c r="F6918" s="4" t="s">
        <v>46</v>
      </c>
      <c r="G6918" s="4" t="s">
        <v>1429</v>
      </c>
      <c r="I6918" s="4">
        <v>4986.9</v>
      </c>
      <c r="R6918" s="5" t="str">
        <f t="shared" si="1"/>
        <v>2009_475</v>
      </c>
    </row>
    <row r="6919">
      <c r="A6919" s="4" t="s">
        <v>1216</v>
      </c>
      <c r="B6919" s="4">
        <v>476.0</v>
      </c>
      <c r="C6919" s="4">
        <v>2009.0</v>
      </c>
      <c r="D6919" s="4" t="s">
        <v>45</v>
      </c>
      <c r="F6919" s="4" t="s">
        <v>20</v>
      </c>
      <c r="G6919" s="4" t="s">
        <v>1641</v>
      </c>
      <c r="I6919" s="4">
        <v>4951.8</v>
      </c>
      <c r="R6919" s="5" t="str">
        <f t="shared" si="1"/>
        <v>2009_476</v>
      </c>
    </row>
    <row r="6920">
      <c r="A6920" s="4" t="s">
        <v>1767</v>
      </c>
      <c r="B6920" s="4">
        <v>477.0</v>
      </c>
      <c r="C6920" s="4">
        <v>2009.0</v>
      </c>
      <c r="D6920" s="4" t="s">
        <v>611</v>
      </c>
      <c r="F6920" s="4" t="s">
        <v>30</v>
      </c>
      <c r="G6920" s="4" t="s">
        <v>1407</v>
      </c>
      <c r="I6920" s="4">
        <v>4951.0</v>
      </c>
      <c r="R6920" s="5" t="str">
        <f t="shared" si="1"/>
        <v>2009_477</v>
      </c>
    </row>
    <row r="6921">
      <c r="A6921" s="4" t="s">
        <v>1158</v>
      </c>
      <c r="B6921" s="4">
        <v>478.0</v>
      </c>
      <c r="C6921" s="4">
        <v>2009.0</v>
      </c>
      <c r="D6921" s="4" t="s">
        <v>110</v>
      </c>
      <c r="F6921" s="4" t="s">
        <v>74</v>
      </c>
      <c r="G6921" s="4" t="s">
        <v>1422</v>
      </c>
      <c r="I6921" s="4">
        <v>4937.2</v>
      </c>
      <c r="R6921" s="5" t="str">
        <f t="shared" si="1"/>
        <v>2009_478</v>
      </c>
    </row>
    <row r="6922">
      <c r="A6922" s="4" t="s">
        <v>1768</v>
      </c>
      <c r="B6922" s="4">
        <v>479.0</v>
      </c>
      <c r="C6922" s="4">
        <v>2009.0</v>
      </c>
      <c r="D6922" s="4" t="s">
        <v>225</v>
      </c>
      <c r="F6922" s="4" t="s">
        <v>24</v>
      </c>
      <c r="G6922" s="4" t="s">
        <v>1503</v>
      </c>
      <c r="I6922" s="4">
        <v>4915.6</v>
      </c>
      <c r="R6922" s="5" t="str">
        <f t="shared" si="1"/>
        <v>2009_479</v>
      </c>
    </row>
    <row r="6923">
      <c r="A6923" s="4" t="s">
        <v>1769</v>
      </c>
      <c r="B6923" s="4">
        <v>480.0</v>
      </c>
      <c r="C6923" s="4">
        <v>2009.0</v>
      </c>
      <c r="D6923" s="4" t="s">
        <v>1723</v>
      </c>
      <c r="F6923" s="4" t="s">
        <v>189</v>
      </c>
      <c r="G6923" s="4" t="s">
        <v>1770</v>
      </c>
      <c r="I6923" s="4">
        <v>4884.3</v>
      </c>
      <c r="R6923" s="5" t="str">
        <f t="shared" si="1"/>
        <v>2009_480</v>
      </c>
    </row>
    <row r="6924">
      <c r="A6924" s="4" t="s">
        <v>1771</v>
      </c>
      <c r="B6924" s="4">
        <v>481.0</v>
      </c>
      <c r="C6924" s="4">
        <v>2009.0</v>
      </c>
      <c r="D6924" s="4" t="s">
        <v>285</v>
      </c>
      <c r="F6924" s="4" t="s">
        <v>30</v>
      </c>
      <c r="G6924" s="4" t="s">
        <v>1407</v>
      </c>
      <c r="I6924" s="4">
        <v>4880.1</v>
      </c>
      <c r="R6924" s="5" t="str">
        <f t="shared" si="1"/>
        <v>2009_481</v>
      </c>
    </row>
    <row r="6925">
      <c r="A6925" s="4" t="s">
        <v>1395</v>
      </c>
      <c r="B6925" s="4">
        <v>482.0</v>
      </c>
      <c r="C6925" s="4">
        <v>2009.0</v>
      </c>
      <c r="D6925" s="4" t="s">
        <v>1360</v>
      </c>
      <c r="F6925" s="4" t="s">
        <v>189</v>
      </c>
      <c r="G6925" s="4" t="s">
        <v>1660</v>
      </c>
      <c r="I6925" s="4">
        <v>4873.0</v>
      </c>
      <c r="R6925" s="5" t="str">
        <f t="shared" si="1"/>
        <v>2009_482</v>
      </c>
    </row>
    <row r="6926">
      <c r="A6926" s="4" t="s">
        <v>1168</v>
      </c>
      <c r="B6926" s="4">
        <v>483.0</v>
      </c>
      <c r="C6926" s="4">
        <v>2009.0</v>
      </c>
      <c r="D6926" s="4" t="s">
        <v>1104</v>
      </c>
      <c r="F6926" s="4" t="s">
        <v>43</v>
      </c>
      <c r="G6926" s="4" t="s">
        <v>1669</v>
      </c>
      <c r="I6926" s="4">
        <v>4843.5</v>
      </c>
      <c r="R6926" s="5" t="str">
        <f t="shared" si="1"/>
        <v>2009_483</v>
      </c>
    </row>
    <row r="6927">
      <c r="A6927" s="4" t="s">
        <v>1710</v>
      </c>
      <c r="B6927" s="4">
        <v>484.0</v>
      </c>
      <c r="C6927" s="4">
        <v>2009.0</v>
      </c>
      <c r="D6927" s="4" t="s">
        <v>977</v>
      </c>
      <c r="F6927" s="4" t="s">
        <v>400</v>
      </c>
      <c r="G6927" s="4" t="s">
        <v>1532</v>
      </c>
      <c r="I6927" s="4">
        <v>4834.4</v>
      </c>
      <c r="R6927" s="5" t="str">
        <f t="shared" si="1"/>
        <v>2009_484</v>
      </c>
    </row>
    <row r="6928">
      <c r="A6928" s="4" t="s">
        <v>1772</v>
      </c>
      <c r="B6928" s="4">
        <v>485.0</v>
      </c>
      <c r="C6928" s="4">
        <v>2009.0</v>
      </c>
      <c r="D6928" s="4" t="s">
        <v>225</v>
      </c>
      <c r="F6928" s="4" t="s">
        <v>24</v>
      </c>
      <c r="G6928" s="4" t="s">
        <v>1412</v>
      </c>
      <c r="I6928" s="4">
        <v>4828.8</v>
      </c>
      <c r="R6928" s="5" t="str">
        <f t="shared" si="1"/>
        <v>2009_485</v>
      </c>
    </row>
    <row r="6929">
      <c r="A6929" s="4" t="s">
        <v>1202</v>
      </c>
      <c r="B6929" s="4">
        <v>486.0</v>
      </c>
      <c r="C6929" s="4">
        <v>2009.0</v>
      </c>
      <c r="D6929" s="4" t="s">
        <v>352</v>
      </c>
      <c r="F6929" s="4" t="s">
        <v>88</v>
      </c>
      <c r="G6929" s="4" t="s">
        <v>1623</v>
      </c>
      <c r="I6929" s="4">
        <v>4785.0</v>
      </c>
      <c r="R6929" s="5" t="str">
        <f t="shared" si="1"/>
        <v>2009_486</v>
      </c>
    </row>
    <row r="6930">
      <c r="A6930" s="4" t="s">
        <v>1332</v>
      </c>
      <c r="B6930" s="4">
        <v>487.0</v>
      </c>
      <c r="C6930" s="4">
        <v>2009.0</v>
      </c>
      <c r="D6930" s="4" t="s">
        <v>110</v>
      </c>
      <c r="F6930" s="4" t="s">
        <v>183</v>
      </c>
      <c r="G6930" s="4" t="s">
        <v>1517</v>
      </c>
      <c r="I6930" s="4">
        <v>4774.3</v>
      </c>
      <c r="R6930" s="5" t="str">
        <f t="shared" si="1"/>
        <v>2009_487</v>
      </c>
    </row>
    <row r="6931">
      <c r="A6931" s="4" t="s">
        <v>1773</v>
      </c>
      <c r="B6931" s="4">
        <v>488.0</v>
      </c>
      <c r="C6931" s="4">
        <v>2009.0</v>
      </c>
      <c r="D6931" s="4" t="s">
        <v>76</v>
      </c>
      <c r="F6931" s="4" t="s">
        <v>201</v>
      </c>
      <c r="G6931" s="4" t="s">
        <v>1774</v>
      </c>
      <c r="I6931" s="4">
        <v>4769.0</v>
      </c>
      <c r="R6931" s="5" t="str">
        <f t="shared" si="1"/>
        <v>2009_488</v>
      </c>
    </row>
    <row r="6932">
      <c r="A6932" s="4" t="s">
        <v>1594</v>
      </c>
      <c r="B6932" s="4">
        <v>489.0</v>
      </c>
      <c r="C6932" s="4">
        <v>2009.0</v>
      </c>
      <c r="D6932" s="4" t="s">
        <v>1139</v>
      </c>
      <c r="F6932" s="4" t="s">
        <v>43</v>
      </c>
      <c r="G6932" s="4" t="s">
        <v>1595</v>
      </c>
      <c r="I6932" s="4">
        <v>4725.0</v>
      </c>
      <c r="R6932" s="5" t="str">
        <f t="shared" si="1"/>
        <v>2009_489</v>
      </c>
    </row>
    <row r="6933">
      <c r="A6933" s="4" t="s">
        <v>1331</v>
      </c>
      <c r="B6933" s="4">
        <v>490.0</v>
      </c>
      <c r="C6933" s="4">
        <v>2009.0</v>
      </c>
      <c r="D6933" s="4" t="s">
        <v>67</v>
      </c>
      <c r="F6933" s="4" t="s">
        <v>35</v>
      </c>
      <c r="G6933" s="4" t="s">
        <v>1625</v>
      </c>
      <c r="I6933" s="4">
        <v>4708.8</v>
      </c>
      <c r="R6933" s="5" t="str">
        <f t="shared" si="1"/>
        <v>2009_490</v>
      </c>
    </row>
    <row r="6934">
      <c r="A6934" s="4" t="s">
        <v>505</v>
      </c>
      <c r="B6934" s="4">
        <v>491.0</v>
      </c>
      <c r="C6934" s="4">
        <v>2009.0</v>
      </c>
      <c r="D6934" s="4" t="s">
        <v>688</v>
      </c>
      <c r="F6934" s="4" t="s">
        <v>46</v>
      </c>
      <c r="G6934" s="4" t="s">
        <v>1609</v>
      </c>
      <c r="I6934" s="4">
        <v>4708.7</v>
      </c>
      <c r="R6934" s="5" t="str">
        <f t="shared" si="1"/>
        <v>2009_491</v>
      </c>
    </row>
    <row r="6935">
      <c r="A6935" s="4" t="s">
        <v>1384</v>
      </c>
      <c r="B6935" s="4">
        <v>492.0</v>
      </c>
      <c r="C6935" s="4">
        <v>2009.0</v>
      </c>
      <c r="D6935" s="4" t="s">
        <v>986</v>
      </c>
      <c r="F6935" s="4" t="s">
        <v>74</v>
      </c>
      <c r="G6935" s="4" t="s">
        <v>1422</v>
      </c>
      <c r="I6935" s="4">
        <v>4703.7</v>
      </c>
      <c r="R6935" s="5" t="str">
        <f t="shared" si="1"/>
        <v>2009_492</v>
      </c>
    </row>
    <row r="6936">
      <c r="A6936" s="4" t="s">
        <v>936</v>
      </c>
      <c r="B6936" s="4">
        <v>493.0</v>
      </c>
      <c r="C6936" s="4">
        <v>2009.0</v>
      </c>
      <c r="D6936" s="4" t="s">
        <v>1105</v>
      </c>
      <c r="F6936" s="4" t="s">
        <v>144</v>
      </c>
      <c r="G6936" s="4" t="s">
        <v>1622</v>
      </c>
      <c r="I6936" s="4">
        <v>4664.7</v>
      </c>
      <c r="R6936" s="5" t="str">
        <f t="shared" si="1"/>
        <v>2009_493</v>
      </c>
    </row>
    <row r="6937">
      <c r="A6937" s="4" t="s">
        <v>1775</v>
      </c>
      <c r="B6937" s="4">
        <v>494.0</v>
      </c>
      <c r="C6937" s="4">
        <v>2009.0</v>
      </c>
      <c r="D6937" s="4" t="s">
        <v>1289</v>
      </c>
      <c r="F6937" s="4" t="s">
        <v>30</v>
      </c>
      <c r="G6937" s="4" t="s">
        <v>1776</v>
      </c>
      <c r="I6937" s="4">
        <v>4659.2</v>
      </c>
      <c r="R6937" s="5" t="str">
        <f t="shared" si="1"/>
        <v>2009_494</v>
      </c>
    </row>
    <row r="6938">
      <c r="A6938" s="4" t="s">
        <v>1777</v>
      </c>
      <c r="B6938" s="4">
        <v>495.0</v>
      </c>
      <c r="C6938" s="4">
        <v>2009.0</v>
      </c>
      <c r="D6938" s="4" t="s">
        <v>975</v>
      </c>
      <c r="F6938" s="4" t="s">
        <v>57</v>
      </c>
      <c r="G6938" s="4" t="s">
        <v>1778</v>
      </c>
      <c r="I6938" s="4">
        <v>4658.1</v>
      </c>
      <c r="R6938" s="5" t="str">
        <f t="shared" si="1"/>
        <v>2009_495</v>
      </c>
    </row>
    <row r="6939">
      <c r="A6939" s="4" t="s">
        <v>1779</v>
      </c>
      <c r="B6939" s="4">
        <v>496.0</v>
      </c>
      <c r="C6939" s="4">
        <v>2009.0</v>
      </c>
      <c r="D6939" s="4" t="s">
        <v>977</v>
      </c>
      <c r="F6939" s="4" t="s">
        <v>257</v>
      </c>
      <c r="G6939" s="4" t="s">
        <v>1424</v>
      </c>
      <c r="I6939" s="4">
        <v>4658.0</v>
      </c>
      <c r="R6939" s="5" t="str">
        <f t="shared" si="1"/>
        <v>2009_496</v>
      </c>
    </row>
    <row r="6940">
      <c r="A6940" s="4" t="s">
        <v>1780</v>
      </c>
      <c r="B6940" s="4">
        <v>497.0</v>
      </c>
      <c r="C6940" s="4">
        <v>2009.0</v>
      </c>
      <c r="D6940" s="4" t="s">
        <v>490</v>
      </c>
      <c r="F6940" s="4" t="s">
        <v>100</v>
      </c>
      <c r="G6940" s="4" t="s">
        <v>1757</v>
      </c>
      <c r="I6940" s="4">
        <v>4652.4</v>
      </c>
      <c r="R6940" s="5" t="str">
        <f t="shared" si="1"/>
        <v>2009_497</v>
      </c>
    </row>
    <row r="6941">
      <c r="A6941" s="4" t="s">
        <v>1146</v>
      </c>
      <c r="B6941" s="4">
        <v>498.0</v>
      </c>
      <c r="C6941" s="4">
        <v>2009.0</v>
      </c>
      <c r="D6941" s="4" t="s">
        <v>107</v>
      </c>
      <c r="F6941" s="4" t="s">
        <v>55</v>
      </c>
      <c r="G6941" s="4" t="s">
        <v>1472</v>
      </c>
      <c r="I6941" s="4">
        <v>4645.3</v>
      </c>
      <c r="R6941" s="5" t="str">
        <f t="shared" si="1"/>
        <v>2009_498</v>
      </c>
    </row>
    <row r="6942">
      <c r="A6942" s="4" t="s">
        <v>1781</v>
      </c>
      <c r="B6942" s="4">
        <v>499.0</v>
      </c>
      <c r="C6942" s="4">
        <v>2009.0</v>
      </c>
      <c r="D6942" s="4" t="s">
        <v>107</v>
      </c>
      <c r="F6942" s="4" t="s">
        <v>37</v>
      </c>
      <c r="G6942" s="4" t="s">
        <v>1782</v>
      </c>
      <c r="I6942" s="4">
        <v>4644.9</v>
      </c>
      <c r="R6942" s="5" t="str">
        <f t="shared" si="1"/>
        <v>2009_499</v>
      </c>
    </row>
    <row r="6943">
      <c r="A6943" s="4" t="s">
        <v>1783</v>
      </c>
      <c r="B6943" s="4">
        <v>500.0</v>
      </c>
      <c r="C6943" s="4">
        <v>2009.0</v>
      </c>
      <c r="D6943" s="4" t="s">
        <v>611</v>
      </c>
      <c r="F6943" s="4" t="s">
        <v>77</v>
      </c>
      <c r="G6943" s="4" t="s">
        <v>1484</v>
      </c>
      <c r="I6943" s="4">
        <v>4634.1</v>
      </c>
      <c r="R6943" s="5" t="str">
        <f t="shared" si="1"/>
        <v>2009_500</v>
      </c>
    </row>
    <row r="6944">
      <c r="A6944" s="4" t="s">
        <v>25</v>
      </c>
      <c r="B6944" s="4">
        <v>1.0</v>
      </c>
      <c r="C6944" s="4">
        <v>2010.0</v>
      </c>
      <c r="D6944" s="4" t="s">
        <v>26</v>
      </c>
      <c r="F6944" s="4" t="s">
        <v>27</v>
      </c>
      <c r="G6944" s="4" t="s">
        <v>1400</v>
      </c>
      <c r="I6944" s="4">
        <v>408214.0</v>
      </c>
      <c r="R6944" s="5" t="str">
        <f t="shared" si="1"/>
        <v>2010_1</v>
      </c>
    </row>
    <row r="6945">
      <c r="A6945" s="4" t="s">
        <v>22</v>
      </c>
      <c r="B6945" s="4">
        <v>2.0</v>
      </c>
      <c r="C6945" s="4">
        <v>2010.0</v>
      </c>
      <c r="D6945" s="4" t="s">
        <v>23</v>
      </c>
      <c r="F6945" s="4" t="s">
        <v>24</v>
      </c>
      <c r="G6945" s="4" t="s">
        <v>1401</v>
      </c>
      <c r="I6945" s="4">
        <v>284650.0</v>
      </c>
      <c r="R6945" s="5" t="str">
        <f t="shared" si="1"/>
        <v>2010_2</v>
      </c>
    </row>
    <row r="6946">
      <c r="A6946" s="4" t="s">
        <v>56</v>
      </c>
      <c r="B6946" s="4">
        <v>3.0</v>
      </c>
      <c r="C6946" s="4">
        <v>2010.0</v>
      </c>
      <c r="D6946" s="4" t="s">
        <v>23</v>
      </c>
      <c r="F6946" s="4" t="s">
        <v>57</v>
      </c>
      <c r="G6946" s="4" t="s">
        <v>1403</v>
      </c>
      <c r="I6946" s="4">
        <v>163527.0</v>
      </c>
      <c r="R6946" s="5" t="str">
        <f t="shared" si="1"/>
        <v>2010_3</v>
      </c>
    </row>
    <row r="6947">
      <c r="A6947" s="4" t="s">
        <v>33</v>
      </c>
      <c r="B6947" s="4">
        <v>4.0</v>
      </c>
      <c r="C6947" s="4">
        <v>2010.0</v>
      </c>
      <c r="D6947" s="4" t="s">
        <v>81</v>
      </c>
      <c r="F6947" s="4" t="s">
        <v>35</v>
      </c>
      <c r="G6947" s="4" t="s">
        <v>1405</v>
      </c>
      <c r="I6947" s="4">
        <v>156779.0</v>
      </c>
      <c r="R6947" s="5" t="str">
        <f t="shared" si="1"/>
        <v>2010_4</v>
      </c>
    </row>
    <row r="6948">
      <c r="A6948" s="4" t="s">
        <v>877</v>
      </c>
      <c r="B6948" s="4">
        <v>5.0</v>
      </c>
      <c r="C6948" s="4">
        <v>2010.0</v>
      </c>
      <c r="D6948" s="4" t="s">
        <v>59</v>
      </c>
      <c r="F6948" s="4" t="s">
        <v>127</v>
      </c>
      <c r="G6948" s="4" t="s">
        <v>1408</v>
      </c>
      <c r="I6948" s="4">
        <v>150450.0</v>
      </c>
      <c r="R6948" s="5" t="str">
        <f t="shared" si="1"/>
        <v>2010_5</v>
      </c>
    </row>
    <row r="6949">
      <c r="A6949" s="4" t="s">
        <v>1170</v>
      </c>
      <c r="B6949" s="4">
        <v>6.0</v>
      </c>
      <c r="C6949" s="4">
        <v>2010.0</v>
      </c>
      <c r="D6949" s="4" t="s">
        <v>23</v>
      </c>
      <c r="F6949" s="4" t="s">
        <v>24</v>
      </c>
      <c r="G6949" s="4" t="s">
        <v>1404</v>
      </c>
      <c r="I6949" s="4">
        <v>139515.0</v>
      </c>
      <c r="R6949" s="5" t="str">
        <f t="shared" si="1"/>
        <v>2010_6</v>
      </c>
    </row>
    <row r="6950">
      <c r="A6950" s="4" t="s">
        <v>1349</v>
      </c>
      <c r="B6950" s="4">
        <v>7.0</v>
      </c>
      <c r="C6950" s="4">
        <v>2010.0</v>
      </c>
      <c r="D6950" s="4" t="s">
        <v>29</v>
      </c>
      <c r="F6950" s="4" t="s">
        <v>24</v>
      </c>
      <c r="G6950" s="4" t="s">
        <v>1503</v>
      </c>
      <c r="I6950" s="4">
        <v>123018.0</v>
      </c>
      <c r="R6950" s="5" t="str">
        <f t="shared" si="1"/>
        <v>2010_7</v>
      </c>
    </row>
    <row r="6951">
      <c r="A6951" s="4" t="s">
        <v>21</v>
      </c>
      <c r="B6951" s="4">
        <v>8.0</v>
      </c>
      <c r="C6951" s="4">
        <v>2010.0</v>
      </c>
      <c r="D6951" s="4" t="s">
        <v>19</v>
      </c>
      <c r="F6951" s="4" t="s">
        <v>20</v>
      </c>
      <c r="G6951" s="4" t="s">
        <v>1406</v>
      </c>
      <c r="I6951" s="4">
        <v>118308.0</v>
      </c>
      <c r="R6951" s="5" t="str">
        <f t="shared" si="1"/>
        <v>2010_8</v>
      </c>
    </row>
    <row r="6952">
      <c r="A6952" s="4" t="s">
        <v>968</v>
      </c>
      <c r="B6952" s="4">
        <v>9.0</v>
      </c>
      <c r="C6952" s="4">
        <v>2010.0</v>
      </c>
      <c r="D6952" s="4" t="s">
        <v>59</v>
      </c>
      <c r="F6952" s="4" t="s">
        <v>30</v>
      </c>
      <c r="G6952" s="4" t="s">
        <v>1407</v>
      </c>
      <c r="I6952" s="4">
        <v>115632.0</v>
      </c>
      <c r="R6952" s="5" t="str">
        <f t="shared" si="1"/>
        <v>2010_9</v>
      </c>
    </row>
    <row r="6953">
      <c r="A6953" s="4" t="s">
        <v>60</v>
      </c>
      <c r="B6953" s="4">
        <v>10.0</v>
      </c>
      <c r="C6953" s="4">
        <v>2010.0</v>
      </c>
      <c r="D6953" s="4" t="s">
        <v>32</v>
      </c>
      <c r="F6953" s="4" t="s">
        <v>57</v>
      </c>
      <c r="G6953" s="4" t="s">
        <v>1410</v>
      </c>
      <c r="I6953" s="4">
        <v>114552.0</v>
      </c>
      <c r="R6953" s="5" t="str">
        <f t="shared" si="1"/>
        <v>2010_10</v>
      </c>
    </row>
    <row r="6954">
      <c r="A6954" s="4" t="s">
        <v>628</v>
      </c>
      <c r="B6954" s="4">
        <v>11.0</v>
      </c>
      <c r="C6954" s="4">
        <v>2010.0</v>
      </c>
      <c r="D6954" s="4" t="s">
        <v>67</v>
      </c>
      <c r="F6954" s="4" t="s">
        <v>70</v>
      </c>
      <c r="G6954" s="4" t="s">
        <v>1409</v>
      </c>
      <c r="I6954" s="4">
        <v>112493.0</v>
      </c>
      <c r="R6954" s="5" t="str">
        <f t="shared" si="1"/>
        <v>2010_11</v>
      </c>
    </row>
    <row r="6955">
      <c r="A6955" s="4" t="s">
        <v>804</v>
      </c>
      <c r="B6955" s="4">
        <v>12.0</v>
      </c>
      <c r="C6955" s="4">
        <v>2010.0</v>
      </c>
      <c r="D6955" s="4" t="s">
        <v>59</v>
      </c>
      <c r="F6955" s="4" t="s">
        <v>30</v>
      </c>
      <c r="G6955" s="4" t="s">
        <v>1407</v>
      </c>
      <c r="I6955" s="4">
        <v>108785.0</v>
      </c>
      <c r="R6955" s="5" t="str">
        <f t="shared" si="1"/>
        <v>2010_12</v>
      </c>
    </row>
    <row r="6956">
      <c r="A6956" s="4" t="s">
        <v>967</v>
      </c>
      <c r="B6956" s="4">
        <v>13.0</v>
      </c>
      <c r="C6956" s="4">
        <v>2010.0</v>
      </c>
      <c r="D6956" s="4" t="s">
        <v>29</v>
      </c>
      <c r="F6956" s="4" t="s">
        <v>30</v>
      </c>
      <c r="G6956" s="4" t="s">
        <v>1407</v>
      </c>
      <c r="I6956" s="4">
        <v>107808.0</v>
      </c>
      <c r="R6956" s="5" t="str">
        <f t="shared" si="1"/>
        <v>2010_13</v>
      </c>
    </row>
    <row r="6957">
      <c r="A6957" s="4" t="s">
        <v>159</v>
      </c>
      <c r="B6957" s="4">
        <v>14.0</v>
      </c>
      <c r="C6957" s="4">
        <v>2010.0</v>
      </c>
      <c r="D6957" s="4" t="s">
        <v>973</v>
      </c>
      <c r="F6957" s="4" t="s">
        <v>57</v>
      </c>
      <c r="G6957" s="4" t="s">
        <v>1414</v>
      </c>
      <c r="I6957" s="4">
        <v>106632.0</v>
      </c>
      <c r="R6957" s="5" t="str">
        <f t="shared" si="1"/>
        <v>2010_14</v>
      </c>
    </row>
    <row r="6958">
      <c r="A6958" s="4" t="s">
        <v>18</v>
      </c>
      <c r="B6958" s="4">
        <v>15.0</v>
      </c>
      <c r="C6958" s="4">
        <v>2010.0</v>
      </c>
      <c r="D6958" s="4" t="s">
        <v>19</v>
      </c>
      <c r="F6958" s="4" t="s">
        <v>20</v>
      </c>
      <c r="G6958" s="4" t="s">
        <v>1402</v>
      </c>
      <c r="I6958" s="4">
        <v>104589.0</v>
      </c>
      <c r="R6958" s="5" t="str">
        <f t="shared" si="1"/>
        <v>2010_15</v>
      </c>
    </row>
    <row r="6959">
      <c r="A6959" s="4" t="s">
        <v>66</v>
      </c>
      <c r="B6959" s="4">
        <v>16.0</v>
      </c>
      <c r="C6959" s="4">
        <v>2010.0</v>
      </c>
      <c r="D6959" s="4" t="s">
        <v>67</v>
      </c>
      <c r="F6959" s="4" t="s">
        <v>30</v>
      </c>
      <c r="G6959" s="4" t="s">
        <v>1407</v>
      </c>
      <c r="I6959" s="4">
        <v>103189.0</v>
      </c>
      <c r="R6959" s="5" t="str">
        <f t="shared" si="1"/>
        <v>2010_16</v>
      </c>
    </row>
    <row r="6960">
      <c r="A6960" s="4" t="s">
        <v>253</v>
      </c>
      <c r="B6960" s="4">
        <v>17.0</v>
      </c>
      <c r="C6960" s="4">
        <v>2010.0</v>
      </c>
      <c r="D6960" s="4" t="s">
        <v>973</v>
      </c>
      <c r="F6960" s="4" t="s">
        <v>55</v>
      </c>
      <c r="G6960" s="4" t="s">
        <v>1415</v>
      </c>
      <c r="I6960" s="4">
        <v>99612.9</v>
      </c>
      <c r="R6960" s="5" t="str">
        <f t="shared" si="1"/>
        <v>2010_17</v>
      </c>
    </row>
    <row r="6961">
      <c r="A6961" s="4" t="s">
        <v>1670</v>
      </c>
      <c r="B6961" s="4">
        <v>18.0</v>
      </c>
      <c r="C6961" s="4">
        <v>2010.0</v>
      </c>
      <c r="D6961" s="4" t="s">
        <v>72</v>
      </c>
      <c r="F6961" s="4" t="s">
        <v>212</v>
      </c>
      <c r="G6961" s="4" t="s">
        <v>1434</v>
      </c>
      <c r="I6961" s="4">
        <v>98729.0</v>
      </c>
      <c r="R6961" s="5" t="str">
        <f t="shared" si="1"/>
        <v>2010_18</v>
      </c>
    </row>
    <row r="6962">
      <c r="A6962" s="4" t="s">
        <v>336</v>
      </c>
      <c r="B6962" s="4">
        <v>19.0</v>
      </c>
      <c r="C6962" s="4">
        <v>2010.0</v>
      </c>
      <c r="D6962" s="4" t="s">
        <v>59</v>
      </c>
      <c r="F6962" s="4" t="s">
        <v>57</v>
      </c>
      <c r="G6962" s="4" t="s">
        <v>1414</v>
      </c>
      <c r="I6962" s="4">
        <v>98636.0</v>
      </c>
      <c r="R6962" s="5" t="str">
        <f t="shared" si="1"/>
        <v>2010_19</v>
      </c>
    </row>
    <row r="6963">
      <c r="A6963" s="4" t="s">
        <v>31</v>
      </c>
      <c r="B6963" s="4">
        <v>20.0</v>
      </c>
      <c r="C6963" s="4">
        <v>2010.0</v>
      </c>
      <c r="D6963" s="4" t="s">
        <v>1354</v>
      </c>
      <c r="F6963" s="4" t="s">
        <v>30</v>
      </c>
      <c r="G6963" s="4" t="s">
        <v>1411</v>
      </c>
      <c r="I6963" s="4">
        <v>95758.0</v>
      </c>
      <c r="R6963" s="5" t="str">
        <f t="shared" si="1"/>
        <v>2010_20</v>
      </c>
    </row>
    <row r="6964">
      <c r="A6964" s="4" t="s">
        <v>1348</v>
      </c>
      <c r="B6964" s="4">
        <v>21.0</v>
      </c>
      <c r="C6964" s="4">
        <v>2010.0</v>
      </c>
      <c r="D6964" s="4" t="s">
        <v>1289</v>
      </c>
      <c r="F6964" s="4" t="s">
        <v>74</v>
      </c>
      <c r="G6964" s="4" t="s">
        <v>1416</v>
      </c>
      <c r="I6964" s="4">
        <v>87138.0</v>
      </c>
      <c r="R6964" s="5" t="str">
        <f t="shared" si="1"/>
        <v>2010_21</v>
      </c>
    </row>
    <row r="6965">
      <c r="A6965" s="4" t="s">
        <v>53</v>
      </c>
      <c r="B6965" s="4">
        <v>22.0</v>
      </c>
      <c r="C6965" s="4">
        <v>2010.0</v>
      </c>
      <c r="D6965" s="4" t="s">
        <v>1078</v>
      </c>
      <c r="F6965" s="4" t="s">
        <v>55</v>
      </c>
      <c r="G6965" s="4" t="s">
        <v>1417</v>
      </c>
      <c r="I6965" s="4">
        <v>79697.0</v>
      </c>
      <c r="R6965" s="5" t="str">
        <f t="shared" si="1"/>
        <v>2010_22</v>
      </c>
    </row>
    <row r="6966">
      <c r="A6966" s="4" t="s">
        <v>71</v>
      </c>
      <c r="B6966" s="4">
        <v>23.0</v>
      </c>
      <c r="C6966" s="4">
        <v>2010.0</v>
      </c>
      <c r="D6966" s="4" t="s">
        <v>72</v>
      </c>
      <c r="F6966" s="4" t="s">
        <v>55</v>
      </c>
      <c r="G6966" s="4" t="s">
        <v>1417</v>
      </c>
      <c r="I6966" s="4">
        <v>76733.2</v>
      </c>
      <c r="R6966" s="5" t="str">
        <f t="shared" si="1"/>
        <v>2010_23</v>
      </c>
    </row>
    <row r="6967">
      <c r="A6967" s="4" t="s">
        <v>1092</v>
      </c>
      <c r="B6967" s="4">
        <v>24.0</v>
      </c>
      <c r="C6967" s="4">
        <v>2010.0</v>
      </c>
      <c r="D6967" s="4" t="s">
        <v>973</v>
      </c>
      <c r="F6967" s="4" t="s">
        <v>100</v>
      </c>
      <c r="G6967" s="4" t="s">
        <v>1419</v>
      </c>
      <c r="I6967" s="4">
        <v>71789.0</v>
      </c>
      <c r="R6967" s="5" t="str">
        <f t="shared" si="1"/>
        <v>2010_24</v>
      </c>
    </row>
    <row r="6968">
      <c r="A6968" s="4" t="s">
        <v>879</v>
      </c>
      <c r="B6968" s="4">
        <v>25.0</v>
      </c>
      <c r="C6968" s="4">
        <v>2010.0</v>
      </c>
      <c r="D6968" s="4" t="s">
        <v>107</v>
      </c>
      <c r="F6968" s="4" t="s">
        <v>95</v>
      </c>
      <c r="G6968" s="4" t="s">
        <v>1421</v>
      </c>
      <c r="I6968" s="4">
        <v>71422.0</v>
      </c>
      <c r="R6968" s="5" t="str">
        <f t="shared" si="1"/>
        <v>2010_25</v>
      </c>
    </row>
    <row r="6969">
      <c r="A6969" s="4" t="s">
        <v>514</v>
      </c>
      <c r="B6969" s="4">
        <v>26.0</v>
      </c>
      <c r="C6969" s="4">
        <v>2010.0</v>
      </c>
      <c r="D6969" s="4" t="s">
        <v>23</v>
      </c>
      <c r="F6969" s="4" t="s">
        <v>24</v>
      </c>
      <c r="G6969" s="4" t="s">
        <v>1412</v>
      </c>
      <c r="I6969" s="4">
        <v>70035.0</v>
      </c>
      <c r="R6969" s="5" t="str">
        <f t="shared" si="1"/>
        <v>2010_26</v>
      </c>
    </row>
    <row r="6970">
      <c r="A6970" s="4" t="s">
        <v>1240</v>
      </c>
      <c r="B6970" s="4">
        <v>27.0</v>
      </c>
      <c r="C6970" s="4">
        <v>2010.0</v>
      </c>
      <c r="D6970" s="4" t="s">
        <v>988</v>
      </c>
      <c r="F6970" s="4" t="s">
        <v>46</v>
      </c>
      <c r="G6970" s="4" t="s">
        <v>1442</v>
      </c>
      <c r="I6970" s="4">
        <v>69207.0</v>
      </c>
      <c r="R6970" s="5" t="str">
        <f t="shared" si="1"/>
        <v>2010_27</v>
      </c>
    </row>
    <row r="6971">
      <c r="A6971" s="4" t="s">
        <v>94</v>
      </c>
      <c r="B6971" s="4">
        <v>28.0</v>
      </c>
      <c r="C6971" s="4">
        <v>2010.0</v>
      </c>
      <c r="D6971" s="4" t="s">
        <v>76</v>
      </c>
      <c r="F6971" s="4" t="s">
        <v>46</v>
      </c>
      <c r="G6971" s="4" t="s">
        <v>1418</v>
      </c>
      <c r="I6971" s="4">
        <v>68281.0</v>
      </c>
      <c r="R6971" s="5" t="str">
        <f t="shared" si="1"/>
        <v>2010_28</v>
      </c>
    </row>
    <row r="6972">
      <c r="A6972" s="4" t="s">
        <v>135</v>
      </c>
      <c r="B6972" s="4">
        <v>29.0</v>
      </c>
      <c r="C6972" s="4">
        <v>2010.0</v>
      </c>
      <c r="D6972" s="4" t="s">
        <v>107</v>
      </c>
      <c r="F6972" s="4" t="s">
        <v>88</v>
      </c>
      <c r="G6972" s="4" t="s">
        <v>1413</v>
      </c>
      <c r="I6972" s="4">
        <v>66176.0</v>
      </c>
      <c r="R6972" s="5" t="str">
        <f t="shared" si="1"/>
        <v>2010_29</v>
      </c>
    </row>
    <row r="6973">
      <c r="A6973" s="4" t="s">
        <v>974</v>
      </c>
      <c r="B6973" s="4">
        <v>30.0</v>
      </c>
      <c r="C6973" s="4">
        <v>2010.0</v>
      </c>
      <c r="D6973" s="4" t="s">
        <v>26</v>
      </c>
      <c r="F6973" s="4" t="s">
        <v>74</v>
      </c>
      <c r="G6973" s="4" t="s">
        <v>1422</v>
      </c>
      <c r="I6973" s="4">
        <v>65357.0</v>
      </c>
      <c r="R6973" s="5" t="str">
        <f t="shared" si="1"/>
        <v>2010_30</v>
      </c>
    </row>
    <row r="6974">
      <c r="A6974" s="4" t="s">
        <v>1299</v>
      </c>
      <c r="B6974" s="4">
        <v>31.0</v>
      </c>
      <c r="C6974" s="4">
        <v>2010.0</v>
      </c>
      <c r="D6974" s="4" t="s">
        <v>1289</v>
      </c>
      <c r="F6974" s="4" t="s">
        <v>257</v>
      </c>
      <c r="G6974" s="4" t="s">
        <v>1424</v>
      </c>
      <c r="I6974" s="4">
        <v>65028.1</v>
      </c>
      <c r="R6974" s="5" t="str">
        <f t="shared" si="1"/>
        <v>2010_31</v>
      </c>
    </row>
    <row r="6975">
      <c r="A6975" s="4" t="s">
        <v>205</v>
      </c>
      <c r="B6975" s="4">
        <v>32.0</v>
      </c>
      <c r="C6975" s="4">
        <v>2010.0</v>
      </c>
      <c r="D6975" s="4" t="s">
        <v>72</v>
      </c>
      <c r="F6975" s="4" t="s">
        <v>46</v>
      </c>
      <c r="G6975" s="4" t="s">
        <v>1429</v>
      </c>
      <c r="I6975" s="4">
        <v>63335.0</v>
      </c>
      <c r="R6975" s="5" t="str">
        <f t="shared" si="1"/>
        <v>2010_32</v>
      </c>
    </row>
    <row r="6976">
      <c r="A6976" s="4" t="s">
        <v>101</v>
      </c>
      <c r="B6976" s="4">
        <v>33.0</v>
      </c>
      <c r="C6976" s="4">
        <v>2010.0</v>
      </c>
      <c r="D6976" s="4" t="s">
        <v>102</v>
      </c>
      <c r="F6976" s="4" t="s">
        <v>43</v>
      </c>
      <c r="G6976" s="4" t="s">
        <v>1425</v>
      </c>
      <c r="I6976" s="4">
        <v>61897.0</v>
      </c>
      <c r="R6976" s="5" t="str">
        <f t="shared" si="1"/>
        <v>2010_33</v>
      </c>
    </row>
    <row r="6977">
      <c r="A6977" s="4" t="s">
        <v>969</v>
      </c>
      <c r="B6977" s="4">
        <v>34.0</v>
      </c>
      <c r="C6977" s="4">
        <v>2010.0</v>
      </c>
      <c r="D6977" s="4" t="s">
        <v>45</v>
      </c>
      <c r="F6977" s="4" t="s">
        <v>46</v>
      </c>
      <c r="G6977" s="4" t="s">
        <v>1420</v>
      </c>
      <c r="I6977" s="4">
        <v>61479.6</v>
      </c>
      <c r="R6977" s="5" t="str">
        <f t="shared" si="1"/>
        <v>2010_34</v>
      </c>
    </row>
    <row r="6978">
      <c r="A6978" s="4" t="s">
        <v>1291</v>
      </c>
      <c r="B6978" s="4">
        <v>35.0</v>
      </c>
      <c r="C6978" s="4">
        <v>2010.0</v>
      </c>
      <c r="D6978" s="4" t="s">
        <v>1292</v>
      </c>
      <c r="F6978" s="4" t="s">
        <v>43</v>
      </c>
      <c r="G6978" s="4" t="s">
        <v>1437</v>
      </c>
      <c r="I6978" s="4">
        <v>59804.2</v>
      </c>
      <c r="R6978" s="5" t="str">
        <f t="shared" si="1"/>
        <v>2010_35</v>
      </c>
    </row>
    <row r="6979">
      <c r="A6979" s="4" t="s">
        <v>309</v>
      </c>
      <c r="B6979" s="4">
        <v>36.0</v>
      </c>
      <c r="C6979" s="4">
        <v>2010.0</v>
      </c>
      <c r="D6979" s="4" t="s">
        <v>638</v>
      </c>
      <c r="F6979" s="4" t="s">
        <v>95</v>
      </c>
      <c r="G6979" s="4" t="s">
        <v>1431</v>
      </c>
      <c r="I6979" s="4">
        <v>58437.0</v>
      </c>
      <c r="R6979" s="5" t="str">
        <f t="shared" si="1"/>
        <v>2010_36</v>
      </c>
    </row>
    <row r="6980">
      <c r="A6980" s="4" t="s">
        <v>78</v>
      </c>
      <c r="B6980" s="4">
        <v>37.0</v>
      </c>
      <c r="C6980" s="4">
        <v>2010.0</v>
      </c>
      <c r="D6980" s="4" t="s">
        <v>76</v>
      </c>
      <c r="F6980" s="4" t="s">
        <v>35</v>
      </c>
      <c r="G6980" s="4" t="s">
        <v>1428</v>
      </c>
      <c r="I6980" s="4">
        <v>52920.0</v>
      </c>
      <c r="R6980" s="5" t="str">
        <f t="shared" si="1"/>
        <v>2010_37</v>
      </c>
    </row>
    <row r="6981">
      <c r="A6981" s="4" t="s">
        <v>1237</v>
      </c>
      <c r="B6981" s="4">
        <v>38.0</v>
      </c>
      <c r="C6981" s="4">
        <v>2010.0</v>
      </c>
      <c r="D6981" s="4" t="s">
        <v>32</v>
      </c>
      <c r="F6981" s="4" t="s">
        <v>24</v>
      </c>
      <c r="G6981" s="4" t="s">
        <v>1423</v>
      </c>
      <c r="I6981" s="4">
        <v>52902.0</v>
      </c>
      <c r="R6981" s="5" t="str">
        <f t="shared" si="1"/>
        <v>2010_38</v>
      </c>
    </row>
    <row r="6982">
      <c r="A6982" s="4" t="s">
        <v>1293</v>
      </c>
      <c r="B6982" s="4">
        <v>39.0</v>
      </c>
      <c r="C6982" s="4">
        <v>2010.0</v>
      </c>
      <c r="D6982" s="4" t="s">
        <v>59</v>
      </c>
      <c r="F6982" s="4" t="s">
        <v>30</v>
      </c>
      <c r="G6982" s="4" t="s">
        <v>1407</v>
      </c>
      <c r="I6982" s="4">
        <v>51673.0</v>
      </c>
      <c r="R6982" s="5" t="str">
        <f t="shared" si="1"/>
        <v>2010_39</v>
      </c>
    </row>
    <row r="6983">
      <c r="A6983" s="4" t="s">
        <v>625</v>
      </c>
      <c r="B6983" s="4">
        <v>40.0</v>
      </c>
      <c r="C6983" s="4">
        <v>2010.0</v>
      </c>
      <c r="D6983" s="4" t="s">
        <v>102</v>
      </c>
      <c r="F6983" s="4" t="s">
        <v>30</v>
      </c>
      <c r="G6983" s="4" t="s">
        <v>1407</v>
      </c>
      <c r="I6983" s="4">
        <v>50009.0</v>
      </c>
      <c r="R6983" s="5" t="str">
        <f t="shared" si="1"/>
        <v>2010_40</v>
      </c>
    </row>
    <row r="6984">
      <c r="A6984" s="4" t="s">
        <v>1080</v>
      </c>
      <c r="B6984" s="4">
        <v>41.0</v>
      </c>
      <c r="C6984" s="4">
        <v>2010.0</v>
      </c>
      <c r="D6984" s="4" t="s">
        <v>23</v>
      </c>
      <c r="F6984" s="4" t="s">
        <v>24</v>
      </c>
      <c r="G6984" s="4" t="s">
        <v>1404</v>
      </c>
      <c r="I6984" s="4">
        <v>49403.0</v>
      </c>
      <c r="R6984" s="5" t="str">
        <f t="shared" si="1"/>
        <v>2010_41</v>
      </c>
    </row>
    <row r="6985">
      <c r="A6985" s="4" t="s">
        <v>1175</v>
      </c>
      <c r="B6985" s="4">
        <v>42.0</v>
      </c>
      <c r="C6985" s="4">
        <v>2010.0</v>
      </c>
      <c r="D6985" s="4" t="s">
        <v>107</v>
      </c>
      <c r="F6985" s="4" t="s">
        <v>127</v>
      </c>
      <c r="G6985" s="4" t="s">
        <v>1430</v>
      </c>
      <c r="I6985" s="4">
        <v>47220.0</v>
      </c>
      <c r="R6985" s="5" t="str">
        <f t="shared" si="1"/>
        <v>2010_42</v>
      </c>
    </row>
    <row r="6986">
      <c r="A6986" s="4" t="s">
        <v>1083</v>
      </c>
      <c r="B6986" s="4">
        <v>43.0</v>
      </c>
      <c r="C6986" s="4">
        <v>2010.0</v>
      </c>
      <c r="D6986" s="4" t="s">
        <v>87</v>
      </c>
      <c r="F6986" s="4" t="s">
        <v>88</v>
      </c>
      <c r="G6986" s="4" t="s">
        <v>1413</v>
      </c>
      <c r="I6986" s="4">
        <v>45297.0</v>
      </c>
      <c r="R6986" s="5" t="str">
        <f t="shared" si="1"/>
        <v>2010_43</v>
      </c>
    </row>
    <row r="6987">
      <c r="A6987" s="4" t="s">
        <v>75</v>
      </c>
      <c r="B6987" s="4">
        <v>44.0</v>
      </c>
      <c r="C6987" s="4">
        <v>2010.0</v>
      </c>
      <c r="D6987" s="4" t="s">
        <v>76</v>
      </c>
      <c r="F6987" s="4" t="s">
        <v>77</v>
      </c>
      <c r="G6987" s="4" t="s">
        <v>1440</v>
      </c>
      <c r="I6987" s="4">
        <v>45189.0</v>
      </c>
      <c r="R6987" s="5" t="str">
        <f t="shared" si="1"/>
        <v>2010_44</v>
      </c>
    </row>
    <row r="6988">
      <c r="A6988" s="4" t="s">
        <v>356</v>
      </c>
      <c r="B6988" s="4">
        <v>45.0</v>
      </c>
      <c r="C6988" s="4">
        <v>2010.0</v>
      </c>
      <c r="D6988" s="4" t="s">
        <v>107</v>
      </c>
      <c r="F6988" s="4" t="s">
        <v>74</v>
      </c>
      <c r="G6988" s="4" t="s">
        <v>1453</v>
      </c>
      <c r="I6988" s="4">
        <v>45015.0</v>
      </c>
      <c r="R6988" s="5" t="str">
        <f t="shared" si="1"/>
        <v>2010_45</v>
      </c>
    </row>
    <row r="6989">
      <c r="A6989" s="4" t="s">
        <v>89</v>
      </c>
      <c r="B6989" s="4">
        <v>46.0</v>
      </c>
      <c r="C6989" s="4">
        <v>2010.0</v>
      </c>
      <c r="D6989" s="4" t="s">
        <v>48</v>
      </c>
      <c r="F6989" s="4" t="s">
        <v>20</v>
      </c>
      <c r="G6989" s="4" t="s">
        <v>1427</v>
      </c>
      <c r="I6989" s="4">
        <v>44945.0</v>
      </c>
      <c r="R6989" s="5" t="str">
        <f t="shared" si="1"/>
        <v>2010_46</v>
      </c>
    </row>
    <row r="6990">
      <c r="A6990" s="4" t="s">
        <v>814</v>
      </c>
      <c r="B6990" s="4">
        <v>47.0</v>
      </c>
      <c r="C6990" s="4">
        <v>2010.0</v>
      </c>
      <c r="D6990" s="4" t="s">
        <v>72</v>
      </c>
      <c r="F6990" s="4" t="s">
        <v>74</v>
      </c>
      <c r="G6990" s="4" t="s">
        <v>1482</v>
      </c>
      <c r="I6990" s="4">
        <v>44564.0</v>
      </c>
      <c r="R6990" s="5" t="str">
        <f t="shared" si="1"/>
        <v>2010_47</v>
      </c>
    </row>
    <row r="6991">
      <c r="A6991" s="4" t="s">
        <v>1347</v>
      </c>
      <c r="B6991" s="4">
        <v>48.0</v>
      </c>
      <c r="C6991" s="4">
        <v>2010.0</v>
      </c>
      <c r="D6991" s="4" t="s">
        <v>26</v>
      </c>
      <c r="F6991" s="4" t="s">
        <v>46</v>
      </c>
      <c r="G6991" s="4" t="s">
        <v>1426</v>
      </c>
      <c r="I6991" s="4">
        <v>44043.0</v>
      </c>
      <c r="R6991" s="5" t="str">
        <f t="shared" si="1"/>
        <v>2010_48</v>
      </c>
    </row>
    <row r="6992">
      <c r="A6992" s="4" t="s">
        <v>1726</v>
      </c>
      <c r="B6992" s="4">
        <v>49.0</v>
      </c>
      <c r="C6992" s="4">
        <v>2010.0</v>
      </c>
      <c r="D6992" s="4" t="s">
        <v>81</v>
      </c>
      <c r="F6992" s="4" t="s">
        <v>179</v>
      </c>
      <c r="G6992" s="4" t="s">
        <v>1727</v>
      </c>
      <c r="I6992" s="4">
        <v>43604.4</v>
      </c>
      <c r="R6992" s="5" t="str">
        <f t="shared" si="1"/>
        <v>2010_49</v>
      </c>
    </row>
    <row r="6993">
      <c r="A6993" s="4" t="s">
        <v>61</v>
      </c>
      <c r="B6993" s="4">
        <v>50.0</v>
      </c>
      <c r="C6993" s="4">
        <v>2010.0</v>
      </c>
      <c r="D6993" s="4" t="s">
        <v>981</v>
      </c>
      <c r="F6993" s="4" t="s">
        <v>30</v>
      </c>
      <c r="G6993" s="4" t="s">
        <v>1446</v>
      </c>
      <c r="I6993" s="4">
        <v>43232.0</v>
      </c>
      <c r="R6993" s="5" t="str">
        <f t="shared" si="1"/>
        <v>2010_50</v>
      </c>
    </row>
    <row r="6994">
      <c r="A6994" s="4" t="s">
        <v>1288</v>
      </c>
      <c r="B6994" s="4">
        <v>51.0</v>
      </c>
      <c r="C6994" s="4">
        <v>2010.0</v>
      </c>
      <c r="D6994" s="4" t="s">
        <v>99</v>
      </c>
      <c r="F6994" s="4" t="s">
        <v>30</v>
      </c>
      <c r="G6994" s="4" t="s">
        <v>1407</v>
      </c>
      <c r="I6994" s="4">
        <v>41098.0</v>
      </c>
      <c r="R6994" s="5" t="str">
        <f t="shared" si="1"/>
        <v>2010_51</v>
      </c>
    </row>
    <row r="6995">
      <c r="A6995" s="4" t="s">
        <v>616</v>
      </c>
      <c r="B6995" s="4">
        <v>52.0</v>
      </c>
      <c r="C6995" s="4">
        <v>2010.0</v>
      </c>
      <c r="D6995" s="4" t="s">
        <v>72</v>
      </c>
      <c r="F6995" s="4" t="s">
        <v>57</v>
      </c>
      <c r="G6995" s="4" t="s">
        <v>1439</v>
      </c>
      <c r="I6995" s="4">
        <v>40850.7</v>
      </c>
      <c r="R6995" s="5" t="str">
        <f t="shared" si="1"/>
        <v>2010_52</v>
      </c>
    </row>
    <row r="6996">
      <c r="A6996" s="4" t="s">
        <v>1671</v>
      </c>
      <c r="B6996" s="4">
        <v>53.0</v>
      </c>
      <c r="C6996" s="4">
        <v>2010.0</v>
      </c>
      <c r="D6996" s="4" t="s">
        <v>981</v>
      </c>
      <c r="F6996" s="4" t="s">
        <v>46</v>
      </c>
      <c r="G6996" s="4" t="s">
        <v>1672</v>
      </c>
      <c r="I6996" s="4">
        <v>40386.0</v>
      </c>
      <c r="R6996" s="5" t="str">
        <f t="shared" si="1"/>
        <v>2010_53</v>
      </c>
    </row>
    <row r="6997">
      <c r="A6997" s="4" t="s">
        <v>810</v>
      </c>
      <c r="B6997" s="4">
        <v>54.0</v>
      </c>
      <c r="C6997" s="4">
        <v>2010.0</v>
      </c>
      <c r="D6997" s="4" t="s">
        <v>81</v>
      </c>
      <c r="F6997" s="4" t="s">
        <v>37</v>
      </c>
      <c r="G6997" s="4" t="s">
        <v>1432</v>
      </c>
      <c r="I6997" s="4">
        <v>37614.0</v>
      </c>
      <c r="R6997" s="5" t="str">
        <f t="shared" si="1"/>
        <v>2010_54</v>
      </c>
    </row>
    <row r="6998">
      <c r="A6998" s="4" t="s">
        <v>736</v>
      </c>
      <c r="B6998" s="4">
        <v>55.0</v>
      </c>
      <c r="C6998" s="4">
        <v>2010.0</v>
      </c>
      <c r="D6998" s="4" t="s">
        <v>986</v>
      </c>
      <c r="F6998" s="4" t="s">
        <v>24</v>
      </c>
      <c r="G6998" s="4" t="s">
        <v>1404</v>
      </c>
      <c r="I6998" s="4">
        <v>36853.3</v>
      </c>
      <c r="R6998" s="5" t="str">
        <f t="shared" si="1"/>
        <v>2010_55</v>
      </c>
    </row>
    <row r="6999">
      <c r="A6999" s="4" t="s">
        <v>1486</v>
      </c>
      <c r="B6999" s="4">
        <v>56.0</v>
      </c>
      <c r="C6999" s="4">
        <v>2010.0</v>
      </c>
      <c r="D6999" s="4" t="s">
        <v>32</v>
      </c>
      <c r="F6999" s="4" t="s">
        <v>57</v>
      </c>
      <c r="G6999" s="4" t="s">
        <v>1487</v>
      </c>
      <c r="I6999" s="4">
        <v>36537.0</v>
      </c>
      <c r="R6999" s="5" t="str">
        <f t="shared" si="1"/>
        <v>2010_56</v>
      </c>
    </row>
    <row r="7000">
      <c r="A7000" s="4" t="s">
        <v>176</v>
      </c>
      <c r="B7000" s="4">
        <v>57.0</v>
      </c>
      <c r="C7000" s="4">
        <v>2010.0</v>
      </c>
      <c r="D7000" s="4" t="s">
        <v>177</v>
      </c>
      <c r="F7000" s="4" t="s">
        <v>57</v>
      </c>
      <c r="G7000" s="4" t="s">
        <v>1447</v>
      </c>
      <c r="I7000" s="4">
        <v>36149.0</v>
      </c>
      <c r="R7000" s="5" t="str">
        <f t="shared" si="1"/>
        <v>2010_57</v>
      </c>
    </row>
    <row r="7001">
      <c r="A7001" s="4" t="s">
        <v>668</v>
      </c>
      <c r="B7001" s="4">
        <v>58.0</v>
      </c>
      <c r="C7001" s="4">
        <v>2010.0</v>
      </c>
      <c r="D7001" s="4" t="s">
        <v>971</v>
      </c>
      <c r="F7001" s="4" t="s">
        <v>57</v>
      </c>
      <c r="G7001" s="4" t="s">
        <v>1457</v>
      </c>
      <c r="I7001" s="4">
        <v>36117.0</v>
      </c>
      <c r="R7001" s="5" t="str">
        <f t="shared" si="1"/>
        <v>2010_58</v>
      </c>
    </row>
    <row r="7002">
      <c r="A7002" s="4" t="s">
        <v>471</v>
      </c>
      <c r="B7002" s="4">
        <v>59.0</v>
      </c>
      <c r="C7002" s="4">
        <v>2010.0</v>
      </c>
      <c r="D7002" s="4" t="s">
        <v>29</v>
      </c>
      <c r="F7002" s="4" t="s">
        <v>100</v>
      </c>
      <c r="G7002" s="4" t="s">
        <v>1443</v>
      </c>
      <c r="I7002" s="4">
        <v>35756.0</v>
      </c>
      <c r="R7002" s="5" t="str">
        <f t="shared" si="1"/>
        <v>2010_59</v>
      </c>
    </row>
    <row r="7003">
      <c r="A7003" s="4" t="s">
        <v>886</v>
      </c>
      <c r="B7003" s="4">
        <v>60.0</v>
      </c>
      <c r="C7003" s="4">
        <v>2010.0</v>
      </c>
      <c r="D7003" s="4" t="s">
        <v>87</v>
      </c>
      <c r="F7003" s="4" t="s">
        <v>115</v>
      </c>
      <c r="G7003" s="4" t="s">
        <v>1450</v>
      </c>
      <c r="I7003" s="4">
        <v>35497.0</v>
      </c>
      <c r="R7003" s="5" t="str">
        <f t="shared" si="1"/>
        <v>2010_60</v>
      </c>
    </row>
    <row r="7004">
      <c r="A7004" s="4" t="s">
        <v>277</v>
      </c>
      <c r="B7004" s="4">
        <v>61.0</v>
      </c>
      <c r="C7004" s="4">
        <v>2010.0</v>
      </c>
      <c r="D7004" s="4" t="s">
        <v>76</v>
      </c>
      <c r="F7004" s="4" t="s">
        <v>57</v>
      </c>
      <c r="G7004" s="4" t="s">
        <v>1454</v>
      </c>
      <c r="I7004" s="4">
        <v>35291.0</v>
      </c>
      <c r="R7004" s="5" t="str">
        <f t="shared" si="1"/>
        <v>2010_61</v>
      </c>
    </row>
    <row r="7005">
      <c r="A7005" s="4" t="s">
        <v>128</v>
      </c>
      <c r="B7005" s="4">
        <v>62.0</v>
      </c>
      <c r="C7005" s="4">
        <v>2010.0</v>
      </c>
      <c r="D7005" s="4" t="s">
        <v>975</v>
      </c>
      <c r="F7005" s="4" t="s">
        <v>57</v>
      </c>
      <c r="G7005" s="4" t="s">
        <v>1445</v>
      </c>
      <c r="I7005" s="4">
        <v>35127.0</v>
      </c>
      <c r="R7005" s="5" t="str">
        <f t="shared" si="1"/>
        <v>2010_62</v>
      </c>
    </row>
    <row r="7006">
      <c r="A7006" s="4" t="s">
        <v>1176</v>
      </c>
      <c r="B7006" s="4">
        <v>63.0</v>
      </c>
      <c r="C7006" s="4">
        <v>2010.0</v>
      </c>
      <c r="D7006" s="4" t="s">
        <v>1289</v>
      </c>
      <c r="F7006" s="4" t="s">
        <v>35</v>
      </c>
      <c r="G7006" s="4" t="s">
        <v>1428</v>
      </c>
      <c r="I7006" s="4">
        <v>34764.1</v>
      </c>
      <c r="R7006" s="5" t="str">
        <f t="shared" si="1"/>
        <v>2010_63</v>
      </c>
    </row>
    <row r="7007">
      <c r="A7007" s="4" t="s">
        <v>129</v>
      </c>
      <c r="B7007" s="4">
        <v>64.0</v>
      </c>
      <c r="C7007" s="4">
        <v>2010.0</v>
      </c>
      <c r="D7007" s="4" t="s">
        <v>42</v>
      </c>
      <c r="F7007" s="4" t="s">
        <v>30</v>
      </c>
      <c r="G7007" s="4" t="s">
        <v>1407</v>
      </c>
      <c r="I7007" s="4">
        <v>34014.3</v>
      </c>
      <c r="R7007" s="5" t="str">
        <f t="shared" si="1"/>
        <v>2010_64</v>
      </c>
    </row>
    <row r="7008">
      <c r="A7008" s="4" t="s">
        <v>1084</v>
      </c>
      <c r="B7008" s="4">
        <v>65.0</v>
      </c>
      <c r="C7008" s="4">
        <v>2010.0</v>
      </c>
      <c r="D7008" s="4" t="s">
        <v>99</v>
      </c>
      <c r="F7008" s="4" t="s">
        <v>43</v>
      </c>
      <c r="G7008" s="4" t="s">
        <v>1448</v>
      </c>
      <c r="I7008" s="4">
        <v>32688.0</v>
      </c>
      <c r="R7008" s="5" t="str">
        <f t="shared" si="1"/>
        <v>2010_65</v>
      </c>
    </row>
    <row r="7009">
      <c r="A7009" s="4" t="s">
        <v>1722</v>
      </c>
      <c r="B7009" s="4">
        <v>66.0</v>
      </c>
      <c r="C7009" s="4">
        <v>2010.0</v>
      </c>
      <c r="D7009" s="4" t="s">
        <v>1723</v>
      </c>
      <c r="F7009" s="4" t="s">
        <v>46</v>
      </c>
      <c r="G7009" s="4" t="s">
        <v>1438</v>
      </c>
      <c r="I7009" s="4">
        <v>32396.0</v>
      </c>
      <c r="R7009" s="5" t="str">
        <f t="shared" si="1"/>
        <v>2010_66</v>
      </c>
    </row>
    <row r="7010">
      <c r="A7010" s="4" t="s">
        <v>1350</v>
      </c>
      <c r="B7010" s="4">
        <v>67.0</v>
      </c>
      <c r="C7010" s="4">
        <v>2010.0</v>
      </c>
      <c r="D7010" s="4" t="s">
        <v>29</v>
      </c>
      <c r="F7010" s="4" t="s">
        <v>152</v>
      </c>
      <c r="G7010" s="4" t="s">
        <v>1548</v>
      </c>
      <c r="I7010" s="4">
        <v>32260.0</v>
      </c>
      <c r="R7010" s="5" t="str">
        <f t="shared" si="1"/>
        <v>2010_67</v>
      </c>
    </row>
    <row r="7011">
      <c r="A7011" s="4" t="s">
        <v>79</v>
      </c>
      <c r="B7011" s="4">
        <v>68.0</v>
      </c>
      <c r="C7011" s="4">
        <v>2010.0</v>
      </c>
      <c r="D7011" s="4" t="s">
        <v>67</v>
      </c>
      <c r="F7011" s="4" t="s">
        <v>46</v>
      </c>
      <c r="G7011" s="4" t="s">
        <v>1444</v>
      </c>
      <c r="I7011" s="4">
        <v>32013.0</v>
      </c>
      <c r="R7011" s="5" t="str">
        <f t="shared" si="1"/>
        <v>2010_68</v>
      </c>
    </row>
    <row r="7012">
      <c r="A7012" s="4" t="s">
        <v>452</v>
      </c>
      <c r="B7012" s="4">
        <v>69.0</v>
      </c>
      <c r="C7012" s="4">
        <v>2010.0</v>
      </c>
      <c r="D7012" s="4" t="s">
        <v>76</v>
      </c>
      <c r="F7012" s="4" t="s">
        <v>37</v>
      </c>
      <c r="G7012" s="4" t="s">
        <v>1465</v>
      </c>
      <c r="I7012" s="4">
        <v>31981.0</v>
      </c>
      <c r="R7012" s="5" t="str">
        <f t="shared" si="1"/>
        <v>2010_69</v>
      </c>
    </row>
    <row r="7013">
      <c r="A7013" s="4" t="s">
        <v>1174</v>
      </c>
      <c r="B7013" s="4">
        <v>70.0</v>
      </c>
      <c r="C7013" s="4">
        <v>2010.0</v>
      </c>
      <c r="D7013" s="4" t="s">
        <v>59</v>
      </c>
      <c r="F7013" s="4" t="s">
        <v>30</v>
      </c>
      <c r="G7013" s="4" t="s">
        <v>1407</v>
      </c>
      <c r="I7013" s="4">
        <v>31515.0</v>
      </c>
      <c r="R7013" s="5" t="str">
        <f t="shared" si="1"/>
        <v>2010_70</v>
      </c>
    </row>
    <row r="7014">
      <c r="A7014" s="4" t="s">
        <v>1677</v>
      </c>
      <c r="B7014" s="4">
        <v>71.0</v>
      </c>
      <c r="C7014" s="4">
        <v>2010.0</v>
      </c>
      <c r="D7014" s="4" t="s">
        <v>67</v>
      </c>
      <c r="F7014" s="4" t="s">
        <v>148</v>
      </c>
      <c r="G7014" s="4" t="s">
        <v>1466</v>
      </c>
      <c r="I7014" s="4">
        <v>31094.0</v>
      </c>
      <c r="R7014" s="5" t="str">
        <f t="shared" si="1"/>
        <v>2010_71</v>
      </c>
    </row>
    <row r="7015">
      <c r="A7015" s="4" t="s">
        <v>109</v>
      </c>
      <c r="B7015" s="4">
        <v>72.0</v>
      </c>
      <c r="C7015" s="4">
        <v>2010.0</v>
      </c>
      <c r="D7015" s="4" t="s">
        <v>110</v>
      </c>
      <c r="F7015" s="4" t="s">
        <v>88</v>
      </c>
      <c r="G7015" s="4" t="s">
        <v>1413</v>
      </c>
      <c r="I7015" s="4">
        <v>30990.0</v>
      </c>
      <c r="R7015" s="5" t="str">
        <f t="shared" si="1"/>
        <v>2010_72</v>
      </c>
    </row>
    <row r="7016">
      <c r="A7016" s="4" t="s">
        <v>646</v>
      </c>
      <c r="B7016" s="4">
        <v>73.0</v>
      </c>
      <c r="C7016" s="4">
        <v>2010.0</v>
      </c>
      <c r="D7016" s="4" t="s">
        <v>1289</v>
      </c>
      <c r="F7016" s="4" t="s">
        <v>192</v>
      </c>
      <c r="G7016" s="4" t="s">
        <v>1477</v>
      </c>
      <c r="I7016" s="4">
        <v>30960.4</v>
      </c>
      <c r="R7016" s="5" t="str">
        <f t="shared" si="1"/>
        <v>2010_73</v>
      </c>
    </row>
    <row r="7017">
      <c r="A7017" s="4" t="s">
        <v>882</v>
      </c>
      <c r="B7017" s="4">
        <v>74.0</v>
      </c>
      <c r="C7017" s="4">
        <v>2010.0</v>
      </c>
      <c r="D7017" s="4" t="s">
        <v>76</v>
      </c>
      <c r="F7017" s="4" t="s">
        <v>43</v>
      </c>
      <c r="G7017" s="4" t="s">
        <v>1673</v>
      </c>
      <c r="I7017" s="4">
        <v>30908.0</v>
      </c>
      <c r="R7017" s="5" t="str">
        <f t="shared" si="1"/>
        <v>2010_74</v>
      </c>
    </row>
    <row r="7018">
      <c r="A7018" s="4" t="s">
        <v>210</v>
      </c>
      <c r="B7018" s="4">
        <v>75.0</v>
      </c>
      <c r="C7018" s="4">
        <v>2010.0</v>
      </c>
      <c r="D7018" s="4" t="s">
        <v>102</v>
      </c>
      <c r="F7018" s="4" t="s">
        <v>46</v>
      </c>
      <c r="G7018" s="4" t="s">
        <v>1471</v>
      </c>
      <c r="I7018" s="4">
        <v>30764.7</v>
      </c>
      <c r="R7018" s="5" t="str">
        <f t="shared" si="1"/>
        <v>2010_75</v>
      </c>
    </row>
    <row r="7019">
      <c r="A7019" s="4" t="s">
        <v>1300</v>
      </c>
      <c r="B7019" s="4">
        <v>76.0</v>
      </c>
      <c r="C7019" s="4">
        <v>2010.0</v>
      </c>
      <c r="D7019" s="4" t="s">
        <v>177</v>
      </c>
      <c r="F7019" s="4" t="s">
        <v>30</v>
      </c>
      <c r="G7019" s="4" t="s">
        <v>1407</v>
      </c>
      <c r="I7019" s="4">
        <v>30423.0</v>
      </c>
      <c r="R7019" s="5" t="str">
        <f t="shared" si="1"/>
        <v>2010_76</v>
      </c>
    </row>
    <row r="7020">
      <c r="A7020" s="4" t="s">
        <v>1294</v>
      </c>
      <c r="B7020" s="4">
        <v>77.0</v>
      </c>
      <c r="C7020" s="4">
        <v>2010.0</v>
      </c>
      <c r="D7020" s="4" t="s">
        <v>1292</v>
      </c>
      <c r="F7020" s="4" t="s">
        <v>115</v>
      </c>
      <c r="G7020" s="4" t="s">
        <v>1441</v>
      </c>
      <c r="I7020" s="4">
        <v>30052.0</v>
      </c>
      <c r="R7020" s="5" t="str">
        <f t="shared" si="1"/>
        <v>2010_77</v>
      </c>
    </row>
    <row r="7021">
      <c r="A7021" s="4" t="s">
        <v>895</v>
      </c>
      <c r="B7021" s="4">
        <v>78.0</v>
      </c>
      <c r="C7021" s="4">
        <v>2010.0</v>
      </c>
      <c r="D7021" s="4" t="s">
        <v>23</v>
      </c>
      <c r="F7021" s="4" t="s">
        <v>100</v>
      </c>
      <c r="G7021" s="4" t="s">
        <v>1443</v>
      </c>
      <c r="I7021" s="4">
        <v>29630.0</v>
      </c>
      <c r="R7021" s="5" t="str">
        <f t="shared" si="1"/>
        <v>2010_78</v>
      </c>
    </row>
    <row r="7022">
      <c r="A7022" s="4" t="s">
        <v>1724</v>
      </c>
      <c r="B7022" s="4">
        <v>79.0</v>
      </c>
      <c r="C7022" s="4">
        <v>2010.0</v>
      </c>
      <c r="D7022" s="4" t="s">
        <v>23</v>
      </c>
      <c r="F7022" s="4" t="s">
        <v>30</v>
      </c>
      <c r="G7022" s="4" t="s">
        <v>1407</v>
      </c>
      <c r="I7022" s="4">
        <v>29569.0</v>
      </c>
      <c r="R7022" s="5" t="str">
        <f t="shared" si="1"/>
        <v>2010_79</v>
      </c>
    </row>
    <row r="7023">
      <c r="A7023" s="4" t="s">
        <v>1351</v>
      </c>
      <c r="B7023" s="4">
        <v>80.0</v>
      </c>
      <c r="C7023" s="4">
        <v>2010.0</v>
      </c>
      <c r="D7023" s="4" t="s">
        <v>977</v>
      </c>
      <c r="F7023" s="4" t="s">
        <v>57</v>
      </c>
      <c r="G7023" s="4" t="s">
        <v>1452</v>
      </c>
      <c r="I7023" s="4">
        <v>29515.4</v>
      </c>
      <c r="R7023" s="5" t="str">
        <f t="shared" si="1"/>
        <v>2010_80</v>
      </c>
    </row>
    <row r="7024">
      <c r="A7024" s="4" t="s">
        <v>609</v>
      </c>
      <c r="B7024" s="4">
        <v>81.0</v>
      </c>
      <c r="C7024" s="4">
        <v>2010.0</v>
      </c>
      <c r="D7024" s="4" t="s">
        <v>81</v>
      </c>
      <c r="F7024" s="4" t="s">
        <v>82</v>
      </c>
      <c r="G7024" s="4" t="s">
        <v>1554</v>
      </c>
      <c r="I7024" s="4">
        <v>29065.0</v>
      </c>
      <c r="R7024" s="5" t="str">
        <f t="shared" si="1"/>
        <v>2010_81</v>
      </c>
    </row>
    <row r="7025">
      <c r="A7025" s="4" t="s">
        <v>248</v>
      </c>
      <c r="B7025" s="4">
        <v>82.0</v>
      </c>
      <c r="C7025" s="4">
        <v>2010.0</v>
      </c>
      <c r="D7025" s="4" t="s">
        <v>177</v>
      </c>
      <c r="F7025" s="4" t="s">
        <v>30</v>
      </c>
      <c r="G7025" s="4" t="s">
        <v>1407</v>
      </c>
      <c r="I7025" s="4">
        <v>28842.0</v>
      </c>
      <c r="R7025" s="5" t="str">
        <f t="shared" si="1"/>
        <v>2010_82</v>
      </c>
    </row>
    <row r="7026">
      <c r="A7026" s="4" t="s">
        <v>245</v>
      </c>
      <c r="B7026" s="4">
        <v>83.0</v>
      </c>
      <c r="C7026" s="4">
        <v>2010.0</v>
      </c>
      <c r="D7026" s="4" t="s">
        <v>19</v>
      </c>
      <c r="F7026" s="4" t="s">
        <v>189</v>
      </c>
      <c r="G7026" s="4" t="s">
        <v>1449</v>
      </c>
      <c r="I7026" s="4">
        <v>28497.0</v>
      </c>
      <c r="R7026" s="5" t="str">
        <f t="shared" si="1"/>
        <v>2010_83</v>
      </c>
    </row>
    <row r="7027">
      <c r="A7027" s="4" t="s">
        <v>172</v>
      </c>
      <c r="B7027" s="4">
        <v>84.0</v>
      </c>
      <c r="C7027" s="4">
        <v>2010.0</v>
      </c>
      <c r="D7027" s="4" t="s">
        <v>120</v>
      </c>
      <c r="F7027" s="4" t="s">
        <v>88</v>
      </c>
      <c r="G7027" s="4" t="s">
        <v>1413</v>
      </c>
      <c r="I7027" s="4">
        <v>28063.0</v>
      </c>
      <c r="R7027" s="5" t="str">
        <f t="shared" si="1"/>
        <v>2010_84</v>
      </c>
    </row>
    <row r="7028">
      <c r="A7028" s="4" t="s">
        <v>122</v>
      </c>
      <c r="B7028" s="4">
        <v>85.0</v>
      </c>
      <c r="C7028" s="4">
        <v>2010.0</v>
      </c>
      <c r="D7028" s="4" t="s">
        <v>102</v>
      </c>
      <c r="F7028" s="4" t="s">
        <v>43</v>
      </c>
      <c r="G7028" s="4" t="s">
        <v>1469</v>
      </c>
      <c r="I7028" s="4">
        <v>27428.3</v>
      </c>
      <c r="R7028" s="5" t="str">
        <f t="shared" si="1"/>
        <v>2010_85</v>
      </c>
    </row>
    <row r="7029">
      <c r="A7029" s="4" t="s">
        <v>1675</v>
      </c>
      <c r="B7029" s="4">
        <v>86.0</v>
      </c>
      <c r="C7029" s="4">
        <v>2010.0</v>
      </c>
      <c r="D7029" s="4" t="s">
        <v>48</v>
      </c>
      <c r="F7029" s="4" t="s">
        <v>49</v>
      </c>
      <c r="G7029" s="4" t="s">
        <v>1455</v>
      </c>
      <c r="I7029" s="4">
        <v>27328.0</v>
      </c>
      <c r="R7029" s="5" t="str">
        <f t="shared" si="1"/>
        <v>2010_86</v>
      </c>
    </row>
    <row r="7030">
      <c r="A7030" s="4" t="s">
        <v>329</v>
      </c>
      <c r="B7030" s="4">
        <v>87.0</v>
      </c>
      <c r="C7030" s="4">
        <v>2010.0</v>
      </c>
      <c r="D7030" s="4" t="s">
        <v>988</v>
      </c>
      <c r="F7030" s="4" t="s">
        <v>27</v>
      </c>
      <c r="G7030" s="4" t="s">
        <v>1460</v>
      </c>
      <c r="I7030" s="4">
        <v>27165.0</v>
      </c>
      <c r="R7030" s="5" t="str">
        <f t="shared" si="1"/>
        <v>2010_87</v>
      </c>
    </row>
    <row r="7031">
      <c r="A7031" s="4" t="s">
        <v>134</v>
      </c>
      <c r="B7031" s="4">
        <v>88.0</v>
      </c>
      <c r="C7031" s="4">
        <v>2010.0</v>
      </c>
      <c r="D7031" s="4" t="s">
        <v>59</v>
      </c>
      <c r="F7031" s="4" t="s">
        <v>30</v>
      </c>
      <c r="G7031" s="4" t="s">
        <v>1407</v>
      </c>
      <c r="I7031" s="4">
        <v>26730.0</v>
      </c>
      <c r="R7031" s="5" t="str">
        <f t="shared" si="1"/>
        <v>2010_88</v>
      </c>
    </row>
    <row r="7032">
      <c r="A7032" s="4" t="s">
        <v>385</v>
      </c>
      <c r="B7032" s="4">
        <v>89.0</v>
      </c>
      <c r="C7032" s="4">
        <v>2010.0</v>
      </c>
      <c r="D7032" s="4" t="s">
        <v>72</v>
      </c>
      <c r="F7032" s="4" t="s">
        <v>100</v>
      </c>
      <c r="G7032" s="4" t="s">
        <v>1494</v>
      </c>
      <c r="I7032" s="4">
        <v>26289.5</v>
      </c>
      <c r="R7032" s="5" t="str">
        <f t="shared" si="1"/>
        <v>2010_89</v>
      </c>
    </row>
    <row r="7033">
      <c r="A7033" s="4" t="s">
        <v>726</v>
      </c>
      <c r="B7033" s="4">
        <v>90.0</v>
      </c>
      <c r="C7033" s="4">
        <v>2010.0</v>
      </c>
      <c r="D7033" s="4" t="s">
        <v>42</v>
      </c>
      <c r="F7033" s="4" t="s">
        <v>30</v>
      </c>
      <c r="G7033" s="4" t="s">
        <v>1407</v>
      </c>
      <c r="I7033" s="4">
        <v>26278.0</v>
      </c>
      <c r="R7033" s="5" t="str">
        <f t="shared" si="1"/>
        <v>2010_90</v>
      </c>
    </row>
    <row r="7034">
      <c r="A7034" s="4" t="s">
        <v>1249</v>
      </c>
      <c r="B7034" s="4">
        <v>91.0</v>
      </c>
      <c r="C7034" s="4">
        <v>2010.0</v>
      </c>
      <c r="D7034" s="4" t="s">
        <v>986</v>
      </c>
      <c r="F7034" s="4" t="s">
        <v>74</v>
      </c>
      <c r="G7034" s="4" t="s">
        <v>1508</v>
      </c>
      <c r="I7034" s="4">
        <v>25729.9</v>
      </c>
      <c r="R7034" s="5" t="str">
        <f t="shared" si="1"/>
        <v>2010_91</v>
      </c>
    </row>
    <row r="7035">
      <c r="A7035" s="4" t="s">
        <v>1516</v>
      </c>
      <c r="B7035" s="4">
        <v>92.0</v>
      </c>
      <c r="C7035" s="4">
        <v>2010.0</v>
      </c>
      <c r="D7035" s="4" t="s">
        <v>225</v>
      </c>
      <c r="F7035" s="4" t="s">
        <v>24</v>
      </c>
      <c r="G7035" s="4" t="s">
        <v>1404</v>
      </c>
      <c r="I7035" s="4">
        <v>25510.9</v>
      </c>
      <c r="R7035" s="5" t="str">
        <f t="shared" si="1"/>
        <v>2010_92</v>
      </c>
    </row>
    <row r="7036">
      <c r="A7036" s="4" t="s">
        <v>1353</v>
      </c>
      <c r="B7036" s="4">
        <v>93.0</v>
      </c>
      <c r="C7036" s="4">
        <v>2010.0</v>
      </c>
      <c r="D7036" s="4" t="s">
        <v>42</v>
      </c>
      <c r="F7036" s="4" t="s">
        <v>148</v>
      </c>
      <c r="G7036" s="4" t="s">
        <v>1463</v>
      </c>
      <c r="I7036" s="4">
        <v>25423.6</v>
      </c>
      <c r="R7036" s="5" t="str">
        <f t="shared" si="1"/>
        <v>2010_93</v>
      </c>
    </row>
    <row r="7037">
      <c r="A7037" s="4" t="s">
        <v>1725</v>
      </c>
      <c r="B7037" s="4">
        <v>94.0</v>
      </c>
      <c r="C7037" s="4">
        <v>2010.0</v>
      </c>
      <c r="D7037" s="4" t="s">
        <v>40</v>
      </c>
      <c r="F7037" s="4" t="s">
        <v>30</v>
      </c>
      <c r="G7037" s="4" t="s">
        <v>1407</v>
      </c>
      <c r="I7037" s="4">
        <v>25035.0</v>
      </c>
      <c r="R7037" s="5" t="str">
        <f t="shared" si="1"/>
        <v>2010_94</v>
      </c>
    </row>
    <row r="7038">
      <c r="A7038" s="4" t="s">
        <v>184</v>
      </c>
      <c r="B7038" s="4">
        <v>95.0</v>
      </c>
      <c r="C7038" s="4">
        <v>2010.0</v>
      </c>
      <c r="D7038" s="4" t="s">
        <v>76</v>
      </c>
      <c r="F7038" s="4" t="s">
        <v>148</v>
      </c>
      <c r="G7038" s="4" t="s">
        <v>1467</v>
      </c>
      <c r="I7038" s="4">
        <v>24881.0</v>
      </c>
      <c r="R7038" s="5" t="str">
        <f t="shared" si="1"/>
        <v>2010_95</v>
      </c>
    </row>
    <row r="7039">
      <c r="A7039" s="4" t="s">
        <v>1100</v>
      </c>
      <c r="B7039" s="4">
        <v>96.0</v>
      </c>
      <c r="C7039" s="4">
        <v>2010.0</v>
      </c>
      <c r="D7039" s="4" t="s">
        <v>1292</v>
      </c>
      <c r="F7039" s="4" t="s">
        <v>144</v>
      </c>
      <c r="G7039" s="4" t="s">
        <v>1481</v>
      </c>
      <c r="I7039" s="4">
        <v>24748.9</v>
      </c>
      <c r="R7039" s="5" t="str">
        <f t="shared" si="1"/>
        <v>2010_96</v>
      </c>
    </row>
    <row r="7040">
      <c r="A7040" s="4" t="s">
        <v>1297</v>
      </c>
      <c r="B7040" s="4">
        <v>97.0</v>
      </c>
      <c r="C7040" s="4">
        <v>2010.0</v>
      </c>
      <c r="D7040" s="4" t="s">
        <v>67</v>
      </c>
      <c r="F7040" s="4" t="s">
        <v>35</v>
      </c>
      <c r="G7040" s="4" t="s">
        <v>1428</v>
      </c>
      <c r="I7040" s="4">
        <v>24701.0</v>
      </c>
      <c r="R7040" s="5" t="str">
        <f t="shared" si="1"/>
        <v>2010_97</v>
      </c>
    </row>
    <row r="7041">
      <c r="A7041" s="4" t="s">
        <v>1461</v>
      </c>
      <c r="B7041" s="4">
        <v>98.0</v>
      </c>
      <c r="C7041" s="4">
        <v>2010.0</v>
      </c>
      <c r="D7041" s="4" t="s">
        <v>67</v>
      </c>
      <c r="F7041" s="4" t="s">
        <v>30</v>
      </c>
      <c r="G7041" s="4" t="s">
        <v>1407</v>
      </c>
      <c r="I7041" s="4">
        <v>24680.0</v>
      </c>
      <c r="R7041" s="5" t="str">
        <f t="shared" si="1"/>
        <v>2010_98</v>
      </c>
    </row>
    <row r="7042">
      <c r="A7042" s="4" t="s">
        <v>218</v>
      </c>
      <c r="B7042" s="4">
        <v>99.0</v>
      </c>
      <c r="C7042" s="4">
        <v>2010.0</v>
      </c>
      <c r="D7042" s="4" t="s">
        <v>72</v>
      </c>
      <c r="F7042" s="4" t="s">
        <v>179</v>
      </c>
      <c r="G7042" s="4" t="s">
        <v>1474</v>
      </c>
      <c r="I7042" s="4">
        <v>24515.0</v>
      </c>
      <c r="R7042" s="5" t="str">
        <f t="shared" si="1"/>
        <v>2010_99</v>
      </c>
    </row>
    <row r="7043">
      <c r="A7043" s="4" t="s">
        <v>1784</v>
      </c>
      <c r="B7043" s="4">
        <v>100.0</v>
      </c>
      <c r="C7043" s="4">
        <v>2010.0</v>
      </c>
      <c r="D7043" s="4" t="s">
        <v>1364</v>
      </c>
      <c r="F7043" s="4" t="s">
        <v>95</v>
      </c>
      <c r="G7043" s="4" t="s">
        <v>1458</v>
      </c>
      <c r="I7043" s="4">
        <v>24509.0</v>
      </c>
      <c r="R7043" s="5" t="str">
        <f t="shared" si="1"/>
        <v>2010_100</v>
      </c>
    </row>
    <row r="7044">
      <c r="A7044" s="4" t="s">
        <v>506</v>
      </c>
      <c r="B7044" s="4">
        <v>101.0</v>
      </c>
      <c r="C7044" s="4">
        <v>2010.0</v>
      </c>
      <c r="D7044" s="4" t="s">
        <v>107</v>
      </c>
      <c r="F7044" s="4" t="s">
        <v>148</v>
      </c>
      <c r="G7044" s="4" t="s">
        <v>1490</v>
      </c>
      <c r="I7044" s="4">
        <v>24275.5</v>
      </c>
      <c r="R7044" s="5" t="str">
        <f t="shared" si="1"/>
        <v>2010_101</v>
      </c>
    </row>
    <row r="7045">
      <c r="A7045" s="4" t="s">
        <v>1369</v>
      </c>
      <c r="B7045" s="4">
        <v>102.0</v>
      </c>
      <c r="C7045" s="4">
        <v>2010.0</v>
      </c>
      <c r="D7045" s="4" t="s">
        <v>1364</v>
      </c>
      <c r="F7045" s="4" t="s">
        <v>57</v>
      </c>
      <c r="G7045" s="4" t="s">
        <v>1544</v>
      </c>
      <c r="I7045" s="4">
        <v>23650.6</v>
      </c>
      <c r="R7045" s="5" t="str">
        <f t="shared" si="1"/>
        <v>2010_102</v>
      </c>
    </row>
    <row r="7046">
      <c r="A7046" s="4" t="s">
        <v>1676</v>
      </c>
      <c r="B7046" s="4">
        <v>103.0</v>
      </c>
      <c r="C7046" s="4">
        <v>2010.0</v>
      </c>
      <c r="D7046" s="4" t="s">
        <v>26</v>
      </c>
      <c r="F7046" s="4" t="s">
        <v>55</v>
      </c>
      <c r="G7046" s="4" t="s">
        <v>1417</v>
      </c>
      <c r="I7046" s="4">
        <v>23489.0</v>
      </c>
      <c r="R7046" s="5" t="str">
        <f t="shared" si="1"/>
        <v>2010_103</v>
      </c>
    </row>
    <row r="7047">
      <c r="A7047" s="4" t="s">
        <v>92</v>
      </c>
      <c r="B7047" s="4">
        <v>104.0</v>
      </c>
      <c r="C7047" s="4">
        <v>2010.0</v>
      </c>
      <c r="D7047" s="4" t="s">
        <v>93</v>
      </c>
      <c r="F7047" s="4" t="s">
        <v>115</v>
      </c>
      <c r="G7047" s="4" t="s">
        <v>1450</v>
      </c>
      <c r="I7047" s="4">
        <v>23366.0</v>
      </c>
      <c r="R7047" s="5" t="str">
        <f t="shared" si="1"/>
        <v>2010_104</v>
      </c>
    </row>
    <row r="7048">
      <c r="A7048" s="4" t="s">
        <v>518</v>
      </c>
      <c r="B7048" s="4">
        <v>105.0</v>
      </c>
      <c r="C7048" s="4">
        <v>2010.0</v>
      </c>
      <c r="D7048" s="4" t="s">
        <v>638</v>
      </c>
      <c r="F7048" s="4" t="s">
        <v>57</v>
      </c>
      <c r="G7048" s="4" t="s">
        <v>1509</v>
      </c>
      <c r="I7048" s="4">
        <v>23252.0</v>
      </c>
      <c r="R7048" s="5" t="str">
        <f t="shared" si="1"/>
        <v>2010_105</v>
      </c>
    </row>
    <row r="7049">
      <c r="A7049" s="4" t="s">
        <v>1177</v>
      </c>
      <c r="B7049" s="4">
        <v>106.0</v>
      </c>
      <c r="C7049" s="4">
        <v>2010.0</v>
      </c>
      <c r="D7049" s="4" t="s">
        <v>492</v>
      </c>
      <c r="F7049" s="4" t="s">
        <v>74</v>
      </c>
      <c r="G7049" s="4" t="s">
        <v>1462</v>
      </c>
      <c r="I7049" s="4">
        <v>23123.0</v>
      </c>
      <c r="R7049" s="5" t="str">
        <f t="shared" si="1"/>
        <v>2010_106</v>
      </c>
    </row>
    <row r="7050">
      <c r="A7050" s="4" t="s">
        <v>219</v>
      </c>
      <c r="B7050" s="4">
        <v>107.0</v>
      </c>
      <c r="C7050" s="4">
        <v>2010.0</v>
      </c>
      <c r="D7050" s="4" t="s">
        <v>1723</v>
      </c>
      <c r="F7050" s="4" t="s">
        <v>46</v>
      </c>
      <c r="G7050" s="4" t="s">
        <v>1468</v>
      </c>
      <c r="I7050" s="4">
        <v>23112.4</v>
      </c>
      <c r="R7050" s="5" t="str">
        <f t="shared" si="1"/>
        <v>2010_107</v>
      </c>
    </row>
    <row r="7051">
      <c r="A7051" s="4" t="s">
        <v>818</v>
      </c>
      <c r="B7051" s="4">
        <v>108.0</v>
      </c>
      <c r="C7051" s="4">
        <v>2010.0</v>
      </c>
      <c r="D7051" s="4" t="s">
        <v>62</v>
      </c>
      <c r="F7051" s="4" t="s">
        <v>46</v>
      </c>
      <c r="G7051" s="4" t="s">
        <v>1475</v>
      </c>
      <c r="I7051" s="4">
        <v>22744.7</v>
      </c>
      <c r="R7051" s="5" t="str">
        <f t="shared" si="1"/>
        <v>2010_108</v>
      </c>
    </row>
    <row r="7052">
      <c r="A7052" s="4" t="s">
        <v>501</v>
      </c>
      <c r="B7052" s="4">
        <v>109.0</v>
      </c>
      <c r="C7052" s="4">
        <v>2010.0</v>
      </c>
      <c r="D7052" s="4" t="s">
        <v>977</v>
      </c>
      <c r="F7052" s="4" t="s">
        <v>179</v>
      </c>
      <c r="G7052" s="4" t="s">
        <v>1476</v>
      </c>
      <c r="I7052" s="4">
        <v>22099.9</v>
      </c>
      <c r="R7052" s="5" t="str">
        <f t="shared" si="1"/>
        <v>2010_109</v>
      </c>
    </row>
    <row r="7053">
      <c r="A7053" s="4" t="s">
        <v>65</v>
      </c>
      <c r="B7053" s="4">
        <v>110.0</v>
      </c>
      <c r="C7053" s="4">
        <v>2010.0</v>
      </c>
      <c r="D7053" s="4" t="s">
        <v>971</v>
      </c>
      <c r="F7053" s="4" t="s">
        <v>46</v>
      </c>
      <c r="G7053" s="4" t="s">
        <v>1435</v>
      </c>
      <c r="I7053" s="4">
        <v>22063.0</v>
      </c>
      <c r="R7053" s="5" t="str">
        <f t="shared" si="1"/>
        <v>2010_110</v>
      </c>
    </row>
    <row r="7054">
      <c r="A7054" s="4" t="s">
        <v>222</v>
      </c>
      <c r="B7054" s="4">
        <v>111.0</v>
      </c>
      <c r="C7054" s="4">
        <v>2010.0</v>
      </c>
      <c r="D7054" s="4" t="s">
        <v>223</v>
      </c>
      <c r="F7054" s="4" t="s">
        <v>24</v>
      </c>
      <c r="G7054" s="4" t="s">
        <v>1401</v>
      </c>
      <c r="I7054" s="4">
        <v>21990.3</v>
      </c>
      <c r="R7054" s="5" t="str">
        <f t="shared" si="1"/>
        <v>2010_111</v>
      </c>
    </row>
    <row r="7055">
      <c r="A7055" s="4" t="s">
        <v>1097</v>
      </c>
      <c r="B7055" s="4">
        <v>112.0</v>
      </c>
      <c r="C7055" s="4">
        <v>2010.0</v>
      </c>
      <c r="D7055" s="4" t="s">
        <v>102</v>
      </c>
      <c r="F7055" s="4" t="s">
        <v>257</v>
      </c>
      <c r="G7055" s="4" t="s">
        <v>1424</v>
      </c>
      <c r="I7055" s="4">
        <v>21836.0</v>
      </c>
      <c r="R7055" s="5" t="str">
        <f t="shared" si="1"/>
        <v>2010_112</v>
      </c>
    </row>
    <row r="7056">
      <c r="A7056" s="4" t="s">
        <v>1483</v>
      </c>
      <c r="B7056" s="4">
        <v>113.0</v>
      </c>
      <c r="C7056" s="4">
        <v>2010.0</v>
      </c>
      <c r="D7056" s="4" t="s">
        <v>110</v>
      </c>
      <c r="F7056" s="4" t="s">
        <v>88</v>
      </c>
      <c r="G7056" s="4" t="s">
        <v>1413</v>
      </c>
      <c r="I7056" s="4">
        <v>21645.0</v>
      </c>
      <c r="R7056" s="5" t="str">
        <f t="shared" si="1"/>
        <v>2010_113</v>
      </c>
    </row>
    <row r="7057">
      <c r="A7057" s="4" t="s">
        <v>150</v>
      </c>
      <c r="B7057" s="4">
        <v>114.0</v>
      </c>
      <c r="C7057" s="4">
        <v>2010.0</v>
      </c>
      <c r="D7057" s="4" t="s">
        <v>102</v>
      </c>
      <c r="F7057" s="4" t="s">
        <v>30</v>
      </c>
      <c r="G7057" s="4" t="s">
        <v>1407</v>
      </c>
      <c r="I7057" s="4">
        <v>21634.0</v>
      </c>
      <c r="R7057" s="5" t="str">
        <f t="shared" si="1"/>
        <v>2010_114</v>
      </c>
    </row>
    <row r="7058">
      <c r="A7058" s="4" t="s">
        <v>188</v>
      </c>
      <c r="B7058" s="4">
        <v>115.0</v>
      </c>
      <c r="C7058" s="4">
        <v>2010.0</v>
      </c>
      <c r="D7058" s="4" t="s">
        <v>42</v>
      </c>
      <c r="F7058" s="4" t="s">
        <v>189</v>
      </c>
      <c r="G7058" s="4" t="s">
        <v>1449</v>
      </c>
      <c r="I7058" s="4">
        <v>21602.6</v>
      </c>
      <c r="R7058" s="5" t="str">
        <f t="shared" si="1"/>
        <v>2010_115</v>
      </c>
    </row>
    <row r="7059">
      <c r="A7059" s="4" t="s">
        <v>1309</v>
      </c>
      <c r="B7059" s="4">
        <v>116.0</v>
      </c>
      <c r="C7059" s="4">
        <v>2010.0</v>
      </c>
      <c r="D7059" s="4" t="s">
        <v>29</v>
      </c>
      <c r="F7059" s="4" t="s">
        <v>57</v>
      </c>
      <c r="G7059" s="4" t="s">
        <v>1507</v>
      </c>
      <c r="I7059" s="4">
        <v>21565.0</v>
      </c>
      <c r="R7059" s="5" t="str">
        <f t="shared" si="1"/>
        <v>2010_116</v>
      </c>
    </row>
    <row r="7060">
      <c r="A7060" s="4" t="s">
        <v>626</v>
      </c>
      <c r="B7060" s="4">
        <v>117.0</v>
      </c>
      <c r="C7060" s="4">
        <v>2010.0</v>
      </c>
      <c r="D7060" s="4" t="s">
        <v>34</v>
      </c>
      <c r="F7060" s="4" t="s">
        <v>144</v>
      </c>
      <c r="G7060" s="4" t="s">
        <v>1481</v>
      </c>
      <c r="I7060" s="4">
        <v>20915.0</v>
      </c>
      <c r="R7060" s="5" t="str">
        <f t="shared" si="1"/>
        <v>2010_117</v>
      </c>
    </row>
    <row r="7061">
      <c r="A7061" s="4" t="s">
        <v>1093</v>
      </c>
      <c r="B7061" s="4">
        <v>118.0</v>
      </c>
      <c r="C7061" s="4">
        <v>2010.0</v>
      </c>
      <c r="D7061" s="4" t="s">
        <v>67</v>
      </c>
      <c r="F7061" s="4" t="s">
        <v>55</v>
      </c>
      <c r="G7061" s="4" t="s">
        <v>1472</v>
      </c>
      <c r="I7061" s="4">
        <v>20751.0</v>
      </c>
      <c r="R7061" s="5" t="str">
        <f t="shared" si="1"/>
        <v>2010_118</v>
      </c>
    </row>
    <row r="7062">
      <c r="A7062" s="4" t="s">
        <v>389</v>
      </c>
      <c r="B7062" s="4">
        <v>119.0</v>
      </c>
      <c r="C7062" s="4">
        <v>2010.0</v>
      </c>
      <c r="D7062" s="4" t="s">
        <v>107</v>
      </c>
      <c r="F7062" s="4" t="s">
        <v>148</v>
      </c>
      <c r="G7062" s="4" t="s">
        <v>1490</v>
      </c>
      <c r="I7062" s="4">
        <v>20288.4</v>
      </c>
      <c r="R7062" s="5" t="str">
        <f t="shared" si="1"/>
        <v>2010_119</v>
      </c>
    </row>
    <row r="7063">
      <c r="A7063" s="4" t="s">
        <v>119</v>
      </c>
      <c r="B7063" s="4">
        <v>120.0</v>
      </c>
      <c r="C7063" s="4">
        <v>2010.0</v>
      </c>
      <c r="D7063" s="4" t="s">
        <v>120</v>
      </c>
      <c r="F7063" s="4" t="s">
        <v>24</v>
      </c>
      <c r="G7063" s="4" t="s">
        <v>1470</v>
      </c>
      <c r="I7063" s="4">
        <v>19917.0</v>
      </c>
      <c r="R7063" s="5" t="str">
        <f t="shared" si="1"/>
        <v>2010_120</v>
      </c>
    </row>
    <row r="7064">
      <c r="A7064" s="4" t="s">
        <v>533</v>
      </c>
      <c r="B7064" s="4">
        <v>121.0</v>
      </c>
      <c r="C7064" s="4">
        <v>2010.0</v>
      </c>
      <c r="D7064" s="4" t="s">
        <v>59</v>
      </c>
      <c r="F7064" s="4" t="s">
        <v>74</v>
      </c>
      <c r="G7064" s="4" t="s">
        <v>1422</v>
      </c>
      <c r="I7064" s="4">
        <v>19490.0</v>
      </c>
      <c r="R7064" s="5" t="str">
        <f t="shared" si="1"/>
        <v>2010_121</v>
      </c>
    </row>
    <row r="7065">
      <c r="A7065" s="4" t="s">
        <v>1785</v>
      </c>
      <c r="B7065" s="4">
        <v>122.0</v>
      </c>
      <c r="C7065" s="4">
        <v>2010.0</v>
      </c>
      <c r="D7065" s="4" t="s">
        <v>59</v>
      </c>
      <c r="F7065" s="4" t="s">
        <v>20</v>
      </c>
      <c r="G7065" s="4" t="s">
        <v>1402</v>
      </c>
      <c r="I7065" s="4">
        <v>19403.0</v>
      </c>
      <c r="R7065" s="5" t="str">
        <f t="shared" si="1"/>
        <v>2010_122</v>
      </c>
    </row>
    <row r="7066">
      <c r="A7066" s="4" t="s">
        <v>1365</v>
      </c>
      <c r="B7066" s="4">
        <v>123.0</v>
      </c>
      <c r="C7066" s="4">
        <v>2010.0</v>
      </c>
      <c r="D7066" s="4" t="s">
        <v>59</v>
      </c>
      <c r="F7066" s="4" t="s">
        <v>100</v>
      </c>
      <c r="G7066" s="4" t="s">
        <v>1500</v>
      </c>
      <c r="I7066" s="4">
        <v>19231.0</v>
      </c>
      <c r="R7066" s="5" t="str">
        <f t="shared" si="1"/>
        <v>2010_123</v>
      </c>
    </row>
    <row r="7067">
      <c r="A7067" s="4" t="s">
        <v>371</v>
      </c>
      <c r="B7067" s="4">
        <v>124.0</v>
      </c>
      <c r="C7067" s="4">
        <v>2010.0</v>
      </c>
      <c r="D7067" s="4" t="s">
        <v>285</v>
      </c>
      <c r="F7067" s="4" t="s">
        <v>372</v>
      </c>
      <c r="G7067" s="4" t="s">
        <v>1505</v>
      </c>
      <c r="I7067" s="4">
        <v>19176.1</v>
      </c>
      <c r="R7067" s="5" t="str">
        <f t="shared" si="1"/>
        <v>2010_124</v>
      </c>
    </row>
    <row r="7068">
      <c r="A7068" s="4" t="s">
        <v>1029</v>
      </c>
      <c r="B7068" s="4">
        <v>125.0</v>
      </c>
      <c r="C7068" s="4">
        <v>2010.0</v>
      </c>
      <c r="D7068" s="4" t="s">
        <v>23</v>
      </c>
      <c r="F7068" s="4" t="s">
        <v>27</v>
      </c>
      <c r="G7068" s="4" t="s">
        <v>1510</v>
      </c>
      <c r="I7068" s="4">
        <v>19138.0</v>
      </c>
      <c r="R7068" s="5" t="str">
        <f t="shared" si="1"/>
        <v>2010_125</v>
      </c>
    </row>
    <row r="7069">
      <c r="A7069" s="4" t="s">
        <v>149</v>
      </c>
      <c r="B7069" s="4">
        <v>126.0</v>
      </c>
      <c r="C7069" s="4">
        <v>2010.0</v>
      </c>
      <c r="D7069" s="4" t="s">
        <v>1078</v>
      </c>
      <c r="F7069" s="4" t="s">
        <v>24</v>
      </c>
      <c r="G7069" s="4" t="s">
        <v>1401</v>
      </c>
      <c r="I7069" s="4">
        <v>19115.0</v>
      </c>
      <c r="R7069" s="5" t="str">
        <f t="shared" si="1"/>
        <v>2010_126</v>
      </c>
    </row>
    <row r="7070">
      <c r="A7070" s="4" t="s">
        <v>815</v>
      </c>
      <c r="B7070" s="4">
        <v>127.0</v>
      </c>
      <c r="C7070" s="4">
        <v>2010.0</v>
      </c>
      <c r="D7070" s="4" t="s">
        <v>168</v>
      </c>
      <c r="F7070" s="4" t="s">
        <v>30</v>
      </c>
      <c r="G7070" s="4" t="s">
        <v>1407</v>
      </c>
      <c r="I7070" s="4">
        <v>18745.0</v>
      </c>
      <c r="R7070" s="5" t="str">
        <f t="shared" si="1"/>
        <v>2010_127</v>
      </c>
    </row>
    <row r="7071">
      <c r="A7071" s="4" t="s">
        <v>1110</v>
      </c>
      <c r="B7071" s="4">
        <v>128.0</v>
      </c>
      <c r="C7071" s="4">
        <v>2010.0</v>
      </c>
      <c r="D7071" s="4" t="s">
        <v>225</v>
      </c>
      <c r="F7071" s="4" t="s">
        <v>24</v>
      </c>
      <c r="G7071" s="4" t="s">
        <v>1404</v>
      </c>
      <c r="I7071" s="4">
        <v>18520.0</v>
      </c>
      <c r="R7071" s="5" t="str">
        <f t="shared" si="1"/>
        <v>2010_128</v>
      </c>
    </row>
    <row r="7072">
      <c r="A7072" s="4" t="s">
        <v>615</v>
      </c>
      <c r="B7072" s="4">
        <v>129.0</v>
      </c>
      <c r="C7072" s="4">
        <v>2010.0</v>
      </c>
      <c r="D7072" s="4" t="s">
        <v>1289</v>
      </c>
      <c r="F7072" s="4" t="s">
        <v>100</v>
      </c>
      <c r="G7072" s="4" t="s">
        <v>1443</v>
      </c>
      <c r="I7072" s="4">
        <v>18414.0</v>
      </c>
      <c r="R7072" s="5" t="str">
        <f t="shared" si="1"/>
        <v>2010_129</v>
      </c>
    </row>
    <row r="7073">
      <c r="A7073" s="4" t="s">
        <v>1303</v>
      </c>
      <c r="B7073" s="4">
        <v>130.0</v>
      </c>
      <c r="C7073" s="4">
        <v>2010.0</v>
      </c>
      <c r="D7073" s="4" t="s">
        <v>99</v>
      </c>
      <c r="F7073" s="4" t="s">
        <v>88</v>
      </c>
      <c r="G7073" s="4" t="s">
        <v>1472</v>
      </c>
      <c r="I7073" s="4">
        <v>18254.4</v>
      </c>
      <c r="R7073" s="5" t="str">
        <f t="shared" si="1"/>
        <v>2010_130</v>
      </c>
    </row>
    <row r="7074">
      <c r="A7074" s="4" t="s">
        <v>1786</v>
      </c>
      <c r="B7074" s="4">
        <v>131.0</v>
      </c>
      <c r="C7074" s="4">
        <v>2010.0</v>
      </c>
      <c r="D7074" s="4" t="s">
        <v>29</v>
      </c>
      <c r="F7074" s="4" t="s">
        <v>30</v>
      </c>
      <c r="G7074" s="4" t="s">
        <v>1407</v>
      </c>
      <c r="I7074" s="4">
        <v>17868.0</v>
      </c>
      <c r="R7074" s="5" t="str">
        <f t="shared" si="1"/>
        <v>2010_131</v>
      </c>
    </row>
    <row r="7075">
      <c r="A7075" s="4" t="s">
        <v>287</v>
      </c>
      <c r="B7075" s="4">
        <v>132.0</v>
      </c>
      <c r="C7075" s="4">
        <v>2010.0</v>
      </c>
      <c r="D7075" s="4" t="s">
        <v>67</v>
      </c>
      <c r="F7075" s="4" t="s">
        <v>24</v>
      </c>
      <c r="G7075" s="4" t="s">
        <v>1412</v>
      </c>
      <c r="I7075" s="4">
        <v>17557.6</v>
      </c>
      <c r="R7075" s="5" t="str">
        <f t="shared" si="1"/>
        <v>2010_132</v>
      </c>
    </row>
    <row r="7076">
      <c r="A7076" s="4" t="s">
        <v>85</v>
      </c>
      <c r="B7076" s="4">
        <v>133.0</v>
      </c>
      <c r="C7076" s="4">
        <v>2010.0</v>
      </c>
      <c r="D7076" s="4" t="s">
        <v>26</v>
      </c>
      <c r="F7076" s="4" t="s">
        <v>24</v>
      </c>
      <c r="G7076" s="4" t="s">
        <v>1478</v>
      </c>
      <c r="I7076" s="4">
        <v>17556.0</v>
      </c>
      <c r="R7076" s="5" t="str">
        <f t="shared" si="1"/>
        <v>2010_133</v>
      </c>
    </row>
    <row r="7077">
      <c r="A7077" s="4" t="s">
        <v>1002</v>
      </c>
      <c r="B7077" s="4">
        <v>134.0</v>
      </c>
      <c r="C7077" s="4">
        <v>2010.0</v>
      </c>
      <c r="D7077" s="4" t="s">
        <v>216</v>
      </c>
      <c r="F7077" s="4" t="s">
        <v>46</v>
      </c>
      <c r="G7077" s="4" t="s">
        <v>1418</v>
      </c>
      <c r="I7077" s="4">
        <v>17318.0</v>
      </c>
      <c r="R7077" s="5" t="str">
        <f t="shared" si="1"/>
        <v>2010_134</v>
      </c>
    </row>
    <row r="7078">
      <c r="A7078" s="4" t="s">
        <v>1183</v>
      </c>
      <c r="B7078" s="4">
        <v>135.0</v>
      </c>
      <c r="C7078" s="4">
        <v>2010.0</v>
      </c>
      <c r="D7078" s="4" t="s">
        <v>26</v>
      </c>
      <c r="F7078" s="4" t="s">
        <v>189</v>
      </c>
      <c r="G7078" s="4" t="s">
        <v>1502</v>
      </c>
      <c r="I7078" s="4">
        <v>17178.0</v>
      </c>
      <c r="R7078" s="5" t="str">
        <f t="shared" si="1"/>
        <v>2010_135</v>
      </c>
    </row>
    <row r="7079">
      <c r="A7079" s="4" t="s">
        <v>244</v>
      </c>
      <c r="B7079" s="4">
        <v>136.0</v>
      </c>
      <c r="C7079" s="4">
        <v>2010.0</v>
      </c>
      <c r="D7079" s="4" t="s">
        <v>34</v>
      </c>
      <c r="F7079" s="4" t="s">
        <v>20</v>
      </c>
      <c r="G7079" s="4" t="s">
        <v>1491</v>
      </c>
      <c r="I7079" s="4">
        <v>17099.0</v>
      </c>
      <c r="R7079" s="5" t="str">
        <f t="shared" si="1"/>
        <v>2010_136</v>
      </c>
    </row>
    <row r="7080">
      <c r="A7080" s="4" t="s">
        <v>1169</v>
      </c>
      <c r="B7080" s="4">
        <v>137.0</v>
      </c>
      <c r="C7080" s="4">
        <v>2010.0</v>
      </c>
      <c r="D7080" s="4" t="s">
        <v>40</v>
      </c>
      <c r="F7080" s="4" t="s">
        <v>37</v>
      </c>
      <c r="G7080" s="4" t="s">
        <v>1495</v>
      </c>
      <c r="I7080" s="4">
        <v>16824.0</v>
      </c>
      <c r="R7080" s="5" t="str">
        <f t="shared" si="1"/>
        <v>2010_137</v>
      </c>
    </row>
    <row r="7081">
      <c r="A7081" s="4" t="s">
        <v>469</v>
      </c>
      <c r="B7081" s="4">
        <v>138.0</v>
      </c>
      <c r="C7081" s="4">
        <v>2010.0</v>
      </c>
      <c r="D7081" s="4" t="s">
        <v>1354</v>
      </c>
      <c r="F7081" s="4" t="s">
        <v>37</v>
      </c>
      <c r="G7081" s="4" t="s">
        <v>1465</v>
      </c>
      <c r="I7081" s="4">
        <v>16739.9</v>
      </c>
      <c r="R7081" s="5" t="str">
        <f t="shared" si="1"/>
        <v>2010_138</v>
      </c>
    </row>
    <row r="7082">
      <c r="A7082" s="4" t="s">
        <v>1307</v>
      </c>
      <c r="B7082" s="4">
        <v>139.0</v>
      </c>
      <c r="C7082" s="4">
        <v>2010.0</v>
      </c>
      <c r="D7082" s="4" t="s">
        <v>23</v>
      </c>
      <c r="F7082" s="4" t="s">
        <v>24</v>
      </c>
      <c r="G7082" s="4" t="s">
        <v>1412</v>
      </c>
      <c r="I7082" s="4">
        <v>16589.0</v>
      </c>
      <c r="R7082" s="5" t="str">
        <f t="shared" si="1"/>
        <v>2010_139</v>
      </c>
    </row>
    <row r="7083">
      <c r="A7083" s="4" t="s">
        <v>139</v>
      </c>
      <c r="B7083" s="4">
        <v>140.0</v>
      </c>
      <c r="C7083" s="4">
        <v>2010.0</v>
      </c>
      <c r="D7083" s="4" t="s">
        <v>120</v>
      </c>
      <c r="F7083" s="4" t="s">
        <v>46</v>
      </c>
      <c r="G7083" s="4" t="s">
        <v>1418</v>
      </c>
      <c r="I7083" s="4">
        <v>16335.0</v>
      </c>
      <c r="R7083" s="5" t="str">
        <f t="shared" si="1"/>
        <v>2010_140</v>
      </c>
    </row>
    <row r="7084">
      <c r="A7084" s="4" t="s">
        <v>160</v>
      </c>
      <c r="B7084" s="4">
        <v>141.0</v>
      </c>
      <c r="C7084" s="4">
        <v>2010.0</v>
      </c>
      <c r="D7084" s="4" t="s">
        <v>19</v>
      </c>
      <c r="F7084" s="4" t="s">
        <v>55</v>
      </c>
      <c r="G7084" s="4" t="s">
        <v>1480</v>
      </c>
      <c r="I7084" s="4">
        <v>16301.0</v>
      </c>
      <c r="R7084" s="5" t="str">
        <f t="shared" si="1"/>
        <v>2010_141</v>
      </c>
    </row>
    <row r="7085">
      <c r="A7085" s="4" t="s">
        <v>660</v>
      </c>
      <c r="B7085" s="4">
        <v>142.0</v>
      </c>
      <c r="C7085" s="4">
        <v>2010.0</v>
      </c>
      <c r="D7085" s="4" t="s">
        <v>977</v>
      </c>
      <c r="F7085" s="4" t="s">
        <v>400</v>
      </c>
      <c r="G7085" s="4" t="s">
        <v>1513</v>
      </c>
      <c r="I7085" s="4">
        <v>16229.9</v>
      </c>
      <c r="R7085" s="5" t="str">
        <f t="shared" si="1"/>
        <v>2010_142</v>
      </c>
    </row>
    <row r="7086">
      <c r="A7086" s="4" t="s">
        <v>331</v>
      </c>
      <c r="B7086" s="4">
        <v>143.0</v>
      </c>
      <c r="C7086" s="4">
        <v>2010.0</v>
      </c>
      <c r="D7086" s="4" t="s">
        <v>332</v>
      </c>
      <c r="F7086" s="4" t="s">
        <v>189</v>
      </c>
      <c r="G7086" s="4" t="s">
        <v>1449</v>
      </c>
      <c r="I7086" s="4">
        <v>16038.7</v>
      </c>
      <c r="R7086" s="5" t="str">
        <f t="shared" si="1"/>
        <v>2010_143</v>
      </c>
    </row>
    <row r="7087">
      <c r="A7087" s="4" t="s">
        <v>930</v>
      </c>
      <c r="B7087" s="4">
        <v>144.0</v>
      </c>
      <c r="C7087" s="4">
        <v>2010.0</v>
      </c>
      <c r="D7087" s="4" t="s">
        <v>59</v>
      </c>
      <c r="F7087" s="4" t="s">
        <v>37</v>
      </c>
      <c r="G7087" s="4" t="s">
        <v>1432</v>
      </c>
      <c r="I7087" s="4">
        <v>15980.1</v>
      </c>
      <c r="R7087" s="5" t="str">
        <f t="shared" si="1"/>
        <v>2010_144</v>
      </c>
    </row>
    <row r="7088">
      <c r="A7088" s="4" t="s">
        <v>226</v>
      </c>
      <c r="B7088" s="4">
        <v>145.0</v>
      </c>
      <c r="C7088" s="4">
        <v>2010.0</v>
      </c>
      <c r="D7088" s="4" t="s">
        <v>216</v>
      </c>
      <c r="F7088" s="4" t="s">
        <v>88</v>
      </c>
      <c r="G7088" s="4" t="s">
        <v>1413</v>
      </c>
      <c r="I7088" s="4">
        <v>15743.0</v>
      </c>
      <c r="R7088" s="5" t="str">
        <f t="shared" si="1"/>
        <v>2010_145</v>
      </c>
    </row>
    <row r="7089">
      <c r="A7089" s="4" t="s">
        <v>1310</v>
      </c>
      <c r="B7089" s="4">
        <v>146.0</v>
      </c>
      <c r="C7089" s="4">
        <v>2010.0</v>
      </c>
      <c r="D7089" s="4" t="s">
        <v>1289</v>
      </c>
      <c r="F7089" s="4" t="s">
        <v>57</v>
      </c>
      <c r="G7089" s="4" t="s">
        <v>1523</v>
      </c>
      <c r="I7089" s="4">
        <v>15713.2</v>
      </c>
      <c r="R7089" s="5" t="str">
        <f t="shared" si="1"/>
        <v>2010_146</v>
      </c>
    </row>
    <row r="7090">
      <c r="A7090" s="4" t="s">
        <v>326</v>
      </c>
      <c r="B7090" s="4">
        <v>147.0</v>
      </c>
      <c r="C7090" s="4">
        <v>2010.0</v>
      </c>
      <c r="D7090" s="4" t="s">
        <v>216</v>
      </c>
      <c r="F7090" s="4" t="s">
        <v>179</v>
      </c>
      <c r="G7090" s="4" t="s">
        <v>1501</v>
      </c>
      <c r="I7090" s="4">
        <v>15643.0</v>
      </c>
      <c r="R7090" s="5" t="str">
        <f t="shared" si="1"/>
        <v>2010_147</v>
      </c>
    </row>
    <row r="7091">
      <c r="A7091" s="4" t="s">
        <v>1207</v>
      </c>
      <c r="B7091" s="4">
        <v>148.0</v>
      </c>
      <c r="C7091" s="4">
        <v>2010.0</v>
      </c>
      <c r="D7091" s="4" t="s">
        <v>76</v>
      </c>
      <c r="F7091" s="4" t="s">
        <v>30</v>
      </c>
      <c r="G7091" s="4" t="s">
        <v>1407</v>
      </c>
      <c r="I7091" s="4">
        <v>15615.0</v>
      </c>
      <c r="R7091" s="5" t="str">
        <f t="shared" si="1"/>
        <v>2010_148</v>
      </c>
    </row>
    <row r="7092">
      <c r="A7092" s="4" t="s">
        <v>934</v>
      </c>
      <c r="B7092" s="4">
        <v>149.0</v>
      </c>
      <c r="C7092" s="4">
        <v>2010.0</v>
      </c>
      <c r="D7092" s="4" t="s">
        <v>921</v>
      </c>
      <c r="F7092" s="4" t="s">
        <v>77</v>
      </c>
      <c r="G7092" s="4" t="s">
        <v>1484</v>
      </c>
      <c r="I7092" s="4">
        <v>15598.8</v>
      </c>
      <c r="R7092" s="5" t="str">
        <f t="shared" si="1"/>
        <v>2010_149</v>
      </c>
    </row>
    <row r="7093">
      <c r="A7093" s="4" t="s">
        <v>204</v>
      </c>
      <c r="B7093" s="4">
        <v>150.0</v>
      </c>
      <c r="C7093" s="4">
        <v>2010.0</v>
      </c>
      <c r="D7093" s="4" t="s">
        <v>490</v>
      </c>
      <c r="F7093" s="4" t="s">
        <v>57</v>
      </c>
      <c r="G7093" s="4" t="s">
        <v>1454</v>
      </c>
      <c r="I7093" s="4">
        <v>15531.0</v>
      </c>
      <c r="R7093" s="5" t="str">
        <f t="shared" si="1"/>
        <v>2010_150</v>
      </c>
    </row>
    <row r="7094">
      <c r="A7094" s="4" t="s">
        <v>243</v>
      </c>
      <c r="B7094" s="4">
        <v>151.0</v>
      </c>
      <c r="C7094" s="4">
        <v>2010.0</v>
      </c>
      <c r="D7094" s="4" t="s">
        <v>1078</v>
      </c>
      <c r="F7094" s="4" t="s">
        <v>30</v>
      </c>
      <c r="G7094" s="4" t="s">
        <v>1407</v>
      </c>
      <c r="I7094" s="4">
        <v>15327.0</v>
      </c>
      <c r="R7094" s="5" t="str">
        <f t="shared" si="1"/>
        <v>2010_151</v>
      </c>
    </row>
    <row r="7095">
      <c r="A7095" s="4" t="s">
        <v>96</v>
      </c>
      <c r="B7095" s="4">
        <v>152.0</v>
      </c>
      <c r="C7095" s="4">
        <v>2010.0</v>
      </c>
      <c r="D7095" s="4" t="s">
        <v>32</v>
      </c>
      <c r="F7095" s="4" t="s">
        <v>35</v>
      </c>
      <c r="G7095" s="4" t="s">
        <v>1643</v>
      </c>
      <c r="I7095" s="4">
        <v>15179.0</v>
      </c>
      <c r="R7095" s="5" t="str">
        <f t="shared" si="1"/>
        <v>2010_152</v>
      </c>
    </row>
    <row r="7096">
      <c r="A7096" s="4" t="s">
        <v>380</v>
      </c>
      <c r="B7096" s="4">
        <v>153.0</v>
      </c>
      <c r="C7096" s="4">
        <v>2010.0</v>
      </c>
      <c r="D7096" s="4" t="s">
        <v>216</v>
      </c>
      <c r="F7096" s="4" t="s">
        <v>37</v>
      </c>
      <c r="G7096" s="4" t="s">
        <v>1495</v>
      </c>
      <c r="I7096" s="4">
        <v>15131.0</v>
      </c>
      <c r="R7096" s="5" t="str">
        <f t="shared" si="1"/>
        <v>2010_153</v>
      </c>
    </row>
    <row r="7097">
      <c r="A7097" s="4" t="s">
        <v>1392</v>
      </c>
      <c r="B7097" s="4">
        <v>154.0</v>
      </c>
      <c r="C7097" s="4">
        <v>2010.0</v>
      </c>
      <c r="D7097" s="4" t="s">
        <v>490</v>
      </c>
      <c r="F7097" s="4" t="s">
        <v>400</v>
      </c>
      <c r="G7097" s="4" t="s">
        <v>1513</v>
      </c>
      <c r="I7097" s="4">
        <v>15040.0</v>
      </c>
      <c r="R7097" s="5" t="str">
        <f t="shared" si="1"/>
        <v>2010_154</v>
      </c>
    </row>
    <row r="7098">
      <c r="A7098" s="4" t="s">
        <v>241</v>
      </c>
      <c r="B7098" s="4">
        <v>155.0</v>
      </c>
      <c r="C7098" s="4">
        <v>2010.0</v>
      </c>
      <c r="D7098" s="4" t="s">
        <v>981</v>
      </c>
      <c r="F7098" s="4" t="s">
        <v>74</v>
      </c>
      <c r="G7098" s="4" t="s">
        <v>1422</v>
      </c>
      <c r="I7098" s="4">
        <v>14691.3</v>
      </c>
      <c r="R7098" s="5" t="str">
        <f t="shared" si="1"/>
        <v>2010_155</v>
      </c>
    </row>
    <row r="7099">
      <c r="A7099" s="4" t="s">
        <v>1248</v>
      </c>
      <c r="B7099" s="4">
        <v>156.0</v>
      </c>
      <c r="C7099" s="4">
        <v>2010.0</v>
      </c>
      <c r="D7099" s="4" t="s">
        <v>921</v>
      </c>
      <c r="F7099" s="4" t="s">
        <v>37</v>
      </c>
      <c r="G7099" s="4" t="s">
        <v>1679</v>
      </c>
      <c r="I7099" s="4">
        <v>14690.0</v>
      </c>
      <c r="R7099" s="5" t="str">
        <f t="shared" si="1"/>
        <v>2010_156</v>
      </c>
    </row>
    <row r="7100">
      <c r="A7100" s="4" t="s">
        <v>1099</v>
      </c>
      <c r="B7100" s="4">
        <v>157.0</v>
      </c>
      <c r="C7100" s="4">
        <v>2010.0</v>
      </c>
      <c r="D7100" s="4" t="s">
        <v>977</v>
      </c>
      <c r="F7100" s="4" t="s">
        <v>30</v>
      </c>
      <c r="G7100" s="4" t="s">
        <v>1518</v>
      </c>
      <c r="I7100" s="4">
        <v>14684.1</v>
      </c>
      <c r="R7100" s="5" t="str">
        <f t="shared" si="1"/>
        <v>2010_157</v>
      </c>
    </row>
    <row r="7101">
      <c r="A7101" s="4" t="s">
        <v>308</v>
      </c>
      <c r="B7101" s="4">
        <v>158.0</v>
      </c>
      <c r="C7101" s="4">
        <v>2010.0</v>
      </c>
      <c r="D7101" s="4" t="s">
        <v>1096</v>
      </c>
      <c r="F7101" s="4" t="s">
        <v>24</v>
      </c>
      <c r="G7101" s="4" t="s">
        <v>1404</v>
      </c>
      <c r="I7101" s="4">
        <v>14675.0</v>
      </c>
      <c r="R7101" s="5" t="str">
        <f t="shared" si="1"/>
        <v>2010_158</v>
      </c>
    </row>
    <row r="7102">
      <c r="A7102" s="4" t="s">
        <v>1193</v>
      </c>
      <c r="B7102" s="4">
        <v>159.0</v>
      </c>
      <c r="C7102" s="4">
        <v>2010.0</v>
      </c>
      <c r="D7102" s="4" t="s">
        <v>102</v>
      </c>
      <c r="F7102" s="4" t="s">
        <v>57</v>
      </c>
      <c r="G7102" s="4" t="s">
        <v>1512</v>
      </c>
      <c r="I7102" s="4">
        <v>14642.0</v>
      </c>
      <c r="R7102" s="5" t="str">
        <f t="shared" si="1"/>
        <v>2010_159</v>
      </c>
    </row>
    <row r="7103">
      <c r="A7103" s="4" t="s">
        <v>924</v>
      </c>
      <c r="B7103" s="4">
        <v>160.0</v>
      </c>
      <c r="C7103" s="4">
        <v>2010.0</v>
      </c>
      <c r="D7103" s="4" t="s">
        <v>826</v>
      </c>
      <c r="F7103" s="4" t="s">
        <v>74</v>
      </c>
      <c r="G7103" s="4" t="s">
        <v>1422</v>
      </c>
      <c r="I7103" s="4">
        <v>14599.0</v>
      </c>
      <c r="R7103" s="5" t="str">
        <f t="shared" si="1"/>
        <v>2010_160</v>
      </c>
    </row>
    <row r="7104">
      <c r="A7104" s="4" t="s">
        <v>516</v>
      </c>
      <c r="B7104" s="4">
        <v>161.0</v>
      </c>
      <c r="C7104" s="4">
        <v>2010.0</v>
      </c>
      <c r="D7104" s="4" t="s">
        <v>67</v>
      </c>
      <c r="F7104" s="4" t="s">
        <v>55</v>
      </c>
      <c r="G7104" s="4" t="s">
        <v>1506</v>
      </c>
      <c r="I7104" s="4">
        <v>14563.6</v>
      </c>
      <c r="R7104" s="5" t="str">
        <f t="shared" si="1"/>
        <v>2010_161</v>
      </c>
    </row>
    <row r="7105">
      <c r="A7105" s="4" t="s">
        <v>393</v>
      </c>
      <c r="B7105" s="4">
        <v>162.0</v>
      </c>
      <c r="C7105" s="4">
        <v>2010.0</v>
      </c>
      <c r="D7105" s="4" t="s">
        <v>107</v>
      </c>
      <c r="F7105" s="4" t="s">
        <v>57</v>
      </c>
      <c r="G7105" s="4" t="s">
        <v>1414</v>
      </c>
      <c r="I7105" s="4">
        <v>14197.0</v>
      </c>
      <c r="R7105" s="5" t="str">
        <f t="shared" si="1"/>
        <v>2010_162</v>
      </c>
    </row>
    <row r="7106">
      <c r="A7106" s="4" t="s">
        <v>774</v>
      </c>
      <c r="B7106" s="4">
        <v>163.0</v>
      </c>
      <c r="C7106" s="4">
        <v>2010.0</v>
      </c>
      <c r="D7106" s="4" t="s">
        <v>988</v>
      </c>
      <c r="F7106" s="4" t="s">
        <v>37</v>
      </c>
      <c r="G7106" s="4" t="s">
        <v>1533</v>
      </c>
      <c r="I7106" s="4">
        <v>14190.5</v>
      </c>
      <c r="R7106" s="5" t="str">
        <f t="shared" si="1"/>
        <v>2010_163</v>
      </c>
    </row>
    <row r="7107">
      <c r="A7107" s="4" t="s">
        <v>233</v>
      </c>
      <c r="B7107" s="4">
        <v>164.0</v>
      </c>
      <c r="C7107" s="4">
        <v>2010.0</v>
      </c>
      <c r="D7107" s="4" t="s">
        <v>203</v>
      </c>
      <c r="F7107" s="4" t="s">
        <v>70</v>
      </c>
      <c r="G7107" s="4" t="s">
        <v>1409</v>
      </c>
      <c r="I7107" s="4">
        <v>14143.0</v>
      </c>
      <c r="R7107" s="5" t="str">
        <f t="shared" si="1"/>
        <v>2010_164</v>
      </c>
    </row>
    <row r="7108">
      <c r="A7108" s="4" t="s">
        <v>103</v>
      </c>
      <c r="B7108" s="4">
        <v>165.0</v>
      </c>
      <c r="C7108" s="4">
        <v>2010.0</v>
      </c>
      <c r="D7108" s="4" t="s">
        <v>67</v>
      </c>
      <c r="F7108" s="4" t="s">
        <v>30</v>
      </c>
      <c r="G7108" s="4" t="s">
        <v>1407</v>
      </c>
      <c r="I7108" s="4">
        <v>14123.0</v>
      </c>
      <c r="R7108" s="5" t="str">
        <f t="shared" si="1"/>
        <v>2010_165</v>
      </c>
    </row>
    <row r="7109">
      <c r="A7109" s="4" t="s">
        <v>795</v>
      </c>
      <c r="B7109" s="4">
        <v>166.0</v>
      </c>
      <c r="C7109" s="4">
        <v>2010.0</v>
      </c>
      <c r="D7109" s="4" t="s">
        <v>639</v>
      </c>
      <c r="F7109" s="4" t="s">
        <v>148</v>
      </c>
      <c r="G7109" s="4" t="s">
        <v>1536</v>
      </c>
      <c r="I7109" s="4">
        <v>14025.9</v>
      </c>
      <c r="R7109" s="5" t="str">
        <f t="shared" si="1"/>
        <v>2010_166</v>
      </c>
    </row>
    <row r="7110">
      <c r="A7110" s="4" t="s">
        <v>1101</v>
      </c>
      <c r="B7110" s="4">
        <v>167.0</v>
      </c>
      <c r="C7110" s="4">
        <v>2010.0</v>
      </c>
      <c r="D7110" s="4" t="s">
        <v>203</v>
      </c>
      <c r="F7110" s="4" t="s">
        <v>24</v>
      </c>
      <c r="G7110" s="4" t="s">
        <v>1470</v>
      </c>
      <c r="I7110" s="4">
        <v>14016.0</v>
      </c>
      <c r="R7110" s="5" t="str">
        <f t="shared" si="1"/>
        <v>2010_167</v>
      </c>
    </row>
    <row r="7111">
      <c r="A7111" s="4" t="s">
        <v>1159</v>
      </c>
      <c r="B7111" s="4">
        <v>168.0</v>
      </c>
      <c r="C7111" s="4">
        <v>2010.0</v>
      </c>
      <c r="D7111" s="4" t="s">
        <v>1289</v>
      </c>
      <c r="F7111" s="4" t="s">
        <v>77</v>
      </c>
      <c r="G7111" s="4" t="s">
        <v>1440</v>
      </c>
      <c r="I7111" s="4">
        <v>13993.3</v>
      </c>
      <c r="R7111" s="5" t="str">
        <f t="shared" si="1"/>
        <v>2010_168</v>
      </c>
    </row>
    <row r="7112">
      <c r="A7112" s="4" t="s">
        <v>1356</v>
      </c>
      <c r="B7112" s="4">
        <v>169.0</v>
      </c>
      <c r="C7112" s="4">
        <v>2010.0</v>
      </c>
      <c r="D7112" s="4" t="s">
        <v>1728</v>
      </c>
      <c r="F7112" s="4" t="s">
        <v>46</v>
      </c>
      <c r="G7112" s="4" t="s">
        <v>1514</v>
      </c>
      <c r="I7112" s="4">
        <v>13903.6</v>
      </c>
      <c r="R7112" s="5" t="str">
        <f t="shared" si="1"/>
        <v>2010_169</v>
      </c>
    </row>
    <row r="7113">
      <c r="A7113" s="4" t="s">
        <v>1361</v>
      </c>
      <c r="B7113" s="4">
        <v>170.0</v>
      </c>
      <c r="C7113" s="4">
        <v>2010.0</v>
      </c>
      <c r="D7113" s="4" t="s">
        <v>177</v>
      </c>
      <c r="F7113" s="4" t="s">
        <v>30</v>
      </c>
      <c r="G7113" s="4" t="s">
        <v>1407</v>
      </c>
      <c r="I7113" s="4">
        <v>13619.0</v>
      </c>
      <c r="R7113" s="5" t="str">
        <f t="shared" si="1"/>
        <v>2010_170</v>
      </c>
    </row>
    <row r="7114">
      <c r="A7114" s="4" t="s">
        <v>1181</v>
      </c>
      <c r="B7114" s="4">
        <v>171.0</v>
      </c>
      <c r="C7114" s="4">
        <v>2010.0</v>
      </c>
      <c r="D7114" s="4" t="s">
        <v>107</v>
      </c>
      <c r="F7114" s="4" t="s">
        <v>43</v>
      </c>
      <c r="G7114" s="4" t="s">
        <v>1529</v>
      </c>
      <c r="I7114" s="4">
        <v>13568.0</v>
      </c>
      <c r="R7114" s="5" t="str">
        <f t="shared" si="1"/>
        <v>2010_171</v>
      </c>
    </row>
    <row r="7115">
      <c r="A7115" s="4" t="s">
        <v>321</v>
      </c>
      <c r="B7115" s="4">
        <v>172.0</v>
      </c>
      <c r="C7115" s="4">
        <v>2010.0</v>
      </c>
      <c r="D7115" s="4" t="s">
        <v>921</v>
      </c>
      <c r="F7115" s="4" t="s">
        <v>55</v>
      </c>
      <c r="G7115" s="4" t="s">
        <v>1472</v>
      </c>
      <c r="I7115" s="4">
        <v>13489.0</v>
      </c>
      <c r="R7115" s="5" t="str">
        <f t="shared" si="1"/>
        <v>2010_172</v>
      </c>
    </row>
    <row r="7116">
      <c r="A7116" s="4" t="s">
        <v>732</v>
      </c>
      <c r="B7116" s="4">
        <v>173.0</v>
      </c>
      <c r="C7116" s="4">
        <v>2010.0</v>
      </c>
      <c r="D7116" s="4" t="s">
        <v>216</v>
      </c>
      <c r="F7116" s="4" t="s">
        <v>57</v>
      </c>
      <c r="G7116" s="4" t="s">
        <v>1414</v>
      </c>
      <c r="I7116" s="4">
        <v>13399.0</v>
      </c>
      <c r="R7116" s="5" t="str">
        <f t="shared" si="1"/>
        <v>2010_173</v>
      </c>
    </row>
    <row r="7117">
      <c r="A7117" s="4" t="s">
        <v>1000</v>
      </c>
      <c r="B7117" s="4">
        <v>174.0</v>
      </c>
      <c r="C7117" s="4">
        <v>2010.0</v>
      </c>
      <c r="D7117" s="4" t="s">
        <v>110</v>
      </c>
      <c r="F7117" s="4" t="s">
        <v>30</v>
      </c>
      <c r="G7117" s="4" t="s">
        <v>1525</v>
      </c>
      <c r="I7117" s="4">
        <v>13219.0</v>
      </c>
      <c r="R7117" s="5" t="str">
        <f t="shared" si="1"/>
        <v>2010_174</v>
      </c>
    </row>
    <row r="7118">
      <c r="A7118" s="4" t="s">
        <v>753</v>
      </c>
      <c r="B7118" s="4">
        <v>175.0</v>
      </c>
      <c r="C7118" s="4">
        <v>2010.0</v>
      </c>
      <c r="D7118" s="4" t="s">
        <v>216</v>
      </c>
      <c r="F7118" s="4" t="s">
        <v>30</v>
      </c>
      <c r="G7118" s="4" t="s">
        <v>1407</v>
      </c>
      <c r="I7118" s="4">
        <v>13031.6</v>
      </c>
      <c r="R7118" s="5" t="str">
        <f t="shared" si="1"/>
        <v>2010_175</v>
      </c>
    </row>
    <row r="7119">
      <c r="A7119" s="4" t="s">
        <v>1305</v>
      </c>
      <c r="B7119" s="4">
        <v>176.0</v>
      </c>
      <c r="C7119" s="4">
        <v>2010.0</v>
      </c>
      <c r="D7119" s="4" t="s">
        <v>67</v>
      </c>
      <c r="F7119" s="4" t="s">
        <v>43</v>
      </c>
      <c r="G7119" s="4" t="s">
        <v>1515</v>
      </c>
      <c r="I7119" s="4">
        <v>13016.0</v>
      </c>
      <c r="R7119" s="5" t="str">
        <f t="shared" si="1"/>
        <v>2010_176</v>
      </c>
    </row>
    <row r="7120">
      <c r="A7120" s="4" t="s">
        <v>748</v>
      </c>
      <c r="B7120" s="4">
        <v>177.0</v>
      </c>
      <c r="C7120" s="4">
        <v>2010.0</v>
      </c>
      <c r="D7120" s="4" t="s">
        <v>177</v>
      </c>
      <c r="F7120" s="4" t="s">
        <v>30</v>
      </c>
      <c r="G7120" s="4" t="s">
        <v>1407</v>
      </c>
      <c r="I7120" s="4">
        <v>13014.6</v>
      </c>
      <c r="R7120" s="5" t="str">
        <f t="shared" si="1"/>
        <v>2010_177</v>
      </c>
    </row>
    <row r="7121">
      <c r="A7121" s="4" t="s">
        <v>980</v>
      </c>
      <c r="B7121" s="4">
        <v>178.0</v>
      </c>
      <c r="C7121" s="4">
        <v>2010.0</v>
      </c>
      <c r="D7121" s="4" t="s">
        <v>981</v>
      </c>
      <c r="F7121" s="4" t="s">
        <v>70</v>
      </c>
      <c r="G7121" s="4" t="s">
        <v>1409</v>
      </c>
      <c r="I7121" s="4">
        <v>12980.8</v>
      </c>
      <c r="R7121" s="5" t="str">
        <f t="shared" si="1"/>
        <v>2010_178</v>
      </c>
    </row>
    <row r="7122">
      <c r="A7122" s="4" t="s">
        <v>1306</v>
      </c>
      <c r="B7122" s="4">
        <v>179.0</v>
      </c>
      <c r="C7122" s="4">
        <v>2010.0</v>
      </c>
      <c r="D7122" s="4" t="s">
        <v>216</v>
      </c>
      <c r="F7122" s="4" t="s">
        <v>55</v>
      </c>
      <c r="G7122" s="4" t="s">
        <v>1480</v>
      </c>
      <c r="I7122" s="4">
        <v>12967.0</v>
      </c>
      <c r="R7122" s="5" t="str">
        <f t="shared" si="1"/>
        <v>2010_179</v>
      </c>
    </row>
    <row r="7123">
      <c r="A7123" s="4" t="s">
        <v>112</v>
      </c>
      <c r="B7123" s="4">
        <v>180.0</v>
      </c>
      <c r="C7123" s="4">
        <v>2010.0</v>
      </c>
      <c r="D7123" s="4" t="s">
        <v>981</v>
      </c>
      <c r="F7123" s="4" t="s">
        <v>46</v>
      </c>
      <c r="G7123" s="4" t="s">
        <v>1489</v>
      </c>
      <c r="I7123" s="4">
        <v>12881.0</v>
      </c>
      <c r="R7123" s="5" t="str">
        <f t="shared" si="1"/>
        <v>2010_180</v>
      </c>
    </row>
    <row r="7124">
      <c r="A7124" s="4" t="s">
        <v>731</v>
      </c>
      <c r="B7124" s="4">
        <v>181.0</v>
      </c>
      <c r="C7124" s="4">
        <v>2010.0</v>
      </c>
      <c r="D7124" s="4" t="s">
        <v>216</v>
      </c>
      <c r="F7124" s="4" t="s">
        <v>127</v>
      </c>
      <c r="G7124" s="4" t="s">
        <v>1408</v>
      </c>
      <c r="I7124" s="4">
        <v>12731.0</v>
      </c>
      <c r="R7124" s="5" t="str">
        <f t="shared" si="1"/>
        <v>2010_181</v>
      </c>
    </row>
    <row r="7125">
      <c r="A7125" s="4" t="s">
        <v>1383</v>
      </c>
      <c r="B7125" s="4">
        <v>182.0</v>
      </c>
      <c r="C7125" s="4">
        <v>2010.0</v>
      </c>
      <c r="D7125" s="4" t="s">
        <v>1096</v>
      </c>
      <c r="F7125" s="4" t="s">
        <v>24</v>
      </c>
      <c r="G7125" s="4" t="s">
        <v>1404</v>
      </c>
      <c r="I7125" s="4">
        <v>12712.0</v>
      </c>
      <c r="R7125" s="5" t="str">
        <f t="shared" si="1"/>
        <v>2010_182</v>
      </c>
    </row>
    <row r="7126">
      <c r="A7126" s="4" t="s">
        <v>316</v>
      </c>
      <c r="B7126" s="4">
        <v>183.0</v>
      </c>
      <c r="C7126" s="4">
        <v>2010.0</v>
      </c>
      <c r="D7126" s="4" t="s">
        <v>120</v>
      </c>
      <c r="F7126" s="4" t="s">
        <v>24</v>
      </c>
      <c r="G7126" s="4" t="s">
        <v>1404</v>
      </c>
      <c r="I7126" s="4">
        <v>12586.0</v>
      </c>
      <c r="R7126" s="5" t="str">
        <f t="shared" si="1"/>
        <v>2010_183</v>
      </c>
    </row>
    <row r="7127">
      <c r="A7127" s="4" t="s">
        <v>272</v>
      </c>
      <c r="B7127" s="4">
        <v>184.0</v>
      </c>
      <c r="C7127" s="4">
        <v>2010.0</v>
      </c>
      <c r="D7127" s="4" t="s">
        <v>981</v>
      </c>
      <c r="F7127" s="4" t="s">
        <v>20</v>
      </c>
      <c r="G7127" s="4" t="s">
        <v>1538</v>
      </c>
      <c r="I7127" s="4">
        <v>12575.0</v>
      </c>
      <c r="R7127" s="5" t="str">
        <f t="shared" si="1"/>
        <v>2010_184</v>
      </c>
    </row>
    <row r="7128">
      <c r="A7128" s="4" t="s">
        <v>657</v>
      </c>
      <c r="B7128" s="4">
        <v>185.0</v>
      </c>
      <c r="C7128" s="4">
        <v>2010.0</v>
      </c>
      <c r="D7128" s="4" t="s">
        <v>826</v>
      </c>
      <c r="F7128" s="4" t="s">
        <v>46</v>
      </c>
      <c r="G7128" s="4" t="s">
        <v>1429</v>
      </c>
      <c r="I7128" s="4">
        <v>12562.0</v>
      </c>
      <c r="R7128" s="5" t="str">
        <f t="shared" si="1"/>
        <v>2010_185</v>
      </c>
    </row>
    <row r="7129">
      <c r="A7129" s="4" t="s">
        <v>302</v>
      </c>
      <c r="B7129" s="4">
        <v>186.0</v>
      </c>
      <c r="C7129" s="4">
        <v>2010.0</v>
      </c>
      <c r="D7129" s="4" t="s">
        <v>216</v>
      </c>
      <c r="F7129" s="4" t="s">
        <v>43</v>
      </c>
      <c r="G7129" s="4" t="s">
        <v>1448</v>
      </c>
      <c r="I7129" s="4">
        <v>12406.0</v>
      </c>
      <c r="R7129" s="5" t="str">
        <f t="shared" si="1"/>
        <v>2010_186</v>
      </c>
    </row>
    <row r="7130">
      <c r="A7130" s="4" t="s">
        <v>240</v>
      </c>
      <c r="B7130" s="4">
        <v>187.0</v>
      </c>
      <c r="C7130" s="4">
        <v>2010.0</v>
      </c>
      <c r="D7130" s="4" t="s">
        <v>216</v>
      </c>
      <c r="F7130" s="4" t="s">
        <v>57</v>
      </c>
      <c r="G7130" s="4" t="s">
        <v>1526</v>
      </c>
      <c r="I7130" s="4">
        <v>12361.0</v>
      </c>
      <c r="R7130" s="5" t="str">
        <f t="shared" si="1"/>
        <v>2010_187</v>
      </c>
    </row>
    <row r="7131">
      <c r="A7131" s="4" t="s">
        <v>931</v>
      </c>
      <c r="B7131" s="4">
        <v>188.0</v>
      </c>
      <c r="C7131" s="4">
        <v>2010.0</v>
      </c>
      <c r="D7131" s="4" t="s">
        <v>29</v>
      </c>
      <c r="F7131" s="4" t="s">
        <v>183</v>
      </c>
      <c r="G7131" s="4" t="s">
        <v>1517</v>
      </c>
      <c r="I7131" s="4">
        <v>12311.0</v>
      </c>
      <c r="R7131" s="5" t="str">
        <f t="shared" si="1"/>
        <v>2010_188</v>
      </c>
    </row>
    <row r="7132">
      <c r="A7132" s="4" t="s">
        <v>1107</v>
      </c>
      <c r="B7132" s="4">
        <v>189.0</v>
      </c>
      <c r="C7132" s="4">
        <v>2010.0</v>
      </c>
      <c r="D7132" s="4" t="s">
        <v>759</v>
      </c>
      <c r="F7132" s="4" t="s">
        <v>100</v>
      </c>
      <c r="G7132" s="4" t="s">
        <v>1443</v>
      </c>
      <c r="I7132" s="4">
        <v>12297.9</v>
      </c>
      <c r="R7132" s="5" t="str">
        <f t="shared" si="1"/>
        <v>2010_189</v>
      </c>
    </row>
    <row r="7133">
      <c r="A7133" s="4" t="s">
        <v>270</v>
      </c>
      <c r="B7133" s="4">
        <v>190.0</v>
      </c>
      <c r="C7133" s="4">
        <v>2010.0</v>
      </c>
      <c r="D7133" s="4" t="s">
        <v>48</v>
      </c>
      <c r="F7133" s="4" t="s">
        <v>100</v>
      </c>
      <c r="G7133" s="4" t="s">
        <v>1500</v>
      </c>
      <c r="I7133" s="4">
        <v>12239.0</v>
      </c>
      <c r="R7133" s="5" t="str">
        <f t="shared" si="1"/>
        <v>2010_190</v>
      </c>
    </row>
    <row r="7134">
      <c r="A7134" s="4" t="s">
        <v>1664</v>
      </c>
      <c r="B7134" s="4">
        <v>191.0</v>
      </c>
      <c r="C7134" s="4">
        <v>2010.0</v>
      </c>
      <c r="D7134" s="4" t="s">
        <v>1295</v>
      </c>
      <c r="F7134" s="4" t="s">
        <v>115</v>
      </c>
      <c r="G7134" s="4" t="s">
        <v>1665</v>
      </c>
      <c r="I7134" s="4">
        <v>12149.7</v>
      </c>
      <c r="R7134" s="5" t="str">
        <f t="shared" si="1"/>
        <v>2010_191</v>
      </c>
    </row>
    <row r="7135">
      <c r="A7135" s="4" t="s">
        <v>341</v>
      </c>
      <c r="B7135" s="4">
        <v>192.0</v>
      </c>
      <c r="C7135" s="4">
        <v>2010.0</v>
      </c>
      <c r="D7135" s="4" t="s">
        <v>107</v>
      </c>
      <c r="F7135" s="4" t="s">
        <v>179</v>
      </c>
      <c r="G7135" s="4" t="s">
        <v>1730</v>
      </c>
      <c r="I7135" s="4">
        <v>12144.5</v>
      </c>
      <c r="R7135" s="5" t="str">
        <f t="shared" si="1"/>
        <v>2010_192</v>
      </c>
    </row>
    <row r="7136">
      <c r="A7136" s="4" t="s">
        <v>1688</v>
      </c>
      <c r="B7136" s="4">
        <v>193.0</v>
      </c>
      <c r="C7136" s="4">
        <v>2010.0</v>
      </c>
      <c r="D7136" s="4" t="s">
        <v>223</v>
      </c>
      <c r="F7136" s="4" t="s">
        <v>24</v>
      </c>
      <c r="G7136" s="4" t="s">
        <v>1404</v>
      </c>
      <c r="I7136" s="4">
        <v>12105.0</v>
      </c>
      <c r="R7136" s="5" t="str">
        <f t="shared" si="1"/>
        <v>2010_193</v>
      </c>
    </row>
    <row r="7137">
      <c r="A7137" s="4" t="s">
        <v>276</v>
      </c>
      <c r="B7137" s="4">
        <v>194.0</v>
      </c>
      <c r="C7137" s="4">
        <v>2010.0</v>
      </c>
      <c r="D7137" s="4" t="s">
        <v>1728</v>
      </c>
      <c r="F7137" s="4" t="s">
        <v>55</v>
      </c>
      <c r="G7137" s="4" t="s">
        <v>1522</v>
      </c>
      <c r="I7137" s="4">
        <v>11873.0</v>
      </c>
      <c r="R7137" s="5" t="str">
        <f t="shared" si="1"/>
        <v>2010_194</v>
      </c>
    </row>
    <row r="7138">
      <c r="A7138" s="4" t="s">
        <v>860</v>
      </c>
      <c r="B7138" s="4">
        <v>195.0</v>
      </c>
      <c r="C7138" s="4">
        <v>2010.0</v>
      </c>
      <c r="D7138" s="4" t="s">
        <v>26</v>
      </c>
      <c r="F7138" s="4" t="s">
        <v>115</v>
      </c>
      <c r="G7138" s="4" t="s">
        <v>1561</v>
      </c>
      <c r="I7138" s="4">
        <v>11796.4</v>
      </c>
      <c r="R7138" s="5" t="str">
        <f t="shared" si="1"/>
        <v>2010_195</v>
      </c>
    </row>
    <row r="7139">
      <c r="A7139" s="4" t="s">
        <v>749</v>
      </c>
      <c r="B7139" s="4">
        <v>196.0</v>
      </c>
      <c r="C7139" s="4">
        <v>2010.0</v>
      </c>
      <c r="D7139" s="4" t="s">
        <v>195</v>
      </c>
      <c r="F7139" s="4" t="s">
        <v>24</v>
      </c>
      <c r="G7139" s="4" t="s">
        <v>1404</v>
      </c>
      <c r="I7139" s="4">
        <v>11791.0</v>
      </c>
      <c r="R7139" s="5" t="str">
        <f t="shared" si="1"/>
        <v>2010_196</v>
      </c>
    </row>
    <row r="7140">
      <c r="A7140" s="4" t="s">
        <v>230</v>
      </c>
      <c r="B7140" s="4">
        <v>197.0</v>
      </c>
      <c r="C7140" s="4">
        <v>2010.0</v>
      </c>
      <c r="D7140" s="4" t="s">
        <v>48</v>
      </c>
      <c r="F7140" s="4" t="s">
        <v>144</v>
      </c>
      <c r="G7140" s="4" t="s">
        <v>1481</v>
      </c>
      <c r="I7140" s="4">
        <v>11740.0</v>
      </c>
      <c r="R7140" s="5" t="str">
        <f t="shared" si="1"/>
        <v>2010_197</v>
      </c>
    </row>
    <row r="7141">
      <c r="A7141" s="4" t="s">
        <v>716</v>
      </c>
      <c r="B7141" s="4">
        <v>198.0</v>
      </c>
      <c r="C7141" s="4">
        <v>2010.0</v>
      </c>
      <c r="D7141" s="4" t="s">
        <v>717</v>
      </c>
      <c r="F7141" s="4" t="s">
        <v>30</v>
      </c>
      <c r="G7141" s="4" t="s">
        <v>1407</v>
      </c>
      <c r="I7141" s="4">
        <v>11720.7</v>
      </c>
      <c r="R7141" s="5" t="str">
        <f t="shared" si="1"/>
        <v>2010_198</v>
      </c>
    </row>
    <row r="7142">
      <c r="A7142" s="4" t="s">
        <v>1049</v>
      </c>
      <c r="B7142" s="4">
        <v>199.0</v>
      </c>
      <c r="C7142" s="4">
        <v>2010.0</v>
      </c>
      <c r="D7142" s="4" t="s">
        <v>975</v>
      </c>
      <c r="F7142" s="4" t="s">
        <v>179</v>
      </c>
      <c r="G7142" s="4" t="s">
        <v>1681</v>
      </c>
      <c r="I7142" s="4">
        <v>11684.5</v>
      </c>
      <c r="R7142" s="5" t="str">
        <f t="shared" si="1"/>
        <v>2010_199</v>
      </c>
    </row>
    <row r="7143">
      <c r="A7143" s="4" t="s">
        <v>1683</v>
      </c>
      <c r="B7143" s="4">
        <v>200.0</v>
      </c>
      <c r="C7143" s="4">
        <v>2010.0</v>
      </c>
      <c r="D7143" s="4" t="s">
        <v>29</v>
      </c>
      <c r="F7143" s="4" t="s">
        <v>183</v>
      </c>
      <c r="G7143" s="4" t="s">
        <v>1550</v>
      </c>
      <c r="I7143" s="4">
        <v>11664.2</v>
      </c>
      <c r="R7143" s="5" t="str">
        <f t="shared" si="1"/>
        <v>2010_200</v>
      </c>
    </row>
    <row r="7144">
      <c r="A7144" s="4" t="s">
        <v>1308</v>
      </c>
      <c r="B7144" s="4">
        <v>201.0</v>
      </c>
      <c r="C7144" s="4">
        <v>2010.0</v>
      </c>
      <c r="D7144" s="4" t="s">
        <v>19</v>
      </c>
      <c r="F7144" s="4" t="s">
        <v>20</v>
      </c>
      <c r="G7144" s="4" t="s">
        <v>1521</v>
      </c>
      <c r="I7144" s="4">
        <v>11614.0</v>
      </c>
      <c r="R7144" s="5" t="str">
        <f t="shared" si="1"/>
        <v>2010_201</v>
      </c>
    </row>
    <row r="7145">
      <c r="A7145" s="4" t="s">
        <v>297</v>
      </c>
      <c r="B7145" s="4">
        <v>202.0</v>
      </c>
      <c r="C7145" s="4">
        <v>2010.0</v>
      </c>
      <c r="D7145" s="4" t="s">
        <v>19</v>
      </c>
      <c r="F7145" s="4" t="s">
        <v>46</v>
      </c>
      <c r="G7145" s="4" t="s">
        <v>1729</v>
      </c>
      <c r="I7145" s="4">
        <v>11569.0</v>
      </c>
      <c r="R7145" s="5" t="str">
        <f t="shared" si="1"/>
        <v>2010_202</v>
      </c>
    </row>
    <row r="7146">
      <c r="A7146" s="4" t="s">
        <v>1058</v>
      </c>
      <c r="B7146" s="4">
        <v>203.0</v>
      </c>
      <c r="C7146" s="4">
        <v>2010.0</v>
      </c>
      <c r="D7146" s="4" t="s">
        <v>223</v>
      </c>
      <c r="F7146" s="4" t="s">
        <v>57</v>
      </c>
      <c r="G7146" s="4" t="s">
        <v>1582</v>
      </c>
      <c r="I7146" s="4">
        <v>11467.4</v>
      </c>
      <c r="R7146" s="5" t="str">
        <f t="shared" si="1"/>
        <v>2010_203</v>
      </c>
    </row>
    <row r="7147">
      <c r="A7147" s="4" t="s">
        <v>312</v>
      </c>
      <c r="B7147" s="4">
        <v>204.0</v>
      </c>
      <c r="C7147" s="4">
        <v>2010.0</v>
      </c>
      <c r="D7147" s="4" t="s">
        <v>32</v>
      </c>
      <c r="F7147" s="4" t="s">
        <v>57</v>
      </c>
      <c r="G7147" s="4" t="s">
        <v>1445</v>
      </c>
      <c r="I7147" s="4">
        <v>11449.0</v>
      </c>
      <c r="R7147" s="5" t="str">
        <f t="shared" si="1"/>
        <v>2010_204</v>
      </c>
    </row>
    <row r="7148">
      <c r="A7148" s="4" t="s">
        <v>1323</v>
      </c>
      <c r="B7148" s="4">
        <v>205.0</v>
      </c>
      <c r="C7148" s="4">
        <v>2010.0</v>
      </c>
      <c r="D7148" s="4" t="s">
        <v>999</v>
      </c>
      <c r="F7148" s="4" t="s">
        <v>179</v>
      </c>
      <c r="G7148" s="4" t="s">
        <v>1498</v>
      </c>
      <c r="I7148" s="4">
        <v>11295.2</v>
      </c>
      <c r="R7148" s="5" t="str">
        <f t="shared" si="1"/>
        <v>2010_205</v>
      </c>
    </row>
    <row r="7149">
      <c r="A7149" s="4" t="s">
        <v>461</v>
      </c>
      <c r="B7149" s="4">
        <v>206.0</v>
      </c>
      <c r="C7149" s="4">
        <v>2010.0</v>
      </c>
      <c r="D7149" s="4" t="s">
        <v>168</v>
      </c>
      <c r="F7149" s="4" t="s">
        <v>127</v>
      </c>
      <c r="G7149" s="4" t="s">
        <v>1408</v>
      </c>
      <c r="I7149" s="4">
        <v>11190.3</v>
      </c>
      <c r="R7149" s="5" t="str">
        <f t="shared" si="1"/>
        <v>2010_206</v>
      </c>
    </row>
    <row r="7150">
      <c r="A7150" s="4" t="s">
        <v>876</v>
      </c>
      <c r="B7150" s="4">
        <v>207.0</v>
      </c>
      <c r="C7150" s="4">
        <v>2010.0</v>
      </c>
      <c r="D7150" s="4" t="s">
        <v>97</v>
      </c>
      <c r="F7150" s="4" t="s">
        <v>82</v>
      </c>
      <c r="G7150" s="4" t="s">
        <v>1554</v>
      </c>
      <c r="I7150" s="4">
        <v>11184.9</v>
      </c>
      <c r="R7150" s="5" t="str">
        <f t="shared" si="1"/>
        <v>2010_207</v>
      </c>
    </row>
    <row r="7151">
      <c r="A7151" s="4" t="s">
        <v>576</v>
      </c>
      <c r="B7151" s="4">
        <v>208.0</v>
      </c>
      <c r="C7151" s="4">
        <v>2010.0</v>
      </c>
      <c r="D7151" s="4" t="s">
        <v>981</v>
      </c>
      <c r="F7151" s="4" t="s">
        <v>24</v>
      </c>
      <c r="G7151" s="4" t="s">
        <v>1503</v>
      </c>
      <c r="I7151" s="4">
        <v>11158.4</v>
      </c>
      <c r="R7151" s="5" t="str">
        <f t="shared" si="1"/>
        <v>2010_208</v>
      </c>
    </row>
    <row r="7152">
      <c r="A7152" s="4" t="s">
        <v>1322</v>
      </c>
      <c r="B7152" s="4">
        <v>209.0</v>
      </c>
      <c r="C7152" s="4">
        <v>2010.0</v>
      </c>
      <c r="D7152" s="4" t="s">
        <v>225</v>
      </c>
      <c r="F7152" s="4" t="s">
        <v>118</v>
      </c>
      <c r="G7152" s="4" t="s">
        <v>1530</v>
      </c>
      <c r="I7152" s="4">
        <v>11111.7</v>
      </c>
      <c r="R7152" s="5" t="str">
        <f t="shared" si="1"/>
        <v>2010_209</v>
      </c>
    </row>
    <row r="7153">
      <c r="A7153" s="4" t="s">
        <v>1377</v>
      </c>
      <c r="B7153" s="4">
        <v>210.0</v>
      </c>
      <c r="C7153" s="4">
        <v>2010.0</v>
      </c>
      <c r="D7153" s="4" t="s">
        <v>29</v>
      </c>
      <c r="F7153" s="4" t="s">
        <v>183</v>
      </c>
      <c r="G7153" s="4" t="s">
        <v>1550</v>
      </c>
      <c r="I7153" s="4">
        <v>11110.4</v>
      </c>
      <c r="R7153" s="5" t="str">
        <f t="shared" si="1"/>
        <v>2010_210</v>
      </c>
    </row>
    <row r="7154">
      <c r="A7154" s="4" t="s">
        <v>1190</v>
      </c>
      <c r="B7154" s="4">
        <v>211.0</v>
      </c>
      <c r="C7154" s="4">
        <v>2010.0</v>
      </c>
      <c r="D7154" s="4" t="s">
        <v>168</v>
      </c>
      <c r="F7154" s="4" t="s">
        <v>100</v>
      </c>
      <c r="G7154" s="4" t="s">
        <v>1500</v>
      </c>
      <c r="I7154" s="4">
        <v>11048.0</v>
      </c>
      <c r="R7154" s="5" t="str">
        <f t="shared" si="1"/>
        <v>2010_211</v>
      </c>
    </row>
    <row r="7155">
      <c r="A7155" s="4" t="s">
        <v>1301</v>
      </c>
      <c r="B7155" s="4">
        <v>212.0</v>
      </c>
      <c r="C7155" s="4">
        <v>2010.0</v>
      </c>
      <c r="D7155" s="4" t="s">
        <v>352</v>
      </c>
      <c r="F7155" s="4" t="s">
        <v>179</v>
      </c>
      <c r="G7155" s="4" t="s">
        <v>1488</v>
      </c>
      <c r="I7155" s="4">
        <v>11015.6</v>
      </c>
      <c r="R7155" s="5" t="str">
        <f t="shared" si="1"/>
        <v>2010_212</v>
      </c>
    </row>
    <row r="7156">
      <c r="A7156" s="4" t="s">
        <v>631</v>
      </c>
      <c r="B7156" s="4">
        <v>213.0</v>
      </c>
      <c r="C7156" s="4">
        <v>2010.0</v>
      </c>
      <c r="D7156" s="4" t="s">
        <v>232</v>
      </c>
      <c r="F7156" s="4" t="s">
        <v>77</v>
      </c>
      <c r="G7156" s="4" t="s">
        <v>1440</v>
      </c>
      <c r="I7156" s="4">
        <v>10908.0</v>
      </c>
      <c r="R7156" s="5" t="str">
        <f t="shared" si="1"/>
        <v>2010_213</v>
      </c>
    </row>
    <row r="7157">
      <c r="A7157" s="4" t="s">
        <v>296</v>
      </c>
      <c r="B7157" s="4">
        <v>214.0</v>
      </c>
      <c r="C7157" s="4">
        <v>2010.0</v>
      </c>
      <c r="D7157" s="4" t="s">
        <v>76</v>
      </c>
      <c r="F7157" s="4" t="s">
        <v>30</v>
      </c>
      <c r="G7157" s="4" t="s">
        <v>1567</v>
      </c>
      <c r="I7157" s="4">
        <v>10904.5</v>
      </c>
      <c r="R7157" s="5" t="str">
        <f t="shared" si="1"/>
        <v>2010_214</v>
      </c>
    </row>
    <row r="7158">
      <c r="A7158" s="4" t="s">
        <v>1570</v>
      </c>
      <c r="B7158" s="4">
        <v>215.0</v>
      </c>
      <c r="C7158" s="4">
        <v>2010.0</v>
      </c>
      <c r="D7158" s="4" t="s">
        <v>1354</v>
      </c>
      <c r="F7158" s="4" t="s">
        <v>37</v>
      </c>
      <c r="G7158" s="4" t="s">
        <v>1432</v>
      </c>
      <c r="I7158" s="4">
        <v>10847.0</v>
      </c>
      <c r="R7158" s="5" t="str">
        <f t="shared" si="1"/>
        <v>2010_215</v>
      </c>
    </row>
    <row r="7159">
      <c r="A7159" s="4" t="s">
        <v>1188</v>
      </c>
      <c r="B7159" s="4">
        <v>216.0</v>
      </c>
      <c r="C7159" s="4">
        <v>2010.0</v>
      </c>
      <c r="D7159" s="4" t="s">
        <v>62</v>
      </c>
      <c r="F7159" s="4" t="s">
        <v>192</v>
      </c>
      <c r="G7159" s="4" t="s">
        <v>1477</v>
      </c>
      <c r="I7159" s="4">
        <v>10836.0</v>
      </c>
      <c r="R7159" s="5" t="str">
        <f t="shared" si="1"/>
        <v>2010_216</v>
      </c>
    </row>
    <row r="7160">
      <c r="A7160" s="4" t="s">
        <v>1318</v>
      </c>
      <c r="B7160" s="4">
        <v>217.0</v>
      </c>
      <c r="C7160" s="4">
        <v>2010.0</v>
      </c>
      <c r="D7160" s="4" t="s">
        <v>59</v>
      </c>
      <c r="F7160" s="4" t="s">
        <v>127</v>
      </c>
      <c r="G7160" s="4" t="s">
        <v>1556</v>
      </c>
      <c r="I7160" s="4">
        <v>10818.0</v>
      </c>
      <c r="R7160" s="5" t="str">
        <f t="shared" si="1"/>
        <v>2010_217</v>
      </c>
    </row>
    <row r="7161">
      <c r="A7161" s="4" t="s">
        <v>1731</v>
      </c>
      <c r="B7161" s="4">
        <v>218.0</v>
      </c>
      <c r="C7161" s="4">
        <v>2010.0</v>
      </c>
      <c r="D7161" s="4" t="s">
        <v>1723</v>
      </c>
      <c r="F7161" s="4" t="s">
        <v>257</v>
      </c>
      <c r="G7161" s="4" t="s">
        <v>1472</v>
      </c>
      <c r="I7161" s="4">
        <v>10800.0</v>
      </c>
      <c r="R7161" s="5" t="str">
        <f t="shared" si="1"/>
        <v>2010_218</v>
      </c>
    </row>
    <row r="7162">
      <c r="A7162" s="4" t="s">
        <v>298</v>
      </c>
      <c r="B7162" s="4">
        <v>219.0</v>
      </c>
      <c r="C7162" s="4">
        <v>2010.0</v>
      </c>
      <c r="D7162" s="4" t="s">
        <v>216</v>
      </c>
      <c r="F7162" s="4" t="s">
        <v>299</v>
      </c>
      <c r="G7162" s="4" t="s">
        <v>1537</v>
      </c>
      <c r="I7162" s="4">
        <v>10745.7</v>
      </c>
      <c r="R7162" s="5" t="str">
        <f t="shared" si="1"/>
        <v>2010_219</v>
      </c>
    </row>
    <row r="7163">
      <c r="A7163" s="4" t="s">
        <v>637</v>
      </c>
      <c r="B7163" s="4">
        <v>220.0</v>
      </c>
      <c r="C7163" s="4">
        <v>2010.0</v>
      </c>
      <c r="D7163" s="4" t="s">
        <v>76</v>
      </c>
      <c r="F7163" s="4" t="s">
        <v>212</v>
      </c>
      <c r="G7163" s="4" t="s">
        <v>1527</v>
      </c>
      <c r="I7163" s="4">
        <v>10548.0</v>
      </c>
      <c r="R7163" s="5" t="str">
        <f t="shared" si="1"/>
        <v>2010_220</v>
      </c>
    </row>
    <row r="7164">
      <c r="A7164" s="4" t="s">
        <v>424</v>
      </c>
      <c r="B7164" s="4">
        <v>221.0</v>
      </c>
      <c r="C7164" s="4">
        <v>2010.0</v>
      </c>
      <c r="D7164" s="4" t="s">
        <v>81</v>
      </c>
      <c r="F7164" s="4" t="s">
        <v>30</v>
      </c>
      <c r="G7164" s="4" t="s">
        <v>1407</v>
      </c>
      <c r="I7164" s="4">
        <v>10493.0</v>
      </c>
      <c r="R7164" s="5" t="str">
        <f t="shared" si="1"/>
        <v>2010_221</v>
      </c>
    </row>
    <row r="7165">
      <c r="A7165" s="4" t="s">
        <v>643</v>
      </c>
      <c r="B7165" s="4">
        <v>222.0</v>
      </c>
      <c r="C7165" s="4">
        <v>2010.0</v>
      </c>
      <c r="D7165" s="4" t="s">
        <v>120</v>
      </c>
      <c r="F7165" s="4" t="s">
        <v>400</v>
      </c>
      <c r="G7165" s="4" t="s">
        <v>1532</v>
      </c>
      <c r="I7165" s="4">
        <v>10458.0</v>
      </c>
      <c r="R7165" s="5" t="str">
        <f t="shared" si="1"/>
        <v>2010_222</v>
      </c>
    </row>
    <row r="7166">
      <c r="A7166" s="4" t="s">
        <v>624</v>
      </c>
      <c r="B7166" s="4">
        <v>223.0</v>
      </c>
      <c r="C7166" s="4">
        <v>2010.0</v>
      </c>
      <c r="D7166" s="4" t="s">
        <v>975</v>
      </c>
      <c r="F7166" s="4" t="s">
        <v>24</v>
      </c>
      <c r="G7166" s="4" t="s">
        <v>1503</v>
      </c>
      <c r="I7166" s="4">
        <v>10427.0</v>
      </c>
      <c r="R7166" s="5" t="str">
        <f t="shared" si="1"/>
        <v>2010_223</v>
      </c>
    </row>
    <row r="7167">
      <c r="A7167" s="4" t="s">
        <v>430</v>
      </c>
      <c r="B7167" s="4">
        <v>224.0</v>
      </c>
      <c r="C7167" s="4">
        <v>2010.0</v>
      </c>
      <c r="D7167" s="4" t="s">
        <v>59</v>
      </c>
      <c r="F7167" s="4" t="s">
        <v>88</v>
      </c>
      <c r="G7167" s="4" t="s">
        <v>1413</v>
      </c>
      <c r="I7167" s="4">
        <v>10420.0</v>
      </c>
      <c r="R7167" s="5" t="str">
        <f t="shared" si="1"/>
        <v>2010_224</v>
      </c>
    </row>
    <row r="7168">
      <c r="A7168" s="4" t="s">
        <v>1328</v>
      </c>
      <c r="B7168" s="4">
        <v>225.0</v>
      </c>
      <c r="C7168" s="4">
        <v>2010.0</v>
      </c>
      <c r="D7168" s="4" t="s">
        <v>971</v>
      </c>
      <c r="F7168" s="4" t="s">
        <v>57</v>
      </c>
      <c r="G7168" s="4" t="s">
        <v>1531</v>
      </c>
      <c r="I7168" s="4">
        <v>10416.0</v>
      </c>
      <c r="R7168" s="5" t="str">
        <f t="shared" si="1"/>
        <v>2010_225</v>
      </c>
    </row>
    <row r="7169">
      <c r="A7169" s="4" t="s">
        <v>1256</v>
      </c>
      <c r="B7169" s="4">
        <v>226.0</v>
      </c>
      <c r="C7169" s="4">
        <v>2010.0</v>
      </c>
      <c r="D7169" s="4" t="s">
        <v>981</v>
      </c>
      <c r="F7169" s="4" t="s">
        <v>74</v>
      </c>
      <c r="G7169" s="4" t="s">
        <v>1584</v>
      </c>
      <c r="I7169" s="4">
        <v>10408.5</v>
      </c>
      <c r="R7169" s="5" t="str">
        <f t="shared" si="1"/>
        <v>2010_226</v>
      </c>
    </row>
    <row r="7170">
      <c r="A7170" s="4" t="s">
        <v>1313</v>
      </c>
      <c r="B7170" s="4">
        <v>227.0</v>
      </c>
      <c r="C7170" s="4">
        <v>2010.0</v>
      </c>
      <c r="D7170" s="4" t="s">
        <v>1364</v>
      </c>
      <c r="F7170" s="4" t="s">
        <v>183</v>
      </c>
      <c r="G7170" s="4" t="s">
        <v>1550</v>
      </c>
      <c r="I7170" s="4">
        <v>10398.0</v>
      </c>
      <c r="R7170" s="5" t="str">
        <f t="shared" si="1"/>
        <v>2010_227</v>
      </c>
    </row>
    <row r="7171">
      <c r="A7171" s="4" t="s">
        <v>387</v>
      </c>
      <c r="B7171" s="4">
        <v>228.0</v>
      </c>
      <c r="C7171" s="4">
        <v>2010.0</v>
      </c>
      <c r="D7171" s="4" t="s">
        <v>1078</v>
      </c>
      <c r="F7171" s="4" t="s">
        <v>30</v>
      </c>
      <c r="G7171" s="4" t="s">
        <v>1407</v>
      </c>
      <c r="I7171" s="4">
        <v>10382.8</v>
      </c>
      <c r="R7171" s="5" t="str">
        <f t="shared" si="1"/>
        <v>2010_228</v>
      </c>
    </row>
    <row r="7172">
      <c r="A7172" s="4" t="s">
        <v>540</v>
      </c>
      <c r="B7172" s="4">
        <v>229.0</v>
      </c>
      <c r="C7172" s="4">
        <v>2010.0</v>
      </c>
      <c r="D7172" s="4" t="s">
        <v>120</v>
      </c>
      <c r="F7172" s="4" t="s">
        <v>24</v>
      </c>
      <c r="G7172" s="4" t="s">
        <v>1503</v>
      </c>
      <c r="I7172" s="4">
        <v>10350.0</v>
      </c>
      <c r="R7172" s="5" t="str">
        <f t="shared" si="1"/>
        <v>2010_229</v>
      </c>
    </row>
    <row r="7173">
      <c r="A7173" s="4" t="s">
        <v>1115</v>
      </c>
      <c r="B7173" s="4">
        <v>230.0</v>
      </c>
      <c r="C7173" s="4">
        <v>2010.0</v>
      </c>
      <c r="D7173" s="4" t="s">
        <v>1728</v>
      </c>
      <c r="F7173" s="4" t="s">
        <v>55</v>
      </c>
      <c r="G7173" s="4" t="s">
        <v>1522</v>
      </c>
      <c r="I7173" s="4">
        <v>10309.0</v>
      </c>
      <c r="R7173" s="5" t="str">
        <f t="shared" si="1"/>
        <v>2010_230</v>
      </c>
    </row>
    <row r="7174">
      <c r="A7174" s="4" t="s">
        <v>1389</v>
      </c>
      <c r="B7174" s="4">
        <v>231.0</v>
      </c>
      <c r="C7174" s="4">
        <v>2010.0</v>
      </c>
      <c r="D7174" s="4" t="s">
        <v>48</v>
      </c>
      <c r="F7174" s="4" t="s">
        <v>74</v>
      </c>
      <c r="G7174" s="4" t="s">
        <v>1628</v>
      </c>
      <c r="I7174" s="4">
        <v>10298.0</v>
      </c>
      <c r="R7174" s="5" t="str">
        <f t="shared" si="1"/>
        <v>2010_231</v>
      </c>
    </row>
    <row r="7175">
      <c r="A7175" s="4" t="s">
        <v>785</v>
      </c>
      <c r="B7175" s="4">
        <v>232.0</v>
      </c>
      <c r="C7175" s="4">
        <v>2010.0</v>
      </c>
      <c r="D7175" s="4" t="s">
        <v>107</v>
      </c>
      <c r="F7175" s="4" t="s">
        <v>148</v>
      </c>
      <c r="G7175" s="4" t="s">
        <v>1565</v>
      </c>
      <c r="I7175" s="4">
        <v>10187.0</v>
      </c>
      <c r="R7175" s="5" t="str">
        <f t="shared" si="1"/>
        <v>2010_232</v>
      </c>
    </row>
    <row r="7176">
      <c r="A7176" s="4" t="s">
        <v>247</v>
      </c>
      <c r="B7176" s="4">
        <v>233.0</v>
      </c>
      <c r="C7176" s="4">
        <v>2010.0</v>
      </c>
      <c r="D7176" s="4" t="s">
        <v>981</v>
      </c>
      <c r="F7176" s="4" t="s">
        <v>100</v>
      </c>
      <c r="G7176" s="4" t="s">
        <v>1500</v>
      </c>
      <c r="I7176" s="4">
        <v>10148.1</v>
      </c>
      <c r="R7176" s="5" t="str">
        <f t="shared" si="1"/>
        <v>2010_233</v>
      </c>
    </row>
    <row r="7177">
      <c r="A7177" s="4" t="s">
        <v>1686</v>
      </c>
      <c r="B7177" s="4">
        <v>234.0</v>
      </c>
      <c r="C7177" s="4">
        <v>2010.0</v>
      </c>
      <c r="D7177" s="4" t="s">
        <v>97</v>
      </c>
      <c r="F7177" s="4" t="s">
        <v>148</v>
      </c>
      <c r="G7177" s="4" t="s">
        <v>1467</v>
      </c>
      <c r="I7177" s="4">
        <v>10109.7</v>
      </c>
      <c r="R7177" s="5" t="str">
        <f t="shared" si="1"/>
        <v>2010_234</v>
      </c>
    </row>
    <row r="7178">
      <c r="A7178" s="4" t="s">
        <v>1540</v>
      </c>
      <c r="B7178" s="4">
        <v>235.0</v>
      </c>
      <c r="C7178" s="4">
        <v>2010.0</v>
      </c>
      <c r="D7178" s="4" t="s">
        <v>99</v>
      </c>
      <c r="F7178" s="4" t="s">
        <v>115</v>
      </c>
      <c r="G7178" s="4" t="s">
        <v>1541</v>
      </c>
      <c r="I7178" s="4">
        <v>10091.0</v>
      </c>
      <c r="R7178" s="5" t="str">
        <f t="shared" si="1"/>
        <v>2010_235</v>
      </c>
    </row>
    <row r="7179">
      <c r="A7179" s="4" t="s">
        <v>345</v>
      </c>
      <c r="B7179" s="4">
        <v>236.0</v>
      </c>
      <c r="C7179" s="4">
        <v>2010.0</v>
      </c>
      <c r="D7179" s="4" t="s">
        <v>999</v>
      </c>
      <c r="F7179" s="4" t="s">
        <v>88</v>
      </c>
      <c r="G7179" s="4" t="s">
        <v>1413</v>
      </c>
      <c r="I7179" s="4">
        <v>10057.5</v>
      </c>
      <c r="R7179" s="5" t="str">
        <f t="shared" si="1"/>
        <v>2010_236</v>
      </c>
    </row>
    <row r="7180">
      <c r="A7180" s="4" t="s">
        <v>1312</v>
      </c>
      <c r="B7180" s="4">
        <v>237.0</v>
      </c>
      <c r="C7180" s="4">
        <v>2010.0</v>
      </c>
      <c r="D7180" s="4" t="s">
        <v>42</v>
      </c>
      <c r="F7180" s="4" t="s">
        <v>30</v>
      </c>
      <c r="G7180" s="4" t="s">
        <v>1407</v>
      </c>
      <c r="I7180" s="4">
        <v>10040.9</v>
      </c>
      <c r="R7180" s="5" t="str">
        <f t="shared" si="1"/>
        <v>2010_237</v>
      </c>
    </row>
    <row r="7181">
      <c r="A7181" s="4" t="s">
        <v>1211</v>
      </c>
      <c r="B7181" s="4">
        <v>238.0</v>
      </c>
      <c r="C7181" s="4">
        <v>2010.0</v>
      </c>
      <c r="D7181" s="4" t="s">
        <v>223</v>
      </c>
      <c r="F7181" s="4" t="s">
        <v>70</v>
      </c>
      <c r="G7181" s="4" t="s">
        <v>1409</v>
      </c>
      <c r="I7181" s="4">
        <v>9985.0</v>
      </c>
      <c r="R7181" s="5" t="str">
        <f t="shared" si="1"/>
        <v>2010_238</v>
      </c>
    </row>
    <row r="7182">
      <c r="A7182" s="4" t="s">
        <v>1034</v>
      </c>
      <c r="B7182" s="4">
        <v>239.0</v>
      </c>
      <c r="C7182" s="4">
        <v>2010.0</v>
      </c>
      <c r="D7182" s="4" t="s">
        <v>216</v>
      </c>
      <c r="F7182" s="4" t="s">
        <v>127</v>
      </c>
      <c r="G7182" s="4" t="s">
        <v>1542</v>
      </c>
      <c r="I7182" s="4">
        <v>9885.0</v>
      </c>
      <c r="R7182" s="5" t="str">
        <f t="shared" si="1"/>
        <v>2010_239</v>
      </c>
    </row>
    <row r="7183">
      <c r="A7183" s="4" t="s">
        <v>647</v>
      </c>
      <c r="B7183" s="4">
        <v>240.0</v>
      </c>
      <c r="C7183" s="4">
        <v>2010.0</v>
      </c>
      <c r="D7183" s="4" t="s">
        <v>289</v>
      </c>
      <c r="F7183" s="4" t="s">
        <v>46</v>
      </c>
      <c r="G7183" s="4" t="s">
        <v>1418</v>
      </c>
      <c r="I7183" s="4">
        <v>9857.4</v>
      </c>
      <c r="R7183" s="5" t="str">
        <f t="shared" si="1"/>
        <v>2010_240</v>
      </c>
    </row>
    <row r="7184">
      <c r="A7184" s="4" t="s">
        <v>1220</v>
      </c>
      <c r="B7184" s="4">
        <v>241.0</v>
      </c>
      <c r="C7184" s="4">
        <v>2010.0</v>
      </c>
      <c r="D7184" s="4" t="s">
        <v>62</v>
      </c>
      <c r="F7184" s="4" t="s">
        <v>95</v>
      </c>
      <c r="G7184" s="4" t="s">
        <v>1458</v>
      </c>
      <c r="I7184" s="4">
        <v>9774.6</v>
      </c>
      <c r="R7184" s="5" t="str">
        <f t="shared" si="1"/>
        <v>2010_241</v>
      </c>
    </row>
    <row r="7185">
      <c r="A7185" s="4" t="s">
        <v>649</v>
      </c>
      <c r="B7185" s="4">
        <v>242.0</v>
      </c>
      <c r="C7185" s="4">
        <v>2010.0</v>
      </c>
      <c r="D7185" s="4" t="s">
        <v>19</v>
      </c>
      <c r="F7185" s="4" t="s">
        <v>20</v>
      </c>
      <c r="G7185" s="4" t="s">
        <v>1492</v>
      </c>
      <c r="I7185" s="4">
        <v>9739.6</v>
      </c>
      <c r="R7185" s="5" t="str">
        <f t="shared" si="1"/>
        <v>2010_242</v>
      </c>
    </row>
    <row r="7186">
      <c r="A7186" s="4" t="s">
        <v>694</v>
      </c>
      <c r="B7186" s="4">
        <v>243.0</v>
      </c>
      <c r="C7186" s="4">
        <v>2010.0</v>
      </c>
      <c r="D7186" s="4" t="s">
        <v>1096</v>
      </c>
      <c r="F7186" s="4" t="s">
        <v>24</v>
      </c>
      <c r="G7186" s="4" t="s">
        <v>1404</v>
      </c>
      <c r="I7186" s="4">
        <v>9664.0</v>
      </c>
      <c r="R7186" s="5" t="str">
        <f t="shared" si="1"/>
        <v>2010_243</v>
      </c>
    </row>
    <row r="7187">
      <c r="A7187" s="4" t="s">
        <v>992</v>
      </c>
      <c r="B7187" s="4">
        <v>244.0</v>
      </c>
      <c r="C7187" s="4">
        <v>2010.0</v>
      </c>
      <c r="D7187" s="4" t="s">
        <v>216</v>
      </c>
      <c r="F7187" s="4" t="s">
        <v>74</v>
      </c>
      <c r="G7187" s="4" t="s">
        <v>1422</v>
      </c>
      <c r="I7187" s="4">
        <v>9644.3</v>
      </c>
      <c r="R7187" s="5" t="str">
        <f t="shared" si="1"/>
        <v>2010_244</v>
      </c>
    </row>
    <row r="7188">
      <c r="A7188" s="4" t="s">
        <v>1680</v>
      </c>
      <c r="B7188" s="4">
        <v>245.0</v>
      </c>
      <c r="C7188" s="4">
        <v>2010.0</v>
      </c>
      <c r="D7188" s="4" t="s">
        <v>352</v>
      </c>
      <c r="F7188" s="4" t="s">
        <v>20</v>
      </c>
      <c r="G7188" s="4" t="s">
        <v>1511</v>
      </c>
      <c r="I7188" s="4">
        <v>9558.1</v>
      </c>
      <c r="R7188" s="5" t="str">
        <f t="shared" si="1"/>
        <v>2010_245</v>
      </c>
    </row>
    <row r="7189">
      <c r="A7189" s="4" t="s">
        <v>1689</v>
      </c>
      <c r="B7189" s="4">
        <v>246.0</v>
      </c>
      <c r="C7189" s="4">
        <v>2010.0</v>
      </c>
      <c r="D7189" s="4" t="s">
        <v>921</v>
      </c>
      <c r="F7189" s="4" t="s">
        <v>24</v>
      </c>
      <c r="G7189" s="4" t="s">
        <v>1503</v>
      </c>
      <c r="I7189" s="4">
        <v>9546.0</v>
      </c>
      <c r="R7189" s="5" t="str">
        <f t="shared" si="1"/>
        <v>2010_246</v>
      </c>
    </row>
    <row r="7190">
      <c r="A7190" s="4" t="s">
        <v>1694</v>
      </c>
      <c r="B7190" s="4">
        <v>247.0</v>
      </c>
      <c r="C7190" s="4">
        <v>2010.0</v>
      </c>
      <c r="D7190" s="4" t="s">
        <v>72</v>
      </c>
      <c r="F7190" s="4" t="s">
        <v>43</v>
      </c>
      <c r="G7190" s="4" t="s">
        <v>1695</v>
      </c>
      <c r="I7190" s="4">
        <v>9516.2</v>
      </c>
      <c r="R7190" s="5" t="str">
        <f t="shared" si="1"/>
        <v>2010_247</v>
      </c>
    </row>
    <row r="7191">
      <c r="A7191" s="4" t="s">
        <v>939</v>
      </c>
      <c r="B7191" s="4">
        <v>248.0</v>
      </c>
      <c r="C7191" s="4">
        <v>2010.0</v>
      </c>
      <c r="D7191" s="4" t="s">
        <v>59</v>
      </c>
      <c r="F7191" s="4" t="s">
        <v>55</v>
      </c>
      <c r="G7191" s="4" t="s">
        <v>1417</v>
      </c>
      <c r="I7191" s="4">
        <v>9450.0</v>
      </c>
      <c r="R7191" s="5" t="str">
        <f t="shared" si="1"/>
        <v>2010_248</v>
      </c>
    </row>
    <row r="7192">
      <c r="A7192" s="4" t="s">
        <v>912</v>
      </c>
      <c r="B7192" s="4">
        <v>249.0</v>
      </c>
      <c r="C7192" s="4">
        <v>2010.0</v>
      </c>
      <c r="D7192" s="4" t="s">
        <v>59</v>
      </c>
      <c r="F7192" s="4" t="s">
        <v>148</v>
      </c>
      <c r="G7192" s="4" t="s">
        <v>1466</v>
      </c>
      <c r="I7192" s="4">
        <v>9362.0</v>
      </c>
      <c r="R7192" s="5" t="str">
        <f t="shared" si="1"/>
        <v>2010_249</v>
      </c>
    </row>
    <row r="7193">
      <c r="A7193" s="4" t="s">
        <v>410</v>
      </c>
      <c r="B7193" s="4">
        <v>250.0</v>
      </c>
      <c r="C7193" s="4">
        <v>2010.0</v>
      </c>
      <c r="D7193" s="4" t="s">
        <v>1360</v>
      </c>
      <c r="F7193" s="4" t="s">
        <v>88</v>
      </c>
      <c r="G7193" s="4" t="s">
        <v>1413</v>
      </c>
      <c r="I7193" s="4">
        <v>9313.8</v>
      </c>
      <c r="R7193" s="5" t="str">
        <f t="shared" si="1"/>
        <v>2010_250</v>
      </c>
    </row>
    <row r="7194">
      <c r="A7194" s="4" t="s">
        <v>1203</v>
      </c>
      <c r="B7194" s="4">
        <v>251.0</v>
      </c>
      <c r="C7194" s="4">
        <v>2010.0</v>
      </c>
      <c r="D7194" s="4" t="s">
        <v>216</v>
      </c>
      <c r="F7194" s="4" t="s">
        <v>82</v>
      </c>
      <c r="G7194" s="4" t="s">
        <v>1554</v>
      </c>
      <c r="I7194" s="4">
        <v>9259.0</v>
      </c>
      <c r="R7194" s="5" t="str">
        <f t="shared" si="1"/>
        <v>2010_251</v>
      </c>
    </row>
    <row r="7195">
      <c r="A7195" s="4" t="s">
        <v>1706</v>
      </c>
      <c r="B7195" s="4">
        <v>252.0</v>
      </c>
      <c r="C7195" s="4">
        <v>2010.0</v>
      </c>
      <c r="D7195" s="4" t="s">
        <v>223</v>
      </c>
      <c r="F7195" s="4" t="s">
        <v>57</v>
      </c>
      <c r="G7195" s="4" t="s">
        <v>1414</v>
      </c>
      <c r="I7195" s="4">
        <v>9249.1</v>
      </c>
      <c r="R7195" s="5" t="str">
        <f t="shared" si="1"/>
        <v>2010_252</v>
      </c>
    </row>
    <row r="7196">
      <c r="A7196" s="4" t="s">
        <v>653</v>
      </c>
      <c r="B7196" s="4">
        <v>253.0</v>
      </c>
      <c r="C7196" s="4">
        <v>2010.0</v>
      </c>
      <c r="D7196" s="4" t="s">
        <v>1295</v>
      </c>
      <c r="F7196" s="4" t="s">
        <v>24</v>
      </c>
      <c r="G7196" s="4" t="s">
        <v>1503</v>
      </c>
      <c r="I7196" s="4">
        <v>9215.0</v>
      </c>
      <c r="R7196" s="5" t="str">
        <f t="shared" si="1"/>
        <v>2010_253</v>
      </c>
    </row>
    <row r="7197">
      <c r="A7197" s="4" t="s">
        <v>1040</v>
      </c>
      <c r="B7197" s="4">
        <v>254.0</v>
      </c>
      <c r="C7197" s="4">
        <v>2010.0</v>
      </c>
      <c r="D7197" s="4" t="s">
        <v>59</v>
      </c>
      <c r="F7197" s="4" t="s">
        <v>544</v>
      </c>
      <c r="G7197" s="4" t="s">
        <v>1576</v>
      </c>
      <c r="I7197" s="4">
        <v>9087.1</v>
      </c>
      <c r="R7197" s="5" t="str">
        <f t="shared" si="1"/>
        <v>2010_254</v>
      </c>
    </row>
    <row r="7198">
      <c r="A7198" s="4" t="s">
        <v>1626</v>
      </c>
      <c r="B7198" s="4">
        <v>255.0</v>
      </c>
      <c r="C7198" s="4">
        <v>2010.0</v>
      </c>
      <c r="D7198" s="4" t="s">
        <v>107</v>
      </c>
      <c r="F7198" s="4" t="s">
        <v>24</v>
      </c>
      <c r="G7198" s="4" t="s">
        <v>1627</v>
      </c>
      <c r="I7198" s="4">
        <v>9078.0</v>
      </c>
      <c r="R7198" s="5" t="str">
        <f t="shared" si="1"/>
        <v>2010_255</v>
      </c>
    </row>
    <row r="7199">
      <c r="A7199" s="4" t="s">
        <v>286</v>
      </c>
      <c r="B7199" s="4">
        <v>256.0</v>
      </c>
      <c r="C7199" s="4">
        <v>2010.0</v>
      </c>
      <c r="D7199" s="4" t="s">
        <v>99</v>
      </c>
      <c r="F7199" s="4" t="s">
        <v>100</v>
      </c>
      <c r="G7199" s="4" t="s">
        <v>1685</v>
      </c>
      <c r="I7199" s="4">
        <v>9071.8</v>
      </c>
      <c r="R7199" s="5" t="str">
        <f t="shared" si="1"/>
        <v>2010_256</v>
      </c>
    </row>
    <row r="7200">
      <c r="A7200" s="4" t="s">
        <v>1359</v>
      </c>
      <c r="B7200" s="4">
        <v>257.0</v>
      </c>
      <c r="C7200" s="4">
        <v>2010.0</v>
      </c>
      <c r="D7200" s="4" t="s">
        <v>99</v>
      </c>
      <c r="F7200" s="4" t="s">
        <v>37</v>
      </c>
      <c r="G7200" s="4" t="s">
        <v>1495</v>
      </c>
      <c r="I7200" s="4">
        <v>9069.0</v>
      </c>
      <c r="R7200" s="5" t="str">
        <f t="shared" si="1"/>
        <v>2010_257</v>
      </c>
    </row>
    <row r="7201">
      <c r="A7201" s="4" t="s">
        <v>1658</v>
      </c>
      <c r="B7201" s="4">
        <v>258.0</v>
      </c>
      <c r="C7201" s="4">
        <v>2010.0</v>
      </c>
      <c r="D7201" s="4" t="s">
        <v>490</v>
      </c>
      <c r="F7201" s="4" t="s">
        <v>24</v>
      </c>
      <c r="G7201" s="4" t="s">
        <v>1470</v>
      </c>
      <c r="I7201" s="4">
        <v>9064.0</v>
      </c>
      <c r="R7201" s="5" t="str">
        <f t="shared" si="1"/>
        <v>2010_258</v>
      </c>
    </row>
    <row r="7202">
      <c r="A7202" s="4" t="s">
        <v>202</v>
      </c>
      <c r="B7202" s="4">
        <v>259.0</v>
      </c>
      <c r="C7202" s="4">
        <v>2010.0</v>
      </c>
      <c r="D7202" s="4" t="s">
        <v>203</v>
      </c>
      <c r="F7202" s="4" t="s">
        <v>179</v>
      </c>
      <c r="G7202" s="4" t="s">
        <v>1555</v>
      </c>
      <c r="I7202" s="4">
        <v>9041.0</v>
      </c>
      <c r="R7202" s="5" t="str">
        <f t="shared" si="1"/>
        <v>2010_259</v>
      </c>
    </row>
    <row r="7203">
      <c r="A7203" s="4" t="s">
        <v>1014</v>
      </c>
      <c r="B7203" s="4">
        <v>260.0</v>
      </c>
      <c r="C7203" s="4">
        <v>2010.0</v>
      </c>
      <c r="D7203" s="4" t="s">
        <v>490</v>
      </c>
      <c r="F7203" s="4" t="s">
        <v>24</v>
      </c>
      <c r="G7203" s="4" t="s">
        <v>1539</v>
      </c>
      <c r="I7203" s="4">
        <v>9000.0</v>
      </c>
      <c r="R7203" s="5" t="str">
        <f t="shared" si="1"/>
        <v>2010_260</v>
      </c>
    </row>
    <row r="7204">
      <c r="A7204" s="4" t="s">
        <v>1167</v>
      </c>
      <c r="B7204" s="4">
        <v>261.0</v>
      </c>
      <c r="C7204" s="4">
        <v>2010.0</v>
      </c>
      <c r="D7204" s="4" t="s">
        <v>490</v>
      </c>
      <c r="F7204" s="4" t="s">
        <v>118</v>
      </c>
      <c r="G7204" s="4" t="s">
        <v>1543</v>
      </c>
      <c r="I7204" s="4">
        <v>8960.0</v>
      </c>
      <c r="R7204" s="5" t="str">
        <f t="shared" si="1"/>
        <v>2010_261</v>
      </c>
    </row>
    <row r="7205">
      <c r="A7205" s="4" t="s">
        <v>496</v>
      </c>
      <c r="B7205" s="4">
        <v>262.0</v>
      </c>
      <c r="C7205" s="4">
        <v>2010.0</v>
      </c>
      <c r="D7205" s="4" t="s">
        <v>48</v>
      </c>
      <c r="F7205" s="4" t="s">
        <v>35</v>
      </c>
      <c r="G7205" s="4" t="s">
        <v>1566</v>
      </c>
      <c r="I7205" s="4">
        <v>8956.0</v>
      </c>
      <c r="R7205" s="5" t="str">
        <f t="shared" si="1"/>
        <v>2010_262</v>
      </c>
    </row>
    <row r="7206">
      <c r="A7206" s="4" t="s">
        <v>1611</v>
      </c>
      <c r="B7206" s="4">
        <v>263.0</v>
      </c>
      <c r="C7206" s="4">
        <v>2010.0</v>
      </c>
      <c r="D7206" s="4" t="s">
        <v>921</v>
      </c>
      <c r="F7206" s="4" t="s">
        <v>43</v>
      </c>
      <c r="G7206" s="4" t="s">
        <v>1612</v>
      </c>
      <c r="I7206" s="4">
        <v>8952.0</v>
      </c>
      <c r="R7206" s="5" t="str">
        <f t="shared" si="1"/>
        <v>2010_263</v>
      </c>
    </row>
    <row r="7207">
      <c r="A7207" s="4" t="s">
        <v>1205</v>
      </c>
      <c r="B7207" s="4">
        <v>264.0</v>
      </c>
      <c r="C7207" s="4">
        <v>2010.0</v>
      </c>
      <c r="D7207" s="4" t="s">
        <v>232</v>
      </c>
      <c r="F7207" s="4" t="s">
        <v>955</v>
      </c>
      <c r="G7207" s="4" t="s">
        <v>1551</v>
      </c>
      <c r="I7207" s="4">
        <v>8907.4</v>
      </c>
      <c r="R7207" s="5" t="str">
        <f t="shared" si="1"/>
        <v>2010_264</v>
      </c>
    </row>
    <row r="7208">
      <c r="A7208" s="4" t="s">
        <v>538</v>
      </c>
      <c r="B7208" s="4">
        <v>265.0</v>
      </c>
      <c r="C7208" s="4">
        <v>2010.0</v>
      </c>
      <c r="D7208" s="4" t="s">
        <v>759</v>
      </c>
      <c r="F7208" s="4" t="s">
        <v>43</v>
      </c>
      <c r="G7208" s="4" t="s">
        <v>1560</v>
      </c>
      <c r="I7208" s="4">
        <v>8867.1</v>
      </c>
      <c r="R7208" s="5" t="str">
        <f t="shared" si="1"/>
        <v>2010_265</v>
      </c>
    </row>
    <row r="7209">
      <c r="A7209" s="4" t="s">
        <v>1103</v>
      </c>
      <c r="B7209" s="4">
        <v>266.0</v>
      </c>
      <c r="C7209" s="4">
        <v>2010.0</v>
      </c>
      <c r="D7209" s="4" t="s">
        <v>99</v>
      </c>
      <c r="F7209" s="4" t="s">
        <v>201</v>
      </c>
      <c r="G7209" s="4" t="s">
        <v>1549</v>
      </c>
      <c r="I7209" s="4">
        <v>8849.1</v>
      </c>
      <c r="R7209" s="5" t="str">
        <f t="shared" si="1"/>
        <v>2010_266</v>
      </c>
    </row>
    <row r="7210">
      <c r="A7210" s="4" t="s">
        <v>1385</v>
      </c>
      <c r="B7210" s="4">
        <v>267.0</v>
      </c>
      <c r="C7210" s="4">
        <v>2010.0</v>
      </c>
      <c r="D7210" s="4" t="s">
        <v>1364</v>
      </c>
      <c r="F7210" s="4" t="s">
        <v>57</v>
      </c>
      <c r="G7210" s="4" t="s">
        <v>1457</v>
      </c>
      <c r="I7210" s="4">
        <v>8727.4</v>
      </c>
      <c r="R7210" s="5" t="str">
        <f t="shared" si="1"/>
        <v>2010_267</v>
      </c>
    </row>
    <row r="7211">
      <c r="A7211" s="4" t="s">
        <v>1315</v>
      </c>
      <c r="B7211" s="4">
        <v>268.0</v>
      </c>
      <c r="C7211" s="4">
        <v>2010.0</v>
      </c>
      <c r="D7211" s="4" t="s">
        <v>67</v>
      </c>
      <c r="F7211" s="4" t="s">
        <v>30</v>
      </c>
      <c r="G7211" s="4" t="s">
        <v>1407</v>
      </c>
      <c r="I7211" s="4">
        <v>8700.5</v>
      </c>
      <c r="R7211" s="5" t="str">
        <f t="shared" si="1"/>
        <v>2010_268</v>
      </c>
    </row>
    <row r="7212">
      <c r="A7212" s="4" t="s">
        <v>1182</v>
      </c>
      <c r="B7212" s="4">
        <v>269.0</v>
      </c>
      <c r="C7212" s="4">
        <v>2010.0</v>
      </c>
      <c r="D7212" s="4" t="s">
        <v>107</v>
      </c>
      <c r="F7212" s="4" t="s">
        <v>55</v>
      </c>
      <c r="G7212" s="4" t="s">
        <v>1472</v>
      </c>
      <c r="I7212" s="4">
        <v>8632.5</v>
      </c>
      <c r="R7212" s="5" t="str">
        <f t="shared" si="1"/>
        <v>2010_269</v>
      </c>
    </row>
    <row r="7213">
      <c r="A7213" s="4" t="s">
        <v>408</v>
      </c>
      <c r="B7213" s="4">
        <v>270.0</v>
      </c>
      <c r="C7213" s="4">
        <v>2010.0</v>
      </c>
      <c r="D7213" s="4" t="s">
        <v>26</v>
      </c>
      <c r="F7213" s="4" t="s">
        <v>95</v>
      </c>
      <c r="G7213" s="4" t="s">
        <v>1458</v>
      </c>
      <c r="I7213" s="4">
        <v>8627.0</v>
      </c>
      <c r="R7213" s="5" t="str">
        <f t="shared" si="1"/>
        <v>2010_270</v>
      </c>
    </row>
    <row r="7214">
      <c r="A7214" s="4" t="s">
        <v>1267</v>
      </c>
      <c r="B7214" s="4">
        <v>271.0</v>
      </c>
      <c r="C7214" s="4">
        <v>2010.0</v>
      </c>
      <c r="D7214" s="4" t="s">
        <v>490</v>
      </c>
      <c r="F7214" s="4" t="s">
        <v>24</v>
      </c>
      <c r="G7214" s="4" t="s">
        <v>1404</v>
      </c>
      <c r="I7214" s="4">
        <v>8614.8</v>
      </c>
      <c r="R7214" s="5" t="str">
        <f t="shared" si="1"/>
        <v>2010_271</v>
      </c>
    </row>
    <row r="7215">
      <c r="A7215" s="4" t="s">
        <v>1319</v>
      </c>
      <c r="B7215" s="4">
        <v>272.0</v>
      </c>
      <c r="C7215" s="4">
        <v>2010.0</v>
      </c>
      <c r="D7215" s="4" t="s">
        <v>40</v>
      </c>
      <c r="F7215" s="4" t="s">
        <v>127</v>
      </c>
      <c r="G7215" s="4" t="s">
        <v>1556</v>
      </c>
      <c r="I7215" s="4">
        <v>8419.0</v>
      </c>
      <c r="R7215" s="5" t="str">
        <f t="shared" si="1"/>
        <v>2010_272</v>
      </c>
    </row>
    <row r="7216">
      <c r="A7216" s="4" t="s">
        <v>418</v>
      </c>
      <c r="B7216" s="4">
        <v>273.0</v>
      </c>
      <c r="C7216" s="4">
        <v>2010.0</v>
      </c>
      <c r="D7216" s="4" t="s">
        <v>48</v>
      </c>
      <c r="F7216" s="4" t="s">
        <v>100</v>
      </c>
      <c r="G7216" s="4" t="s">
        <v>1562</v>
      </c>
      <c r="I7216" s="4">
        <v>8381.4</v>
      </c>
      <c r="R7216" s="5" t="str">
        <f t="shared" si="1"/>
        <v>2010_273</v>
      </c>
    </row>
    <row r="7217">
      <c r="A7217" s="4" t="s">
        <v>1678</v>
      </c>
      <c r="B7217" s="4">
        <v>274.0</v>
      </c>
      <c r="C7217" s="4">
        <v>2010.0</v>
      </c>
      <c r="D7217" s="4" t="s">
        <v>59</v>
      </c>
      <c r="F7217" s="4" t="s">
        <v>30</v>
      </c>
      <c r="G7217" s="4" t="s">
        <v>1407</v>
      </c>
      <c r="I7217" s="4">
        <v>8345.0</v>
      </c>
      <c r="R7217" s="5" t="str">
        <f t="shared" si="1"/>
        <v>2010_274</v>
      </c>
    </row>
    <row r="7218">
      <c r="A7218" s="4" t="s">
        <v>1187</v>
      </c>
      <c r="B7218" s="4">
        <v>275.0</v>
      </c>
      <c r="C7218" s="4">
        <v>2010.0</v>
      </c>
      <c r="D7218" s="4" t="s">
        <v>216</v>
      </c>
      <c r="F7218" s="4" t="s">
        <v>24</v>
      </c>
      <c r="G7218" s="4" t="s">
        <v>1404</v>
      </c>
      <c r="I7218" s="4">
        <v>8281.0</v>
      </c>
      <c r="R7218" s="5" t="str">
        <f t="shared" si="1"/>
        <v>2010_275</v>
      </c>
    </row>
    <row r="7219">
      <c r="A7219" s="4" t="s">
        <v>551</v>
      </c>
      <c r="B7219" s="4">
        <v>276.0</v>
      </c>
      <c r="C7219" s="4">
        <v>2010.0</v>
      </c>
      <c r="D7219" s="4" t="s">
        <v>921</v>
      </c>
      <c r="F7219" s="4" t="s">
        <v>118</v>
      </c>
      <c r="G7219" s="4" t="s">
        <v>1530</v>
      </c>
      <c r="I7219" s="4">
        <v>8255.0</v>
      </c>
      <c r="R7219" s="5" t="str">
        <f t="shared" si="1"/>
        <v>2010_276</v>
      </c>
    </row>
    <row r="7220">
      <c r="A7220" s="4" t="s">
        <v>1143</v>
      </c>
      <c r="B7220" s="4">
        <v>277.0</v>
      </c>
      <c r="C7220" s="4">
        <v>2010.0</v>
      </c>
      <c r="D7220" s="4" t="s">
        <v>1096</v>
      </c>
      <c r="F7220" s="4" t="s">
        <v>24</v>
      </c>
      <c r="G7220" s="4" t="s">
        <v>1404</v>
      </c>
      <c r="I7220" s="4">
        <v>8218.6</v>
      </c>
      <c r="R7220" s="5" t="str">
        <f t="shared" si="1"/>
        <v>2010_277</v>
      </c>
    </row>
    <row r="7221">
      <c r="A7221" s="4" t="s">
        <v>1787</v>
      </c>
      <c r="B7221" s="4">
        <v>278.0</v>
      </c>
      <c r="C7221" s="4">
        <v>2010.0</v>
      </c>
      <c r="D7221" s="4" t="s">
        <v>195</v>
      </c>
      <c r="F7221" s="4" t="s">
        <v>400</v>
      </c>
      <c r="G7221" s="4" t="s">
        <v>1513</v>
      </c>
      <c r="I7221" s="4">
        <v>8199.1</v>
      </c>
      <c r="R7221" s="5" t="str">
        <f t="shared" si="1"/>
        <v>2010_278</v>
      </c>
    </row>
    <row r="7222">
      <c r="A7222" s="4" t="s">
        <v>714</v>
      </c>
      <c r="B7222" s="4">
        <v>279.0</v>
      </c>
      <c r="C7222" s="4">
        <v>2010.0</v>
      </c>
      <c r="D7222" s="4" t="s">
        <v>826</v>
      </c>
      <c r="F7222" s="4" t="s">
        <v>148</v>
      </c>
      <c r="G7222" s="4" t="s">
        <v>1565</v>
      </c>
      <c r="I7222" s="4">
        <v>8188.0</v>
      </c>
      <c r="R7222" s="5" t="str">
        <f t="shared" si="1"/>
        <v>2010_279</v>
      </c>
    </row>
    <row r="7223">
      <c r="A7223" s="4" t="s">
        <v>832</v>
      </c>
      <c r="B7223" s="4">
        <v>280.0</v>
      </c>
      <c r="C7223" s="4">
        <v>2010.0</v>
      </c>
      <c r="D7223" s="4" t="s">
        <v>216</v>
      </c>
      <c r="F7223" s="4" t="s">
        <v>57</v>
      </c>
      <c r="G7223" s="4" t="s">
        <v>1531</v>
      </c>
      <c r="I7223" s="4">
        <v>8106.0</v>
      </c>
      <c r="R7223" s="5" t="str">
        <f t="shared" si="1"/>
        <v>2010_280</v>
      </c>
    </row>
    <row r="7224">
      <c r="A7224" s="4" t="s">
        <v>621</v>
      </c>
      <c r="B7224" s="4">
        <v>280.0</v>
      </c>
      <c r="C7224" s="4">
        <v>2010.0</v>
      </c>
      <c r="D7224" s="4" t="s">
        <v>48</v>
      </c>
      <c r="F7224" s="4" t="s">
        <v>192</v>
      </c>
      <c r="G7224" s="4" t="s">
        <v>1547</v>
      </c>
      <c r="I7224" s="4">
        <v>8106.0</v>
      </c>
      <c r="R7224" s="5" t="str">
        <f t="shared" si="1"/>
        <v>2010_280</v>
      </c>
    </row>
    <row r="7225">
      <c r="A7225" s="4" t="s">
        <v>1496</v>
      </c>
      <c r="B7225" s="4">
        <v>282.0</v>
      </c>
      <c r="C7225" s="4">
        <v>2010.0</v>
      </c>
      <c r="D7225" s="4" t="s">
        <v>19</v>
      </c>
      <c r="F7225" s="4" t="s">
        <v>95</v>
      </c>
      <c r="G7225" s="4" t="s">
        <v>1497</v>
      </c>
      <c r="I7225" s="4">
        <v>8086.5</v>
      </c>
      <c r="R7225" s="5" t="str">
        <f t="shared" si="1"/>
        <v>2010_282</v>
      </c>
    </row>
    <row r="7226">
      <c r="A7226" s="4" t="s">
        <v>517</v>
      </c>
      <c r="B7226" s="4">
        <v>283.0</v>
      </c>
      <c r="C7226" s="4">
        <v>2010.0</v>
      </c>
      <c r="D7226" s="4" t="s">
        <v>973</v>
      </c>
      <c r="F7226" s="4" t="s">
        <v>37</v>
      </c>
      <c r="G7226" s="4" t="s">
        <v>1621</v>
      </c>
      <c r="I7226" s="4">
        <v>8037.6</v>
      </c>
      <c r="R7226" s="5" t="str">
        <f t="shared" si="1"/>
        <v>2010_283</v>
      </c>
    </row>
    <row r="7227">
      <c r="A7227" s="4" t="s">
        <v>1338</v>
      </c>
      <c r="B7227" s="4">
        <v>284.0</v>
      </c>
      <c r="C7227" s="4">
        <v>2010.0</v>
      </c>
      <c r="D7227" s="4" t="s">
        <v>72</v>
      </c>
      <c r="F7227" s="4" t="s">
        <v>24</v>
      </c>
      <c r="G7227" s="4" t="s">
        <v>1618</v>
      </c>
      <c r="I7227" s="4">
        <v>8031.6</v>
      </c>
      <c r="R7227" s="5" t="str">
        <f t="shared" si="1"/>
        <v>2010_284</v>
      </c>
    </row>
    <row r="7228">
      <c r="A7228" s="4" t="s">
        <v>445</v>
      </c>
      <c r="B7228" s="4">
        <v>285.0</v>
      </c>
      <c r="C7228" s="4">
        <v>2010.0</v>
      </c>
      <c r="D7228" s="4" t="s">
        <v>216</v>
      </c>
      <c r="F7228" s="4" t="s">
        <v>20</v>
      </c>
      <c r="G7228" s="4" t="s">
        <v>1402</v>
      </c>
      <c r="I7228" s="4">
        <v>8014.0</v>
      </c>
      <c r="R7228" s="5" t="str">
        <f t="shared" si="1"/>
        <v>2010_285</v>
      </c>
    </row>
    <row r="7229">
      <c r="A7229" s="4" t="s">
        <v>1736</v>
      </c>
      <c r="B7229" s="4">
        <v>286.0</v>
      </c>
      <c r="C7229" s="4">
        <v>2010.0</v>
      </c>
      <c r="D7229" s="4" t="s">
        <v>59</v>
      </c>
      <c r="F7229" s="4" t="s">
        <v>46</v>
      </c>
      <c r="G7229" s="4" t="s">
        <v>1737</v>
      </c>
      <c r="I7229" s="4">
        <v>7985.7</v>
      </c>
      <c r="R7229" s="5" t="str">
        <f t="shared" si="1"/>
        <v>2010_286</v>
      </c>
    </row>
    <row r="7230">
      <c r="A7230" s="4" t="s">
        <v>378</v>
      </c>
      <c r="B7230" s="4">
        <v>287.0</v>
      </c>
      <c r="C7230" s="4">
        <v>2010.0</v>
      </c>
      <c r="D7230" s="4" t="s">
        <v>203</v>
      </c>
      <c r="F7230" s="4" t="s">
        <v>37</v>
      </c>
      <c r="G7230" s="4" t="s">
        <v>1557</v>
      </c>
      <c r="I7230" s="4">
        <v>7969.0</v>
      </c>
      <c r="R7230" s="5" t="str">
        <f t="shared" si="1"/>
        <v>2010_287</v>
      </c>
    </row>
    <row r="7231">
      <c r="A7231" s="4" t="s">
        <v>1569</v>
      </c>
      <c r="B7231" s="4">
        <v>288.0</v>
      </c>
      <c r="C7231" s="4">
        <v>2010.0</v>
      </c>
      <c r="D7231" s="4" t="s">
        <v>81</v>
      </c>
      <c r="F7231" s="4" t="s">
        <v>74</v>
      </c>
      <c r="G7231" s="4" t="s">
        <v>1422</v>
      </c>
      <c r="I7231" s="4">
        <v>7946.0</v>
      </c>
      <c r="R7231" s="5" t="str">
        <f t="shared" si="1"/>
        <v>2010_288</v>
      </c>
    </row>
    <row r="7232">
      <c r="A7232" s="4" t="s">
        <v>1191</v>
      </c>
      <c r="B7232" s="4">
        <v>289.0</v>
      </c>
      <c r="C7232" s="4">
        <v>2010.0</v>
      </c>
      <c r="D7232" s="4" t="s">
        <v>1104</v>
      </c>
      <c r="F7232" s="4" t="s">
        <v>100</v>
      </c>
      <c r="G7232" s="4" t="s">
        <v>1443</v>
      </c>
      <c r="I7232" s="4">
        <v>7938.0</v>
      </c>
      <c r="R7232" s="5" t="str">
        <f t="shared" si="1"/>
        <v>2010_289</v>
      </c>
    </row>
    <row r="7233">
      <c r="A7233" s="4" t="s">
        <v>1758</v>
      </c>
      <c r="B7233" s="4">
        <v>290.0</v>
      </c>
      <c r="C7233" s="4">
        <v>2010.0</v>
      </c>
      <c r="D7233" s="4" t="s">
        <v>19</v>
      </c>
      <c r="F7233" s="4" t="s">
        <v>30</v>
      </c>
      <c r="G7233" s="4" t="s">
        <v>1407</v>
      </c>
      <c r="I7233" s="4">
        <v>7865.0</v>
      </c>
      <c r="R7233" s="5" t="str">
        <f t="shared" si="1"/>
        <v>2010_290</v>
      </c>
    </row>
    <row r="7234">
      <c r="A7234" s="4" t="s">
        <v>686</v>
      </c>
      <c r="B7234" s="4">
        <v>291.0</v>
      </c>
      <c r="C7234" s="4">
        <v>2010.0</v>
      </c>
      <c r="D7234" s="4" t="s">
        <v>1105</v>
      </c>
      <c r="F7234" s="4" t="s">
        <v>20</v>
      </c>
      <c r="G7234" s="4" t="s">
        <v>1524</v>
      </c>
      <c r="I7234" s="4">
        <v>7858.0</v>
      </c>
      <c r="R7234" s="5" t="str">
        <f t="shared" si="1"/>
        <v>2010_291</v>
      </c>
    </row>
    <row r="7235">
      <c r="A7235" s="4" t="s">
        <v>1327</v>
      </c>
      <c r="B7235" s="4">
        <v>292.0</v>
      </c>
      <c r="C7235" s="4">
        <v>2010.0</v>
      </c>
      <c r="D7235" s="4" t="s">
        <v>29</v>
      </c>
      <c r="F7235" s="4" t="s">
        <v>30</v>
      </c>
      <c r="G7235" s="4" t="s">
        <v>1608</v>
      </c>
      <c r="I7235" s="4">
        <v>7773.3</v>
      </c>
      <c r="R7235" s="5" t="str">
        <f t="shared" si="1"/>
        <v>2010_292</v>
      </c>
    </row>
    <row r="7236">
      <c r="A7236" s="4" t="s">
        <v>1355</v>
      </c>
      <c r="B7236" s="4">
        <v>293.0</v>
      </c>
      <c r="C7236" s="4">
        <v>2010.0</v>
      </c>
      <c r="D7236" s="4" t="s">
        <v>48</v>
      </c>
      <c r="F7236" s="4" t="s">
        <v>105</v>
      </c>
      <c r="G7236" s="4" t="s">
        <v>1520</v>
      </c>
      <c r="I7236" s="4">
        <v>7763.0</v>
      </c>
      <c r="R7236" s="5" t="str">
        <f t="shared" si="1"/>
        <v>2010_293</v>
      </c>
    </row>
    <row r="7237">
      <c r="A7237" s="4" t="s">
        <v>1788</v>
      </c>
      <c r="B7237" s="4">
        <v>294.0</v>
      </c>
      <c r="C7237" s="4">
        <v>2010.0</v>
      </c>
      <c r="D7237" s="4" t="s">
        <v>977</v>
      </c>
      <c r="F7237" s="4" t="s">
        <v>57</v>
      </c>
      <c r="G7237" s="4" t="s">
        <v>1600</v>
      </c>
      <c r="I7237" s="4">
        <v>7756.3</v>
      </c>
      <c r="R7237" s="5" t="str">
        <f t="shared" si="1"/>
        <v>2010_294</v>
      </c>
    </row>
    <row r="7238">
      <c r="A7238" s="4" t="s">
        <v>1285</v>
      </c>
      <c r="B7238" s="4">
        <v>295.0</v>
      </c>
      <c r="C7238" s="4">
        <v>2010.0</v>
      </c>
      <c r="D7238" s="4" t="s">
        <v>490</v>
      </c>
      <c r="F7238" s="4" t="s">
        <v>183</v>
      </c>
      <c r="G7238" s="4" t="s">
        <v>1585</v>
      </c>
      <c r="I7238" s="4">
        <v>7737.0</v>
      </c>
      <c r="R7238" s="5" t="str">
        <f t="shared" si="1"/>
        <v>2010_295</v>
      </c>
    </row>
    <row r="7239">
      <c r="A7239" s="4" t="s">
        <v>1382</v>
      </c>
      <c r="B7239" s="4">
        <v>296.0</v>
      </c>
      <c r="C7239" s="4">
        <v>2010.0</v>
      </c>
      <c r="D7239" s="4" t="s">
        <v>490</v>
      </c>
      <c r="F7239" s="4" t="s">
        <v>118</v>
      </c>
      <c r="G7239" s="4" t="s">
        <v>1543</v>
      </c>
      <c r="I7239" s="4">
        <v>7701.9</v>
      </c>
      <c r="R7239" s="5" t="str">
        <f t="shared" si="1"/>
        <v>2010_296</v>
      </c>
    </row>
    <row r="7240">
      <c r="A7240" s="4" t="s">
        <v>136</v>
      </c>
      <c r="B7240" s="4">
        <v>297.0</v>
      </c>
      <c r="C7240" s="4">
        <v>2010.0</v>
      </c>
      <c r="D7240" s="4" t="s">
        <v>97</v>
      </c>
      <c r="F7240" s="4" t="s">
        <v>30</v>
      </c>
      <c r="G7240" s="4" t="s">
        <v>1519</v>
      </c>
      <c r="I7240" s="4">
        <v>7606.0</v>
      </c>
      <c r="R7240" s="5" t="str">
        <f t="shared" si="1"/>
        <v>2010_297</v>
      </c>
    </row>
    <row r="7241">
      <c r="A7241" s="4" t="s">
        <v>460</v>
      </c>
      <c r="B7241" s="4">
        <v>298.0</v>
      </c>
      <c r="C7241" s="4">
        <v>2010.0</v>
      </c>
      <c r="D7241" s="4" t="s">
        <v>81</v>
      </c>
      <c r="F7241" s="4" t="s">
        <v>46</v>
      </c>
      <c r="G7241" s="4" t="s">
        <v>1418</v>
      </c>
      <c r="I7241" s="4">
        <v>7595.0</v>
      </c>
      <c r="R7241" s="5" t="str">
        <f t="shared" si="1"/>
        <v>2010_298</v>
      </c>
    </row>
    <row r="7242">
      <c r="A7242" s="4" t="s">
        <v>1009</v>
      </c>
      <c r="B7242" s="4">
        <v>299.0</v>
      </c>
      <c r="C7242" s="4">
        <v>2010.0</v>
      </c>
      <c r="D7242" s="4" t="s">
        <v>981</v>
      </c>
      <c r="F7242" s="4" t="s">
        <v>43</v>
      </c>
      <c r="G7242" s="4" t="s">
        <v>1575</v>
      </c>
      <c r="I7242" s="4">
        <v>7586.0</v>
      </c>
      <c r="R7242" s="5" t="str">
        <f t="shared" si="1"/>
        <v>2010_299</v>
      </c>
    </row>
    <row r="7243">
      <c r="A7243" s="4" t="s">
        <v>913</v>
      </c>
      <c r="B7243" s="4">
        <v>300.0</v>
      </c>
      <c r="C7243" s="4">
        <v>2010.0</v>
      </c>
      <c r="D7243" s="4" t="s">
        <v>216</v>
      </c>
      <c r="F7243" s="4" t="s">
        <v>100</v>
      </c>
      <c r="G7243" s="4" t="s">
        <v>1562</v>
      </c>
      <c r="I7243" s="4">
        <v>7585.0</v>
      </c>
      <c r="R7243" s="5" t="str">
        <f t="shared" si="1"/>
        <v>2010_300</v>
      </c>
    </row>
    <row r="7244">
      <c r="A7244" s="4" t="s">
        <v>1164</v>
      </c>
      <c r="B7244" s="4">
        <v>301.0</v>
      </c>
      <c r="C7244" s="4">
        <v>2010.0</v>
      </c>
      <c r="D7244" s="4" t="s">
        <v>1165</v>
      </c>
      <c r="F7244" s="4" t="s">
        <v>74</v>
      </c>
      <c r="G7244" s="4" t="s">
        <v>1482</v>
      </c>
      <c r="I7244" s="4">
        <v>7577.2</v>
      </c>
      <c r="R7244" s="5" t="str">
        <f t="shared" si="1"/>
        <v>2010_301</v>
      </c>
    </row>
    <row r="7245">
      <c r="A7245" s="4" t="s">
        <v>1587</v>
      </c>
      <c r="B7245" s="4">
        <v>302.0</v>
      </c>
      <c r="C7245" s="4">
        <v>2010.0</v>
      </c>
      <c r="D7245" s="4" t="s">
        <v>921</v>
      </c>
      <c r="F7245" s="4" t="s">
        <v>46</v>
      </c>
      <c r="G7245" s="4" t="s">
        <v>1418</v>
      </c>
      <c r="I7245" s="4">
        <v>7499.8</v>
      </c>
      <c r="R7245" s="5" t="str">
        <f t="shared" si="1"/>
        <v>2010_302</v>
      </c>
    </row>
    <row r="7246">
      <c r="A7246" s="4" t="s">
        <v>1057</v>
      </c>
      <c r="B7246" s="4">
        <v>303.0</v>
      </c>
      <c r="C7246" s="4">
        <v>2010.0</v>
      </c>
      <c r="D7246" s="4" t="s">
        <v>1292</v>
      </c>
      <c r="F7246" s="4" t="s">
        <v>43</v>
      </c>
      <c r="G7246" s="4" t="s">
        <v>1479</v>
      </c>
      <c r="I7246" s="4">
        <v>7455.2</v>
      </c>
      <c r="R7246" s="5" t="str">
        <f t="shared" si="1"/>
        <v>2010_303</v>
      </c>
    </row>
    <row r="7247">
      <c r="A7247" s="4" t="s">
        <v>702</v>
      </c>
      <c r="B7247" s="4">
        <v>304.0</v>
      </c>
      <c r="C7247" s="4">
        <v>2010.0</v>
      </c>
      <c r="D7247" s="4" t="s">
        <v>639</v>
      </c>
      <c r="F7247" s="4" t="s">
        <v>57</v>
      </c>
      <c r="G7247" s="4" t="s">
        <v>1609</v>
      </c>
      <c r="I7247" s="4">
        <v>7453.0</v>
      </c>
      <c r="R7247" s="5" t="str">
        <f t="shared" si="1"/>
        <v>2010_304</v>
      </c>
    </row>
    <row r="7248">
      <c r="A7248" s="4" t="s">
        <v>1142</v>
      </c>
      <c r="B7248" s="4">
        <v>305.0</v>
      </c>
      <c r="C7248" s="4">
        <v>2010.0</v>
      </c>
      <c r="D7248" s="4" t="s">
        <v>26</v>
      </c>
      <c r="F7248" s="4" t="s">
        <v>127</v>
      </c>
      <c r="G7248" s="4" t="s">
        <v>1598</v>
      </c>
      <c r="I7248" s="4">
        <v>7400.6</v>
      </c>
      <c r="R7248" s="5" t="str">
        <f t="shared" si="1"/>
        <v>2010_305</v>
      </c>
    </row>
    <row r="7249">
      <c r="A7249" s="4" t="s">
        <v>178</v>
      </c>
      <c r="B7249" s="4">
        <v>306.0</v>
      </c>
      <c r="C7249" s="4">
        <v>2010.0</v>
      </c>
      <c r="D7249" s="4" t="s">
        <v>72</v>
      </c>
      <c r="F7249" s="4" t="s">
        <v>179</v>
      </c>
      <c r="G7249" s="4" t="s">
        <v>1555</v>
      </c>
      <c r="I7249" s="4">
        <v>7367.0</v>
      </c>
      <c r="R7249" s="5" t="str">
        <f t="shared" si="1"/>
        <v>2010_306</v>
      </c>
    </row>
    <row r="7250">
      <c r="A7250" s="4" t="s">
        <v>579</v>
      </c>
      <c r="B7250" s="4">
        <v>307.0</v>
      </c>
      <c r="C7250" s="4">
        <v>2010.0</v>
      </c>
      <c r="D7250" s="4" t="s">
        <v>1104</v>
      </c>
      <c r="F7250" s="4" t="s">
        <v>183</v>
      </c>
      <c r="G7250" s="4" t="s">
        <v>1592</v>
      </c>
      <c r="I7250" s="4">
        <v>7345.3</v>
      </c>
      <c r="R7250" s="5" t="str">
        <f t="shared" si="1"/>
        <v>2010_307</v>
      </c>
    </row>
    <row r="7251">
      <c r="A7251" s="4" t="s">
        <v>1789</v>
      </c>
      <c r="B7251" s="4">
        <v>308.0</v>
      </c>
      <c r="C7251" s="4">
        <v>2010.0</v>
      </c>
      <c r="D7251" s="4" t="s">
        <v>1078</v>
      </c>
      <c r="F7251" s="4" t="s">
        <v>30</v>
      </c>
      <c r="G7251" s="4" t="s">
        <v>1407</v>
      </c>
      <c r="I7251" s="4">
        <v>7323.8</v>
      </c>
      <c r="R7251" s="5" t="str">
        <f t="shared" si="1"/>
        <v>2010_308</v>
      </c>
    </row>
    <row r="7252">
      <c r="A7252" s="4" t="s">
        <v>1230</v>
      </c>
      <c r="B7252" s="4">
        <v>309.0</v>
      </c>
      <c r="C7252" s="4">
        <v>2010.0</v>
      </c>
      <c r="D7252" s="4" t="s">
        <v>223</v>
      </c>
      <c r="F7252" s="4" t="s">
        <v>299</v>
      </c>
      <c r="G7252" s="4" t="s">
        <v>1650</v>
      </c>
      <c r="I7252" s="4">
        <v>7279.7</v>
      </c>
      <c r="R7252" s="5" t="str">
        <f t="shared" si="1"/>
        <v>2010_309</v>
      </c>
    </row>
    <row r="7253">
      <c r="A7253" s="4" t="s">
        <v>1321</v>
      </c>
      <c r="B7253" s="4">
        <v>310.0</v>
      </c>
      <c r="C7253" s="4">
        <v>2010.0</v>
      </c>
      <c r="D7253" s="4" t="s">
        <v>285</v>
      </c>
      <c r="F7253" s="4" t="s">
        <v>127</v>
      </c>
      <c r="G7253" s="4" t="s">
        <v>1586</v>
      </c>
      <c r="I7253" s="4">
        <v>7220.3</v>
      </c>
      <c r="R7253" s="5" t="str">
        <f t="shared" si="1"/>
        <v>2010_310</v>
      </c>
    </row>
    <row r="7254">
      <c r="A7254" s="4" t="s">
        <v>687</v>
      </c>
      <c r="B7254" s="4">
        <v>311.0</v>
      </c>
      <c r="C7254" s="4">
        <v>2010.0</v>
      </c>
      <c r="D7254" s="4" t="s">
        <v>62</v>
      </c>
      <c r="F7254" s="4" t="s">
        <v>179</v>
      </c>
      <c r="G7254" s="4" t="s">
        <v>1619</v>
      </c>
      <c r="I7254" s="4">
        <v>7217.5</v>
      </c>
      <c r="R7254" s="5" t="str">
        <f t="shared" si="1"/>
        <v>2010_311</v>
      </c>
    </row>
    <row r="7255">
      <c r="A7255" s="4" t="s">
        <v>565</v>
      </c>
      <c r="B7255" s="4">
        <v>312.0</v>
      </c>
      <c r="C7255" s="4">
        <v>2010.0</v>
      </c>
      <c r="D7255" s="4" t="s">
        <v>826</v>
      </c>
      <c r="F7255" s="4" t="s">
        <v>43</v>
      </c>
      <c r="G7255" s="4" t="s">
        <v>1437</v>
      </c>
      <c r="I7255" s="4">
        <v>7216.7</v>
      </c>
      <c r="R7255" s="5" t="str">
        <f t="shared" si="1"/>
        <v>2010_312</v>
      </c>
    </row>
    <row r="7256">
      <c r="A7256" s="4" t="s">
        <v>1304</v>
      </c>
      <c r="B7256" s="4">
        <v>313.0</v>
      </c>
      <c r="C7256" s="4">
        <v>2010.0</v>
      </c>
      <c r="D7256" s="4" t="s">
        <v>107</v>
      </c>
      <c r="F7256" s="4" t="s">
        <v>46</v>
      </c>
      <c r="G7256" s="4" t="s">
        <v>1563</v>
      </c>
      <c r="I7256" s="4">
        <v>7212.1</v>
      </c>
      <c r="R7256" s="5" t="str">
        <f t="shared" si="1"/>
        <v>2010_313</v>
      </c>
    </row>
    <row r="7257">
      <c r="A7257" s="4" t="s">
        <v>1275</v>
      </c>
      <c r="B7257" s="4">
        <v>314.0</v>
      </c>
      <c r="C7257" s="4">
        <v>2010.0</v>
      </c>
      <c r="D7257" s="4" t="s">
        <v>107</v>
      </c>
      <c r="F7257" s="4" t="s">
        <v>43</v>
      </c>
      <c r="G7257" s="4" t="s">
        <v>1613</v>
      </c>
      <c r="I7257" s="4">
        <v>7208.3</v>
      </c>
      <c r="R7257" s="5" t="str">
        <f t="shared" si="1"/>
        <v>2010_314</v>
      </c>
    </row>
    <row r="7258">
      <c r="A7258" s="4" t="s">
        <v>905</v>
      </c>
      <c r="B7258" s="4">
        <v>315.0</v>
      </c>
      <c r="C7258" s="4">
        <v>2010.0</v>
      </c>
      <c r="D7258" s="4" t="s">
        <v>225</v>
      </c>
      <c r="F7258" s="4" t="s">
        <v>24</v>
      </c>
      <c r="G7258" s="4" t="s">
        <v>1404</v>
      </c>
      <c r="I7258" s="4">
        <v>7185.2</v>
      </c>
      <c r="R7258" s="5" t="str">
        <f t="shared" si="1"/>
        <v>2010_315</v>
      </c>
    </row>
    <row r="7259">
      <c r="A7259" s="4" t="s">
        <v>1215</v>
      </c>
      <c r="B7259" s="4">
        <v>316.0</v>
      </c>
      <c r="C7259" s="4">
        <v>2010.0</v>
      </c>
      <c r="D7259" s="4" t="s">
        <v>107</v>
      </c>
      <c r="F7259" s="4" t="s">
        <v>57</v>
      </c>
      <c r="G7259" s="4" t="s">
        <v>1439</v>
      </c>
      <c r="I7259" s="4">
        <v>7184.2</v>
      </c>
      <c r="R7259" s="5" t="str">
        <f t="shared" si="1"/>
        <v>2010_316</v>
      </c>
    </row>
    <row r="7260">
      <c r="A7260" s="4" t="s">
        <v>1325</v>
      </c>
      <c r="B7260" s="4">
        <v>317.0</v>
      </c>
      <c r="C7260" s="4">
        <v>2010.0</v>
      </c>
      <c r="D7260" s="4" t="s">
        <v>988</v>
      </c>
      <c r="F7260" s="4" t="s">
        <v>24</v>
      </c>
      <c r="G7260" s="4" t="s">
        <v>1630</v>
      </c>
      <c r="I7260" s="4">
        <v>7113.8</v>
      </c>
      <c r="R7260" s="5" t="str">
        <f t="shared" si="1"/>
        <v>2010_317</v>
      </c>
    </row>
    <row r="7261">
      <c r="A7261" s="4" t="s">
        <v>1571</v>
      </c>
      <c r="B7261" s="4">
        <v>318.0</v>
      </c>
      <c r="C7261" s="4">
        <v>2010.0</v>
      </c>
      <c r="D7261" s="4" t="s">
        <v>352</v>
      </c>
      <c r="F7261" s="4" t="s">
        <v>43</v>
      </c>
      <c r="G7261" s="4" t="s">
        <v>1572</v>
      </c>
      <c r="I7261" s="4">
        <v>7101.5</v>
      </c>
      <c r="R7261" s="5" t="str">
        <f t="shared" si="1"/>
        <v>2010_318</v>
      </c>
    </row>
    <row r="7262">
      <c r="A7262" s="4" t="s">
        <v>484</v>
      </c>
      <c r="B7262" s="4">
        <v>319.0</v>
      </c>
      <c r="C7262" s="4">
        <v>2010.0</v>
      </c>
      <c r="D7262" s="4" t="s">
        <v>48</v>
      </c>
      <c r="F7262" s="4" t="s">
        <v>55</v>
      </c>
      <c r="G7262" s="4" t="s">
        <v>1522</v>
      </c>
      <c r="I7262" s="4">
        <v>7094.2</v>
      </c>
      <c r="R7262" s="5" t="str">
        <f t="shared" si="1"/>
        <v>2010_319</v>
      </c>
    </row>
    <row r="7263">
      <c r="A7263" s="4" t="s">
        <v>788</v>
      </c>
      <c r="B7263" s="4">
        <v>320.0</v>
      </c>
      <c r="C7263" s="4">
        <v>2010.0</v>
      </c>
      <c r="D7263" s="4" t="s">
        <v>216</v>
      </c>
      <c r="F7263" s="4" t="s">
        <v>144</v>
      </c>
      <c r="G7263" s="4" t="s">
        <v>1481</v>
      </c>
      <c r="I7263" s="4">
        <v>7090.0</v>
      </c>
      <c r="R7263" s="5" t="str">
        <f t="shared" si="1"/>
        <v>2010_320</v>
      </c>
    </row>
    <row r="7264">
      <c r="A7264" s="4" t="s">
        <v>1790</v>
      </c>
      <c r="B7264" s="4">
        <v>321.0</v>
      </c>
      <c r="C7264" s="4">
        <v>2010.0</v>
      </c>
      <c r="D7264" s="4" t="s">
        <v>99</v>
      </c>
      <c r="F7264" s="4" t="s">
        <v>144</v>
      </c>
      <c r="G7264" s="4" t="s">
        <v>1791</v>
      </c>
      <c r="I7264" s="4">
        <v>7066.8</v>
      </c>
      <c r="R7264" s="5" t="str">
        <f t="shared" si="1"/>
        <v>2010_321</v>
      </c>
    </row>
    <row r="7265">
      <c r="A7265" s="4" t="s">
        <v>425</v>
      </c>
      <c r="B7265" s="4">
        <v>322.0</v>
      </c>
      <c r="C7265" s="4">
        <v>2010.0</v>
      </c>
      <c r="D7265" s="4" t="s">
        <v>1104</v>
      </c>
      <c r="F7265" s="4" t="s">
        <v>55</v>
      </c>
      <c r="G7265" s="4" t="s">
        <v>1579</v>
      </c>
      <c r="I7265" s="4">
        <v>7066.5</v>
      </c>
      <c r="R7265" s="5" t="str">
        <f t="shared" si="1"/>
        <v>2010_322</v>
      </c>
    </row>
    <row r="7266">
      <c r="A7266" s="4" t="s">
        <v>1269</v>
      </c>
      <c r="B7266" s="4">
        <v>323.0</v>
      </c>
      <c r="C7266" s="4">
        <v>2010.0</v>
      </c>
      <c r="D7266" s="4" t="s">
        <v>352</v>
      </c>
      <c r="F7266" s="4" t="s">
        <v>37</v>
      </c>
      <c r="G7266" s="4" t="s">
        <v>1495</v>
      </c>
      <c r="I7266" s="4">
        <v>7028.3</v>
      </c>
      <c r="R7266" s="5" t="str">
        <f t="shared" si="1"/>
        <v>2010_323</v>
      </c>
    </row>
    <row r="7267">
      <c r="A7267" s="4" t="s">
        <v>1751</v>
      </c>
      <c r="B7267" s="4">
        <v>324.0</v>
      </c>
      <c r="C7267" s="4">
        <v>2010.0</v>
      </c>
      <c r="D7267" s="4" t="s">
        <v>102</v>
      </c>
      <c r="F7267" s="4" t="s">
        <v>57</v>
      </c>
      <c r="G7267" s="4" t="s">
        <v>1752</v>
      </c>
      <c r="I7267" s="4">
        <v>7011.4</v>
      </c>
      <c r="R7267" s="5" t="str">
        <f t="shared" si="1"/>
        <v>2010_324</v>
      </c>
    </row>
    <row r="7268">
      <c r="A7268" s="4" t="s">
        <v>1704</v>
      </c>
      <c r="B7268" s="4">
        <v>325.0</v>
      </c>
      <c r="C7268" s="4">
        <v>2010.0</v>
      </c>
      <c r="D7268" s="4" t="s">
        <v>76</v>
      </c>
      <c r="F7268" s="4" t="s">
        <v>372</v>
      </c>
      <c r="G7268" s="4" t="s">
        <v>1705</v>
      </c>
      <c r="I7268" s="4">
        <v>6913.8</v>
      </c>
      <c r="R7268" s="5" t="str">
        <f t="shared" si="1"/>
        <v>2010_325</v>
      </c>
    </row>
    <row r="7269">
      <c r="A7269" s="4" t="s">
        <v>1745</v>
      </c>
      <c r="B7269" s="4">
        <v>326.0</v>
      </c>
      <c r="C7269" s="4">
        <v>2010.0</v>
      </c>
      <c r="D7269" s="4" t="s">
        <v>1360</v>
      </c>
      <c r="F7269" s="4" t="s">
        <v>57</v>
      </c>
      <c r="G7269" s="4" t="s">
        <v>1414</v>
      </c>
      <c r="I7269" s="4">
        <v>6911.0</v>
      </c>
      <c r="R7269" s="5" t="str">
        <f t="shared" si="1"/>
        <v>2010_326</v>
      </c>
    </row>
    <row r="7270">
      <c r="A7270" s="4" t="s">
        <v>1329</v>
      </c>
      <c r="B7270" s="4">
        <v>327.0</v>
      </c>
      <c r="C7270" s="4">
        <v>2010.0</v>
      </c>
      <c r="D7270" s="4" t="s">
        <v>168</v>
      </c>
      <c r="F7270" s="4" t="s">
        <v>24</v>
      </c>
      <c r="G7270" s="4" t="s">
        <v>1401</v>
      </c>
      <c r="I7270" s="4">
        <v>6883.4</v>
      </c>
      <c r="R7270" s="5" t="str">
        <f t="shared" si="1"/>
        <v>2010_327</v>
      </c>
    </row>
    <row r="7271">
      <c r="A7271" s="4" t="s">
        <v>1741</v>
      </c>
      <c r="B7271" s="4">
        <v>328.0</v>
      </c>
      <c r="C7271" s="4">
        <v>2010.0</v>
      </c>
      <c r="D7271" s="4" t="s">
        <v>1289</v>
      </c>
      <c r="F7271" s="4" t="s">
        <v>179</v>
      </c>
      <c r="G7271" s="4" t="s">
        <v>1742</v>
      </c>
      <c r="I7271" s="4">
        <v>6878.2</v>
      </c>
      <c r="R7271" s="5" t="str">
        <f t="shared" si="1"/>
        <v>2010_328</v>
      </c>
    </row>
    <row r="7272">
      <c r="A7272" s="4" t="s">
        <v>858</v>
      </c>
      <c r="B7272" s="4">
        <v>329.0</v>
      </c>
      <c r="C7272" s="4">
        <v>2010.0</v>
      </c>
      <c r="D7272" s="4" t="s">
        <v>107</v>
      </c>
      <c r="F7272" s="4" t="s">
        <v>115</v>
      </c>
      <c r="G7272" s="4" t="s">
        <v>1450</v>
      </c>
      <c r="I7272" s="4">
        <v>6816.8</v>
      </c>
      <c r="R7272" s="5" t="str">
        <f t="shared" si="1"/>
        <v>2010_329</v>
      </c>
    </row>
    <row r="7273">
      <c r="A7273" s="4" t="s">
        <v>1690</v>
      </c>
      <c r="B7273" s="4">
        <v>330.0</v>
      </c>
      <c r="C7273" s="4">
        <v>2010.0</v>
      </c>
      <c r="D7273" s="4" t="s">
        <v>23</v>
      </c>
      <c r="F7273" s="4" t="s">
        <v>24</v>
      </c>
      <c r="G7273" s="4" t="s">
        <v>1691</v>
      </c>
      <c r="I7273" s="4">
        <v>6807.4</v>
      </c>
      <c r="R7273" s="5" t="str">
        <f t="shared" si="1"/>
        <v>2010_330</v>
      </c>
    </row>
    <row r="7274">
      <c r="A7274" s="4" t="s">
        <v>402</v>
      </c>
      <c r="B7274" s="4">
        <v>331.0</v>
      </c>
      <c r="C7274" s="4">
        <v>2010.0</v>
      </c>
      <c r="D7274" s="4" t="s">
        <v>981</v>
      </c>
      <c r="F7274" s="4" t="s">
        <v>57</v>
      </c>
      <c r="G7274" s="4" t="s">
        <v>1602</v>
      </c>
      <c r="I7274" s="4">
        <v>6782.7</v>
      </c>
      <c r="R7274" s="5" t="str">
        <f t="shared" si="1"/>
        <v>2010_331</v>
      </c>
    </row>
    <row r="7275">
      <c r="A7275" s="4" t="s">
        <v>1068</v>
      </c>
      <c r="B7275" s="4">
        <v>332.0</v>
      </c>
      <c r="C7275" s="4">
        <v>2010.0</v>
      </c>
      <c r="D7275" s="4" t="s">
        <v>29</v>
      </c>
      <c r="F7275" s="4" t="s">
        <v>144</v>
      </c>
      <c r="G7275" s="4" t="s">
        <v>1481</v>
      </c>
      <c r="I7275" s="4">
        <v>6755.0</v>
      </c>
      <c r="R7275" s="5" t="str">
        <f t="shared" si="1"/>
        <v>2010_332</v>
      </c>
    </row>
    <row r="7276">
      <c r="A7276" s="4" t="s">
        <v>1234</v>
      </c>
      <c r="B7276" s="4">
        <v>333.0</v>
      </c>
      <c r="C7276" s="4">
        <v>2010.0</v>
      </c>
      <c r="D7276" s="4" t="s">
        <v>826</v>
      </c>
      <c r="F7276" s="4" t="s">
        <v>20</v>
      </c>
      <c r="G7276" s="4" t="s">
        <v>1624</v>
      </c>
      <c r="I7276" s="4">
        <v>6723.1</v>
      </c>
      <c r="R7276" s="5" t="str">
        <f t="shared" si="1"/>
        <v>2010_333</v>
      </c>
    </row>
    <row r="7277">
      <c r="A7277" s="4" t="s">
        <v>1122</v>
      </c>
      <c r="B7277" s="4">
        <v>334.0</v>
      </c>
      <c r="C7277" s="4">
        <v>2010.0</v>
      </c>
      <c r="D7277" s="4" t="s">
        <v>76</v>
      </c>
      <c r="F7277" s="4" t="s">
        <v>127</v>
      </c>
      <c r="G7277" s="4" t="s">
        <v>1408</v>
      </c>
      <c r="I7277" s="4">
        <v>6685.6</v>
      </c>
      <c r="R7277" s="5" t="str">
        <f t="shared" si="1"/>
        <v>2010_334</v>
      </c>
    </row>
    <row r="7278">
      <c r="A7278" s="4" t="s">
        <v>1091</v>
      </c>
      <c r="B7278" s="4">
        <v>335.0</v>
      </c>
      <c r="C7278" s="4">
        <v>2010.0</v>
      </c>
      <c r="D7278" s="4" t="s">
        <v>19</v>
      </c>
      <c r="F7278" s="4" t="s">
        <v>20</v>
      </c>
      <c r="G7278" s="4" t="s">
        <v>1534</v>
      </c>
      <c r="I7278" s="4">
        <v>6685.0</v>
      </c>
      <c r="R7278" s="5" t="str">
        <f t="shared" si="1"/>
        <v>2010_335</v>
      </c>
    </row>
    <row r="7279">
      <c r="A7279" s="4" t="s">
        <v>958</v>
      </c>
      <c r="B7279" s="4">
        <v>336.0</v>
      </c>
      <c r="C7279" s="4">
        <v>2010.0</v>
      </c>
      <c r="D7279" s="4" t="s">
        <v>216</v>
      </c>
      <c r="F7279" s="4" t="s">
        <v>257</v>
      </c>
      <c r="G7279" s="4" t="s">
        <v>1580</v>
      </c>
      <c r="I7279" s="4">
        <v>6652.9</v>
      </c>
      <c r="R7279" s="5" t="str">
        <f t="shared" si="1"/>
        <v>2010_336</v>
      </c>
    </row>
    <row r="7280">
      <c r="A7280" s="4" t="s">
        <v>786</v>
      </c>
      <c r="B7280" s="4">
        <v>337.0</v>
      </c>
      <c r="C7280" s="4">
        <v>2010.0</v>
      </c>
      <c r="D7280" s="4" t="s">
        <v>1723</v>
      </c>
      <c r="F7280" s="4" t="s">
        <v>88</v>
      </c>
      <c r="G7280" s="4" t="s">
        <v>1623</v>
      </c>
      <c r="I7280" s="4">
        <v>6630.4</v>
      </c>
      <c r="R7280" s="5" t="str">
        <f t="shared" si="1"/>
        <v>2010_337</v>
      </c>
    </row>
    <row r="7281">
      <c r="A7281" s="4" t="s">
        <v>1108</v>
      </c>
      <c r="B7281" s="4">
        <v>338.0</v>
      </c>
      <c r="C7281" s="4">
        <v>2010.0</v>
      </c>
      <c r="D7281" s="4" t="s">
        <v>921</v>
      </c>
      <c r="F7281" s="4" t="s">
        <v>24</v>
      </c>
      <c r="G7281" s="4" t="s">
        <v>1404</v>
      </c>
      <c r="I7281" s="4">
        <v>6564.0</v>
      </c>
      <c r="R7281" s="5" t="str">
        <f t="shared" si="1"/>
        <v>2010_338</v>
      </c>
    </row>
    <row r="7282">
      <c r="A7282" s="4" t="s">
        <v>1636</v>
      </c>
      <c r="B7282" s="4">
        <v>339.0</v>
      </c>
      <c r="C7282" s="4">
        <v>2010.0</v>
      </c>
      <c r="D7282" s="4" t="s">
        <v>973</v>
      </c>
      <c r="F7282" s="4" t="s">
        <v>30</v>
      </c>
      <c r="G7282" s="4" t="s">
        <v>1518</v>
      </c>
      <c r="I7282" s="4">
        <v>6546.3</v>
      </c>
      <c r="R7282" s="5" t="str">
        <f t="shared" si="1"/>
        <v>2010_339</v>
      </c>
    </row>
    <row r="7283">
      <c r="A7283" s="4" t="s">
        <v>511</v>
      </c>
      <c r="B7283" s="4">
        <v>340.0</v>
      </c>
      <c r="C7283" s="4">
        <v>2010.0</v>
      </c>
      <c r="D7283" s="4" t="s">
        <v>981</v>
      </c>
      <c r="F7283" s="4" t="s">
        <v>74</v>
      </c>
      <c r="G7283" s="4" t="s">
        <v>1618</v>
      </c>
      <c r="I7283" s="4">
        <v>6533.7</v>
      </c>
      <c r="R7283" s="5" t="str">
        <f t="shared" si="1"/>
        <v>2010_340</v>
      </c>
    </row>
    <row r="7284">
      <c r="A7284" s="4" t="s">
        <v>1233</v>
      </c>
      <c r="B7284" s="4">
        <v>341.0</v>
      </c>
      <c r="C7284" s="4">
        <v>2010.0</v>
      </c>
      <c r="D7284" s="4" t="s">
        <v>1354</v>
      </c>
      <c r="F7284" s="4" t="s">
        <v>24</v>
      </c>
      <c r="G7284" s="4" t="s">
        <v>1503</v>
      </c>
      <c r="I7284" s="4">
        <v>6523.2</v>
      </c>
      <c r="R7284" s="5" t="str">
        <f t="shared" si="1"/>
        <v>2010_341</v>
      </c>
    </row>
    <row r="7285">
      <c r="A7285" s="4" t="s">
        <v>1192</v>
      </c>
      <c r="B7285" s="4">
        <v>342.0</v>
      </c>
      <c r="C7285" s="4">
        <v>2010.0</v>
      </c>
      <c r="D7285" s="4" t="s">
        <v>42</v>
      </c>
      <c r="F7285" s="4" t="s">
        <v>74</v>
      </c>
      <c r="G7285" s="4" t="s">
        <v>1422</v>
      </c>
      <c r="I7285" s="4">
        <v>6514.8</v>
      </c>
      <c r="R7285" s="5" t="str">
        <f t="shared" si="1"/>
        <v>2010_342</v>
      </c>
    </row>
    <row r="7286">
      <c r="A7286" s="4" t="s">
        <v>1378</v>
      </c>
      <c r="B7286" s="4">
        <v>343.0</v>
      </c>
      <c r="C7286" s="4">
        <v>2010.0</v>
      </c>
      <c r="D7286" s="4" t="s">
        <v>1364</v>
      </c>
      <c r="F7286" s="4" t="s">
        <v>57</v>
      </c>
      <c r="G7286" s="4" t="s">
        <v>1597</v>
      </c>
      <c r="I7286" s="4">
        <v>6460.3</v>
      </c>
      <c r="R7286" s="5" t="str">
        <f t="shared" si="1"/>
        <v>2010_343</v>
      </c>
    </row>
    <row r="7287">
      <c r="A7287" s="4" t="s">
        <v>1257</v>
      </c>
      <c r="B7287" s="4">
        <v>344.0</v>
      </c>
      <c r="C7287" s="4">
        <v>2010.0</v>
      </c>
      <c r="D7287" s="4" t="s">
        <v>67</v>
      </c>
      <c r="F7287" s="4" t="s">
        <v>189</v>
      </c>
      <c r="G7287" s="4" t="s">
        <v>1479</v>
      </c>
      <c r="I7287" s="4">
        <v>6453.4</v>
      </c>
      <c r="R7287" s="5" t="str">
        <f t="shared" si="1"/>
        <v>2010_344</v>
      </c>
    </row>
    <row r="7288">
      <c r="A7288" s="4" t="s">
        <v>1013</v>
      </c>
      <c r="B7288" s="4">
        <v>345.0</v>
      </c>
      <c r="C7288" s="4">
        <v>2010.0</v>
      </c>
      <c r="D7288" s="4" t="s">
        <v>352</v>
      </c>
      <c r="F7288" s="4" t="s">
        <v>127</v>
      </c>
      <c r="G7288" s="4" t="s">
        <v>1408</v>
      </c>
      <c r="I7288" s="4">
        <v>6349.7</v>
      </c>
      <c r="R7288" s="5" t="str">
        <f t="shared" si="1"/>
        <v>2010_345</v>
      </c>
    </row>
    <row r="7289">
      <c r="A7289" s="4" t="s">
        <v>1344</v>
      </c>
      <c r="B7289" s="4">
        <v>346.0</v>
      </c>
      <c r="C7289" s="4">
        <v>2010.0</v>
      </c>
      <c r="D7289" s="4" t="s">
        <v>490</v>
      </c>
      <c r="F7289" s="4" t="s">
        <v>144</v>
      </c>
      <c r="G7289" s="4" t="s">
        <v>1481</v>
      </c>
      <c r="I7289" s="4">
        <v>6313.9</v>
      </c>
      <c r="R7289" s="5" t="str">
        <f t="shared" si="1"/>
        <v>2010_346</v>
      </c>
    </row>
    <row r="7290">
      <c r="A7290" s="4" t="s">
        <v>1278</v>
      </c>
      <c r="B7290" s="4">
        <v>347.0</v>
      </c>
      <c r="C7290" s="4">
        <v>2010.0</v>
      </c>
      <c r="D7290" s="4" t="s">
        <v>1292</v>
      </c>
      <c r="F7290" s="4" t="s">
        <v>192</v>
      </c>
      <c r="G7290" s="4" t="s">
        <v>1547</v>
      </c>
      <c r="I7290" s="4">
        <v>6242.7</v>
      </c>
      <c r="R7290" s="5" t="str">
        <f t="shared" si="1"/>
        <v>2010_347</v>
      </c>
    </row>
    <row r="7291">
      <c r="A7291" s="4" t="s">
        <v>1186</v>
      </c>
      <c r="B7291" s="4">
        <v>348.0</v>
      </c>
      <c r="C7291" s="4">
        <v>2010.0</v>
      </c>
      <c r="D7291" s="4" t="s">
        <v>26</v>
      </c>
      <c r="F7291" s="4" t="s">
        <v>27</v>
      </c>
      <c r="G7291" s="4" t="s">
        <v>1553</v>
      </c>
      <c r="I7291" s="4">
        <v>6226.6</v>
      </c>
      <c r="R7291" s="5" t="str">
        <f t="shared" si="1"/>
        <v>2010_348</v>
      </c>
    </row>
    <row r="7292">
      <c r="A7292" s="4" t="s">
        <v>483</v>
      </c>
      <c r="B7292" s="4">
        <v>349.0</v>
      </c>
      <c r="C7292" s="4">
        <v>2010.0</v>
      </c>
      <c r="D7292" s="4" t="s">
        <v>999</v>
      </c>
      <c r="F7292" s="4" t="s">
        <v>46</v>
      </c>
      <c r="G7292" s="4" t="s">
        <v>1609</v>
      </c>
      <c r="I7292" s="4">
        <v>6222.0</v>
      </c>
      <c r="R7292" s="5" t="str">
        <f t="shared" si="1"/>
        <v>2010_349</v>
      </c>
    </row>
    <row r="7293">
      <c r="A7293" s="4" t="s">
        <v>419</v>
      </c>
      <c r="B7293" s="4">
        <v>350.0</v>
      </c>
      <c r="C7293" s="4">
        <v>2010.0</v>
      </c>
      <c r="D7293" s="4" t="s">
        <v>216</v>
      </c>
      <c r="F7293" s="4" t="s">
        <v>20</v>
      </c>
      <c r="G7293" s="4" t="s">
        <v>1589</v>
      </c>
      <c r="I7293" s="4">
        <v>6212.0</v>
      </c>
      <c r="R7293" s="5" t="str">
        <f t="shared" si="1"/>
        <v>2010_350</v>
      </c>
    </row>
    <row r="7294">
      <c r="A7294" s="4" t="s">
        <v>1121</v>
      </c>
      <c r="B7294" s="4">
        <v>351.0</v>
      </c>
      <c r="C7294" s="4">
        <v>2010.0</v>
      </c>
      <c r="D7294" s="4" t="s">
        <v>1105</v>
      </c>
      <c r="F7294" s="4" t="s">
        <v>46</v>
      </c>
      <c r="G7294" s="4" t="s">
        <v>1429</v>
      </c>
      <c r="I7294" s="4">
        <v>6205.4</v>
      </c>
      <c r="R7294" s="5" t="str">
        <f t="shared" si="1"/>
        <v>2010_351</v>
      </c>
    </row>
    <row r="7295">
      <c r="A7295" s="4" t="s">
        <v>1755</v>
      </c>
      <c r="B7295" s="4">
        <v>352.0</v>
      </c>
      <c r="C7295" s="4">
        <v>2010.0</v>
      </c>
      <c r="D7295" s="4" t="s">
        <v>223</v>
      </c>
      <c r="F7295" s="4" t="s">
        <v>57</v>
      </c>
      <c r="G7295" s="4" t="s">
        <v>1454</v>
      </c>
      <c r="I7295" s="4">
        <v>6192.4</v>
      </c>
      <c r="R7295" s="5" t="str">
        <f t="shared" si="1"/>
        <v>2010_352</v>
      </c>
    </row>
    <row r="7296">
      <c r="A7296" s="4" t="s">
        <v>1708</v>
      </c>
      <c r="B7296" s="4">
        <v>353.0</v>
      </c>
      <c r="C7296" s="4">
        <v>2010.0</v>
      </c>
      <c r="D7296" s="4" t="s">
        <v>638</v>
      </c>
      <c r="F7296" s="4" t="s">
        <v>57</v>
      </c>
      <c r="G7296" s="4" t="s">
        <v>1544</v>
      </c>
      <c r="I7296" s="4">
        <v>6149.9</v>
      </c>
      <c r="R7296" s="5" t="str">
        <f t="shared" si="1"/>
        <v>2010_353</v>
      </c>
    </row>
    <row r="7297">
      <c r="A7297" s="4" t="s">
        <v>1227</v>
      </c>
      <c r="B7297" s="4">
        <v>354.0</v>
      </c>
      <c r="C7297" s="4">
        <v>2010.0</v>
      </c>
      <c r="D7297" s="4" t="s">
        <v>81</v>
      </c>
      <c r="F7297" s="4" t="s">
        <v>37</v>
      </c>
      <c r="G7297" s="4" t="s">
        <v>1436</v>
      </c>
      <c r="I7297" s="4">
        <v>6144.7</v>
      </c>
      <c r="R7297" s="5" t="str">
        <f t="shared" si="1"/>
        <v>2010_354</v>
      </c>
    </row>
    <row r="7298">
      <c r="A7298" s="4" t="s">
        <v>1749</v>
      </c>
      <c r="B7298" s="4">
        <v>355.0</v>
      </c>
      <c r="C7298" s="4">
        <v>2010.0</v>
      </c>
      <c r="D7298" s="4" t="s">
        <v>1295</v>
      </c>
      <c r="F7298" s="4" t="s">
        <v>57</v>
      </c>
      <c r="G7298" s="4" t="s">
        <v>1507</v>
      </c>
      <c r="I7298" s="4">
        <v>6108.8</v>
      </c>
      <c r="R7298" s="5" t="str">
        <f t="shared" si="1"/>
        <v>2010_355</v>
      </c>
    </row>
    <row r="7299">
      <c r="A7299" s="4" t="s">
        <v>306</v>
      </c>
      <c r="B7299" s="4">
        <v>356.0</v>
      </c>
      <c r="C7299" s="4">
        <v>2010.0</v>
      </c>
      <c r="D7299" s="4" t="s">
        <v>59</v>
      </c>
      <c r="F7299" s="4" t="s">
        <v>55</v>
      </c>
      <c r="G7299" s="4" t="s">
        <v>1522</v>
      </c>
      <c r="I7299" s="4">
        <v>6068.0</v>
      </c>
      <c r="R7299" s="5" t="str">
        <f t="shared" si="1"/>
        <v>2010_356</v>
      </c>
    </row>
    <row r="7300">
      <c r="A7300" s="4" t="s">
        <v>1134</v>
      </c>
      <c r="B7300" s="4">
        <v>357.0</v>
      </c>
      <c r="C7300" s="4">
        <v>2010.0</v>
      </c>
      <c r="D7300" s="4" t="s">
        <v>1104</v>
      </c>
      <c r="F7300" s="4" t="s">
        <v>37</v>
      </c>
      <c r="G7300" s="4" t="s">
        <v>1495</v>
      </c>
      <c r="I7300" s="4">
        <v>6049.0</v>
      </c>
      <c r="R7300" s="5" t="str">
        <f t="shared" si="1"/>
        <v>2010_357</v>
      </c>
    </row>
    <row r="7301">
      <c r="A7301" s="4" t="s">
        <v>1368</v>
      </c>
      <c r="B7301" s="4">
        <v>358.0</v>
      </c>
      <c r="C7301" s="4">
        <v>2010.0</v>
      </c>
      <c r="D7301" s="4" t="s">
        <v>717</v>
      </c>
      <c r="F7301" s="4" t="s">
        <v>30</v>
      </c>
      <c r="G7301" s="4" t="s">
        <v>1407</v>
      </c>
      <c r="I7301" s="4">
        <v>6027.6</v>
      </c>
      <c r="R7301" s="5" t="str">
        <f t="shared" si="1"/>
        <v>2010_358</v>
      </c>
    </row>
    <row r="7302">
      <c r="A7302" s="4" t="s">
        <v>1591</v>
      </c>
      <c r="B7302" s="4">
        <v>359.0</v>
      </c>
      <c r="C7302" s="4">
        <v>2010.0</v>
      </c>
      <c r="D7302" s="4" t="s">
        <v>29</v>
      </c>
      <c r="F7302" s="4" t="s">
        <v>30</v>
      </c>
      <c r="G7302" s="4" t="s">
        <v>1407</v>
      </c>
      <c r="I7302" s="4">
        <v>6013.6</v>
      </c>
      <c r="R7302" s="5" t="str">
        <f t="shared" si="1"/>
        <v>2010_359</v>
      </c>
    </row>
    <row r="7303">
      <c r="A7303" s="4" t="s">
        <v>1578</v>
      </c>
      <c r="B7303" s="4">
        <v>360.0</v>
      </c>
      <c r="C7303" s="4">
        <v>2010.0</v>
      </c>
      <c r="D7303" s="4" t="s">
        <v>232</v>
      </c>
      <c r="F7303" s="4" t="s">
        <v>955</v>
      </c>
      <c r="G7303" s="4" t="s">
        <v>1551</v>
      </c>
      <c r="I7303" s="4">
        <v>5978.6</v>
      </c>
      <c r="R7303" s="5" t="str">
        <f t="shared" si="1"/>
        <v>2010_360</v>
      </c>
    </row>
    <row r="7304">
      <c r="A7304" s="4" t="s">
        <v>1140</v>
      </c>
      <c r="B7304" s="4">
        <v>361.0</v>
      </c>
      <c r="C7304" s="4">
        <v>2010.0</v>
      </c>
      <c r="D7304" s="4" t="s">
        <v>67</v>
      </c>
      <c r="F7304" s="4" t="s">
        <v>57</v>
      </c>
      <c r="G7304" s="4" t="s">
        <v>1452</v>
      </c>
      <c r="I7304" s="4">
        <v>5972.8</v>
      </c>
      <c r="R7304" s="5" t="str">
        <f t="shared" si="1"/>
        <v>2010_361</v>
      </c>
    </row>
    <row r="7305">
      <c r="A7305" s="4" t="s">
        <v>497</v>
      </c>
      <c r="B7305" s="4">
        <v>362.0</v>
      </c>
      <c r="C7305" s="4">
        <v>2010.0</v>
      </c>
      <c r="D7305" s="4" t="s">
        <v>48</v>
      </c>
      <c r="F7305" s="4" t="s">
        <v>57</v>
      </c>
      <c r="G7305" s="4" t="s">
        <v>1582</v>
      </c>
      <c r="I7305" s="4">
        <v>5952.7</v>
      </c>
      <c r="R7305" s="5" t="str">
        <f t="shared" si="1"/>
        <v>2010_362</v>
      </c>
    </row>
    <row r="7306">
      <c r="A7306" s="4" t="s">
        <v>524</v>
      </c>
      <c r="B7306" s="4">
        <v>363.0</v>
      </c>
      <c r="C7306" s="4">
        <v>2010.0</v>
      </c>
      <c r="D7306" s="4" t="s">
        <v>289</v>
      </c>
      <c r="F7306" s="4" t="s">
        <v>30</v>
      </c>
      <c r="G7306" s="4" t="s">
        <v>1407</v>
      </c>
      <c r="I7306" s="4">
        <v>5951.8</v>
      </c>
      <c r="R7306" s="5" t="str">
        <f t="shared" si="1"/>
        <v>2010_363</v>
      </c>
    </row>
    <row r="7307">
      <c r="A7307" s="4" t="s">
        <v>1333</v>
      </c>
      <c r="B7307" s="4">
        <v>364.0</v>
      </c>
      <c r="C7307" s="4">
        <v>2010.0</v>
      </c>
      <c r="D7307" s="4" t="s">
        <v>225</v>
      </c>
      <c r="F7307" s="4" t="s">
        <v>24</v>
      </c>
      <c r="G7307" s="4" t="s">
        <v>1404</v>
      </c>
      <c r="I7307" s="4">
        <v>5905.4</v>
      </c>
      <c r="R7307" s="5" t="str">
        <f t="shared" si="1"/>
        <v>2010_364</v>
      </c>
    </row>
    <row r="7308">
      <c r="A7308" s="4" t="s">
        <v>1218</v>
      </c>
      <c r="B7308" s="4">
        <v>365.0</v>
      </c>
      <c r="C7308" s="4">
        <v>2010.0</v>
      </c>
      <c r="D7308" s="4" t="s">
        <v>48</v>
      </c>
      <c r="F7308" s="4" t="s">
        <v>74</v>
      </c>
      <c r="G7308" s="4" t="s">
        <v>1462</v>
      </c>
      <c r="I7308" s="4">
        <v>5900.6</v>
      </c>
      <c r="R7308" s="5" t="str">
        <f t="shared" si="1"/>
        <v>2010_365</v>
      </c>
    </row>
    <row r="7309">
      <c r="A7309" s="4" t="s">
        <v>1135</v>
      </c>
      <c r="B7309" s="4">
        <v>366.0</v>
      </c>
      <c r="C7309" s="4">
        <v>2010.0</v>
      </c>
      <c r="D7309" s="4" t="s">
        <v>67</v>
      </c>
      <c r="F7309" s="4" t="s">
        <v>179</v>
      </c>
      <c r="G7309" s="4" t="s">
        <v>1555</v>
      </c>
      <c r="I7309" s="4">
        <v>5857.7</v>
      </c>
      <c r="R7309" s="5" t="str">
        <f t="shared" si="1"/>
        <v>2010_366</v>
      </c>
    </row>
    <row r="7310">
      <c r="A7310" s="4" t="s">
        <v>429</v>
      </c>
      <c r="B7310" s="4">
        <v>367.0</v>
      </c>
      <c r="C7310" s="4">
        <v>2010.0</v>
      </c>
      <c r="D7310" s="4" t="s">
        <v>1728</v>
      </c>
      <c r="F7310" s="4" t="s">
        <v>30</v>
      </c>
      <c r="G7310" s="4" t="s">
        <v>1407</v>
      </c>
      <c r="I7310" s="4">
        <v>5831.0</v>
      </c>
      <c r="R7310" s="5" t="str">
        <f t="shared" si="1"/>
        <v>2010_367</v>
      </c>
    </row>
    <row r="7311">
      <c r="A7311" s="4" t="s">
        <v>1661</v>
      </c>
      <c r="B7311" s="4">
        <v>368.0</v>
      </c>
      <c r="C7311" s="4">
        <v>2010.0</v>
      </c>
      <c r="D7311" s="4" t="s">
        <v>921</v>
      </c>
      <c r="F7311" s="4" t="s">
        <v>148</v>
      </c>
      <c r="G7311" s="4" t="s">
        <v>1467</v>
      </c>
      <c r="I7311" s="4">
        <v>5818.4</v>
      </c>
      <c r="R7311" s="5" t="str">
        <f t="shared" si="1"/>
        <v>2010_368</v>
      </c>
    </row>
    <row r="7312">
      <c r="A7312" s="4" t="s">
        <v>1339</v>
      </c>
      <c r="B7312" s="4">
        <v>369.0</v>
      </c>
      <c r="C7312" s="4">
        <v>2010.0</v>
      </c>
      <c r="D7312" s="4" t="s">
        <v>921</v>
      </c>
      <c r="F7312" s="4" t="s">
        <v>100</v>
      </c>
      <c r="G7312" s="4" t="s">
        <v>1632</v>
      </c>
      <c r="I7312" s="4">
        <v>5737.8</v>
      </c>
      <c r="R7312" s="5" t="str">
        <f t="shared" si="1"/>
        <v>2010_369</v>
      </c>
    </row>
    <row r="7313">
      <c r="A7313" s="4" t="s">
        <v>663</v>
      </c>
      <c r="B7313" s="4">
        <v>370.0</v>
      </c>
      <c r="C7313" s="4">
        <v>2010.0</v>
      </c>
      <c r="D7313" s="4" t="s">
        <v>289</v>
      </c>
      <c r="F7313" s="4" t="s">
        <v>37</v>
      </c>
      <c r="G7313" s="4" t="s">
        <v>1432</v>
      </c>
      <c r="I7313" s="4">
        <v>5613.0</v>
      </c>
      <c r="R7313" s="5" t="str">
        <f t="shared" si="1"/>
        <v>2010_370</v>
      </c>
    </row>
    <row r="7314">
      <c r="A7314" s="4" t="s">
        <v>458</v>
      </c>
      <c r="B7314" s="4">
        <v>371.0</v>
      </c>
      <c r="C7314" s="4">
        <v>2010.0</v>
      </c>
      <c r="D7314" s="4" t="s">
        <v>971</v>
      </c>
      <c r="F7314" s="4" t="s">
        <v>179</v>
      </c>
      <c r="G7314" s="4" t="s">
        <v>1753</v>
      </c>
      <c r="I7314" s="4">
        <v>5599.6</v>
      </c>
      <c r="R7314" s="5" t="str">
        <f t="shared" si="1"/>
        <v>2010_371</v>
      </c>
    </row>
    <row r="7315">
      <c r="A7315" s="4" t="s">
        <v>803</v>
      </c>
      <c r="B7315" s="4">
        <v>372.0</v>
      </c>
      <c r="C7315" s="4">
        <v>2010.0</v>
      </c>
      <c r="D7315" s="4" t="s">
        <v>107</v>
      </c>
      <c r="F7315" s="4" t="s">
        <v>30</v>
      </c>
      <c r="G7315" s="4" t="s">
        <v>1407</v>
      </c>
      <c r="I7315" s="4">
        <v>5596.3</v>
      </c>
      <c r="R7315" s="5" t="str">
        <f t="shared" si="1"/>
        <v>2010_372</v>
      </c>
    </row>
    <row r="7316">
      <c r="A7316" s="4" t="s">
        <v>902</v>
      </c>
      <c r="B7316" s="4">
        <v>373.0</v>
      </c>
      <c r="C7316" s="4">
        <v>2010.0</v>
      </c>
      <c r="D7316" s="4" t="s">
        <v>1105</v>
      </c>
      <c r="F7316" s="4" t="s">
        <v>88</v>
      </c>
      <c r="G7316" s="4" t="s">
        <v>1413</v>
      </c>
      <c r="I7316" s="4">
        <v>5577.6</v>
      </c>
      <c r="R7316" s="5" t="str">
        <f t="shared" si="1"/>
        <v>2010_373</v>
      </c>
    </row>
    <row r="7317">
      <c r="A7317" s="4" t="s">
        <v>844</v>
      </c>
      <c r="B7317" s="4">
        <v>374.0</v>
      </c>
      <c r="C7317" s="4">
        <v>2010.0</v>
      </c>
      <c r="D7317" s="4" t="s">
        <v>1104</v>
      </c>
      <c r="F7317" s="4" t="s">
        <v>46</v>
      </c>
      <c r="G7317" s="4" t="s">
        <v>1418</v>
      </c>
      <c r="I7317" s="4">
        <v>5574.0</v>
      </c>
      <c r="R7317" s="5" t="str">
        <f t="shared" si="1"/>
        <v>2010_374</v>
      </c>
    </row>
    <row r="7318">
      <c r="A7318" s="4" t="s">
        <v>1124</v>
      </c>
      <c r="B7318" s="4">
        <v>375.0</v>
      </c>
      <c r="C7318" s="4">
        <v>2010.0</v>
      </c>
      <c r="D7318" s="4" t="s">
        <v>32</v>
      </c>
      <c r="F7318" s="4" t="s">
        <v>35</v>
      </c>
      <c r="G7318" s="4" t="s">
        <v>1499</v>
      </c>
      <c r="I7318" s="4">
        <v>5569.2</v>
      </c>
      <c r="R7318" s="5" t="str">
        <f t="shared" si="1"/>
        <v>2010_375</v>
      </c>
    </row>
    <row r="7319">
      <c r="A7319" s="4" t="s">
        <v>1738</v>
      </c>
      <c r="B7319" s="4">
        <v>376.0</v>
      </c>
      <c r="C7319" s="4">
        <v>2010.0</v>
      </c>
      <c r="D7319" s="4" t="s">
        <v>177</v>
      </c>
      <c r="F7319" s="4" t="s">
        <v>24</v>
      </c>
      <c r="G7319" s="4" t="s">
        <v>1412</v>
      </c>
      <c r="I7319" s="4">
        <v>5551.9</v>
      </c>
      <c r="R7319" s="5" t="str">
        <f t="shared" si="1"/>
        <v>2010_376</v>
      </c>
    </row>
    <row r="7320">
      <c r="A7320" s="4" t="s">
        <v>1054</v>
      </c>
      <c r="B7320" s="4">
        <v>377.0</v>
      </c>
      <c r="C7320" s="4">
        <v>2010.0</v>
      </c>
      <c r="D7320" s="4" t="s">
        <v>223</v>
      </c>
      <c r="F7320" s="4" t="s">
        <v>35</v>
      </c>
      <c r="G7320" s="4" t="s">
        <v>1643</v>
      </c>
      <c r="I7320" s="4">
        <v>5547.9</v>
      </c>
      <c r="R7320" s="5" t="str">
        <f t="shared" si="1"/>
        <v>2010_377</v>
      </c>
    </row>
    <row r="7321">
      <c r="A7321" s="4" t="s">
        <v>1748</v>
      </c>
      <c r="B7321" s="4">
        <v>378.0</v>
      </c>
      <c r="C7321" s="4">
        <v>2010.0</v>
      </c>
      <c r="D7321" s="4" t="s">
        <v>110</v>
      </c>
      <c r="F7321" s="4" t="s">
        <v>24</v>
      </c>
      <c r="G7321" s="4" t="s">
        <v>1478</v>
      </c>
      <c r="I7321" s="4">
        <v>5531.0</v>
      </c>
      <c r="R7321" s="5" t="str">
        <f t="shared" si="1"/>
        <v>2010_378</v>
      </c>
    </row>
    <row r="7322">
      <c r="A7322" s="4" t="s">
        <v>180</v>
      </c>
      <c r="B7322" s="4">
        <v>379.0</v>
      </c>
      <c r="C7322" s="4">
        <v>2010.0</v>
      </c>
      <c r="D7322" s="4" t="s">
        <v>93</v>
      </c>
      <c r="F7322" s="4" t="s">
        <v>95</v>
      </c>
      <c r="G7322" s="4" t="s">
        <v>1473</v>
      </c>
      <c r="I7322" s="4">
        <v>5528.0</v>
      </c>
      <c r="R7322" s="5" t="str">
        <f t="shared" si="1"/>
        <v>2010_379</v>
      </c>
    </row>
    <row r="7323">
      <c r="A7323" s="4" t="s">
        <v>1792</v>
      </c>
      <c r="B7323" s="4">
        <v>380.0</v>
      </c>
      <c r="C7323" s="4">
        <v>2010.0</v>
      </c>
      <c r="D7323" s="4" t="s">
        <v>1360</v>
      </c>
      <c r="F7323" s="4" t="s">
        <v>100</v>
      </c>
      <c r="G7323" s="4" t="s">
        <v>1529</v>
      </c>
      <c r="I7323" s="4">
        <v>5508.0</v>
      </c>
      <c r="R7323" s="5" t="str">
        <f t="shared" si="1"/>
        <v>2010_380</v>
      </c>
    </row>
    <row r="7324">
      <c r="A7324" s="4" t="s">
        <v>1750</v>
      </c>
      <c r="B7324" s="4">
        <v>381.0</v>
      </c>
      <c r="C7324" s="4">
        <v>2010.0</v>
      </c>
      <c r="D7324" s="4" t="s">
        <v>223</v>
      </c>
      <c r="F7324" s="4" t="s">
        <v>183</v>
      </c>
      <c r="G7324" s="4" t="s">
        <v>1550</v>
      </c>
      <c r="I7324" s="4">
        <v>5499.3</v>
      </c>
      <c r="R7324" s="5" t="str">
        <f t="shared" si="1"/>
        <v>2010_381</v>
      </c>
    </row>
    <row r="7325">
      <c r="A7325" s="4" t="s">
        <v>1633</v>
      </c>
      <c r="B7325" s="4">
        <v>382.0</v>
      </c>
      <c r="C7325" s="4">
        <v>2010.0</v>
      </c>
      <c r="D7325" s="4" t="s">
        <v>107</v>
      </c>
      <c r="F7325" s="4" t="s">
        <v>127</v>
      </c>
      <c r="G7325" s="4" t="s">
        <v>1793</v>
      </c>
      <c r="I7325" s="4">
        <v>5472.0</v>
      </c>
      <c r="R7325" s="5" t="str">
        <f t="shared" si="1"/>
        <v>2010_382</v>
      </c>
    </row>
    <row r="7326">
      <c r="A7326" s="4" t="s">
        <v>1743</v>
      </c>
      <c r="B7326" s="4">
        <v>383.0</v>
      </c>
      <c r="C7326" s="4">
        <v>2010.0</v>
      </c>
      <c r="D7326" s="4" t="s">
        <v>93</v>
      </c>
      <c r="F7326" s="4" t="s">
        <v>537</v>
      </c>
      <c r="G7326" s="4" t="s">
        <v>1744</v>
      </c>
      <c r="I7326" s="4">
        <v>5465.0</v>
      </c>
      <c r="R7326" s="5" t="str">
        <f t="shared" si="1"/>
        <v>2010_383</v>
      </c>
    </row>
    <row r="7327">
      <c r="A7327" s="4" t="s">
        <v>927</v>
      </c>
      <c r="B7327" s="4">
        <v>384.0</v>
      </c>
      <c r="C7327" s="4">
        <v>2010.0</v>
      </c>
      <c r="D7327" s="4" t="s">
        <v>1078</v>
      </c>
      <c r="F7327" s="4" t="s">
        <v>57</v>
      </c>
      <c r="G7327" s="4" t="s">
        <v>1653</v>
      </c>
      <c r="I7327" s="4">
        <v>5450.0</v>
      </c>
      <c r="R7327" s="5" t="str">
        <f t="shared" si="1"/>
        <v>2010_384</v>
      </c>
    </row>
    <row r="7328">
      <c r="A7328" s="4" t="s">
        <v>916</v>
      </c>
      <c r="B7328" s="4">
        <v>385.0</v>
      </c>
      <c r="C7328" s="4">
        <v>2010.0</v>
      </c>
      <c r="D7328" s="4" t="s">
        <v>216</v>
      </c>
      <c r="F7328" s="4" t="s">
        <v>35</v>
      </c>
      <c r="G7328" s="4" t="s">
        <v>1588</v>
      </c>
      <c r="I7328" s="4">
        <v>5439.4</v>
      </c>
      <c r="R7328" s="5" t="str">
        <f t="shared" si="1"/>
        <v>2010_385</v>
      </c>
    </row>
    <row r="7329">
      <c r="A7329" s="4" t="s">
        <v>1697</v>
      </c>
      <c r="B7329" s="4">
        <v>386.0</v>
      </c>
      <c r="C7329" s="4">
        <v>2010.0</v>
      </c>
      <c r="D7329" s="4" t="s">
        <v>19</v>
      </c>
      <c r="F7329" s="4" t="s">
        <v>189</v>
      </c>
      <c r="G7329" s="4" t="s">
        <v>1698</v>
      </c>
      <c r="I7329" s="4">
        <v>5433.3</v>
      </c>
      <c r="R7329" s="5" t="str">
        <f t="shared" si="1"/>
        <v>2010_386</v>
      </c>
    </row>
    <row r="7330">
      <c r="A7330" s="4" t="s">
        <v>443</v>
      </c>
      <c r="B7330" s="4">
        <v>387.0</v>
      </c>
      <c r="C7330" s="4">
        <v>2010.0</v>
      </c>
      <c r="D7330" s="4" t="s">
        <v>444</v>
      </c>
      <c r="F7330" s="4" t="s">
        <v>57</v>
      </c>
      <c r="G7330" s="4" t="s">
        <v>1507</v>
      </c>
      <c r="I7330" s="4">
        <v>5430.8</v>
      </c>
      <c r="R7330" s="5" t="str">
        <f t="shared" si="1"/>
        <v>2010_387</v>
      </c>
    </row>
    <row r="7331">
      <c r="A7331" s="4" t="s">
        <v>1574</v>
      </c>
      <c r="B7331" s="4">
        <v>388.0</v>
      </c>
      <c r="C7331" s="4">
        <v>2010.0</v>
      </c>
      <c r="D7331" s="4" t="s">
        <v>225</v>
      </c>
      <c r="F7331" s="4" t="s">
        <v>24</v>
      </c>
      <c r="G7331" s="4" t="s">
        <v>1503</v>
      </c>
      <c r="I7331" s="4">
        <v>5417.3</v>
      </c>
      <c r="R7331" s="5" t="str">
        <f t="shared" si="1"/>
        <v>2010_388</v>
      </c>
    </row>
    <row r="7332">
      <c r="A7332" s="4" t="s">
        <v>1221</v>
      </c>
      <c r="B7332" s="4">
        <v>389.0</v>
      </c>
      <c r="C7332" s="4">
        <v>2010.0</v>
      </c>
      <c r="D7332" s="4" t="s">
        <v>107</v>
      </c>
      <c r="F7332" s="4" t="s">
        <v>37</v>
      </c>
      <c r="G7332" s="4" t="s">
        <v>1655</v>
      </c>
      <c r="I7332" s="4">
        <v>5412.6</v>
      </c>
      <c r="R7332" s="5" t="str">
        <f t="shared" si="1"/>
        <v>2010_389</v>
      </c>
    </row>
    <row r="7333">
      <c r="A7333" s="4" t="s">
        <v>603</v>
      </c>
      <c r="B7333" s="4">
        <v>390.0</v>
      </c>
      <c r="C7333" s="4">
        <v>2010.0</v>
      </c>
      <c r="D7333" s="4" t="s">
        <v>975</v>
      </c>
      <c r="F7333" s="4" t="s">
        <v>57</v>
      </c>
      <c r="G7333" s="4" t="s">
        <v>1597</v>
      </c>
      <c r="I7333" s="4">
        <v>5403.0</v>
      </c>
      <c r="R7333" s="5" t="str">
        <f t="shared" si="1"/>
        <v>2010_390</v>
      </c>
    </row>
    <row r="7334">
      <c r="A7334" s="4" t="s">
        <v>666</v>
      </c>
      <c r="B7334" s="4">
        <v>391.0</v>
      </c>
      <c r="C7334" s="4">
        <v>2010.0</v>
      </c>
      <c r="D7334" s="4" t="s">
        <v>971</v>
      </c>
      <c r="F7334" s="4" t="s">
        <v>30</v>
      </c>
      <c r="G7334" s="4" t="s">
        <v>1637</v>
      </c>
      <c r="I7334" s="4">
        <v>5395.0</v>
      </c>
      <c r="R7334" s="5" t="str">
        <f t="shared" si="1"/>
        <v>2010_391</v>
      </c>
    </row>
    <row r="7335">
      <c r="A7335" s="4" t="s">
        <v>962</v>
      </c>
      <c r="B7335" s="4">
        <v>392.0</v>
      </c>
      <c r="C7335" s="4">
        <v>2010.0</v>
      </c>
      <c r="D7335" s="4" t="s">
        <v>492</v>
      </c>
      <c r="F7335" s="4" t="s">
        <v>88</v>
      </c>
      <c r="G7335" s="4" t="s">
        <v>1573</v>
      </c>
      <c r="I7335" s="4">
        <v>5344.0</v>
      </c>
      <c r="R7335" s="5" t="str">
        <f t="shared" si="1"/>
        <v>2010_392</v>
      </c>
    </row>
    <row r="7336">
      <c r="A7336" s="4" t="s">
        <v>1714</v>
      </c>
      <c r="B7336" s="4">
        <v>393.0</v>
      </c>
      <c r="C7336" s="4">
        <v>2010.0</v>
      </c>
      <c r="D7336" s="4" t="s">
        <v>107</v>
      </c>
      <c r="F7336" s="4" t="s">
        <v>400</v>
      </c>
      <c r="G7336" s="4" t="s">
        <v>1513</v>
      </c>
      <c r="I7336" s="4">
        <v>5336.4</v>
      </c>
      <c r="R7336" s="5" t="str">
        <f t="shared" si="1"/>
        <v>2010_393</v>
      </c>
    </row>
    <row r="7337">
      <c r="A7337" s="4" t="s">
        <v>1617</v>
      </c>
      <c r="B7337" s="4">
        <v>394.0</v>
      </c>
      <c r="C7337" s="4">
        <v>2010.0</v>
      </c>
      <c r="D7337" s="4" t="s">
        <v>999</v>
      </c>
      <c r="F7337" s="4" t="s">
        <v>57</v>
      </c>
      <c r="G7337" s="4" t="s">
        <v>1454</v>
      </c>
      <c r="I7337" s="4">
        <v>5318.1</v>
      </c>
      <c r="R7337" s="5" t="str">
        <f t="shared" si="1"/>
        <v>2010_394</v>
      </c>
    </row>
    <row r="7338">
      <c r="A7338" s="4" t="s">
        <v>1381</v>
      </c>
      <c r="B7338" s="4">
        <v>395.0</v>
      </c>
      <c r="C7338" s="4">
        <v>2010.0</v>
      </c>
      <c r="D7338" s="4" t="s">
        <v>981</v>
      </c>
      <c r="F7338" s="4" t="s">
        <v>100</v>
      </c>
      <c r="G7338" s="4" t="s">
        <v>1645</v>
      </c>
      <c r="I7338" s="4">
        <v>5298.7</v>
      </c>
      <c r="R7338" s="5" t="str">
        <f t="shared" si="1"/>
        <v>2010_395</v>
      </c>
    </row>
    <row r="7339">
      <c r="A7339" s="4" t="s">
        <v>1362</v>
      </c>
      <c r="B7339" s="4">
        <v>396.0</v>
      </c>
      <c r="C7339" s="4">
        <v>2010.0</v>
      </c>
      <c r="D7339" s="4" t="s">
        <v>1011</v>
      </c>
      <c r="F7339" s="4" t="s">
        <v>152</v>
      </c>
      <c r="G7339" s="4" t="s">
        <v>1548</v>
      </c>
      <c r="I7339" s="4">
        <v>5282.8</v>
      </c>
      <c r="R7339" s="5" t="str">
        <f t="shared" si="1"/>
        <v>2010_396</v>
      </c>
    </row>
    <row r="7340">
      <c r="A7340" s="4" t="s">
        <v>1781</v>
      </c>
      <c r="B7340" s="4">
        <v>397.0</v>
      </c>
      <c r="C7340" s="4">
        <v>2010.0</v>
      </c>
      <c r="D7340" s="4" t="s">
        <v>107</v>
      </c>
      <c r="F7340" s="4" t="s">
        <v>37</v>
      </c>
      <c r="G7340" s="4" t="s">
        <v>1782</v>
      </c>
      <c r="I7340" s="4">
        <v>5231.2</v>
      </c>
      <c r="R7340" s="5" t="str">
        <f t="shared" si="1"/>
        <v>2010_397</v>
      </c>
    </row>
    <row r="7341">
      <c r="A7341" s="4" t="s">
        <v>1687</v>
      </c>
      <c r="B7341" s="4">
        <v>398.0</v>
      </c>
      <c r="C7341" s="4">
        <v>2010.0</v>
      </c>
      <c r="D7341" s="4" t="s">
        <v>19</v>
      </c>
      <c r="F7341" s="4" t="s">
        <v>55</v>
      </c>
      <c r="G7341" s="4" t="s">
        <v>1794</v>
      </c>
      <c r="I7341" s="4">
        <v>5228.0</v>
      </c>
      <c r="R7341" s="5" t="str">
        <f t="shared" si="1"/>
        <v>2010_398</v>
      </c>
    </row>
    <row r="7342">
      <c r="A7342" s="4" t="s">
        <v>1715</v>
      </c>
      <c r="B7342" s="4">
        <v>399.0</v>
      </c>
      <c r="C7342" s="4">
        <v>2010.0</v>
      </c>
      <c r="D7342" s="4" t="s">
        <v>1096</v>
      </c>
      <c r="F7342" s="4" t="s">
        <v>24</v>
      </c>
      <c r="G7342" s="4" t="s">
        <v>1404</v>
      </c>
      <c r="I7342" s="4">
        <v>5223.2</v>
      </c>
      <c r="R7342" s="5" t="str">
        <f t="shared" si="1"/>
        <v>2010_399</v>
      </c>
    </row>
    <row r="7343">
      <c r="A7343" s="4" t="s">
        <v>1384</v>
      </c>
      <c r="B7343" s="4">
        <v>400.0</v>
      </c>
      <c r="C7343" s="4">
        <v>2010.0</v>
      </c>
      <c r="D7343" s="4" t="s">
        <v>986</v>
      </c>
      <c r="F7343" s="4" t="s">
        <v>74</v>
      </c>
      <c r="G7343" s="4" t="s">
        <v>1422</v>
      </c>
      <c r="I7343" s="4">
        <v>5212.7</v>
      </c>
      <c r="R7343" s="5" t="str">
        <f t="shared" si="1"/>
        <v>2010_400</v>
      </c>
    </row>
    <row r="7344">
      <c r="A7344" s="4" t="s">
        <v>1380</v>
      </c>
      <c r="B7344" s="4">
        <v>401.0</v>
      </c>
      <c r="C7344" s="4">
        <v>2010.0</v>
      </c>
      <c r="D7344" s="4" t="s">
        <v>99</v>
      </c>
      <c r="F7344" s="4" t="s">
        <v>57</v>
      </c>
      <c r="G7344" s="4" t="s">
        <v>1635</v>
      </c>
      <c r="I7344" s="4">
        <v>5211.0</v>
      </c>
      <c r="R7344" s="5" t="str">
        <f t="shared" si="1"/>
        <v>2010_401</v>
      </c>
    </row>
    <row r="7345">
      <c r="A7345" s="4" t="s">
        <v>1270</v>
      </c>
      <c r="B7345" s="4">
        <v>402.0</v>
      </c>
      <c r="C7345" s="4">
        <v>2010.0</v>
      </c>
      <c r="D7345" s="4" t="s">
        <v>1723</v>
      </c>
      <c r="F7345" s="4" t="s">
        <v>35</v>
      </c>
      <c r="G7345" s="4" t="s">
        <v>1577</v>
      </c>
      <c r="I7345" s="4">
        <v>5205.0</v>
      </c>
      <c r="R7345" s="5" t="str">
        <f t="shared" si="1"/>
        <v>2010_402</v>
      </c>
    </row>
    <row r="7346">
      <c r="A7346" s="4" t="s">
        <v>1223</v>
      </c>
      <c r="B7346" s="4">
        <v>403.0</v>
      </c>
      <c r="C7346" s="4">
        <v>2010.0</v>
      </c>
      <c r="D7346" s="4" t="s">
        <v>1295</v>
      </c>
      <c r="F7346" s="4" t="s">
        <v>100</v>
      </c>
      <c r="G7346" s="4" t="s">
        <v>1632</v>
      </c>
      <c r="I7346" s="4">
        <v>5202.4</v>
      </c>
      <c r="R7346" s="5" t="str">
        <f t="shared" si="1"/>
        <v>2010_403</v>
      </c>
    </row>
    <row r="7347">
      <c r="A7347" s="4" t="s">
        <v>1795</v>
      </c>
      <c r="B7347" s="4">
        <v>404.0</v>
      </c>
      <c r="C7347" s="4">
        <v>2010.0</v>
      </c>
      <c r="D7347" s="4" t="s">
        <v>1289</v>
      </c>
      <c r="F7347" s="4" t="s">
        <v>37</v>
      </c>
      <c r="G7347" s="4" t="s">
        <v>1796</v>
      </c>
      <c r="I7347" s="4">
        <v>5188.1</v>
      </c>
      <c r="R7347" s="5" t="str">
        <f t="shared" si="1"/>
        <v>2010_404</v>
      </c>
    </row>
    <row r="7348">
      <c r="A7348" s="4" t="s">
        <v>1185</v>
      </c>
      <c r="B7348" s="4">
        <v>405.0</v>
      </c>
      <c r="C7348" s="4">
        <v>2010.0</v>
      </c>
      <c r="D7348" s="4" t="s">
        <v>975</v>
      </c>
      <c r="F7348" s="4" t="s">
        <v>57</v>
      </c>
      <c r="G7348" s="4" t="s">
        <v>1457</v>
      </c>
      <c r="I7348" s="4">
        <v>5177.5</v>
      </c>
      <c r="R7348" s="5" t="str">
        <f t="shared" si="1"/>
        <v>2010_405</v>
      </c>
    </row>
    <row r="7349">
      <c r="A7349" s="4" t="s">
        <v>1716</v>
      </c>
      <c r="B7349" s="4">
        <v>406.0</v>
      </c>
      <c r="C7349" s="4">
        <v>2010.0</v>
      </c>
      <c r="D7349" s="4" t="s">
        <v>1105</v>
      </c>
      <c r="F7349" s="4" t="s">
        <v>30</v>
      </c>
      <c r="G7349" s="4" t="s">
        <v>1717</v>
      </c>
      <c r="I7349" s="4">
        <v>5152.6</v>
      </c>
      <c r="R7349" s="5" t="str">
        <f t="shared" si="1"/>
        <v>2010_406</v>
      </c>
    </row>
    <row r="7350">
      <c r="A7350" s="4" t="s">
        <v>1797</v>
      </c>
      <c r="B7350" s="4">
        <v>407.0</v>
      </c>
      <c r="C7350" s="4">
        <v>2010.0</v>
      </c>
      <c r="D7350" s="4" t="s">
        <v>223</v>
      </c>
      <c r="F7350" s="4" t="s">
        <v>57</v>
      </c>
      <c r="G7350" s="4" t="s">
        <v>1798</v>
      </c>
      <c r="I7350" s="4">
        <v>5152.0</v>
      </c>
      <c r="R7350" s="5" t="str">
        <f t="shared" si="1"/>
        <v>2010_407</v>
      </c>
    </row>
    <row r="7351">
      <c r="A7351" s="4" t="s">
        <v>404</v>
      </c>
      <c r="B7351" s="4">
        <v>408.0</v>
      </c>
      <c r="C7351" s="4">
        <v>2010.0</v>
      </c>
      <c r="D7351" s="4" t="s">
        <v>42</v>
      </c>
      <c r="F7351" s="4" t="s">
        <v>70</v>
      </c>
      <c r="G7351" s="4" t="s">
        <v>1409</v>
      </c>
      <c r="I7351" s="4">
        <v>5149.6</v>
      </c>
      <c r="R7351" s="5" t="str">
        <f t="shared" si="1"/>
        <v>2010_408</v>
      </c>
    </row>
    <row r="7352">
      <c r="A7352" s="4" t="s">
        <v>1620</v>
      </c>
      <c r="B7352" s="4">
        <v>409.0</v>
      </c>
      <c r="C7352" s="4">
        <v>2010.0</v>
      </c>
      <c r="D7352" s="4" t="s">
        <v>352</v>
      </c>
      <c r="F7352" s="4" t="s">
        <v>43</v>
      </c>
      <c r="G7352" s="4" t="s">
        <v>1595</v>
      </c>
      <c r="I7352" s="4">
        <v>5131.0</v>
      </c>
      <c r="R7352" s="5" t="str">
        <f t="shared" si="1"/>
        <v>2010_409</v>
      </c>
    </row>
    <row r="7353">
      <c r="A7353" s="4" t="s">
        <v>851</v>
      </c>
      <c r="B7353" s="4">
        <v>410.0</v>
      </c>
      <c r="C7353" s="4">
        <v>2010.0</v>
      </c>
      <c r="D7353" s="4" t="s">
        <v>19</v>
      </c>
      <c r="F7353" s="4" t="s">
        <v>20</v>
      </c>
      <c r="G7353" s="4" t="s">
        <v>1606</v>
      </c>
      <c r="I7353" s="4">
        <v>5120.7</v>
      </c>
      <c r="R7353" s="5" t="str">
        <f t="shared" si="1"/>
        <v>2010_410</v>
      </c>
    </row>
    <row r="7354">
      <c r="A7354" s="4" t="s">
        <v>1766</v>
      </c>
      <c r="B7354" s="4">
        <v>411.0</v>
      </c>
      <c r="C7354" s="4">
        <v>2010.0</v>
      </c>
      <c r="D7354" s="4" t="s">
        <v>1360</v>
      </c>
      <c r="F7354" s="4" t="s">
        <v>30</v>
      </c>
      <c r="G7354" s="4" t="s">
        <v>1446</v>
      </c>
      <c r="I7354" s="4">
        <v>5098.7</v>
      </c>
      <c r="R7354" s="5" t="str">
        <f t="shared" si="1"/>
        <v>2010_411</v>
      </c>
    </row>
    <row r="7355">
      <c r="A7355" s="4" t="s">
        <v>1756</v>
      </c>
      <c r="B7355" s="4">
        <v>412.0</v>
      </c>
      <c r="C7355" s="4">
        <v>2010.0</v>
      </c>
      <c r="D7355" s="4" t="s">
        <v>102</v>
      </c>
      <c r="F7355" s="4" t="s">
        <v>100</v>
      </c>
      <c r="G7355" s="4" t="s">
        <v>1757</v>
      </c>
      <c r="I7355" s="4">
        <v>5092.8</v>
      </c>
      <c r="R7355" s="5" t="str">
        <f t="shared" si="1"/>
        <v>2010_412</v>
      </c>
    </row>
    <row r="7356">
      <c r="A7356" s="4" t="s">
        <v>1662</v>
      </c>
      <c r="B7356" s="4">
        <v>413.0</v>
      </c>
      <c r="C7356" s="4">
        <v>2010.0</v>
      </c>
      <c r="D7356" s="4" t="s">
        <v>1360</v>
      </c>
      <c r="F7356" s="4" t="s">
        <v>183</v>
      </c>
      <c r="G7356" s="4" t="s">
        <v>1550</v>
      </c>
      <c r="I7356" s="4">
        <v>5083.6</v>
      </c>
      <c r="R7356" s="5" t="str">
        <f t="shared" si="1"/>
        <v>2010_413</v>
      </c>
    </row>
    <row r="7357">
      <c r="A7357" s="4" t="s">
        <v>1370</v>
      </c>
      <c r="B7357" s="4">
        <v>414.0</v>
      </c>
      <c r="C7357" s="4">
        <v>2010.0</v>
      </c>
      <c r="D7357" s="4" t="s">
        <v>48</v>
      </c>
      <c r="F7357" s="4" t="s">
        <v>24</v>
      </c>
      <c r="G7357" s="4" t="s">
        <v>1503</v>
      </c>
      <c r="I7357" s="4">
        <v>5082.0</v>
      </c>
      <c r="R7357" s="5" t="str">
        <f t="shared" si="1"/>
        <v>2010_414</v>
      </c>
    </row>
    <row r="7358">
      <c r="A7358" s="4" t="s">
        <v>361</v>
      </c>
      <c r="B7358" s="4">
        <v>415.0</v>
      </c>
      <c r="C7358" s="4">
        <v>2010.0</v>
      </c>
      <c r="D7358" s="4" t="s">
        <v>48</v>
      </c>
      <c r="F7358" s="4" t="s">
        <v>115</v>
      </c>
      <c r="G7358" s="4" t="s">
        <v>1581</v>
      </c>
      <c r="I7358" s="4">
        <v>5047.0</v>
      </c>
      <c r="R7358" s="5" t="str">
        <f t="shared" si="1"/>
        <v>2010_415</v>
      </c>
    </row>
    <row r="7359">
      <c r="A7359" s="4" t="s">
        <v>1235</v>
      </c>
      <c r="B7359" s="4">
        <v>416.0</v>
      </c>
      <c r="C7359" s="4">
        <v>2010.0</v>
      </c>
      <c r="D7359" s="4" t="s">
        <v>29</v>
      </c>
      <c r="F7359" s="4" t="s">
        <v>46</v>
      </c>
      <c r="G7359" s="4" t="s">
        <v>1418</v>
      </c>
      <c r="I7359" s="4">
        <v>5020.7</v>
      </c>
      <c r="R7359" s="5" t="str">
        <f t="shared" si="1"/>
        <v>2010_416</v>
      </c>
    </row>
    <row r="7360">
      <c r="A7360" s="4" t="s">
        <v>1771</v>
      </c>
      <c r="B7360" s="4">
        <v>417.0</v>
      </c>
      <c r="C7360" s="4">
        <v>2010.0</v>
      </c>
      <c r="D7360" s="4" t="s">
        <v>285</v>
      </c>
      <c r="F7360" s="4" t="s">
        <v>30</v>
      </c>
      <c r="G7360" s="4" t="s">
        <v>1407</v>
      </c>
      <c r="I7360" s="4">
        <v>5018.9</v>
      </c>
      <c r="R7360" s="5" t="str">
        <f t="shared" si="1"/>
        <v>2010_417</v>
      </c>
    </row>
    <row r="7361">
      <c r="A7361" s="4" t="s">
        <v>1216</v>
      </c>
      <c r="B7361" s="4">
        <v>418.0</v>
      </c>
      <c r="C7361" s="4">
        <v>2010.0</v>
      </c>
      <c r="D7361" s="4" t="s">
        <v>45</v>
      </c>
      <c r="F7361" s="4" t="s">
        <v>20</v>
      </c>
      <c r="G7361" s="4" t="s">
        <v>1641</v>
      </c>
      <c r="I7361" s="4">
        <v>5017.1</v>
      </c>
      <c r="R7361" s="5" t="str">
        <f t="shared" si="1"/>
        <v>2010_418</v>
      </c>
    </row>
    <row r="7362">
      <c r="A7362" s="4" t="s">
        <v>1799</v>
      </c>
      <c r="B7362" s="4">
        <v>419.0</v>
      </c>
      <c r="C7362" s="4">
        <v>2010.0</v>
      </c>
      <c r="D7362" s="4" t="s">
        <v>986</v>
      </c>
      <c r="F7362" s="4" t="s">
        <v>57</v>
      </c>
      <c r="G7362" s="4" t="s">
        <v>1800</v>
      </c>
      <c r="I7362" s="4">
        <v>5015.6</v>
      </c>
      <c r="R7362" s="5" t="str">
        <f t="shared" si="1"/>
        <v>2010_419</v>
      </c>
    </row>
    <row r="7363">
      <c r="A7363" s="4" t="s">
        <v>1273</v>
      </c>
      <c r="B7363" s="4">
        <v>420.0</v>
      </c>
      <c r="C7363" s="4">
        <v>2010.0</v>
      </c>
      <c r="D7363" s="4" t="s">
        <v>42</v>
      </c>
      <c r="F7363" s="4" t="s">
        <v>55</v>
      </c>
      <c r="G7363" s="4" t="s">
        <v>1417</v>
      </c>
      <c r="I7363" s="4">
        <v>5014.4</v>
      </c>
      <c r="R7363" s="5" t="str">
        <f t="shared" si="1"/>
        <v>2010_420</v>
      </c>
    </row>
    <row r="7364">
      <c r="A7364" s="4" t="s">
        <v>507</v>
      </c>
      <c r="B7364" s="4">
        <v>421.0</v>
      </c>
      <c r="C7364" s="4">
        <v>2010.0</v>
      </c>
      <c r="D7364" s="4" t="s">
        <v>975</v>
      </c>
      <c r="F7364" s="4" t="s">
        <v>57</v>
      </c>
      <c r="G7364" s="4" t="s">
        <v>1445</v>
      </c>
      <c r="I7364" s="4">
        <v>5013.6</v>
      </c>
      <c r="R7364" s="5" t="str">
        <f t="shared" si="1"/>
        <v>2010_421</v>
      </c>
    </row>
    <row r="7365">
      <c r="A7365" s="4" t="s">
        <v>802</v>
      </c>
      <c r="B7365" s="4">
        <v>422.0</v>
      </c>
      <c r="C7365" s="4">
        <v>2010.0</v>
      </c>
      <c r="D7365" s="4" t="s">
        <v>999</v>
      </c>
      <c r="F7365" s="4" t="s">
        <v>46</v>
      </c>
      <c r="G7365" s="4" t="s">
        <v>1514</v>
      </c>
      <c r="I7365" s="4">
        <v>4982.4</v>
      </c>
      <c r="R7365" s="5" t="str">
        <f t="shared" si="1"/>
        <v>2010_422</v>
      </c>
    </row>
    <row r="7366">
      <c r="A7366" s="4" t="s">
        <v>1801</v>
      </c>
      <c r="B7366" s="4">
        <v>423.0</v>
      </c>
      <c r="C7366" s="4">
        <v>2010.0</v>
      </c>
      <c r="D7366" s="4" t="s">
        <v>29</v>
      </c>
      <c r="F7366" s="4" t="s">
        <v>299</v>
      </c>
      <c r="G7366" s="4" t="s">
        <v>1802</v>
      </c>
      <c r="I7366" s="4">
        <v>4974.2</v>
      </c>
      <c r="R7366" s="5" t="str">
        <f t="shared" si="1"/>
        <v>2010_423</v>
      </c>
    </row>
    <row r="7367">
      <c r="A7367" s="4" t="s">
        <v>1379</v>
      </c>
      <c r="B7367" s="4">
        <v>424.0</v>
      </c>
      <c r="C7367" s="4">
        <v>2010.0</v>
      </c>
      <c r="D7367" s="4" t="s">
        <v>216</v>
      </c>
      <c r="F7367" s="4" t="s">
        <v>24</v>
      </c>
      <c r="G7367" s="4" t="s">
        <v>1503</v>
      </c>
      <c r="I7367" s="4">
        <v>4969.1</v>
      </c>
      <c r="R7367" s="5" t="str">
        <f t="shared" si="1"/>
        <v>2010_424</v>
      </c>
    </row>
    <row r="7368">
      <c r="A7368" s="4" t="s">
        <v>1775</v>
      </c>
      <c r="B7368" s="4">
        <v>425.0</v>
      </c>
      <c r="C7368" s="4">
        <v>2010.0</v>
      </c>
      <c r="D7368" s="4" t="s">
        <v>1289</v>
      </c>
      <c r="F7368" s="4" t="s">
        <v>30</v>
      </c>
      <c r="G7368" s="4" t="s">
        <v>1776</v>
      </c>
      <c r="I7368" s="4">
        <v>4963.5</v>
      </c>
      <c r="R7368" s="5" t="str">
        <f t="shared" si="1"/>
        <v>2010_425</v>
      </c>
    </row>
    <row r="7369">
      <c r="A7369" s="4" t="s">
        <v>654</v>
      </c>
      <c r="B7369" s="4">
        <v>426.0</v>
      </c>
      <c r="C7369" s="4">
        <v>2010.0</v>
      </c>
      <c r="D7369" s="4" t="s">
        <v>1011</v>
      </c>
      <c r="F7369" s="4" t="s">
        <v>179</v>
      </c>
      <c r="G7369" s="4" t="s">
        <v>1498</v>
      </c>
      <c r="I7369" s="4">
        <v>4957.6</v>
      </c>
      <c r="R7369" s="5" t="str">
        <f t="shared" si="1"/>
        <v>2010_426</v>
      </c>
    </row>
    <row r="7370">
      <c r="A7370" s="4" t="s">
        <v>1130</v>
      </c>
      <c r="B7370" s="4">
        <v>427.0</v>
      </c>
      <c r="C7370" s="4">
        <v>2010.0</v>
      </c>
      <c r="D7370" s="4" t="s">
        <v>1728</v>
      </c>
      <c r="F7370" s="4" t="s">
        <v>127</v>
      </c>
      <c r="G7370" s="4" t="s">
        <v>1408</v>
      </c>
      <c r="I7370" s="4">
        <v>4935.9</v>
      </c>
      <c r="R7370" s="5" t="str">
        <f t="shared" si="1"/>
        <v>2010_427</v>
      </c>
    </row>
    <row r="7371">
      <c r="A7371" s="4" t="s">
        <v>1127</v>
      </c>
      <c r="B7371" s="4">
        <v>428.0</v>
      </c>
      <c r="C7371" s="4">
        <v>2010.0</v>
      </c>
      <c r="D7371" s="4" t="s">
        <v>107</v>
      </c>
      <c r="F7371" s="4" t="s">
        <v>30</v>
      </c>
      <c r="G7371" s="4" t="s">
        <v>1407</v>
      </c>
      <c r="I7371" s="4">
        <v>4854.0</v>
      </c>
      <c r="R7371" s="5" t="str">
        <f t="shared" si="1"/>
        <v>2010_428</v>
      </c>
    </row>
    <row r="7372">
      <c r="A7372" s="4" t="s">
        <v>1803</v>
      </c>
      <c r="B7372" s="4">
        <v>429.0</v>
      </c>
      <c r="C7372" s="4">
        <v>2010.0</v>
      </c>
      <c r="D7372" s="4" t="s">
        <v>107</v>
      </c>
      <c r="F7372" s="4" t="s">
        <v>144</v>
      </c>
      <c r="G7372" s="4" t="s">
        <v>1463</v>
      </c>
      <c r="I7372" s="4">
        <v>4847.1</v>
      </c>
      <c r="R7372" s="5" t="str">
        <f t="shared" si="1"/>
        <v>2010_429</v>
      </c>
    </row>
    <row r="7373">
      <c r="A7373" s="4" t="s">
        <v>1150</v>
      </c>
      <c r="B7373" s="4">
        <v>430.0</v>
      </c>
      <c r="C7373" s="4">
        <v>2010.0</v>
      </c>
      <c r="D7373" s="4" t="s">
        <v>688</v>
      </c>
      <c r="F7373" s="4" t="s">
        <v>189</v>
      </c>
      <c r="G7373" s="4" t="s">
        <v>1449</v>
      </c>
      <c r="I7373" s="4">
        <v>4838.6</v>
      </c>
      <c r="R7373" s="5" t="str">
        <f t="shared" si="1"/>
        <v>2010_430</v>
      </c>
    </row>
    <row r="7374">
      <c r="A7374" s="4" t="s">
        <v>1712</v>
      </c>
      <c r="B7374" s="4">
        <v>431.0</v>
      </c>
      <c r="C7374" s="4">
        <v>2010.0</v>
      </c>
      <c r="D7374" s="4" t="s">
        <v>23</v>
      </c>
      <c r="F7374" s="4" t="s">
        <v>24</v>
      </c>
      <c r="G7374" s="4" t="s">
        <v>1503</v>
      </c>
      <c r="I7374" s="4">
        <v>4834.3</v>
      </c>
      <c r="R7374" s="5" t="str">
        <f t="shared" si="1"/>
        <v>2010_431</v>
      </c>
    </row>
    <row r="7375">
      <c r="A7375" s="4" t="s">
        <v>765</v>
      </c>
      <c r="B7375" s="4">
        <v>432.0</v>
      </c>
      <c r="C7375" s="4">
        <v>2010.0</v>
      </c>
      <c r="D7375" s="4" t="s">
        <v>338</v>
      </c>
      <c r="F7375" s="4" t="s">
        <v>55</v>
      </c>
      <c r="G7375" s="4" t="s">
        <v>1552</v>
      </c>
      <c r="I7375" s="4">
        <v>4803.0</v>
      </c>
      <c r="R7375" s="5" t="str">
        <f t="shared" si="1"/>
        <v>2010_432</v>
      </c>
    </row>
    <row r="7376">
      <c r="A7376" s="4" t="s">
        <v>520</v>
      </c>
      <c r="B7376" s="4">
        <v>432.0</v>
      </c>
      <c r="C7376" s="4">
        <v>2010.0</v>
      </c>
      <c r="D7376" s="4" t="s">
        <v>975</v>
      </c>
      <c r="F7376" s="4" t="s">
        <v>170</v>
      </c>
      <c r="G7376" s="4" t="s">
        <v>1615</v>
      </c>
      <c r="I7376" s="4">
        <v>4803.0</v>
      </c>
      <c r="R7376" s="5" t="str">
        <f t="shared" si="1"/>
        <v>2010_432</v>
      </c>
    </row>
    <row r="7377">
      <c r="A7377" s="4" t="s">
        <v>1735</v>
      </c>
      <c r="B7377" s="4">
        <v>434.0</v>
      </c>
      <c r="C7377" s="4">
        <v>2010.0</v>
      </c>
      <c r="D7377" s="4" t="s">
        <v>490</v>
      </c>
      <c r="F7377" s="4" t="s">
        <v>24</v>
      </c>
      <c r="G7377" s="4" t="s">
        <v>1404</v>
      </c>
      <c r="I7377" s="4">
        <v>4787.0</v>
      </c>
      <c r="R7377" s="5" t="str">
        <f t="shared" si="1"/>
        <v>2010_434</v>
      </c>
    </row>
    <row r="7378">
      <c r="A7378" s="4" t="s">
        <v>328</v>
      </c>
      <c r="B7378" s="4">
        <v>435.0</v>
      </c>
      <c r="C7378" s="4">
        <v>2010.0</v>
      </c>
      <c r="D7378" s="4" t="s">
        <v>1105</v>
      </c>
      <c r="F7378" s="4" t="s">
        <v>77</v>
      </c>
      <c r="G7378" s="4" t="s">
        <v>1596</v>
      </c>
      <c r="I7378" s="4">
        <v>4775.1</v>
      </c>
      <c r="R7378" s="5" t="str">
        <f t="shared" si="1"/>
        <v>2010_435</v>
      </c>
    </row>
    <row r="7379">
      <c r="A7379" s="4" t="s">
        <v>1146</v>
      </c>
      <c r="B7379" s="4">
        <v>436.0</v>
      </c>
      <c r="C7379" s="4">
        <v>2010.0</v>
      </c>
      <c r="D7379" s="4" t="s">
        <v>107</v>
      </c>
      <c r="F7379" s="4" t="s">
        <v>55</v>
      </c>
      <c r="G7379" s="4" t="s">
        <v>1472</v>
      </c>
      <c r="I7379" s="4">
        <v>4726.8</v>
      </c>
      <c r="R7379" s="5" t="str">
        <f t="shared" si="1"/>
        <v>2010_436</v>
      </c>
    </row>
    <row r="7380">
      <c r="A7380" s="4" t="s">
        <v>1713</v>
      </c>
      <c r="B7380" s="4">
        <v>437.0</v>
      </c>
      <c r="C7380" s="4">
        <v>2010.0</v>
      </c>
      <c r="D7380" s="4" t="s">
        <v>225</v>
      </c>
      <c r="F7380" s="4" t="s">
        <v>24</v>
      </c>
      <c r="G7380" s="4" t="s">
        <v>1404</v>
      </c>
      <c r="I7380" s="4">
        <v>4725.0</v>
      </c>
      <c r="R7380" s="5" t="str">
        <f t="shared" si="1"/>
        <v>2010_437</v>
      </c>
    </row>
    <row r="7381">
      <c r="A7381" s="4" t="s">
        <v>835</v>
      </c>
      <c r="B7381" s="4">
        <v>438.0</v>
      </c>
      <c r="C7381" s="4">
        <v>2010.0</v>
      </c>
      <c r="D7381" s="4" t="s">
        <v>232</v>
      </c>
      <c r="F7381" s="4" t="s">
        <v>30</v>
      </c>
      <c r="G7381" s="4" t="s">
        <v>1567</v>
      </c>
      <c r="I7381" s="4">
        <v>4712.0</v>
      </c>
      <c r="R7381" s="5" t="str">
        <f t="shared" si="1"/>
        <v>2010_438</v>
      </c>
    </row>
    <row r="7382">
      <c r="A7382" s="4" t="s">
        <v>865</v>
      </c>
      <c r="B7382" s="4">
        <v>439.0</v>
      </c>
      <c r="C7382" s="4">
        <v>2010.0</v>
      </c>
      <c r="D7382" s="4" t="s">
        <v>977</v>
      </c>
      <c r="F7382" s="4" t="s">
        <v>46</v>
      </c>
      <c r="G7382" s="4" t="s">
        <v>1429</v>
      </c>
      <c r="I7382" s="4">
        <v>4710.3</v>
      </c>
      <c r="R7382" s="5" t="str">
        <f t="shared" si="1"/>
        <v>2010_439</v>
      </c>
    </row>
    <row r="7383">
      <c r="A7383" s="4" t="s">
        <v>1700</v>
      </c>
      <c r="B7383" s="4">
        <v>440.0</v>
      </c>
      <c r="C7383" s="4">
        <v>2010.0</v>
      </c>
      <c r="D7383" s="4" t="s">
        <v>107</v>
      </c>
      <c r="F7383" s="4" t="s">
        <v>55</v>
      </c>
      <c r="G7383" s="4" t="s">
        <v>1701</v>
      </c>
      <c r="I7383" s="4">
        <v>4699.8</v>
      </c>
      <c r="R7383" s="5" t="str">
        <f t="shared" si="1"/>
        <v>2010_440</v>
      </c>
    </row>
    <row r="7384">
      <c r="A7384" s="4" t="s">
        <v>1709</v>
      </c>
      <c r="B7384" s="4">
        <v>441.0</v>
      </c>
      <c r="C7384" s="4">
        <v>2010.0</v>
      </c>
      <c r="D7384" s="4" t="s">
        <v>611</v>
      </c>
      <c r="F7384" s="4" t="s">
        <v>30</v>
      </c>
      <c r="G7384" s="4" t="s">
        <v>1407</v>
      </c>
      <c r="I7384" s="4">
        <v>4699.3</v>
      </c>
      <c r="R7384" s="5" t="str">
        <f t="shared" si="1"/>
        <v>2010_441</v>
      </c>
    </row>
    <row r="7385">
      <c r="A7385" s="4" t="s">
        <v>1804</v>
      </c>
      <c r="B7385" s="4">
        <v>442.0</v>
      </c>
      <c r="C7385" s="4">
        <v>2010.0</v>
      </c>
      <c r="D7385" s="4" t="s">
        <v>1292</v>
      </c>
      <c r="F7385" s="4" t="s">
        <v>127</v>
      </c>
      <c r="G7385" s="4" t="s">
        <v>1805</v>
      </c>
      <c r="I7385" s="4">
        <v>4694.7</v>
      </c>
      <c r="R7385" s="5" t="str">
        <f t="shared" si="1"/>
        <v>2010_442</v>
      </c>
    </row>
    <row r="7386">
      <c r="A7386" s="4" t="s">
        <v>1806</v>
      </c>
      <c r="B7386" s="4">
        <v>443.0</v>
      </c>
      <c r="C7386" s="4">
        <v>2010.0</v>
      </c>
      <c r="D7386" s="4" t="s">
        <v>1295</v>
      </c>
      <c r="F7386" s="4" t="s">
        <v>179</v>
      </c>
      <c r="G7386" s="4" t="s">
        <v>1807</v>
      </c>
      <c r="I7386" s="4">
        <v>4687.3</v>
      </c>
      <c r="R7386" s="5" t="str">
        <f t="shared" si="1"/>
        <v>2010_443</v>
      </c>
    </row>
    <row r="7387">
      <c r="A7387" s="4" t="s">
        <v>1767</v>
      </c>
      <c r="B7387" s="4">
        <v>444.0</v>
      </c>
      <c r="C7387" s="4">
        <v>2010.0</v>
      </c>
      <c r="D7387" s="4" t="s">
        <v>611</v>
      </c>
      <c r="F7387" s="4" t="s">
        <v>30</v>
      </c>
      <c r="G7387" s="4" t="s">
        <v>1407</v>
      </c>
      <c r="I7387" s="4">
        <v>4687.0</v>
      </c>
      <c r="R7387" s="5" t="str">
        <f t="shared" si="1"/>
        <v>2010_444</v>
      </c>
    </row>
    <row r="7388">
      <c r="A7388" s="4" t="s">
        <v>1808</v>
      </c>
      <c r="B7388" s="4">
        <v>445.0</v>
      </c>
      <c r="C7388" s="4">
        <v>2010.0</v>
      </c>
      <c r="D7388" s="4" t="s">
        <v>826</v>
      </c>
      <c r="F7388" s="4" t="s">
        <v>74</v>
      </c>
      <c r="G7388" s="4" t="s">
        <v>1462</v>
      </c>
      <c r="I7388" s="4">
        <v>4681.3</v>
      </c>
      <c r="R7388" s="5" t="str">
        <f t="shared" si="1"/>
        <v>2010_445</v>
      </c>
    </row>
    <row r="7389">
      <c r="A7389" s="4" t="s">
        <v>1387</v>
      </c>
      <c r="B7389" s="4">
        <v>446.0</v>
      </c>
      <c r="C7389" s="4">
        <v>2010.0</v>
      </c>
      <c r="D7389" s="4" t="s">
        <v>19</v>
      </c>
      <c r="F7389" s="4" t="s">
        <v>46</v>
      </c>
      <c r="G7389" s="4" t="s">
        <v>1609</v>
      </c>
      <c r="I7389" s="4">
        <v>4649.0</v>
      </c>
      <c r="R7389" s="5" t="str">
        <f t="shared" si="1"/>
        <v>2010_446</v>
      </c>
    </row>
    <row r="7390">
      <c r="A7390" s="4" t="s">
        <v>1076</v>
      </c>
      <c r="B7390" s="4">
        <v>447.0</v>
      </c>
      <c r="C7390" s="4">
        <v>2010.0</v>
      </c>
      <c r="D7390" s="4" t="s">
        <v>225</v>
      </c>
      <c r="F7390" s="4" t="s">
        <v>24</v>
      </c>
      <c r="G7390" s="4" t="s">
        <v>1404</v>
      </c>
      <c r="I7390" s="4">
        <v>4631.0</v>
      </c>
      <c r="R7390" s="5" t="str">
        <f t="shared" si="1"/>
        <v>2010_447</v>
      </c>
    </row>
    <row r="7391">
      <c r="A7391" s="4" t="s">
        <v>1388</v>
      </c>
      <c r="B7391" s="4">
        <v>448.0</v>
      </c>
      <c r="C7391" s="4">
        <v>2010.0</v>
      </c>
      <c r="D7391" s="4" t="s">
        <v>999</v>
      </c>
      <c r="F7391" s="4" t="s">
        <v>100</v>
      </c>
      <c r="G7391" s="4" t="s">
        <v>1500</v>
      </c>
      <c r="I7391" s="4">
        <v>4624.0</v>
      </c>
      <c r="R7391" s="5" t="str">
        <f t="shared" si="1"/>
        <v>2010_448</v>
      </c>
    </row>
    <row r="7392">
      <c r="A7392" s="4" t="s">
        <v>1780</v>
      </c>
      <c r="B7392" s="4">
        <v>449.0</v>
      </c>
      <c r="C7392" s="4">
        <v>2010.0</v>
      </c>
      <c r="D7392" s="4" t="s">
        <v>490</v>
      </c>
      <c r="F7392" s="4" t="s">
        <v>100</v>
      </c>
      <c r="G7392" s="4" t="s">
        <v>1757</v>
      </c>
      <c r="I7392" s="4">
        <v>4621.9</v>
      </c>
      <c r="R7392" s="5" t="str">
        <f t="shared" si="1"/>
        <v>2010_449</v>
      </c>
    </row>
    <row r="7393">
      <c r="A7393" s="4" t="s">
        <v>1021</v>
      </c>
      <c r="B7393" s="4">
        <v>450.0</v>
      </c>
      <c r="C7393" s="4">
        <v>2010.0</v>
      </c>
      <c r="D7393" s="4" t="s">
        <v>19</v>
      </c>
      <c r="F7393" s="4" t="s">
        <v>20</v>
      </c>
      <c r="G7393" s="4" t="s">
        <v>1459</v>
      </c>
      <c r="I7393" s="4">
        <v>4617.0</v>
      </c>
      <c r="R7393" s="5" t="str">
        <f t="shared" si="1"/>
        <v>2010_450</v>
      </c>
    </row>
    <row r="7394">
      <c r="A7394" s="4" t="s">
        <v>758</v>
      </c>
      <c r="B7394" s="4">
        <v>451.0</v>
      </c>
      <c r="C7394" s="4">
        <v>2010.0</v>
      </c>
      <c r="D7394" s="4" t="s">
        <v>32</v>
      </c>
      <c r="F7394" s="4" t="s">
        <v>88</v>
      </c>
      <c r="G7394" s="4" t="s">
        <v>1623</v>
      </c>
      <c r="I7394" s="4">
        <v>4612.0</v>
      </c>
      <c r="R7394" s="5" t="str">
        <f t="shared" si="1"/>
        <v>2010_451</v>
      </c>
    </row>
    <row r="7395">
      <c r="A7395" s="4" t="s">
        <v>291</v>
      </c>
      <c r="B7395" s="4">
        <v>452.0</v>
      </c>
      <c r="C7395" s="4">
        <v>2010.0</v>
      </c>
      <c r="D7395" s="4" t="s">
        <v>1354</v>
      </c>
      <c r="F7395" s="4" t="s">
        <v>100</v>
      </c>
      <c r="G7395" s="4" t="s">
        <v>1616</v>
      </c>
      <c r="I7395" s="4">
        <v>4597.7</v>
      </c>
      <c r="R7395" s="5" t="str">
        <f t="shared" si="1"/>
        <v>2010_452</v>
      </c>
    </row>
    <row r="7396">
      <c r="A7396" s="4" t="s">
        <v>1393</v>
      </c>
      <c r="B7396" s="4">
        <v>453.0</v>
      </c>
      <c r="C7396" s="4">
        <v>2010.0</v>
      </c>
      <c r="D7396" s="4" t="s">
        <v>48</v>
      </c>
      <c r="F7396" s="4" t="s">
        <v>55</v>
      </c>
      <c r="G7396" s="4" t="s">
        <v>1760</v>
      </c>
      <c r="I7396" s="4">
        <v>4586.3</v>
      </c>
      <c r="R7396" s="5" t="str">
        <f t="shared" si="1"/>
        <v>2010_453</v>
      </c>
    </row>
    <row r="7397">
      <c r="A7397" s="4" t="s">
        <v>1809</v>
      </c>
      <c r="B7397" s="4">
        <v>454.0</v>
      </c>
      <c r="C7397" s="4">
        <v>2010.0</v>
      </c>
      <c r="D7397" s="4" t="s">
        <v>76</v>
      </c>
      <c r="F7397" s="4" t="s">
        <v>74</v>
      </c>
      <c r="G7397" s="4" t="s">
        <v>1422</v>
      </c>
      <c r="I7397" s="4">
        <v>4583.2</v>
      </c>
      <c r="R7397" s="5" t="str">
        <f t="shared" si="1"/>
        <v>2010_454</v>
      </c>
    </row>
    <row r="7398">
      <c r="A7398" s="4" t="s">
        <v>1810</v>
      </c>
      <c r="B7398" s="4">
        <v>455.0</v>
      </c>
      <c r="C7398" s="4">
        <v>2010.0</v>
      </c>
      <c r="D7398" s="4" t="s">
        <v>1811</v>
      </c>
      <c r="F7398" s="4" t="s">
        <v>82</v>
      </c>
      <c r="G7398" s="4" t="s">
        <v>1554</v>
      </c>
      <c r="I7398" s="4">
        <v>4569.7</v>
      </c>
      <c r="R7398" s="5" t="str">
        <f t="shared" si="1"/>
        <v>2010_455</v>
      </c>
    </row>
    <row r="7399">
      <c r="A7399" s="4" t="s">
        <v>1812</v>
      </c>
      <c r="B7399" s="4">
        <v>456.0</v>
      </c>
      <c r="C7399" s="4">
        <v>2010.0</v>
      </c>
      <c r="D7399" s="4" t="s">
        <v>232</v>
      </c>
      <c r="F7399" s="4" t="s">
        <v>955</v>
      </c>
      <c r="G7399" s="4" t="s">
        <v>1551</v>
      </c>
      <c r="I7399" s="4">
        <v>4563.1</v>
      </c>
      <c r="R7399" s="5" t="str">
        <f t="shared" si="1"/>
        <v>2010_456</v>
      </c>
    </row>
    <row r="7400">
      <c r="A7400" s="4" t="s">
        <v>1324</v>
      </c>
      <c r="B7400" s="4">
        <v>457.0</v>
      </c>
      <c r="C7400" s="4">
        <v>2010.0</v>
      </c>
      <c r="D7400" s="4" t="s">
        <v>352</v>
      </c>
      <c r="F7400" s="4" t="s">
        <v>24</v>
      </c>
      <c r="G7400" s="4" t="s">
        <v>1404</v>
      </c>
      <c r="I7400" s="4">
        <v>4525.7</v>
      </c>
      <c r="R7400" s="5" t="str">
        <f t="shared" si="1"/>
        <v>2010_457</v>
      </c>
    </row>
    <row r="7401">
      <c r="A7401" s="4" t="s">
        <v>1813</v>
      </c>
      <c r="B7401" s="4">
        <v>458.0</v>
      </c>
      <c r="C7401" s="4">
        <v>2010.0</v>
      </c>
      <c r="D7401" s="4" t="s">
        <v>102</v>
      </c>
      <c r="F7401" s="4" t="s">
        <v>148</v>
      </c>
      <c r="G7401" s="4" t="s">
        <v>1814</v>
      </c>
      <c r="I7401" s="4">
        <v>4515.5</v>
      </c>
      <c r="R7401" s="5" t="str">
        <f t="shared" si="1"/>
        <v>2010_458</v>
      </c>
    </row>
    <row r="7402">
      <c r="A7402" s="4" t="s">
        <v>1815</v>
      </c>
      <c r="B7402" s="4">
        <v>459.0</v>
      </c>
      <c r="C7402" s="4">
        <v>2010.0</v>
      </c>
      <c r="D7402" s="4" t="s">
        <v>102</v>
      </c>
      <c r="F7402" s="4" t="s">
        <v>57</v>
      </c>
      <c r="G7402" s="4" t="s">
        <v>1778</v>
      </c>
      <c r="I7402" s="4">
        <v>4503.6</v>
      </c>
      <c r="R7402" s="5" t="str">
        <f t="shared" si="1"/>
        <v>2010_459</v>
      </c>
    </row>
    <row r="7403">
      <c r="A7403" s="4" t="s">
        <v>1777</v>
      </c>
      <c r="B7403" s="4">
        <v>460.0</v>
      </c>
      <c r="C7403" s="4">
        <v>2010.0</v>
      </c>
      <c r="D7403" s="4" t="s">
        <v>975</v>
      </c>
      <c r="F7403" s="4" t="s">
        <v>57</v>
      </c>
      <c r="G7403" s="4" t="s">
        <v>1778</v>
      </c>
      <c r="I7403" s="4">
        <v>4490.3</v>
      </c>
      <c r="R7403" s="5" t="str">
        <f t="shared" si="1"/>
        <v>2010_460</v>
      </c>
    </row>
    <row r="7404">
      <c r="A7404" s="4" t="s">
        <v>1366</v>
      </c>
      <c r="B7404" s="4">
        <v>461.0</v>
      </c>
      <c r="C7404" s="4">
        <v>2010.0</v>
      </c>
      <c r="D7404" s="4" t="s">
        <v>97</v>
      </c>
      <c r="F7404" s="4" t="s">
        <v>57</v>
      </c>
      <c r="G7404" s="4" t="s">
        <v>1445</v>
      </c>
      <c r="I7404" s="4">
        <v>4481.0</v>
      </c>
      <c r="R7404" s="5" t="str">
        <f t="shared" si="1"/>
        <v>2010_461</v>
      </c>
    </row>
    <row r="7405">
      <c r="A7405" s="4" t="s">
        <v>1773</v>
      </c>
      <c r="B7405" s="4">
        <v>462.0</v>
      </c>
      <c r="C7405" s="4">
        <v>2010.0</v>
      </c>
      <c r="D7405" s="4" t="s">
        <v>76</v>
      </c>
      <c r="F7405" s="4" t="s">
        <v>201</v>
      </c>
      <c r="G7405" s="4" t="s">
        <v>1774</v>
      </c>
      <c r="I7405" s="4">
        <v>4470.0</v>
      </c>
      <c r="R7405" s="5" t="str">
        <f t="shared" si="1"/>
        <v>2010_462</v>
      </c>
    </row>
    <row r="7406">
      <c r="A7406" s="4" t="s">
        <v>1331</v>
      </c>
      <c r="B7406" s="4">
        <v>463.0</v>
      </c>
      <c r="C7406" s="4">
        <v>2010.0</v>
      </c>
      <c r="D7406" s="4" t="s">
        <v>67</v>
      </c>
      <c r="F7406" s="4" t="s">
        <v>35</v>
      </c>
      <c r="G7406" s="4" t="s">
        <v>1625</v>
      </c>
      <c r="I7406" s="4">
        <v>4431.2</v>
      </c>
      <c r="R7406" s="5" t="str">
        <f t="shared" si="1"/>
        <v>2010_463</v>
      </c>
    </row>
    <row r="7407">
      <c r="A7407" s="4" t="s">
        <v>1158</v>
      </c>
      <c r="B7407" s="4">
        <v>464.0</v>
      </c>
      <c r="C7407" s="4">
        <v>2010.0</v>
      </c>
      <c r="D7407" s="4" t="s">
        <v>110</v>
      </c>
      <c r="F7407" s="4" t="s">
        <v>74</v>
      </c>
      <c r="G7407" s="4" t="s">
        <v>1422</v>
      </c>
      <c r="I7407" s="4">
        <v>4421.3</v>
      </c>
      <c r="R7407" s="5" t="str">
        <f t="shared" si="1"/>
        <v>2010_464</v>
      </c>
    </row>
    <row r="7408">
      <c r="A7408" s="4" t="s">
        <v>853</v>
      </c>
      <c r="B7408" s="4">
        <v>465.0</v>
      </c>
      <c r="C7408" s="4">
        <v>2010.0</v>
      </c>
      <c r="D7408" s="4" t="s">
        <v>611</v>
      </c>
      <c r="F7408" s="4" t="s">
        <v>57</v>
      </c>
      <c r="G7408" s="4" t="s">
        <v>1414</v>
      </c>
      <c r="I7408" s="4">
        <v>4414.0</v>
      </c>
      <c r="R7408" s="5" t="str">
        <f t="shared" si="1"/>
        <v>2010_465</v>
      </c>
    </row>
    <row r="7409">
      <c r="A7409" s="4" t="s">
        <v>1816</v>
      </c>
      <c r="B7409" s="4">
        <v>466.0</v>
      </c>
      <c r="C7409" s="4">
        <v>2010.0</v>
      </c>
      <c r="D7409" s="4" t="s">
        <v>107</v>
      </c>
      <c r="F7409" s="4" t="s">
        <v>100</v>
      </c>
      <c r="G7409" s="4" t="s">
        <v>1817</v>
      </c>
      <c r="I7409" s="4">
        <v>4412.8</v>
      </c>
      <c r="R7409" s="5" t="str">
        <f t="shared" si="1"/>
        <v>2010_466</v>
      </c>
    </row>
    <row r="7410">
      <c r="A7410" s="4" t="s">
        <v>1720</v>
      </c>
      <c r="B7410" s="4">
        <v>467.0</v>
      </c>
      <c r="C7410" s="4">
        <v>2010.0</v>
      </c>
      <c r="D7410" s="4" t="s">
        <v>1096</v>
      </c>
      <c r="F7410" s="4" t="s">
        <v>24</v>
      </c>
      <c r="G7410" s="4" t="s">
        <v>1404</v>
      </c>
      <c r="I7410" s="4">
        <v>4405.4</v>
      </c>
      <c r="R7410" s="5" t="str">
        <f t="shared" si="1"/>
        <v>2010_467</v>
      </c>
    </row>
    <row r="7411">
      <c r="A7411" s="4" t="s">
        <v>1818</v>
      </c>
      <c r="B7411" s="4">
        <v>468.0</v>
      </c>
      <c r="C7411" s="4">
        <v>2010.0</v>
      </c>
      <c r="D7411" s="4" t="s">
        <v>29</v>
      </c>
      <c r="F7411" s="4" t="s">
        <v>37</v>
      </c>
      <c r="G7411" s="4" t="s">
        <v>1436</v>
      </c>
      <c r="I7411" s="4">
        <v>4397.6</v>
      </c>
      <c r="R7411" s="5" t="str">
        <f t="shared" si="1"/>
        <v>2010_468</v>
      </c>
    </row>
    <row r="7412">
      <c r="A7412" s="4" t="s">
        <v>1746</v>
      </c>
      <c r="B7412" s="4">
        <v>469.0</v>
      </c>
      <c r="C7412" s="4">
        <v>2010.0</v>
      </c>
      <c r="D7412" s="4" t="s">
        <v>34</v>
      </c>
      <c r="F7412" s="4" t="s">
        <v>192</v>
      </c>
      <c r="G7412" s="4" t="s">
        <v>1747</v>
      </c>
      <c r="I7412" s="4">
        <v>4385.2</v>
      </c>
      <c r="R7412" s="5" t="str">
        <f t="shared" si="1"/>
        <v>2010_469</v>
      </c>
    </row>
    <row r="7413">
      <c r="A7413" s="4" t="s">
        <v>558</v>
      </c>
      <c r="B7413" s="4">
        <v>470.0</v>
      </c>
      <c r="C7413" s="4">
        <v>2010.0</v>
      </c>
      <c r="D7413" s="4" t="s">
        <v>999</v>
      </c>
      <c r="F7413" s="4" t="s">
        <v>144</v>
      </c>
      <c r="G7413" s="4" t="s">
        <v>1481</v>
      </c>
      <c r="I7413" s="4">
        <v>4377.9</v>
      </c>
      <c r="R7413" s="5" t="str">
        <f t="shared" si="1"/>
        <v>2010_470</v>
      </c>
    </row>
    <row r="7414">
      <c r="A7414" s="4" t="s">
        <v>1819</v>
      </c>
      <c r="B7414" s="4">
        <v>471.0</v>
      </c>
      <c r="C7414" s="4">
        <v>2010.0</v>
      </c>
      <c r="D7414" s="4" t="s">
        <v>102</v>
      </c>
      <c r="F7414" s="4" t="s">
        <v>148</v>
      </c>
      <c r="G7414" s="4" t="s">
        <v>1814</v>
      </c>
      <c r="I7414" s="4">
        <v>4377.3</v>
      </c>
      <c r="R7414" s="5" t="str">
        <f t="shared" si="1"/>
        <v>2010_471</v>
      </c>
    </row>
    <row r="7415">
      <c r="A7415" s="4" t="s">
        <v>1739</v>
      </c>
      <c r="B7415" s="4">
        <v>472.0</v>
      </c>
      <c r="C7415" s="4">
        <v>2010.0</v>
      </c>
      <c r="D7415" s="4" t="s">
        <v>93</v>
      </c>
      <c r="F7415" s="4" t="s">
        <v>537</v>
      </c>
      <c r="G7415" s="4" t="s">
        <v>1740</v>
      </c>
      <c r="I7415" s="4">
        <v>4366.0</v>
      </c>
      <c r="R7415" s="5" t="str">
        <f t="shared" si="1"/>
        <v>2010_472</v>
      </c>
    </row>
    <row r="7416">
      <c r="A7416" s="4" t="s">
        <v>1820</v>
      </c>
      <c r="B7416" s="4">
        <v>473.0</v>
      </c>
      <c r="C7416" s="4">
        <v>2010.0</v>
      </c>
      <c r="D7416" s="4" t="s">
        <v>1728</v>
      </c>
      <c r="F7416" s="4" t="s">
        <v>24</v>
      </c>
      <c r="G7416" s="4" t="s">
        <v>1401</v>
      </c>
      <c r="I7416" s="4">
        <v>4365.3</v>
      </c>
      <c r="R7416" s="5" t="str">
        <f t="shared" si="1"/>
        <v>2010_473</v>
      </c>
    </row>
    <row r="7417">
      <c r="A7417" s="4" t="s">
        <v>1821</v>
      </c>
      <c r="B7417" s="4">
        <v>474.0</v>
      </c>
      <c r="C7417" s="4">
        <v>2010.0</v>
      </c>
      <c r="D7417" s="4" t="s">
        <v>999</v>
      </c>
      <c r="F7417" s="4" t="s">
        <v>100</v>
      </c>
      <c r="G7417" s="4" t="s">
        <v>1685</v>
      </c>
      <c r="I7417" s="4">
        <v>4349.5</v>
      </c>
      <c r="R7417" s="5" t="str">
        <f t="shared" si="1"/>
        <v>2010_474</v>
      </c>
    </row>
    <row r="7418">
      <c r="A7418" s="4" t="s">
        <v>548</v>
      </c>
      <c r="B7418" s="4">
        <v>475.0</v>
      </c>
      <c r="C7418" s="4">
        <v>2010.0</v>
      </c>
      <c r="D7418" s="4" t="s">
        <v>99</v>
      </c>
      <c r="F7418" s="4" t="s">
        <v>257</v>
      </c>
      <c r="G7418" s="4" t="s">
        <v>1663</v>
      </c>
      <c r="I7418" s="4">
        <v>4341.4</v>
      </c>
      <c r="R7418" s="5" t="str">
        <f t="shared" si="1"/>
        <v>2010_475</v>
      </c>
    </row>
    <row r="7419">
      <c r="A7419" s="4" t="s">
        <v>1128</v>
      </c>
      <c r="B7419" s="4">
        <v>476.0</v>
      </c>
      <c r="C7419" s="4">
        <v>2010.0</v>
      </c>
      <c r="D7419" s="4" t="s">
        <v>34</v>
      </c>
      <c r="F7419" s="4" t="s">
        <v>189</v>
      </c>
      <c r="G7419" s="4" t="s">
        <v>1449</v>
      </c>
      <c r="I7419" s="4">
        <v>4332.5</v>
      </c>
      <c r="R7419" s="5" t="str">
        <f t="shared" si="1"/>
        <v>2010_476</v>
      </c>
    </row>
    <row r="7420">
      <c r="A7420" s="4" t="s">
        <v>1166</v>
      </c>
      <c r="B7420" s="4">
        <v>477.0</v>
      </c>
      <c r="C7420" s="4">
        <v>2010.0</v>
      </c>
      <c r="D7420" s="4" t="s">
        <v>1295</v>
      </c>
      <c r="F7420" s="4" t="s">
        <v>192</v>
      </c>
      <c r="G7420" s="4" t="s">
        <v>1477</v>
      </c>
      <c r="I7420" s="4">
        <v>4326.3</v>
      </c>
      <c r="R7420" s="5" t="str">
        <f t="shared" si="1"/>
        <v>2010_477</v>
      </c>
    </row>
    <row r="7421">
      <c r="A7421" s="4" t="s">
        <v>667</v>
      </c>
      <c r="B7421" s="4">
        <v>478.0</v>
      </c>
      <c r="C7421" s="4">
        <v>2010.0</v>
      </c>
      <c r="D7421" s="4" t="s">
        <v>67</v>
      </c>
      <c r="F7421" s="4" t="s">
        <v>55</v>
      </c>
      <c r="G7421" s="4" t="s">
        <v>1417</v>
      </c>
      <c r="I7421" s="4">
        <v>4320.6</v>
      </c>
      <c r="R7421" s="5" t="str">
        <f t="shared" si="1"/>
        <v>2010_478</v>
      </c>
    </row>
    <row r="7422">
      <c r="A7422" s="4" t="s">
        <v>567</v>
      </c>
      <c r="B7422" s="4">
        <v>479.0</v>
      </c>
      <c r="C7422" s="4">
        <v>2010.0</v>
      </c>
      <c r="D7422" s="4" t="s">
        <v>332</v>
      </c>
      <c r="F7422" s="4" t="s">
        <v>20</v>
      </c>
      <c r="G7422" s="4" t="s">
        <v>1459</v>
      </c>
      <c r="I7422" s="4">
        <v>4314.8</v>
      </c>
      <c r="R7422" s="5" t="str">
        <f t="shared" si="1"/>
        <v>2010_479</v>
      </c>
    </row>
    <row r="7423">
      <c r="A7423" s="4" t="s">
        <v>1822</v>
      </c>
      <c r="B7423" s="4">
        <v>480.0</v>
      </c>
      <c r="C7423" s="4">
        <v>2010.0</v>
      </c>
      <c r="D7423" s="4" t="s">
        <v>492</v>
      </c>
      <c r="F7423" s="4" t="s">
        <v>57</v>
      </c>
      <c r="G7423" s="4" t="s">
        <v>1778</v>
      </c>
      <c r="I7423" s="4">
        <v>4293.3</v>
      </c>
      <c r="R7423" s="5" t="str">
        <f t="shared" si="1"/>
        <v>2010_480</v>
      </c>
    </row>
    <row r="7424">
      <c r="A7424" s="4" t="s">
        <v>1027</v>
      </c>
      <c r="B7424" s="4">
        <v>481.0</v>
      </c>
      <c r="C7424" s="4">
        <v>2010.0</v>
      </c>
      <c r="D7424" s="4" t="s">
        <v>107</v>
      </c>
      <c r="F7424" s="4" t="s">
        <v>24</v>
      </c>
      <c r="G7424" s="4" t="s">
        <v>1470</v>
      </c>
      <c r="I7424" s="4">
        <v>4276.0</v>
      </c>
      <c r="R7424" s="5" t="str">
        <f t="shared" si="1"/>
        <v>2010_481</v>
      </c>
    </row>
    <row r="7425">
      <c r="A7425" s="4" t="s">
        <v>1823</v>
      </c>
      <c r="B7425" s="4">
        <v>482.0</v>
      </c>
      <c r="C7425" s="4">
        <v>2010.0</v>
      </c>
      <c r="D7425" s="4" t="s">
        <v>638</v>
      </c>
      <c r="F7425" s="4" t="s">
        <v>30</v>
      </c>
      <c r="G7425" s="4" t="s">
        <v>1824</v>
      </c>
      <c r="I7425" s="4">
        <v>4271.0</v>
      </c>
      <c r="R7425" s="5" t="str">
        <f t="shared" si="1"/>
        <v>2010_482</v>
      </c>
    </row>
    <row r="7426">
      <c r="A7426" s="4" t="s">
        <v>1759</v>
      </c>
      <c r="B7426" s="4">
        <v>483.0</v>
      </c>
      <c r="C7426" s="4">
        <v>2010.0</v>
      </c>
      <c r="D7426" s="4" t="s">
        <v>1165</v>
      </c>
      <c r="F7426" s="4" t="s">
        <v>57</v>
      </c>
      <c r="G7426" s="4" t="s">
        <v>1642</v>
      </c>
      <c r="I7426" s="4">
        <v>4269.2</v>
      </c>
      <c r="R7426" s="5" t="str">
        <f t="shared" si="1"/>
        <v>2010_483</v>
      </c>
    </row>
    <row r="7427">
      <c r="A7427" s="4" t="s">
        <v>1217</v>
      </c>
      <c r="B7427" s="4">
        <v>484.0</v>
      </c>
      <c r="C7427" s="4">
        <v>2010.0</v>
      </c>
      <c r="D7427" s="4" t="s">
        <v>67</v>
      </c>
      <c r="F7427" s="4" t="s">
        <v>100</v>
      </c>
      <c r="G7427" s="4" t="s">
        <v>1649</v>
      </c>
      <c r="I7427" s="4">
        <v>4255.4</v>
      </c>
      <c r="R7427" s="5" t="str">
        <f t="shared" si="1"/>
        <v>2010_484</v>
      </c>
    </row>
    <row r="7428">
      <c r="A7428" s="4" t="s">
        <v>1825</v>
      </c>
      <c r="B7428" s="4">
        <v>485.0</v>
      </c>
      <c r="C7428" s="4">
        <v>2010.0</v>
      </c>
      <c r="D7428" s="4" t="s">
        <v>107</v>
      </c>
      <c r="F7428" s="4" t="s">
        <v>201</v>
      </c>
      <c r="G7428" s="4" t="s">
        <v>1826</v>
      </c>
      <c r="I7428" s="4">
        <v>4251.5</v>
      </c>
      <c r="R7428" s="5" t="str">
        <f t="shared" si="1"/>
        <v>2010_485</v>
      </c>
    </row>
    <row r="7429">
      <c r="A7429" s="4" t="s">
        <v>1827</v>
      </c>
      <c r="B7429" s="4">
        <v>486.0</v>
      </c>
      <c r="C7429" s="4">
        <v>2010.0</v>
      </c>
      <c r="D7429" s="4" t="s">
        <v>1289</v>
      </c>
      <c r="F7429" s="4" t="s">
        <v>144</v>
      </c>
      <c r="G7429" s="4" t="s">
        <v>1481</v>
      </c>
      <c r="I7429" s="4">
        <v>4248.0</v>
      </c>
      <c r="R7429" s="5" t="str">
        <f t="shared" si="1"/>
        <v>2010_486</v>
      </c>
    </row>
    <row r="7430">
      <c r="A7430" s="4" t="s">
        <v>1168</v>
      </c>
      <c r="B7430" s="4">
        <v>487.0</v>
      </c>
      <c r="C7430" s="4">
        <v>2010.0</v>
      </c>
      <c r="D7430" s="4" t="s">
        <v>1104</v>
      </c>
      <c r="F7430" s="4" t="s">
        <v>43</v>
      </c>
      <c r="G7430" s="4" t="s">
        <v>1669</v>
      </c>
      <c r="I7430" s="4">
        <v>4242.8</v>
      </c>
      <c r="R7430" s="5" t="str">
        <f t="shared" si="1"/>
        <v>2010_487</v>
      </c>
    </row>
    <row r="7431">
      <c r="A7431" s="4" t="s">
        <v>1398</v>
      </c>
      <c r="B7431" s="4">
        <v>488.0</v>
      </c>
      <c r="C7431" s="4">
        <v>2010.0</v>
      </c>
      <c r="D7431" s="4" t="s">
        <v>23</v>
      </c>
      <c r="F7431" s="4" t="s">
        <v>24</v>
      </c>
      <c r="G7431" s="4" t="s">
        <v>1404</v>
      </c>
      <c r="I7431" s="4">
        <v>4237.2</v>
      </c>
      <c r="R7431" s="5" t="str">
        <f t="shared" si="1"/>
        <v>2010_488</v>
      </c>
    </row>
    <row r="7432">
      <c r="A7432" s="4" t="s">
        <v>1056</v>
      </c>
      <c r="B7432" s="4">
        <v>489.0</v>
      </c>
      <c r="C7432" s="4">
        <v>2010.0</v>
      </c>
      <c r="D7432" s="4" t="s">
        <v>216</v>
      </c>
      <c r="F7432" s="4" t="s">
        <v>537</v>
      </c>
      <c r="G7432" s="4" t="s">
        <v>1828</v>
      </c>
      <c r="I7432" s="4">
        <v>4237.0</v>
      </c>
      <c r="R7432" s="5" t="str">
        <f t="shared" si="1"/>
        <v>2010_489</v>
      </c>
    </row>
    <row r="7433">
      <c r="A7433" s="4" t="s">
        <v>1829</v>
      </c>
      <c r="B7433" s="4">
        <v>490.0</v>
      </c>
      <c r="C7433" s="4">
        <v>2010.0</v>
      </c>
      <c r="D7433" s="4" t="s">
        <v>177</v>
      </c>
      <c r="F7433" s="4" t="s">
        <v>57</v>
      </c>
      <c r="G7433" s="4" t="s">
        <v>1568</v>
      </c>
      <c r="I7433" s="4">
        <v>4232.0</v>
      </c>
      <c r="R7433" s="5" t="str">
        <f t="shared" si="1"/>
        <v>2010_490</v>
      </c>
    </row>
    <row r="7434">
      <c r="A7434" s="4" t="s">
        <v>1395</v>
      </c>
      <c r="B7434" s="4">
        <v>491.0</v>
      </c>
      <c r="C7434" s="4">
        <v>2010.0</v>
      </c>
      <c r="D7434" s="4" t="s">
        <v>1360</v>
      </c>
      <c r="F7434" s="4" t="s">
        <v>189</v>
      </c>
      <c r="G7434" s="4" t="s">
        <v>1660</v>
      </c>
      <c r="I7434" s="4">
        <v>4224.0</v>
      </c>
      <c r="R7434" s="5" t="str">
        <f t="shared" si="1"/>
        <v>2010_491</v>
      </c>
    </row>
    <row r="7435">
      <c r="A7435" s="4" t="s">
        <v>1644</v>
      </c>
      <c r="B7435" s="4">
        <v>492.0</v>
      </c>
      <c r="C7435" s="4">
        <v>2010.0</v>
      </c>
      <c r="D7435" s="4" t="s">
        <v>232</v>
      </c>
      <c r="F7435" s="4" t="s">
        <v>77</v>
      </c>
      <c r="G7435" s="4" t="s">
        <v>1440</v>
      </c>
      <c r="I7435" s="4">
        <v>4216.0</v>
      </c>
      <c r="R7435" s="5" t="str">
        <f t="shared" si="1"/>
        <v>2010_492</v>
      </c>
    </row>
    <row r="7436">
      <c r="A7436" s="4" t="s">
        <v>1219</v>
      </c>
      <c r="B7436" s="4">
        <v>493.0</v>
      </c>
      <c r="C7436" s="4">
        <v>2010.0</v>
      </c>
      <c r="D7436" s="4" t="s">
        <v>81</v>
      </c>
      <c r="F7436" s="4" t="s">
        <v>144</v>
      </c>
      <c r="G7436" s="4" t="s">
        <v>1648</v>
      </c>
      <c r="I7436" s="4">
        <v>4213.4</v>
      </c>
      <c r="R7436" s="5" t="str">
        <f t="shared" si="1"/>
        <v>2010_493</v>
      </c>
    </row>
    <row r="7437">
      <c r="A7437" s="4" t="s">
        <v>1830</v>
      </c>
      <c r="B7437" s="4">
        <v>494.0</v>
      </c>
      <c r="C7437" s="4">
        <v>2010.0</v>
      </c>
      <c r="D7437" s="4" t="s">
        <v>638</v>
      </c>
      <c r="F7437" s="4" t="s">
        <v>57</v>
      </c>
      <c r="G7437" s="4" t="s">
        <v>1509</v>
      </c>
      <c r="I7437" s="4">
        <v>4212.0</v>
      </c>
      <c r="R7437" s="5" t="str">
        <f t="shared" si="1"/>
        <v>2010_494</v>
      </c>
    </row>
    <row r="7438">
      <c r="A7438" s="4" t="s">
        <v>1390</v>
      </c>
      <c r="B7438" s="4">
        <v>495.0</v>
      </c>
      <c r="C7438" s="4">
        <v>2010.0</v>
      </c>
      <c r="D7438" s="4" t="s">
        <v>611</v>
      </c>
      <c r="F7438" s="4" t="s">
        <v>57</v>
      </c>
      <c r="G7438" s="4" t="s">
        <v>1642</v>
      </c>
      <c r="I7438" s="4">
        <v>4194.1</v>
      </c>
      <c r="R7438" s="5" t="str">
        <f t="shared" si="1"/>
        <v>2010_495</v>
      </c>
    </row>
    <row r="7439">
      <c r="A7439" s="4" t="s">
        <v>1060</v>
      </c>
      <c r="B7439" s="4">
        <v>496.0</v>
      </c>
      <c r="C7439" s="4">
        <v>2010.0</v>
      </c>
      <c r="D7439" s="4" t="s">
        <v>216</v>
      </c>
      <c r="F7439" s="4" t="s">
        <v>189</v>
      </c>
      <c r="G7439" s="4" t="s">
        <v>1449</v>
      </c>
      <c r="I7439" s="4">
        <v>4193.2</v>
      </c>
      <c r="R7439" s="5" t="str">
        <f t="shared" si="1"/>
        <v>2010_496</v>
      </c>
    </row>
    <row r="7440">
      <c r="A7440" s="4" t="s">
        <v>1050</v>
      </c>
      <c r="B7440" s="4">
        <v>497.0</v>
      </c>
      <c r="C7440" s="4">
        <v>2010.0</v>
      </c>
      <c r="D7440" s="4" t="s">
        <v>59</v>
      </c>
      <c r="F7440" s="4" t="s">
        <v>46</v>
      </c>
      <c r="G7440" s="4" t="s">
        <v>1418</v>
      </c>
      <c r="I7440" s="4">
        <v>4193.1</v>
      </c>
      <c r="R7440" s="5" t="str">
        <f t="shared" si="1"/>
        <v>2010_497</v>
      </c>
    </row>
    <row r="7441">
      <c r="A7441" s="4" t="s">
        <v>1763</v>
      </c>
      <c r="B7441" s="4">
        <v>498.0</v>
      </c>
      <c r="C7441" s="4">
        <v>2010.0</v>
      </c>
      <c r="D7441" s="4" t="s">
        <v>490</v>
      </c>
      <c r="F7441" s="4" t="s">
        <v>1764</v>
      </c>
      <c r="G7441" s="4" t="s">
        <v>1765</v>
      </c>
      <c r="I7441" s="4">
        <v>4176.5</v>
      </c>
      <c r="R7441" s="5" t="str">
        <f t="shared" si="1"/>
        <v>2010_498</v>
      </c>
    </row>
    <row r="7442">
      <c r="A7442" s="4" t="s">
        <v>1702</v>
      </c>
      <c r="B7442" s="4">
        <v>499.0</v>
      </c>
      <c r="C7442" s="4">
        <v>2010.0</v>
      </c>
      <c r="D7442" s="4" t="s">
        <v>1139</v>
      </c>
      <c r="F7442" s="4" t="s">
        <v>57</v>
      </c>
      <c r="G7442" s="4" t="s">
        <v>1454</v>
      </c>
      <c r="I7442" s="4">
        <v>4165.8</v>
      </c>
      <c r="R7442" s="5" t="str">
        <f t="shared" si="1"/>
        <v>2010_499</v>
      </c>
    </row>
    <row r="7443">
      <c r="A7443" s="4" t="s">
        <v>1371</v>
      </c>
      <c r="B7443" s="4">
        <v>500.0</v>
      </c>
      <c r="C7443" s="4">
        <v>2010.0</v>
      </c>
      <c r="D7443" s="4" t="s">
        <v>107</v>
      </c>
      <c r="F7443" s="4" t="s">
        <v>24</v>
      </c>
      <c r="G7443" s="4" t="s">
        <v>1503</v>
      </c>
      <c r="I7443" s="4">
        <v>4161.8</v>
      </c>
      <c r="R7443" s="5" t="str">
        <f t="shared" si="1"/>
        <v>2010_500</v>
      </c>
    </row>
    <row r="7444">
      <c r="A7444" s="4" t="s">
        <v>25</v>
      </c>
      <c r="B7444" s="4">
        <v>1.0</v>
      </c>
      <c r="C7444" s="4">
        <v>2011.0</v>
      </c>
      <c r="D7444" s="4" t="s">
        <v>26</v>
      </c>
      <c r="F7444" s="4" t="s">
        <v>27</v>
      </c>
      <c r="G7444" s="4" t="s">
        <v>1400</v>
      </c>
      <c r="I7444" s="4">
        <v>421849.0</v>
      </c>
      <c r="R7444" s="5" t="str">
        <f t="shared" si="1"/>
        <v>2011_1</v>
      </c>
    </row>
    <row r="7445">
      <c r="A7445" s="4" t="s">
        <v>22</v>
      </c>
      <c r="B7445" s="4">
        <v>2.0</v>
      </c>
      <c r="C7445" s="4">
        <v>2011.0</v>
      </c>
      <c r="D7445" s="4" t="s">
        <v>23</v>
      </c>
      <c r="F7445" s="4" t="s">
        <v>24</v>
      </c>
      <c r="G7445" s="4" t="s">
        <v>1401</v>
      </c>
      <c r="I7445" s="4">
        <v>354674.0</v>
      </c>
      <c r="R7445" s="5" t="str">
        <f t="shared" si="1"/>
        <v>2011_2</v>
      </c>
    </row>
    <row r="7446">
      <c r="A7446" s="4" t="s">
        <v>56</v>
      </c>
      <c r="B7446" s="4">
        <v>3.0</v>
      </c>
      <c r="C7446" s="4">
        <v>2011.0</v>
      </c>
      <c r="D7446" s="4" t="s">
        <v>23</v>
      </c>
      <c r="F7446" s="4" t="s">
        <v>57</v>
      </c>
      <c r="G7446" s="4" t="s">
        <v>1403</v>
      </c>
      <c r="I7446" s="4">
        <v>196337.0</v>
      </c>
      <c r="R7446" s="5" t="str">
        <f t="shared" si="1"/>
        <v>2011_3</v>
      </c>
    </row>
    <row r="7447">
      <c r="A7447" s="4" t="s">
        <v>1170</v>
      </c>
      <c r="B7447" s="4">
        <v>4.0</v>
      </c>
      <c r="C7447" s="4">
        <v>2011.0</v>
      </c>
      <c r="D7447" s="4" t="s">
        <v>23</v>
      </c>
      <c r="F7447" s="4" t="s">
        <v>24</v>
      </c>
      <c r="G7447" s="4" t="s">
        <v>1404</v>
      </c>
      <c r="I7447" s="4">
        <v>184966.0</v>
      </c>
      <c r="R7447" s="5" t="str">
        <f t="shared" si="1"/>
        <v>2011_4</v>
      </c>
    </row>
    <row r="7448">
      <c r="A7448" s="4" t="s">
        <v>609</v>
      </c>
      <c r="B7448" s="4">
        <v>5.0</v>
      </c>
      <c r="C7448" s="4">
        <v>2011.0</v>
      </c>
      <c r="D7448" s="4" t="s">
        <v>81</v>
      </c>
      <c r="F7448" s="4" t="s">
        <v>82</v>
      </c>
      <c r="G7448" s="4" t="s">
        <v>1554</v>
      </c>
      <c r="I7448" s="4">
        <v>153825.0</v>
      </c>
      <c r="R7448" s="5" t="str">
        <f t="shared" si="1"/>
        <v>2011_5</v>
      </c>
    </row>
    <row r="7449">
      <c r="A7449" s="4" t="s">
        <v>33</v>
      </c>
      <c r="B7449" s="4">
        <v>6.0</v>
      </c>
      <c r="C7449" s="4">
        <v>2011.0</v>
      </c>
      <c r="D7449" s="4" t="s">
        <v>81</v>
      </c>
      <c r="F7449" s="4" t="s">
        <v>35</v>
      </c>
      <c r="G7449" s="4" t="s">
        <v>1405</v>
      </c>
      <c r="I7449" s="4">
        <v>151628.0</v>
      </c>
      <c r="R7449" s="5" t="str">
        <f t="shared" si="1"/>
        <v>2011_6</v>
      </c>
    </row>
    <row r="7450">
      <c r="A7450" s="4" t="s">
        <v>628</v>
      </c>
      <c r="B7450" s="4">
        <v>7.0</v>
      </c>
      <c r="C7450" s="4">
        <v>2011.0</v>
      </c>
      <c r="D7450" s="4" t="s">
        <v>67</v>
      </c>
      <c r="F7450" s="4" t="s">
        <v>70</v>
      </c>
      <c r="G7450" s="4" t="s">
        <v>1409</v>
      </c>
      <c r="I7450" s="4">
        <v>136185.0</v>
      </c>
      <c r="R7450" s="5" t="str">
        <f t="shared" si="1"/>
        <v>2011_7</v>
      </c>
    </row>
    <row r="7451">
      <c r="A7451" s="4" t="s">
        <v>18</v>
      </c>
      <c r="B7451" s="4">
        <v>8.0</v>
      </c>
      <c r="C7451" s="4">
        <v>2011.0</v>
      </c>
      <c r="D7451" s="4" t="s">
        <v>19</v>
      </c>
      <c r="F7451" s="4" t="s">
        <v>20</v>
      </c>
      <c r="G7451" s="4" t="s">
        <v>1402</v>
      </c>
      <c r="I7451" s="4">
        <v>135592.0</v>
      </c>
      <c r="R7451" s="5" t="str">
        <f t="shared" si="1"/>
        <v>2011_8</v>
      </c>
    </row>
    <row r="7452">
      <c r="A7452" s="4" t="s">
        <v>877</v>
      </c>
      <c r="B7452" s="4">
        <v>9.0</v>
      </c>
      <c r="C7452" s="4">
        <v>2011.0</v>
      </c>
      <c r="D7452" s="4" t="s">
        <v>59</v>
      </c>
      <c r="F7452" s="4" t="s">
        <v>127</v>
      </c>
      <c r="G7452" s="4" t="s">
        <v>1408</v>
      </c>
      <c r="I7452" s="4">
        <v>134194.0</v>
      </c>
      <c r="R7452" s="5" t="str">
        <f t="shared" si="1"/>
        <v>2011_9</v>
      </c>
    </row>
    <row r="7453">
      <c r="A7453" s="4" t="s">
        <v>21</v>
      </c>
      <c r="B7453" s="4">
        <v>10.0</v>
      </c>
      <c r="C7453" s="4">
        <v>2011.0</v>
      </c>
      <c r="D7453" s="4" t="s">
        <v>19</v>
      </c>
      <c r="F7453" s="4" t="s">
        <v>20</v>
      </c>
      <c r="G7453" s="4" t="s">
        <v>1406</v>
      </c>
      <c r="I7453" s="4">
        <v>128954.0</v>
      </c>
      <c r="R7453" s="5" t="str">
        <f t="shared" si="1"/>
        <v>2011_10</v>
      </c>
    </row>
    <row r="7454">
      <c r="A7454" s="4" t="s">
        <v>60</v>
      </c>
      <c r="B7454" s="4">
        <v>11.0</v>
      </c>
      <c r="C7454" s="4">
        <v>2011.0</v>
      </c>
      <c r="D7454" s="4" t="s">
        <v>32</v>
      </c>
      <c r="F7454" s="4" t="s">
        <v>57</v>
      </c>
      <c r="G7454" s="4" t="s">
        <v>1410</v>
      </c>
      <c r="I7454" s="4">
        <v>126033.0</v>
      </c>
      <c r="R7454" s="5" t="str">
        <f t="shared" si="1"/>
        <v>2011_11</v>
      </c>
    </row>
    <row r="7455">
      <c r="A7455" s="4" t="s">
        <v>1349</v>
      </c>
      <c r="B7455" s="4">
        <v>12.0</v>
      </c>
      <c r="C7455" s="4">
        <v>2011.0</v>
      </c>
      <c r="D7455" s="4" t="s">
        <v>29</v>
      </c>
      <c r="F7455" s="4" t="s">
        <v>24</v>
      </c>
      <c r="G7455" s="4" t="s">
        <v>1503</v>
      </c>
      <c r="I7455" s="4">
        <v>124629.0</v>
      </c>
      <c r="R7455" s="5" t="str">
        <f t="shared" si="1"/>
        <v>2011_12</v>
      </c>
    </row>
    <row r="7456">
      <c r="A7456" s="4" t="s">
        <v>968</v>
      </c>
      <c r="B7456" s="4">
        <v>13.0</v>
      </c>
      <c r="C7456" s="4">
        <v>2011.0</v>
      </c>
      <c r="D7456" s="4" t="s">
        <v>59</v>
      </c>
      <c r="F7456" s="4" t="s">
        <v>30</v>
      </c>
      <c r="G7456" s="4" t="s">
        <v>1407</v>
      </c>
      <c r="I7456" s="4">
        <v>115475.0</v>
      </c>
      <c r="R7456" s="5" t="str">
        <f t="shared" si="1"/>
        <v>2011_13</v>
      </c>
    </row>
    <row r="7457">
      <c r="A7457" s="4" t="s">
        <v>804</v>
      </c>
      <c r="B7457" s="4">
        <v>14.0</v>
      </c>
      <c r="C7457" s="4">
        <v>2011.0</v>
      </c>
      <c r="D7457" s="4" t="s">
        <v>59</v>
      </c>
      <c r="F7457" s="4" t="s">
        <v>30</v>
      </c>
      <c r="G7457" s="4" t="s">
        <v>1407</v>
      </c>
      <c r="I7457" s="4">
        <v>111055.0</v>
      </c>
      <c r="R7457" s="5" t="str">
        <f t="shared" si="1"/>
        <v>2011_14</v>
      </c>
    </row>
    <row r="7458">
      <c r="A7458" s="4" t="s">
        <v>159</v>
      </c>
      <c r="B7458" s="4">
        <v>15.0</v>
      </c>
      <c r="C7458" s="4">
        <v>2011.0</v>
      </c>
      <c r="D7458" s="4" t="s">
        <v>973</v>
      </c>
      <c r="F7458" s="4" t="s">
        <v>57</v>
      </c>
      <c r="G7458" s="4" t="s">
        <v>1414</v>
      </c>
      <c r="I7458" s="4">
        <v>108702.0</v>
      </c>
      <c r="R7458" s="5" t="str">
        <f t="shared" si="1"/>
        <v>2011_15</v>
      </c>
    </row>
    <row r="7459">
      <c r="A7459" s="4" t="s">
        <v>967</v>
      </c>
      <c r="B7459" s="4">
        <v>16.0</v>
      </c>
      <c r="C7459" s="4">
        <v>2011.0</v>
      </c>
      <c r="D7459" s="4" t="s">
        <v>29</v>
      </c>
      <c r="F7459" s="4" t="s">
        <v>30</v>
      </c>
      <c r="G7459" s="4" t="s">
        <v>1407</v>
      </c>
      <c r="I7459" s="4">
        <v>106565.0</v>
      </c>
      <c r="R7459" s="5" t="str">
        <f t="shared" si="1"/>
        <v>2011_16</v>
      </c>
    </row>
    <row r="7460">
      <c r="A7460" s="4" t="s">
        <v>66</v>
      </c>
      <c r="B7460" s="4">
        <v>17.0</v>
      </c>
      <c r="C7460" s="4">
        <v>2011.0</v>
      </c>
      <c r="D7460" s="4" t="s">
        <v>67</v>
      </c>
      <c r="F7460" s="4" t="s">
        <v>30</v>
      </c>
      <c r="G7460" s="4" t="s">
        <v>1407</v>
      </c>
      <c r="I7460" s="4">
        <v>104417.0</v>
      </c>
      <c r="R7460" s="5" t="str">
        <f t="shared" si="1"/>
        <v>2011_17</v>
      </c>
    </row>
    <row r="7461">
      <c r="A7461" s="4" t="s">
        <v>31</v>
      </c>
      <c r="B7461" s="4">
        <v>18.0</v>
      </c>
      <c r="C7461" s="4">
        <v>2011.0</v>
      </c>
      <c r="D7461" s="4" t="s">
        <v>1354</v>
      </c>
      <c r="F7461" s="4" t="s">
        <v>30</v>
      </c>
      <c r="G7461" s="4" t="s">
        <v>1411</v>
      </c>
      <c r="I7461" s="4">
        <v>99870.0</v>
      </c>
      <c r="R7461" s="5" t="str">
        <f t="shared" si="1"/>
        <v>2011_18</v>
      </c>
    </row>
    <row r="7462">
      <c r="A7462" s="4" t="s">
        <v>253</v>
      </c>
      <c r="B7462" s="4">
        <v>19.0</v>
      </c>
      <c r="C7462" s="4">
        <v>2011.0</v>
      </c>
      <c r="D7462" s="4" t="s">
        <v>973</v>
      </c>
      <c r="F7462" s="4" t="s">
        <v>55</v>
      </c>
      <c r="G7462" s="4" t="s">
        <v>1415</v>
      </c>
      <c r="I7462" s="4">
        <v>98601.9</v>
      </c>
      <c r="R7462" s="5" t="str">
        <f t="shared" si="1"/>
        <v>2011_19</v>
      </c>
    </row>
    <row r="7463">
      <c r="A7463" s="4" t="s">
        <v>810</v>
      </c>
      <c r="B7463" s="4">
        <v>20.0</v>
      </c>
      <c r="C7463" s="4">
        <v>2011.0</v>
      </c>
      <c r="D7463" s="4" t="s">
        <v>81</v>
      </c>
      <c r="F7463" s="4" t="s">
        <v>37</v>
      </c>
      <c r="G7463" s="4" t="s">
        <v>1432</v>
      </c>
      <c r="I7463" s="4">
        <v>98368.0</v>
      </c>
      <c r="R7463" s="5" t="str">
        <f t="shared" si="1"/>
        <v>2011_20</v>
      </c>
    </row>
    <row r="7464">
      <c r="A7464" s="4" t="s">
        <v>1670</v>
      </c>
      <c r="B7464" s="4">
        <v>21.0</v>
      </c>
      <c r="C7464" s="4">
        <v>2011.0</v>
      </c>
      <c r="D7464" s="4" t="s">
        <v>72</v>
      </c>
      <c r="F7464" s="4" t="s">
        <v>212</v>
      </c>
      <c r="G7464" s="4" t="s">
        <v>1434</v>
      </c>
      <c r="I7464" s="4">
        <v>96413.0</v>
      </c>
      <c r="R7464" s="5" t="str">
        <f t="shared" si="1"/>
        <v>2011_21</v>
      </c>
    </row>
    <row r="7465">
      <c r="A7465" s="4" t="s">
        <v>1348</v>
      </c>
      <c r="B7465" s="4">
        <v>22.0</v>
      </c>
      <c r="C7465" s="4">
        <v>2011.0</v>
      </c>
      <c r="D7465" s="4" t="s">
        <v>1289</v>
      </c>
      <c r="F7465" s="4" t="s">
        <v>74</v>
      </c>
      <c r="G7465" s="4" t="s">
        <v>1416</v>
      </c>
      <c r="I7465" s="4">
        <v>94155.0</v>
      </c>
      <c r="R7465" s="5" t="str">
        <f t="shared" si="1"/>
        <v>2011_22</v>
      </c>
    </row>
    <row r="7466">
      <c r="A7466" s="4" t="s">
        <v>336</v>
      </c>
      <c r="B7466" s="4">
        <v>23.0</v>
      </c>
      <c r="C7466" s="4">
        <v>2011.0</v>
      </c>
      <c r="D7466" s="4" t="s">
        <v>59</v>
      </c>
      <c r="F7466" s="4" t="s">
        <v>57</v>
      </c>
      <c r="G7466" s="4" t="s">
        <v>1414</v>
      </c>
      <c r="I7466" s="4">
        <v>93249.0</v>
      </c>
      <c r="R7466" s="5" t="str">
        <f t="shared" si="1"/>
        <v>2011_23</v>
      </c>
    </row>
    <row r="7467">
      <c r="A7467" s="4" t="s">
        <v>514</v>
      </c>
      <c r="B7467" s="4">
        <v>24.0</v>
      </c>
      <c r="C7467" s="4">
        <v>2011.0</v>
      </c>
      <c r="D7467" s="4" t="s">
        <v>23</v>
      </c>
      <c r="F7467" s="4" t="s">
        <v>24</v>
      </c>
      <c r="G7467" s="4" t="s">
        <v>1412</v>
      </c>
      <c r="I7467" s="4">
        <v>86034.0</v>
      </c>
      <c r="R7467" s="5" t="str">
        <f t="shared" si="1"/>
        <v>2011_24</v>
      </c>
    </row>
    <row r="7468">
      <c r="A7468" s="4" t="s">
        <v>71</v>
      </c>
      <c r="B7468" s="4">
        <v>25.0</v>
      </c>
      <c r="C7468" s="4">
        <v>2011.0</v>
      </c>
      <c r="D7468" s="4" t="s">
        <v>72</v>
      </c>
      <c r="F7468" s="4" t="s">
        <v>55</v>
      </c>
      <c r="G7468" s="4" t="s">
        <v>1417</v>
      </c>
      <c r="I7468" s="4">
        <v>82189.4</v>
      </c>
      <c r="R7468" s="5" t="str">
        <f t="shared" si="1"/>
        <v>2011_25</v>
      </c>
    </row>
    <row r="7469">
      <c r="A7469" s="4" t="s">
        <v>53</v>
      </c>
      <c r="B7469" s="4">
        <v>26.0</v>
      </c>
      <c r="C7469" s="4">
        <v>2011.0</v>
      </c>
      <c r="D7469" s="4" t="s">
        <v>1078</v>
      </c>
      <c r="F7469" s="4" t="s">
        <v>55</v>
      </c>
      <c r="G7469" s="4" t="s">
        <v>1417</v>
      </c>
      <c r="I7469" s="4">
        <v>79689.0</v>
      </c>
      <c r="R7469" s="5" t="str">
        <f t="shared" si="1"/>
        <v>2011_26</v>
      </c>
    </row>
    <row r="7470">
      <c r="A7470" s="4" t="s">
        <v>1092</v>
      </c>
      <c r="B7470" s="4">
        <v>27.0</v>
      </c>
      <c r="C7470" s="4">
        <v>2011.0</v>
      </c>
      <c r="D7470" s="4" t="s">
        <v>973</v>
      </c>
      <c r="F7470" s="4" t="s">
        <v>100</v>
      </c>
      <c r="G7470" s="4" t="s">
        <v>1419</v>
      </c>
      <c r="I7470" s="4">
        <v>77954.0</v>
      </c>
      <c r="R7470" s="5" t="str">
        <f t="shared" si="1"/>
        <v>2011_27</v>
      </c>
    </row>
    <row r="7471">
      <c r="A7471" s="4" t="s">
        <v>879</v>
      </c>
      <c r="B7471" s="4">
        <v>28.0</v>
      </c>
      <c r="C7471" s="4">
        <v>2011.0</v>
      </c>
      <c r="D7471" s="4" t="s">
        <v>1831</v>
      </c>
      <c r="F7471" s="4" t="s">
        <v>95</v>
      </c>
      <c r="G7471" s="4" t="s">
        <v>1421</v>
      </c>
      <c r="I7471" s="4">
        <v>77946.0</v>
      </c>
      <c r="R7471" s="5" t="str">
        <f t="shared" si="1"/>
        <v>2011_28</v>
      </c>
    </row>
    <row r="7472">
      <c r="A7472" s="4" t="s">
        <v>1080</v>
      </c>
      <c r="B7472" s="4">
        <v>29.0</v>
      </c>
      <c r="C7472" s="4">
        <v>2011.0</v>
      </c>
      <c r="D7472" s="4" t="s">
        <v>23</v>
      </c>
      <c r="F7472" s="4" t="s">
        <v>24</v>
      </c>
      <c r="G7472" s="4" t="s">
        <v>1404</v>
      </c>
      <c r="I7472" s="4">
        <v>68413.0</v>
      </c>
      <c r="R7472" s="5" t="str">
        <f t="shared" si="1"/>
        <v>2011_29</v>
      </c>
    </row>
    <row r="7473">
      <c r="A7473" s="4" t="s">
        <v>135</v>
      </c>
      <c r="B7473" s="4">
        <v>30.0</v>
      </c>
      <c r="C7473" s="4">
        <v>2011.0</v>
      </c>
      <c r="D7473" s="4" t="s">
        <v>1831</v>
      </c>
      <c r="F7473" s="4" t="s">
        <v>88</v>
      </c>
      <c r="G7473" s="4" t="s">
        <v>1413</v>
      </c>
      <c r="I7473" s="4">
        <v>67997.0</v>
      </c>
      <c r="R7473" s="5" t="str">
        <f t="shared" si="1"/>
        <v>2011_30</v>
      </c>
    </row>
    <row r="7474">
      <c r="A7474" s="4" t="s">
        <v>625</v>
      </c>
      <c r="B7474" s="4">
        <v>31.0</v>
      </c>
      <c r="C7474" s="4">
        <v>2011.0</v>
      </c>
      <c r="D7474" s="4" t="s">
        <v>102</v>
      </c>
      <c r="F7474" s="4" t="s">
        <v>30</v>
      </c>
      <c r="G7474" s="4" t="s">
        <v>1407</v>
      </c>
      <c r="I7474" s="4">
        <v>67809.0</v>
      </c>
      <c r="R7474" s="5" t="str">
        <f t="shared" si="1"/>
        <v>2011_31</v>
      </c>
    </row>
    <row r="7475">
      <c r="A7475" s="4" t="s">
        <v>205</v>
      </c>
      <c r="B7475" s="4">
        <v>32.0</v>
      </c>
      <c r="C7475" s="4">
        <v>2011.0</v>
      </c>
      <c r="D7475" s="4" t="s">
        <v>72</v>
      </c>
      <c r="F7475" s="4" t="s">
        <v>46</v>
      </c>
      <c r="G7475" s="4" t="s">
        <v>1429</v>
      </c>
      <c r="I7475" s="4">
        <v>67420.0</v>
      </c>
      <c r="R7475" s="5" t="str">
        <f t="shared" si="1"/>
        <v>2011_32</v>
      </c>
    </row>
    <row r="7476">
      <c r="A7476" s="4" t="s">
        <v>974</v>
      </c>
      <c r="B7476" s="4">
        <v>33.0</v>
      </c>
      <c r="C7476" s="4">
        <v>2011.0</v>
      </c>
      <c r="D7476" s="4" t="s">
        <v>26</v>
      </c>
      <c r="F7476" s="4" t="s">
        <v>74</v>
      </c>
      <c r="G7476" s="4" t="s">
        <v>1422</v>
      </c>
      <c r="I7476" s="4">
        <v>67390.0</v>
      </c>
      <c r="R7476" s="5" t="str">
        <f t="shared" si="1"/>
        <v>2011_33</v>
      </c>
    </row>
    <row r="7477">
      <c r="A7477" s="4" t="s">
        <v>1291</v>
      </c>
      <c r="B7477" s="4">
        <v>34.0</v>
      </c>
      <c r="C7477" s="4">
        <v>2011.0</v>
      </c>
      <c r="D7477" s="4" t="s">
        <v>1292</v>
      </c>
      <c r="F7477" s="4" t="s">
        <v>43</v>
      </c>
      <c r="G7477" s="4" t="s">
        <v>1437</v>
      </c>
      <c r="I7477" s="4">
        <v>65968.3</v>
      </c>
      <c r="R7477" s="5" t="str">
        <f t="shared" si="1"/>
        <v>2011_34</v>
      </c>
    </row>
    <row r="7478">
      <c r="A7478" s="4" t="s">
        <v>1832</v>
      </c>
      <c r="B7478" s="4">
        <v>35.0</v>
      </c>
      <c r="C7478" s="4">
        <v>2011.0</v>
      </c>
      <c r="D7478" s="4" t="s">
        <v>32</v>
      </c>
      <c r="F7478" s="4" t="s">
        <v>57</v>
      </c>
      <c r="G7478" s="4" t="s">
        <v>1487</v>
      </c>
      <c r="I7478" s="4">
        <v>65225.0</v>
      </c>
      <c r="R7478" s="5" t="str">
        <f t="shared" si="1"/>
        <v>2011_35</v>
      </c>
    </row>
    <row r="7479">
      <c r="A7479" s="4" t="s">
        <v>94</v>
      </c>
      <c r="B7479" s="4">
        <v>36.0</v>
      </c>
      <c r="C7479" s="4">
        <v>2011.0</v>
      </c>
      <c r="D7479" s="4" t="s">
        <v>76</v>
      </c>
      <c r="F7479" s="4" t="s">
        <v>46</v>
      </c>
      <c r="G7479" s="4" t="s">
        <v>1418</v>
      </c>
      <c r="I7479" s="4">
        <v>64306.0</v>
      </c>
      <c r="R7479" s="5" t="str">
        <f t="shared" si="1"/>
        <v>2011_36</v>
      </c>
    </row>
    <row r="7480">
      <c r="A7480" s="4" t="s">
        <v>969</v>
      </c>
      <c r="B7480" s="4">
        <v>37.0</v>
      </c>
      <c r="C7480" s="4">
        <v>2011.0</v>
      </c>
      <c r="D7480" s="4" t="s">
        <v>45</v>
      </c>
      <c r="F7480" s="4" t="s">
        <v>46</v>
      </c>
      <c r="G7480" s="4" t="s">
        <v>1420</v>
      </c>
      <c r="I7480" s="4">
        <v>63176.7</v>
      </c>
      <c r="R7480" s="5" t="str">
        <f t="shared" si="1"/>
        <v>2011_37</v>
      </c>
    </row>
    <row r="7481">
      <c r="A7481" s="4" t="s">
        <v>309</v>
      </c>
      <c r="B7481" s="4">
        <v>38.0</v>
      </c>
      <c r="C7481" s="4">
        <v>2011.0</v>
      </c>
      <c r="D7481" s="4" t="s">
        <v>638</v>
      </c>
      <c r="F7481" s="4" t="s">
        <v>95</v>
      </c>
      <c r="G7481" s="4" t="s">
        <v>1431</v>
      </c>
      <c r="I7481" s="4">
        <v>62484.0</v>
      </c>
      <c r="R7481" s="5" t="str">
        <f t="shared" si="1"/>
        <v>2011_38</v>
      </c>
    </row>
    <row r="7482">
      <c r="A7482" s="4" t="s">
        <v>1240</v>
      </c>
      <c r="B7482" s="4">
        <v>39.0</v>
      </c>
      <c r="C7482" s="4">
        <v>2011.0</v>
      </c>
      <c r="D7482" s="4" t="s">
        <v>988</v>
      </c>
      <c r="F7482" s="4" t="s">
        <v>46</v>
      </c>
      <c r="G7482" s="4" t="s">
        <v>1442</v>
      </c>
      <c r="I7482" s="4">
        <v>61682.0</v>
      </c>
      <c r="R7482" s="5" t="str">
        <f t="shared" si="1"/>
        <v>2011_39</v>
      </c>
    </row>
    <row r="7483">
      <c r="A7483" s="4" t="s">
        <v>101</v>
      </c>
      <c r="B7483" s="4">
        <v>40.0</v>
      </c>
      <c r="C7483" s="4">
        <v>2011.0</v>
      </c>
      <c r="D7483" s="4" t="s">
        <v>102</v>
      </c>
      <c r="F7483" s="4" t="s">
        <v>43</v>
      </c>
      <c r="G7483" s="4" t="s">
        <v>1425</v>
      </c>
      <c r="I7483" s="4">
        <v>61587.0</v>
      </c>
      <c r="R7483" s="5" t="str">
        <f t="shared" si="1"/>
        <v>2011_40</v>
      </c>
    </row>
    <row r="7484">
      <c r="A7484" s="4" t="s">
        <v>1237</v>
      </c>
      <c r="B7484" s="4">
        <v>41.0</v>
      </c>
      <c r="C7484" s="4">
        <v>2011.0</v>
      </c>
      <c r="D7484" s="4" t="s">
        <v>32</v>
      </c>
      <c r="F7484" s="4" t="s">
        <v>24</v>
      </c>
      <c r="G7484" s="4" t="s">
        <v>1423</v>
      </c>
      <c r="I7484" s="4">
        <v>61494.0</v>
      </c>
      <c r="R7484" s="5" t="str">
        <f t="shared" si="1"/>
        <v>2011_41</v>
      </c>
    </row>
    <row r="7485">
      <c r="A7485" s="4" t="s">
        <v>1299</v>
      </c>
      <c r="B7485" s="4">
        <v>42.0</v>
      </c>
      <c r="C7485" s="4">
        <v>2011.0</v>
      </c>
      <c r="D7485" s="4" t="s">
        <v>1289</v>
      </c>
      <c r="F7485" s="4" t="s">
        <v>257</v>
      </c>
      <c r="G7485" s="4" t="s">
        <v>1424</v>
      </c>
      <c r="I7485" s="4">
        <v>58801.8</v>
      </c>
      <c r="R7485" s="5" t="str">
        <f t="shared" si="1"/>
        <v>2011_42</v>
      </c>
    </row>
    <row r="7486">
      <c r="A7486" s="4" t="s">
        <v>61</v>
      </c>
      <c r="B7486" s="4">
        <v>43.0</v>
      </c>
      <c r="C7486" s="4">
        <v>2011.0</v>
      </c>
      <c r="D7486" s="4" t="s">
        <v>981</v>
      </c>
      <c r="F7486" s="4" t="s">
        <v>30</v>
      </c>
      <c r="G7486" s="4" t="s">
        <v>1446</v>
      </c>
      <c r="I7486" s="4">
        <v>57838.0</v>
      </c>
      <c r="R7486" s="5" t="str">
        <f t="shared" si="1"/>
        <v>2011_43</v>
      </c>
    </row>
    <row r="7487">
      <c r="A7487" s="4" t="s">
        <v>78</v>
      </c>
      <c r="B7487" s="4">
        <v>44.0</v>
      </c>
      <c r="C7487" s="4">
        <v>2011.0</v>
      </c>
      <c r="D7487" s="4" t="s">
        <v>76</v>
      </c>
      <c r="F7487" s="4" t="s">
        <v>35</v>
      </c>
      <c r="G7487" s="4" t="s">
        <v>1428</v>
      </c>
      <c r="I7487" s="4">
        <v>54326.0</v>
      </c>
      <c r="R7487" s="5" t="str">
        <f t="shared" si="1"/>
        <v>2011_44</v>
      </c>
    </row>
    <row r="7488">
      <c r="A7488" s="4" t="s">
        <v>89</v>
      </c>
      <c r="B7488" s="4">
        <v>45.0</v>
      </c>
      <c r="C7488" s="4">
        <v>2011.0</v>
      </c>
      <c r="D7488" s="4" t="s">
        <v>48</v>
      </c>
      <c r="F7488" s="4" t="s">
        <v>20</v>
      </c>
      <c r="G7488" s="4" t="s">
        <v>1427</v>
      </c>
      <c r="I7488" s="4">
        <v>53674.0</v>
      </c>
      <c r="R7488" s="5" t="str">
        <f t="shared" si="1"/>
        <v>2011_45</v>
      </c>
    </row>
    <row r="7489">
      <c r="A7489" s="4" t="s">
        <v>1288</v>
      </c>
      <c r="B7489" s="4">
        <v>46.0</v>
      </c>
      <c r="C7489" s="4">
        <v>2011.0</v>
      </c>
      <c r="D7489" s="4" t="s">
        <v>99</v>
      </c>
      <c r="F7489" s="4" t="s">
        <v>30</v>
      </c>
      <c r="G7489" s="4" t="s">
        <v>1407</v>
      </c>
      <c r="I7489" s="4">
        <v>52717.0</v>
      </c>
      <c r="R7489" s="5" t="str">
        <f t="shared" si="1"/>
        <v>2011_46</v>
      </c>
    </row>
    <row r="7490">
      <c r="A7490" s="4" t="s">
        <v>356</v>
      </c>
      <c r="B7490" s="4">
        <v>47.0</v>
      </c>
      <c r="C7490" s="4">
        <v>2011.0</v>
      </c>
      <c r="D7490" s="4" t="s">
        <v>1831</v>
      </c>
      <c r="F7490" s="4" t="s">
        <v>74</v>
      </c>
      <c r="G7490" s="4" t="s">
        <v>1453</v>
      </c>
      <c r="I7490" s="4">
        <v>49694.0</v>
      </c>
      <c r="R7490" s="5" t="str">
        <f t="shared" si="1"/>
        <v>2011_47</v>
      </c>
    </row>
    <row r="7491">
      <c r="A7491" s="4" t="s">
        <v>1083</v>
      </c>
      <c r="B7491" s="4">
        <v>48.0</v>
      </c>
      <c r="C7491" s="4">
        <v>2011.0</v>
      </c>
      <c r="D7491" s="4" t="s">
        <v>87</v>
      </c>
      <c r="F7491" s="4" t="s">
        <v>88</v>
      </c>
      <c r="G7491" s="4" t="s">
        <v>1413</v>
      </c>
      <c r="I7491" s="4">
        <v>49545.0</v>
      </c>
      <c r="R7491" s="5" t="str">
        <f t="shared" si="1"/>
        <v>2011_48</v>
      </c>
    </row>
    <row r="7492">
      <c r="A7492" s="4" t="s">
        <v>1671</v>
      </c>
      <c r="B7492" s="4">
        <v>49.0</v>
      </c>
      <c r="C7492" s="4">
        <v>2011.0</v>
      </c>
      <c r="D7492" s="4" t="s">
        <v>981</v>
      </c>
      <c r="F7492" s="4" t="s">
        <v>46</v>
      </c>
      <c r="G7492" s="4" t="s">
        <v>1672</v>
      </c>
      <c r="I7492" s="4">
        <v>49542.0</v>
      </c>
      <c r="R7492" s="5" t="str">
        <f t="shared" si="1"/>
        <v>2011_49</v>
      </c>
    </row>
    <row r="7493">
      <c r="A7493" s="4" t="s">
        <v>1175</v>
      </c>
      <c r="B7493" s="4">
        <v>50.0</v>
      </c>
      <c r="C7493" s="4">
        <v>2011.0</v>
      </c>
      <c r="D7493" s="4" t="s">
        <v>1831</v>
      </c>
      <c r="F7493" s="4" t="s">
        <v>127</v>
      </c>
      <c r="G7493" s="4" t="s">
        <v>1430</v>
      </c>
      <c r="I7493" s="4">
        <v>48815.0</v>
      </c>
      <c r="R7493" s="5" t="str">
        <f t="shared" si="1"/>
        <v>2011_50</v>
      </c>
    </row>
    <row r="7494">
      <c r="A7494" s="4" t="s">
        <v>1833</v>
      </c>
      <c r="B7494" s="4">
        <v>51.0</v>
      </c>
      <c r="C7494" s="4">
        <v>2011.0</v>
      </c>
      <c r="D7494" s="4" t="s">
        <v>81</v>
      </c>
      <c r="F7494" s="4" t="s">
        <v>30</v>
      </c>
      <c r="G7494" s="4" t="s">
        <v>1407</v>
      </c>
      <c r="I7494" s="4">
        <v>46940.3</v>
      </c>
      <c r="R7494" s="5" t="str">
        <f t="shared" si="1"/>
        <v>2011_51</v>
      </c>
    </row>
    <row r="7495">
      <c r="A7495" s="4" t="s">
        <v>75</v>
      </c>
      <c r="B7495" s="4">
        <v>52.0</v>
      </c>
      <c r="C7495" s="4">
        <v>2011.0</v>
      </c>
      <c r="D7495" s="4" t="s">
        <v>76</v>
      </c>
      <c r="F7495" s="4" t="s">
        <v>77</v>
      </c>
      <c r="G7495" s="4" t="s">
        <v>1440</v>
      </c>
      <c r="I7495" s="4">
        <v>46890.0</v>
      </c>
      <c r="R7495" s="5" t="str">
        <f t="shared" si="1"/>
        <v>2011_52</v>
      </c>
    </row>
    <row r="7496">
      <c r="A7496" s="4" t="s">
        <v>122</v>
      </c>
      <c r="B7496" s="4">
        <v>53.0</v>
      </c>
      <c r="C7496" s="4">
        <v>2011.0</v>
      </c>
      <c r="D7496" s="4" t="s">
        <v>102</v>
      </c>
      <c r="F7496" s="4" t="s">
        <v>43</v>
      </c>
      <c r="G7496" s="4" t="s">
        <v>1469</v>
      </c>
      <c r="I7496" s="4">
        <v>45987.0</v>
      </c>
      <c r="R7496" s="5" t="str">
        <f t="shared" si="1"/>
        <v>2011_53</v>
      </c>
    </row>
    <row r="7497">
      <c r="A7497" s="4" t="s">
        <v>1293</v>
      </c>
      <c r="B7497" s="4">
        <v>54.0</v>
      </c>
      <c r="C7497" s="4">
        <v>2011.0</v>
      </c>
      <c r="D7497" s="4" t="s">
        <v>59</v>
      </c>
      <c r="F7497" s="4" t="s">
        <v>30</v>
      </c>
      <c r="G7497" s="4" t="s">
        <v>1407</v>
      </c>
      <c r="I7497" s="4">
        <v>45967.0</v>
      </c>
      <c r="R7497" s="5" t="str">
        <f t="shared" si="1"/>
        <v>2011_54</v>
      </c>
    </row>
    <row r="7498">
      <c r="A7498" s="4" t="s">
        <v>1100</v>
      </c>
      <c r="B7498" s="4">
        <v>55.0</v>
      </c>
      <c r="C7498" s="4">
        <v>2011.0</v>
      </c>
      <c r="D7498" s="4" t="s">
        <v>1292</v>
      </c>
      <c r="F7498" s="4" t="s">
        <v>144</v>
      </c>
      <c r="G7498" s="4" t="s">
        <v>1481</v>
      </c>
      <c r="I7498" s="4">
        <v>44989.7</v>
      </c>
      <c r="R7498" s="5" t="str">
        <f t="shared" si="1"/>
        <v>2011_55</v>
      </c>
    </row>
    <row r="7499">
      <c r="A7499" s="4" t="s">
        <v>128</v>
      </c>
      <c r="B7499" s="4">
        <v>56.0</v>
      </c>
      <c r="C7499" s="4">
        <v>2011.0</v>
      </c>
      <c r="D7499" s="4" t="s">
        <v>975</v>
      </c>
      <c r="F7499" s="4" t="s">
        <v>57</v>
      </c>
      <c r="G7499" s="4" t="s">
        <v>1445</v>
      </c>
      <c r="I7499" s="4">
        <v>43623.0</v>
      </c>
      <c r="R7499" s="5" t="str">
        <f t="shared" si="1"/>
        <v>2011_56</v>
      </c>
    </row>
    <row r="7500">
      <c r="A7500" s="4" t="s">
        <v>1347</v>
      </c>
      <c r="B7500" s="4">
        <v>57.0</v>
      </c>
      <c r="C7500" s="4">
        <v>2011.0</v>
      </c>
      <c r="D7500" s="4" t="s">
        <v>26</v>
      </c>
      <c r="F7500" s="4" t="s">
        <v>46</v>
      </c>
      <c r="G7500" s="4" t="s">
        <v>1426</v>
      </c>
      <c r="I7500" s="4">
        <v>43326.0</v>
      </c>
      <c r="R7500" s="5" t="str">
        <f t="shared" si="1"/>
        <v>2011_57</v>
      </c>
    </row>
    <row r="7501">
      <c r="A7501" s="4" t="s">
        <v>1722</v>
      </c>
      <c r="B7501" s="4">
        <v>58.0</v>
      </c>
      <c r="C7501" s="4">
        <v>2011.0</v>
      </c>
      <c r="D7501" s="4" t="s">
        <v>1723</v>
      </c>
      <c r="F7501" s="4" t="s">
        <v>46</v>
      </c>
      <c r="G7501" s="4" t="s">
        <v>1438</v>
      </c>
      <c r="I7501" s="4">
        <v>42588.0</v>
      </c>
      <c r="R7501" s="5" t="str">
        <f t="shared" si="1"/>
        <v>2011_58</v>
      </c>
    </row>
    <row r="7502">
      <c r="A7502" s="4" t="s">
        <v>1834</v>
      </c>
      <c r="B7502" s="4">
        <v>59.0</v>
      </c>
      <c r="C7502" s="4">
        <v>2011.0</v>
      </c>
      <c r="D7502" s="4" t="s">
        <v>19</v>
      </c>
      <c r="F7502" s="4" t="s">
        <v>20</v>
      </c>
      <c r="G7502" s="4" t="s">
        <v>1606</v>
      </c>
      <c r="I7502" s="4">
        <v>41946.0</v>
      </c>
      <c r="R7502" s="5" t="str">
        <f t="shared" si="1"/>
        <v>2011_59</v>
      </c>
    </row>
    <row r="7503">
      <c r="A7503" s="4" t="s">
        <v>616</v>
      </c>
      <c r="B7503" s="4">
        <v>60.0</v>
      </c>
      <c r="C7503" s="4">
        <v>2011.0</v>
      </c>
      <c r="D7503" s="4" t="s">
        <v>72</v>
      </c>
      <c r="F7503" s="4" t="s">
        <v>57</v>
      </c>
      <c r="G7503" s="4" t="s">
        <v>1439</v>
      </c>
      <c r="I7503" s="4">
        <v>41050.0</v>
      </c>
      <c r="R7503" s="5" t="str">
        <f t="shared" si="1"/>
        <v>2011_60</v>
      </c>
    </row>
    <row r="7504">
      <c r="A7504" s="4" t="s">
        <v>814</v>
      </c>
      <c r="B7504" s="4">
        <v>61.0</v>
      </c>
      <c r="C7504" s="4">
        <v>2011.0</v>
      </c>
      <c r="D7504" s="4" t="s">
        <v>72</v>
      </c>
      <c r="F7504" s="4" t="s">
        <v>74</v>
      </c>
      <c r="G7504" s="4" t="s">
        <v>1482</v>
      </c>
      <c r="I7504" s="4">
        <v>40597.0</v>
      </c>
      <c r="R7504" s="5" t="str">
        <f t="shared" si="1"/>
        <v>2011_61</v>
      </c>
    </row>
    <row r="7505">
      <c r="A7505" s="4" t="s">
        <v>668</v>
      </c>
      <c r="B7505" s="4">
        <v>62.0</v>
      </c>
      <c r="C7505" s="4">
        <v>2011.0</v>
      </c>
      <c r="D7505" s="4" t="s">
        <v>971</v>
      </c>
      <c r="F7505" s="4" t="s">
        <v>57</v>
      </c>
      <c r="G7505" s="4" t="s">
        <v>1457</v>
      </c>
      <c r="I7505" s="4">
        <v>40040.0</v>
      </c>
      <c r="R7505" s="5" t="str">
        <f t="shared" si="1"/>
        <v>2011_62</v>
      </c>
    </row>
    <row r="7506">
      <c r="A7506" s="4" t="s">
        <v>1174</v>
      </c>
      <c r="B7506" s="4">
        <v>63.0</v>
      </c>
      <c r="C7506" s="4">
        <v>2011.0</v>
      </c>
      <c r="D7506" s="4" t="s">
        <v>59</v>
      </c>
      <c r="F7506" s="4" t="s">
        <v>30</v>
      </c>
      <c r="G7506" s="4" t="s">
        <v>1407</v>
      </c>
      <c r="I7506" s="4">
        <v>39320.0</v>
      </c>
      <c r="R7506" s="5" t="str">
        <f t="shared" si="1"/>
        <v>2011_63</v>
      </c>
    </row>
    <row r="7507">
      <c r="A7507" s="4" t="s">
        <v>1084</v>
      </c>
      <c r="B7507" s="4">
        <v>64.0</v>
      </c>
      <c r="C7507" s="4">
        <v>2011.0</v>
      </c>
      <c r="D7507" s="4" t="s">
        <v>99</v>
      </c>
      <c r="F7507" s="4" t="s">
        <v>43</v>
      </c>
      <c r="G7507" s="4" t="s">
        <v>1448</v>
      </c>
      <c r="I7507" s="4">
        <v>38414.0</v>
      </c>
      <c r="R7507" s="5" t="str">
        <f t="shared" si="1"/>
        <v>2011_64</v>
      </c>
    </row>
    <row r="7508">
      <c r="A7508" s="4" t="s">
        <v>176</v>
      </c>
      <c r="B7508" s="4">
        <v>65.0</v>
      </c>
      <c r="C7508" s="4">
        <v>2011.0</v>
      </c>
      <c r="D7508" s="4" t="s">
        <v>177</v>
      </c>
      <c r="F7508" s="4" t="s">
        <v>57</v>
      </c>
      <c r="G7508" s="4" t="s">
        <v>1447</v>
      </c>
      <c r="I7508" s="4">
        <v>38063.0</v>
      </c>
      <c r="R7508" s="5" t="str">
        <f t="shared" si="1"/>
        <v>2011_65</v>
      </c>
    </row>
    <row r="7509">
      <c r="A7509" s="4" t="s">
        <v>471</v>
      </c>
      <c r="B7509" s="4">
        <v>66.0</v>
      </c>
      <c r="C7509" s="4">
        <v>2011.0</v>
      </c>
      <c r="D7509" s="4" t="s">
        <v>29</v>
      </c>
      <c r="F7509" s="4" t="s">
        <v>100</v>
      </c>
      <c r="G7509" s="4" t="s">
        <v>1443</v>
      </c>
      <c r="I7509" s="4">
        <v>37937.0</v>
      </c>
      <c r="R7509" s="5" t="str">
        <f t="shared" si="1"/>
        <v>2011_66</v>
      </c>
    </row>
    <row r="7510">
      <c r="A7510" s="4" t="s">
        <v>736</v>
      </c>
      <c r="B7510" s="4">
        <v>67.0</v>
      </c>
      <c r="C7510" s="4">
        <v>2011.0</v>
      </c>
      <c r="D7510" s="4" t="s">
        <v>986</v>
      </c>
      <c r="F7510" s="4" t="s">
        <v>24</v>
      </c>
      <c r="G7510" s="4" t="s">
        <v>1404</v>
      </c>
      <c r="I7510" s="4">
        <v>37243.5</v>
      </c>
      <c r="R7510" s="5" t="str">
        <f t="shared" si="1"/>
        <v>2011_67</v>
      </c>
    </row>
    <row r="7511">
      <c r="A7511" s="4" t="s">
        <v>895</v>
      </c>
      <c r="B7511" s="4">
        <v>68.0</v>
      </c>
      <c r="C7511" s="4">
        <v>2011.0</v>
      </c>
      <c r="D7511" s="4" t="s">
        <v>23</v>
      </c>
      <c r="F7511" s="4" t="s">
        <v>100</v>
      </c>
      <c r="G7511" s="4" t="s">
        <v>1443</v>
      </c>
      <c r="I7511" s="4">
        <v>35453.0</v>
      </c>
      <c r="R7511" s="5" t="str">
        <f t="shared" si="1"/>
        <v>2011_68</v>
      </c>
    </row>
    <row r="7512">
      <c r="A7512" s="4" t="s">
        <v>210</v>
      </c>
      <c r="B7512" s="4">
        <v>69.0</v>
      </c>
      <c r="C7512" s="4">
        <v>2011.0</v>
      </c>
      <c r="D7512" s="4" t="s">
        <v>102</v>
      </c>
      <c r="F7512" s="4" t="s">
        <v>46</v>
      </c>
      <c r="G7512" s="4" t="s">
        <v>1471</v>
      </c>
      <c r="I7512" s="4">
        <v>35166.7</v>
      </c>
      <c r="R7512" s="5" t="str">
        <f t="shared" si="1"/>
        <v>2011_69</v>
      </c>
    </row>
    <row r="7513">
      <c r="A7513" s="4" t="s">
        <v>109</v>
      </c>
      <c r="B7513" s="4">
        <v>70.0</v>
      </c>
      <c r="C7513" s="4">
        <v>2011.0</v>
      </c>
      <c r="D7513" s="4" t="s">
        <v>110</v>
      </c>
      <c r="F7513" s="4" t="s">
        <v>88</v>
      </c>
      <c r="G7513" s="4" t="s">
        <v>1413</v>
      </c>
      <c r="I7513" s="4">
        <v>35119.0</v>
      </c>
      <c r="R7513" s="5" t="str">
        <f t="shared" si="1"/>
        <v>2011_70</v>
      </c>
    </row>
    <row r="7514">
      <c r="A7514" s="4" t="s">
        <v>129</v>
      </c>
      <c r="B7514" s="4">
        <v>71.0</v>
      </c>
      <c r="C7514" s="4">
        <v>2011.0</v>
      </c>
      <c r="D7514" s="4" t="s">
        <v>42</v>
      </c>
      <c r="F7514" s="4" t="s">
        <v>30</v>
      </c>
      <c r="G7514" s="4" t="s">
        <v>1407</v>
      </c>
      <c r="I7514" s="4">
        <v>34947.2</v>
      </c>
      <c r="R7514" s="5" t="str">
        <f t="shared" si="1"/>
        <v>2011_71</v>
      </c>
    </row>
    <row r="7515">
      <c r="A7515" s="4" t="s">
        <v>277</v>
      </c>
      <c r="B7515" s="4">
        <v>72.0</v>
      </c>
      <c r="C7515" s="4">
        <v>2011.0</v>
      </c>
      <c r="D7515" s="4" t="s">
        <v>76</v>
      </c>
      <c r="F7515" s="4" t="s">
        <v>57</v>
      </c>
      <c r="G7515" s="4" t="s">
        <v>1454</v>
      </c>
      <c r="I7515" s="4">
        <v>34757.0</v>
      </c>
      <c r="R7515" s="5" t="str">
        <f t="shared" si="1"/>
        <v>2011_72</v>
      </c>
    </row>
    <row r="7516">
      <c r="A7516" s="4" t="s">
        <v>886</v>
      </c>
      <c r="B7516" s="4">
        <v>73.0</v>
      </c>
      <c r="C7516" s="4">
        <v>2011.0</v>
      </c>
      <c r="D7516" s="4" t="s">
        <v>87</v>
      </c>
      <c r="F7516" s="4" t="s">
        <v>115</v>
      </c>
      <c r="G7516" s="4" t="s">
        <v>1450</v>
      </c>
      <c r="I7516" s="4">
        <v>34734.0</v>
      </c>
      <c r="R7516" s="5" t="str">
        <f t="shared" si="1"/>
        <v>2011_73</v>
      </c>
    </row>
    <row r="7517">
      <c r="A7517" s="4" t="s">
        <v>1724</v>
      </c>
      <c r="B7517" s="4">
        <v>74.0</v>
      </c>
      <c r="C7517" s="4">
        <v>2011.0</v>
      </c>
      <c r="D7517" s="4" t="s">
        <v>23</v>
      </c>
      <c r="F7517" s="4" t="s">
        <v>30</v>
      </c>
      <c r="G7517" s="4" t="s">
        <v>1407</v>
      </c>
      <c r="I7517" s="4">
        <v>34613.0</v>
      </c>
      <c r="R7517" s="5" t="str">
        <f t="shared" si="1"/>
        <v>2011_74</v>
      </c>
    </row>
    <row r="7518">
      <c r="A7518" s="4" t="s">
        <v>1351</v>
      </c>
      <c r="B7518" s="4">
        <v>75.0</v>
      </c>
      <c r="C7518" s="4">
        <v>2011.0</v>
      </c>
      <c r="D7518" s="4" t="s">
        <v>977</v>
      </c>
      <c r="F7518" s="4" t="s">
        <v>57</v>
      </c>
      <c r="G7518" s="4" t="s">
        <v>1452</v>
      </c>
      <c r="I7518" s="4">
        <v>34589.0</v>
      </c>
      <c r="R7518" s="5" t="str">
        <f t="shared" si="1"/>
        <v>2011_75</v>
      </c>
    </row>
    <row r="7519">
      <c r="A7519" s="4" t="s">
        <v>245</v>
      </c>
      <c r="B7519" s="4">
        <v>76.0</v>
      </c>
      <c r="C7519" s="4">
        <v>2011.0</v>
      </c>
      <c r="D7519" s="4" t="s">
        <v>19</v>
      </c>
      <c r="F7519" s="4" t="s">
        <v>189</v>
      </c>
      <c r="G7519" s="4" t="s">
        <v>1449</v>
      </c>
      <c r="I7519" s="4">
        <v>34305.0</v>
      </c>
      <c r="R7519" s="5" t="str">
        <f t="shared" si="1"/>
        <v>2011_76</v>
      </c>
    </row>
    <row r="7520">
      <c r="A7520" s="4" t="s">
        <v>1176</v>
      </c>
      <c r="B7520" s="4">
        <v>77.0</v>
      </c>
      <c r="C7520" s="4">
        <v>2011.0</v>
      </c>
      <c r="D7520" s="4" t="s">
        <v>1289</v>
      </c>
      <c r="F7520" s="4" t="s">
        <v>35</v>
      </c>
      <c r="G7520" s="4" t="s">
        <v>1428</v>
      </c>
      <c r="I7520" s="4">
        <v>34246.0</v>
      </c>
      <c r="R7520" s="5" t="str">
        <f t="shared" si="1"/>
        <v>2011_77</v>
      </c>
    </row>
    <row r="7521">
      <c r="A7521" s="4" t="s">
        <v>1784</v>
      </c>
      <c r="B7521" s="4">
        <v>78.0</v>
      </c>
      <c r="C7521" s="4">
        <v>2011.0</v>
      </c>
      <c r="D7521" s="4" t="s">
        <v>1364</v>
      </c>
      <c r="F7521" s="4" t="s">
        <v>95</v>
      </c>
      <c r="G7521" s="4" t="s">
        <v>1458</v>
      </c>
      <c r="I7521" s="4">
        <v>34204.0</v>
      </c>
      <c r="R7521" s="5" t="str">
        <f t="shared" si="1"/>
        <v>2011_78</v>
      </c>
    </row>
    <row r="7522">
      <c r="A7522" s="4" t="s">
        <v>646</v>
      </c>
      <c r="B7522" s="4">
        <v>79.0</v>
      </c>
      <c r="C7522" s="4">
        <v>2011.0</v>
      </c>
      <c r="D7522" s="4" t="s">
        <v>1289</v>
      </c>
      <c r="F7522" s="4" t="s">
        <v>192</v>
      </c>
      <c r="G7522" s="4" t="s">
        <v>1477</v>
      </c>
      <c r="I7522" s="4">
        <v>33868.2</v>
      </c>
      <c r="R7522" s="5" t="str">
        <f t="shared" si="1"/>
        <v>2011_79</v>
      </c>
    </row>
    <row r="7523">
      <c r="A7523" s="4" t="s">
        <v>1259</v>
      </c>
      <c r="B7523" s="4">
        <v>80.0</v>
      </c>
      <c r="C7523" s="4">
        <v>2011.0</v>
      </c>
      <c r="D7523" s="4" t="s">
        <v>225</v>
      </c>
      <c r="F7523" s="4" t="s">
        <v>24</v>
      </c>
      <c r="G7523" s="4" t="s">
        <v>1404</v>
      </c>
      <c r="I7523" s="4">
        <v>33739.3</v>
      </c>
      <c r="R7523" s="5" t="str">
        <f t="shared" si="1"/>
        <v>2011_80</v>
      </c>
    </row>
    <row r="7524">
      <c r="A7524" s="4" t="s">
        <v>882</v>
      </c>
      <c r="B7524" s="4">
        <v>81.0</v>
      </c>
      <c r="C7524" s="4">
        <v>2011.0</v>
      </c>
      <c r="D7524" s="4" t="s">
        <v>76</v>
      </c>
      <c r="F7524" s="4" t="s">
        <v>43</v>
      </c>
      <c r="G7524" s="4" t="s">
        <v>1673</v>
      </c>
      <c r="I7524" s="4">
        <v>33370.0</v>
      </c>
      <c r="R7524" s="5" t="str">
        <f t="shared" si="1"/>
        <v>2011_81</v>
      </c>
    </row>
    <row r="7525">
      <c r="A7525" s="4" t="s">
        <v>1677</v>
      </c>
      <c r="B7525" s="4">
        <v>82.0</v>
      </c>
      <c r="C7525" s="4">
        <v>2011.0</v>
      </c>
      <c r="D7525" s="4" t="s">
        <v>67</v>
      </c>
      <c r="F7525" s="4" t="s">
        <v>148</v>
      </c>
      <c r="G7525" s="4" t="s">
        <v>1466</v>
      </c>
      <c r="I7525" s="4">
        <v>33193.0</v>
      </c>
      <c r="R7525" s="5" t="str">
        <f t="shared" si="1"/>
        <v>2011_82</v>
      </c>
    </row>
    <row r="7526">
      <c r="A7526" s="4" t="s">
        <v>1300</v>
      </c>
      <c r="B7526" s="4">
        <v>83.0</v>
      </c>
      <c r="C7526" s="4">
        <v>2011.0</v>
      </c>
      <c r="D7526" s="4" t="s">
        <v>177</v>
      </c>
      <c r="F7526" s="4" t="s">
        <v>30</v>
      </c>
      <c r="G7526" s="4" t="s">
        <v>1407</v>
      </c>
      <c r="I7526" s="4">
        <v>32778.0</v>
      </c>
      <c r="R7526" s="5" t="str">
        <f t="shared" si="1"/>
        <v>2011_83</v>
      </c>
    </row>
    <row r="7527">
      <c r="A7527" s="4" t="s">
        <v>1675</v>
      </c>
      <c r="B7527" s="4">
        <v>84.0</v>
      </c>
      <c r="C7527" s="4">
        <v>2011.0</v>
      </c>
      <c r="D7527" s="4" t="s">
        <v>48</v>
      </c>
      <c r="F7527" s="4" t="s">
        <v>49</v>
      </c>
      <c r="G7527" s="4" t="s">
        <v>1455</v>
      </c>
      <c r="I7527" s="4">
        <v>32733.0</v>
      </c>
      <c r="R7527" s="5" t="str">
        <f t="shared" si="1"/>
        <v>2011_84</v>
      </c>
    </row>
    <row r="7528">
      <c r="A7528" s="4" t="s">
        <v>1350</v>
      </c>
      <c r="B7528" s="4">
        <v>85.0</v>
      </c>
      <c r="C7528" s="4">
        <v>2011.0</v>
      </c>
      <c r="D7528" s="4" t="s">
        <v>29</v>
      </c>
      <c r="F7528" s="4" t="s">
        <v>152</v>
      </c>
      <c r="G7528" s="4" t="s">
        <v>1548</v>
      </c>
      <c r="I7528" s="4">
        <v>32563.0</v>
      </c>
      <c r="R7528" s="5" t="str">
        <f t="shared" si="1"/>
        <v>2011_85</v>
      </c>
    </row>
    <row r="7529">
      <c r="A7529" s="4" t="s">
        <v>452</v>
      </c>
      <c r="B7529" s="4">
        <v>86.0</v>
      </c>
      <c r="C7529" s="4">
        <v>2011.0</v>
      </c>
      <c r="D7529" s="4" t="s">
        <v>76</v>
      </c>
      <c r="F7529" s="4" t="s">
        <v>37</v>
      </c>
      <c r="G7529" s="4" t="s">
        <v>1465</v>
      </c>
      <c r="I7529" s="4">
        <v>32466.0</v>
      </c>
      <c r="R7529" s="5" t="str">
        <f t="shared" si="1"/>
        <v>2011_86</v>
      </c>
    </row>
    <row r="7530">
      <c r="A7530" s="4" t="s">
        <v>726</v>
      </c>
      <c r="B7530" s="4">
        <v>87.0</v>
      </c>
      <c r="C7530" s="4">
        <v>2011.0</v>
      </c>
      <c r="D7530" s="4" t="s">
        <v>42</v>
      </c>
      <c r="F7530" s="4" t="s">
        <v>30</v>
      </c>
      <c r="G7530" s="4" t="s">
        <v>1407</v>
      </c>
      <c r="I7530" s="4">
        <v>32224.9</v>
      </c>
      <c r="R7530" s="5" t="str">
        <f t="shared" si="1"/>
        <v>2011_87</v>
      </c>
    </row>
    <row r="7531">
      <c r="A7531" s="4" t="s">
        <v>172</v>
      </c>
      <c r="B7531" s="4">
        <v>88.0</v>
      </c>
      <c r="C7531" s="4">
        <v>2011.0</v>
      </c>
      <c r="D7531" s="4" t="s">
        <v>120</v>
      </c>
      <c r="F7531" s="4" t="s">
        <v>88</v>
      </c>
      <c r="G7531" s="4" t="s">
        <v>1413</v>
      </c>
      <c r="I7531" s="4">
        <v>31755.0</v>
      </c>
      <c r="R7531" s="5" t="str">
        <f t="shared" si="1"/>
        <v>2011_88</v>
      </c>
    </row>
    <row r="7532">
      <c r="A7532" s="4" t="s">
        <v>79</v>
      </c>
      <c r="B7532" s="4">
        <v>89.0</v>
      </c>
      <c r="C7532" s="4">
        <v>2011.0</v>
      </c>
      <c r="D7532" s="4" t="s">
        <v>67</v>
      </c>
      <c r="F7532" s="4" t="s">
        <v>46</v>
      </c>
      <c r="G7532" s="4" t="s">
        <v>1444</v>
      </c>
      <c r="I7532" s="4">
        <v>31400.0</v>
      </c>
      <c r="R7532" s="5" t="str">
        <f t="shared" si="1"/>
        <v>2011_89</v>
      </c>
    </row>
    <row r="7533">
      <c r="A7533" s="4" t="s">
        <v>1835</v>
      </c>
      <c r="B7533" s="4">
        <v>90.0</v>
      </c>
      <c r="C7533" s="4">
        <v>2011.0</v>
      </c>
      <c r="D7533" s="4" t="s">
        <v>1295</v>
      </c>
      <c r="F7533" s="4" t="s">
        <v>115</v>
      </c>
      <c r="G7533" s="4" t="s">
        <v>1441</v>
      </c>
      <c r="I7533" s="4">
        <v>30683.0</v>
      </c>
      <c r="R7533" s="5" t="str">
        <f t="shared" si="1"/>
        <v>2011_90</v>
      </c>
    </row>
    <row r="7534">
      <c r="A7534" s="4" t="s">
        <v>134</v>
      </c>
      <c r="B7534" s="4">
        <v>91.0</v>
      </c>
      <c r="C7534" s="4">
        <v>2011.0</v>
      </c>
      <c r="D7534" s="4" t="s">
        <v>59</v>
      </c>
      <c r="F7534" s="4" t="s">
        <v>30</v>
      </c>
      <c r="G7534" s="4" t="s">
        <v>1407</v>
      </c>
      <c r="I7534" s="4">
        <v>30242.0</v>
      </c>
      <c r="R7534" s="5" t="str">
        <f t="shared" si="1"/>
        <v>2011_91</v>
      </c>
    </row>
    <row r="7535">
      <c r="A7535" s="4" t="s">
        <v>1369</v>
      </c>
      <c r="B7535" s="4">
        <v>92.0</v>
      </c>
      <c r="C7535" s="4">
        <v>2011.0</v>
      </c>
      <c r="D7535" s="4" t="s">
        <v>1364</v>
      </c>
      <c r="F7535" s="4" t="s">
        <v>57</v>
      </c>
      <c r="G7535" s="4" t="s">
        <v>1544</v>
      </c>
      <c r="I7535" s="4">
        <v>29321.0</v>
      </c>
      <c r="R7535" s="5" t="str">
        <f t="shared" si="1"/>
        <v>2011_92</v>
      </c>
    </row>
    <row r="7536">
      <c r="A7536" s="4" t="s">
        <v>329</v>
      </c>
      <c r="B7536" s="4">
        <v>93.0</v>
      </c>
      <c r="C7536" s="4">
        <v>2011.0</v>
      </c>
      <c r="D7536" s="4" t="s">
        <v>988</v>
      </c>
      <c r="F7536" s="4" t="s">
        <v>27</v>
      </c>
      <c r="G7536" s="4" t="s">
        <v>1460</v>
      </c>
      <c r="I7536" s="4">
        <v>28430.0</v>
      </c>
      <c r="R7536" s="5" t="str">
        <f t="shared" si="1"/>
        <v>2011_93</v>
      </c>
    </row>
    <row r="7537">
      <c r="A7537" s="4" t="s">
        <v>1725</v>
      </c>
      <c r="B7537" s="4">
        <v>94.0</v>
      </c>
      <c r="C7537" s="4">
        <v>2011.0</v>
      </c>
      <c r="D7537" s="4" t="s">
        <v>40</v>
      </c>
      <c r="F7537" s="4" t="s">
        <v>30</v>
      </c>
      <c r="G7537" s="4" t="s">
        <v>1407</v>
      </c>
      <c r="I7537" s="4">
        <v>27208.0</v>
      </c>
      <c r="R7537" s="5" t="str">
        <f t="shared" si="1"/>
        <v>2011_94</v>
      </c>
    </row>
    <row r="7538">
      <c r="A7538" s="4" t="s">
        <v>248</v>
      </c>
      <c r="B7538" s="4">
        <v>95.0</v>
      </c>
      <c r="C7538" s="4">
        <v>2011.0</v>
      </c>
      <c r="D7538" s="4" t="s">
        <v>177</v>
      </c>
      <c r="F7538" s="4" t="s">
        <v>30</v>
      </c>
      <c r="G7538" s="4" t="s">
        <v>1407</v>
      </c>
      <c r="I7538" s="4">
        <v>26888.0</v>
      </c>
      <c r="R7538" s="5" t="str">
        <f t="shared" si="1"/>
        <v>2011_95</v>
      </c>
    </row>
    <row r="7539">
      <c r="A7539" s="4" t="s">
        <v>518</v>
      </c>
      <c r="B7539" s="4">
        <v>96.0</v>
      </c>
      <c r="C7539" s="4">
        <v>2011.0</v>
      </c>
      <c r="D7539" s="4" t="s">
        <v>638</v>
      </c>
      <c r="F7539" s="4" t="s">
        <v>57</v>
      </c>
      <c r="G7539" s="4" t="s">
        <v>1509</v>
      </c>
      <c r="I7539" s="4">
        <v>26820.0</v>
      </c>
      <c r="R7539" s="5" t="str">
        <f t="shared" si="1"/>
        <v>2011_96</v>
      </c>
    </row>
    <row r="7540">
      <c r="A7540" s="4" t="s">
        <v>1177</v>
      </c>
      <c r="B7540" s="4">
        <v>97.0</v>
      </c>
      <c r="C7540" s="4">
        <v>2011.0</v>
      </c>
      <c r="D7540" s="4" t="s">
        <v>492</v>
      </c>
      <c r="F7540" s="4" t="s">
        <v>74</v>
      </c>
      <c r="G7540" s="4" t="s">
        <v>1462</v>
      </c>
      <c r="I7540" s="4">
        <v>26662.0</v>
      </c>
      <c r="R7540" s="5" t="str">
        <f t="shared" si="1"/>
        <v>2011_97</v>
      </c>
    </row>
    <row r="7541">
      <c r="A7541" s="4" t="s">
        <v>219</v>
      </c>
      <c r="B7541" s="4">
        <v>98.0</v>
      </c>
      <c r="C7541" s="4">
        <v>2011.0</v>
      </c>
      <c r="D7541" s="4" t="s">
        <v>1723</v>
      </c>
      <c r="F7541" s="4" t="s">
        <v>46</v>
      </c>
      <c r="G7541" s="4" t="s">
        <v>1468</v>
      </c>
      <c r="I7541" s="4">
        <v>26004.6</v>
      </c>
      <c r="R7541" s="5" t="str">
        <f t="shared" si="1"/>
        <v>2011_98</v>
      </c>
    </row>
    <row r="7542">
      <c r="A7542" s="4" t="s">
        <v>1110</v>
      </c>
      <c r="B7542" s="4">
        <v>99.0</v>
      </c>
      <c r="C7542" s="4">
        <v>2011.0</v>
      </c>
      <c r="D7542" s="4" t="s">
        <v>225</v>
      </c>
      <c r="F7542" s="4" t="s">
        <v>24</v>
      </c>
      <c r="G7542" s="4" t="s">
        <v>1404</v>
      </c>
      <c r="I7542" s="4">
        <v>25893.0</v>
      </c>
      <c r="R7542" s="5" t="str">
        <f t="shared" si="1"/>
        <v>2011_99</v>
      </c>
    </row>
    <row r="7543">
      <c r="A7543" s="4" t="s">
        <v>385</v>
      </c>
      <c r="B7543" s="4">
        <v>100.0</v>
      </c>
      <c r="C7543" s="4">
        <v>2011.0</v>
      </c>
      <c r="D7543" s="4" t="s">
        <v>72</v>
      </c>
      <c r="F7543" s="4" t="s">
        <v>100</v>
      </c>
      <c r="G7543" s="4" t="s">
        <v>1494</v>
      </c>
      <c r="I7543" s="4">
        <v>25669.1</v>
      </c>
      <c r="R7543" s="5" t="str">
        <f t="shared" si="1"/>
        <v>2011_100</v>
      </c>
    </row>
    <row r="7544">
      <c r="A7544" s="4" t="s">
        <v>1353</v>
      </c>
      <c r="B7544" s="4">
        <v>101.0</v>
      </c>
      <c r="C7544" s="4">
        <v>2011.0</v>
      </c>
      <c r="D7544" s="4" t="s">
        <v>42</v>
      </c>
      <c r="F7544" s="4" t="s">
        <v>148</v>
      </c>
      <c r="G7544" s="4" t="s">
        <v>1463</v>
      </c>
      <c r="I7544" s="4">
        <v>25647.1</v>
      </c>
      <c r="R7544" s="5" t="str">
        <f t="shared" si="1"/>
        <v>2011_101</v>
      </c>
    </row>
    <row r="7545">
      <c r="A7545" s="4" t="s">
        <v>218</v>
      </c>
      <c r="B7545" s="4">
        <v>102.0</v>
      </c>
      <c r="C7545" s="4">
        <v>2011.0</v>
      </c>
      <c r="D7545" s="4" t="s">
        <v>72</v>
      </c>
      <c r="F7545" s="4" t="s">
        <v>179</v>
      </c>
      <c r="G7545" s="4" t="s">
        <v>1474</v>
      </c>
      <c r="I7545" s="4">
        <v>25328.1</v>
      </c>
      <c r="R7545" s="5" t="str">
        <f t="shared" si="1"/>
        <v>2011_102</v>
      </c>
    </row>
    <row r="7546">
      <c r="A7546" s="4" t="s">
        <v>1249</v>
      </c>
      <c r="B7546" s="4">
        <v>103.0</v>
      </c>
      <c r="C7546" s="4">
        <v>2011.0</v>
      </c>
      <c r="D7546" s="4" t="s">
        <v>986</v>
      </c>
      <c r="F7546" s="4" t="s">
        <v>74</v>
      </c>
      <c r="G7546" s="4" t="s">
        <v>1508</v>
      </c>
      <c r="I7546" s="4">
        <v>25267.9</v>
      </c>
      <c r="R7546" s="5" t="str">
        <f t="shared" si="1"/>
        <v>2011_103</v>
      </c>
    </row>
    <row r="7547">
      <c r="A7547" s="4" t="s">
        <v>184</v>
      </c>
      <c r="B7547" s="4">
        <v>104.0</v>
      </c>
      <c r="C7547" s="4">
        <v>2011.0</v>
      </c>
      <c r="D7547" s="4" t="s">
        <v>76</v>
      </c>
      <c r="F7547" s="4" t="s">
        <v>148</v>
      </c>
      <c r="G7547" s="4" t="s">
        <v>1467</v>
      </c>
      <c r="I7547" s="4">
        <v>25183.0</v>
      </c>
      <c r="R7547" s="5" t="str">
        <f t="shared" si="1"/>
        <v>2011_104</v>
      </c>
    </row>
    <row r="7548">
      <c r="A7548" s="4" t="s">
        <v>92</v>
      </c>
      <c r="B7548" s="4">
        <v>105.0</v>
      </c>
      <c r="C7548" s="4">
        <v>2011.0</v>
      </c>
      <c r="D7548" s="4" t="s">
        <v>93</v>
      </c>
      <c r="F7548" s="4" t="s">
        <v>115</v>
      </c>
      <c r="G7548" s="4" t="s">
        <v>1450</v>
      </c>
      <c r="I7548" s="4">
        <v>25179.0</v>
      </c>
      <c r="R7548" s="5" t="str">
        <f t="shared" si="1"/>
        <v>2011_105</v>
      </c>
    </row>
    <row r="7549">
      <c r="A7549" s="4" t="s">
        <v>1461</v>
      </c>
      <c r="B7549" s="4">
        <v>106.0</v>
      </c>
      <c r="C7549" s="4">
        <v>2011.0</v>
      </c>
      <c r="D7549" s="4" t="s">
        <v>67</v>
      </c>
      <c r="F7549" s="4" t="s">
        <v>30</v>
      </c>
      <c r="G7549" s="4" t="s">
        <v>1407</v>
      </c>
      <c r="I7549" s="4">
        <v>25112.0</v>
      </c>
      <c r="R7549" s="5" t="str">
        <f t="shared" si="1"/>
        <v>2011_106</v>
      </c>
    </row>
    <row r="7550">
      <c r="A7550" s="4" t="s">
        <v>1676</v>
      </c>
      <c r="B7550" s="4">
        <v>107.0</v>
      </c>
      <c r="C7550" s="4">
        <v>2011.0</v>
      </c>
      <c r="D7550" s="4" t="s">
        <v>26</v>
      </c>
      <c r="F7550" s="4" t="s">
        <v>55</v>
      </c>
      <c r="G7550" s="4" t="s">
        <v>1417</v>
      </c>
      <c r="I7550" s="4">
        <v>25003.0</v>
      </c>
      <c r="R7550" s="5" t="str">
        <f t="shared" si="1"/>
        <v>2011_107</v>
      </c>
    </row>
    <row r="7551">
      <c r="A7551" s="4" t="s">
        <v>506</v>
      </c>
      <c r="B7551" s="4">
        <v>108.0</v>
      </c>
      <c r="C7551" s="4">
        <v>2011.0</v>
      </c>
      <c r="D7551" s="4" t="s">
        <v>1831</v>
      </c>
      <c r="F7551" s="4" t="s">
        <v>148</v>
      </c>
      <c r="G7551" s="4" t="s">
        <v>1490</v>
      </c>
      <c r="I7551" s="4">
        <v>24545.1</v>
      </c>
      <c r="R7551" s="5" t="str">
        <f t="shared" si="1"/>
        <v>2011_108</v>
      </c>
    </row>
    <row r="7552">
      <c r="A7552" s="4" t="s">
        <v>501</v>
      </c>
      <c r="B7552" s="4">
        <v>109.0</v>
      </c>
      <c r="C7552" s="4">
        <v>2011.0</v>
      </c>
      <c r="D7552" s="4" t="s">
        <v>977</v>
      </c>
      <c r="F7552" s="4" t="s">
        <v>179</v>
      </c>
      <c r="G7552" s="4" t="s">
        <v>1476</v>
      </c>
      <c r="I7552" s="4">
        <v>24376.0</v>
      </c>
      <c r="R7552" s="5" t="str">
        <f t="shared" si="1"/>
        <v>2011_109</v>
      </c>
    </row>
    <row r="7553">
      <c r="A7553" s="4" t="s">
        <v>1836</v>
      </c>
      <c r="B7553" s="4">
        <v>110.0</v>
      </c>
      <c r="C7553" s="4">
        <v>2011.0</v>
      </c>
      <c r="D7553" s="4" t="s">
        <v>29</v>
      </c>
      <c r="F7553" s="4" t="s">
        <v>57</v>
      </c>
      <c r="G7553" s="4" t="s">
        <v>1507</v>
      </c>
      <c r="I7553" s="4">
        <v>24102.0</v>
      </c>
      <c r="R7553" s="5" t="str">
        <f t="shared" si="1"/>
        <v>2011_110</v>
      </c>
    </row>
    <row r="7554">
      <c r="A7554" s="4" t="s">
        <v>818</v>
      </c>
      <c r="B7554" s="4">
        <v>111.0</v>
      </c>
      <c r="C7554" s="4">
        <v>2011.0</v>
      </c>
      <c r="D7554" s="4" t="s">
        <v>62</v>
      </c>
      <c r="F7554" s="4" t="s">
        <v>46</v>
      </c>
      <c r="G7554" s="4" t="s">
        <v>1475</v>
      </c>
      <c r="I7554" s="4">
        <v>24074.6</v>
      </c>
      <c r="R7554" s="5" t="str">
        <f t="shared" si="1"/>
        <v>2011_111</v>
      </c>
    </row>
    <row r="7555">
      <c r="A7555" s="4" t="s">
        <v>188</v>
      </c>
      <c r="B7555" s="4">
        <v>112.0</v>
      </c>
      <c r="C7555" s="4">
        <v>2011.0</v>
      </c>
      <c r="D7555" s="4" t="s">
        <v>42</v>
      </c>
      <c r="F7555" s="4" t="s">
        <v>189</v>
      </c>
      <c r="G7555" s="4" t="s">
        <v>1449</v>
      </c>
      <c r="I7555" s="4">
        <v>23384.3</v>
      </c>
      <c r="R7555" s="5" t="str">
        <f t="shared" si="1"/>
        <v>2011_112</v>
      </c>
    </row>
    <row r="7556">
      <c r="A7556" s="4" t="s">
        <v>1029</v>
      </c>
      <c r="B7556" s="4">
        <v>113.0</v>
      </c>
      <c r="C7556" s="4">
        <v>2011.0</v>
      </c>
      <c r="D7556" s="4" t="s">
        <v>23</v>
      </c>
      <c r="F7556" s="4" t="s">
        <v>27</v>
      </c>
      <c r="G7556" s="4" t="s">
        <v>1510</v>
      </c>
      <c r="I7556" s="4">
        <v>23345.1</v>
      </c>
      <c r="R7556" s="5" t="str">
        <f t="shared" si="1"/>
        <v>2011_113</v>
      </c>
    </row>
    <row r="7557">
      <c r="A7557" s="4" t="s">
        <v>1837</v>
      </c>
      <c r="B7557" s="4">
        <v>114.0</v>
      </c>
      <c r="C7557" s="4">
        <v>2011.0</v>
      </c>
      <c r="D7557" s="4" t="s">
        <v>120</v>
      </c>
      <c r="F7557" s="4" t="s">
        <v>46</v>
      </c>
      <c r="G7557" s="4" t="s">
        <v>1418</v>
      </c>
      <c r="I7557" s="4">
        <v>23229.0</v>
      </c>
      <c r="R7557" s="5" t="str">
        <f t="shared" si="1"/>
        <v>2011_114</v>
      </c>
    </row>
    <row r="7558">
      <c r="A7558" s="4" t="s">
        <v>1097</v>
      </c>
      <c r="B7558" s="4">
        <v>115.0</v>
      </c>
      <c r="C7558" s="4">
        <v>2011.0</v>
      </c>
      <c r="D7558" s="4" t="s">
        <v>102</v>
      </c>
      <c r="F7558" s="4" t="s">
        <v>257</v>
      </c>
      <c r="G7558" s="4" t="s">
        <v>1424</v>
      </c>
      <c r="I7558" s="4">
        <v>23076.0</v>
      </c>
      <c r="R7558" s="5" t="str">
        <f t="shared" si="1"/>
        <v>2011_115</v>
      </c>
    </row>
    <row r="7559">
      <c r="A7559" s="4" t="s">
        <v>1838</v>
      </c>
      <c r="B7559" s="4">
        <v>116.0</v>
      </c>
      <c r="C7559" s="4">
        <v>2011.0</v>
      </c>
      <c r="D7559" s="4" t="s">
        <v>971</v>
      </c>
      <c r="F7559" s="4" t="s">
        <v>46</v>
      </c>
      <c r="G7559" s="4" t="s">
        <v>1435</v>
      </c>
      <c r="I7559" s="4">
        <v>22823.0</v>
      </c>
      <c r="R7559" s="5" t="str">
        <f t="shared" si="1"/>
        <v>2011_116</v>
      </c>
    </row>
    <row r="7560">
      <c r="A7560" s="4" t="s">
        <v>1297</v>
      </c>
      <c r="B7560" s="4">
        <v>117.0</v>
      </c>
      <c r="C7560" s="4">
        <v>2011.0</v>
      </c>
      <c r="D7560" s="4" t="s">
        <v>67</v>
      </c>
      <c r="F7560" s="4" t="s">
        <v>35</v>
      </c>
      <c r="G7560" s="4" t="s">
        <v>1428</v>
      </c>
      <c r="I7560" s="4">
        <v>22383.0</v>
      </c>
      <c r="R7560" s="5" t="str">
        <f t="shared" si="1"/>
        <v>2011_117</v>
      </c>
    </row>
    <row r="7561">
      <c r="A7561" s="4" t="s">
        <v>119</v>
      </c>
      <c r="B7561" s="4">
        <v>118.0</v>
      </c>
      <c r="C7561" s="4">
        <v>2011.0</v>
      </c>
      <c r="D7561" s="4" t="s">
        <v>120</v>
      </c>
      <c r="F7561" s="4" t="s">
        <v>24</v>
      </c>
      <c r="G7561" s="4" t="s">
        <v>1470</v>
      </c>
      <c r="I7561" s="4">
        <v>22170.0</v>
      </c>
      <c r="R7561" s="5" t="str">
        <f t="shared" si="1"/>
        <v>2011_118</v>
      </c>
    </row>
    <row r="7562">
      <c r="A7562" s="4" t="s">
        <v>389</v>
      </c>
      <c r="B7562" s="4">
        <v>119.0</v>
      </c>
      <c r="C7562" s="4">
        <v>2011.0</v>
      </c>
      <c r="D7562" s="4" t="s">
        <v>1839</v>
      </c>
      <c r="F7562" s="4" t="s">
        <v>148</v>
      </c>
      <c r="G7562" s="4" t="s">
        <v>1490</v>
      </c>
      <c r="I7562" s="4">
        <v>21942.2</v>
      </c>
      <c r="R7562" s="5" t="str">
        <f t="shared" si="1"/>
        <v>2011_119</v>
      </c>
    </row>
    <row r="7563">
      <c r="A7563" s="4" t="s">
        <v>626</v>
      </c>
      <c r="B7563" s="4">
        <v>120.0</v>
      </c>
      <c r="C7563" s="4">
        <v>2011.0</v>
      </c>
      <c r="D7563" s="4" t="s">
        <v>34</v>
      </c>
      <c r="F7563" s="4" t="s">
        <v>144</v>
      </c>
      <c r="G7563" s="4" t="s">
        <v>1481</v>
      </c>
      <c r="I7563" s="4">
        <v>21866.0</v>
      </c>
      <c r="R7563" s="5" t="str">
        <f t="shared" si="1"/>
        <v>2011_120</v>
      </c>
    </row>
    <row r="7564">
      <c r="A7564" s="4" t="s">
        <v>96</v>
      </c>
      <c r="B7564" s="4">
        <v>121.0</v>
      </c>
      <c r="C7564" s="4">
        <v>2011.0</v>
      </c>
      <c r="D7564" s="4" t="s">
        <v>32</v>
      </c>
      <c r="F7564" s="4" t="s">
        <v>35</v>
      </c>
      <c r="G7564" s="4" t="s">
        <v>1643</v>
      </c>
      <c r="I7564" s="4">
        <v>21633.0</v>
      </c>
      <c r="R7564" s="5" t="str">
        <f t="shared" si="1"/>
        <v>2011_121</v>
      </c>
    </row>
    <row r="7565">
      <c r="A7565" s="4" t="s">
        <v>615</v>
      </c>
      <c r="B7565" s="4">
        <v>122.0</v>
      </c>
      <c r="C7565" s="4">
        <v>2011.0</v>
      </c>
      <c r="D7565" s="4" t="s">
        <v>1289</v>
      </c>
      <c r="F7565" s="4" t="s">
        <v>100</v>
      </c>
      <c r="G7565" s="4" t="s">
        <v>1443</v>
      </c>
      <c r="I7565" s="4">
        <v>21253.0</v>
      </c>
      <c r="R7565" s="5" t="str">
        <f t="shared" si="1"/>
        <v>2011_122</v>
      </c>
    </row>
    <row r="7566">
      <c r="A7566" s="4" t="s">
        <v>815</v>
      </c>
      <c r="B7566" s="4">
        <v>123.0</v>
      </c>
      <c r="C7566" s="4">
        <v>2011.0</v>
      </c>
      <c r="D7566" s="4" t="s">
        <v>168</v>
      </c>
      <c r="F7566" s="4" t="s">
        <v>30</v>
      </c>
      <c r="G7566" s="4" t="s">
        <v>1407</v>
      </c>
      <c r="I7566" s="4">
        <v>21013.0</v>
      </c>
      <c r="R7566" s="5" t="str">
        <f t="shared" si="1"/>
        <v>2011_123</v>
      </c>
    </row>
    <row r="7567">
      <c r="A7567" s="4" t="s">
        <v>222</v>
      </c>
      <c r="B7567" s="4">
        <v>124.0</v>
      </c>
      <c r="C7567" s="4">
        <v>2011.0</v>
      </c>
      <c r="D7567" s="4" t="s">
        <v>223</v>
      </c>
      <c r="F7567" s="4" t="s">
        <v>24</v>
      </c>
      <c r="G7567" s="4" t="s">
        <v>1401</v>
      </c>
      <c r="I7567" s="4">
        <v>20849.3</v>
      </c>
      <c r="R7567" s="5" t="str">
        <f t="shared" si="1"/>
        <v>2011_124</v>
      </c>
    </row>
    <row r="7568">
      <c r="A7568" s="4" t="s">
        <v>1840</v>
      </c>
      <c r="B7568" s="4">
        <v>125.0</v>
      </c>
      <c r="C7568" s="4">
        <v>2011.0</v>
      </c>
      <c r="D7568" s="4" t="s">
        <v>99</v>
      </c>
      <c r="F7568" s="4" t="s">
        <v>88</v>
      </c>
      <c r="G7568" s="4" t="s">
        <v>1472</v>
      </c>
      <c r="I7568" s="4">
        <v>20732.0</v>
      </c>
      <c r="R7568" s="5" t="str">
        <f t="shared" si="1"/>
        <v>2011_125</v>
      </c>
    </row>
    <row r="7569">
      <c r="A7569" s="4" t="s">
        <v>533</v>
      </c>
      <c r="B7569" s="4">
        <v>126.0</v>
      </c>
      <c r="C7569" s="4">
        <v>2011.0</v>
      </c>
      <c r="D7569" s="4" t="s">
        <v>59</v>
      </c>
      <c r="F7569" s="4" t="s">
        <v>74</v>
      </c>
      <c r="G7569" s="4" t="s">
        <v>1422</v>
      </c>
      <c r="I7569" s="4">
        <v>20518.0</v>
      </c>
      <c r="R7569" s="5" t="str">
        <f t="shared" si="1"/>
        <v>2011_126</v>
      </c>
    </row>
    <row r="7570">
      <c r="A7570" s="4" t="s">
        <v>1093</v>
      </c>
      <c r="B7570" s="4">
        <v>127.0</v>
      </c>
      <c r="C7570" s="4">
        <v>2011.0</v>
      </c>
      <c r="D7570" s="4" t="s">
        <v>67</v>
      </c>
      <c r="F7570" s="4" t="s">
        <v>55</v>
      </c>
      <c r="G7570" s="4" t="s">
        <v>1472</v>
      </c>
      <c r="I7570" s="4">
        <v>20265.0</v>
      </c>
      <c r="R7570" s="5" t="str">
        <f t="shared" si="1"/>
        <v>2011_127</v>
      </c>
    </row>
    <row r="7571">
      <c r="A7571" s="4" t="s">
        <v>1307</v>
      </c>
      <c r="B7571" s="4">
        <v>128.0</v>
      </c>
      <c r="C7571" s="4">
        <v>2011.0</v>
      </c>
      <c r="D7571" s="4" t="s">
        <v>23</v>
      </c>
      <c r="F7571" s="4" t="s">
        <v>24</v>
      </c>
      <c r="G7571" s="4" t="s">
        <v>1412</v>
      </c>
      <c r="I7571" s="4">
        <v>20253.0</v>
      </c>
      <c r="R7571" s="5" t="str">
        <f t="shared" si="1"/>
        <v>2011_128</v>
      </c>
    </row>
    <row r="7572">
      <c r="A7572" s="4" t="s">
        <v>204</v>
      </c>
      <c r="B7572" s="4">
        <v>129.0</v>
      </c>
      <c r="C7572" s="4">
        <v>2011.0</v>
      </c>
      <c r="D7572" s="4" t="s">
        <v>490</v>
      </c>
      <c r="F7572" s="4" t="s">
        <v>57</v>
      </c>
      <c r="G7572" s="4" t="s">
        <v>1454</v>
      </c>
      <c r="I7572" s="4">
        <v>19857.0</v>
      </c>
      <c r="R7572" s="5" t="str">
        <f t="shared" si="1"/>
        <v>2011_129</v>
      </c>
    </row>
    <row r="7573">
      <c r="A7573" s="4" t="s">
        <v>149</v>
      </c>
      <c r="B7573" s="4">
        <v>130.0</v>
      </c>
      <c r="C7573" s="4">
        <v>2011.0</v>
      </c>
      <c r="D7573" s="4" t="s">
        <v>1078</v>
      </c>
      <c r="F7573" s="4" t="s">
        <v>24</v>
      </c>
      <c r="G7573" s="4" t="s">
        <v>1401</v>
      </c>
      <c r="I7573" s="4">
        <v>19746.0</v>
      </c>
      <c r="R7573" s="5" t="str">
        <f t="shared" si="1"/>
        <v>2011_130</v>
      </c>
    </row>
    <row r="7574">
      <c r="A7574" s="4" t="s">
        <v>150</v>
      </c>
      <c r="B7574" s="4">
        <v>131.0</v>
      </c>
      <c r="C7574" s="4">
        <v>2011.0</v>
      </c>
      <c r="D7574" s="4" t="s">
        <v>102</v>
      </c>
      <c r="F7574" s="4" t="s">
        <v>30</v>
      </c>
      <c r="G7574" s="4" t="s">
        <v>1407</v>
      </c>
      <c r="I7574" s="4">
        <v>19484.0</v>
      </c>
      <c r="R7574" s="5" t="str">
        <f t="shared" si="1"/>
        <v>2011_131</v>
      </c>
    </row>
    <row r="7575">
      <c r="A7575" s="4" t="s">
        <v>660</v>
      </c>
      <c r="B7575" s="4">
        <v>132.0</v>
      </c>
      <c r="C7575" s="4">
        <v>2011.0</v>
      </c>
      <c r="D7575" s="4" t="s">
        <v>977</v>
      </c>
      <c r="F7575" s="4" t="s">
        <v>400</v>
      </c>
      <c r="G7575" s="4" t="s">
        <v>1513</v>
      </c>
      <c r="I7575" s="4">
        <v>19160.2</v>
      </c>
      <c r="R7575" s="5" t="str">
        <f t="shared" si="1"/>
        <v>2011_132</v>
      </c>
    </row>
    <row r="7576">
      <c r="A7576" s="4" t="s">
        <v>1323</v>
      </c>
      <c r="B7576" s="4">
        <v>133.0</v>
      </c>
      <c r="C7576" s="4">
        <v>2011.0</v>
      </c>
      <c r="D7576" s="4" t="s">
        <v>999</v>
      </c>
      <c r="F7576" s="4" t="s">
        <v>179</v>
      </c>
      <c r="G7576" s="4" t="s">
        <v>1498</v>
      </c>
      <c r="I7576" s="4">
        <v>19131.1</v>
      </c>
      <c r="R7576" s="5" t="str">
        <f t="shared" si="1"/>
        <v>2011_133</v>
      </c>
    </row>
    <row r="7577">
      <c r="A7577" s="4" t="s">
        <v>930</v>
      </c>
      <c r="B7577" s="4">
        <v>134.0</v>
      </c>
      <c r="C7577" s="4">
        <v>2011.0</v>
      </c>
      <c r="D7577" s="4" t="s">
        <v>59</v>
      </c>
      <c r="F7577" s="4" t="s">
        <v>37</v>
      </c>
      <c r="G7577" s="4" t="s">
        <v>1432</v>
      </c>
      <c r="I7577" s="4">
        <v>19067.0</v>
      </c>
      <c r="R7577" s="5" t="str">
        <f t="shared" si="1"/>
        <v>2011_134</v>
      </c>
    </row>
    <row r="7578">
      <c r="A7578" s="4" t="s">
        <v>371</v>
      </c>
      <c r="B7578" s="4">
        <v>135.0</v>
      </c>
      <c r="C7578" s="4">
        <v>2011.0</v>
      </c>
      <c r="D7578" s="4" t="s">
        <v>285</v>
      </c>
      <c r="F7578" s="4" t="s">
        <v>372</v>
      </c>
      <c r="G7578" s="4" t="s">
        <v>1505</v>
      </c>
      <c r="I7578" s="4">
        <v>19014.0</v>
      </c>
      <c r="R7578" s="5" t="str">
        <f t="shared" si="1"/>
        <v>2011_135</v>
      </c>
    </row>
    <row r="7579">
      <c r="A7579" s="4" t="s">
        <v>1841</v>
      </c>
      <c r="B7579" s="4">
        <v>136.0</v>
      </c>
      <c r="C7579" s="4">
        <v>2011.0</v>
      </c>
      <c r="D7579" s="4" t="s">
        <v>490</v>
      </c>
      <c r="F7579" s="4" t="s">
        <v>400</v>
      </c>
      <c r="G7579" s="4" t="s">
        <v>1513</v>
      </c>
      <c r="I7579" s="4">
        <v>18982.0</v>
      </c>
      <c r="R7579" s="5" t="str">
        <f t="shared" si="1"/>
        <v>2011_136</v>
      </c>
    </row>
    <row r="7580">
      <c r="A7580" s="4" t="s">
        <v>1786</v>
      </c>
      <c r="B7580" s="4">
        <v>137.0</v>
      </c>
      <c r="C7580" s="4">
        <v>2011.0</v>
      </c>
      <c r="D7580" s="4" t="s">
        <v>29</v>
      </c>
      <c r="F7580" s="4" t="s">
        <v>30</v>
      </c>
      <c r="G7580" s="4" t="s">
        <v>1407</v>
      </c>
      <c r="I7580" s="4">
        <v>18868.0</v>
      </c>
      <c r="R7580" s="5" t="str">
        <f t="shared" si="1"/>
        <v>2011_137</v>
      </c>
    </row>
    <row r="7581">
      <c r="A7581" s="4" t="s">
        <v>331</v>
      </c>
      <c r="B7581" s="4">
        <v>138.0</v>
      </c>
      <c r="C7581" s="4">
        <v>2011.0</v>
      </c>
      <c r="D7581" s="4" t="s">
        <v>332</v>
      </c>
      <c r="F7581" s="4" t="s">
        <v>189</v>
      </c>
      <c r="G7581" s="4" t="s">
        <v>1449</v>
      </c>
      <c r="I7581" s="4">
        <v>18866.5</v>
      </c>
      <c r="R7581" s="5" t="str">
        <f t="shared" si="1"/>
        <v>2011_138</v>
      </c>
    </row>
    <row r="7582">
      <c r="A7582" s="4" t="s">
        <v>160</v>
      </c>
      <c r="B7582" s="4">
        <v>139.0</v>
      </c>
      <c r="C7582" s="4">
        <v>2011.0</v>
      </c>
      <c r="D7582" s="4" t="s">
        <v>19</v>
      </c>
      <c r="F7582" s="4" t="s">
        <v>55</v>
      </c>
      <c r="G7582" s="4" t="s">
        <v>1480</v>
      </c>
      <c r="I7582" s="4">
        <v>18832.0</v>
      </c>
      <c r="R7582" s="5" t="str">
        <f t="shared" si="1"/>
        <v>2011_139</v>
      </c>
    </row>
    <row r="7583">
      <c r="A7583" s="4" t="s">
        <v>1099</v>
      </c>
      <c r="B7583" s="4">
        <v>140.0</v>
      </c>
      <c r="C7583" s="4">
        <v>2011.0</v>
      </c>
      <c r="D7583" s="4" t="s">
        <v>977</v>
      </c>
      <c r="F7583" s="4" t="s">
        <v>30</v>
      </c>
      <c r="G7583" s="4" t="s">
        <v>1518</v>
      </c>
      <c r="I7583" s="4">
        <v>18744.7</v>
      </c>
      <c r="R7583" s="5" t="str">
        <f t="shared" si="1"/>
        <v>2011_140</v>
      </c>
    </row>
    <row r="7584">
      <c r="A7584" s="4" t="s">
        <v>1002</v>
      </c>
      <c r="B7584" s="4">
        <v>141.0</v>
      </c>
      <c r="C7584" s="4">
        <v>2011.0</v>
      </c>
      <c r="D7584" s="4" t="s">
        <v>216</v>
      </c>
      <c r="F7584" s="4" t="s">
        <v>46</v>
      </c>
      <c r="G7584" s="4" t="s">
        <v>1418</v>
      </c>
      <c r="I7584" s="4">
        <v>18644.0</v>
      </c>
      <c r="R7584" s="5" t="str">
        <f t="shared" si="1"/>
        <v>2011_141</v>
      </c>
    </row>
    <row r="7585">
      <c r="A7585" s="4" t="s">
        <v>1183</v>
      </c>
      <c r="B7585" s="4">
        <v>142.0</v>
      </c>
      <c r="C7585" s="4">
        <v>2011.0</v>
      </c>
      <c r="D7585" s="4" t="s">
        <v>26</v>
      </c>
      <c r="F7585" s="4" t="s">
        <v>189</v>
      </c>
      <c r="G7585" s="4" t="s">
        <v>1502</v>
      </c>
      <c r="I7585" s="4">
        <v>18391.0</v>
      </c>
      <c r="R7585" s="5" t="str">
        <f t="shared" si="1"/>
        <v>2011_142</v>
      </c>
    </row>
    <row r="7586">
      <c r="A7586" s="4" t="s">
        <v>244</v>
      </c>
      <c r="B7586" s="4">
        <v>143.0</v>
      </c>
      <c r="C7586" s="4">
        <v>2011.0</v>
      </c>
      <c r="D7586" s="4" t="s">
        <v>34</v>
      </c>
      <c r="F7586" s="4" t="s">
        <v>20</v>
      </c>
      <c r="G7586" s="4" t="s">
        <v>1491</v>
      </c>
      <c r="I7586" s="4">
        <v>18366.0</v>
      </c>
      <c r="R7586" s="5" t="str">
        <f t="shared" si="1"/>
        <v>2011_143</v>
      </c>
    </row>
    <row r="7587">
      <c r="A7587" s="4" t="s">
        <v>308</v>
      </c>
      <c r="B7587" s="4">
        <v>144.0</v>
      </c>
      <c r="C7587" s="4">
        <v>2011.0</v>
      </c>
      <c r="D7587" s="4" t="s">
        <v>1096</v>
      </c>
      <c r="F7587" s="4" t="s">
        <v>24</v>
      </c>
      <c r="G7587" s="4" t="s">
        <v>1404</v>
      </c>
      <c r="I7587" s="4">
        <v>17973.0</v>
      </c>
      <c r="R7587" s="5" t="str">
        <f t="shared" si="1"/>
        <v>2011_144</v>
      </c>
    </row>
    <row r="7588">
      <c r="A7588" s="4" t="s">
        <v>287</v>
      </c>
      <c r="B7588" s="4">
        <v>145.0</v>
      </c>
      <c r="C7588" s="4">
        <v>2011.0</v>
      </c>
      <c r="D7588" s="4" t="s">
        <v>67</v>
      </c>
      <c r="F7588" s="4" t="s">
        <v>24</v>
      </c>
      <c r="G7588" s="4" t="s">
        <v>1412</v>
      </c>
      <c r="I7588" s="4">
        <v>17946.1</v>
      </c>
      <c r="R7588" s="5" t="str">
        <f t="shared" si="1"/>
        <v>2011_145</v>
      </c>
    </row>
    <row r="7589">
      <c r="A7589" s="4" t="s">
        <v>85</v>
      </c>
      <c r="B7589" s="4">
        <v>146.0</v>
      </c>
      <c r="C7589" s="4">
        <v>2011.0</v>
      </c>
      <c r="D7589" s="4" t="s">
        <v>26</v>
      </c>
      <c r="F7589" s="4" t="s">
        <v>24</v>
      </c>
      <c r="G7589" s="4" t="s">
        <v>1478</v>
      </c>
      <c r="I7589" s="4">
        <v>17759.0</v>
      </c>
      <c r="R7589" s="5" t="str">
        <f t="shared" si="1"/>
        <v>2011_146</v>
      </c>
    </row>
    <row r="7590">
      <c r="A7590" s="4" t="s">
        <v>226</v>
      </c>
      <c r="B7590" s="4">
        <v>147.0</v>
      </c>
      <c r="C7590" s="4">
        <v>2011.0</v>
      </c>
      <c r="D7590" s="4" t="s">
        <v>216</v>
      </c>
      <c r="F7590" s="4" t="s">
        <v>88</v>
      </c>
      <c r="G7590" s="4" t="s">
        <v>1413</v>
      </c>
      <c r="I7590" s="4">
        <v>17456.0</v>
      </c>
      <c r="R7590" s="5" t="str">
        <f t="shared" si="1"/>
        <v>2011_147</v>
      </c>
    </row>
    <row r="7591">
      <c r="A7591" s="4" t="s">
        <v>1190</v>
      </c>
      <c r="B7591" s="4">
        <v>148.0</v>
      </c>
      <c r="C7591" s="4">
        <v>2011.0</v>
      </c>
      <c r="D7591" s="4" t="s">
        <v>168</v>
      </c>
      <c r="F7591" s="4" t="s">
        <v>100</v>
      </c>
      <c r="G7591" s="4" t="s">
        <v>1500</v>
      </c>
      <c r="I7591" s="4">
        <v>17374.0</v>
      </c>
      <c r="R7591" s="5" t="str">
        <f t="shared" si="1"/>
        <v>2011_148</v>
      </c>
    </row>
    <row r="7592">
      <c r="A7592" s="4" t="s">
        <v>1842</v>
      </c>
      <c r="B7592" s="4">
        <v>149.0</v>
      </c>
      <c r="C7592" s="4">
        <v>2011.0</v>
      </c>
      <c r="D7592" s="4" t="s">
        <v>59</v>
      </c>
      <c r="F7592" s="4" t="s">
        <v>20</v>
      </c>
      <c r="G7592" s="4" t="s">
        <v>1402</v>
      </c>
      <c r="I7592" s="4">
        <v>17373.0</v>
      </c>
      <c r="R7592" s="5" t="str">
        <f t="shared" si="1"/>
        <v>2011_149</v>
      </c>
    </row>
    <row r="7593">
      <c r="A7593" s="4" t="s">
        <v>1248</v>
      </c>
      <c r="B7593" s="4">
        <v>150.0</v>
      </c>
      <c r="C7593" s="4">
        <v>2011.0</v>
      </c>
      <c r="D7593" s="4" t="s">
        <v>921</v>
      </c>
      <c r="F7593" s="4" t="s">
        <v>37</v>
      </c>
      <c r="G7593" s="4" t="s">
        <v>1679</v>
      </c>
      <c r="I7593" s="4">
        <v>17138.0</v>
      </c>
      <c r="R7593" s="5" t="str">
        <f t="shared" si="1"/>
        <v>2011_150</v>
      </c>
    </row>
    <row r="7594">
      <c r="A7594" s="4" t="s">
        <v>1365</v>
      </c>
      <c r="B7594" s="4">
        <v>151.0</v>
      </c>
      <c r="C7594" s="4">
        <v>2011.0</v>
      </c>
      <c r="D7594" s="4" t="s">
        <v>59</v>
      </c>
      <c r="F7594" s="4" t="s">
        <v>100</v>
      </c>
      <c r="G7594" s="4" t="s">
        <v>1500</v>
      </c>
      <c r="I7594" s="4">
        <v>17096.0</v>
      </c>
      <c r="R7594" s="5" t="str">
        <f t="shared" si="1"/>
        <v>2011_151</v>
      </c>
    </row>
    <row r="7595">
      <c r="A7595" s="4" t="s">
        <v>795</v>
      </c>
      <c r="B7595" s="4">
        <v>152.0</v>
      </c>
      <c r="C7595" s="4">
        <v>2011.0</v>
      </c>
      <c r="D7595" s="4" t="s">
        <v>639</v>
      </c>
      <c r="F7595" s="4" t="s">
        <v>148</v>
      </c>
      <c r="G7595" s="4" t="s">
        <v>1536</v>
      </c>
      <c r="I7595" s="4">
        <v>17015.1</v>
      </c>
      <c r="R7595" s="5" t="str">
        <f t="shared" si="1"/>
        <v>2011_152</v>
      </c>
    </row>
    <row r="7596">
      <c r="A7596" s="4" t="s">
        <v>233</v>
      </c>
      <c r="B7596" s="4">
        <v>153.0</v>
      </c>
      <c r="C7596" s="4">
        <v>2011.0</v>
      </c>
      <c r="D7596" s="4" t="s">
        <v>203</v>
      </c>
      <c r="F7596" s="4" t="s">
        <v>70</v>
      </c>
      <c r="G7596" s="4" t="s">
        <v>1409</v>
      </c>
      <c r="I7596" s="4">
        <v>16965.0</v>
      </c>
      <c r="R7596" s="5" t="str">
        <f t="shared" si="1"/>
        <v>2011_153</v>
      </c>
    </row>
    <row r="7597">
      <c r="A7597" s="4" t="s">
        <v>1169</v>
      </c>
      <c r="B7597" s="4">
        <v>154.0</v>
      </c>
      <c r="C7597" s="4">
        <v>2011.0</v>
      </c>
      <c r="D7597" s="4" t="s">
        <v>40</v>
      </c>
      <c r="F7597" s="4" t="s">
        <v>37</v>
      </c>
      <c r="G7597" s="4" t="s">
        <v>1495</v>
      </c>
      <c r="I7597" s="4">
        <v>16892.0</v>
      </c>
      <c r="R7597" s="5" t="str">
        <f t="shared" si="1"/>
        <v>2011_154</v>
      </c>
    </row>
    <row r="7598">
      <c r="A7598" s="4" t="s">
        <v>469</v>
      </c>
      <c r="B7598" s="4">
        <v>155.0</v>
      </c>
      <c r="C7598" s="4">
        <v>2011.0</v>
      </c>
      <c r="D7598" s="4" t="s">
        <v>1354</v>
      </c>
      <c r="F7598" s="4" t="s">
        <v>37</v>
      </c>
      <c r="G7598" s="4" t="s">
        <v>1465</v>
      </c>
      <c r="I7598" s="4">
        <v>16128.0</v>
      </c>
      <c r="R7598" s="5" t="str">
        <f t="shared" si="1"/>
        <v>2011_155</v>
      </c>
    </row>
    <row r="7599">
      <c r="A7599" s="4" t="s">
        <v>1356</v>
      </c>
      <c r="B7599" s="4">
        <v>156.0</v>
      </c>
      <c r="C7599" s="4">
        <v>2011.0</v>
      </c>
      <c r="D7599" s="4" t="s">
        <v>1728</v>
      </c>
      <c r="F7599" s="4" t="s">
        <v>46</v>
      </c>
      <c r="G7599" s="4" t="s">
        <v>1514</v>
      </c>
      <c r="I7599" s="4">
        <v>15870.4</v>
      </c>
      <c r="R7599" s="5" t="str">
        <f t="shared" si="1"/>
        <v>2011_156</v>
      </c>
    </row>
    <row r="7600">
      <c r="A7600" s="4" t="s">
        <v>461</v>
      </c>
      <c r="B7600" s="4">
        <v>157.0</v>
      </c>
      <c r="C7600" s="4">
        <v>2011.0</v>
      </c>
      <c r="D7600" s="4" t="s">
        <v>168</v>
      </c>
      <c r="F7600" s="4" t="s">
        <v>127</v>
      </c>
      <c r="G7600" s="4" t="s">
        <v>1408</v>
      </c>
      <c r="I7600" s="4">
        <v>15844.6</v>
      </c>
      <c r="R7600" s="5" t="str">
        <f t="shared" si="1"/>
        <v>2011_157</v>
      </c>
    </row>
    <row r="7601">
      <c r="A7601" s="4" t="s">
        <v>924</v>
      </c>
      <c r="B7601" s="4">
        <v>158.0</v>
      </c>
      <c r="C7601" s="4">
        <v>2011.0</v>
      </c>
      <c r="D7601" s="4" t="s">
        <v>826</v>
      </c>
      <c r="F7601" s="4" t="s">
        <v>74</v>
      </c>
      <c r="G7601" s="4" t="s">
        <v>1422</v>
      </c>
      <c r="I7601" s="4">
        <v>15817.0</v>
      </c>
      <c r="R7601" s="5" t="str">
        <f t="shared" si="1"/>
        <v>2011_158</v>
      </c>
    </row>
    <row r="7602">
      <c r="A7602" s="4" t="s">
        <v>1207</v>
      </c>
      <c r="B7602" s="4">
        <v>159.0</v>
      </c>
      <c r="C7602" s="4">
        <v>2011.0</v>
      </c>
      <c r="D7602" s="4" t="s">
        <v>76</v>
      </c>
      <c r="F7602" s="4" t="s">
        <v>30</v>
      </c>
      <c r="G7602" s="4" t="s">
        <v>1407</v>
      </c>
      <c r="I7602" s="4">
        <v>15680.0</v>
      </c>
      <c r="R7602" s="5" t="str">
        <f t="shared" si="1"/>
        <v>2011_159</v>
      </c>
    </row>
    <row r="7603">
      <c r="A7603" s="4" t="s">
        <v>243</v>
      </c>
      <c r="B7603" s="4">
        <v>160.0</v>
      </c>
      <c r="C7603" s="4">
        <v>2011.0</v>
      </c>
      <c r="D7603" s="4" t="s">
        <v>1078</v>
      </c>
      <c r="F7603" s="4" t="s">
        <v>30</v>
      </c>
      <c r="G7603" s="4" t="s">
        <v>1407</v>
      </c>
      <c r="I7603" s="4">
        <v>15564.0</v>
      </c>
      <c r="R7603" s="5" t="str">
        <f t="shared" si="1"/>
        <v>2011_160</v>
      </c>
    </row>
    <row r="7604">
      <c r="A7604" s="4" t="s">
        <v>1843</v>
      </c>
      <c r="B7604" s="4">
        <v>161.0</v>
      </c>
      <c r="C7604" s="4">
        <v>2011.0</v>
      </c>
      <c r="D7604" s="4" t="s">
        <v>216</v>
      </c>
      <c r="F7604" s="4" t="s">
        <v>179</v>
      </c>
      <c r="G7604" s="4" t="s">
        <v>1501</v>
      </c>
      <c r="I7604" s="4">
        <v>15317.0</v>
      </c>
      <c r="R7604" s="5" t="str">
        <f t="shared" si="1"/>
        <v>2011_161</v>
      </c>
    </row>
    <row r="7605">
      <c r="A7605" s="4" t="s">
        <v>380</v>
      </c>
      <c r="B7605" s="4">
        <v>162.0</v>
      </c>
      <c r="C7605" s="4">
        <v>2011.0</v>
      </c>
      <c r="D7605" s="4" t="s">
        <v>216</v>
      </c>
      <c r="F7605" s="4" t="s">
        <v>37</v>
      </c>
      <c r="G7605" s="4" t="s">
        <v>1495</v>
      </c>
      <c r="I7605" s="4">
        <v>15264.0</v>
      </c>
      <c r="R7605" s="5" t="str">
        <f t="shared" si="1"/>
        <v>2011_162</v>
      </c>
    </row>
    <row r="7606">
      <c r="A7606" s="4" t="s">
        <v>1047</v>
      </c>
      <c r="B7606" s="4">
        <v>163.0</v>
      </c>
      <c r="C7606" s="4">
        <v>2011.0</v>
      </c>
      <c r="D7606" s="4" t="s">
        <v>102</v>
      </c>
      <c r="F7606" s="4" t="s">
        <v>57</v>
      </c>
      <c r="G7606" s="4" t="s">
        <v>1512</v>
      </c>
      <c r="I7606" s="4">
        <v>15053.0</v>
      </c>
      <c r="R7606" s="5" t="str">
        <f t="shared" si="1"/>
        <v>2011_163</v>
      </c>
    </row>
    <row r="7607">
      <c r="A7607" s="4" t="s">
        <v>516</v>
      </c>
      <c r="B7607" s="4">
        <v>164.0</v>
      </c>
      <c r="C7607" s="4">
        <v>2011.0</v>
      </c>
      <c r="D7607" s="4" t="s">
        <v>67</v>
      </c>
      <c r="F7607" s="4" t="s">
        <v>55</v>
      </c>
      <c r="G7607" s="4" t="s">
        <v>1506</v>
      </c>
      <c r="I7607" s="4">
        <v>14963.3</v>
      </c>
      <c r="R7607" s="5" t="str">
        <f t="shared" si="1"/>
        <v>2011_164</v>
      </c>
    </row>
    <row r="7608">
      <c r="A7608" s="4" t="s">
        <v>1678</v>
      </c>
      <c r="B7608" s="4">
        <v>165.0</v>
      </c>
      <c r="C7608" s="4">
        <v>2011.0</v>
      </c>
      <c r="D7608" s="4" t="s">
        <v>59</v>
      </c>
      <c r="F7608" s="4" t="s">
        <v>30</v>
      </c>
      <c r="G7608" s="4" t="s">
        <v>1407</v>
      </c>
      <c r="I7608" s="4">
        <v>14929.0</v>
      </c>
      <c r="R7608" s="5" t="str">
        <f t="shared" si="1"/>
        <v>2011_165</v>
      </c>
    </row>
    <row r="7609">
      <c r="A7609" s="4" t="s">
        <v>241</v>
      </c>
      <c r="B7609" s="4">
        <v>166.0</v>
      </c>
      <c r="C7609" s="4">
        <v>2011.0</v>
      </c>
      <c r="D7609" s="4" t="s">
        <v>981</v>
      </c>
      <c r="F7609" s="4" t="s">
        <v>74</v>
      </c>
      <c r="G7609" s="4" t="s">
        <v>1422</v>
      </c>
      <c r="I7609" s="4">
        <v>14796.5</v>
      </c>
      <c r="R7609" s="5" t="str">
        <f t="shared" si="1"/>
        <v>2011_166</v>
      </c>
    </row>
    <row r="7610">
      <c r="A7610" s="4" t="s">
        <v>393</v>
      </c>
      <c r="B7610" s="4">
        <v>167.0</v>
      </c>
      <c r="C7610" s="4">
        <v>2011.0</v>
      </c>
      <c r="D7610" s="4" t="s">
        <v>1839</v>
      </c>
      <c r="F7610" s="4" t="s">
        <v>57</v>
      </c>
      <c r="G7610" s="4" t="s">
        <v>1414</v>
      </c>
      <c r="I7610" s="4">
        <v>14664.0</v>
      </c>
      <c r="R7610" s="5" t="str">
        <f t="shared" si="1"/>
        <v>2011_167</v>
      </c>
    </row>
    <row r="7611">
      <c r="A7611" s="4" t="s">
        <v>103</v>
      </c>
      <c r="B7611" s="4">
        <v>168.0</v>
      </c>
      <c r="C7611" s="4">
        <v>2011.0</v>
      </c>
      <c r="D7611" s="4" t="s">
        <v>67</v>
      </c>
      <c r="F7611" s="4" t="s">
        <v>30</v>
      </c>
      <c r="G7611" s="4" t="s">
        <v>1407</v>
      </c>
      <c r="I7611" s="4">
        <v>14621.0</v>
      </c>
      <c r="R7611" s="5" t="str">
        <f t="shared" si="1"/>
        <v>2011_168</v>
      </c>
    </row>
    <row r="7612">
      <c r="A7612" s="4" t="s">
        <v>321</v>
      </c>
      <c r="B7612" s="4">
        <v>169.0</v>
      </c>
      <c r="C7612" s="4">
        <v>2011.0</v>
      </c>
      <c r="D7612" s="4" t="s">
        <v>921</v>
      </c>
      <c r="F7612" s="4" t="s">
        <v>55</v>
      </c>
      <c r="G7612" s="4" t="s">
        <v>1472</v>
      </c>
      <c r="I7612" s="4">
        <v>14427.0</v>
      </c>
      <c r="R7612" s="5" t="str">
        <f t="shared" si="1"/>
        <v>2011_169</v>
      </c>
    </row>
    <row r="7613">
      <c r="A7613" s="4" t="s">
        <v>694</v>
      </c>
      <c r="B7613" s="4">
        <v>170.0</v>
      </c>
      <c r="C7613" s="4">
        <v>2011.0</v>
      </c>
      <c r="D7613" s="4" t="s">
        <v>1096</v>
      </c>
      <c r="F7613" s="4" t="s">
        <v>24</v>
      </c>
      <c r="G7613" s="4" t="s">
        <v>1404</v>
      </c>
      <c r="I7613" s="4">
        <v>14414.0</v>
      </c>
      <c r="R7613" s="5" t="str">
        <f t="shared" si="1"/>
        <v>2011_170</v>
      </c>
    </row>
    <row r="7614">
      <c r="A7614" s="4" t="s">
        <v>1308</v>
      </c>
      <c r="B7614" s="4">
        <v>171.0</v>
      </c>
      <c r="C7614" s="4">
        <v>2011.0</v>
      </c>
      <c r="D7614" s="4" t="s">
        <v>19</v>
      </c>
      <c r="F7614" s="4" t="s">
        <v>20</v>
      </c>
      <c r="G7614" s="4" t="s">
        <v>1521</v>
      </c>
      <c r="I7614" s="4">
        <v>14383.0</v>
      </c>
      <c r="R7614" s="5" t="str">
        <f t="shared" si="1"/>
        <v>2011_171</v>
      </c>
    </row>
    <row r="7615">
      <c r="A7615" s="4" t="s">
        <v>934</v>
      </c>
      <c r="B7615" s="4">
        <v>172.0</v>
      </c>
      <c r="C7615" s="4">
        <v>2011.0</v>
      </c>
      <c r="D7615" s="4" t="s">
        <v>921</v>
      </c>
      <c r="F7615" s="4" t="s">
        <v>77</v>
      </c>
      <c r="G7615" s="4" t="s">
        <v>1484</v>
      </c>
      <c r="I7615" s="4">
        <v>14340.0</v>
      </c>
      <c r="R7615" s="5" t="str">
        <f t="shared" si="1"/>
        <v>2011_172</v>
      </c>
    </row>
    <row r="7616">
      <c r="A7616" s="4" t="s">
        <v>731</v>
      </c>
      <c r="B7616" s="4">
        <v>173.0</v>
      </c>
      <c r="C7616" s="4">
        <v>2011.0</v>
      </c>
      <c r="D7616" s="4" t="s">
        <v>216</v>
      </c>
      <c r="F7616" s="4" t="s">
        <v>127</v>
      </c>
      <c r="G7616" s="4" t="s">
        <v>1408</v>
      </c>
      <c r="I7616" s="4">
        <v>14272.0</v>
      </c>
      <c r="R7616" s="5" t="str">
        <f t="shared" si="1"/>
        <v>2011_173</v>
      </c>
    </row>
    <row r="7617">
      <c r="A7617" s="4" t="s">
        <v>748</v>
      </c>
      <c r="B7617" s="4">
        <v>174.0</v>
      </c>
      <c r="C7617" s="4">
        <v>2011.0</v>
      </c>
      <c r="D7617" s="4" t="s">
        <v>177</v>
      </c>
      <c r="F7617" s="4" t="s">
        <v>30</v>
      </c>
      <c r="G7617" s="4" t="s">
        <v>1407</v>
      </c>
      <c r="I7617" s="4">
        <v>14059.8</v>
      </c>
      <c r="R7617" s="5" t="str">
        <f t="shared" si="1"/>
        <v>2011_174</v>
      </c>
    </row>
    <row r="7618">
      <c r="A7618" s="4" t="s">
        <v>624</v>
      </c>
      <c r="B7618" s="4">
        <v>175.0</v>
      </c>
      <c r="C7618" s="4">
        <v>2011.0</v>
      </c>
      <c r="D7618" s="4" t="s">
        <v>975</v>
      </c>
      <c r="F7618" s="4" t="s">
        <v>24</v>
      </c>
      <c r="G7618" s="4" t="s">
        <v>1503</v>
      </c>
      <c r="I7618" s="4">
        <v>13966.0</v>
      </c>
      <c r="R7618" s="5" t="str">
        <f t="shared" si="1"/>
        <v>2011_175</v>
      </c>
    </row>
    <row r="7619">
      <c r="A7619" s="4" t="s">
        <v>1181</v>
      </c>
      <c r="B7619" s="4">
        <v>176.0</v>
      </c>
      <c r="C7619" s="4">
        <v>2011.0</v>
      </c>
      <c r="D7619" s="4" t="s">
        <v>1831</v>
      </c>
      <c r="F7619" s="4" t="s">
        <v>43</v>
      </c>
      <c r="G7619" s="4" t="s">
        <v>1529</v>
      </c>
      <c r="I7619" s="4">
        <v>13864.0</v>
      </c>
      <c r="R7619" s="5" t="str">
        <f t="shared" si="1"/>
        <v>2011_176</v>
      </c>
    </row>
    <row r="7620">
      <c r="A7620" s="4" t="s">
        <v>732</v>
      </c>
      <c r="B7620" s="4">
        <v>177.0</v>
      </c>
      <c r="C7620" s="4">
        <v>2011.0</v>
      </c>
      <c r="D7620" s="4" t="s">
        <v>216</v>
      </c>
      <c r="F7620" s="4" t="s">
        <v>57</v>
      </c>
      <c r="G7620" s="4" t="s">
        <v>1414</v>
      </c>
      <c r="I7620" s="4">
        <v>13841.0</v>
      </c>
      <c r="R7620" s="5" t="str">
        <f t="shared" si="1"/>
        <v>2011_177</v>
      </c>
    </row>
    <row r="7621">
      <c r="A7621" s="4" t="s">
        <v>276</v>
      </c>
      <c r="B7621" s="4">
        <v>178.0</v>
      </c>
      <c r="C7621" s="4">
        <v>2011.0</v>
      </c>
      <c r="D7621" s="4" t="s">
        <v>1728</v>
      </c>
      <c r="F7621" s="4" t="s">
        <v>55</v>
      </c>
      <c r="G7621" s="4" t="s">
        <v>1522</v>
      </c>
      <c r="I7621" s="4">
        <v>13715.0</v>
      </c>
      <c r="R7621" s="5" t="str">
        <f t="shared" si="1"/>
        <v>2011_178</v>
      </c>
    </row>
    <row r="7622">
      <c r="A7622" s="4" t="s">
        <v>1310</v>
      </c>
      <c r="B7622" s="4">
        <v>179.0</v>
      </c>
      <c r="C7622" s="4">
        <v>2011.0</v>
      </c>
      <c r="D7622" s="4" t="s">
        <v>1289</v>
      </c>
      <c r="F7622" s="4" t="s">
        <v>57</v>
      </c>
      <c r="G7622" s="4" t="s">
        <v>1523</v>
      </c>
      <c r="I7622" s="4">
        <v>13619.9</v>
      </c>
      <c r="R7622" s="5" t="str">
        <f t="shared" si="1"/>
        <v>2011_179</v>
      </c>
    </row>
    <row r="7623">
      <c r="A7623" s="4" t="s">
        <v>181</v>
      </c>
      <c r="B7623" s="4">
        <v>180.0</v>
      </c>
      <c r="C7623" s="4">
        <v>2011.0</v>
      </c>
      <c r="D7623" s="4" t="s">
        <v>177</v>
      </c>
      <c r="F7623" s="4" t="s">
        <v>30</v>
      </c>
      <c r="G7623" s="4" t="s">
        <v>1407</v>
      </c>
      <c r="I7623" s="4">
        <v>13497.0</v>
      </c>
      <c r="R7623" s="5" t="str">
        <f t="shared" si="1"/>
        <v>2011_180</v>
      </c>
    </row>
    <row r="7624">
      <c r="A7624" s="4" t="s">
        <v>270</v>
      </c>
      <c r="B7624" s="4">
        <v>181.0</v>
      </c>
      <c r="C7624" s="4">
        <v>2011.0</v>
      </c>
      <c r="D7624" s="4" t="s">
        <v>48</v>
      </c>
      <c r="F7624" s="4" t="s">
        <v>100</v>
      </c>
      <c r="G7624" s="4" t="s">
        <v>1500</v>
      </c>
      <c r="I7624" s="4">
        <v>13423.0</v>
      </c>
      <c r="R7624" s="5" t="str">
        <f t="shared" si="1"/>
        <v>2011_181</v>
      </c>
    </row>
    <row r="7625">
      <c r="A7625" s="4" t="s">
        <v>1049</v>
      </c>
      <c r="B7625" s="4">
        <v>182.0</v>
      </c>
      <c r="C7625" s="4">
        <v>2011.0</v>
      </c>
      <c r="D7625" s="4" t="s">
        <v>975</v>
      </c>
      <c r="F7625" s="4" t="s">
        <v>179</v>
      </c>
      <c r="G7625" s="4" t="s">
        <v>1681</v>
      </c>
      <c r="I7625" s="4">
        <v>13409.4</v>
      </c>
      <c r="R7625" s="5" t="str">
        <f t="shared" si="1"/>
        <v>2011_182</v>
      </c>
    </row>
    <row r="7626">
      <c r="A7626" s="4" t="s">
        <v>1306</v>
      </c>
      <c r="B7626" s="4">
        <v>183.0</v>
      </c>
      <c r="C7626" s="4">
        <v>2011.0</v>
      </c>
      <c r="D7626" s="4" t="s">
        <v>216</v>
      </c>
      <c r="F7626" s="4" t="s">
        <v>55</v>
      </c>
      <c r="G7626" s="4" t="s">
        <v>1480</v>
      </c>
      <c r="I7626" s="4">
        <v>13339.0</v>
      </c>
      <c r="R7626" s="5" t="str">
        <f t="shared" si="1"/>
        <v>2011_183</v>
      </c>
    </row>
    <row r="7627">
      <c r="A7627" s="4" t="s">
        <v>753</v>
      </c>
      <c r="B7627" s="4">
        <v>184.0</v>
      </c>
      <c r="C7627" s="4">
        <v>2011.0</v>
      </c>
      <c r="D7627" s="4" t="s">
        <v>216</v>
      </c>
      <c r="F7627" s="4" t="s">
        <v>30</v>
      </c>
      <c r="G7627" s="4" t="s">
        <v>1407</v>
      </c>
      <c r="I7627" s="4">
        <v>13325.0</v>
      </c>
      <c r="R7627" s="5" t="str">
        <f t="shared" si="1"/>
        <v>2011_184</v>
      </c>
    </row>
    <row r="7628">
      <c r="A7628" s="4" t="s">
        <v>1305</v>
      </c>
      <c r="B7628" s="4">
        <v>185.0</v>
      </c>
      <c r="C7628" s="4">
        <v>2011.0</v>
      </c>
      <c r="D7628" s="4" t="s">
        <v>67</v>
      </c>
      <c r="F7628" s="4" t="s">
        <v>43</v>
      </c>
      <c r="G7628" s="4" t="s">
        <v>1515</v>
      </c>
      <c r="I7628" s="4">
        <v>13319.0</v>
      </c>
      <c r="R7628" s="5" t="str">
        <f t="shared" si="1"/>
        <v>2011_185</v>
      </c>
    </row>
    <row r="7629">
      <c r="A7629" s="4" t="s">
        <v>1731</v>
      </c>
      <c r="B7629" s="4">
        <v>186.0</v>
      </c>
      <c r="C7629" s="4">
        <v>2011.0</v>
      </c>
      <c r="D7629" s="4" t="s">
        <v>1723</v>
      </c>
      <c r="F7629" s="4" t="s">
        <v>257</v>
      </c>
      <c r="G7629" s="4" t="s">
        <v>1472</v>
      </c>
      <c r="I7629" s="4">
        <v>13226.0</v>
      </c>
      <c r="R7629" s="5" t="str">
        <f t="shared" si="1"/>
        <v>2011_186</v>
      </c>
    </row>
    <row r="7630">
      <c r="A7630" s="4" t="s">
        <v>876</v>
      </c>
      <c r="B7630" s="4">
        <v>187.0</v>
      </c>
      <c r="C7630" s="4">
        <v>2011.0</v>
      </c>
      <c r="D7630" s="4" t="s">
        <v>97</v>
      </c>
      <c r="F7630" s="4" t="s">
        <v>82</v>
      </c>
      <c r="G7630" s="4" t="s">
        <v>1554</v>
      </c>
      <c r="I7630" s="4">
        <v>13202.6</v>
      </c>
      <c r="R7630" s="5" t="str">
        <f t="shared" si="1"/>
        <v>2011_187</v>
      </c>
    </row>
    <row r="7631">
      <c r="A7631" s="4" t="s">
        <v>860</v>
      </c>
      <c r="B7631" s="4">
        <v>188.0</v>
      </c>
      <c r="C7631" s="4">
        <v>2011.0</v>
      </c>
      <c r="D7631" s="4" t="s">
        <v>26</v>
      </c>
      <c r="F7631" s="4" t="s">
        <v>115</v>
      </c>
      <c r="G7631" s="4" t="s">
        <v>1561</v>
      </c>
      <c r="I7631" s="4">
        <v>13035.0</v>
      </c>
      <c r="R7631" s="5" t="str">
        <f t="shared" si="1"/>
        <v>2011_188</v>
      </c>
    </row>
    <row r="7632">
      <c r="A7632" s="4" t="s">
        <v>1322</v>
      </c>
      <c r="B7632" s="4">
        <v>189.0</v>
      </c>
      <c r="C7632" s="4">
        <v>2011.0</v>
      </c>
      <c r="D7632" s="4" t="s">
        <v>225</v>
      </c>
      <c r="F7632" s="4" t="s">
        <v>118</v>
      </c>
      <c r="G7632" s="4" t="s">
        <v>1530</v>
      </c>
      <c r="I7632" s="4">
        <v>13030.1</v>
      </c>
      <c r="R7632" s="5" t="str">
        <f t="shared" si="1"/>
        <v>2011_189</v>
      </c>
    </row>
    <row r="7633">
      <c r="A7633" s="4" t="s">
        <v>1664</v>
      </c>
      <c r="B7633" s="4">
        <v>190.0</v>
      </c>
      <c r="C7633" s="4">
        <v>2011.0</v>
      </c>
      <c r="D7633" s="4" t="s">
        <v>1295</v>
      </c>
      <c r="F7633" s="4" t="s">
        <v>115</v>
      </c>
      <c r="G7633" s="4" t="s">
        <v>1665</v>
      </c>
      <c r="I7633" s="4">
        <v>12986.5</v>
      </c>
      <c r="R7633" s="5" t="str">
        <f t="shared" si="1"/>
        <v>2011_190</v>
      </c>
    </row>
    <row r="7634">
      <c r="A7634" s="4" t="s">
        <v>112</v>
      </c>
      <c r="B7634" s="4">
        <v>191.0</v>
      </c>
      <c r="C7634" s="4">
        <v>2011.0</v>
      </c>
      <c r="D7634" s="4" t="s">
        <v>981</v>
      </c>
      <c r="F7634" s="4" t="s">
        <v>46</v>
      </c>
      <c r="G7634" s="4" t="s">
        <v>1489</v>
      </c>
      <c r="I7634" s="4">
        <v>12919.0</v>
      </c>
      <c r="R7634" s="5" t="str">
        <f t="shared" si="1"/>
        <v>2011_191</v>
      </c>
    </row>
    <row r="7635">
      <c r="A7635" s="4" t="s">
        <v>657</v>
      </c>
      <c r="B7635" s="4">
        <v>192.0</v>
      </c>
      <c r="C7635" s="4">
        <v>2011.0</v>
      </c>
      <c r="D7635" s="4" t="s">
        <v>826</v>
      </c>
      <c r="F7635" s="4" t="s">
        <v>46</v>
      </c>
      <c r="G7635" s="4" t="s">
        <v>1429</v>
      </c>
      <c r="I7635" s="4">
        <v>12843.0</v>
      </c>
      <c r="R7635" s="5" t="str">
        <f t="shared" si="1"/>
        <v>2011_192</v>
      </c>
    </row>
    <row r="7636">
      <c r="A7636" s="4" t="s">
        <v>1683</v>
      </c>
      <c r="B7636" s="4">
        <v>193.0</v>
      </c>
      <c r="C7636" s="4">
        <v>2011.0</v>
      </c>
      <c r="D7636" s="4" t="s">
        <v>29</v>
      </c>
      <c r="F7636" s="4" t="s">
        <v>183</v>
      </c>
      <c r="G7636" s="4" t="s">
        <v>1550</v>
      </c>
      <c r="I7636" s="4">
        <v>12640.7</v>
      </c>
      <c r="R7636" s="5" t="str">
        <f t="shared" si="1"/>
        <v>2011_193</v>
      </c>
    </row>
    <row r="7637">
      <c r="A7637" s="4" t="s">
        <v>1107</v>
      </c>
      <c r="B7637" s="4">
        <v>194.0</v>
      </c>
      <c r="C7637" s="4">
        <v>2011.0</v>
      </c>
      <c r="D7637" s="4" t="s">
        <v>759</v>
      </c>
      <c r="F7637" s="4" t="s">
        <v>100</v>
      </c>
      <c r="G7637" s="4" t="s">
        <v>1443</v>
      </c>
      <c r="I7637" s="4">
        <v>12571.7</v>
      </c>
      <c r="R7637" s="5" t="str">
        <f t="shared" si="1"/>
        <v>2011_194</v>
      </c>
    </row>
    <row r="7638">
      <c r="A7638" s="4" t="s">
        <v>716</v>
      </c>
      <c r="B7638" s="4">
        <v>195.0</v>
      </c>
      <c r="C7638" s="4">
        <v>2011.0</v>
      </c>
      <c r="D7638" s="4" t="s">
        <v>717</v>
      </c>
      <c r="F7638" s="4" t="s">
        <v>30</v>
      </c>
      <c r="G7638" s="4" t="s">
        <v>1407</v>
      </c>
      <c r="I7638" s="4">
        <v>12542.5</v>
      </c>
      <c r="R7638" s="5" t="str">
        <f t="shared" si="1"/>
        <v>2011_195</v>
      </c>
    </row>
    <row r="7639">
      <c r="A7639" s="4" t="s">
        <v>749</v>
      </c>
      <c r="B7639" s="4">
        <v>196.0</v>
      </c>
      <c r="C7639" s="4">
        <v>2011.0</v>
      </c>
      <c r="D7639" s="4" t="s">
        <v>195</v>
      </c>
      <c r="F7639" s="4" t="s">
        <v>24</v>
      </c>
      <c r="G7639" s="4" t="s">
        <v>1404</v>
      </c>
      <c r="I7639" s="4">
        <v>12515.0</v>
      </c>
      <c r="R7639" s="5" t="str">
        <f t="shared" si="1"/>
        <v>2011_196</v>
      </c>
    </row>
    <row r="7640">
      <c r="A7640" s="4" t="s">
        <v>812</v>
      </c>
      <c r="B7640" s="4">
        <v>197.0</v>
      </c>
      <c r="C7640" s="4">
        <v>2011.0</v>
      </c>
      <c r="D7640" s="4" t="s">
        <v>352</v>
      </c>
      <c r="F7640" s="4" t="s">
        <v>179</v>
      </c>
      <c r="G7640" s="4" t="s">
        <v>1488</v>
      </c>
      <c r="I7640" s="4">
        <v>12501.5</v>
      </c>
      <c r="R7640" s="5" t="str">
        <f t="shared" si="1"/>
        <v>2011_197</v>
      </c>
    </row>
    <row r="7641">
      <c r="A7641" s="4" t="s">
        <v>240</v>
      </c>
      <c r="B7641" s="4">
        <v>198.0</v>
      </c>
      <c r="C7641" s="4">
        <v>2011.0</v>
      </c>
      <c r="D7641" s="4" t="s">
        <v>216</v>
      </c>
      <c r="F7641" s="4" t="s">
        <v>57</v>
      </c>
      <c r="G7641" s="4" t="s">
        <v>1526</v>
      </c>
      <c r="I7641" s="4">
        <v>12409.0</v>
      </c>
      <c r="R7641" s="5" t="str">
        <f t="shared" si="1"/>
        <v>2011_198</v>
      </c>
    </row>
    <row r="7642">
      <c r="A7642" s="4" t="s">
        <v>272</v>
      </c>
      <c r="B7642" s="4">
        <v>199.0</v>
      </c>
      <c r="C7642" s="4">
        <v>2011.0</v>
      </c>
      <c r="D7642" s="4" t="s">
        <v>981</v>
      </c>
      <c r="F7642" s="4" t="s">
        <v>20</v>
      </c>
      <c r="G7642" s="4" t="s">
        <v>1538</v>
      </c>
      <c r="I7642" s="4">
        <v>12397.0</v>
      </c>
      <c r="R7642" s="5" t="str">
        <f t="shared" si="1"/>
        <v>2011_199</v>
      </c>
    </row>
    <row r="7643">
      <c r="A7643" s="4" t="s">
        <v>1844</v>
      </c>
      <c r="B7643" s="4">
        <v>200.0</v>
      </c>
      <c r="C7643" s="4">
        <v>2011.0</v>
      </c>
      <c r="D7643" s="4" t="s">
        <v>981</v>
      </c>
      <c r="F7643" s="4" t="s">
        <v>70</v>
      </c>
      <c r="G7643" s="4" t="s">
        <v>1409</v>
      </c>
      <c r="I7643" s="4">
        <v>12370.2</v>
      </c>
      <c r="R7643" s="5" t="str">
        <f t="shared" si="1"/>
        <v>2011_200</v>
      </c>
    </row>
    <row r="7644">
      <c r="A7644" s="4" t="s">
        <v>302</v>
      </c>
      <c r="B7644" s="4">
        <v>201.0</v>
      </c>
      <c r="C7644" s="4">
        <v>2011.0</v>
      </c>
      <c r="D7644" s="4" t="s">
        <v>216</v>
      </c>
      <c r="F7644" s="4" t="s">
        <v>43</v>
      </c>
      <c r="G7644" s="4" t="s">
        <v>1448</v>
      </c>
      <c r="I7644" s="4">
        <v>12195.0</v>
      </c>
      <c r="R7644" s="5" t="str">
        <f t="shared" si="1"/>
        <v>2011_201</v>
      </c>
    </row>
    <row r="7645">
      <c r="A7645" s="4" t="s">
        <v>1383</v>
      </c>
      <c r="B7645" s="4">
        <v>202.0</v>
      </c>
      <c r="C7645" s="4">
        <v>2011.0</v>
      </c>
      <c r="D7645" s="4" t="s">
        <v>1096</v>
      </c>
      <c r="F7645" s="4" t="s">
        <v>24</v>
      </c>
      <c r="G7645" s="4" t="s">
        <v>1404</v>
      </c>
      <c r="I7645" s="4">
        <v>12156.0</v>
      </c>
      <c r="R7645" s="5" t="str">
        <f t="shared" si="1"/>
        <v>2011_202</v>
      </c>
    </row>
    <row r="7646">
      <c r="A7646" s="4" t="s">
        <v>576</v>
      </c>
      <c r="B7646" s="4">
        <v>203.0</v>
      </c>
      <c r="C7646" s="4">
        <v>2011.0</v>
      </c>
      <c r="D7646" s="4" t="s">
        <v>981</v>
      </c>
      <c r="F7646" s="4" t="s">
        <v>24</v>
      </c>
      <c r="G7646" s="4" t="s">
        <v>1503</v>
      </c>
      <c r="I7646" s="4">
        <v>12149.2</v>
      </c>
      <c r="R7646" s="5" t="str">
        <f t="shared" si="1"/>
        <v>2011_203</v>
      </c>
    </row>
    <row r="7647">
      <c r="A7647" s="4" t="s">
        <v>297</v>
      </c>
      <c r="B7647" s="4">
        <v>204.0</v>
      </c>
      <c r="C7647" s="4">
        <v>2011.0</v>
      </c>
      <c r="D7647" s="4" t="s">
        <v>19</v>
      </c>
      <c r="F7647" s="4" t="s">
        <v>46</v>
      </c>
      <c r="G7647" s="4" t="s">
        <v>1729</v>
      </c>
      <c r="I7647" s="4">
        <v>12145.0</v>
      </c>
      <c r="R7647" s="5" t="str">
        <f t="shared" si="1"/>
        <v>2011_204</v>
      </c>
    </row>
    <row r="7648">
      <c r="A7648" s="4" t="s">
        <v>540</v>
      </c>
      <c r="B7648" s="4">
        <v>205.0</v>
      </c>
      <c r="C7648" s="4">
        <v>2011.0</v>
      </c>
      <c r="D7648" s="4" t="s">
        <v>120</v>
      </c>
      <c r="F7648" s="4" t="s">
        <v>24</v>
      </c>
      <c r="G7648" s="4" t="s">
        <v>1503</v>
      </c>
      <c r="I7648" s="4">
        <v>12104.0</v>
      </c>
      <c r="R7648" s="5" t="str">
        <f t="shared" si="1"/>
        <v>2011_205</v>
      </c>
    </row>
    <row r="7649">
      <c r="A7649" s="4" t="s">
        <v>1267</v>
      </c>
      <c r="B7649" s="4">
        <v>206.0</v>
      </c>
      <c r="C7649" s="4">
        <v>2011.0</v>
      </c>
      <c r="D7649" s="4" t="s">
        <v>490</v>
      </c>
      <c r="F7649" s="4" t="s">
        <v>24</v>
      </c>
      <c r="G7649" s="4" t="s">
        <v>1404</v>
      </c>
      <c r="I7649" s="4">
        <v>12092.0</v>
      </c>
      <c r="R7649" s="5" t="str">
        <f t="shared" si="1"/>
        <v>2011_206</v>
      </c>
    </row>
    <row r="7650">
      <c r="A7650" s="4" t="s">
        <v>649</v>
      </c>
      <c r="B7650" s="4">
        <v>207.0</v>
      </c>
      <c r="C7650" s="4">
        <v>2011.0</v>
      </c>
      <c r="D7650" s="4" t="s">
        <v>19</v>
      </c>
      <c r="F7650" s="4" t="s">
        <v>20</v>
      </c>
      <c r="G7650" s="4" t="s">
        <v>1492</v>
      </c>
      <c r="I7650" s="4">
        <v>11954.6</v>
      </c>
      <c r="R7650" s="5" t="str">
        <f t="shared" si="1"/>
        <v>2011_207</v>
      </c>
    </row>
    <row r="7651">
      <c r="A7651" s="4" t="s">
        <v>643</v>
      </c>
      <c r="B7651" s="4">
        <v>208.0</v>
      </c>
      <c r="C7651" s="4">
        <v>2011.0</v>
      </c>
      <c r="D7651" s="4" t="s">
        <v>120</v>
      </c>
      <c r="F7651" s="4" t="s">
        <v>400</v>
      </c>
      <c r="G7651" s="4" t="s">
        <v>1532</v>
      </c>
      <c r="I7651" s="4">
        <v>11908.0</v>
      </c>
      <c r="R7651" s="5" t="str">
        <f t="shared" si="1"/>
        <v>2011_208</v>
      </c>
    </row>
    <row r="7652">
      <c r="A7652" s="4" t="s">
        <v>931</v>
      </c>
      <c r="B7652" s="4">
        <v>209.0</v>
      </c>
      <c r="C7652" s="4">
        <v>2011.0</v>
      </c>
      <c r="D7652" s="4" t="s">
        <v>29</v>
      </c>
      <c r="F7652" s="4" t="s">
        <v>183</v>
      </c>
      <c r="G7652" s="4" t="s">
        <v>1517</v>
      </c>
      <c r="I7652" s="4">
        <v>11730.0</v>
      </c>
      <c r="R7652" s="5" t="str">
        <f t="shared" si="1"/>
        <v>2011_209</v>
      </c>
    </row>
    <row r="7653">
      <c r="A7653" s="4" t="s">
        <v>631</v>
      </c>
      <c r="B7653" s="4">
        <v>210.0</v>
      </c>
      <c r="C7653" s="4">
        <v>2011.0</v>
      </c>
      <c r="D7653" s="4" t="s">
        <v>232</v>
      </c>
      <c r="F7653" s="4" t="s">
        <v>77</v>
      </c>
      <c r="G7653" s="4" t="s">
        <v>1440</v>
      </c>
      <c r="I7653" s="4">
        <v>11691.0</v>
      </c>
      <c r="R7653" s="5" t="str">
        <f t="shared" si="1"/>
        <v>2011_210</v>
      </c>
    </row>
    <row r="7654">
      <c r="A7654" s="4" t="s">
        <v>341</v>
      </c>
      <c r="B7654" s="4">
        <v>211.0</v>
      </c>
      <c r="C7654" s="4">
        <v>2011.0</v>
      </c>
      <c r="D7654" s="4" t="s">
        <v>1831</v>
      </c>
      <c r="F7654" s="4" t="s">
        <v>179</v>
      </c>
      <c r="G7654" s="4" t="s">
        <v>1730</v>
      </c>
      <c r="I7654" s="4">
        <v>11633.1</v>
      </c>
      <c r="R7654" s="5" t="str">
        <f t="shared" si="1"/>
        <v>2011_211</v>
      </c>
    </row>
    <row r="7655">
      <c r="A7655" s="4" t="s">
        <v>1845</v>
      </c>
      <c r="B7655" s="4">
        <v>212.0</v>
      </c>
      <c r="C7655" s="4">
        <v>2011.0</v>
      </c>
      <c r="D7655" s="4" t="s">
        <v>1289</v>
      </c>
      <c r="F7655" s="4" t="s">
        <v>77</v>
      </c>
      <c r="G7655" s="4" t="s">
        <v>1440</v>
      </c>
      <c r="I7655" s="4">
        <v>11587.9</v>
      </c>
      <c r="R7655" s="5" t="str">
        <f t="shared" si="1"/>
        <v>2011_212</v>
      </c>
    </row>
    <row r="7656">
      <c r="A7656" s="4" t="s">
        <v>298</v>
      </c>
      <c r="B7656" s="4">
        <v>213.0</v>
      </c>
      <c r="C7656" s="4">
        <v>2011.0</v>
      </c>
      <c r="D7656" s="4" t="s">
        <v>216</v>
      </c>
      <c r="F7656" s="4" t="s">
        <v>299</v>
      </c>
      <c r="G7656" s="4" t="s">
        <v>1537</v>
      </c>
      <c r="I7656" s="4">
        <v>11487.6</v>
      </c>
      <c r="R7656" s="5" t="str">
        <f t="shared" si="1"/>
        <v>2011_213</v>
      </c>
    </row>
    <row r="7657">
      <c r="A7657" s="4" t="s">
        <v>1188</v>
      </c>
      <c r="B7657" s="4">
        <v>214.0</v>
      </c>
      <c r="C7657" s="4">
        <v>2011.0</v>
      </c>
      <c r="D7657" s="4" t="s">
        <v>62</v>
      </c>
      <c r="F7657" s="4" t="s">
        <v>192</v>
      </c>
      <c r="G7657" s="4" t="s">
        <v>1477</v>
      </c>
      <c r="I7657" s="4">
        <v>11343.0</v>
      </c>
      <c r="R7657" s="5" t="str">
        <f t="shared" si="1"/>
        <v>2011_214</v>
      </c>
    </row>
    <row r="7658">
      <c r="A7658" s="4" t="s">
        <v>345</v>
      </c>
      <c r="B7658" s="4">
        <v>215.0</v>
      </c>
      <c r="C7658" s="4">
        <v>2011.0</v>
      </c>
      <c r="D7658" s="4" t="s">
        <v>999</v>
      </c>
      <c r="F7658" s="4" t="s">
        <v>88</v>
      </c>
      <c r="G7658" s="4" t="s">
        <v>1413</v>
      </c>
      <c r="I7658" s="4">
        <v>11207.6</v>
      </c>
      <c r="R7658" s="5" t="str">
        <f t="shared" si="1"/>
        <v>2011_215</v>
      </c>
    </row>
    <row r="7659">
      <c r="A7659" s="4" t="s">
        <v>774</v>
      </c>
      <c r="B7659" s="4">
        <v>216.0</v>
      </c>
      <c r="C7659" s="4">
        <v>2011.0</v>
      </c>
      <c r="D7659" s="4" t="s">
        <v>988</v>
      </c>
      <c r="F7659" s="4" t="s">
        <v>37</v>
      </c>
      <c r="G7659" s="4" t="s">
        <v>1533</v>
      </c>
      <c r="I7659" s="4">
        <v>11202.6</v>
      </c>
      <c r="R7659" s="5" t="str">
        <f t="shared" si="1"/>
        <v>2011_216</v>
      </c>
    </row>
    <row r="7660">
      <c r="A7660" s="4" t="s">
        <v>296</v>
      </c>
      <c r="B7660" s="4">
        <v>217.0</v>
      </c>
      <c r="C7660" s="4">
        <v>2011.0</v>
      </c>
      <c r="D7660" s="4" t="s">
        <v>76</v>
      </c>
      <c r="F7660" s="4" t="s">
        <v>30</v>
      </c>
      <c r="G7660" s="4" t="s">
        <v>1567</v>
      </c>
      <c r="I7660" s="4">
        <v>11155.0</v>
      </c>
      <c r="R7660" s="5" t="str">
        <f t="shared" si="1"/>
        <v>2011_217</v>
      </c>
    </row>
    <row r="7661">
      <c r="A7661" s="4" t="s">
        <v>1256</v>
      </c>
      <c r="B7661" s="4">
        <v>218.0</v>
      </c>
      <c r="C7661" s="4">
        <v>2011.0</v>
      </c>
      <c r="D7661" s="4" t="s">
        <v>981</v>
      </c>
      <c r="F7661" s="4" t="s">
        <v>74</v>
      </c>
      <c r="G7661" s="4" t="s">
        <v>1584</v>
      </c>
      <c r="I7661" s="4">
        <v>11146.4</v>
      </c>
      <c r="R7661" s="5" t="str">
        <f t="shared" si="1"/>
        <v>2011_218</v>
      </c>
    </row>
    <row r="7662">
      <c r="A7662" s="4" t="s">
        <v>1570</v>
      </c>
      <c r="B7662" s="4">
        <v>219.0</v>
      </c>
      <c r="C7662" s="4">
        <v>2011.0</v>
      </c>
      <c r="D7662" s="4" t="s">
        <v>1354</v>
      </c>
      <c r="F7662" s="4" t="s">
        <v>37</v>
      </c>
      <c r="G7662" s="4" t="s">
        <v>1432</v>
      </c>
      <c r="I7662" s="4">
        <v>11117.0</v>
      </c>
      <c r="R7662" s="5" t="str">
        <f t="shared" si="1"/>
        <v>2011_219</v>
      </c>
    </row>
    <row r="7663">
      <c r="A7663" s="4" t="s">
        <v>1318</v>
      </c>
      <c r="B7663" s="4">
        <v>220.0</v>
      </c>
      <c r="C7663" s="4">
        <v>2011.0</v>
      </c>
      <c r="D7663" s="4" t="s">
        <v>59</v>
      </c>
      <c r="F7663" s="4" t="s">
        <v>127</v>
      </c>
      <c r="G7663" s="4" t="s">
        <v>1556</v>
      </c>
      <c r="I7663" s="4">
        <v>11072.0</v>
      </c>
      <c r="R7663" s="5" t="str">
        <f t="shared" si="1"/>
        <v>2011_220</v>
      </c>
    </row>
    <row r="7664">
      <c r="A7664" s="4" t="s">
        <v>785</v>
      </c>
      <c r="B7664" s="4">
        <v>221.0</v>
      </c>
      <c r="C7664" s="4">
        <v>2011.0</v>
      </c>
      <c r="D7664" s="4" t="s">
        <v>1831</v>
      </c>
      <c r="F7664" s="4" t="s">
        <v>148</v>
      </c>
      <c r="G7664" s="4" t="s">
        <v>1846</v>
      </c>
      <c r="I7664" s="4">
        <v>11024.8</v>
      </c>
      <c r="R7664" s="5" t="str">
        <f t="shared" si="1"/>
        <v>2011_221</v>
      </c>
    </row>
    <row r="7665">
      <c r="A7665" s="4" t="s">
        <v>1074</v>
      </c>
      <c r="B7665" s="4">
        <v>222.0</v>
      </c>
      <c r="C7665" s="4">
        <v>2011.0</v>
      </c>
      <c r="D7665" s="4" t="s">
        <v>971</v>
      </c>
      <c r="F7665" s="4" t="s">
        <v>57</v>
      </c>
      <c r="G7665" s="4" t="s">
        <v>1531</v>
      </c>
      <c r="I7665" s="4">
        <v>10991.0</v>
      </c>
      <c r="R7665" s="5" t="str">
        <f t="shared" si="1"/>
        <v>2011_222</v>
      </c>
    </row>
    <row r="7666">
      <c r="A7666" s="4" t="s">
        <v>1847</v>
      </c>
      <c r="B7666" s="4">
        <v>223.0</v>
      </c>
      <c r="C7666" s="4">
        <v>2011.0</v>
      </c>
      <c r="D7666" s="4" t="s">
        <v>490</v>
      </c>
      <c r="F7666" s="4" t="s">
        <v>24</v>
      </c>
      <c r="G7666" s="4" t="s">
        <v>1539</v>
      </c>
      <c r="I7666" s="4">
        <v>10984.0</v>
      </c>
      <c r="R7666" s="5" t="str">
        <f t="shared" si="1"/>
        <v>2011_223</v>
      </c>
    </row>
    <row r="7667">
      <c r="A7667" s="4" t="s">
        <v>1313</v>
      </c>
      <c r="B7667" s="4">
        <v>224.0</v>
      </c>
      <c r="C7667" s="4">
        <v>2011.0</v>
      </c>
      <c r="D7667" s="4" t="s">
        <v>1364</v>
      </c>
      <c r="F7667" s="4" t="s">
        <v>183</v>
      </c>
      <c r="G7667" s="4" t="s">
        <v>1550</v>
      </c>
      <c r="I7667" s="4">
        <v>10982.0</v>
      </c>
      <c r="R7667" s="5" t="str">
        <f t="shared" si="1"/>
        <v>2011_224</v>
      </c>
    </row>
    <row r="7668">
      <c r="A7668" s="4" t="s">
        <v>424</v>
      </c>
      <c r="B7668" s="4">
        <v>225.0</v>
      </c>
      <c r="C7668" s="4">
        <v>2011.0</v>
      </c>
      <c r="D7668" s="4" t="s">
        <v>81</v>
      </c>
      <c r="F7668" s="4" t="s">
        <v>30</v>
      </c>
      <c r="G7668" s="4" t="s">
        <v>1407</v>
      </c>
      <c r="I7668" s="4">
        <v>10931.0</v>
      </c>
      <c r="R7668" s="5" t="str">
        <f t="shared" si="1"/>
        <v>2011_225</v>
      </c>
    </row>
    <row r="7669">
      <c r="A7669" s="4" t="s">
        <v>387</v>
      </c>
      <c r="B7669" s="4">
        <v>226.0</v>
      </c>
      <c r="C7669" s="4">
        <v>2011.0</v>
      </c>
      <c r="D7669" s="4" t="s">
        <v>1078</v>
      </c>
      <c r="F7669" s="4" t="s">
        <v>30</v>
      </c>
      <c r="G7669" s="4" t="s">
        <v>1407</v>
      </c>
      <c r="I7669" s="4">
        <v>10862.8</v>
      </c>
      <c r="R7669" s="5" t="str">
        <f t="shared" si="1"/>
        <v>2011_226</v>
      </c>
    </row>
    <row r="7670">
      <c r="A7670" s="4" t="s">
        <v>1686</v>
      </c>
      <c r="B7670" s="4">
        <v>227.0</v>
      </c>
      <c r="C7670" s="4">
        <v>2011.0</v>
      </c>
      <c r="D7670" s="4" t="s">
        <v>97</v>
      </c>
      <c r="F7670" s="4" t="s">
        <v>148</v>
      </c>
      <c r="G7670" s="4" t="s">
        <v>1467</v>
      </c>
      <c r="I7670" s="4">
        <v>10788.7</v>
      </c>
      <c r="R7670" s="5" t="str">
        <f t="shared" si="1"/>
        <v>2011_227</v>
      </c>
    </row>
    <row r="7671">
      <c r="A7671" s="4" t="s">
        <v>1680</v>
      </c>
      <c r="B7671" s="4">
        <v>228.0</v>
      </c>
      <c r="C7671" s="4">
        <v>2011.0</v>
      </c>
      <c r="D7671" s="4" t="s">
        <v>352</v>
      </c>
      <c r="F7671" s="4" t="s">
        <v>20</v>
      </c>
      <c r="G7671" s="4" t="s">
        <v>1511</v>
      </c>
      <c r="I7671" s="4">
        <v>10734.4</v>
      </c>
      <c r="R7671" s="5" t="str">
        <f t="shared" si="1"/>
        <v>2011_228</v>
      </c>
    </row>
    <row r="7672">
      <c r="A7672" s="4" t="s">
        <v>1220</v>
      </c>
      <c r="B7672" s="4">
        <v>229.0</v>
      </c>
      <c r="C7672" s="4">
        <v>2011.0</v>
      </c>
      <c r="D7672" s="4" t="s">
        <v>62</v>
      </c>
      <c r="F7672" s="4" t="s">
        <v>95</v>
      </c>
      <c r="G7672" s="4" t="s">
        <v>1458</v>
      </c>
      <c r="I7672" s="4">
        <v>10707.4</v>
      </c>
      <c r="R7672" s="5" t="str">
        <f t="shared" si="1"/>
        <v>2011_229</v>
      </c>
    </row>
    <row r="7673">
      <c r="A7673" s="4" t="s">
        <v>202</v>
      </c>
      <c r="B7673" s="4">
        <v>230.0</v>
      </c>
      <c r="C7673" s="4">
        <v>2011.0</v>
      </c>
      <c r="D7673" s="4" t="s">
        <v>203</v>
      </c>
      <c r="F7673" s="4" t="s">
        <v>179</v>
      </c>
      <c r="G7673" s="4" t="s">
        <v>1555</v>
      </c>
      <c r="I7673" s="4">
        <v>10636.0</v>
      </c>
      <c r="R7673" s="5" t="str">
        <f t="shared" si="1"/>
        <v>2011_230</v>
      </c>
    </row>
    <row r="7674">
      <c r="A7674" s="4" t="s">
        <v>1167</v>
      </c>
      <c r="B7674" s="4">
        <v>231.0</v>
      </c>
      <c r="C7674" s="4">
        <v>2011.0</v>
      </c>
      <c r="D7674" s="4" t="s">
        <v>490</v>
      </c>
      <c r="F7674" s="4" t="s">
        <v>118</v>
      </c>
      <c r="G7674" s="4" t="s">
        <v>1543</v>
      </c>
      <c r="I7674" s="4">
        <v>10633.0</v>
      </c>
      <c r="R7674" s="5" t="str">
        <f t="shared" si="1"/>
        <v>2011_231</v>
      </c>
    </row>
    <row r="7675">
      <c r="A7675" s="4" t="s">
        <v>247</v>
      </c>
      <c r="B7675" s="4">
        <v>232.0</v>
      </c>
      <c r="C7675" s="4">
        <v>2011.0</v>
      </c>
      <c r="D7675" s="4" t="s">
        <v>981</v>
      </c>
      <c r="F7675" s="4" t="s">
        <v>100</v>
      </c>
      <c r="G7675" s="4" t="s">
        <v>1500</v>
      </c>
      <c r="I7675" s="4">
        <v>10558.0</v>
      </c>
      <c r="R7675" s="5" t="str">
        <f t="shared" si="1"/>
        <v>2011_232</v>
      </c>
    </row>
    <row r="7676">
      <c r="A7676" s="4" t="s">
        <v>637</v>
      </c>
      <c r="B7676" s="4">
        <v>233.0</v>
      </c>
      <c r="C7676" s="4">
        <v>2011.0</v>
      </c>
      <c r="D7676" s="4" t="s">
        <v>76</v>
      </c>
      <c r="F7676" s="4" t="s">
        <v>212</v>
      </c>
      <c r="G7676" s="4" t="s">
        <v>1527</v>
      </c>
      <c r="I7676" s="4">
        <v>10525.0</v>
      </c>
      <c r="R7676" s="5" t="str">
        <f t="shared" si="1"/>
        <v>2011_233</v>
      </c>
    </row>
    <row r="7677">
      <c r="A7677" s="4" t="s">
        <v>230</v>
      </c>
      <c r="B7677" s="4">
        <v>234.0</v>
      </c>
      <c r="C7677" s="4">
        <v>2011.0</v>
      </c>
      <c r="D7677" s="4" t="s">
        <v>48</v>
      </c>
      <c r="F7677" s="4" t="s">
        <v>144</v>
      </c>
      <c r="G7677" s="4" t="s">
        <v>1481</v>
      </c>
      <c r="I7677" s="4">
        <v>10502.0</v>
      </c>
      <c r="R7677" s="5" t="str">
        <f t="shared" si="1"/>
        <v>2011_234</v>
      </c>
    </row>
    <row r="7678">
      <c r="A7678" s="4" t="s">
        <v>286</v>
      </c>
      <c r="B7678" s="4">
        <v>235.0</v>
      </c>
      <c r="C7678" s="4">
        <v>2011.0</v>
      </c>
      <c r="D7678" s="4" t="s">
        <v>99</v>
      </c>
      <c r="F7678" s="4" t="s">
        <v>100</v>
      </c>
      <c r="G7678" s="4" t="s">
        <v>1685</v>
      </c>
      <c r="I7678" s="4">
        <v>10410.5</v>
      </c>
      <c r="R7678" s="5" t="str">
        <f t="shared" si="1"/>
        <v>2011_235</v>
      </c>
    </row>
    <row r="7679">
      <c r="A7679" s="4" t="s">
        <v>410</v>
      </c>
      <c r="B7679" s="4">
        <v>236.0</v>
      </c>
      <c r="C7679" s="4">
        <v>2011.0</v>
      </c>
      <c r="D7679" s="4" t="s">
        <v>1360</v>
      </c>
      <c r="F7679" s="4" t="s">
        <v>88</v>
      </c>
      <c r="G7679" s="4" t="s">
        <v>1413</v>
      </c>
      <c r="I7679" s="4">
        <v>10380.4</v>
      </c>
      <c r="R7679" s="5" t="str">
        <f t="shared" si="1"/>
        <v>2011_236</v>
      </c>
    </row>
    <row r="7680">
      <c r="A7680" s="4" t="s">
        <v>992</v>
      </c>
      <c r="B7680" s="4">
        <v>237.0</v>
      </c>
      <c r="C7680" s="4">
        <v>2011.0</v>
      </c>
      <c r="D7680" s="4" t="s">
        <v>216</v>
      </c>
      <c r="F7680" s="4" t="s">
        <v>74</v>
      </c>
      <c r="G7680" s="4" t="s">
        <v>1422</v>
      </c>
      <c r="I7680" s="4">
        <v>10310.9</v>
      </c>
      <c r="R7680" s="5" t="str">
        <f t="shared" si="1"/>
        <v>2011_237</v>
      </c>
    </row>
    <row r="7681">
      <c r="A7681" s="4" t="s">
        <v>1496</v>
      </c>
      <c r="B7681" s="4">
        <v>238.0</v>
      </c>
      <c r="C7681" s="4">
        <v>2011.0</v>
      </c>
      <c r="D7681" s="4" t="s">
        <v>19</v>
      </c>
      <c r="F7681" s="4" t="s">
        <v>95</v>
      </c>
      <c r="G7681" s="4" t="s">
        <v>1497</v>
      </c>
      <c r="I7681" s="4">
        <v>10292.9</v>
      </c>
      <c r="R7681" s="5" t="str">
        <f t="shared" si="1"/>
        <v>2011_238</v>
      </c>
    </row>
    <row r="7682">
      <c r="A7682" s="4" t="s">
        <v>1540</v>
      </c>
      <c r="B7682" s="4">
        <v>239.0</v>
      </c>
      <c r="C7682" s="4">
        <v>2011.0</v>
      </c>
      <c r="D7682" s="4" t="s">
        <v>99</v>
      </c>
      <c r="F7682" s="4" t="s">
        <v>115</v>
      </c>
      <c r="G7682" s="4" t="s">
        <v>1541</v>
      </c>
      <c r="I7682" s="4">
        <v>10193.2</v>
      </c>
      <c r="R7682" s="5" t="str">
        <f t="shared" si="1"/>
        <v>2011_239</v>
      </c>
    </row>
    <row r="7683">
      <c r="A7683" s="4" t="s">
        <v>1034</v>
      </c>
      <c r="B7683" s="4">
        <v>240.0</v>
      </c>
      <c r="C7683" s="4">
        <v>2011.0</v>
      </c>
      <c r="D7683" s="4" t="s">
        <v>216</v>
      </c>
      <c r="F7683" s="4" t="s">
        <v>127</v>
      </c>
      <c r="G7683" s="4" t="s">
        <v>1542</v>
      </c>
      <c r="I7683" s="4">
        <v>10190.0</v>
      </c>
      <c r="R7683" s="5" t="str">
        <f t="shared" si="1"/>
        <v>2011_240</v>
      </c>
    </row>
    <row r="7684">
      <c r="A7684" s="4" t="s">
        <v>496</v>
      </c>
      <c r="B7684" s="4">
        <v>241.0</v>
      </c>
      <c r="C7684" s="4">
        <v>2011.0</v>
      </c>
      <c r="D7684" s="4" t="s">
        <v>48</v>
      </c>
      <c r="F7684" s="4" t="s">
        <v>35</v>
      </c>
      <c r="G7684" s="4" t="s">
        <v>1566</v>
      </c>
      <c r="I7684" s="4">
        <v>10116.0</v>
      </c>
      <c r="R7684" s="5" t="str">
        <f t="shared" si="1"/>
        <v>2011_241</v>
      </c>
    </row>
    <row r="7685">
      <c r="A7685" s="4" t="s">
        <v>1688</v>
      </c>
      <c r="B7685" s="4">
        <v>242.0</v>
      </c>
      <c r="C7685" s="4">
        <v>2011.0</v>
      </c>
      <c r="D7685" s="4" t="s">
        <v>223</v>
      </c>
      <c r="F7685" s="4" t="s">
        <v>24</v>
      </c>
      <c r="G7685" s="4" t="s">
        <v>1404</v>
      </c>
      <c r="I7685" s="4">
        <v>10099.0</v>
      </c>
      <c r="R7685" s="5" t="str">
        <f t="shared" si="1"/>
        <v>2011_242</v>
      </c>
    </row>
    <row r="7686">
      <c r="A7686" s="4" t="s">
        <v>1359</v>
      </c>
      <c r="B7686" s="4">
        <v>243.0</v>
      </c>
      <c r="C7686" s="4">
        <v>2011.0</v>
      </c>
      <c r="D7686" s="4" t="s">
        <v>99</v>
      </c>
      <c r="F7686" s="4" t="s">
        <v>37</v>
      </c>
      <c r="G7686" s="4" t="s">
        <v>1495</v>
      </c>
      <c r="I7686" s="4">
        <v>10089.0</v>
      </c>
      <c r="R7686" s="5" t="str">
        <f t="shared" si="1"/>
        <v>2011_243</v>
      </c>
    </row>
    <row r="7687">
      <c r="A7687" s="4" t="s">
        <v>430</v>
      </c>
      <c r="B7687" s="4">
        <v>244.0</v>
      </c>
      <c r="C7687" s="4">
        <v>2011.0</v>
      </c>
      <c r="D7687" s="4" t="s">
        <v>59</v>
      </c>
      <c r="F7687" s="4" t="s">
        <v>88</v>
      </c>
      <c r="G7687" s="4" t="s">
        <v>1413</v>
      </c>
      <c r="I7687" s="4">
        <v>10071.7</v>
      </c>
      <c r="R7687" s="5" t="str">
        <f t="shared" si="1"/>
        <v>2011_244</v>
      </c>
    </row>
    <row r="7688">
      <c r="A7688" s="4" t="s">
        <v>1312</v>
      </c>
      <c r="B7688" s="4">
        <v>245.0</v>
      </c>
      <c r="C7688" s="4">
        <v>2011.0</v>
      </c>
      <c r="D7688" s="4" t="s">
        <v>42</v>
      </c>
      <c r="F7688" s="4" t="s">
        <v>30</v>
      </c>
      <c r="G7688" s="4" t="s">
        <v>1407</v>
      </c>
      <c r="I7688" s="4">
        <v>10050.5</v>
      </c>
      <c r="R7688" s="5" t="str">
        <f t="shared" si="1"/>
        <v>2011_245</v>
      </c>
    </row>
    <row r="7689">
      <c r="A7689" s="4" t="s">
        <v>1569</v>
      </c>
      <c r="B7689" s="4">
        <v>246.0</v>
      </c>
      <c r="C7689" s="4">
        <v>2011.0</v>
      </c>
      <c r="D7689" s="4" t="s">
        <v>81</v>
      </c>
      <c r="F7689" s="4" t="s">
        <v>74</v>
      </c>
      <c r="G7689" s="4" t="s">
        <v>1422</v>
      </c>
      <c r="I7689" s="4">
        <v>10046.0</v>
      </c>
      <c r="R7689" s="5" t="str">
        <f t="shared" si="1"/>
        <v>2011_246</v>
      </c>
    </row>
    <row r="7690">
      <c r="A7690" s="4" t="s">
        <v>647</v>
      </c>
      <c r="B7690" s="4">
        <v>247.0</v>
      </c>
      <c r="C7690" s="4">
        <v>2011.0</v>
      </c>
      <c r="D7690" s="4" t="s">
        <v>289</v>
      </c>
      <c r="F7690" s="4" t="s">
        <v>46</v>
      </c>
      <c r="G7690" s="4" t="s">
        <v>1418</v>
      </c>
      <c r="I7690" s="4">
        <v>10018.9</v>
      </c>
      <c r="R7690" s="5" t="str">
        <f t="shared" si="1"/>
        <v>2011_247</v>
      </c>
    </row>
    <row r="7691">
      <c r="A7691" s="4" t="s">
        <v>1115</v>
      </c>
      <c r="B7691" s="4">
        <v>248.0</v>
      </c>
      <c r="C7691" s="4">
        <v>2011.0</v>
      </c>
      <c r="D7691" s="4" t="s">
        <v>1728</v>
      </c>
      <c r="F7691" s="4" t="s">
        <v>55</v>
      </c>
      <c r="G7691" s="4" t="s">
        <v>1522</v>
      </c>
      <c r="I7691" s="4">
        <v>9993.2</v>
      </c>
      <c r="R7691" s="5" t="str">
        <f t="shared" si="1"/>
        <v>2011_248</v>
      </c>
    </row>
    <row r="7692">
      <c r="A7692" s="4" t="s">
        <v>1211</v>
      </c>
      <c r="B7692" s="4">
        <v>249.0</v>
      </c>
      <c r="C7692" s="4">
        <v>2011.0</v>
      </c>
      <c r="D7692" s="4" t="s">
        <v>223</v>
      </c>
      <c r="F7692" s="4" t="s">
        <v>70</v>
      </c>
      <c r="G7692" s="4" t="s">
        <v>1409</v>
      </c>
      <c r="I7692" s="4">
        <v>9938.0</v>
      </c>
      <c r="R7692" s="5" t="str">
        <f t="shared" si="1"/>
        <v>2011_249</v>
      </c>
    </row>
    <row r="7693">
      <c r="A7693" s="4" t="s">
        <v>1058</v>
      </c>
      <c r="B7693" s="4">
        <v>250.0</v>
      </c>
      <c r="C7693" s="4">
        <v>2011.0</v>
      </c>
      <c r="D7693" s="4" t="s">
        <v>223</v>
      </c>
      <c r="F7693" s="4" t="s">
        <v>57</v>
      </c>
      <c r="G7693" s="4" t="s">
        <v>1582</v>
      </c>
      <c r="I7693" s="4">
        <v>9915.5</v>
      </c>
      <c r="R7693" s="5" t="str">
        <f t="shared" si="1"/>
        <v>2011_250</v>
      </c>
    </row>
    <row r="7694">
      <c r="A7694" s="4" t="s">
        <v>702</v>
      </c>
      <c r="B7694" s="4">
        <v>251.0</v>
      </c>
      <c r="C7694" s="4">
        <v>2011.0</v>
      </c>
      <c r="D7694" s="4" t="s">
        <v>639</v>
      </c>
      <c r="F7694" s="4" t="s">
        <v>57</v>
      </c>
      <c r="G7694" s="4" t="s">
        <v>1609</v>
      </c>
      <c r="I7694" s="4">
        <v>9850.0</v>
      </c>
      <c r="R7694" s="5" t="str">
        <f t="shared" si="1"/>
        <v>2011_251</v>
      </c>
    </row>
    <row r="7695">
      <c r="A7695" s="4" t="s">
        <v>1697</v>
      </c>
      <c r="B7695" s="4">
        <v>252.0</v>
      </c>
      <c r="C7695" s="4">
        <v>2011.0</v>
      </c>
      <c r="D7695" s="4" t="s">
        <v>19</v>
      </c>
      <c r="F7695" s="4" t="s">
        <v>189</v>
      </c>
      <c r="G7695" s="4" t="s">
        <v>1698</v>
      </c>
      <c r="I7695" s="4">
        <v>9842.4</v>
      </c>
      <c r="R7695" s="5" t="str">
        <f t="shared" si="1"/>
        <v>2011_252</v>
      </c>
    </row>
    <row r="7696">
      <c r="A7696" s="4" t="s">
        <v>912</v>
      </c>
      <c r="B7696" s="4">
        <v>253.0</v>
      </c>
      <c r="C7696" s="4">
        <v>2011.0</v>
      </c>
      <c r="D7696" s="4" t="s">
        <v>59</v>
      </c>
      <c r="F7696" s="4" t="s">
        <v>148</v>
      </c>
      <c r="G7696" s="4" t="s">
        <v>1466</v>
      </c>
      <c r="I7696" s="4">
        <v>9716.0</v>
      </c>
      <c r="R7696" s="5" t="str">
        <f t="shared" si="1"/>
        <v>2011_253</v>
      </c>
    </row>
    <row r="7697">
      <c r="A7697" s="4" t="s">
        <v>408</v>
      </c>
      <c r="B7697" s="4">
        <v>254.0</v>
      </c>
      <c r="C7697" s="4">
        <v>2011.0</v>
      </c>
      <c r="D7697" s="4" t="s">
        <v>26</v>
      </c>
      <c r="F7697" s="4" t="s">
        <v>95</v>
      </c>
      <c r="G7697" s="4" t="s">
        <v>1458</v>
      </c>
      <c r="I7697" s="4">
        <v>9700.0</v>
      </c>
      <c r="R7697" s="5" t="str">
        <f t="shared" si="1"/>
        <v>2011_254</v>
      </c>
    </row>
    <row r="7698">
      <c r="A7698" s="4" t="s">
        <v>1377</v>
      </c>
      <c r="B7698" s="4">
        <v>255.0</v>
      </c>
      <c r="C7698" s="4">
        <v>2011.0</v>
      </c>
      <c r="D7698" s="4" t="s">
        <v>29</v>
      </c>
      <c r="F7698" s="4" t="s">
        <v>183</v>
      </c>
      <c r="G7698" s="4" t="s">
        <v>1550</v>
      </c>
      <c r="I7698" s="4">
        <v>9667.7</v>
      </c>
      <c r="R7698" s="5" t="str">
        <f t="shared" si="1"/>
        <v>2011_255</v>
      </c>
    </row>
    <row r="7699">
      <c r="A7699" s="4" t="s">
        <v>1848</v>
      </c>
      <c r="B7699" s="4">
        <v>256.0</v>
      </c>
      <c r="C7699" s="4">
        <v>2011.0</v>
      </c>
      <c r="D7699" s="4" t="s">
        <v>611</v>
      </c>
      <c r="F7699" s="4" t="s">
        <v>30</v>
      </c>
      <c r="G7699" s="4" t="s">
        <v>1407</v>
      </c>
      <c r="I7699" s="4">
        <v>9667.6</v>
      </c>
      <c r="R7699" s="5" t="str">
        <f t="shared" si="1"/>
        <v>2011_256</v>
      </c>
    </row>
    <row r="7700">
      <c r="A7700" s="4" t="s">
        <v>551</v>
      </c>
      <c r="B7700" s="4">
        <v>257.0</v>
      </c>
      <c r="C7700" s="4">
        <v>2011.0</v>
      </c>
      <c r="D7700" s="4" t="s">
        <v>921</v>
      </c>
      <c r="F7700" s="4" t="s">
        <v>118</v>
      </c>
      <c r="G7700" s="4" t="s">
        <v>1530</v>
      </c>
      <c r="I7700" s="4">
        <v>9616.0</v>
      </c>
      <c r="R7700" s="5" t="str">
        <f t="shared" si="1"/>
        <v>2011_257</v>
      </c>
    </row>
    <row r="7701">
      <c r="A7701" s="4" t="s">
        <v>1182</v>
      </c>
      <c r="B7701" s="4">
        <v>258.0</v>
      </c>
      <c r="C7701" s="4">
        <v>2011.0</v>
      </c>
      <c r="D7701" s="4" t="s">
        <v>1839</v>
      </c>
      <c r="F7701" s="4" t="s">
        <v>55</v>
      </c>
      <c r="G7701" s="4" t="s">
        <v>1472</v>
      </c>
      <c r="I7701" s="4">
        <v>9613.3</v>
      </c>
      <c r="R7701" s="5" t="str">
        <f t="shared" si="1"/>
        <v>2011_258</v>
      </c>
    </row>
    <row r="7702">
      <c r="A7702" s="4" t="s">
        <v>507</v>
      </c>
      <c r="B7702" s="4">
        <v>259.0</v>
      </c>
      <c r="C7702" s="4">
        <v>2011.0</v>
      </c>
      <c r="D7702" s="4" t="s">
        <v>975</v>
      </c>
      <c r="F7702" s="4" t="s">
        <v>57</v>
      </c>
      <c r="G7702" s="4" t="s">
        <v>1445</v>
      </c>
      <c r="I7702" s="4">
        <v>9548.7</v>
      </c>
      <c r="R7702" s="5" t="str">
        <f t="shared" si="1"/>
        <v>2011_259</v>
      </c>
    </row>
    <row r="7703">
      <c r="A7703" s="4" t="s">
        <v>1285</v>
      </c>
      <c r="B7703" s="4">
        <v>260.0</v>
      </c>
      <c r="C7703" s="4">
        <v>2011.0</v>
      </c>
      <c r="D7703" s="4" t="s">
        <v>490</v>
      </c>
      <c r="F7703" s="4" t="s">
        <v>183</v>
      </c>
      <c r="G7703" s="4" t="s">
        <v>1585</v>
      </c>
      <c r="I7703" s="4">
        <v>9540.0</v>
      </c>
      <c r="R7703" s="5" t="str">
        <f t="shared" si="1"/>
        <v>2011_260</v>
      </c>
    </row>
    <row r="7704">
      <c r="A7704" s="4" t="s">
        <v>378</v>
      </c>
      <c r="B7704" s="4">
        <v>261.0</v>
      </c>
      <c r="C7704" s="4">
        <v>2011.0</v>
      </c>
      <c r="D7704" s="4" t="s">
        <v>203</v>
      </c>
      <c r="F7704" s="4" t="s">
        <v>37</v>
      </c>
      <c r="G7704" s="4" t="s">
        <v>1557</v>
      </c>
      <c r="I7704" s="4">
        <v>9516.0</v>
      </c>
      <c r="R7704" s="5" t="str">
        <f t="shared" si="1"/>
        <v>2011_261</v>
      </c>
    </row>
    <row r="7705">
      <c r="A7705" s="4" t="s">
        <v>1626</v>
      </c>
      <c r="B7705" s="4">
        <v>262.0</v>
      </c>
      <c r="C7705" s="4">
        <v>2011.0</v>
      </c>
      <c r="D7705" s="4" t="s">
        <v>1831</v>
      </c>
      <c r="F7705" s="4" t="s">
        <v>24</v>
      </c>
      <c r="G7705" s="4" t="s">
        <v>1627</v>
      </c>
      <c r="I7705" s="4">
        <v>9473.7</v>
      </c>
      <c r="R7705" s="5" t="str">
        <f t="shared" si="1"/>
        <v>2011_262</v>
      </c>
    </row>
    <row r="7706">
      <c r="A7706" s="4" t="s">
        <v>1382</v>
      </c>
      <c r="B7706" s="4">
        <v>263.0</v>
      </c>
      <c r="C7706" s="4">
        <v>2011.0</v>
      </c>
      <c r="D7706" s="4" t="s">
        <v>490</v>
      </c>
      <c r="F7706" s="4" t="s">
        <v>118</v>
      </c>
      <c r="G7706" s="4" t="s">
        <v>1543</v>
      </c>
      <c r="I7706" s="4">
        <v>9366.0</v>
      </c>
      <c r="R7706" s="5" t="str">
        <f t="shared" si="1"/>
        <v>2011_263</v>
      </c>
    </row>
    <row r="7707">
      <c r="A7707" s="4" t="s">
        <v>1355</v>
      </c>
      <c r="B7707" s="4">
        <v>264.0</v>
      </c>
      <c r="C7707" s="4">
        <v>2011.0</v>
      </c>
      <c r="D7707" s="4" t="s">
        <v>48</v>
      </c>
      <c r="F7707" s="4" t="s">
        <v>105</v>
      </c>
      <c r="G7707" s="4" t="s">
        <v>1520</v>
      </c>
      <c r="I7707" s="4">
        <v>9302.0</v>
      </c>
      <c r="R7707" s="5" t="str">
        <f t="shared" si="1"/>
        <v>2011_264</v>
      </c>
    </row>
    <row r="7708">
      <c r="A7708" s="4" t="s">
        <v>1164</v>
      </c>
      <c r="B7708" s="4">
        <v>265.0</v>
      </c>
      <c r="C7708" s="4">
        <v>2011.0</v>
      </c>
      <c r="D7708" s="4" t="s">
        <v>1165</v>
      </c>
      <c r="F7708" s="4" t="s">
        <v>74</v>
      </c>
      <c r="G7708" s="4" t="s">
        <v>1482</v>
      </c>
      <c r="I7708" s="4">
        <v>9274.3</v>
      </c>
      <c r="R7708" s="5" t="str">
        <f t="shared" si="1"/>
        <v>2011_265</v>
      </c>
    </row>
    <row r="7709">
      <c r="A7709" s="4" t="s">
        <v>653</v>
      </c>
      <c r="B7709" s="4">
        <v>266.0</v>
      </c>
      <c r="C7709" s="4">
        <v>2011.0</v>
      </c>
      <c r="D7709" s="4" t="s">
        <v>1295</v>
      </c>
      <c r="F7709" s="4" t="s">
        <v>24</v>
      </c>
      <c r="G7709" s="4" t="s">
        <v>1503</v>
      </c>
      <c r="I7709" s="4">
        <v>9233.0</v>
      </c>
      <c r="R7709" s="5" t="str">
        <f t="shared" si="1"/>
        <v>2011_266</v>
      </c>
    </row>
    <row r="7710">
      <c r="A7710" s="4" t="s">
        <v>1706</v>
      </c>
      <c r="B7710" s="4">
        <v>267.0</v>
      </c>
      <c r="C7710" s="4">
        <v>2011.0</v>
      </c>
      <c r="D7710" s="4" t="s">
        <v>223</v>
      </c>
      <c r="F7710" s="4" t="s">
        <v>57</v>
      </c>
      <c r="G7710" s="4" t="s">
        <v>1414</v>
      </c>
      <c r="I7710" s="4">
        <v>9177.1</v>
      </c>
      <c r="R7710" s="5" t="str">
        <f t="shared" si="1"/>
        <v>2011_267</v>
      </c>
    </row>
    <row r="7711">
      <c r="A7711" s="4" t="s">
        <v>1103</v>
      </c>
      <c r="B7711" s="4">
        <v>268.0</v>
      </c>
      <c r="C7711" s="4">
        <v>2011.0</v>
      </c>
      <c r="D7711" s="4" t="s">
        <v>99</v>
      </c>
      <c r="F7711" s="4" t="s">
        <v>201</v>
      </c>
      <c r="G7711" s="4" t="s">
        <v>1549</v>
      </c>
      <c r="I7711" s="4">
        <v>9158.6</v>
      </c>
      <c r="R7711" s="5" t="str">
        <f t="shared" si="1"/>
        <v>2011_268</v>
      </c>
    </row>
    <row r="7712">
      <c r="A7712" s="4" t="s">
        <v>1385</v>
      </c>
      <c r="B7712" s="4">
        <v>269.0</v>
      </c>
      <c r="C7712" s="4">
        <v>2011.0</v>
      </c>
      <c r="D7712" s="4" t="s">
        <v>1364</v>
      </c>
      <c r="F7712" s="4" t="s">
        <v>57</v>
      </c>
      <c r="G7712" s="4" t="s">
        <v>1457</v>
      </c>
      <c r="I7712" s="4">
        <v>9156.3</v>
      </c>
      <c r="R7712" s="5" t="str">
        <f t="shared" si="1"/>
        <v>2011_269</v>
      </c>
    </row>
    <row r="7713">
      <c r="A7713" s="4" t="s">
        <v>1758</v>
      </c>
      <c r="B7713" s="4">
        <v>270.0</v>
      </c>
      <c r="C7713" s="4">
        <v>2011.0</v>
      </c>
      <c r="D7713" s="4" t="s">
        <v>19</v>
      </c>
      <c r="F7713" s="4" t="s">
        <v>30</v>
      </c>
      <c r="G7713" s="4" t="s">
        <v>1407</v>
      </c>
      <c r="I7713" s="4">
        <v>9119.0</v>
      </c>
      <c r="R7713" s="5" t="str">
        <f t="shared" si="1"/>
        <v>2011_270</v>
      </c>
    </row>
    <row r="7714">
      <c r="A7714" s="4" t="s">
        <v>418</v>
      </c>
      <c r="B7714" s="4">
        <v>271.0</v>
      </c>
      <c r="C7714" s="4">
        <v>2011.0</v>
      </c>
      <c r="D7714" s="4" t="s">
        <v>48</v>
      </c>
      <c r="F7714" s="4" t="s">
        <v>100</v>
      </c>
      <c r="G7714" s="4" t="s">
        <v>1562</v>
      </c>
      <c r="I7714" s="4">
        <v>9026.0</v>
      </c>
      <c r="R7714" s="5" t="str">
        <f t="shared" si="1"/>
        <v>2011_271</v>
      </c>
    </row>
    <row r="7715">
      <c r="A7715" s="4" t="s">
        <v>621</v>
      </c>
      <c r="B7715" s="4">
        <v>272.0</v>
      </c>
      <c r="C7715" s="4">
        <v>2011.0</v>
      </c>
      <c r="D7715" s="4" t="s">
        <v>48</v>
      </c>
      <c r="F7715" s="4" t="s">
        <v>192</v>
      </c>
      <c r="G7715" s="4" t="s">
        <v>1547</v>
      </c>
      <c r="I7715" s="4">
        <v>9012.0</v>
      </c>
      <c r="R7715" s="5" t="str">
        <f t="shared" si="1"/>
        <v>2011_272</v>
      </c>
    </row>
    <row r="7716">
      <c r="A7716" s="4" t="s">
        <v>1338</v>
      </c>
      <c r="B7716" s="4">
        <v>273.0</v>
      </c>
      <c r="C7716" s="4">
        <v>2011.0</v>
      </c>
      <c r="D7716" s="4" t="s">
        <v>72</v>
      </c>
      <c r="F7716" s="4" t="s">
        <v>24</v>
      </c>
      <c r="G7716" s="4" t="s">
        <v>1618</v>
      </c>
      <c r="I7716" s="4">
        <v>9005.8</v>
      </c>
      <c r="R7716" s="5" t="str">
        <f t="shared" si="1"/>
        <v>2011_273</v>
      </c>
    </row>
    <row r="7717">
      <c r="A7717" s="4" t="s">
        <v>832</v>
      </c>
      <c r="B7717" s="4">
        <v>274.0</v>
      </c>
      <c r="C7717" s="4">
        <v>2011.0</v>
      </c>
      <c r="D7717" s="4" t="s">
        <v>216</v>
      </c>
      <c r="F7717" s="4" t="s">
        <v>57</v>
      </c>
      <c r="G7717" s="4" t="s">
        <v>1531</v>
      </c>
      <c r="I7717" s="4">
        <v>9003.0</v>
      </c>
      <c r="R7717" s="5" t="str">
        <f t="shared" si="1"/>
        <v>2011_274</v>
      </c>
    </row>
    <row r="7718">
      <c r="A7718" s="4" t="s">
        <v>538</v>
      </c>
      <c r="B7718" s="4">
        <v>275.0</v>
      </c>
      <c r="C7718" s="4">
        <v>2011.0</v>
      </c>
      <c r="D7718" s="4" t="s">
        <v>759</v>
      </c>
      <c r="F7718" s="4" t="s">
        <v>43</v>
      </c>
      <c r="G7718" s="4" t="s">
        <v>1560</v>
      </c>
      <c r="I7718" s="4">
        <v>8944.9</v>
      </c>
      <c r="R7718" s="5" t="str">
        <f t="shared" si="1"/>
        <v>2011_275</v>
      </c>
    </row>
    <row r="7719">
      <c r="A7719" s="4" t="s">
        <v>1611</v>
      </c>
      <c r="B7719" s="4">
        <v>276.0</v>
      </c>
      <c r="C7719" s="4">
        <v>2011.0</v>
      </c>
      <c r="D7719" s="4" t="s">
        <v>921</v>
      </c>
      <c r="F7719" s="4" t="s">
        <v>43</v>
      </c>
      <c r="G7719" s="4" t="s">
        <v>1612</v>
      </c>
      <c r="I7719" s="4">
        <v>8849.0</v>
      </c>
      <c r="R7719" s="5" t="str">
        <f t="shared" si="1"/>
        <v>2011_276</v>
      </c>
    </row>
    <row r="7720">
      <c r="A7720" s="4" t="s">
        <v>1849</v>
      </c>
      <c r="B7720" s="4">
        <v>277.0</v>
      </c>
      <c r="C7720" s="4">
        <v>2011.0</v>
      </c>
      <c r="D7720" s="4" t="s">
        <v>232</v>
      </c>
      <c r="F7720" s="4" t="s">
        <v>955</v>
      </c>
      <c r="G7720" s="4" t="s">
        <v>1551</v>
      </c>
      <c r="I7720" s="4">
        <v>8818.6</v>
      </c>
      <c r="R7720" s="5" t="str">
        <f t="shared" si="1"/>
        <v>2011_277</v>
      </c>
    </row>
    <row r="7721">
      <c r="A7721" s="4" t="s">
        <v>1694</v>
      </c>
      <c r="B7721" s="4">
        <v>278.0</v>
      </c>
      <c r="C7721" s="4">
        <v>2011.0</v>
      </c>
      <c r="D7721" s="4" t="s">
        <v>72</v>
      </c>
      <c r="F7721" s="4" t="s">
        <v>43</v>
      </c>
      <c r="G7721" s="4" t="s">
        <v>1695</v>
      </c>
      <c r="I7721" s="4">
        <v>8813.6</v>
      </c>
      <c r="R7721" s="5" t="str">
        <f t="shared" si="1"/>
        <v>2011_278</v>
      </c>
    </row>
    <row r="7722">
      <c r="A7722" s="4" t="s">
        <v>1187</v>
      </c>
      <c r="B7722" s="4">
        <v>279.0</v>
      </c>
      <c r="C7722" s="4">
        <v>2011.0</v>
      </c>
      <c r="D7722" s="4" t="s">
        <v>216</v>
      </c>
      <c r="F7722" s="4" t="s">
        <v>24</v>
      </c>
      <c r="G7722" s="4" t="s">
        <v>1404</v>
      </c>
      <c r="I7722" s="4">
        <v>8785.0</v>
      </c>
      <c r="R7722" s="5" t="str">
        <f t="shared" si="1"/>
        <v>2011_279</v>
      </c>
    </row>
    <row r="7723">
      <c r="A7723" s="4" t="s">
        <v>913</v>
      </c>
      <c r="B7723" s="4">
        <v>280.0</v>
      </c>
      <c r="C7723" s="4">
        <v>2011.0</v>
      </c>
      <c r="D7723" s="4" t="s">
        <v>216</v>
      </c>
      <c r="F7723" s="4" t="s">
        <v>100</v>
      </c>
      <c r="G7723" s="4" t="s">
        <v>1562</v>
      </c>
      <c r="I7723" s="4">
        <v>8638.0</v>
      </c>
      <c r="R7723" s="5" t="str">
        <f t="shared" si="1"/>
        <v>2011_280</v>
      </c>
    </row>
    <row r="7724">
      <c r="A7724" s="4" t="s">
        <v>1788</v>
      </c>
      <c r="B7724" s="4">
        <v>281.0</v>
      </c>
      <c r="C7724" s="4">
        <v>2011.0</v>
      </c>
      <c r="D7724" s="4" t="s">
        <v>977</v>
      </c>
      <c r="F7724" s="4" t="s">
        <v>57</v>
      </c>
      <c r="G7724" s="4" t="s">
        <v>1600</v>
      </c>
      <c r="I7724" s="4">
        <v>8617.1</v>
      </c>
      <c r="R7724" s="5" t="str">
        <f t="shared" si="1"/>
        <v>2011_281</v>
      </c>
    </row>
    <row r="7725">
      <c r="A7725" s="4" t="s">
        <v>1709</v>
      </c>
      <c r="B7725" s="4">
        <v>282.0</v>
      </c>
      <c r="C7725" s="4">
        <v>2011.0</v>
      </c>
      <c r="D7725" s="4" t="s">
        <v>611</v>
      </c>
      <c r="F7725" s="4" t="s">
        <v>30</v>
      </c>
      <c r="G7725" s="4" t="s">
        <v>1407</v>
      </c>
      <c r="I7725" s="4">
        <v>8612.0</v>
      </c>
      <c r="R7725" s="5" t="str">
        <f t="shared" si="1"/>
        <v>2011_282</v>
      </c>
    </row>
    <row r="7726">
      <c r="A7726" s="4" t="s">
        <v>445</v>
      </c>
      <c r="B7726" s="4">
        <v>283.0</v>
      </c>
      <c r="C7726" s="4">
        <v>2011.0</v>
      </c>
      <c r="D7726" s="4" t="s">
        <v>216</v>
      </c>
      <c r="F7726" s="4" t="s">
        <v>20</v>
      </c>
      <c r="G7726" s="4" t="s">
        <v>1402</v>
      </c>
      <c r="I7726" s="4">
        <v>8557.0</v>
      </c>
      <c r="R7726" s="5" t="str">
        <f t="shared" si="1"/>
        <v>2011_283</v>
      </c>
    </row>
    <row r="7727">
      <c r="A7727" s="4" t="s">
        <v>1319</v>
      </c>
      <c r="B7727" s="4">
        <v>284.0</v>
      </c>
      <c r="C7727" s="4">
        <v>2011.0</v>
      </c>
      <c r="D7727" s="4" t="s">
        <v>40</v>
      </c>
      <c r="F7727" s="4" t="s">
        <v>127</v>
      </c>
      <c r="G7727" s="4" t="s">
        <v>1556</v>
      </c>
      <c r="I7727" s="4">
        <v>8551.0</v>
      </c>
      <c r="R7727" s="5" t="str">
        <f t="shared" si="1"/>
        <v>2011_284</v>
      </c>
    </row>
    <row r="7728">
      <c r="A7728" s="4" t="s">
        <v>1315</v>
      </c>
      <c r="B7728" s="4">
        <v>285.0</v>
      </c>
      <c r="C7728" s="4">
        <v>2011.0</v>
      </c>
      <c r="D7728" s="4" t="s">
        <v>67</v>
      </c>
      <c r="F7728" s="4" t="s">
        <v>30</v>
      </c>
      <c r="G7728" s="4" t="s">
        <v>1407</v>
      </c>
      <c r="I7728" s="4">
        <v>8527.7</v>
      </c>
      <c r="R7728" s="5" t="str">
        <f t="shared" si="1"/>
        <v>2011_285</v>
      </c>
    </row>
    <row r="7729">
      <c r="A7729" s="4" t="s">
        <v>460</v>
      </c>
      <c r="B7729" s="4">
        <v>286.0</v>
      </c>
      <c r="C7729" s="4">
        <v>2011.0</v>
      </c>
      <c r="D7729" s="4" t="s">
        <v>81</v>
      </c>
      <c r="F7729" s="4" t="s">
        <v>46</v>
      </c>
      <c r="G7729" s="4" t="s">
        <v>1418</v>
      </c>
      <c r="I7729" s="4">
        <v>8512.0</v>
      </c>
      <c r="R7729" s="5" t="str">
        <f t="shared" si="1"/>
        <v>2011_286</v>
      </c>
    </row>
    <row r="7730">
      <c r="A7730" s="4" t="s">
        <v>520</v>
      </c>
      <c r="B7730" s="4">
        <v>287.0</v>
      </c>
      <c r="C7730" s="4">
        <v>2011.0</v>
      </c>
      <c r="D7730" s="4" t="s">
        <v>975</v>
      </c>
      <c r="F7730" s="4" t="s">
        <v>170</v>
      </c>
      <c r="G7730" s="4" t="s">
        <v>1615</v>
      </c>
      <c r="I7730" s="4">
        <v>8482.0</v>
      </c>
      <c r="R7730" s="5" t="str">
        <f t="shared" si="1"/>
        <v>2011_287</v>
      </c>
    </row>
    <row r="7731">
      <c r="A7731" s="4" t="s">
        <v>1850</v>
      </c>
      <c r="B7731" s="4">
        <v>288.0</v>
      </c>
      <c r="C7731" s="4">
        <v>2011.0</v>
      </c>
      <c r="D7731" s="4" t="s">
        <v>1105</v>
      </c>
      <c r="F7731" s="4" t="s">
        <v>35</v>
      </c>
      <c r="G7731" s="4" t="s">
        <v>1851</v>
      </c>
      <c r="I7731" s="4">
        <v>8409.6</v>
      </c>
      <c r="R7731" s="5" t="str">
        <f t="shared" si="1"/>
        <v>2011_288</v>
      </c>
    </row>
    <row r="7732">
      <c r="A7732" s="4" t="s">
        <v>1712</v>
      </c>
      <c r="B7732" s="4">
        <v>289.0</v>
      </c>
      <c r="C7732" s="4">
        <v>2011.0</v>
      </c>
      <c r="D7732" s="4" t="s">
        <v>23</v>
      </c>
      <c r="F7732" s="4" t="s">
        <v>24</v>
      </c>
      <c r="G7732" s="4" t="s">
        <v>1503</v>
      </c>
      <c r="I7732" s="4">
        <v>8322.9</v>
      </c>
      <c r="R7732" s="5" t="str">
        <f t="shared" si="1"/>
        <v>2011_289</v>
      </c>
    </row>
    <row r="7733">
      <c r="A7733" s="4" t="s">
        <v>1790</v>
      </c>
      <c r="B7733" s="4">
        <v>290.0</v>
      </c>
      <c r="C7733" s="4">
        <v>2011.0</v>
      </c>
      <c r="D7733" s="4" t="s">
        <v>99</v>
      </c>
      <c r="F7733" s="4" t="s">
        <v>144</v>
      </c>
      <c r="G7733" s="4" t="s">
        <v>1791</v>
      </c>
      <c r="I7733" s="4">
        <v>8261.7</v>
      </c>
      <c r="R7733" s="5" t="str">
        <f t="shared" si="1"/>
        <v>2011_290</v>
      </c>
    </row>
    <row r="7734">
      <c r="A7734" s="4" t="s">
        <v>1736</v>
      </c>
      <c r="B7734" s="4">
        <v>291.0</v>
      </c>
      <c r="C7734" s="4">
        <v>2011.0</v>
      </c>
      <c r="D7734" s="4" t="s">
        <v>59</v>
      </c>
      <c r="F7734" s="4" t="s">
        <v>46</v>
      </c>
      <c r="G7734" s="4" t="s">
        <v>1737</v>
      </c>
      <c r="I7734" s="4">
        <v>8241.2</v>
      </c>
      <c r="R7734" s="5" t="str">
        <f t="shared" si="1"/>
        <v>2011_291</v>
      </c>
    </row>
    <row r="7735">
      <c r="A7735" s="4" t="s">
        <v>1689</v>
      </c>
      <c r="B7735" s="4">
        <v>292.0</v>
      </c>
      <c r="C7735" s="4">
        <v>2011.0</v>
      </c>
      <c r="D7735" s="4" t="s">
        <v>921</v>
      </c>
      <c r="F7735" s="4" t="s">
        <v>24</v>
      </c>
      <c r="G7735" s="4" t="s">
        <v>1503</v>
      </c>
      <c r="I7735" s="4">
        <v>8235.0</v>
      </c>
      <c r="R7735" s="5" t="str">
        <f t="shared" si="1"/>
        <v>2011_292</v>
      </c>
    </row>
    <row r="7736">
      <c r="A7736" s="4" t="s">
        <v>1040</v>
      </c>
      <c r="B7736" s="4">
        <v>293.0</v>
      </c>
      <c r="C7736" s="4">
        <v>2011.0</v>
      </c>
      <c r="D7736" s="4" t="s">
        <v>59</v>
      </c>
      <c r="F7736" s="4" t="s">
        <v>544</v>
      </c>
      <c r="G7736" s="4" t="s">
        <v>1576</v>
      </c>
      <c r="I7736" s="4">
        <v>8220.0</v>
      </c>
      <c r="R7736" s="5" t="str">
        <f t="shared" si="1"/>
        <v>2011_293</v>
      </c>
    </row>
    <row r="7737">
      <c r="A7737" s="4" t="s">
        <v>905</v>
      </c>
      <c r="B7737" s="4">
        <v>294.0</v>
      </c>
      <c r="C7737" s="4">
        <v>2011.0</v>
      </c>
      <c r="D7737" s="4" t="s">
        <v>225</v>
      </c>
      <c r="F7737" s="4" t="s">
        <v>24</v>
      </c>
      <c r="G7737" s="4" t="s">
        <v>1404</v>
      </c>
      <c r="I7737" s="4">
        <v>8190.6</v>
      </c>
      <c r="R7737" s="5" t="str">
        <f t="shared" si="1"/>
        <v>2011_294</v>
      </c>
    </row>
    <row r="7738">
      <c r="A7738" s="4" t="s">
        <v>517</v>
      </c>
      <c r="B7738" s="4">
        <v>295.0</v>
      </c>
      <c r="C7738" s="4">
        <v>2011.0</v>
      </c>
      <c r="D7738" s="4" t="s">
        <v>973</v>
      </c>
      <c r="F7738" s="4" t="s">
        <v>37</v>
      </c>
      <c r="G7738" s="4" t="s">
        <v>1621</v>
      </c>
      <c r="I7738" s="4">
        <v>8123.6</v>
      </c>
      <c r="R7738" s="5" t="str">
        <f t="shared" si="1"/>
        <v>2011_295</v>
      </c>
    </row>
    <row r="7739">
      <c r="A7739" s="4" t="s">
        <v>1787</v>
      </c>
      <c r="B7739" s="4">
        <v>296.0</v>
      </c>
      <c r="C7739" s="4">
        <v>2011.0</v>
      </c>
      <c r="D7739" s="4" t="s">
        <v>195</v>
      </c>
      <c r="F7739" s="4" t="s">
        <v>400</v>
      </c>
      <c r="G7739" s="4" t="s">
        <v>1513</v>
      </c>
      <c r="I7739" s="4">
        <v>8106.6</v>
      </c>
      <c r="R7739" s="5" t="str">
        <f t="shared" si="1"/>
        <v>2011_296</v>
      </c>
    </row>
    <row r="7740">
      <c r="A7740" s="4" t="s">
        <v>1852</v>
      </c>
      <c r="B7740" s="4">
        <v>297.0</v>
      </c>
      <c r="C7740" s="4">
        <v>2011.0</v>
      </c>
      <c r="D7740" s="4" t="s">
        <v>1360</v>
      </c>
      <c r="F7740" s="4" t="s">
        <v>57</v>
      </c>
      <c r="G7740" s="4" t="s">
        <v>1414</v>
      </c>
      <c r="I7740" s="4">
        <v>8065.0</v>
      </c>
      <c r="R7740" s="5" t="str">
        <f t="shared" si="1"/>
        <v>2011_297</v>
      </c>
    </row>
    <row r="7741">
      <c r="A7741" s="4" t="s">
        <v>1690</v>
      </c>
      <c r="B7741" s="4">
        <v>298.0</v>
      </c>
      <c r="C7741" s="4">
        <v>2011.0</v>
      </c>
      <c r="D7741" s="4" t="s">
        <v>23</v>
      </c>
      <c r="F7741" s="4" t="s">
        <v>24</v>
      </c>
      <c r="G7741" s="4" t="s">
        <v>1691</v>
      </c>
      <c r="I7741" s="4">
        <v>7965.1</v>
      </c>
      <c r="R7741" s="5" t="str">
        <f t="shared" si="1"/>
        <v>2011_298</v>
      </c>
    </row>
    <row r="7742">
      <c r="A7742" s="4" t="s">
        <v>1751</v>
      </c>
      <c r="B7742" s="4">
        <v>299.0</v>
      </c>
      <c r="C7742" s="4">
        <v>2011.0</v>
      </c>
      <c r="D7742" s="4" t="s">
        <v>102</v>
      </c>
      <c r="F7742" s="4" t="s">
        <v>57</v>
      </c>
      <c r="G7742" s="4" t="s">
        <v>1752</v>
      </c>
      <c r="I7742" s="4">
        <v>7949.4</v>
      </c>
      <c r="R7742" s="5" t="str">
        <f t="shared" si="1"/>
        <v>2011_299</v>
      </c>
    </row>
    <row r="7743">
      <c r="A7743" s="4" t="s">
        <v>579</v>
      </c>
      <c r="B7743" s="4">
        <v>300.0</v>
      </c>
      <c r="C7743" s="4">
        <v>2011.0</v>
      </c>
      <c r="D7743" s="4" t="s">
        <v>1104</v>
      </c>
      <c r="F7743" s="4" t="s">
        <v>183</v>
      </c>
      <c r="G7743" s="4" t="s">
        <v>1592</v>
      </c>
      <c r="I7743" s="4">
        <v>7948.5</v>
      </c>
      <c r="R7743" s="5" t="str">
        <f t="shared" si="1"/>
        <v>2011_300</v>
      </c>
    </row>
    <row r="7744">
      <c r="A7744" s="4" t="s">
        <v>1191</v>
      </c>
      <c r="B7744" s="4">
        <v>301.0</v>
      </c>
      <c r="C7744" s="4">
        <v>2011.0</v>
      </c>
      <c r="D7744" s="4" t="s">
        <v>1104</v>
      </c>
      <c r="F7744" s="4" t="s">
        <v>100</v>
      </c>
      <c r="G7744" s="4" t="s">
        <v>1443</v>
      </c>
      <c r="I7744" s="4">
        <v>7941.0</v>
      </c>
      <c r="R7744" s="5" t="str">
        <f t="shared" si="1"/>
        <v>2011_301</v>
      </c>
    </row>
    <row r="7745">
      <c r="A7745" s="4" t="s">
        <v>1142</v>
      </c>
      <c r="B7745" s="4">
        <v>302.0</v>
      </c>
      <c r="C7745" s="4">
        <v>2011.0</v>
      </c>
      <c r="D7745" s="4" t="s">
        <v>26</v>
      </c>
      <c r="F7745" s="4" t="s">
        <v>127</v>
      </c>
      <c r="G7745" s="4" t="s">
        <v>1598</v>
      </c>
      <c r="I7745" s="4">
        <v>7867.0</v>
      </c>
      <c r="R7745" s="5" t="str">
        <f t="shared" si="1"/>
        <v>2011_302</v>
      </c>
    </row>
    <row r="7746">
      <c r="A7746" s="4" t="s">
        <v>1215</v>
      </c>
      <c r="B7746" s="4">
        <v>303.0</v>
      </c>
      <c r="C7746" s="4">
        <v>2011.0</v>
      </c>
      <c r="D7746" s="4" t="s">
        <v>1839</v>
      </c>
      <c r="F7746" s="4" t="s">
        <v>57</v>
      </c>
      <c r="G7746" s="4" t="s">
        <v>1439</v>
      </c>
      <c r="I7746" s="4">
        <v>7866.1</v>
      </c>
      <c r="R7746" s="5" t="str">
        <f t="shared" si="1"/>
        <v>2011_303</v>
      </c>
    </row>
    <row r="7747">
      <c r="A7747" s="4" t="s">
        <v>714</v>
      </c>
      <c r="B7747" s="4">
        <v>305.0</v>
      </c>
      <c r="C7747" s="4">
        <v>2011.0</v>
      </c>
      <c r="D7747" s="4" t="s">
        <v>826</v>
      </c>
      <c r="F7747" s="4" t="s">
        <v>148</v>
      </c>
      <c r="G7747" s="4" t="s">
        <v>1565</v>
      </c>
      <c r="I7747" s="4">
        <v>7806.0</v>
      </c>
      <c r="R7747" s="5" t="str">
        <f t="shared" si="1"/>
        <v>2011_305</v>
      </c>
    </row>
    <row r="7748">
      <c r="A7748" s="4" t="s">
        <v>1661</v>
      </c>
      <c r="B7748" s="4">
        <v>306.0</v>
      </c>
      <c r="C7748" s="4">
        <v>2011.0</v>
      </c>
      <c r="D7748" s="4" t="s">
        <v>921</v>
      </c>
      <c r="F7748" s="4" t="s">
        <v>148</v>
      </c>
      <c r="G7748" s="4" t="s">
        <v>1467</v>
      </c>
      <c r="I7748" s="4">
        <v>7801.6</v>
      </c>
      <c r="R7748" s="5" t="str">
        <f t="shared" si="1"/>
        <v>2011_306</v>
      </c>
    </row>
    <row r="7749">
      <c r="A7749" s="4" t="s">
        <v>1275</v>
      </c>
      <c r="B7749" s="4">
        <v>307.0</v>
      </c>
      <c r="C7749" s="4">
        <v>2011.0</v>
      </c>
      <c r="D7749" s="4" t="s">
        <v>1078</v>
      </c>
      <c r="F7749" s="4" t="s">
        <v>30</v>
      </c>
      <c r="G7749" s="4" t="s">
        <v>1407</v>
      </c>
      <c r="I7749" s="4">
        <v>7795.8</v>
      </c>
      <c r="R7749" s="5" t="str">
        <f t="shared" si="1"/>
        <v>2011_307</v>
      </c>
    </row>
    <row r="7750">
      <c r="A7750" s="4" t="s">
        <v>484</v>
      </c>
      <c r="B7750" s="4">
        <v>308.0</v>
      </c>
      <c r="C7750" s="4">
        <v>2011.0</v>
      </c>
      <c r="D7750" s="4" t="s">
        <v>48</v>
      </c>
      <c r="F7750" s="4" t="s">
        <v>55</v>
      </c>
      <c r="G7750" s="4" t="s">
        <v>1522</v>
      </c>
      <c r="I7750" s="4">
        <v>7776.4</v>
      </c>
      <c r="R7750" s="5" t="str">
        <f t="shared" si="1"/>
        <v>2011_308</v>
      </c>
    </row>
    <row r="7751">
      <c r="A7751" s="4" t="s">
        <v>1333</v>
      </c>
      <c r="B7751" s="4">
        <v>309.0</v>
      </c>
      <c r="C7751" s="4">
        <v>2011.0</v>
      </c>
      <c r="D7751" s="4" t="s">
        <v>225</v>
      </c>
      <c r="F7751" s="4" t="s">
        <v>24</v>
      </c>
      <c r="G7751" s="4" t="s">
        <v>1404</v>
      </c>
      <c r="I7751" s="4">
        <v>7736.1</v>
      </c>
      <c r="R7751" s="5" t="str">
        <f t="shared" si="1"/>
        <v>2011_309</v>
      </c>
    </row>
    <row r="7752">
      <c r="A7752" s="4" t="s">
        <v>1321</v>
      </c>
      <c r="B7752" s="4">
        <v>310.0</v>
      </c>
      <c r="C7752" s="4">
        <v>2011.0</v>
      </c>
      <c r="D7752" s="4" t="s">
        <v>285</v>
      </c>
      <c r="F7752" s="4" t="s">
        <v>127</v>
      </c>
      <c r="G7752" s="4" t="s">
        <v>1586</v>
      </c>
      <c r="I7752" s="4">
        <v>7702.6</v>
      </c>
      <c r="R7752" s="5" t="str">
        <f t="shared" si="1"/>
        <v>2011_310</v>
      </c>
    </row>
    <row r="7753">
      <c r="A7753" s="4" t="s">
        <v>1269</v>
      </c>
      <c r="B7753" s="4">
        <v>311.0</v>
      </c>
      <c r="C7753" s="4">
        <v>2011.0</v>
      </c>
      <c r="D7753" s="4" t="s">
        <v>352</v>
      </c>
      <c r="F7753" s="4" t="s">
        <v>37</v>
      </c>
      <c r="G7753" s="4" t="s">
        <v>1495</v>
      </c>
      <c r="I7753" s="4">
        <v>7690.3</v>
      </c>
      <c r="R7753" s="5" t="str">
        <f t="shared" si="1"/>
        <v>2011_311</v>
      </c>
    </row>
    <row r="7754">
      <c r="A7754" s="4" t="s">
        <v>263</v>
      </c>
      <c r="B7754" s="4">
        <v>312.0</v>
      </c>
      <c r="C7754" s="4">
        <v>2011.0</v>
      </c>
      <c r="D7754" s="4" t="s">
        <v>981</v>
      </c>
      <c r="F7754" s="4" t="s">
        <v>43</v>
      </c>
      <c r="G7754" s="4" t="s">
        <v>1575</v>
      </c>
      <c r="I7754" s="4">
        <v>7676.0</v>
      </c>
      <c r="R7754" s="5" t="str">
        <f t="shared" si="1"/>
        <v>2011_312</v>
      </c>
    </row>
    <row r="7755">
      <c r="A7755" s="4" t="s">
        <v>788</v>
      </c>
      <c r="B7755" s="4">
        <v>313.0</v>
      </c>
      <c r="C7755" s="4">
        <v>2011.0</v>
      </c>
      <c r="D7755" s="4" t="s">
        <v>216</v>
      </c>
      <c r="F7755" s="4" t="s">
        <v>144</v>
      </c>
      <c r="G7755" s="4" t="s">
        <v>1481</v>
      </c>
      <c r="I7755" s="4">
        <v>7638.0</v>
      </c>
      <c r="R7755" s="5" t="str">
        <f t="shared" si="1"/>
        <v>2011_313</v>
      </c>
    </row>
    <row r="7756">
      <c r="A7756" s="4" t="s">
        <v>686</v>
      </c>
      <c r="B7756" s="4">
        <v>314.0</v>
      </c>
      <c r="C7756" s="4">
        <v>2011.0</v>
      </c>
      <c r="D7756" s="4" t="s">
        <v>1105</v>
      </c>
      <c r="F7756" s="4" t="s">
        <v>20</v>
      </c>
      <c r="G7756" s="4" t="s">
        <v>1524</v>
      </c>
      <c r="I7756" s="4">
        <v>7592.0</v>
      </c>
      <c r="R7756" s="5" t="str">
        <f t="shared" si="1"/>
        <v>2011_314</v>
      </c>
    </row>
    <row r="7757">
      <c r="A7757" s="4" t="s">
        <v>1571</v>
      </c>
      <c r="B7757" s="4">
        <v>315.0</v>
      </c>
      <c r="C7757" s="4">
        <v>2011.0</v>
      </c>
      <c r="D7757" s="4" t="s">
        <v>352</v>
      </c>
      <c r="F7757" s="4" t="s">
        <v>43</v>
      </c>
      <c r="G7757" s="4" t="s">
        <v>1572</v>
      </c>
      <c r="I7757" s="4">
        <v>7562.5</v>
      </c>
      <c r="R7757" s="5" t="str">
        <f t="shared" si="1"/>
        <v>2011_315</v>
      </c>
    </row>
    <row r="7758">
      <c r="A7758" s="4" t="s">
        <v>565</v>
      </c>
      <c r="B7758" s="4">
        <v>316.0</v>
      </c>
      <c r="C7758" s="4">
        <v>2011.0</v>
      </c>
      <c r="D7758" s="4" t="s">
        <v>826</v>
      </c>
      <c r="F7758" s="4" t="s">
        <v>43</v>
      </c>
      <c r="G7758" s="4" t="s">
        <v>1437</v>
      </c>
      <c r="I7758" s="4">
        <v>7540.1</v>
      </c>
      <c r="R7758" s="5" t="str">
        <f t="shared" si="1"/>
        <v>2011_316</v>
      </c>
    </row>
    <row r="7759">
      <c r="A7759" s="4" t="s">
        <v>1636</v>
      </c>
      <c r="B7759" s="4">
        <v>317.0</v>
      </c>
      <c r="C7759" s="4">
        <v>2011.0</v>
      </c>
      <c r="D7759" s="4" t="s">
        <v>973</v>
      </c>
      <c r="F7759" s="4" t="s">
        <v>30</v>
      </c>
      <c r="G7759" s="4" t="s">
        <v>1518</v>
      </c>
      <c r="I7759" s="4">
        <v>7526.8</v>
      </c>
      <c r="R7759" s="5" t="str">
        <f t="shared" si="1"/>
        <v>2011_317</v>
      </c>
    </row>
    <row r="7760">
      <c r="A7760" s="4" t="s">
        <v>1192</v>
      </c>
      <c r="B7760" s="4">
        <v>318.0</v>
      </c>
      <c r="C7760" s="4">
        <v>2011.0</v>
      </c>
      <c r="D7760" s="4" t="s">
        <v>42</v>
      </c>
      <c r="F7760" s="4" t="s">
        <v>74</v>
      </c>
      <c r="G7760" s="4" t="s">
        <v>1422</v>
      </c>
      <c r="I7760" s="4">
        <v>7470.5</v>
      </c>
      <c r="R7760" s="5" t="str">
        <f t="shared" si="1"/>
        <v>2011_318</v>
      </c>
    </row>
    <row r="7761">
      <c r="A7761" s="4" t="s">
        <v>1091</v>
      </c>
      <c r="B7761" s="4">
        <v>319.0</v>
      </c>
      <c r="C7761" s="4">
        <v>2011.0</v>
      </c>
      <c r="D7761" s="4" t="s">
        <v>19</v>
      </c>
      <c r="F7761" s="4" t="s">
        <v>20</v>
      </c>
      <c r="G7761" s="4" t="s">
        <v>1534</v>
      </c>
      <c r="I7761" s="4">
        <v>7466.0</v>
      </c>
      <c r="R7761" s="5" t="str">
        <f t="shared" si="1"/>
        <v>2011_319</v>
      </c>
    </row>
    <row r="7762">
      <c r="A7762" s="4" t="s">
        <v>1057</v>
      </c>
      <c r="B7762" s="4">
        <v>320.0</v>
      </c>
      <c r="C7762" s="4">
        <v>2011.0</v>
      </c>
      <c r="D7762" s="4" t="s">
        <v>1292</v>
      </c>
      <c r="F7762" s="4" t="s">
        <v>43</v>
      </c>
      <c r="G7762" s="4" t="s">
        <v>1479</v>
      </c>
      <c r="I7762" s="4">
        <v>7368.9</v>
      </c>
      <c r="R7762" s="5" t="str">
        <f t="shared" si="1"/>
        <v>2011_320</v>
      </c>
    </row>
    <row r="7763">
      <c r="A7763" s="4" t="s">
        <v>1327</v>
      </c>
      <c r="B7763" s="4">
        <v>321.0</v>
      </c>
      <c r="C7763" s="4">
        <v>2011.0</v>
      </c>
      <c r="D7763" s="4" t="s">
        <v>29</v>
      </c>
      <c r="F7763" s="4" t="s">
        <v>30</v>
      </c>
      <c r="G7763" s="4" t="s">
        <v>1608</v>
      </c>
      <c r="I7763" s="4">
        <v>7362.9</v>
      </c>
      <c r="R7763" s="5" t="str">
        <f t="shared" si="1"/>
        <v>2011_321</v>
      </c>
    </row>
    <row r="7764">
      <c r="A7764" s="4" t="s">
        <v>858</v>
      </c>
      <c r="B7764" s="4">
        <v>322.0</v>
      </c>
      <c r="C7764" s="4">
        <v>2011.0</v>
      </c>
      <c r="D7764" s="4" t="s">
        <v>1831</v>
      </c>
      <c r="F7764" s="4" t="s">
        <v>115</v>
      </c>
      <c r="G7764" s="4" t="s">
        <v>1450</v>
      </c>
      <c r="I7764" s="4">
        <v>7362.6</v>
      </c>
      <c r="R7764" s="5" t="str">
        <f t="shared" si="1"/>
        <v>2011_322</v>
      </c>
    </row>
    <row r="7765">
      <c r="A7765" s="4" t="s">
        <v>1234</v>
      </c>
      <c r="B7765" s="4">
        <v>323.0</v>
      </c>
      <c r="C7765" s="4">
        <v>2011.0</v>
      </c>
      <c r="D7765" s="4" t="s">
        <v>826</v>
      </c>
      <c r="F7765" s="4" t="s">
        <v>20</v>
      </c>
      <c r="G7765" s="4" t="s">
        <v>1624</v>
      </c>
      <c r="I7765" s="4">
        <v>7320.0</v>
      </c>
      <c r="R7765" s="5" t="str">
        <f t="shared" si="1"/>
        <v>2011_323</v>
      </c>
    </row>
    <row r="7766">
      <c r="A7766" s="4" t="s">
        <v>178</v>
      </c>
      <c r="B7766" s="4">
        <v>324.0</v>
      </c>
      <c r="C7766" s="4">
        <v>2011.0</v>
      </c>
      <c r="D7766" s="4" t="s">
        <v>72</v>
      </c>
      <c r="F7766" s="4" t="s">
        <v>179</v>
      </c>
      <c r="G7766" s="4" t="s">
        <v>1555</v>
      </c>
      <c r="I7766" s="4">
        <v>7247.8</v>
      </c>
      <c r="R7766" s="5" t="str">
        <f t="shared" si="1"/>
        <v>2011_324</v>
      </c>
    </row>
    <row r="7767">
      <c r="A7767" s="4" t="s">
        <v>511</v>
      </c>
      <c r="B7767" s="4">
        <v>325.0</v>
      </c>
      <c r="C7767" s="4">
        <v>2011.0</v>
      </c>
      <c r="D7767" s="4" t="s">
        <v>981</v>
      </c>
      <c r="F7767" s="4" t="s">
        <v>74</v>
      </c>
      <c r="G7767" s="4" t="s">
        <v>1618</v>
      </c>
      <c r="I7767" s="4">
        <v>7220.7</v>
      </c>
      <c r="R7767" s="5" t="str">
        <f t="shared" si="1"/>
        <v>2011_325</v>
      </c>
    </row>
    <row r="7768">
      <c r="A7768" s="4" t="s">
        <v>939</v>
      </c>
      <c r="B7768" s="4">
        <v>326.0</v>
      </c>
      <c r="C7768" s="4">
        <v>2011.0</v>
      </c>
      <c r="D7768" s="4" t="s">
        <v>59</v>
      </c>
      <c r="F7768" s="4" t="s">
        <v>55</v>
      </c>
      <c r="G7768" s="4" t="s">
        <v>1417</v>
      </c>
      <c r="I7768" s="4">
        <v>7218.0</v>
      </c>
      <c r="R7768" s="5" t="str">
        <f t="shared" si="1"/>
        <v>2011_326</v>
      </c>
    </row>
    <row r="7769">
      <c r="A7769" s="4" t="s">
        <v>136</v>
      </c>
      <c r="B7769" s="4">
        <v>327.0</v>
      </c>
      <c r="C7769" s="4">
        <v>2011.0</v>
      </c>
      <c r="D7769" s="4" t="s">
        <v>97</v>
      </c>
      <c r="F7769" s="4" t="s">
        <v>30</v>
      </c>
      <c r="G7769" s="4" t="s">
        <v>1519</v>
      </c>
      <c r="I7769" s="4">
        <v>7187.0</v>
      </c>
      <c r="R7769" s="5" t="str">
        <f t="shared" si="1"/>
        <v>2011_327</v>
      </c>
    </row>
    <row r="7770">
      <c r="A7770" s="4" t="s">
        <v>483</v>
      </c>
      <c r="B7770" s="4">
        <v>328.0</v>
      </c>
      <c r="C7770" s="4">
        <v>2011.0</v>
      </c>
      <c r="D7770" s="4" t="s">
        <v>999</v>
      </c>
      <c r="F7770" s="4" t="s">
        <v>46</v>
      </c>
      <c r="G7770" s="4" t="s">
        <v>1609</v>
      </c>
      <c r="I7770" s="4">
        <v>7182.2</v>
      </c>
      <c r="R7770" s="5" t="str">
        <f t="shared" si="1"/>
        <v>2011_328</v>
      </c>
    </row>
    <row r="7771">
      <c r="A7771" s="4" t="s">
        <v>851</v>
      </c>
      <c r="B7771" s="4">
        <v>329.0</v>
      </c>
      <c r="C7771" s="4">
        <v>2011.0</v>
      </c>
      <c r="D7771" s="4" t="s">
        <v>19</v>
      </c>
      <c r="F7771" s="4" t="s">
        <v>20</v>
      </c>
      <c r="G7771" s="4" t="s">
        <v>1606</v>
      </c>
      <c r="I7771" s="4">
        <v>7170.6</v>
      </c>
      <c r="R7771" s="5" t="str">
        <f t="shared" si="1"/>
        <v>2011_329</v>
      </c>
    </row>
    <row r="7772">
      <c r="A7772" s="4" t="s">
        <v>1304</v>
      </c>
      <c r="B7772" s="4">
        <v>330.0</v>
      </c>
      <c r="C7772" s="4">
        <v>2011.0</v>
      </c>
      <c r="D7772" s="4" t="s">
        <v>1831</v>
      </c>
      <c r="F7772" s="4" t="s">
        <v>46</v>
      </c>
      <c r="G7772" s="4" t="s">
        <v>1563</v>
      </c>
      <c r="I7772" s="4">
        <v>7150.0</v>
      </c>
      <c r="R7772" s="5" t="str">
        <f t="shared" si="1"/>
        <v>2011_330</v>
      </c>
    </row>
    <row r="7773">
      <c r="A7773" s="4" t="s">
        <v>429</v>
      </c>
      <c r="B7773" s="4">
        <v>331.0</v>
      </c>
      <c r="C7773" s="4">
        <v>2011.0</v>
      </c>
      <c r="D7773" s="4" t="s">
        <v>1728</v>
      </c>
      <c r="F7773" s="4" t="s">
        <v>46</v>
      </c>
      <c r="G7773" s="4" t="s">
        <v>1489</v>
      </c>
      <c r="I7773" s="4">
        <v>7142.0</v>
      </c>
      <c r="R7773" s="5" t="str">
        <f t="shared" si="1"/>
        <v>2011_331</v>
      </c>
    </row>
    <row r="7774">
      <c r="A7774" s="4" t="s">
        <v>687</v>
      </c>
      <c r="B7774" s="4">
        <v>332.0</v>
      </c>
      <c r="C7774" s="4">
        <v>2011.0</v>
      </c>
      <c r="D7774" s="4" t="s">
        <v>62</v>
      </c>
      <c r="F7774" s="4" t="s">
        <v>179</v>
      </c>
      <c r="G7774" s="4" t="s">
        <v>1619</v>
      </c>
      <c r="I7774" s="4">
        <v>7113.1</v>
      </c>
      <c r="R7774" s="5" t="str">
        <f t="shared" si="1"/>
        <v>2011_332</v>
      </c>
    </row>
    <row r="7775">
      <c r="A7775" s="4" t="s">
        <v>1068</v>
      </c>
      <c r="B7775" s="4">
        <v>333.0</v>
      </c>
      <c r="C7775" s="4">
        <v>2011.0</v>
      </c>
      <c r="D7775" s="4" t="s">
        <v>29</v>
      </c>
      <c r="F7775" s="4" t="s">
        <v>144</v>
      </c>
      <c r="G7775" s="4" t="s">
        <v>1481</v>
      </c>
      <c r="I7775" s="4">
        <v>7059.0</v>
      </c>
      <c r="R7775" s="5" t="str">
        <f t="shared" si="1"/>
        <v>2011_333</v>
      </c>
    </row>
    <row r="7776">
      <c r="A7776" s="4" t="s">
        <v>1853</v>
      </c>
      <c r="B7776" s="4">
        <v>334.0</v>
      </c>
      <c r="C7776" s="4">
        <v>2011.0</v>
      </c>
      <c r="D7776" s="4" t="s">
        <v>29</v>
      </c>
      <c r="F7776" s="4" t="s">
        <v>299</v>
      </c>
      <c r="G7776" s="4" t="s">
        <v>1802</v>
      </c>
      <c r="I7776" s="4">
        <v>7041.5</v>
      </c>
      <c r="R7776" s="5" t="str">
        <f t="shared" si="1"/>
        <v>2011_334</v>
      </c>
    </row>
    <row r="7777">
      <c r="A7777" s="4" t="s">
        <v>1203</v>
      </c>
      <c r="B7777" s="4">
        <v>335.0</v>
      </c>
      <c r="C7777" s="4">
        <v>2011.0</v>
      </c>
      <c r="D7777" s="4" t="s">
        <v>216</v>
      </c>
      <c r="F7777" s="4" t="s">
        <v>82</v>
      </c>
      <c r="G7777" s="4" t="s">
        <v>1554</v>
      </c>
      <c r="I7777" s="4">
        <v>7039.0</v>
      </c>
      <c r="R7777" s="5" t="str">
        <f t="shared" si="1"/>
        <v>2011_335</v>
      </c>
    </row>
    <row r="7778">
      <c r="A7778" s="4" t="s">
        <v>1854</v>
      </c>
      <c r="B7778" s="4">
        <v>336.0</v>
      </c>
      <c r="C7778" s="4">
        <v>2011.0</v>
      </c>
      <c r="D7778" s="4" t="s">
        <v>223</v>
      </c>
      <c r="F7778" s="4" t="s">
        <v>299</v>
      </c>
      <c r="G7778" s="4" t="s">
        <v>1650</v>
      </c>
      <c r="I7778" s="4">
        <v>7000.8</v>
      </c>
      <c r="R7778" s="5" t="str">
        <f t="shared" si="1"/>
        <v>2011_336</v>
      </c>
    </row>
    <row r="7779">
      <c r="A7779" s="4" t="s">
        <v>1122</v>
      </c>
      <c r="B7779" s="4">
        <v>337.0</v>
      </c>
      <c r="C7779" s="4">
        <v>2011.0</v>
      </c>
      <c r="D7779" s="4" t="s">
        <v>76</v>
      </c>
      <c r="F7779" s="4" t="s">
        <v>127</v>
      </c>
      <c r="G7779" s="4" t="s">
        <v>1408</v>
      </c>
      <c r="I7779" s="4">
        <v>6966.9</v>
      </c>
      <c r="R7779" s="5" t="str">
        <f t="shared" si="1"/>
        <v>2011_337</v>
      </c>
    </row>
    <row r="7780">
      <c r="A7780" s="4" t="s">
        <v>1344</v>
      </c>
      <c r="B7780" s="4">
        <v>338.0</v>
      </c>
      <c r="C7780" s="4">
        <v>2011.0</v>
      </c>
      <c r="D7780" s="4" t="s">
        <v>490</v>
      </c>
      <c r="F7780" s="4" t="s">
        <v>144</v>
      </c>
      <c r="G7780" s="4" t="s">
        <v>1481</v>
      </c>
      <c r="I7780" s="4">
        <v>6944.2</v>
      </c>
      <c r="R7780" s="5" t="str">
        <f t="shared" si="1"/>
        <v>2011_338</v>
      </c>
    </row>
    <row r="7781">
      <c r="A7781" s="4" t="s">
        <v>1013</v>
      </c>
      <c r="B7781" s="4">
        <v>339.0</v>
      </c>
      <c r="C7781" s="4">
        <v>2011.0</v>
      </c>
      <c r="D7781" s="4" t="s">
        <v>352</v>
      </c>
      <c r="F7781" s="4" t="s">
        <v>127</v>
      </c>
      <c r="G7781" s="4" t="s">
        <v>1408</v>
      </c>
      <c r="I7781" s="4">
        <v>6935.9</v>
      </c>
      <c r="R7781" s="5" t="str">
        <f t="shared" si="1"/>
        <v>2011_339</v>
      </c>
    </row>
    <row r="7782">
      <c r="A7782" s="4" t="s">
        <v>786</v>
      </c>
      <c r="B7782" s="4">
        <v>340.0</v>
      </c>
      <c r="C7782" s="4">
        <v>2011.0</v>
      </c>
      <c r="D7782" s="4" t="s">
        <v>1723</v>
      </c>
      <c r="F7782" s="4" t="s">
        <v>88</v>
      </c>
      <c r="G7782" s="4" t="s">
        <v>1623</v>
      </c>
      <c r="I7782" s="4">
        <v>6896.6</v>
      </c>
      <c r="R7782" s="5" t="str">
        <f t="shared" si="1"/>
        <v>2011_340</v>
      </c>
    </row>
    <row r="7783">
      <c r="A7783" s="4" t="s">
        <v>402</v>
      </c>
      <c r="B7783" s="4">
        <v>341.0</v>
      </c>
      <c r="C7783" s="4">
        <v>2011.0</v>
      </c>
      <c r="D7783" s="4" t="s">
        <v>981</v>
      </c>
      <c r="F7783" s="4" t="s">
        <v>57</v>
      </c>
      <c r="G7783" s="4" t="s">
        <v>1602</v>
      </c>
      <c r="I7783" s="4">
        <v>6894.0</v>
      </c>
      <c r="R7783" s="5" t="str">
        <f t="shared" si="1"/>
        <v>2011_341</v>
      </c>
    </row>
    <row r="7784">
      <c r="A7784" s="4" t="s">
        <v>1812</v>
      </c>
      <c r="B7784" s="4">
        <v>342.0</v>
      </c>
      <c r="C7784" s="4">
        <v>2011.0</v>
      </c>
      <c r="D7784" s="4" t="s">
        <v>232</v>
      </c>
      <c r="F7784" s="4" t="s">
        <v>955</v>
      </c>
      <c r="G7784" s="4" t="s">
        <v>1551</v>
      </c>
      <c r="I7784" s="4">
        <v>6853.2</v>
      </c>
      <c r="R7784" s="5" t="str">
        <f t="shared" si="1"/>
        <v>2011_342</v>
      </c>
    </row>
    <row r="7785">
      <c r="A7785" s="4" t="s">
        <v>1777</v>
      </c>
      <c r="B7785" s="4">
        <v>343.0</v>
      </c>
      <c r="C7785" s="4">
        <v>2011.0</v>
      </c>
      <c r="D7785" s="4" t="s">
        <v>975</v>
      </c>
      <c r="F7785" s="4" t="s">
        <v>57</v>
      </c>
      <c r="G7785" s="4" t="s">
        <v>1778</v>
      </c>
      <c r="I7785" s="4">
        <v>6818.3</v>
      </c>
      <c r="R7785" s="5" t="str">
        <f t="shared" si="1"/>
        <v>2011_343</v>
      </c>
    </row>
    <row r="7786">
      <c r="A7786" s="4" t="s">
        <v>1227</v>
      </c>
      <c r="B7786" s="4">
        <v>344.0</v>
      </c>
      <c r="C7786" s="4">
        <v>2011.0</v>
      </c>
      <c r="D7786" s="4" t="s">
        <v>81</v>
      </c>
      <c r="F7786" s="4" t="s">
        <v>49</v>
      </c>
      <c r="G7786" s="4" t="s">
        <v>1448</v>
      </c>
      <c r="I7786" s="4">
        <v>6776.3</v>
      </c>
      <c r="R7786" s="5" t="str">
        <f t="shared" si="1"/>
        <v>2011_344</v>
      </c>
    </row>
    <row r="7787">
      <c r="A7787" s="4" t="s">
        <v>425</v>
      </c>
      <c r="B7787" s="4">
        <v>345.0</v>
      </c>
      <c r="C7787" s="4">
        <v>2011.0</v>
      </c>
      <c r="D7787" s="4" t="s">
        <v>1104</v>
      </c>
      <c r="F7787" s="4" t="s">
        <v>55</v>
      </c>
      <c r="G7787" s="4" t="s">
        <v>1579</v>
      </c>
      <c r="I7787" s="4">
        <v>6762.0</v>
      </c>
      <c r="R7787" s="5" t="str">
        <f t="shared" si="1"/>
        <v>2011_345</v>
      </c>
    </row>
    <row r="7788">
      <c r="A7788" s="4" t="s">
        <v>1389</v>
      </c>
      <c r="B7788" s="4">
        <v>346.0</v>
      </c>
      <c r="C7788" s="4">
        <v>2011.0</v>
      </c>
      <c r="D7788" s="4" t="s">
        <v>48</v>
      </c>
      <c r="F7788" s="4" t="s">
        <v>74</v>
      </c>
      <c r="G7788" s="4" t="s">
        <v>1628</v>
      </c>
      <c r="I7788" s="4">
        <v>6759.1</v>
      </c>
      <c r="R7788" s="5" t="str">
        <f t="shared" si="1"/>
        <v>2011_346</v>
      </c>
    </row>
    <row r="7789">
      <c r="A7789" s="4" t="s">
        <v>282</v>
      </c>
      <c r="B7789" s="4">
        <v>347.0</v>
      </c>
      <c r="C7789" s="4">
        <v>2011.0</v>
      </c>
      <c r="D7789" s="4" t="s">
        <v>110</v>
      </c>
      <c r="F7789" s="4" t="s">
        <v>88</v>
      </c>
      <c r="G7789" s="4" t="s">
        <v>1413</v>
      </c>
      <c r="I7789" s="4">
        <v>6714.0</v>
      </c>
      <c r="R7789" s="5" t="str">
        <f t="shared" si="1"/>
        <v>2011_347</v>
      </c>
    </row>
    <row r="7790">
      <c r="A7790" s="4" t="s">
        <v>361</v>
      </c>
      <c r="B7790" s="4">
        <v>348.0</v>
      </c>
      <c r="C7790" s="4">
        <v>2011.0</v>
      </c>
      <c r="D7790" s="4" t="s">
        <v>48</v>
      </c>
      <c r="F7790" s="4" t="s">
        <v>115</v>
      </c>
      <c r="G7790" s="4" t="s">
        <v>1581</v>
      </c>
      <c r="I7790" s="4">
        <v>6691.0</v>
      </c>
      <c r="R7790" s="5" t="str">
        <f t="shared" si="1"/>
        <v>2011_348</v>
      </c>
    </row>
    <row r="7791">
      <c r="A7791" s="4" t="s">
        <v>1108</v>
      </c>
      <c r="B7791" s="4">
        <v>349.0</v>
      </c>
      <c r="C7791" s="4">
        <v>2011.0</v>
      </c>
      <c r="D7791" s="4" t="s">
        <v>921</v>
      </c>
      <c r="F7791" s="4" t="s">
        <v>24</v>
      </c>
      <c r="G7791" s="4" t="s">
        <v>1404</v>
      </c>
      <c r="I7791" s="4">
        <v>6637.0</v>
      </c>
      <c r="R7791" s="5" t="str">
        <f t="shared" si="1"/>
        <v>2011_349</v>
      </c>
    </row>
    <row r="7792">
      <c r="A7792" s="4" t="s">
        <v>1855</v>
      </c>
      <c r="B7792" s="4">
        <v>350.0</v>
      </c>
      <c r="C7792" s="4">
        <v>2011.0</v>
      </c>
      <c r="D7792" s="4" t="s">
        <v>971</v>
      </c>
      <c r="F7792" s="4" t="s">
        <v>30</v>
      </c>
      <c r="G7792" s="4" t="s">
        <v>1637</v>
      </c>
      <c r="I7792" s="4">
        <v>6632.0</v>
      </c>
      <c r="R7792" s="5" t="str">
        <f t="shared" si="1"/>
        <v>2011_350</v>
      </c>
    </row>
    <row r="7793">
      <c r="A7793" s="4" t="s">
        <v>1574</v>
      </c>
      <c r="B7793" s="4">
        <v>351.0</v>
      </c>
      <c r="C7793" s="4">
        <v>2011.0</v>
      </c>
      <c r="D7793" s="4" t="s">
        <v>225</v>
      </c>
      <c r="F7793" s="4" t="s">
        <v>24</v>
      </c>
      <c r="G7793" s="4" t="s">
        <v>1503</v>
      </c>
      <c r="I7793" s="4">
        <v>6598.1</v>
      </c>
      <c r="R7793" s="5" t="str">
        <f t="shared" si="1"/>
        <v>2011_351</v>
      </c>
    </row>
    <row r="7794">
      <c r="A7794" s="4" t="s">
        <v>1121</v>
      </c>
      <c r="B7794" s="4">
        <v>352.0</v>
      </c>
      <c r="C7794" s="4">
        <v>2011.0</v>
      </c>
      <c r="D7794" s="4" t="s">
        <v>1105</v>
      </c>
      <c r="F7794" s="4" t="s">
        <v>46</v>
      </c>
      <c r="G7794" s="4" t="s">
        <v>1429</v>
      </c>
      <c r="I7794" s="4">
        <v>6570.5</v>
      </c>
      <c r="R7794" s="5" t="str">
        <f t="shared" si="1"/>
        <v>2011_352</v>
      </c>
    </row>
    <row r="7795">
      <c r="A7795" s="4" t="s">
        <v>1755</v>
      </c>
      <c r="B7795" s="4">
        <v>353.0</v>
      </c>
      <c r="C7795" s="4">
        <v>2011.0</v>
      </c>
      <c r="D7795" s="4" t="s">
        <v>223</v>
      </c>
      <c r="F7795" s="4" t="s">
        <v>57</v>
      </c>
      <c r="G7795" s="4" t="s">
        <v>1454</v>
      </c>
      <c r="I7795" s="4">
        <v>6559.4</v>
      </c>
      <c r="R7795" s="5" t="str">
        <f t="shared" si="1"/>
        <v>2011_353</v>
      </c>
    </row>
    <row r="7796">
      <c r="A7796" s="4" t="s">
        <v>180</v>
      </c>
      <c r="B7796" s="4">
        <v>354.0</v>
      </c>
      <c r="C7796" s="4">
        <v>2011.0</v>
      </c>
      <c r="D7796" s="4" t="s">
        <v>93</v>
      </c>
      <c r="F7796" s="4" t="s">
        <v>95</v>
      </c>
      <c r="G7796" s="4" t="s">
        <v>1473</v>
      </c>
      <c r="I7796" s="4">
        <v>6552.0</v>
      </c>
      <c r="R7796" s="5" t="str">
        <f t="shared" si="1"/>
        <v>2011_354</v>
      </c>
    </row>
    <row r="7797">
      <c r="A7797" s="4" t="s">
        <v>1368</v>
      </c>
      <c r="B7797" s="4">
        <v>355.0</v>
      </c>
      <c r="C7797" s="4">
        <v>2011.0</v>
      </c>
      <c r="D7797" s="4" t="s">
        <v>717</v>
      </c>
      <c r="F7797" s="4" t="s">
        <v>30</v>
      </c>
      <c r="G7797" s="4" t="s">
        <v>1407</v>
      </c>
      <c r="I7797" s="4">
        <v>6531.9</v>
      </c>
      <c r="R7797" s="5" t="str">
        <f t="shared" si="1"/>
        <v>2011_355</v>
      </c>
    </row>
    <row r="7798">
      <c r="A7798" s="4" t="s">
        <v>497</v>
      </c>
      <c r="B7798" s="4">
        <v>356.0</v>
      </c>
      <c r="C7798" s="4">
        <v>2011.0</v>
      </c>
      <c r="D7798" s="4" t="s">
        <v>48</v>
      </c>
      <c r="F7798" s="4" t="s">
        <v>57</v>
      </c>
      <c r="G7798" s="4" t="s">
        <v>1582</v>
      </c>
      <c r="I7798" s="4">
        <v>6512.7</v>
      </c>
      <c r="R7798" s="5" t="str">
        <f t="shared" si="1"/>
        <v>2011_356</v>
      </c>
    </row>
    <row r="7799">
      <c r="A7799" s="4" t="s">
        <v>603</v>
      </c>
      <c r="B7799" s="4">
        <v>357.0</v>
      </c>
      <c r="C7799" s="4">
        <v>2011.0</v>
      </c>
      <c r="D7799" s="4" t="s">
        <v>975</v>
      </c>
      <c r="F7799" s="4" t="s">
        <v>57</v>
      </c>
      <c r="G7799" s="4" t="s">
        <v>1597</v>
      </c>
      <c r="I7799" s="4">
        <v>6494.0</v>
      </c>
      <c r="R7799" s="5" t="str">
        <f t="shared" si="1"/>
        <v>2011_357</v>
      </c>
    </row>
    <row r="7800">
      <c r="A7800" s="4" t="s">
        <v>1257</v>
      </c>
      <c r="B7800" s="4">
        <v>358.0</v>
      </c>
      <c r="C7800" s="4">
        <v>2011.0</v>
      </c>
      <c r="D7800" s="4" t="s">
        <v>67</v>
      </c>
      <c r="F7800" s="4" t="s">
        <v>189</v>
      </c>
      <c r="G7800" s="4" t="s">
        <v>1479</v>
      </c>
      <c r="I7800" s="4">
        <v>6491.8</v>
      </c>
      <c r="R7800" s="5" t="str">
        <f t="shared" si="1"/>
        <v>2011_358</v>
      </c>
    </row>
    <row r="7801">
      <c r="A7801" s="4" t="s">
        <v>1749</v>
      </c>
      <c r="B7801" s="4">
        <v>359.0</v>
      </c>
      <c r="C7801" s="4">
        <v>2011.0</v>
      </c>
      <c r="D7801" s="4" t="s">
        <v>1295</v>
      </c>
      <c r="F7801" s="4" t="s">
        <v>183</v>
      </c>
      <c r="G7801" s="4" t="s">
        <v>1517</v>
      </c>
      <c r="I7801" s="4">
        <v>6447.4</v>
      </c>
      <c r="R7801" s="5" t="str">
        <f t="shared" si="1"/>
        <v>2011_359</v>
      </c>
    </row>
    <row r="7802">
      <c r="A7802" s="4" t="s">
        <v>419</v>
      </c>
      <c r="B7802" s="4">
        <v>360.0</v>
      </c>
      <c r="C7802" s="4">
        <v>2011.0</v>
      </c>
      <c r="D7802" s="4" t="s">
        <v>216</v>
      </c>
      <c r="F7802" s="4" t="s">
        <v>20</v>
      </c>
      <c r="G7802" s="4" t="s">
        <v>1589</v>
      </c>
      <c r="I7802" s="4">
        <v>6442.0</v>
      </c>
      <c r="R7802" s="5" t="str">
        <f t="shared" si="1"/>
        <v>2011_360</v>
      </c>
    </row>
    <row r="7803">
      <c r="A7803" s="4" t="s">
        <v>1329</v>
      </c>
      <c r="B7803" s="4">
        <v>361.0</v>
      </c>
      <c r="C7803" s="4">
        <v>2011.0</v>
      </c>
      <c r="D7803" s="4" t="s">
        <v>168</v>
      </c>
      <c r="F7803" s="4" t="s">
        <v>24</v>
      </c>
      <c r="G7803" s="4" t="s">
        <v>1401</v>
      </c>
      <c r="I7803" s="4">
        <v>6429.1</v>
      </c>
      <c r="R7803" s="5" t="str">
        <f t="shared" si="1"/>
        <v>2011_361</v>
      </c>
    </row>
    <row r="7804">
      <c r="A7804" s="4" t="s">
        <v>958</v>
      </c>
      <c r="B7804" s="4">
        <v>362.0</v>
      </c>
      <c r="C7804" s="4">
        <v>2011.0</v>
      </c>
      <c r="D7804" s="4" t="s">
        <v>216</v>
      </c>
      <c r="F7804" s="4" t="s">
        <v>257</v>
      </c>
      <c r="G7804" s="4" t="s">
        <v>1580</v>
      </c>
      <c r="I7804" s="4">
        <v>6422.7</v>
      </c>
      <c r="R7804" s="5" t="str">
        <f t="shared" si="1"/>
        <v>2011_362</v>
      </c>
    </row>
    <row r="7805">
      <c r="A7805" s="4" t="s">
        <v>1633</v>
      </c>
      <c r="B7805" s="4">
        <v>363.0</v>
      </c>
      <c r="C7805" s="4">
        <v>2011.0</v>
      </c>
      <c r="D7805" s="4" t="s">
        <v>1831</v>
      </c>
      <c r="F7805" s="4" t="s">
        <v>127</v>
      </c>
      <c r="G7805" s="4" t="s">
        <v>1793</v>
      </c>
      <c r="I7805" s="4">
        <v>6367.8</v>
      </c>
      <c r="R7805" s="5" t="str">
        <f t="shared" si="1"/>
        <v>2011_363</v>
      </c>
    </row>
    <row r="7806">
      <c r="A7806" s="4" t="s">
        <v>1012</v>
      </c>
      <c r="B7806" s="4">
        <v>364.0</v>
      </c>
      <c r="C7806" s="4">
        <v>2011.0</v>
      </c>
      <c r="D7806" s="4" t="s">
        <v>59</v>
      </c>
      <c r="F7806" s="4" t="s">
        <v>30</v>
      </c>
      <c r="G7806" s="4" t="s">
        <v>1407</v>
      </c>
      <c r="I7806" s="4">
        <v>6362.5</v>
      </c>
      <c r="R7806" s="5" t="str">
        <f t="shared" si="1"/>
        <v>2011_364</v>
      </c>
    </row>
    <row r="7807">
      <c r="A7807" s="4" t="s">
        <v>1378</v>
      </c>
      <c r="B7807" s="4">
        <v>365.0</v>
      </c>
      <c r="C7807" s="4">
        <v>2011.0</v>
      </c>
      <c r="D7807" s="4" t="s">
        <v>1364</v>
      </c>
      <c r="F7807" s="4" t="s">
        <v>57</v>
      </c>
      <c r="G7807" s="4" t="s">
        <v>1597</v>
      </c>
      <c r="I7807" s="4">
        <v>6324.7</v>
      </c>
      <c r="R7807" s="5" t="str">
        <f t="shared" si="1"/>
        <v>2011_365</v>
      </c>
    </row>
    <row r="7808">
      <c r="A7808" s="4" t="s">
        <v>1185</v>
      </c>
      <c r="B7808" s="4">
        <v>366.0</v>
      </c>
      <c r="C7808" s="4">
        <v>2011.0</v>
      </c>
      <c r="D7808" s="4" t="s">
        <v>975</v>
      </c>
      <c r="F7808" s="4" t="s">
        <v>57</v>
      </c>
      <c r="G7808" s="4" t="s">
        <v>1457</v>
      </c>
      <c r="I7808" s="4">
        <v>6318.7</v>
      </c>
      <c r="R7808" s="5" t="str">
        <f t="shared" si="1"/>
        <v>2011_366</v>
      </c>
    </row>
    <row r="7809">
      <c r="A7809" s="4" t="s">
        <v>1617</v>
      </c>
      <c r="B7809" s="4">
        <v>367.0</v>
      </c>
      <c r="C7809" s="4">
        <v>2011.0</v>
      </c>
      <c r="D7809" s="4" t="s">
        <v>999</v>
      </c>
      <c r="F7809" s="4" t="s">
        <v>57</v>
      </c>
      <c r="G7809" s="4" t="s">
        <v>1454</v>
      </c>
      <c r="I7809" s="4">
        <v>6312.8</v>
      </c>
      <c r="R7809" s="5" t="str">
        <f t="shared" si="1"/>
        <v>2011_367</v>
      </c>
    </row>
    <row r="7810">
      <c r="A7810" s="4" t="s">
        <v>1733</v>
      </c>
      <c r="B7810" s="4">
        <v>368.0</v>
      </c>
      <c r="C7810" s="4">
        <v>2011.0</v>
      </c>
      <c r="D7810" s="4" t="s">
        <v>168</v>
      </c>
      <c r="F7810" s="4" t="s">
        <v>257</v>
      </c>
      <c r="G7810" s="4" t="s">
        <v>1734</v>
      </c>
      <c r="I7810" s="4">
        <v>6300.9</v>
      </c>
      <c r="R7810" s="5" t="str">
        <f t="shared" si="1"/>
        <v>2011_368</v>
      </c>
    </row>
    <row r="7811">
      <c r="A7811" s="4" t="s">
        <v>844</v>
      </c>
      <c r="B7811" s="4">
        <v>369.0</v>
      </c>
      <c r="C7811" s="4">
        <v>2011.0</v>
      </c>
      <c r="D7811" s="4" t="s">
        <v>1104</v>
      </c>
      <c r="F7811" s="4" t="s">
        <v>46</v>
      </c>
      <c r="G7811" s="4" t="s">
        <v>1418</v>
      </c>
      <c r="I7811" s="4">
        <v>6286.0</v>
      </c>
      <c r="R7811" s="5" t="str">
        <f t="shared" si="1"/>
        <v>2011_369</v>
      </c>
    </row>
    <row r="7812">
      <c r="A7812" s="4" t="s">
        <v>997</v>
      </c>
      <c r="B7812" s="4">
        <v>370.0</v>
      </c>
      <c r="C7812" s="4">
        <v>2011.0</v>
      </c>
      <c r="D7812" s="4" t="s">
        <v>26</v>
      </c>
      <c r="F7812" s="4" t="s">
        <v>27</v>
      </c>
      <c r="G7812" s="4" t="s">
        <v>1553</v>
      </c>
      <c r="I7812" s="4">
        <v>6253.5</v>
      </c>
      <c r="R7812" s="5" t="str">
        <f t="shared" si="1"/>
        <v>2011_370</v>
      </c>
    </row>
    <row r="7813">
      <c r="A7813" s="4" t="s">
        <v>1278</v>
      </c>
      <c r="B7813" s="4">
        <v>371.0</v>
      </c>
      <c r="C7813" s="4">
        <v>2011.0</v>
      </c>
      <c r="D7813" s="4" t="s">
        <v>1292</v>
      </c>
      <c r="F7813" s="4" t="s">
        <v>192</v>
      </c>
      <c r="G7813" s="4" t="s">
        <v>1547</v>
      </c>
      <c r="I7813" s="4">
        <v>6199.5</v>
      </c>
      <c r="R7813" s="5" t="str">
        <f t="shared" si="1"/>
        <v>2011_371</v>
      </c>
    </row>
    <row r="7814">
      <c r="A7814" s="4" t="s">
        <v>524</v>
      </c>
      <c r="B7814" s="4">
        <v>372.0</v>
      </c>
      <c r="C7814" s="4">
        <v>2011.0</v>
      </c>
      <c r="D7814" s="4" t="s">
        <v>289</v>
      </c>
      <c r="F7814" s="4" t="s">
        <v>30</v>
      </c>
      <c r="G7814" s="4" t="s">
        <v>1407</v>
      </c>
      <c r="I7814" s="4">
        <v>6168.3</v>
      </c>
      <c r="R7814" s="5" t="str">
        <f t="shared" si="1"/>
        <v>2011_372</v>
      </c>
    </row>
    <row r="7815">
      <c r="A7815" s="4" t="s">
        <v>1134</v>
      </c>
      <c r="B7815" s="4">
        <v>373.0</v>
      </c>
      <c r="C7815" s="4">
        <v>2011.0</v>
      </c>
      <c r="D7815" s="4" t="s">
        <v>1104</v>
      </c>
      <c r="F7815" s="4" t="s">
        <v>37</v>
      </c>
      <c r="G7815" s="4" t="s">
        <v>1495</v>
      </c>
      <c r="I7815" s="4">
        <v>6168.0</v>
      </c>
      <c r="R7815" s="5" t="str">
        <f t="shared" si="1"/>
        <v>2011_373</v>
      </c>
    </row>
    <row r="7816">
      <c r="A7816" s="4" t="s">
        <v>1591</v>
      </c>
      <c r="B7816" s="4">
        <v>374.0</v>
      </c>
      <c r="C7816" s="4">
        <v>2011.0</v>
      </c>
      <c r="D7816" s="4" t="s">
        <v>29</v>
      </c>
      <c r="F7816" s="4" t="s">
        <v>30</v>
      </c>
      <c r="G7816" s="4" t="s">
        <v>1407</v>
      </c>
      <c r="I7816" s="4">
        <v>6138.2</v>
      </c>
      <c r="R7816" s="5" t="str">
        <f t="shared" si="1"/>
        <v>2011_374</v>
      </c>
    </row>
    <row r="7817">
      <c r="A7817" s="4" t="s">
        <v>1715</v>
      </c>
      <c r="B7817" s="4">
        <v>375.0</v>
      </c>
      <c r="C7817" s="4">
        <v>2011.0</v>
      </c>
      <c r="D7817" s="4" t="s">
        <v>1096</v>
      </c>
      <c r="F7817" s="4" t="s">
        <v>24</v>
      </c>
      <c r="G7817" s="4" t="s">
        <v>1404</v>
      </c>
      <c r="I7817" s="4">
        <v>6134.8</v>
      </c>
      <c r="R7817" s="5" t="str">
        <f t="shared" si="1"/>
        <v>2011_375</v>
      </c>
    </row>
    <row r="7818">
      <c r="A7818" s="4" t="s">
        <v>1687</v>
      </c>
      <c r="B7818" s="4">
        <v>376.0</v>
      </c>
      <c r="C7818" s="4">
        <v>2011.0</v>
      </c>
      <c r="D7818" s="4" t="s">
        <v>19</v>
      </c>
      <c r="F7818" s="4" t="s">
        <v>55</v>
      </c>
      <c r="G7818" s="4" t="s">
        <v>1794</v>
      </c>
      <c r="I7818" s="4">
        <v>6109.0</v>
      </c>
      <c r="R7818" s="5" t="str">
        <f t="shared" si="1"/>
        <v>2011_376</v>
      </c>
    </row>
    <row r="7819">
      <c r="A7819" s="4" t="s">
        <v>1856</v>
      </c>
      <c r="B7819" s="4">
        <v>377.0</v>
      </c>
      <c r="C7819" s="4">
        <v>2011.0</v>
      </c>
      <c r="D7819" s="4" t="s">
        <v>490</v>
      </c>
      <c r="F7819" s="4" t="s">
        <v>24</v>
      </c>
      <c r="G7819" s="4" t="s">
        <v>1404</v>
      </c>
      <c r="I7819" s="4">
        <v>6099.9</v>
      </c>
      <c r="R7819" s="5" t="str">
        <f t="shared" si="1"/>
        <v>2011_377</v>
      </c>
    </row>
    <row r="7820">
      <c r="A7820" s="4" t="s">
        <v>1218</v>
      </c>
      <c r="B7820" s="4">
        <v>378.0</v>
      </c>
      <c r="C7820" s="4">
        <v>2011.0</v>
      </c>
      <c r="D7820" s="4" t="s">
        <v>48</v>
      </c>
      <c r="F7820" s="4" t="s">
        <v>74</v>
      </c>
      <c r="G7820" s="4" t="s">
        <v>1462</v>
      </c>
      <c r="I7820" s="4">
        <v>6089.7</v>
      </c>
      <c r="R7820" s="5" t="str">
        <f t="shared" si="1"/>
        <v>2011_378</v>
      </c>
    </row>
    <row r="7821">
      <c r="A7821" s="4" t="s">
        <v>1716</v>
      </c>
      <c r="B7821" s="4">
        <v>379.0</v>
      </c>
      <c r="C7821" s="4">
        <v>2011.0</v>
      </c>
      <c r="D7821" s="4" t="s">
        <v>1105</v>
      </c>
      <c r="F7821" s="4" t="s">
        <v>30</v>
      </c>
      <c r="G7821" s="4" t="s">
        <v>1717</v>
      </c>
      <c r="I7821" s="4">
        <v>6022.7</v>
      </c>
      <c r="R7821" s="5" t="str">
        <f t="shared" si="1"/>
        <v>2011_379</v>
      </c>
    </row>
    <row r="7822">
      <c r="A7822" s="4" t="s">
        <v>1857</v>
      </c>
      <c r="B7822" s="4">
        <v>380.0</v>
      </c>
      <c r="C7822" s="4">
        <v>2011.0</v>
      </c>
      <c r="D7822" s="4" t="s">
        <v>232</v>
      </c>
      <c r="F7822" s="4" t="s">
        <v>955</v>
      </c>
      <c r="G7822" s="4" t="s">
        <v>1551</v>
      </c>
      <c r="I7822" s="4">
        <v>6019.2</v>
      </c>
      <c r="R7822" s="5" t="str">
        <f t="shared" si="1"/>
        <v>2011_380</v>
      </c>
    </row>
    <row r="7823">
      <c r="A7823" s="4" t="s">
        <v>1822</v>
      </c>
      <c r="B7823" s="4">
        <v>381.0</v>
      </c>
      <c r="C7823" s="4">
        <v>2011.0</v>
      </c>
      <c r="D7823" s="4" t="s">
        <v>492</v>
      </c>
      <c r="F7823" s="4" t="s">
        <v>57</v>
      </c>
      <c r="G7823" s="4" t="s">
        <v>1778</v>
      </c>
      <c r="I7823" s="4">
        <v>6012.4</v>
      </c>
      <c r="R7823" s="5" t="str">
        <f t="shared" si="1"/>
        <v>2011_381</v>
      </c>
    </row>
    <row r="7824">
      <c r="A7824" s="4" t="s">
        <v>1708</v>
      </c>
      <c r="B7824" s="4">
        <v>382.0</v>
      </c>
      <c r="C7824" s="4">
        <v>2011.0</v>
      </c>
      <c r="D7824" s="4" t="s">
        <v>638</v>
      </c>
      <c r="F7824" s="4" t="s">
        <v>57</v>
      </c>
      <c r="G7824" s="4" t="s">
        <v>1544</v>
      </c>
      <c r="I7824" s="4">
        <v>5985.0</v>
      </c>
      <c r="R7824" s="5" t="str">
        <f t="shared" si="1"/>
        <v>2011_382</v>
      </c>
    </row>
    <row r="7825">
      <c r="A7825" s="4" t="s">
        <v>1030</v>
      </c>
      <c r="B7825" s="4">
        <v>383.0</v>
      </c>
      <c r="C7825" s="4">
        <v>2011.0</v>
      </c>
      <c r="D7825" s="4" t="s">
        <v>168</v>
      </c>
      <c r="F7825" s="4" t="s">
        <v>55</v>
      </c>
      <c r="G7825" s="4" t="s">
        <v>1693</v>
      </c>
      <c r="I7825" s="4">
        <v>5968.3</v>
      </c>
      <c r="R7825" s="5" t="str">
        <f t="shared" si="1"/>
        <v>2011_383</v>
      </c>
    </row>
    <row r="7826">
      <c r="A7826" s="4" t="s">
        <v>1654</v>
      </c>
      <c r="B7826" s="4">
        <v>384.0</v>
      </c>
      <c r="C7826" s="4">
        <v>2011.0</v>
      </c>
      <c r="D7826" s="4" t="s">
        <v>1165</v>
      </c>
      <c r="F7826" s="4" t="s">
        <v>95</v>
      </c>
      <c r="G7826" s="4" t="s">
        <v>1458</v>
      </c>
      <c r="I7826" s="4">
        <v>5967.6</v>
      </c>
      <c r="R7826" s="5" t="str">
        <f t="shared" si="1"/>
        <v>2011_384</v>
      </c>
    </row>
    <row r="7827">
      <c r="A7827" s="4" t="s">
        <v>1700</v>
      </c>
      <c r="B7827" s="4">
        <v>385.0</v>
      </c>
      <c r="C7827" s="4">
        <v>2011.0</v>
      </c>
      <c r="D7827" s="4" t="s">
        <v>1831</v>
      </c>
      <c r="F7827" s="4" t="s">
        <v>55</v>
      </c>
      <c r="G7827" s="4" t="s">
        <v>1701</v>
      </c>
      <c r="I7827" s="4">
        <v>5962.5</v>
      </c>
      <c r="R7827" s="5" t="str">
        <f t="shared" si="1"/>
        <v>2011_385</v>
      </c>
    </row>
    <row r="7828">
      <c r="A7828" s="4" t="s">
        <v>1387</v>
      </c>
      <c r="B7828" s="4">
        <v>386.0</v>
      </c>
      <c r="C7828" s="4">
        <v>2011.0</v>
      </c>
      <c r="D7828" s="4" t="s">
        <v>19</v>
      </c>
      <c r="F7828" s="4" t="s">
        <v>46</v>
      </c>
      <c r="G7828" s="4" t="s">
        <v>1609</v>
      </c>
      <c r="I7828" s="4">
        <v>5937.0</v>
      </c>
      <c r="R7828" s="5" t="str">
        <f t="shared" si="1"/>
        <v>2011_386</v>
      </c>
    </row>
    <row r="7829">
      <c r="A7829" s="4" t="s">
        <v>1221</v>
      </c>
      <c r="B7829" s="4">
        <v>387.0</v>
      </c>
      <c r="C7829" s="4">
        <v>2011.0</v>
      </c>
      <c r="D7829" s="4" t="s">
        <v>1831</v>
      </c>
      <c r="F7829" s="4" t="s">
        <v>37</v>
      </c>
      <c r="G7829" s="4" t="s">
        <v>1655</v>
      </c>
      <c r="I7829" s="4">
        <v>5925.2</v>
      </c>
      <c r="R7829" s="5" t="str">
        <f t="shared" si="1"/>
        <v>2011_387</v>
      </c>
    </row>
    <row r="7830">
      <c r="A7830" s="4" t="s">
        <v>1370</v>
      </c>
      <c r="B7830" s="4">
        <v>388.0</v>
      </c>
      <c r="C7830" s="4">
        <v>2011.0</v>
      </c>
      <c r="D7830" s="4" t="s">
        <v>48</v>
      </c>
      <c r="F7830" s="4" t="s">
        <v>24</v>
      </c>
      <c r="G7830" s="4" t="s">
        <v>1503</v>
      </c>
      <c r="I7830" s="4">
        <v>5918.0</v>
      </c>
      <c r="R7830" s="5" t="str">
        <f t="shared" si="1"/>
        <v>2011_388</v>
      </c>
    </row>
    <row r="7831">
      <c r="A7831" s="4" t="s">
        <v>1398</v>
      </c>
      <c r="B7831" s="4">
        <v>389.0</v>
      </c>
      <c r="C7831" s="4">
        <v>2011.0</v>
      </c>
      <c r="D7831" s="4" t="s">
        <v>23</v>
      </c>
      <c r="F7831" s="4" t="s">
        <v>24</v>
      </c>
      <c r="G7831" s="4" t="s">
        <v>1404</v>
      </c>
      <c r="I7831" s="4">
        <v>5884.9</v>
      </c>
      <c r="R7831" s="5" t="str">
        <f t="shared" si="1"/>
        <v>2011_389</v>
      </c>
    </row>
    <row r="7832">
      <c r="A7832" s="4" t="s">
        <v>1781</v>
      </c>
      <c r="B7832" s="4">
        <v>390.0</v>
      </c>
      <c r="C7832" s="4">
        <v>2011.0</v>
      </c>
      <c r="D7832" s="4" t="s">
        <v>1831</v>
      </c>
      <c r="F7832" s="4" t="s">
        <v>37</v>
      </c>
      <c r="G7832" s="4" t="s">
        <v>1782</v>
      </c>
      <c r="I7832" s="4">
        <v>5882.4</v>
      </c>
      <c r="R7832" s="5" t="str">
        <f t="shared" si="1"/>
        <v>2011_390</v>
      </c>
    </row>
    <row r="7833">
      <c r="A7833" s="4" t="s">
        <v>1738</v>
      </c>
      <c r="B7833" s="4">
        <v>391.0</v>
      </c>
      <c r="C7833" s="4">
        <v>2011.0</v>
      </c>
      <c r="D7833" s="4" t="s">
        <v>177</v>
      </c>
      <c r="F7833" s="4" t="s">
        <v>24</v>
      </c>
      <c r="G7833" s="4" t="s">
        <v>1412</v>
      </c>
      <c r="I7833" s="4">
        <v>5865.7</v>
      </c>
      <c r="R7833" s="5" t="str">
        <f t="shared" si="1"/>
        <v>2011_391</v>
      </c>
    </row>
    <row r="7834">
      <c r="A7834" s="4" t="s">
        <v>443</v>
      </c>
      <c r="B7834" s="4">
        <v>392.0</v>
      </c>
      <c r="C7834" s="4">
        <v>2011.0</v>
      </c>
      <c r="D7834" s="4" t="s">
        <v>444</v>
      </c>
      <c r="F7834" s="4" t="s">
        <v>57</v>
      </c>
      <c r="G7834" s="4" t="s">
        <v>1507</v>
      </c>
      <c r="I7834" s="4">
        <v>5856.2</v>
      </c>
      <c r="R7834" s="5" t="str">
        <f t="shared" si="1"/>
        <v>2011_392</v>
      </c>
    </row>
    <row r="7835">
      <c r="A7835" s="4" t="s">
        <v>1390</v>
      </c>
      <c r="B7835" s="4">
        <v>393.0</v>
      </c>
      <c r="C7835" s="4">
        <v>2011.0</v>
      </c>
      <c r="D7835" s="4" t="s">
        <v>611</v>
      </c>
      <c r="F7835" s="4" t="s">
        <v>57</v>
      </c>
      <c r="G7835" s="4" t="s">
        <v>1642</v>
      </c>
      <c r="I7835" s="4">
        <v>5853.0</v>
      </c>
      <c r="R7835" s="5" t="str">
        <f t="shared" si="1"/>
        <v>2011_393</v>
      </c>
    </row>
    <row r="7836">
      <c r="A7836" s="4" t="s">
        <v>1743</v>
      </c>
      <c r="B7836" s="4">
        <v>394.0</v>
      </c>
      <c r="C7836" s="4">
        <v>2011.0</v>
      </c>
      <c r="D7836" s="4" t="s">
        <v>93</v>
      </c>
      <c r="F7836" s="4" t="s">
        <v>537</v>
      </c>
      <c r="G7836" s="4" t="s">
        <v>1744</v>
      </c>
      <c r="I7836" s="4">
        <v>5850.0</v>
      </c>
      <c r="R7836" s="5" t="str">
        <f t="shared" si="1"/>
        <v>2011_394</v>
      </c>
    </row>
    <row r="7837">
      <c r="A7837" s="4" t="s">
        <v>1858</v>
      </c>
      <c r="B7837" s="4">
        <v>395.0</v>
      </c>
      <c r="C7837" s="4">
        <v>2011.0</v>
      </c>
      <c r="D7837" s="4" t="s">
        <v>1831</v>
      </c>
      <c r="F7837" s="4" t="s">
        <v>30</v>
      </c>
      <c r="G7837" s="4" t="s">
        <v>1407</v>
      </c>
      <c r="I7837" s="4">
        <v>5810.6</v>
      </c>
      <c r="R7837" s="5" t="str">
        <f t="shared" si="1"/>
        <v>2011_395</v>
      </c>
    </row>
    <row r="7838">
      <c r="A7838" s="4" t="s">
        <v>1859</v>
      </c>
      <c r="B7838" s="4">
        <v>396.0</v>
      </c>
      <c r="C7838" s="4">
        <v>2011.0</v>
      </c>
      <c r="D7838" s="4" t="s">
        <v>1289</v>
      </c>
      <c r="F7838" s="4" t="s">
        <v>37</v>
      </c>
      <c r="G7838" s="4" t="s">
        <v>1796</v>
      </c>
      <c r="I7838" s="4">
        <v>5806.3</v>
      </c>
      <c r="R7838" s="5" t="str">
        <f t="shared" si="1"/>
        <v>2011_396</v>
      </c>
    </row>
    <row r="7839">
      <c r="A7839" s="4" t="s">
        <v>902</v>
      </c>
      <c r="B7839" s="4">
        <v>397.0</v>
      </c>
      <c r="C7839" s="4">
        <v>2011.0</v>
      </c>
      <c r="D7839" s="4" t="s">
        <v>1105</v>
      </c>
      <c r="F7839" s="4" t="s">
        <v>88</v>
      </c>
      <c r="G7839" s="4" t="s">
        <v>1413</v>
      </c>
      <c r="I7839" s="4">
        <v>5759.2</v>
      </c>
      <c r="R7839" s="5" t="str">
        <f t="shared" si="1"/>
        <v>2011_397</v>
      </c>
    </row>
    <row r="7840">
      <c r="A7840" s="4" t="s">
        <v>1135</v>
      </c>
      <c r="B7840" s="4">
        <v>398.0</v>
      </c>
      <c r="C7840" s="4">
        <v>2011.0</v>
      </c>
      <c r="D7840" s="4" t="s">
        <v>67</v>
      </c>
      <c r="F7840" s="4" t="s">
        <v>179</v>
      </c>
      <c r="G7840" s="4" t="s">
        <v>1555</v>
      </c>
      <c r="I7840" s="4">
        <v>5740.3</v>
      </c>
      <c r="R7840" s="5" t="str">
        <f t="shared" si="1"/>
        <v>2011_398</v>
      </c>
    </row>
    <row r="7841">
      <c r="A7841" s="4" t="s">
        <v>404</v>
      </c>
      <c r="B7841" s="4">
        <v>399.0</v>
      </c>
      <c r="C7841" s="4">
        <v>2011.0</v>
      </c>
      <c r="D7841" s="4" t="s">
        <v>42</v>
      </c>
      <c r="F7841" s="4" t="s">
        <v>70</v>
      </c>
      <c r="G7841" s="4" t="s">
        <v>1409</v>
      </c>
      <c r="I7841" s="4">
        <v>5724.2</v>
      </c>
      <c r="R7841" s="5" t="str">
        <f t="shared" si="1"/>
        <v>2011_399</v>
      </c>
    </row>
    <row r="7842">
      <c r="A7842" s="4" t="s">
        <v>1714</v>
      </c>
      <c r="B7842" s="4">
        <v>400.0</v>
      </c>
      <c r="C7842" s="4">
        <v>2011.0</v>
      </c>
      <c r="D7842" s="4" t="s">
        <v>1831</v>
      </c>
      <c r="F7842" s="4" t="s">
        <v>400</v>
      </c>
      <c r="G7842" s="4" t="s">
        <v>1513</v>
      </c>
      <c r="I7842" s="4">
        <v>5693.8</v>
      </c>
      <c r="R7842" s="5" t="str">
        <f t="shared" si="1"/>
        <v>2011_400</v>
      </c>
    </row>
    <row r="7843">
      <c r="A7843" s="4" t="s">
        <v>1775</v>
      </c>
      <c r="B7843" s="4">
        <v>401.0</v>
      </c>
      <c r="C7843" s="4">
        <v>2011.0</v>
      </c>
      <c r="D7843" s="4" t="s">
        <v>1289</v>
      </c>
      <c r="F7843" s="4" t="s">
        <v>30</v>
      </c>
      <c r="G7843" s="4" t="s">
        <v>1776</v>
      </c>
      <c r="I7843" s="4">
        <v>5687.2</v>
      </c>
      <c r="R7843" s="5" t="str">
        <f t="shared" si="1"/>
        <v>2011_401</v>
      </c>
    </row>
    <row r="7844">
      <c r="A7844" s="4" t="s">
        <v>1381</v>
      </c>
      <c r="B7844" s="4">
        <v>402.0</v>
      </c>
      <c r="C7844" s="4">
        <v>2011.0</v>
      </c>
      <c r="D7844" s="4" t="s">
        <v>981</v>
      </c>
      <c r="F7844" s="4" t="s">
        <v>100</v>
      </c>
      <c r="G7844" s="4" t="s">
        <v>1645</v>
      </c>
      <c r="I7844" s="4">
        <v>5671.0</v>
      </c>
      <c r="R7844" s="5" t="str">
        <f t="shared" si="1"/>
        <v>2011_402</v>
      </c>
    </row>
    <row r="7845">
      <c r="A7845" s="4" t="s">
        <v>1754</v>
      </c>
      <c r="B7845" s="4">
        <v>403.0</v>
      </c>
      <c r="C7845" s="4">
        <v>2011.0</v>
      </c>
      <c r="D7845" s="4" t="s">
        <v>19</v>
      </c>
      <c r="F7845" s="4" t="s">
        <v>20</v>
      </c>
      <c r="G7845" s="4" t="s">
        <v>1606</v>
      </c>
      <c r="I7845" s="4">
        <v>5652.8</v>
      </c>
      <c r="R7845" s="5" t="str">
        <f t="shared" si="1"/>
        <v>2011_403</v>
      </c>
    </row>
    <row r="7846">
      <c r="A7846" s="4" t="s">
        <v>1748</v>
      </c>
      <c r="B7846" s="4">
        <v>404.0</v>
      </c>
      <c r="C7846" s="4">
        <v>2011.0</v>
      </c>
      <c r="D7846" s="4" t="s">
        <v>110</v>
      </c>
      <c r="F7846" s="4" t="s">
        <v>24</v>
      </c>
      <c r="G7846" s="4" t="s">
        <v>1478</v>
      </c>
      <c r="I7846" s="4">
        <v>5636.0</v>
      </c>
      <c r="R7846" s="5" t="str">
        <f t="shared" si="1"/>
        <v>2011_404</v>
      </c>
    </row>
    <row r="7847">
      <c r="A7847" s="4" t="s">
        <v>1380</v>
      </c>
      <c r="B7847" s="4">
        <v>405.0</v>
      </c>
      <c r="C7847" s="4">
        <v>2011.0</v>
      </c>
      <c r="D7847" s="4" t="s">
        <v>99</v>
      </c>
      <c r="F7847" s="4" t="s">
        <v>57</v>
      </c>
      <c r="G7847" s="4" t="s">
        <v>1635</v>
      </c>
      <c r="I7847" s="4">
        <v>5603.0</v>
      </c>
      <c r="R7847" s="5" t="str">
        <f t="shared" si="1"/>
        <v>2011_405</v>
      </c>
    </row>
    <row r="7848">
      <c r="A7848" s="4" t="s">
        <v>1818</v>
      </c>
      <c r="B7848" s="4">
        <v>406.0</v>
      </c>
      <c r="C7848" s="4">
        <v>2011.0</v>
      </c>
      <c r="D7848" s="4" t="s">
        <v>29</v>
      </c>
      <c r="F7848" s="4" t="s">
        <v>37</v>
      </c>
      <c r="G7848" s="4" t="s">
        <v>1436</v>
      </c>
      <c r="I7848" s="4">
        <v>5601.3</v>
      </c>
      <c r="R7848" s="5" t="str">
        <f t="shared" si="1"/>
        <v>2011_406</v>
      </c>
    </row>
    <row r="7849">
      <c r="A7849" s="4" t="s">
        <v>1339</v>
      </c>
      <c r="B7849" s="4">
        <v>407.0</v>
      </c>
      <c r="C7849" s="4">
        <v>2011.0</v>
      </c>
      <c r="D7849" s="4" t="s">
        <v>921</v>
      </c>
      <c r="F7849" s="4" t="s">
        <v>100</v>
      </c>
      <c r="G7849" s="4" t="s">
        <v>1632</v>
      </c>
      <c r="I7849" s="4">
        <v>5591.4</v>
      </c>
      <c r="R7849" s="5" t="str">
        <f t="shared" si="1"/>
        <v>2011_407</v>
      </c>
    </row>
    <row r="7850">
      <c r="A7850" s="4" t="s">
        <v>1223</v>
      </c>
      <c r="B7850" s="4">
        <v>408.0</v>
      </c>
      <c r="C7850" s="4">
        <v>2011.0</v>
      </c>
      <c r="D7850" s="4" t="s">
        <v>1295</v>
      </c>
      <c r="F7850" s="4" t="s">
        <v>100</v>
      </c>
      <c r="G7850" s="4" t="s">
        <v>1632</v>
      </c>
      <c r="I7850" s="4">
        <v>5572.3</v>
      </c>
      <c r="R7850" s="5" t="str">
        <f t="shared" si="1"/>
        <v>2011_408</v>
      </c>
    </row>
    <row r="7851">
      <c r="A7851" s="4" t="s">
        <v>1860</v>
      </c>
      <c r="B7851" s="4">
        <v>409.0</v>
      </c>
      <c r="C7851" s="4">
        <v>2011.0</v>
      </c>
      <c r="D7851" s="4" t="s">
        <v>76</v>
      </c>
      <c r="F7851" s="4" t="s">
        <v>372</v>
      </c>
      <c r="G7851" s="4" t="s">
        <v>1705</v>
      </c>
      <c r="I7851" s="4">
        <v>5539.6</v>
      </c>
      <c r="R7851" s="5" t="str">
        <f t="shared" si="1"/>
        <v>2011_409</v>
      </c>
    </row>
    <row r="7852">
      <c r="A7852" s="4" t="s">
        <v>1766</v>
      </c>
      <c r="B7852" s="4">
        <v>410.0</v>
      </c>
      <c r="C7852" s="4">
        <v>2011.0</v>
      </c>
      <c r="D7852" s="4" t="s">
        <v>1360</v>
      </c>
      <c r="F7852" s="4" t="s">
        <v>30</v>
      </c>
      <c r="G7852" s="4" t="s">
        <v>1446</v>
      </c>
      <c r="I7852" s="4">
        <v>5539.0</v>
      </c>
      <c r="R7852" s="5" t="str">
        <f t="shared" si="1"/>
        <v>2011_410</v>
      </c>
    </row>
    <row r="7853">
      <c r="A7853" s="4" t="s">
        <v>927</v>
      </c>
      <c r="B7853" s="4">
        <v>411.0</v>
      </c>
      <c r="C7853" s="4">
        <v>2011.0</v>
      </c>
      <c r="D7853" s="4" t="s">
        <v>1078</v>
      </c>
      <c r="F7853" s="4" t="s">
        <v>57</v>
      </c>
      <c r="G7853" s="4" t="s">
        <v>1653</v>
      </c>
      <c r="I7853" s="4">
        <v>5534.0</v>
      </c>
      <c r="R7853" s="5" t="str">
        <f t="shared" si="1"/>
        <v>2011_411</v>
      </c>
    </row>
    <row r="7854">
      <c r="A7854" s="4" t="s">
        <v>1799</v>
      </c>
      <c r="B7854" s="4">
        <v>412.0</v>
      </c>
      <c r="C7854" s="4">
        <v>2011.0</v>
      </c>
      <c r="D7854" s="4" t="s">
        <v>986</v>
      </c>
      <c r="F7854" s="4" t="s">
        <v>57</v>
      </c>
      <c r="G7854" s="4" t="s">
        <v>1800</v>
      </c>
      <c r="I7854" s="4">
        <v>5510.3</v>
      </c>
      <c r="R7854" s="5" t="str">
        <f t="shared" si="1"/>
        <v>2011_412</v>
      </c>
    </row>
    <row r="7855">
      <c r="A7855" s="4" t="s">
        <v>1324</v>
      </c>
      <c r="B7855" s="4">
        <v>413.0</v>
      </c>
      <c r="C7855" s="4">
        <v>2011.0</v>
      </c>
      <c r="D7855" s="4" t="s">
        <v>352</v>
      </c>
      <c r="F7855" s="4" t="s">
        <v>24</v>
      </c>
      <c r="G7855" s="4" t="s">
        <v>1404</v>
      </c>
      <c r="I7855" s="4">
        <v>5509.2</v>
      </c>
      <c r="R7855" s="5" t="str">
        <f t="shared" si="1"/>
        <v>2011_413</v>
      </c>
    </row>
    <row r="7856">
      <c r="A7856" s="4" t="s">
        <v>802</v>
      </c>
      <c r="B7856" s="4">
        <v>414.0</v>
      </c>
      <c r="C7856" s="4">
        <v>2011.0</v>
      </c>
      <c r="D7856" s="4" t="s">
        <v>999</v>
      </c>
      <c r="F7856" s="4" t="s">
        <v>46</v>
      </c>
      <c r="G7856" s="4" t="s">
        <v>1514</v>
      </c>
      <c r="I7856" s="4">
        <v>5472.1</v>
      </c>
      <c r="R7856" s="5" t="str">
        <f t="shared" si="1"/>
        <v>2011_414</v>
      </c>
    </row>
    <row r="7857">
      <c r="A7857" s="4" t="s">
        <v>663</v>
      </c>
      <c r="B7857" s="4">
        <v>415.0</v>
      </c>
      <c r="C7857" s="4">
        <v>2011.0</v>
      </c>
      <c r="D7857" s="4" t="s">
        <v>289</v>
      </c>
      <c r="F7857" s="4" t="s">
        <v>37</v>
      </c>
      <c r="G7857" s="4" t="s">
        <v>1432</v>
      </c>
      <c r="I7857" s="4">
        <v>5471.4</v>
      </c>
      <c r="R7857" s="5" t="str">
        <f t="shared" si="1"/>
        <v>2011_415</v>
      </c>
    </row>
    <row r="7858">
      <c r="A7858" s="4" t="s">
        <v>1861</v>
      </c>
      <c r="B7858" s="4">
        <v>416.0</v>
      </c>
      <c r="C7858" s="4">
        <v>2011.0</v>
      </c>
      <c r="D7858" s="4" t="s">
        <v>225</v>
      </c>
      <c r="F7858" s="4" t="s">
        <v>24</v>
      </c>
      <c r="G7858" s="4" t="s">
        <v>1404</v>
      </c>
      <c r="I7858" s="4">
        <v>5469.2</v>
      </c>
      <c r="R7858" s="5" t="str">
        <f t="shared" si="1"/>
        <v>2011_416</v>
      </c>
    </row>
    <row r="7859">
      <c r="A7859" s="4" t="s">
        <v>306</v>
      </c>
      <c r="B7859" s="4">
        <v>417.0</v>
      </c>
      <c r="C7859" s="4">
        <v>2011.0</v>
      </c>
      <c r="D7859" s="4" t="s">
        <v>59</v>
      </c>
      <c r="F7859" s="4" t="s">
        <v>55</v>
      </c>
      <c r="G7859" s="4" t="s">
        <v>1522</v>
      </c>
      <c r="I7859" s="4">
        <v>5458.0</v>
      </c>
      <c r="R7859" s="5" t="str">
        <f t="shared" si="1"/>
        <v>2011_417</v>
      </c>
    </row>
    <row r="7860">
      <c r="A7860" s="4" t="s">
        <v>1756</v>
      </c>
      <c r="B7860" s="4">
        <v>418.0</v>
      </c>
      <c r="C7860" s="4">
        <v>2011.0</v>
      </c>
      <c r="D7860" s="4" t="s">
        <v>102</v>
      </c>
      <c r="F7860" s="4" t="s">
        <v>100</v>
      </c>
      <c r="G7860" s="4" t="s">
        <v>1757</v>
      </c>
      <c r="I7860" s="4">
        <v>5450.5</v>
      </c>
      <c r="R7860" s="5" t="str">
        <f t="shared" si="1"/>
        <v>2011_418</v>
      </c>
    </row>
    <row r="7861">
      <c r="A7861" s="4" t="s">
        <v>1366</v>
      </c>
      <c r="B7861" s="4">
        <v>419.0</v>
      </c>
      <c r="C7861" s="4">
        <v>2011.0</v>
      </c>
      <c r="D7861" s="4" t="s">
        <v>97</v>
      </c>
      <c r="F7861" s="4" t="s">
        <v>57</v>
      </c>
      <c r="G7861" s="4" t="s">
        <v>1445</v>
      </c>
      <c r="I7861" s="4">
        <v>5444.0</v>
      </c>
      <c r="R7861" s="5" t="str">
        <f t="shared" si="1"/>
        <v>2011_419</v>
      </c>
    </row>
    <row r="7862">
      <c r="A7862" s="4" t="s">
        <v>1741</v>
      </c>
      <c r="B7862" s="4">
        <v>420.0</v>
      </c>
      <c r="C7862" s="4">
        <v>2011.0</v>
      </c>
      <c r="D7862" s="4" t="s">
        <v>1289</v>
      </c>
      <c r="F7862" s="4" t="s">
        <v>179</v>
      </c>
      <c r="G7862" s="4" t="s">
        <v>1742</v>
      </c>
      <c r="I7862" s="4">
        <v>5440.2</v>
      </c>
      <c r="R7862" s="5" t="str">
        <f t="shared" si="1"/>
        <v>2011_420</v>
      </c>
    </row>
    <row r="7863">
      <c r="A7863" s="4" t="s">
        <v>1124</v>
      </c>
      <c r="B7863" s="4">
        <v>421.0</v>
      </c>
      <c r="C7863" s="4">
        <v>2011.0</v>
      </c>
      <c r="D7863" s="4" t="s">
        <v>32</v>
      </c>
      <c r="F7863" s="4" t="s">
        <v>35</v>
      </c>
      <c r="G7863" s="4" t="s">
        <v>1499</v>
      </c>
      <c r="I7863" s="4">
        <v>5425.3</v>
      </c>
      <c r="R7863" s="5" t="str">
        <f t="shared" si="1"/>
        <v>2011_421</v>
      </c>
    </row>
    <row r="7864">
      <c r="A7864" s="4" t="s">
        <v>1862</v>
      </c>
      <c r="B7864" s="4">
        <v>422.0</v>
      </c>
      <c r="C7864" s="4">
        <v>2011.0</v>
      </c>
      <c r="D7864" s="4" t="s">
        <v>223</v>
      </c>
      <c r="F7864" s="4" t="s">
        <v>183</v>
      </c>
      <c r="G7864" s="4" t="s">
        <v>1550</v>
      </c>
      <c r="I7864" s="4">
        <v>5422.8</v>
      </c>
      <c r="R7864" s="5" t="str">
        <f t="shared" si="1"/>
        <v>2011_422</v>
      </c>
    </row>
    <row r="7865">
      <c r="A7865" s="4" t="s">
        <v>1393</v>
      </c>
      <c r="B7865" s="4">
        <v>423.0</v>
      </c>
      <c r="C7865" s="4">
        <v>2011.0</v>
      </c>
      <c r="D7865" s="4" t="s">
        <v>48</v>
      </c>
      <c r="F7865" s="4" t="s">
        <v>55</v>
      </c>
      <c r="G7865" s="4" t="s">
        <v>1760</v>
      </c>
      <c r="I7865" s="4">
        <v>5417.8</v>
      </c>
      <c r="R7865" s="5" t="str">
        <f t="shared" si="1"/>
        <v>2011_423</v>
      </c>
    </row>
    <row r="7866">
      <c r="A7866" s="4" t="s">
        <v>1803</v>
      </c>
      <c r="B7866" s="4">
        <v>424.0</v>
      </c>
      <c r="C7866" s="4">
        <v>2011.0</v>
      </c>
      <c r="D7866" s="4" t="s">
        <v>1831</v>
      </c>
      <c r="F7866" s="4" t="s">
        <v>144</v>
      </c>
      <c r="G7866" s="4" t="s">
        <v>1463</v>
      </c>
      <c r="I7866" s="4">
        <v>5397.5</v>
      </c>
      <c r="R7866" s="5" t="str">
        <f t="shared" si="1"/>
        <v>2011_424</v>
      </c>
    </row>
    <row r="7867">
      <c r="A7867" s="4" t="s">
        <v>1216</v>
      </c>
      <c r="B7867" s="4">
        <v>425.0</v>
      </c>
      <c r="C7867" s="4">
        <v>2011.0</v>
      </c>
      <c r="D7867" s="4" t="s">
        <v>45</v>
      </c>
      <c r="F7867" s="4" t="s">
        <v>20</v>
      </c>
      <c r="G7867" s="4" t="s">
        <v>1641</v>
      </c>
      <c r="I7867" s="4">
        <v>5395.8</v>
      </c>
      <c r="R7867" s="5" t="str">
        <f t="shared" si="1"/>
        <v>2011_425</v>
      </c>
    </row>
    <row r="7868">
      <c r="A7868" s="4" t="s">
        <v>1711</v>
      </c>
      <c r="B7868" s="4">
        <v>426.0</v>
      </c>
      <c r="C7868" s="4">
        <v>2011.0</v>
      </c>
      <c r="D7868" s="4" t="s">
        <v>1360</v>
      </c>
      <c r="F7868" s="4" t="s">
        <v>179</v>
      </c>
      <c r="G7868" s="4" t="s">
        <v>1555</v>
      </c>
      <c r="I7868" s="4">
        <v>5331.0</v>
      </c>
      <c r="R7868" s="5" t="str">
        <f t="shared" si="1"/>
        <v>2011_426</v>
      </c>
    </row>
    <row r="7869">
      <c r="A7869" s="4" t="s">
        <v>962</v>
      </c>
      <c r="B7869" s="4">
        <v>427.0</v>
      </c>
      <c r="C7869" s="4">
        <v>2011.0</v>
      </c>
      <c r="D7869" s="4" t="s">
        <v>492</v>
      </c>
      <c r="F7869" s="4" t="s">
        <v>88</v>
      </c>
      <c r="G7869" s="4" t="s">
        <v>1573</v>
      </c>
      <c r="I7869" s="4">
        <v>5319.1</v>
      </c>
      <c r="R7869" s="5" t="str">
        <f t="shared" si="1"/>
        <v>2011_427</v>
      </c>
    </row>
    <row r="7870">
      <c r="A7870" s="4" t="s">
        <v>1863</v>
      </c>
      <c r="B7870" s="4">
        <v>428.0</v>
      </c>
      <c r="C7870" s="4">
        <v>2011.0</v>
      </c>
      <c r="D7870" s="4" t="s">
        <v>490</v>
      </c>
      <c r="F7870" s="4" t="s">
        <v>100</v>
      </c>
      <c r="G7870" s="4" t="s">
        <v>1757</v>
      </c>
      <c r="I7870" s="4">
        <v>5236.0</v>
      </c>
      <c r="R7870" s="5" t="str">
        <f t="shared" si="1"/>
        <v>2011_428</v>
      </c>
    </row>
    <row r="7871">
      <c r="A7871" s="4" t="s">
        <v>458</v>
      </c>
      <c r="B7871" s="4">
        <v>429.0</v>
      </c>
      <c r="C7871" s="4">
        <v>2011.0</v>
      </c>
      <c r="D7871" s="4" t="s">
        <v>971</v>
      </c>
      <c r="F7871" s="4" t="s">
        <v>179</v>
      </c>
      <c r="G7871" s="4" t="s">
        <v>1753</v>
      </c>
      <c r="I7871" s="4">
        <v>5206.1</v>
      </c>
      <c r="R7871" s="5" t="str">
        <f t="shared" si="1"/>
        <v>2011_429</v>
      </c>
    </row>
    <row r="7872">
      <c r="A7872" s="4" t="s">
        <v>1587</v>
      </c>
      <c r="B7872" s="4">
        <v>430.0</v>
      </c>
      <c r="C7872" s="4">
        <v>2011.0</v>
      </c>
      <c r="D7872" s="4" t="s">
        <v>216</v>
      </c>
      <c r="F7872" s="4" t="s">
        <v>46</v>
      </c>
      <c r="G7872" s="4" t="s">
        <v>1418</v>
      </c>
      <c r="I7872" s="4">
        <v>5203.2</v>
      </c>
      <c r="R7872" s="5" t="str">
        <f t="shared" si="1"/>
        <v>2011_430</v>
      </c>
    </row>
    <row r="7873">
      <c r="A7873" s="4" t="s">
        <v>1662</v>
      </c>
      <c r="B7873" s="4">
        <v>431.0</v>
      </c>
      <c r="C7873" s="4">
        <v>2011.0</v>
      </c>
      <c r="D7873" s="4" t="s">
        <v>1360</v>
      </c>
      <c r="F7873" s="4" t="s">
        <v>183</v>
      </c>
      <c r="G7873" s="4" t="s">
        <v>1550</v>
      </c>
      <c r="I7873" s="4">
        <v>5192.7</v>
      </c>
      <c r="R7873" s="5" t="str">
        <f t="shared" si="1"/>
        <v>2011_431</v>
      </c>
    </row>
    <row r="7874">
      <c r="A7874" s="4" t="s">
        <v>1620</v>
      </c>
      <c r="B7874" s="4">
        <v>432.0</v>
      </c>
      <c r="C7874" s="4">
        <v>2011.0</v>
      </c>
      <c r="D7874" s="4" t="s">
        <v>352</v>
      </c>
      <c r="F7874" s="4" t="s">
        <v>43</v>
      </c>
      <c r="G7874" s="4" t="s">
        <v>1595</v>
      </c>
      <c r="I7874" s="4">
        <v>5185.0</v>
      </c>
      <c r="R7874" s="5" t="str">
        <f t="shared" si="1"/>
        <v>2011_432</v>
      </c>
    </row>
    <row r="7875">
      <c r="A7875" s="4" t="s">
        <v>1864</v>
      </c>
      <c r="B7875" s="4">
        <v>433.0</v>
      </c>
      <c r="C7875" s="4">
        <v>2011.0</v>
      </c>
      <c r="D7875" s="4" t="s">
        <v>48</v>
      </c>
      <c r="F7875" s="4" t="s">
        <v>55</v>
      </c>
      <c r="G7875" s="4" t="s">
        <v>1472</v>
      </c>
      <c r="I7875" s="4">
        <v>5174.0</v>
      </c>
      <c r="R7875" s="5" t="str">
        <f t="shared" si="1"/>
        <v>2011_433</v>
      </c>
    </row>
    <row r="7876">
      <c r="A7876" s="4" t="s">
        <v>1792</v>
      </c>
      <c r="B7876" s="4">
        <v>434.0</v>
      </c>
      <c r="C7876" s="4">
        <v>2011.0</v>
      </c>
      <c r="D7876" s="4" t="s">
        <v>1360</v>
      </c>
      <c r="F7876" s="4" t="s">
        <v>100</v>
      </c>
      <c r="G7876" s="4" t="s">
        <v>1529</v>
      </c>
      <c r="I7876" s="4">
        <v>5172.0</v>
      </c>
      <c r="R7876" s="5" t="str">
        <f t="shared" si="1"/>
        <v>2011_434</v>
      </c>
    </row>
    <row r="7877">
      <c r="A7877" s="4" t="s">
        <v>1806</v>
      </c>
      <c r="B7877" s="4">
        <v>435.0</v>
      </c>
      <c r="C7877" s="4">
        <v>2011.0</v>
      </c>
      <c r="D7877" s="4" t="s">
        <v>1295</v>
      </c>
      <c r="F7877" s="4" t="s">
        <v>179</v>
      </c>
      <c r="G7877" s="4" t="s">
        <v>1807</v>
      </c>
      <c r="I7877" s="4">
        <v>5169.0</v>
      </c>
      <c r="R7877" s="5" t="str">
        <f t="shared" si="1"/>
        <v>2011_435</v>
      </c>
    </row>
    <row r="7878">
      <c r="A7878" s="4" t="s">
        <v>1808</v>
      </c>
      <c r="B7878" s="4">
        <v>436.0</v>
      </c>
      <c r="C7878" s="4">
        <v>2011.0</v>
      </c>
      <c r="D7878" s="4" t="s">
        <v>826</v>
      </c>
      <c r="F7878" s="4" t="s">
        <v>74</v>
      </c>
      <c r="G7878" s="4" t="s">
        <v>1462</v>
      </c>
      <c r="I7878" s="4">
        <v>5164.8</v>
      </c>
      <c r="R7878" s="5" t="str">
        <f t="shared" si="1"/>
        <v>2011_436</v>
      </c>
    </row>
    <row r="7879">
      <c r="A7879" s="4" t="s">
        <v>654</v>
      </c>
      <c r="B7879" s="4">
        <v>437.0</v>
      </c>
      <c r="C7879" s="4">
        <v>2011.0</v>
      </c>
      <c r="D7879" s="4" t="s">
        <v>1011</v>
      </c>
      <c r="F7879" s="4" t="s">
        <v>179</v>
      </c>
      <c r="G7879" s="4" t="s">
        <v>1498</v>
      </c>
      <c r="I7879" s="4">
        <v>5136.4</v>
      </c>
      <c r="R7879" s="5" t="str">
        <f t="shared" si="1"/>
        <v>2011_437</v>
      </c>
    </row>
    <row r="7880">
      <c r="A7880" s="4" t="s">
        <v>1865</v>
      </c>
      <c r="B7880" s="4">
        <v>438.0</v>
      </c>
      <c r="C7880" s="4">
        <v>2011.0</v>
      </c>
      <c r="D7880" s="4" t="s">
        <v>1354</v>
      </c>
      <c r="F7880" s="4" t="s">
        <v>37</v>
      </c>
      <c r="G7880" s="4" t="s">
        <v>1432</v>
      </c>
      <c r="I7880" s="4">
        <v>5122.6</v>
      </c>
      <c r="R7880" s="5" t="str">
        <f t="shared" si="1"/>
        <v>2011_438</v>
      </c>
    </row>
    <row r="7881">
      <c r="A7881" s="4" t="s">
        <v>1866</v>
      </c>
      <c r="B7881" s="4">
        <v>439.0</v>
      </c>
      <c r="C7881" s="4">
        <v>2011.0</v>
      </c>
      <c r="D7881" s="4" t="s">
        <v>223</v>
      </c>
      <c r="F7881" s="4" t="s">
        <v>35</v>
      </c>
      <c r="G7881" s="4" t="s">
        <v>1643</v>
      </c>
      <c r="I7881" s="4">
        <v>5121.3</v>
      </c>
      <c r="R7881" s="5" t="str">
        <f t="shared" si="1"/>
        <v>2011_439</v>
      </c>
    </row>
    <row r="7882">
      <c r="A7882" s="4" t="s">
        <v>1702</v>
      </c>
      <c r="B7882" s="4">
        <v>440.0</v>
      </c>
      <c r="C7882" s="4">
        <v>2011.0</v>
      </c>
      <c r="D7882" s="4" t="s">
        <v>1139</v>
      </c>
      <c r="F7882" s="4" t="s">
        <v>57</v>
      </c>
      <c r="G7882" s="4" t="s">
        <v>1454</v>
      </c>
      <c r="I7882" s="4">
        <v>5119.2</v>
      </c>
      <c r="R7882" s="5" t="str">
        <f t="shared" si="1"/>
        <v>2011_440</v>
      </c>
    </row>
    <row r="7883">
      <c r="A7883" s="4" t="s">
        <v>1713</v>
      </c>
      <c r="B7883" s="4">
        <v>441.0</v>
      </c>
      <c r="C7883" s="4">
        <v>2011.0</v>
      </c>
      <c r="D7883" s="4" t="s">
        <v>225</v>
      </c>
      <c r="F7883" s="4" t="s">
        <v>24</v>
      </c>
      <c r="G7883" s="4" t="s">
        <v>1404</v>
      </c>
      <c r="I7883" s="4">
        <v>5071.0</v>
      </c>
      <c r="R7883" s="5" t="str">
        <f t="shared" si="1"/>
        <v>2011_441</v>
      </c>
    </row>
    <row r="7884">
      <c r="A7884" s="4" t="s">
        <v>835</v>
      </c>
      <c r="B7884" s="4">
        <v>441.0</v>
      </c>
      <c r="C7884" s="4">
        <v>2011.0</v>
      </c>
      <c r="D7884" s="4" t="s">
        <v>232</v>
      </c>
      <c r="F7884" s="4" t="s">
        <v>30</v>
      </c>
      <c r="G7884" s="4" t="s">
        <v>1567</v>
      </c>
      <c r="I7884" s="4">
        <v>5071.0</v>
      </c>
      <c r="R7884" s="5" t="str">
        <f t="shared" si="1"/>
        <v>2011_441</v>
      </c>
    </row>
    <row r="7885">
      <c r="A7885" s="4" t="s">
        <v>1388</v>
      </c>
      <c r="B7885" s="4">
        <v>443.0</v>
      </c>
      <c r="C7885" s="4">
        <v>2011.0</v>
      </c>
      <c r="D7885" s="4" t="s">
        <v>999</v>
      </c>
      <c r="F7885" s="4" t="s">
        <v>100</v>
      </c>
      <c r="G7885" s="4" t="s">
        <v>1500</v>
      </c>
      <c r="I7885" s="4">
        <v>5063.9</v>
      </c>
      <c r="R7885" s="5" t="str">
        <f t="shared" si="1"/>
        <v>2011_443</v>
      </c>
    </row>
    <row r="7886">
      <c r="A7886" s="4" t="s">
        <v>1829</v>
      </c>
      <c r="B7886" s="4">
        <v>444.0</v>
      </c>
      <c r="C7886" s="4">
        <v>2011.0</v>
      </c>
      <c r="D7886" s="4" t="s">
        <v>177</v>
      </c>
      <c r="F7886" s="4" t="s">
        <v>57</v>
      </c>
      <c r="G7886" s="4" t="s">
        <v>1568</v>
      </c>
      <c r="I7886" s="4">
        <v>5063.7</v>
      </c>
      <c r="R7886" s="5" t="str">
        <f t="shared" si="1"/>
        <v>2011_444</v>
      </c>
    </row>
    <row r="7887">
      <c r="A7887" s="4" t="s">
        <v>1111</v>
      </c>
      <c r="B7887" s="4">
        <v>445.0</v>
      </c>
      <c r="C7887" s="4">
        <v>2011.0</v>
      </c>
      <c r="D7887" s="4" t="s">
        <v>971</v>
      </c>
      <c r="F7887" s="4" t="s">
        <v>43</v>
      </c>
      <c r="G7887" s="4" t="s">
        <v>1638</v>
      </c>
      <c r="I7887" s="4">
        <v>5060.0</v>
      </c>
      <c r="R7887" s="5" t="str">
        <f t="shared" si="1"/>
        <v>2011_445</v>
      </c>
    </row>
    <row r="7888">
      <c r="A7888" s="4" t="s">
        <v>1127</v>
      </c>
      <c r="B7888" s="4">
        <v>446.0</v>
      </c>
      <c r="C7888" s="4">
        <v>2011.0</v>
      </c>
      <c r="D7888" s="4" t="s">
        <v>1839</v>
      </c>
      <c r="F7888" s="4" t="s">
        <v>30</v>
      </c>
      <c r="G7888" s="4" t="s">
        <v>1407</v>
      </c>
      <c r="I7888" s="4">
        <v>5049.0</v>
      </c>
      <c r="R7888" s="5" t="str">
        <f t="shared" si="1"/>
        <v>2011_446</v>
      </c>
    </row>
    <row r="7889">
      <c r="A7889" s="4" t="s">
        <v>1804</v>
      </c>
      <c r="B7889" s="4">
        <v>447.0</v>
      </c>
      <c r="C7889" s="4">
        <v>2011.0</v>
      </c>
      <c r="D7889" s="4" t="s">
        <v>1292</v>
      </c>
      <c r="F7889" s="4" t="s">
        <v>127</v>
      </c>
      <c r="G7889" s="4" t="s">
        <v>1805</v>
      </c>
      <c r="I7889" s="4">
        <v>5003.9</v>
      </c>
      <c r="R7889" s="5" t="str">
        <f t="shared" si="1"/>
        <v>2011_447</v>
      </c>
    </row>
    <row r="7890">
      <c r="A7890" s="4" t="s">
        <v>765</v>
      </c>
      <c r="B7890" s="4">
        <v>448.0</v>
      </c>
      <c r="C7890" s="4">
        <v>2011.0</v>
      </c>
      <c r="D7890" s="4" t="s">
        <v>338</v>
      </c>
      <c r="F7890" s="4" t="s">
        <v>55</v>
      </c>
      <c r="G7890" s="4" t="s">
        <v>1552</v>
      </c>
      <c r="I7890" s="4">
        <v>4997.0</v>
      </c>
      <c r="R7890" s="5" t="str">
        <f t="shared" si="1"/>
        <v>2011_448</v>
      </c>
    </row>
    <row r="7891">
      <c r="A7891" s="4" t="s">
        <v>1384</v>
      </c>
      <c r="B7891" s="4">
        <v>449.0</v>
      </c>
      <c r="C7891" s="4">
        <v>2011.0</v>
      </c>
      <c r="D7891" s="4" t="s">
        <v>986</v>
      </c>
      <c r="F7891" s="4" t="s">
        <v>74</v>
      </c>
      <c r="G7891" s="4" t="s">
        <v>1422</v>
      </c>
      <c r="I7891" s="4">
        <v>4992.0</v>
      </c>
      <c r="R7891" s="5" t="str">
        <f t="shared" si="1"/>
        <v>2011_449</v>
      </c>
    </row>
    <row r="7892">
      <c r="A7892" s="4" t="s">
        <v>1235</v>
      </c>
      <c r="B7892" s="4">
        <v>450.0</v>
      </c>
      <c r="C7892" s="4">
        <v>2011.0</v>
      </c>
      <c r="D7892" s="4" t="s">
        <v>29</v>
      </c>
      <c r="F7892" s="4" t="s">
        <v>46</v>
      </c>
      <c r="G7892" s="4" t="s">
        <v>1418</v>
      </c>
      <c r="I7892" s="4">
        <v>4986.8</v>
      </c>
      <c r="R7892" s="5" t="str">
        <f t="shared" si="1"/>
        <v>2011_450</v>
      </c>
    </row>
    <row r="7893">
      <c r="A7893" s="4" t="s">
        <v>1771</v>
      </c>
      <c r="B7893" s="4">
        <v>451.0</v>
      </c>
      <c r="C7893" s="4">
        <v>2011.0</v>
      </c>
      <c r="D7893" s="4" t="s">
        <v>285</v>
      </c>
      <c r="F7893" s="4" t="s">
        <v>30</v>
      </c>
      <c r="G7893" s="4" t="s">
        <v>1407</v>
      </c>
      <c r="I7893" s="4">
        <v>4978.9</v>
      </c>
      <c r="R7893" s="5" t="str">
        <f t="shared" si="1"/>
        <v>2011_451</v>
      </c>
    </row>
    <row r="7894">
      <c r="A7894" s="4" t="s">
        <v>1867</v>
      </c>
      <c r="B7894" s="4">
        <v>452.0</v>
      </c>
      <c r="C7894" s="4">
        <v>2011.0</v>
      </c>
      <c r="D7894" s="4" t="s">
        <v>1811</v>
      </c>
      <c r="F7894" s="4" t="s">
        <v>400</v>
      </c>
      <c r="G7894" s="4" t="s">
        <v>1513</v>
      </c>
      <c r="I7894" s="4">
        <v>4958.1</v>
      </c>
      <c r="R7894" s="5" t="str">
        <f t="shared" si="1"/>
        <v>2011_452</v>
      </c>
    </row>
    <row r="7895">
      <c r="A7895" s="4" t="s">
        <v>1146</v>
      </c>
      <c r="B7895" s="4">
        <v>453.0</v>
      </c>
      <c r="C7895" s="4">
        <v>2011.0</v>
      </c>
      <c r="D7895" s="4" t="s">
        <v>1831</v>
      </c>
      <c r="F7895" s="4" t="s">
        <v>55</v>
      </c>
      <c r="G7895" s="4" t="s">
        <v>1472</v>
      </c>
      <c r="I7895" s="4">
        <v>4952.2</v>
      </c>
      <c r="R7895" s="5" t="str">
        <f t="shared" si="1"/>
        <v>2011_453</v>
      </c>
    </row>
    <row r="7896">
      <c r="A7896" s="4" t="s">
        <v>1868</v>
      </c>
      <c r="B7896" s="4">
        <v>454.0</v>
      </c>
      <c r="C7896" s="4">
        <v>2011.0</v>
      </c>
      <c r="D7896" s="4" t="s">
        <v>1165</v>
      </c>
      <c r="F7896" s="4" t="s">
        <v>20</v>
      </c>
      <c r="G7896" s="4" t="s">
        <v>1869</v>
      </c>
      <c r="I7896" s="4">
        <v>4952.0</v>
      </c>
      <c r="R7896" s="5" t="str">
        <f t="shared" si="1"/>
        <v>2011_454</v>
      </c>
    </row>
    <row r="7897">
      <c r="A7897" s="4" t="s">
        <v>567</v>
      </c>
      <c r="B7897" s="4">
        <v>455.0</v>
      </c>
      <c r="C7897" s="4">
        <v>2011.0</v>
      </c>
      <c r="D7897" s="4" t="s">
        <v>332</v>
      </c>
      <c r="F7897" s="4" t="s">
        <v>20</v>
      </c>
      <c r="G7897" s="4" t="s">
        <v>1459</v>
      </c>
      <c r="I7897" s="4">
        <v>4950.3</v>
      </c>
      <c r="R7897" s="5" t="str">
        <f t="shared" si="1"/>
        <v>2011_455</v>
      </c>
    </row>
    <row r="7898">
      <c r="A7898" s="4" t="s">
        <v>1273</v>
      </c>
      <c r="B7898" s="4">
        <v>456.0</v>
      </c>
      <c r="C7898" s="4">
        <v>2011.0</v>
      </c>
      <c r="D7898" s="4" t="s">
        <v>42</v>
      </c>
      <c r="F7898" s="4" t="s">
        <v>55</v>
      </c>
      <c r="G7898" s="4" t="s">
        <v>1417</v>
      </c>
      <c r="I7898" s="4">
        <v>4921.1</v>
      </c>
      <c r="R7898" s="5" t="str">
        <f t="shared" si="1"/>
        <v>2011_456</v>
      </c>
    </row>
    <row r="7899">
      <c r="A7899" s="4" t="s">
        <v>1815</v>
      </c>
      <c r="B7899" s="4">
        <v>457.0</v>
      </c>
      <c r="C7899" s="4">
        <v>2011.0</v>
      </c>
      <c r="D7899" s="4" t="s">
        <v>102</v>
      </c>
      <c r="F7899" s="4" t="s">
        <v>57</v>
      </c>
      <c r="G7899" s="4" t="s">
        <v>1778</v>
      </c>
      <c r="I7899" s="4">
        <v>4919.4</v>
      </c>
      <c r="R7899" s="5" t="str">
        <f t="shared" si="1"/>
        <v>2011_457</v>
      </c>
    </row>
    <row r="7900">
      <c r="A7900" s="4" t="s">
        <v>1150</v>
      </c>
      <c r="B7900" s="4">
        <v>458.0</v>
      </c>
      <c r="C7900" s="4">
        <v>2011.0</v>
      </c>
      <c r="D7900" s="4" t="s">
        <v>688</v>
      </c>
      <c r="F7900" s="4" t="s">
        <v>189</v>
      </c>
      <c r="G7900" s="4" t="s">
        <v>1449</v>
      </c>
      <c r="I7900" s="4">
        <v>4907.9</v>
      </c>
      <c r="R7900" s="5" t="str">
        <f t="shared" si="1"/>
        <v>2011_458</v>
      </c>
    </row>
    <row r="7901">
      <c r="A7901" s="4" t="s">
        <v>916</v>
      </c>
      <c r="B7901" s="4">
        <v>459.0</v>
      </c>
      <c r="C7901" s="4">
        <v>2011.0</v>
      </c>
      <c r="D7901" s="4" t="s">
        <v>216</v>
      </c>
      <c r="F7901" s="4" t="s">
        <v>35</v>
      </c>
      <c r="G7901" s="4" t="s">
        <v>1588</v>
      </c>
      <c r="I7901" s="4">
        <v>4898.2</v>
      </c>
      <c r="R7901" s="5" t="str">
        <f t="shared" si="1"/>
        <v>2011_459</v>
      </c>
    </row>
    <row r="7902">
      <c r="A7902" s="4" t="s">
        <v>1130</v>
      </c>
      <c r="B7902" s="4">
        <v>460.0</v>
      </c>
      <c r="C7902" s="4">
        <v>2011.0</v>
      </c>
      <c r="D7902" s="4" t="s">
        <v>1728</v>
      </c>
      <c r="F7902" s="4" t="s">
        <v>127</v>
      </c>
      <c r="G7902" s="4" t="s">
        <v>1408</v>
      </c>
      <c r="I7902" s="4">
        <v>4892.7</v>
      </c>
      <c r="R7902" s="5" t="str">
        <f t="shared" si="1"/>
        <v>2011_460</v>
      </c>
    </row>
    <row r="7903">
      <c r="A7903" s="4" t="s">
        <v>1217</v>
      </c>
      <c r="B7903" s="4">
        <v>461.0</v>
      </c>
      <c r="C7903" s="4">
        <v>2011.0</v>
      </c>
      <c r="D7903" s="4" t="s">
        <v>67</v>
      </c>
      <c r="F7903" s="4" t="s">
        <v>100</v>
      </c>
      <c r="G7903" s="4" t="s">
        <v>1649</v>
      </c>
      <c r="I7903" s="4">
        <v>4890.0</v>
      </c>
      <c r="R7903" s="5" t="str">
        <f t="shared" si="1"/>
        <v>2011_461</v>
      </c>
    </row>
    <row r="7904">
      <c r="A7904" s="4" t="s">
        <v>1870</v>
      </c>
      <c r="B7904" s="4">
        <v>462.0</v>
      </c>
      <c r="C7904" s="4">
        <v>2011.0</v>
      </c>
      <c r="D7904" s="4" t="s">
        <v>1104</v>
      </c>
      <c r="F7904" s="4" t="s">
        <v>189</v>
      </c>
      <c r="G7904" s="4" t="s">
        <v>1871</v>
      </c>
      <c r="I7904" s="4">
        <v>4890.0</v>
      </c>
      <c r="R7904" s="5" t="str">
        <f t="shared" si="1"/>
        <v>2011_462</v>
      </c>
    </row>
    <row r="7905">
      <c r="A7905" s="4" t="s">
        <v>1872</v>
      </c>
      <c r="B7905" s="4">
        <v>463.0</v>
      </c>
      <c r="C7905" s="4">
        <v>2011.0</v>
      </c>
      <c r="D7905" s="4" t="s">
        <v>19</v>
      </c>
      <c r="F7905" s="4" t="s">
        <v>20</v>
      </c>
      <c r="G7905" s="4" t="s">
        <v>1459</v>
      </c>
      <c r="I7905" s="4">
        <v>4882.0</v>
      </c>
      <c r="R7905" s="5" t="str">
        <f t="shared" si="1"/>
        <v>2011_463</v>
      </c>
    </row>
    <row r="7906">
      <c r="A7906" s="4" t="s">
        <v>1816</v>
      </c>
      <c r="B7906" s="4">
        <v>464.0</v>
      </c>
      <c r="C7906" s="4">
        <v>2011.0</v>
      </c>
      <c r="D7906" s="4" t="s">
        <v>1831</v>
      </c>
      <c r="F7906" s="4" t="s">
        <v>100</v>
      </c>
      <c r="G7906" s="4" t="s">
        <v>1817</v>
      </c>
      <c r="I7906" s="4">
        <v>4871.5</v>
      </c>
      <c r="R7906" s="5" t="str">
        <f t="shared" si="1"/>
        <v>2011_464</v>
      </c>
    </row>
    <row r="7907">
      <c r="A7907" s="4" t="s">
        <v>1746</v>
      </c>
      <c r="B7907" s="4">
        <v>465.0</v>
      </c>
      <c r="C7907" s="4">
        <v>2011.0</v>
      </c>
      <c r="D7907" s="4" t="s">
        <v>34</v>
      </c>
      <c r="F7907" s="4" t="s">
        <v>192</v>
      </c>
      <c r="G7907" s="4" t="s">
        <v>1747</v>
      </c>
      <c r="I7907" s="4">
        <v>4864.9</v>
      </c>
      <c r="R7907" s="5" t="str">
        <f t="shared" si="1"/>
        <v>2011_465</v>
      </c>
    </row>
    <row r="7908">
      <c r="A7908" s="4" t="s">
        <v>1873</v>
      </c>
      <c r="B7908" s="4">
        <v>466.0</v>
      </c>
      <c r="C7908" s="4">
        <v>2011.0</v>
      </c>
      <c r="D7908" s="4" t="s">
        <v>34</v>
      </c>
      <c r="F7908" s="4" t="s">
        <v>189</v>
      </c>
      <c r="G7908" s="4" t="s">
        <v>1449</v>
      </c>
      <c r="I7908" s="4">
        <v>4857.0</v>
      </c>
      <c r="R7908" s="5" t="str">
        <f t="shared" si="1"/>
        <v>2011_466</v>
      </c>
    </row>
    <row r="7909">
      <c r="A7909" s="4" t="s">
        <v>865</v>
      </c>
      <c r="B7909" s="4">
        <v>467.0</v>
      </c>
      <c r="C7909" s="4">
        <v>2011.0</v>
      </c>
      <c r="D7909" s="4" t="s">
        <v>977</v>
      </c>
      <c r="F7909" s="4" t="s">
        <v>46</v>
      </c>
      <c r="G7909" s="4" t="s">
        <v>1429</v>
      </c>
      <c r="I7909" s="4">
        <v>4832.2</v>
      </c>
      <c r="R7909" s="5" t="str">
        <f t="shared" si="1"/>
        <v>2011_467</v>
      </c>
    </row>
    <row r="7910">
      <c r="A7910" s="4" t="s">
        <v>1874</v>
      </c>
      <c r="B7910" s="4">
        <v>468.0</v>
      </c>
      <c r="C7910" s="4">
        <v>2011.0</v>
      </c>
      <c r="D7910" s="4" t="s">
        <v>975</v>
      </c>
      <c r="F7910" s="4" t="s">
        <v>57</v>
      </c>
      <c r="G7910" s="4" t="s">
        <v>1546</v>
      </c>
      <c r="I7910" s="4">
        <v>4826.8</v>
      </c>
      <c r="R7910" s="5" t="str">
        <f t="shared" si="1"/>
        <v>2011_468</v>
      </c>
    </row>
    <row r="7911">
      <c r="A7911" s="4" t="s">
        <v>758</v>
      </c>
      <c r="B7911" s="4">
        <v>469.0</v>
      </c>
      <c r="C7911" s="4">
        <v>2011.0</v>
      </c>
      <c r="D7911" s="4" t="s">
        <v>32</v>
      </c>
      <c r="F7911" s="4" t="s">
        <v>88</v>
      </c>
      <c r="G7911" s="4" t="s">
        <v>1623</v>
      </c>
      <c r="I7911" s="4">
        <v>4819.0</v>
      </c>
      <c r="R7911" s="5" t="str">
        <f t="shared" si="1"/>
        <v>2011_469</v>
      </c>
    </row>
    <row r="7912">
      <c r="A7912" s="4" t="s">
        <v>1810</v>
      </c>
      <c r="B7912" s="4">
        <v>470.0</v>
      </c>
      <c r="C7912" s="4">
        <v>2011.0</v>
      </c>
      <c r="D7912" s="4" t="s">
        <v>1811</v>
      </c>
      <c r="F7912" s="4" t="s">
        <v>82</v>
      </c>
      <c r="G7912" s="4" t="s">
        <v>1554</v>
      </c>
      <c r="I7912" s="4">
        <v>4817.1</v>
      </c>
      <c r="R7912" s="5" t="str">
        <f t="shared" si="1"/>
        <v>2011_470</v>
      </c>
    </row>
    <row r="7913">
      <c r="A7913" s="4" t="s">
        <v>1710</v>
      </c>
      <c r="B7913" s="4">
        <v>471.0</v>
      </c>
      <c r="C7913" s="4">
        <v>2011.0</v>
      </c>
      <c r="D7913" s="4" t="s">
        <v>977</v>
      </c>
      <c r="F7913" s="4" t="s">
        <v>400</v>
      </c>
      <c r="G7913" s="4" t="s">
        <v>1532</v>
      </c>
      <c r="I7913" s="4">
        <v>4809.9</v>
      </c>
      <c r="R7913" s="5" t="str">
        <f t="shared" si="1"/>
        <v>2011_471</v>
      </c>
    </row>
    <row r="7914">
      <c r="A7914" s="4" t="s">
        <v>1809</v>
      </c>
      <c r="B7914" s="4">
        <v>472.0</v>
      </c>
      <c r="C7914" s="4">
        <v>2011.0</v>
      </c>
      <c r="D7914" s="4" t="s">
        <v>76</v>
      </c>
      <c r="F7914" s="4" t="s">
        <v>74</v>
      </c>
      <c r="G7914" s="4" t="s">
        <v>1422</v>
      </c>
      <c r="I7914" s="4">
        <v>4807.7</v>
      </c>
      <c r="R7914" s="5" t="str">
        <f t="shared" si="1"/>
        <v>2011_472</v>
      </c>
    </row>
    <row r="7915">
      <c r="A7915" s="4" t="s">
        <v>1379</v>
      </c>
      <c r="B7915" s="4">
        <v>473.0</v>
      </c>
      <c r="C7915" s="4">
        <v>2011.0</v>
      </c>
      <c r="D7915" s="4" t="s">
        <v>216</v>
      </c>
      <c r="F7915" s="4" t="s">
        <v>24</v>
      </c>
      <c r="G7915" s="4" t="s">
        <v>1503</v>
      </c>
      <c r="I7915" s="4">
        <v>4789.7</v>
      </c>
      <c r="R7915" s="5" t="str">
        <f t="shared" si="1"/>
        <v>2011_473</v>
      </c>
    </row>
    <row r="7916">
      <c r="A7916" s="4" t="s">
        <v>1739</v>
      </c>
      <c r="B7916" s="4">
        <v>474.0</v>
      </c>
      <c r="C7916" s="4">
        <v>2011.0</v>
      </c>
      <c r="D7916" s="4" t="s">
        <v>93</v>
      </c>
      <c r="F7916" s="4" t="s">
        <v>537</v>
      </c>
      <c r="G7916" s="4" t="s">
        <v>1740</v>
      </c>
      <c r="I7916" s="4">
        <v>4746.0</v>
      </c>
      <c r="R7916" s="5" t="str">
        <f t="shared" si="1"/>
        <v>2011_474</v>
      </c>
    </row>
    <row r="7917">
      <c r="A7917" s="4" t="s">
        <v>1331</v>
      </c>
      <c r="B7917" s="4">
        <v>475.0</v>
      </c>
      <c r="C7917" s="4">
        <v>2011.0</v>
      </c>
      <c r="D7917" s="4" t="s">
        <v>67</v>
      </c>
      <c r="F7917" s="4" t="s">
        <v>35</v>
      </c>
      <c r="G7917" s="4" t="s">
        <v>1625</v>
      </c>
      <c r="I7917" s="4">
        <v>4724.1</v>
      </c>
      <c r="R7917" s="5" t="str">
        <f t="shared" si="1"/>
        <v>2011_475</v>
      </c>
    </row>
    <row r="7918">
      <c r="A7918" s="4" t="s">
        <v>1819</v>
      </c>
      <c r="B7918" s="4">
        <v>476.0</v>
      </c>
      <c r="C7918" s="4">
        <v>2011.0</v>
      </c>
      <c r="D7918" s="4" t="s">
        <v>102</v>
      </c>
      <c r="F7918" s="4" t="s">
        <v>148</v>
      </c>
      <c r="G7918" s="4" t="s">
        <v>1875</v>
      </c>
      <c r="I7918" s="4">
        <v>4716.4</v>
      </c>
      <c r="R7918" s="5" t="str">
        <f t="shared" si="1"/>
        <v>2011_476</v>
      </c>
    </row>
    <row r="7919">
      <c r="A7919" s="4" t="s">
        <v>1876</v>
      </c>
      <c r="B7919" s="4">
        <v>477.0</v>
      </c>
      <c r="C7919" s="4">
        <v>2011.0</v>
      </c>
      <c r="D7919" s="4" t="s">
        <v>490</v>
      </c>
      <c r="F7919" s="4" t="s">
        <v>55</v>
      </c>
      <c r="G7919" s="4" t="s">
        <v>1522</v>
      </c>
      <c r="I7919" s="4">
        <v>4682.2</v>
      </c>
      <c r="R7919" s="5" t="str">
        <f t="shared" si="1"/>
        <v>2011_477</v>
      </c>
    </row>
    <row r="7920">
      <c r="A7920" s="4" t="s">
        <v>1773</v>
      </c>
      <c r="B7920" s="4">
        <v>478.0</v>
      </c>
      <c r="C7920" s="4">
        <v>2011.0</v>
      </c>
      <c r="D7920" s="4" t="s">
        <v>76</v>
      </c>
      <c r="F7920" s="4" t="s">
        <v>201</v>
      </c>
      <c r="G7920" s="4" t="s">
        <v>1774</v>
      </c>
      <c r="I7920" s="4">
        <v>4665.0</v>
      </c>
      <c r="R7920" s="5" t="str">
        <f t="shared" si="1"/>
        <v>2011_478</v>
      </c>
    </row>
    <row r="7921">
      <c r="A7921" s="4" t="s">
        <v>1877</v>
      </c>
      <c r="B7921" s="4">
        <v>479.0</v>
      </c>
      <c r="C7921" s="4">
        <v>2011.0</v>
      </c>
      <c r="D7921" s="4" t="s">
        <v>285</v>
      </c>
      <c r="F7921" s="4" t="s">
        <v>30</v>
      </c>
      <c r="G7921" s="4" t="s">
        <v>1407</v>
      </c>
      <c r="I7921" s="4">
        <v>4636.8</v>
      </c>
      <c r="R7921" s="5" t="str">
        <f t="shared" si="1"/>
        <v>2011_479</v>
      </c>
    </row>
    <row r="7922">
      <c r="A7922" s="4" t="s">
        <v>558</v>
      </c>
      <c r="B7922" s="4">
        <v>480.0</v>
      </c>
      <c r="C7922" s="4">
        <v>2011.0</v>
      </c>
      <c r="D7922" s="4" t="s">
        <v>999</v>
      </c>
      <c r="F7922" s="4" t="s">
        <v>144</v>
      </c>
      <c r="G7922" s="4" t="s">
        <v>1481</v>
      </c>
      <c r="I7922" s="4">
        <v>4616.4</v>
      </c>
      <c r="R7922" s="5" t="str">
        <f t="shared" si="1"/>
        <v>2011_480</v>
      </c>
    </row>
    <row r="7923">
      <c r="A7923" s="4" t="s">
        <v>1076</v>
      </c>
      <c r="B7923" s="4">
        <v>481.0</v>
      </c>
      <c r="C7923" s="4">
        <v>2011.0</v>
      </c>
      <c r="D7923" s="4" t="s">
        <v>225</v>
      </c>
      <c r="F7923" s="4" t="s">
        <v>24</v>
      </c>
      <c r="G7923" s="4" t="s">
        <v>1404</v>
      </c>
      <c r="I7923" s="4">
        <v>4616.0</v>
      </c>
      <c r="R7923" s="5" t="str">
        <f t="shared" si="1"/>
        <v>2011_481</v>
      </c>
    </row>
    <row r="7924">
      <c r="A7924" s="4" t="s">
        <v>1878</v>
      </c>
      <c r="B7924" s="4">
        <v>482.0</v>
      </c>
      <c r="C7924" s="4">
        <v>2011.0</v>
      </c>
      <c r="D7924" s="4" t="s">
        <v>981</v>
      </c>
      <c r="F7924" s="4" t="s">
        <v>55</v>
      </c>
      <c r="G7924" s="4" t="s">
        <v>1879</v>
      </c>
      <c r="I7924" s="4">
        <v>4605.3</v>
      </c>
      <c r="R7924" s="5" t="str">
        <f t="shared" si="1"/>
        <v>2011_482</v>
      </c>
    </row>
    <row r="7925">
      <c r="A7925" s="4" t="s">
        <v>1056</v>
      </c>
      <c r="B7925" s="4">
        <v>483.0</v>
      </c>
      <c r="C7925" s="4">
        <v>2011.0</v>
      </c>
      <c r="D7925" s="4" t="s">
        <v>216</v>
      </c>
      <c r="F7925" s="4" t="s">
        <v>537</v>
      </c>
      <c r="G7925" s="4" t="s">
        <v>1828</v>
      </c>
      <c r="I7925" s="4">
        <v>4601.0</v>
      </c>
      <c r="R7925" s="5" t="str">
        <f t="shared" si="1"/>
        <v>2011_483</v>
      </c>
    </row>
    <row r="7926">
      <c r="A7926" s="4" t="s">
        <v>1880</v>
      </c>
      <c r="B7926" s="4">
        <v>484.0</v>
      </c>
      <c r="C7926" s="4">
        <v>2011.0</v>
      </c>
      <c r="D7926" s="4" t="s">
        <v>1354</v>
      </c>
      <c r="F7926" s="4" t="s">
        <v>43</v>
      </c>
      <c r="G7926" s="4" t="s">
        <v>1881</v>
      </c>
      <c r="I7926" s="4">
        <v>4592.4</v>
      </c>
      <c r="R7926" s="5" t="str">
        <f t="shared" si="1"/>
        <v>2011_484</v>
      </c>
    </row>
    <row r="7927">
      <c r="A7927" s="4" t="s">
        <v>1270</v>
      </c>
      <c r="B7927" s="4">
        <v>485.0</v>
      </c>
      <c r="C7927" s="4">
        <v>2011.0</v>
      </c>
      <c r="D7927" s="4" t="s">
        <v>1723</v>
      </c>
      <c r="F7927" s="4" t="s">
        <v>35</v>
      </c>
      <c r="G7927" s="4" t="s">
        <v>1577</v>
      </c>
      <c r="I7927" s="4">
        <v>4575.9</v>
      </c>
      <c r="R7927" s="5" t="str">
        <f t="shared" si="1"/>
        <v>2011_485</v>
      </c>
    </row>
    <row r="7928">
      <c r="A7928" s="4" t="s">
        <v>1882</v>
      </c>
      <c r="B7928" s="4">
        <v>486.0</v>
      </c>
      <c r="C7928" s="4">
        <v>2011.0</v>
      </c>
      <c r="D7928" s="4" t="s">
        <v>1112</v>
      </c>
      <c r="F7928" s="4" t="s">
        <v>20</v>
      </c>
      <c r="G7928" s="4" t="s">
        <v>1511</v>
      </c>
      <c r="I7928" s="4">
        <v>4569.3</v>
      </c>
      <c r="R7928" s="5" t="str">
        <f t="shared" si="1"/>
        <v>2011_486</v>
      </c>
    </row>
    <row r="7929">
      <c r="A7929" s="4" t="s">
        <v>1813</v>
      </c>
      <c r="B7929" s="4">
        <v>487.0</v>
      </c>
      <c r="C7929" s="4">
        <v>2011.0</v>
      </c>
      <c r="D7929" s="4" t="s">
        <v>102</v>
      </c>
      <c r="F7929" s="4" t="s">
        <v>148</v>
      </c>
      <c r="G7929" s="4" t="s">
        <v>1814</v>
      </c>
      <c r="I7929" s="4">
        <v>4535.9</v>
      </c>
      <c r="R7929" s="5" t="str">
        <f t="shared" si="1"/>
        <v>2011_487</v>
      </c>
    </row>
    <row r="7930">
      <c r="A7930" s="4" t="s">
        <v>1362</v>
      </c>
      <c r="B7930" s="4">
        <v>488.0</v>
      </c>
      <c r="C7930" s="4">
        <v>2011.0</v>
      </c>
      <c r="D7930" s="4" t="s">
        <v>1011</v>
      </c>
      <c r="F7930" s="4" t="s">
        <v>152</v>
      </c>
      <c r="G7930" s="4" t="s">
        <v>1548</v>
      </c>
      <c r="I7930" s="4">
        <v>4528.8</v>
      </c>
      <c r="R7930" s="5" t="str">
        <f t="shared" si="1"/>
        <v>2011_488</v>
      </c>
    </row>
    <row r="7931">
      <c r="A7931" s="4" t="s">
        <v>667</v>
      </c>
      <c r="B7931" s="4">
        <v>489.0</v>
      </c>
      <c r="C7931" s="4">
        <v>2011.0</v>
      </c>
      <c r="D7931" s="4" t="s">
        <v>67</v>
      </c>
      <c r="F7931" s="4" t="s">
        <v>55</v>
      </c>
      <c r="G7931" s="4" t="s">
        <v>1417</v>
      </c>
      <c r="I7931" s="4">
        <v>4497.0</v>
      </c>
      <c r="R7931" s="5" t="str">
        <f t="shared" si="1"/>
        <v>2011_489</v>
      </c>
    </row>
    <row r="7932">
      <c r="A7932" s="4" t="s">
        <v>1168</v>
      </c>
      <c r="B7932" s="4">
        <v>490.0</v>
      </c>
      <c r="C7932" s="4">
        <v>2011.0</v>
      </c>
      <c r="D7932" s="4" t="s">
        <v>1104</v>
      </c>
      <c r="F7932" s="4" t="s">
        <v>43</v>
      </c>
      <c r="G7932" s="4" t="s">
        <v>1669</v>
      </c>
      <c r="I7932" s="4">
        <v>4490.1</v>
      </c>
      <c r="R7932" s="5" t="str">
        <f t="shared" si="1"/>
        <v>2011_490</v>
      </c>
    </row>
    <row r="7933">
      <c r="A7933" s="4" t="s">
        <v>853</v>
      </c>
      <c r="B7933" s="4">
        <v>491.0</v>
      </c>
      <c r="C7933" s="4">
        <v>2011.0</v>
      </c>
      <c r="D7933" s="4" t="s">
        <v>611</v>
      </c>
      <c r="F7933" s="4" t="s">
        <v>57</v>
      </c>
      <c r="G7933" s="4" t="s">
        <v>1414</v>
      </c>
      <c r="I7933" s="4">
        <v>4474.0</v>
      </c>
      <c r="R7933" s="5" t="str">
        <f t="shared" si="1"/>
        <v>2011_491</v>
      </c>
    </row>
    <row r="7934">
      <c r="A7934" s="4" t="s">
        <v>1027</v>
      </c>
      <c r="B7934" s="4">
        <v>492.0</v>
      </c>
      <c r="C7934" s="4">
        <v>2011.0</v>
      </c>
      <c r="D7934" s="4" t="s">
        <v>1831</v>
      </c>
      <c r="F7934" s="4" t="s">
        <v>24</v>
      </c>
      <c r="G7934" s="4" t="s">
        <v>1470</v>
      </c>
      <c r="I7934" s="4">
        <v>4472.7</v>
      </c>
      <c r="R7934" s="5" t="str">
        <f t="shared" si="1"/>
        <v>2011_492</v>
      </c>
    </row>
    <row r="7935">
      <c r="A7935" s="4" t="s">
        <v>1827</v>
      </c>
      <c r="B7935" s="4">
        <v>493.0</v>
      </c>
      <c r="C7935" s="4">
        <v>2011.0</v>
      </c>
      <c r="D7935" s="4" t="s">
        <v>1289</v>
      </c>
      <c r="F7935" s="4" t="s">
        <v>144</v>
      </c>
      <c r="G7935" s="4" t="s">
        <v>1481</v>
      </c>
      <c r="I7935" s="4">
        <v>4470.1</v>
      </c>
      <c r="R7935" s="5" t="str">
        <f t="shared" si="1"/>
        <v>2011_493</v>
      </c>
    </row>
    <row r="7936">
      <c r="A7936" s="4" t="s">
        <v>1644</v>
      </c>
      <c r="B7936" s="4">
        <v>494.0</v>
      </c>
      <c r="C7936" s="4">
        <v>2011.0</v>
      </c>
      <c r="D7936" s="4" t="s">
        <v>232</v>
      </c>
      <c r="F7936" s="4" t="s">
        <v>77</v>
      </c>
      <c r="G7936" s="4" t="s">
        <v>1440</v>
      </c>
      <c r="I7936" s="4">
        <v>4442.0</v>
      </c>
      <c r="R7936" s="5" t="str">
        <f t="shared" si="1"/>
        <v>2011_494</v>
      </c>
    </row>
    <row r="7937">
      <c r="A7937" s="4" t="s">
        <v>1767</v>
      </c>
      <c r="B7937" s="4">
        <v>495.0</v>
      </c>
      <c r="C7937" s="4">
        <v>2011.0</v>
      </c>
      <c r="D7937" s="4" t="s">
        <v>611</v>
      </c>
      <c r="F7937" s="4" t="s">
        <v>30</v>
      </c>
      <c r="G7937" s="4" t="s">
        <v>1407</v>
      </c>
      <c r="I7937" s="4">
        <v>4425.0</v>
      </c>
      <c r="R7937" s="5" t="str">
        <f t="shared" si="1"/>
        <v>2011_495</v>
      </c>
    </row>
    <row r="7938">
      <c r="A7938" s="4" t="s">
        <v>1206</v>
      </c>
      <c r="B7938" s="4">
        <v>496.0</v>
      </c>
      <c r="C7938" s="4">
        <v>2011.0</v>
      </c>
      <c r="D7938" s="4" t="s">
        <v>285</v>
      </c>
      <c r="F7938" s="4" t="s">
        <v>57</v>
      </c>
      <c r="G7938" s="4" t="s">
        <v>1414</v>
      </c>
      <c r="I7938" s="4">
        <v>4410.6</v>
      </c>
      <c r="R7938" s="5" t="str">
        <f t="shared" si="1"/>
        <v>2011_496</v>
      </c>
    </row>
    <row r="7939">
      <c r="A7939" s="4" t="s">
        <v>1772</v>
      </c>
      <c r="B7939" s="4">
        <v>497.0</v>
      </c>
      <c r="C7939" s="4">
        <v>2011.0</v>
      </c>
      <c r="D7939" s="4" t="s">
        <v>225</v>
      </c>
      <c r="F7939" s="4" t="s">
        <v>24</v>
      </c>
      <c r="G7939" s="4" t="s">
        <v>1412</v>
      </c>
      <c r="I7939" s="4">
        <v>4403.1</v>
      </c>
      <c r="R7939" s="5" t="str">
        <f t="shared" si="1"/>
        <v>2011_497</v>
      </c>
    </row>
    <row r="7940">
      <c r="A7940" s="4" t="s">
        <v>1883</v>
      </c>
      <c r="B7940" s="4">
        <v>498.0</v>
      </c>
      <c r="C7940" s="4">
        <v>2011.0</v>
      </c>
      <c r="D7940" s="4" t="s">
        <v>72</v>
      </c>
      <c r="F7940" s="4" t="s">
        <v>127</v>
      </c>
      <c r="G7940" s="4" t="s">
        <v>1408</v>
      </c>
      <c r="I7940" s="4">
        <v>4400.5</v>
      </c>
      <c r="R7940" s="5" t="str">
        <f t="shared" si="1"/>
        <v>2011_498</v>
      </c>
    </row>
    <row r="7941">
      <c r="A7941" s="4" t="s">
        <v>1046</v>
      </c>
      <c r="B7941" s="4">
        <v>499.0</v>
      </c>
      <c r="C7941" s="4">
        <v>2011.0</v>
      </c>
      <c r="D7941" s="4" t="s">
        <v>1112</v>
      </c>
      <c r="F7941" s="4" t="s">
        <v>24</v>
      </c>
      <c r="G7941" s="4" t="s">
        <v>1470</v>
      </c>
      <c r="I7941" s="4">
        <v>4400.2</v>
      </c>
      <c r="R7941" s="5" t="str">
        <f t="shared" si="1"/>
        <v>2011_499</v>
      </c>
    </row>
    <row r="7942">
      <c r="A7942" s="4" t="s">
        <v>1884</v>
      </c>
      <c r="B7942" s="4">
        <v>500.0</v>
      </c>
      <c r="C7942" s="4">
        <v>2011.0</v>
      </c>
      <c r="D7942" s="4" t="s">
        <v>988</v>
      </c>
      <c r="F7942" s="4" t="s">
        <v>152</v>
      </c>
      <c r="G7942" s="4" t="s">
        <v>1885</v>
      </c>
      <c r="I7942" s="4">
        <v>4385.7</v>
      </c>
      <c r="R7942" s="5" t="str">
        <f t="shared" si="1"/>
        <v>2011_500</v>
      </c>
    </row>
    <row r="7943">
      <c r="A7943" s="4" t="s">
        <v>22</v>
      </c>
      <c r="B7943" s="4">
        <v>1.0</v>
      </c>
      <c r="C7943" s="4">
        <v>2012.0</v>
      </c>
      <c r="D7943" s="4" t="s">
        <v>23</v>
      </c>
      <c r="F7943" s="4" t="s">
        <v>24</v>
      </c>
      <c r="G7943" s="4" t="s">
        <v>1401</v>
      </c>
      <c r="I7943" s="4">
        <v>452926.0</v>
      </c>
      <c r="R7943" s="5" t="str">
        <f t="shared" si="1"/>
        <v>2012_1</v>
      </c>
    </row>
    <row r="7944">
      <c r="A7944" s="4" t="s">
        <v>25</v>
      </c>
      <c r="B7944" s="4">
        <v>2.0</v>
      </c>
      <c r="C7944" s="4">
        <v>2012.0</v>
      </c>
      <c r="D7944" s="4" t="s">
        <v>26</v>
      </c>
      <c r="F7944" s="4" t="s">
        <v>27</v>
      </c>
      <c r="G7944" s="4" t="s">
        <v>1400</v>
      </c>
      <c r="I7944" s="4">
        <v>446950.0</v>
      </c>
      <c r="R7944" s="5" t="str">
        <f t="shared" si="1"/>
        <v>2012_2</v>
      </c>
    </row>
    <row r="7945">
      <c r="A7945" s="4" t="s">
        <v>56</v>
      </c>
      <c r="B7945" s="4">
        <v>3.0</v>
      </c>
      <c r="C7945" s="4">
        <v>2012.0</v>
      </c>
      <c r="D7945" s="4" t="s">
        <v>23</v>
      </c>
      <c r="F7945" s="4" t="s">
        <v>57</v>
      </c>
      <c r="G7945" s="4" t="s">
        <v>1403</v>
      </c>
      <c r="I7945" s="4">
        <v>245621.0</v>
      </c>
      <c r="R7945" s="5" t="str">
        <f t="shared" si="1"/>
        <v>2012_3</v>
      </c>
    </row>
    <row r="7946">
      <c r="A7946" s="4" t="s">
        <v>1170</v>
      </c>
      <c r="B7946" s="4">
        <v>4.0</v>
      </c>
      <c r="C7946" s="4">
        <v>2012.0</v>
      </c>
      <c r="D7946" s="4" t="s">
        <v>23</v>
      </c>
      <c r="F7946" s="4" t="s">
        <v>24</v>
      </c>
      <c r="G7946" s="4" t="s">
        <v>1404</v>
      </c>
      <c r="I7946" s="4">
        <v>237272.0</v>
      </c>
      <c r="R7946" s="5" t="str">
        <f t="shared" si="1"/>
        <v>2012_4</v>
      </c>
    </row>
    <row r="7947">
      <c r="A7947" s="4" t="s">
        <v>1886</v>
      </c>
      <c r="B7947" s="4">
        <v>5.0</v>
      </c>
      <c r="C7947" s="4">
        <v>2012.0</v>
      </c>
      <c r="D7947" s="4" t="s">
        <v>19</v>
      </c>
      <c r="F7947" s="4" t="s">
        <v>20</v>
      </c>
      <c r="G7947" s="4" t="s">
        <v>1402</v>
      </c>
      <c r="I7947" s="4">
        <v>150276.0</v>
      </c>
      <c r="R7947" s="5" t="str">
        <f t="shared" si="1"/>
        <v>2012_5</v>
      </c>
    </row>
    <row r="7948">
      <c r="A7948" s="4" t="s">
        <v>33</v>
      </c>
      <c r="B7948" s="4">
        <v>6.0</v>
      </c>
      <c r="C7948" s="4">
        <v>2012.0</v>
      </c>
      <c r="D7948" s="4" t="s">
        <v>81</v>
      </c>
      <c r="F7948" s="4" t="s">
        <v>35</v>
      </c>
      <c r="G7948" s="4" t="s">
        <v>1405</v>
      </c>
      <c r="I7948" s="4">
        <v>147616.0</v>
      </c>
      <c r="R7948" s="5" t="str">
        <f t="shared" si="1"/>
        <v>2012_6</v>
      </c>
    </row>
    <row r="7949">
      <c r="A7949" s="4" t="s">
        <v>628</v>
      </c>
      <c r="B7949" s="4">
        <v>7.0</v>
      </c>
      <c r="C7949" s="4">
        <v>2012.0</v>
      </c>
      <c r="D7949" s="4" t="s">
        <v>67</v>
      </c>
      <c r="F7949" s="4" t="s">
        <v>70</v>
      </c>
      <c r="G7949" s="4" t="s">
        <v>1409</v>
      </c>
      <c r="I7949" s="4">
        <v>143688.0</v>
      </c>
      <c r="R7949" s="5" t="str">
        <f t="shared" si="1"/>
        <v>2012_7</v>
      </c>
    </row>
    <row r="7950">
      <c r="A7950" s="4" t="s">
        <v>609</v>
      </c>
      <c r="B7950" s="4">
        <v>8.0</v>
      </c>
      <c r="C7950" s="4">
        <v>2012.0</v>
      </c>
      <c r="D7950" s="4" t="s">
        <v>81</v>
      </c>
      <c r="F7950" s="4" t="s">
        <v>82</v>
      </c>
      <c r="G7950" s="4" t="s">
        <v>1554</v>
      </c>
      <c r="I7950" s="4">
        <v>137451.0</v>
      </c>
      <c r="R7950" s="5" t="str">
        <f t="shared" si="1"/>
        <v>2012_8</v>
      </c>
    </row>
    <row r="7951">
      <c r="A7951" s="4" t="s">
        <v>21</v>
      </c>
      <c r="B7951" s="4">
        <v>9.0</v>
      </c>
      <c r="C7951" s="4">
        <v>2012.0</v>
      </c>
      <c r="D7951" s="4" t="s">
        <v>19</v>
      </c>
      <c r="F7951" s="4" t="s">
        <v>20</v>
      </c>
      <c r="G7951" s="4" t="s">
        <v>1406</v>
      </c>
      <c r="I7951" s="4">
        <v>136264.0</v>
      </c>
      <c r="R7951" s="5" t="str">
        <f t="shared" si="1"/>
        <v>2012_9</v>
      </c>
    </row>
    <row r="7952">
      <c r="A7952" s="4" t="s">
        <v>60</v>
      </c>
      <c r="B7952" s="4">
        <v>10.0</v>
      </c>
      <c r="C7952" s="4">
        <v>2012.0</v>
      </c>
      <c r="D7952" s="4" t="s">
        <v>32</v>
      </c>
      <c r="F7952" s="4" t="s">
        <v>57</v>
      </c>
      <c r="G7952" s="4" t="s">
        <v>1410</v>
      </c>
      <c r="I7952" s="4">
        <v>127245.0</v>
      </c>
      <c r="R7952" s="5" t="str">
        <f t="shared" si="1"/>
        <v>2012_10</v>
      </c>
    </row>
    <row r="7953">
      <c r="A7953" s="4" t="s">
        <v>1349</v>
      </c>
      <c r="B7953" s="4">
        <v>11.0</v>
      </c>
      <c r="C7953" s="4">
        <v>2012.0</v>
      </c>
      <c r="D7953" s="4" t="s">
        <v>29</v>
      </c>
      <c r="F7953" s="4" t="s">
        <v>24</v>
      </c>
      <c r="G7953" s="4" t="s">
        <v>1503</v>
      </c>
      <c r="I7953" s="4">
        <v>126723.0</v>
      </c>
      <c r="R7953" s="5" t="str">
        <f t="shared" si="1"/>
        <v>2012_11</v>
      </c>
    </row>
    <row r="7954">
      <c r="A7954" s="4" t="s">
        <v>514</v>
      </c>
      <c r="B7954" s="4">
        <v>12.0</v>
      </c>
      <c r="C7954" s="4">
        <v>2012.0</v>
      </c>
      <c r="D7954" s="4" t="s">
        <v>23</v>
      </c>
      <c r="F7954" s="4" t="s">
        <v>24</v>
      </c>
      <c r="G7954" s="4" t="s">
        <v>1412</v>
      </c>
      <c r="I7954" s="4">
        <v>125095.0</v>
      </c>
      <c r="R7954" s="5" t="str">
        <f t="shared" si="1"/>
        <v>2012_12</v>
      </c>
    </row>
    <row r="7955">
      <c r="A7955" s="4" t="s">
        <v>877</v>
      </c>
      <c r="B7955" s="4">
        <v>13.0</v>
      </c>
      <c r="C7955" s="4">
        <v>2012.0</v>
      </c>
      <c r="D7955" s="4" t="s">
        <v>59</v>
      </c>
      <c r="F7955" s="4" t="s">
        <v>127</v>
      </c>
      <c r="G7955" s="4" t="s">
        <v>1408</v>
      </c>
      <c r="I7955" s="4">
        <v>115074.0</v>
      </c>
      <c r="R7955" s="5" t="str">
        <f t="shared" si="1"/>
        <v>2012_13</v>
      </c>
    </row>
    <row r="7956">
      <c r="A7956" s="4" t="s">
        <v>159</v>
      </c>
      <c r="B7956" s="4">
        <v>14.0</v>
      </c>
      <c r="C7956" s="4">
        <v>2012.0</v>
      </c>
      <c r="D7956" s="4" t="s">
        <v>973</v>
      </c>
      <c r="F7956" s="4" t="s">
        <v>57</v>
      </c>
      <c r="G7956" s="4" t="s">
        <v>1414</v>
      </c>
      <c r="I7956" s="4">
        <v>112084.0</v>
      </c>
      <c r="R7956" s="5" t="str">
        <f t="shared" si="1"/>
        <v>2012_14</v>
      </c>
    </row>
    <row r="7957">
      <c r="A7957" s="4" t="s">
        <v>967</v>
      </c>
      <c r="B7957" s="4">
        <v>15.0</v>
      </c>
      <c r="C7957" s="4">
        <v>2012.0</v>
      </c>
      <c r="D7957" s="4" t="s">
        <v>29</v>
      </c>
      <c r="F7957" s="4" t="s">
        <v>30</v>
      </c>
      <c r="G7957" s="4" t="s">
        <v>1407</v>
      </c>
      <c r="I7957" s="4">
        <v>110875.0</v>
      </c>
      <c r="R7957" s="5" t="str">
        <f t="shared" si="1"/>
        <v>2012_15</v>
      </c>
    </row>
    <row r="7958">
      <c r="A7958" s="4" t="s">
        <v>968</v>
      </c>
      <c r="B7958" s="4">
        <v>16.0</v>
      </c>
      <c r="C7958" s="4">
        <v>2012.0</v>
      </c>
      <c r="D7958" s="4" t="s">
        <v>59</v>
      </c>
      <c r="F7958" s="4" t="s">
        <v>30</v>
      </c>
      <c r="G7958" s="4" t="s">
        <v>1407</v>
      </c>
      <c r="I7958" s="4">
        <v>110838.0</v>
      </c>
      <c r="R7958" s="5" t="str">
        <f t="shared" si="1"/>
        <v>2012_16</v>
      </c>
    </row>
    <row r="7959">
      <c r="A7959" s="4" t="s">
        <v>1832</v>
      </c>
      <c r="B7959" s="4">
        <v>17.0</v>
      </c>
      <c r="C7959" s="4">
        <v>2012.0</v>
      </c>
      <c r="D7959" s="4" t="s">
        <v>32</v>
      </c>
      <c r="F7959" s="4" t="s">
        <v>57</v>
      </c>
      <c r="G7959" s="4" t="s">
        <v>1487</v>
      </c>
      <c r="I7959" s="4">
        <v>108249.0</v>
      </c>
      <c r="R7959" s="5" t="str">
        <f t="shared" si="1"/>
        <v>2012_17</v>
      </c>
    </row>
    <row r="7960">
      <c r="A7960" s="4" t="s">
        <v>1670</v>
      </c>
      <c r="B7960" s="4">
        <v>18.0</v>
      </c>
      <c r="C7960" s="4">
        <v>2012.0</v>
      </c>
      <c r="D7960" s="4" t="s">
        <v>72</v>
      </c>
      <c r="F7960" s="4" t="s">
        <v>212</v>
      </c>
      <c r="G7960" s="4" t="s">
        <v>1434</v>
      </c>
      <c r="I7960" s="4">
        <v>107750.0</v>
      </c>
      <c r="R7960" s="5" t="str">
        <f t="shared" si="1"/>
        <v>2012_18</v>
      </c>
    </row>
    <row r="7961">
      <c r="A7961" s="4" t="s">
        <v>31</v>
      </c>
      <c r="B7961" s="4">
        <v>19.0</v>
      </c>
      <c r="C7961" s="4">
        <v>2012.0</v>
      </c>
      <c r="D7961" s="4" t="s">
        <v>1354</v>
      </c>
      <c r="F7961" s="4" t="s">
        <v>30</v>
      </c>
      <c r="G7961" s="4" t="s">
        <v>1411</v>
      </c>
      <c r="I7961" s="4">
        <v>106916.0</v>
      </c>
      <c r="R7961" s="5" t="str">
        <f t="shared" si="1"/>
        <v>2012_19</v>
      </c>
    </row>
    <row r="7962">
      <c r="A7962" s="4" t="s">
        <v>1887</v>
      </c>
      <c r="B7962" s="4">
        <v>20.0</v>
      </c>
      <c r="C7962" s="4">
        <v>2012.0</v>
      </c>
      <c r="D7962" s="4" t="s">
        <v>59</v>
      </c>
      <c r="F7962" s="4" t="s">
        <v>30</v>
      </c>
      <c r="G7962" s="4" t="s">
        <v>1407</v>
      </c>
      <c r="I7962" s="4">
        <v>102939.0</v>
      </c>
      <c r="R7962" s="5" t="str">
        <f t="shared" si="1"/>
        <v>2012_20</v>
      </c>
    </row>
    <row r="7963">
      <c r="A7963" s="4" t="s">
        <v>253</v>
      </c>
      <c r="B7963" s="4">
        <v>21.0</v>
      </c>
      <c r="C7963" s="4">
        <v>2012.0</v>
      </c>
      <c r="D7963" s="4" t="s">
        <v>973</v>
      </c>
      <c r="F7963" s="4" t="s">
        <v>55</v>
      </c>
      <c r="G7963" s="4" t="s">
        <v>1415</v>
      </c>
      <c r="I7963" s="4">
        <v>102644.2</v>
      </c>
      <c r="R7963" s="5" t="str">
        <f t="shared" si="1"/>
        <v>2012_21</v>
      </c>
    </row>
    <row r="7964">
      <c r="A7964" s="4" t="s">
        <v>1348</v>
      </c>
      <c r="B7964" s="4">
        <v>22.0</v>
      </c>
      <c r="C7964" s="4">
        <v>2012.0</v>
      </c>
      <c r="D7964" s="4" t="s">
        <v>1289</v>
      </c>
      <c r="F7964" s="4" t="s">
        <v>74</v>
      </c>
      <c r="G7964" s="4" t="s">
        <v>1416</v>
      </c>
      <c r="I7964" s="4">
        <v>101862.0</v>
      </c>
      <c r="R7964" s="5" t="str">
        <f t="shared" si="1"/>
        <v>2012_22</v>
      </c>
    </row>
    <row r="7965">
      <c r="A7965" s="4" t="s">
        <v>71</v>
      </c>
      <c r="B7965" s="4">
        <v>23.0</v>
      </c>
      <c r="C7965" s="4">
        <v>2012.0</v>
      </c>
      <c r="D7965" s="4" t="s">
        <v>72</v>
      </c>
      <c r="F7965" s="4" t="s">
        <v>55</v>
      </c>
      <c r="G7965" s="4" t="s">
        <v>1417</v>
      </c>
      <c r="I7965" s="4">
        <v>90374.0</v>
      </c>
      <c r="R7965" s="5" t="str">
        <f t="shared" si="1"/>
        <v>2012_23</v>
      </c>
    </row>
    <row r="7966">
      <c r="A7966" s="4" t="s">
        <v>879</v>
      </c>
      <c r="B7966" s="4">
        <v>24.0</v>
      </c>
      <c r="C7966" s="4">
        <v>2012.0</v>
      </c>
      <c r="D7966" s="4" t="s">
        <v>1831</v>
      </c>
      <c r="F7966" s="4" t="s">
        <v>95</v>
      </c>
      <c r="G7966" s="4" t="s">
        <v>1421</v>
      </c>
      <c r="I7966" s="4">
        <v>88915.0</v>
      </c>
      <c r="R7966" s="5" t="str">
        <f t="shared" si="1"/>
        <v>2012_24</v>
      </c>
    </row>
    <row r="7967">
      <c r="A7967" s="4" t="s">
        <v>810</v>
      </c>
      <c r="B7967" s="4">
        <v>25.0</v>
      </c>
      <c r="C7967" s="4">
        <v>2012.0</v>
      </c>
      <c r="D7967" s="4" t="s">
        <v>81</v>
      </c>
      <c r="F7967" s="4" t="s">
        <v>37</v>
      </c>
      <c r="G7967" s="4" t="s">
        <v>1432</v>
      </c>
      <c r="I7967" s="4">
        <v>88262.0</v>
      </c>
      <c r="R7967" s="5" t="str">
        <f t="shared" si="1"/>
        <v>2012_25</v>
      </c>
    </row>
    <row r="7968">
      <c r="A7968" s="4" t="s">
        <v>336</v>
      </c>
      <c r="B7968" s="4">
        <v>26.0</v>
      </c>
      <c r="C7968" s="4">
        <v>2012.0</v>
      </c>
      <c r="D7968" s="4" t="s">
        <v>59</v>
      </c>
      <c r="F7968" s="4" t="s">
        <v>57</v>
      </c>
      <c r="G7968" s="4" t="s">
        <v>1414</v>
      </c>
      <c r="I7968" s="4">
        <v>87597.0</v>
      </c>
      <c r="R7968" s="5" t="str">
        <f t="shared" si="1"/>
        <v>2012_26</v>
      </c>
    </row>
    <row r="7969">
      <c r="A7969" s="4" t="s">
        <v>53</v>
      </c>
      <c r="B7969" s="4">
        <v>27.0</v>
      </c>
      <c r="C7969" s="4">
        <v>2012.0</v>
      </c>
      <c r="D7969" s="4" t="s">
        <v>1078</v>
      </c>
      <c r="F7969" s="4" t="s">
        <v>55</v>
      </c>
      <c r="G7969" s="4" t="s">
        <v>1417</v>
      </c>
      <c r="I7969" s="4">
        <v>82559.0</v>
      </c>
      <c r="R7969" s="5" t="str">
        <f t="shared" si="1"/>
        <v>2012_27</v>
      </c>
    </row>
    <row r="7970">
      <c r="A7970" s="4" t="s">
        <v>1240</v>
      </c>
      <c r="B7970" s="4">
        <v>28.0</v>
      </c>
      <c r="C7970" s="4">
        <v>2012.0</v>
      </c>
      <c r="D7970" s="4" t="s">
        <v>988</v>
      </c>
      <c r="F7970" s="4" t="s">
        <v>46</v>
      </c>
      <c r="G7970" s="4" t="s">
        <v>1442</v>
      </c>
      <c r="I7970" s="4">
        <v>80676.0</v>
      </c>
      <c r="R7970" s="5" t="str">
        <f t="shared" si="1"/>
        <v>2012_28</v>
      </c>
    </row>
    <row r="7971">
      <c r="A7971" s="4" t="s">
        <v>1092</v>
      </c>
      <c r="B7971" s="4">
        <v>29.0</v>
      </c>
      <c r="C7971" s="4">
        <v>2012.0</v>
      </c>
      <c r="D7971" s="4" t="s">
        <v>973</v>
      </c>
      <c r="F7971" s="4" t="s">
        <v>100</v>
      </c>
      <c r="G7971" s="4" t="s">
        <v>1419</v>
      </c>
      <c r="I7971" s="4">
        <v>80217.6</v>
      </c>
      <c r="R7971" s="5" t="str">
        <f t="shared" si="1"/>
        <v>2012_29</v>
      </c>
    </row>
    <row r="7972">
      <c r="A7972" s="4" t="s">
        <v>1833</v>
      </c>
      <c r="B7972" s="4">
        <v>30.0</v>
      </c>
      <c r="C7972" s="4">
        <v>2012.0</v>
      </c>
      <c r="D7972" s="4" t="s">
        <v>81</v>
      </c>
      <c r="F7972" s="4" t="s">
        <v>30</v>
      </c>
      <c r="G7972" s="4" t="s">
        <v>1407</v>
      </c>
      <c r="I7972" s="4">
        <v>75497.6</v>
      </c>
      <c r="R7972" s="5" t="str">
        <f t="shared" si="1"/>
        <v>2012_30</v>
      </c>
    </row>
    <row r="7973">
      <c r="A7973" s="4" t="s">
        <v>1888</v>
      </c>
      <c r="B7973" s="4">
        <v>31.0</v>
      </c>
      <c r="C7973" s="4">
        <v>2012.0</v>
      </c>
      <c r="D7973" s="4" t="s">
        <v>23</v>
      </c>
      <c r="F7973" s="4" t="s">
        <v>55</v>
      </c>
      <c r="G7973" s="4" t="s">
        <v>1889</v>
      </c>
      <c r="I7973" s="4">
        <v>73645.0</v>
      </c>
      <c r="R7973" s="5" t="str">
        <f t="shared" si="1"/>
        <v>2012_31</v>
      </c>
    </row>
    <row r="7974">
      <c r="A7974" s="4" t="s">
        <v>205</v>
      </c>
      <c r="B7974" s="4">
        <v>32.0</v>
      </c>
      <c r="C7974" s="4">
        <v>2012.0</v>
      </c>
      <c r="D7974" s="4" t="s">
        <v>72</v>
      </c>
      <c r="F7974" s="4" t="s">
        <v>46</v>
      </c>
      <c r="G7974" s="4" t="s">
        <v>1429</v>
      </c>
      <c r="I7974" s="4">
        <v>72184.0</v>
      </c>
      <c r="R7974" s="5" t="str">
        <f t="shared" si="1"/>
        <v>2012_32</v>
      </c>
    </row>
    <row r="7975">
      <c r="A7975" s="4" t="s">
        <v>66</v>
      </c>
      <c r="B7975" s="4">
        <v>33.0</v>
      </c>
      <c r="C7975" s="4">
        <v>2012.0</v>
      </c>
      <c r="D7975" s="4" t="s">
        <v>67</v>
      </c>
      <c r="F7975" s="4" t="s">
        <v>30</v>
      </c>
      <c r="G7975" s="4" t="s">
        <v>1407</v>
      </c>
      <c r="I7975" s="4">
        <v>71730.0</v>
      </c>
      <c r="R7975" s="5" t="str">
        <f t="shared" si="1"/>
        <v>2012_33</v>
      </c>
    </row>
    <row r="7976">
      <c r="A7976" s="4" t="s">
        <v>1288</v>
      </c>
      <c r="B7976" s="4">
        <v>34.0</v>
      </c>
      <c r="C7976" s="4">
        <v>2012.0</v>
      </c>
      <c r="D7976" s="4" t="s">
        <v>99</v>
      </c>
      <c r="F7976" s="4" t="s">
        <v>30</v>
      </c>
      <c r="G7976" s="4" t="s">
        <v>1407</v>
      </c>
      <c r="I7976" s="4">
        <v>70641.0</v>
      </c>
      <c r="R7976" s="5" t="str">
        <f t="shared" si="1"/>
        <v>2012_34</v>
      </c>
    </row>
    <row r="7977">
      <c r="A7977" s="4" t="s">
        <v>135</v>
      </c>
      <c r="B7977" s="4">
        <v>35.0</v>
      </c>
      <c r="C7977" s="4">
        <v>2012.0</v>
      </c>
      <c r="D7977" s="4" t="s">
        <v>1831</v>
      </c>
      <c r="F7977" s="4" t="s">
        <v>88</v>
      </c>
      <c r="G7977" s="4" t="s">
        <v>1413</v>
      </c>
      <c r="I7977" s="4">
        <v>70395.0</v>
      </c>
      <c r="R7977" s="5" t="str">
        <f t="shared" si="1"/>
        <v>2012_35</v>
      </c>
    </row>
    <row r="7978">
      <c r="A7978" s="4" t="s">
        <v>1291</v>
      </c>
      <c r="B7978" s="4">
        <v>36.0</v>
      </c>
      <c r="C7978" s="4">
        <v>2012.0</v>
      </c>
      <c r="D7978" s="4" t="s">
        <v>1292</v>
      </c>
      <c r="F7978" s="4" t="s">
        <v>43</v>
      </c>
      <c r="G7978" s="4" t="s">
        <v>1437</v>
      </c>
      <c r="I7978" s="4">
        <v>70063.3</v>
      </c>
      <c r="R7978" s="5" t="str">
        <f t="shared" si="1"/>
        <v>2012_36</v>
      </c>
    </row>
    <row r="7979">
      <c r="A7979" s="4" t="s">
        <v>309</v>
      </c>
      <c r="B7979" s="4">
        <v>37.0</v>
      </c>
      <c r="C7979" s="4">
        <v>2012.0</v>
      </c>
      <c r="D7979" s="4" t="s">
        <v>638</v>
      </c>
      <c r="F7979" s="4" t="s">
        <v>95</v>
      </c>
      <c r="G7979" s="4" t="s">
        <v>1431</v>
      </c>
      <c r="I7979" s="4">
        <v>69943.0</v>
      </c>
      <c r="R7979" s="5" t="str">
        <f t="shared" si="1"/>
        <v>2012_37</v>
      </c>
    </row>
    <row r="7980">
      <c r="A7980" s="4" t="s">
        <v>974</v>
      </c>
      <c r="B7980" s="4">
        <v>38.0</v>
      </c>
      <c r="C7980" s="4">
        <v>2012.0</v>
      </c>
      <c r="D7980" s="4" t="s">
        <v>26</v>
      </c>
      <c r="F7980" s="4" t="s">
        <v>74</v>
      </c>
      <c r="G7980" s="4" t="s">
        <v>1422</v>
      </c>
      <c r="I7980" s="4">
        <v>69865.0</v>
      </c>
      <c r="R7980" s="5" t="str">
        <f t="shared" si="1"/>
        <v>2012_38</v>
      </c>
    </row>
    <row r="7981">
      <c r="A7981" s="4" t="s">
        <v>94</v>
      </c>
      <c r="B7981" s="4">
        <v>39.0</v>
      </c>
      <c r="C7981" s="4">
        <v>2012.0</v>
      </c>
      <c r="D7981" s="4" t="s">
        <v>76</v>
      </c>
      <c r="F7981" s="4" t="s">
        <v>46</v>
      </c>
      <c r="G7981" s="4" t="s">
        <v>1418</v>
      </c>
      <c r="I7981" s="4">
        <v>68735.0</v>
      </c>
      <c r="R7981" s="5" t="str">
        <f t="shared" si="1"/>
        <v>2012_39</v>
      </c>
    </row>
    <row r="7982">
      <c r="A7982" s="4" t="s">
        <v>625</v>
      </c>
      <c r="B7982" s="4">
        <v>40.0</v>
      </c>
      <c r="C7982" s="4">
        <v>2012.0</v>
      </c>
      <c r="D7982" s="4" t="s">
        <v>102</v>
      </c>
      <c r="F7982" s="4" t="s">
        <v>30</v>
      </c>
      <c r="G7982" s="4" t="s">
        <v>1407</v>
      </c>
      <c r="I7982" s="4">
        <v>67932.0</v>
      </c>
      <c r="R7982" s="5" t="str">
        <f t="shared" si="1"/>
        <v>2012_40</v>
      </c>
    </row>
    <row r="7983">
      <c r="A7983" s="4" t="s">
        <v>61</v>
      </c>
      <c r="B7983" s="4">
        <v>41.0</v>
      </c>
      <c r="C7983" s="4">
        <v>2012.0</v>
      </c>
      <c r="D7983" s="4" t="s">
        <v>981</v>
      </c>
      <c r="F7983" s="4" t="s">
        <v>30</v>
      </c>
      <c r="G7983" s="4" t="s">
        <v>1446</v>
      </c>
      <c r="I7983" s="4">
        <v>66504.0</v>
      </c>
      <c r="R7983" s="5" t="str">
        <f t="shared" si="1"/>
        <v>2012_41</v>
      </c>
    </row>
    <row r="7984">
      <c r="A7984" s="4" t="s">
        <v>101</v>
      </c>
      <c r="B7984" s="4">
        <v>42.0</v>
      </c>
      <c r="C7984" s="4">
        <v>2012.0</v>
      </c>
      <c r="D7984" s="4" t="s">
        <v>102</v>
      </c>
      <c r="F7984" s="4" t="s">
        <v>43</v>
      </c>
      <c r="G7984" s="4" t="s">
        <v>1425</v>
      </c>
      <c r="I7984" s="4">
        <v>65030.0</v>
      </c>
      <c r="R7984" s="5" t="str">
        <f t="shared" si="1"/>
        <v>2012_42</v>
      </c>
    </row>
    <row r="7985">
      <c r="A7985" s="4" t="s">
        <v>969</v>
      </c>
      <c r="B7985" s="4">
        <v>43.0</v>
      </c>
      <c r="C7985" s="4">
        <v>2012.0</v>
      </c>
      <c r="D7985" s="4" t="s">
        <v>45</v>
      </c>
      <c r="F7985" s="4" t="s">
        <v>46</v>
      </c>
      <c r="G7985" s="4" t="s">
        <v>1420</v>
      </c>
      <c r="I7985" s="4">
        <v>64305.1</v>
      </c>
      <c r="R7985" s="5" t="str">
        <f t="shared" si="1"/>
        <v>2012_43</v>
      </c>
    </row>
    <row r="7986">
      <c r="A7986" s="4" t="s">
        <v>1237</v>
      </c>
      <c r="B7986" s="4">
        <v>44.0</v>
      </c>
      <c r="C7986" s="4">
        <v>2012.0</v>
      </c>
      <c r="D7986" s="4" t="s">
        <v>32</v>
      </c>
      <c r="F7986" s="4" t="s">
        <v>24</v>
      </c>
      <c r="G7986" s="4" t="s">
        <v>1423</v>
      </c>
      <c r="I7986" s="4">
        <v>62071.0</v>
      </c>
      <c r="R7986" s="5" t="str">
        <f t="shared" si="1"/>
        <v>2012_44</v>
      </c>
    </row>
    <row r="7987">
      <c r="A7987" s="4" t="s">
        <v>1299</v>
      </c>
      <c r="B7987" s="4">
        <v>45.0</v>
      </c>
      <c r="C7987" s="4">
        <v>2012.0</v>
      </c>
      <c r="D7987" s="4" t="s">
        <v>1289</v>
      </c>
      <c r="F7987" s="4" t="s">
        <v>257</v>
      </c>
      <c r="G7987" s="4" t="s">
        <v>1424</v>
      </c>
      <c r="I7987" s="4">
        <v>60710.7</v>
      </c>
      <c r="R7987" s="5" t="str">
        <f t="shared" si="1"/>
        <v>2012_45</v>
      </c>
    </row>
    <row r="7988">
      <c r="A7988" s="4" t="s">
        <v>1722</v>
      </c>
      <c r="B7988" s="4">
        <v>46.0</v>
      </c>
      <c r="C7988" s="4">
        <v>2012.0</v>
      </c>
      <c r="D7988" s="4" t="s">
        <v>1723</v>
      </c>
      <c r="F7988" s="4" t="s">
        <v>46</v>
      </c>
      <c r="G7988" s="4" t="s">
        <v>1438</v>
      </c>
      <c r="I7988" s="4">
        <v>60138.0</v>
      </c>
      <c r="R7988" s="5" t="str">
        <f t="shared" si="1"/>
        <v>2012_46</v>
      </c>
    </row>
    <row r="7989">
      <c r="A7989" s="4" t="s">
        <v>89</v>
      </c>
      <c r="B7989" s="4">
        <v>47.0</v>
      </c>
      <c r="C7989" s="4">
        <v>2012.0</v>
      </c>
      <c r="D7989" s="4" t="s">
        <v>48</v>
      </c>
      <c r="F7989" s="4" t="s">
        <v>20</v>
      </c>
      <c r="G7989" s="4" t="s">
        <v>1427</v>
      </c>
      <c r="I7989" s="4">
        <v>59985.0</v>
      </c>
      <c r="R7989" s="5" t="str">
        <f t="shared" si="1"/>
        <v>2012_47</v>
      </c>
    </row>
    <row r="7990">
      <c r="A7990" s="4" t="s">
        <v>78</v>
      </c>
      <c r="B7990" s="4">
        <v>48.0</v>
      </c>
      <c r="C7990" s="4">
        <v>2012.0</v>
      </c>
      <c r="D7990" s="4" t="s">
        <v>76</v>
      </c>
      <c r="F7990" s="4" t="s">
        <v>35</v>
      </c>
      <c r="G7990" s="4" t="s">
        <v>1428</v>
      </c>
      <c r="I7990" s="4">
        <v>58190.0</v>
      </c>
      <c r="R7990" s="5" t="str">
        <f t="shared" si="1"/>
        <v>2012_48</v>
      </c>
    </row>
    <row r="7991">
      <c r="A7991" s="4" t="s">
        <v>471</v>
      </c>
      <c r="B7991" s="4">
        <v>49.0</v>
      </c>
      <c r="C7991" s="4">
        <v>2012.0</v>
      </c>
      <c r="D7991" s="4" t="s">
        <v>29</v>
      </c>
      <c r="F7991" s="4" t="s">
        <v>100</v>
      </c>
      <c r="G7991" s="4" t="s">
        <v>1443</v>
      </c>
      <c r="I7991" s="4">
        <v>55842.0</v>
      </c>
      <c r="R7991" s="5" t="str">
        <f t="shared" si="1"/>
        <v>2012_49</v>
      </c>
    </row>
    <row r="7992">
      <c r="A7992" s="4" t="s">
        <v>1671</v>
      </c>
      <c r="B7992" s="4">
        <v>50.0</v>
      </c>
      <c r="C7992" s="4">
        <v>2012.0</v>
      </c>
      <c r="D7992" s="4" t="s">
        <v>981</v>
      </c>
      <c r="F7992" s="4" t="s">
        <v>46</v>
      </c>
      <c r="G7992" s="4" t="s">
        <v>1672</v>
      </c>
      <c r="I7992" s="4">
        <v>54365.0</v>
      </c>
      <c r="R7992" s="5" t="str">
        <f t="shared" si="1"/>
        <v>2012_50</v>
      </c>
    </row>
    <row r="7993">
      <c r="A7993" s="4" t="s">
        <v>128</v>
      </c>
      <c r="B7993" s="4">
        <v>51.0</v>
      </c>
      <c r="C7993" s="4">
        <v>2012.0</v>
      </c>
      <c r="D7993" s="4" t="s">
        <v>975</v>
      </c>
      <c r="F7993" s="4" t="s">
        <v>57</v>
      </c>
      <c r="G7993" s="4" t="s">
        <v>1445</v>
      </c>
      <c r="I7993" s="4">
        <v>53999.0</v>
      </c>
      <c r="R7993" s="5" t="str">
        <f t="shared" si="1"/>
        <v>2012_51</v>
      </c>
    </row>
    <row r="7994">
      <c r="A7994" s="4" t="s">
        <v>1083</v>
      </c>
      <c r="B7994" s="4">
        <v>52.0</v>
      </c>
      <c r="C7994" s="4">
        <v>2012.0</v>
      </c>
      <c r="D7994" s="4" t="s">
        <v>87</v>
      </c>
      <c r="F7994" s="4" t="s">
        <v>88</v>
      </c>
      <c r="G7994" s="4" t="s">
        <v>1413</v>
      </c>
      <c r="I7994" s="4">
        <v>53105.0</v>
      </c>
      <c r="R7994" s="5" t="str">
        <f t="shared" si="1"/>
        <v>2012_52</v>
      </c>
    </row>
    <row r="7995">
      <c r="A7995" s="4" t="s">
        <v>1890</v>
      </c>
      <c r="B7995" s="4">
        <v>53.0</v>
      </c>
      <c r="C7995" s="4">
        <v>2012.0</v>
      </c>
      <c r="D7995" s="4" t="s">
        <v>1831</v>
      </c>
      <c r="F7995" s="4" t="s">
        <v>74</v>
      </c>
      <c r="G7995" s="4" t="s">
        <v>1453</v>
      </c>
      <c r="I7995" s="4">
        <v>50272.0</v>
      </c>
      <c r="R7995" s="5" t="str">
        <f t="shared" si="1"/>
        <v>2012_53</v>
      </c>
    </row>
    <row r="7996">
      <c r="A7996" s="4" t="s">
        <v>1175</v>
      </c>
      <c r="B7996" s="4">
        <v>54.0</v>
      </c>
      <c r="C7996" s="4">
        <v>2012.0</v>
      </c>
      <c r="D7996" s="4" t="s">
        <v>1831</v>
      </c>
      <c r="F7996" s="4" t="s">
        <v>127</v>
      </c>
      <c r="G7996" s="4" t="s">
        <v>1430</v>
      </c>
      <c r="I7996" s="4">
        <v>50208.0</v>
      </c>
      <c r="R7996" s="5" t="str">
        <f t="shared" si="1"/>
        <v>2012_54</v>
      </c>
    </row>
    <row r="7997">
      <c r="A7997" s="4" t="s">
        <v>1084</v>
      </c>
      <c r="B7997" s="4">
        <v>55.0</v>
      </c>
      <c r="C7997" s="4">
        <v>2012.0</v>
      </c>
      <c r="D7997" s="4" t="s">
        <v>99</v>
      </c>
      <c r="F7997" s="4" t="s">
        <v>43</v>
      </c>
      <c r="G7997" s="4" t="s">
        <v>1448</v>
      </c>
      <c r="I7997" s="4">
        <v>49045.0</v>
      </c>
      <c r="R7997" s="5" t="str">
        <f t="shared" si="1"/>
        <v>2012_55</v>
      </c>
    </row>
    <row r="7998">
      <c r="A7998" s="4" t="s">
        <v>1891</v>
      </c>
      <c r="B7998" s="4">
        <v>56.0</v>
      </c>
      <c r="C7998" s="4">
        <v>2012.0</v>
      </c>
      <c r="D7998" s="4" t="s">
        <v>1364</v>
      </c>
      <c r="F7998" s="4" t="s">
        <v>95</v>
      </c>
      <c r="G7998" s="4" t="s">
        <v>1458</v>
      </c>
      <c r="I7998" s="4">
        <v>48077.0</v>
      </c>
      <c r="R7998" s="5" t="str">
        <f t="shared" si="1"/>
        <v>2012_56</v>
      </c>
    </row>
    <row r="7999">
      <c r="A7999" s="4" t="s">
        <v>122</v>
      </c>
      <c r="B7999" s="4">
        <v>57.0</v>
      </c>
      <c r="C7999" s="4">
        <v>2012.0</v>
      </c>
      <c r="D7999" s="4" t="s">
        <v>102</v>
      </c>
      <c r="F7999" s="4" t="s">
        <v>43</v>
      </c>
      <c r="G7999" s="4" t="s">
        <v>1469</v>
      </c>
      <c r="I7999" s="4">
        <v>48047.0</v>
      </c>
      <c r="R7999" s="5" t="str">
        <f t="shared" si="1"/>
        <v>2012_57</v>
      </c>
    </row>
    <row r="8000">
      <c r="A8000" s="4" t="s">
        <v>75</v>
      </c>
      <c r="B8000" s="4">
        <v>58.0</v>
      </c>
      <c r="C8000" s="4">
        <v>2012.0</v>
      </c>
      <c r="D8000" s="4" t="s">
        <v>76</v>
      </c>
      <c r="F8000" s="4" t="s">
        <v>77</v>
      </c>
      <c r="G8000" s="4" t="s">
        <v>1440</v>
      </c>
      <c r="I8000" s="4">
        <v>46692.0</v>
      </c>
      <c r="R8000" s="5" t="str">
        <f t="shared" si="1"/>
        <v>2012_58</v>
      </c>
    </row>
    <row r="8001">
      <c r="A8001" s="4" t="s">
        <v>109</v>
      </c>
      <c r="B8001" s="4">
        <v>59.0</v>
      </c>
      <c r="C8001" s="4">
        <v>2012.0</v>
      </c>
      <c r="D8001" s="4" t="s">
        <v>110</v>
      </c>
      <c r="F8001" s="4" t="s">
        <v>88</v>
      </c>
      <c r="G8001" s="4" t="s">
        <v>1413</v>
      </c>
      <c r="I8001" s="4">
        <v>46542.0</v>
      </c>
      <c r="R8001" s="5" t="str">
        <f t="shared" si="1"/>
        <v>2012_59</v>
      </c>
    </row>
    <row r="8002">
      <c r="A8002" s="4" t="s">
        <v>1892</v>
      </c>
      <c r="B8002" s="4">
        <v>60.0</v>
      </c>
      <c r="C8002" s="4">
        <v>2012.0</v>
      </c>
      <c r="D8002" s="4" t="s">
        <v>1292</v>
      </c>
      <c r="F8002" s="4" t="s">
        <v>144</v>
      </c>
      <c r="G8002" s="4" t="s">
        <v>1481</v>
      </c>
      <c r="I8002" s="4">
        <v>46128.3</v>
      </c>
      <c r="R8002" s="5" t="str">
        <f t="shared" si="1"/>
        <v>2012_60</v>
      </c>
    </row>
    <row r="8003">
      <c r="A8003" s="4" t="s">
        <v>895</v>
      </c>
      <c r="B8003" s="4">
        <v>61.0</v>
      </c>
      <c r="C8003" s="4">
        <v>2012.0</v>
      </c>
      <c r="D8003" s="4" t="s">
        <v>23</v>
      </c>
      <c r="F8003" s="4" t="s">
        <v>100</v>
      </c>
      <c r="G8003" s="4" t="s">
        <v>1443</v>
      </c>
      <c r="I8003" s="4">
        <v>45765.0</v>
      </c>
      <c r="R8003" s="5" t="str">
        <f t="shared" si="1"/>
        <v>2012_61</v>
      </c>
    </row>
    <row r="8004">
      <c r="A8004" s="4" t="s">
        <v>1893</v>
      </c>
      <c r="B8004" s="4">
        <v>62.0</v>
      </c>
      <c r="C8004" s="4">
        <v>2012.0</v>
      </c>
      <c r="D8004" s="4" t="s">
        <v>225</v>
      </c>
      <c r="F8004" s="4" t="s">
        <v>24</v>
      </c>
      <c r="G8004" s="4" t="s">
        <v>1404</v>
      </c>
      <c r="I8004" s="4">
        <v>44313.0</v>
      </c>
      <c r="R8004" s="5" t="str">
        <f t="shared" si="1"/>
        <v>2012_62</v>
      </c>
    </row>
    <row r="8005">
      <c r="A8005" s="4" t="s">
        <v>616</v>
      </c>
      <c r="B8005" s="4">
        <v>63.0</v>
      </c>
      <c r="C8005" s="4">
        <v>2012.0</v>
      </c>
      <c r="D8005" s="4" t="s">
        <v>72</v>
      </c>
      <c r="F8005" s="4" t="s">
        <v>57</v>
      </c>
      <c r="G8005" s="4" t="s">
        <v>1439</v>
      </c>
      <c r="I8005" s="4">
        <v>43630.2</v>
      </c>
      <c r="R8005" s="5" t="str">
        <f t="shared" si="1"/>
        <v>2012_63</v>
      </c>
    </row>
    <row r="8006">
      <c r="A8006" s="4" t="s">
        <v>668</v>
      </c>
      <c r="B8006" s="4">
        <v>64.0</v>
      </c>
      <c r="C8006" s="4">
        <v>2012.0</v>
      </c>
      <c r="D8006" s="4" t="s">
        <v>971</v>
      </c>
      <c r="F8006" s="4" t="s">
        <v>57</v>
      </c>
      <c r="G8006" s="4" t="s">
        <v>1457</v>
      </c>
      <c r="I8006" s="4">
        <v>43218.0</v>
      </c>
      <c r="R8006" s="5" t="str">
        <f t="shared" si="1"/>
        <v>2012_64</v>
      </c>
    </row>
    <row r="8007">
      <c r="A8007" s="4" t="s">
        <v>1347</v>
      </c>
      <c r="B8007" s="4">
        <v>65.0</v>
      </c>
      <c r="C8007" s="4">
        <v>2012.0</v>
      </c>
      <c r="D8007" s="4" t="s">
        <v>26</v>
      </c>
      <c r="F8007" s="4" t="s">
        <v>46</v>
      </c>
      <c r="G8007" s="4" t="s">
        <v>1426</v>
      </c>
      <c r="I8007" s="4">
        <v>41567.0</v>
      </c>
      <c r="R8007" s="5" t="str">
        <f t="shared" si="1"/>
        <v>2012_65</v>
      </c>
    </row>
    <row r="8008">
      <c r="A8008" s="4" t="s">
        <v>176</v>
      </c>
      <c r="B8008" s="4">
        <v>66.0</v>
      </c>
      <c r="C8008" s="4">
        <v>2012.0</v>
      </c>
      <c r="D8008" s="4" t="s">
        <v>177</v>
      </c>
      <c r="F8008" s="4" t="s">
        <v>57</v>
      </c>
      <c r="G8008" s="4" t="s">
        <v>1447</v>
      </c>
      <c r="I8008" s="4">
        <v>40893.0</v>
      </c>
      <c r="R8008" s="5" t="str">
        <f t="shared" si="1"/>
        <v>2012_66</v>
      </c>
    </row>
    <row r="8009">
      <c r="A8009" s="4" t="s">
        <v>245</v>
      </c>
      <c r="B8009" s="4">
        <v>67.0</v>
      </c>
      <c r="C8009" s="4">
        <v>2012.0</v>
      </c>
      <c r="D8009" s="4" t="s">
        <v>19</v>
      </c>
      <c r="F8009" s="4" t="s">
        <v>189</v>
      </c>
      <c r="G8009" s="4" t="s">
        <v>1449</v>
      </c>
      <c r="I8009" s="4">
        <v>40833.0</v>
      </c>
      <c r="R8009" s="5" t="str">
        <f t="shared" si="1"/>
        <v>2012_67</v>
      </c>
    </row>
    <row r="8010">
      <c r="A8010" s="4" t="s">
        <v>1174</v>
      </c>
      <c r="B8010" s="4">
        <v>68.0</v>
      </c>
      <c r="C8010" s="4">
        <v>2012.0</v>
      </c>
      <c r="D8010" s="4" t="s">
        <v>59</v>
      </c>
      <c r="F8010" s="4" t="s">
        <v>30</v>
      </c>
      <c r="G8010" s="4" t="s">
        <v>1407</v>
      </c>
      <c r="I8010" s="4">
        <v>39376.0</v>
      </c>
      <c r="R8010" s="5" t="str">
        <f t="shared" si="1"/>
        <v>2012_68</v>
      </c>
    </row>
    <row r="8011">
      <c r="A8011" s="4" t="s">
        <v>736</v>
      </c>
      <c r="B8011" s="4">
        <v>69.0</v>
      </c>
      <c r="C8011" s="4">
        <v>2012.0</v>
      </c>
      <c r="D8011" s="4" t="s">
        <v>986</v>
      </c>
      <c r="F8011" s="4" t="s">
        <v>24</v>
      </c>
      <c r="G8011" s="4" t="s">
        <v>1404</v>
      </c>
      <c r="I8011" s="4">
        <v>39323.5</v>
      </c>
      <c r="R8011" s="5" t="str">
        <f t="shared" si="1"/>
        <v>2012_69</v>
      </c>
    </row>
    <row r="8012">
      <c r="A8012" s="4" t="s">
        <v>886</v>
      </c>
      <c r="B8012" s="4">
        <v>70.0</v>
      </c>
      <c r="C8012" s="4">
        <v>2012.0</v>
      </c>
      <c r="D8012" s="4" t="s">
        <v>87</v>
      </c>
      <c r="F8012" s="4" t="s">
        <v>115</v>
      </c>
      <c r="G8012" s="4" t="s">
        <v>1450</v>
      </c>
      <c r="I8012" s="4">
        <v>39304.0</v>
      </c>
      <c r="R8012" s="5" t="str">
        <f t="shared" si="1"/>
        <v>2012_70</v>
      </c>
    </row>
    <row r="8013">
      <c r="A8013" s="4" t="s">
        <v>210</v>
      </c>
      <c r="B8013" s="4">
        <v>71.0</v>
      </c>
      <c r="C8013" s="4">
        <v>2012.0</v>
      </c>
      <c r="D8013" s="4" t="s">
        <v>102</v>
      </c>
      <c r="F8013" s="4" t="s">
        <v>46</v>
      </c>
      <c r="G8013" s="4" t="s">
        <v>1471</v>
      </c>
      <c r="I8013" s="4">
        <v>38851.3</v>
      </c>
      <c r="R8013" s="5" t="str">
        <f t="shared" si="1"/>
        <v>2012_71</v>
      </c>
    </row>
    <row r="8014">
      <c r="A8014" s="4" t="s">
        <v>1675</v>
      </c>
      <c r="B8014" s="4">
        <v>72.0</v>
      </c>
      <c r="C8014" s="4">
        <v>2012.0</v>
      </c>
      <c r="D8014" s="4" t="s">
        <v>48</v>
      </c>
      <c r="F8014" s="4" t="s">
        <v>49</v>
      </c>
      <c r="G8014" s="4" t="s">
        <v>1455</v>
      </c>
      <c r="I8014" s="4">
        <v>38719.0</v>
      </c>
      <c r="R8014" s="5" t="str">
        <f t="shared" si="1"/>
        <v>2012_72</v>
      </c>
    </row>
    <row r="8015">
      <c r="A8015" s="4" t="s">
        <v>1369</v>
      </c>
      <c r="B8015" s="4">
        <v>73.0</v>
      </c>
      <c r="C8015" s="4">
        <v>2012.0</v>
      </c>
      <c r="D8015" s="4" t="s">
        <v>1364</v>
      </c>
      <c r="F8015" s="4" t="s">
        <v>57</v>
      </c>
      <c r="G8015" s="4" t="s">
        <v>1544</v>
      </c>
      <c r="I8015" s="4">
        <v>37905.0</v>
      </c>
      <c r="R8015" s="5" t="str">
        <f t="shared" si="1"/>
        <v>2012_73</v>
      </c>
    </row>
    <row r="8016">
      <c r="A8016" s="4" t="s">
        <v>1724</v>
      </c>
      <c r="B8016" s="4">
        <v>74.0</v>
      </c>
      <c r="C8016" s="4">
        <v>2012.0</v>
      </c>
      <c r="D8016" s="4" t="s">
        <v>23</v>
      </c>
      <c r="F8016" s="4" t="s">
        <v>30</v>
      </c>
      <c r="G8016" s="4" t="s">
        <v>1407</v>
      </c>
      <c r="I8016" s="4">
        <v>37871.0</v>
      </c>
      <c r="R8016" s="5" t="str">
        <f t="shared" si="1"/>
        <v>2012_74</v>
      </c>
    </row>
    <row r="8017">
      <c r="A8017" s="4" t="s">
        <v>814</v>
      </c>
      <c r="B8017" s="4">
        <v>75.0</v>
      </c>
      <c r="C8017" s="4">
        <v>2012.0</v>
      </c>
      <c r="D8017" s="4" t="s">
        <v>72</v>
      </c>
      <c r="F8017" s="4" t="s">
        <v>74</v>
      </c>
      <c r="G8017" s="4" t="s">
        <v>1482</v>
      </c>
      <c r="I8017" s="4">
        <v>37534.0</v>
      </c>
      <c r="R8017" s="5" t="str">
        <f t="shared" si="1"/>
        <v>2012_75</v>
      </c>
    </row>
    <row r="8018">
      <c r="A8018" s="4" t="s">
        <v>1837</v>
      </c>
      <c r="B8018" s="4">
        <v>76.0</v>
      </c>
      <c r="C8018" s="4">
        <v>2012.0</v>
      </c>
      <c r="D8018" s="4" t="s">
        <v>120</v>
      </c>
      <c r="F8018" s="4" t="s">
        <v>46</v>
      </c>
      <c r="G8018" s="4" t="s">
        <v>1418</v>
      </c>
      <c r="I8018" s="4">
        <v>37110.0</v>
      </c>
      <c r="R8018" s="5" t="str">
        <f t="shared" si="1"/>
        <v>2012_76</v>
      </c>
    </row>
    <row r="8019">
      <c r="A8019" s="4" t="s">
        <v>882</v>
      </c>
      <c r="B8019" s="4">
        <v>77.0</v>
      </c>
      <c r="C8019" s="4">
        <v>2012.0</v>
      </c>
      <c r="D8019" s="4" t="s">
        <v>76</v>
      </c>
      <c r="F8019" s="4" t="s">
        <v>43</v>
      </c>
      <c r="G8019" s="4" t="s">
        <v>1673</v>
      </c>
      <c r="I8019" s="4">
        <v>37059.0</v>
      </c>
      <c r="R8019" s="5" t="str">
        <f t="shared" si="1"/>
        <v>2012_77</v>
      </c>
    </row>
    <row r="8020">
      <c r="A8020" s="4" t="s">
        <v>1249</v>
      </c>
      <c r="B8020" s="4">
        <v>78.0</v>
      </c>
      <c r="C8020" s="4">
        <v>2012.0</v>
      </c>
      <c r="D8020" s="4" t="s">
        <v>986</v>
      </c>
      <c r="F8020" s="4" t="s">
        <v>74</v>
      </c>
      <c r="G8020" s="4" t="s">
        <v>1508</v>
      </c>
      <c r="I8020" s="4">
        <v>36915.8</v>
      </c>
      <c r="R8020" s="5" t="str">
        <f t="shared" si="1"/>
        <v>2012_78</v>
      </c>
    </row>
    <row r="8021">
      <c r="A8021" s="4" t="s">
        <v>646</v>
      </c>
      <c r="B8021" s="4">
        <v>79.0</v>
      </c>
      <c r="C8021" s="4">
        <v>2012.0</v>
      </c>
      <c r="D8021" s="4" t="s">
        <v>1289</v>
      </c>
      <c r="F8021" s="4" t="s">
        <v>192</v>
      </c>
      <c r="G8021" s="4" t="s">
        <v>1477</v>
      </c>
      <c r="I8021" s="4">
        <v>36832.0</v>
      </c>
      <c r="R8021" s="5" t="str">
        <f t="shared" si="1"/>
        <v>2012_79</v>
      </c>
    </row>
    <row r="8022">
      <c r="A8022" s="4" t="s">
        <v>1293</v>
      </c>
      <c r="B8022" s="4">
        <v>80.0</v>
      </c>
      <c r="C8022" s="4">
        <v>2012.0</v>
      </c>
      <c r="D8022" s="4" t="s">
        <v>59</v>
      </c>
      <c r="F8022" s="4" t="s">
        <v>30</v>
      </c>
      <c r="G8022" s="4" t="s">
        <v>1407</v>
      </c>
      <c r="I8022" s="4">
        <v>36793.0</v>
      </c>
      <c r="R8022" s="5" t="str">
        <f t="shared" si="1"/>
        <v>2012_80</v>
      </c>
    </row>
    <row r="8023">
      <c r="A8023" s="4" t="s">
        <v>1351</v>
      </c>
      <c r="B8023" s="4">
        <v>81.0</v>
      </c>
      <c r="C8023" s="4">
        <v>2012.0</v>
      </c>
      <c r="D8023" s="4" t="s">
        <v>977</v>
      </c>
      <c r="F8023" s="4" t="s">
        <v>57</v>
      </c>
      <c r="G8023" s="4" t="s">
        <v>1452</v>
      </c>
      <c r="I8023" s="4">
        <v>36328.7</v>
      </c>
      <c r="R8023" s="5" t="str">
        <f t="shared" si="1"/>
        <v>2012_81</v>
      </c>
    </row>
    <row r="8024">
      <c r="A8024" s="4" t="s">
        <v>518</v>
      </c>
      <c r="B8024" s="4">
        <v>82.0</v>
      </c>
      <c r="C8024" s="4">
        <v>2012.0</v>
      </c>
      <c r="D8024" s="4" t="s">
        <v>638</v>
      </c>
      <c r="F8024" s="4" t="s">
        <v>57</v>
      </c>
      <c r="G8024" s="4" t="s">
        <v>1509</v>
      </c>
      <c r="I8024" s="4">
        <v>35622.0</v>
      </c>
      <c r="R8024" s="5" t="str">
        <f t="shared" si="1"/>
        <v>2012_82</v>
      </c>
    </row>
    <row r="8025">
      <c r="A8025" s="4" t="s">
        <v>172</v>
      </c>
      <c r="B8025" s="4">
        <v>83.0</v>
      </c>
      <c r="C8025" s="4">
        <v>2012.0</v>
      </c>
      <c r="D8025" s="4" t="s">
        <v>120</v>
      </c>
      <c r="F8025" s="4" t="s">
        <v>88</v>
      </c>
      <c r="G8025" s="4" t="s">
        <v>1413</v>
      </c>
      <c r="I8025" s="4">
        <v>35115.0</v>
      </c>
      <c r="R8025" s="5" t="str">
        <f t="shared" si="1"/>
        <v>2012_83</v>
      </c>
    </row>
    <row r="8026">
      <c r="A8026" s="4" t="s">
        <v>1677</v>
      </c>
      <c r="B8026" s="4">
        <v>84.0</v>
      </c>
      <c r="C8026" s="4">
        <v>2012.0</v>
      </c>
      <c r="D8026" s="4" t="s">
        <v>67</v>
      </c>
      <c r="F8026" s="4" t="s">
        <v>148</v>
      </c>
      <c r="G8026" s="4" t="s">
        <v>1466</v>
      </c>
      <c r="I8026" s="4">
        <v>34671.0</v>
      </c>
      <c r="R8026" s="5" t="str">
        <f t="shared" si="1"/>
        <v>2012_84</v>
      </c>
    </row>
    <row r="8027">
      <c r="A8027" s="4" t="s">
        <v>1323</v>
      </c>
      <c r="B8027" s="4">
        <v>85.0</v>
      </c>
      <c r="C8027" s="4">
        <v>2012.0</v>
      </c>
      <c r="D8027" s="4" t="s">
        <v>999</v>
      </c>
      <c r="F8027" s="4" t="s">
        <v>179</v>
      </c>
      <c r="G8027" s="4" t="s">
        <v>1498</v>
      </c>
      <c r="I8027" s="4">
        <v>34622.9</v>
      </c>
      <c r="R8027" s="5" t="str">
        <f t="shared" si="1"/>
        <v>2012_85</v>
      </c>
    </row>
    <row r="8028">
      <c r="A8028" s="4" t="s">
        <v>129</v>
      </c>
      <c r="B8028" s="4">
        <v>86.0</v>
      </c>
      <c r="C8028" s="4">
        <v>2012.0</v>
      </c>
      <c r="D8028" s="4" t="s">
        <v>42</v>
      </c>
      <c r="F8028" s="4" t="s">
        <v>30</v>
      </c>
      <c r="G8028" s="4" t="s">
        <v>1407</v>
      </c>
      <c r="I8028" s="4">
        <v>34393.5</v>
      </c>
      <c r="R8028" s="5" t="str">
        <f t="shared" si="1"/>
        <v>2012_86</v>
      </c>
    </row>
    <row r="8029">
      <c r="A8029" s="4" t="s">
        <v>1110</v>
      </c>
      <c r="B8029" s="4">
        <v>87.0</v>
      </c>
      <c r="C8029" s="4">
        <v>2012.0</v>
      </c>
      <c r="D8029" s="4" t="s">
        <v>225</v>
      </c>
      <c r="F8029" s="4" t="s">
        <v>24</v>
      </c>
      <c r="G8029" s="4" t="s">
        <v>1404</v>
      </c>
      <c r="I8029" s="4">
        <v>34275.0</v>
      </c>
      <c r="R8029" s="5" t="str">
        <f t="shared" si="1"/>
        <v>2012_87</v>
      </c>
    </row>
    <row r="8030">
      <c r="A8030" s="4" t="s">
        <v>726</v>
      </c>
      <c r="B8030" s="4">
        <v>88.0</v>
      </c>
      <c r="C8030" s="4">
        <v>2012.0</v>
      </c>
      <c r="D8030" s="4" t="s">
        <v>42</v>
      </c>
      <c r="F8030" s="4" t="s">
        <v>30</v>
      </c>
      <c r="G8030" s="4" t="s">
        <v>1407</v>
      </c>
      <c r="I8030" s="4">
        <v>34079.0</v>
      </c>
      <c r="R8030" s="5" t="str">
        <f t="shared" si="1"/>
        <v>2012_88</v>
      </c>
    </row>
    <row r="8031">
      <c r="A8031" s="4" t="s">
        <v>1176</v>
      </c>
      <c r="B8031" s="4">
        <v>89.0</v>
      </c>
      <c r="C8031" s="4">
        <v>2012.0</v>
      </c>
      <c r="D8031" s="4" t="s">
        <v>1289</v>
      </c>
      <c r="F8031" s="4" t="s">
        <v>35</v>
      </c>
      <c r="G8031" s="4" t="s">
        <v>1428</v>
      </c>
      <c r="I8031" s="4">
        <v>33779.8</v>
      </c>
      <c r="R8031" s="5" t="str">
        <f t="shared" si="1"/>
        <v>2012_89</v>
      </c>
    </row>
    <row r="8032">
      <c r="A8032" s="4" t="s">
        <v>1350</v>
      </c>
      <c r="B8032" s="4">
        <v>90.0</v>
      </c>
      <c r="C8032" s="4">
        <v>2012.0</v>
      </c>
      <c r="D8032" s="4" t="s">
        <v>29</v>
      </c>
      <c r="F8032" s="4" t="s">
        <v>152</v>
      </c>
      <c r="G8032" s="4" t="s">
        <v>1548</v>
      </c>
      <c r="I8032" s="4">
        <v>33679.0</v>
      </c>
      <c r="R8032" s="5" t="str">
        <f t="shared" si="1"/>
        <v>2012_90</v>
      </c>
    </row>
    <row r="8033">
      <c r="A8033" s="4" t="s">
        <v>1300</v>
      </c>
      <c r="B8033" s="4">
        <v>91.0</v>
      </c>
      <c r="C8033" s="4">
        <v>2012.0</v>
      </c>
      <c r="D8033" s="4" t="s">
        <v>177</v>
      </c>
      <c r="F8033" s="4" t="s">
        <v>30</v>
      </c>
      <c r="G8033" s="4" t="s">
        <v>1407</v>
      </c>
      <c r="I8033" s="4">
        <v>33405.0</v>
      </c>
      <c r="R8033" s="5" t="str">
        <f t="shared" si="1"/>
        <v>2012_91</v>
      </c>
    </row>
    <row r="8034">
      <c r="A8034" s="4" t="s">
        <v>452</v>
      </c>
      <c r="B8034" s="4">
        <v>92.0</v>
      </c>
      <c r="C8034" s="4">
        <v>2012.0</v>
      </c>
      <c r="D8034" s="4" t="s">
        <v>76</v>
      </c>
      <c r="F8034" s="4" t="s">
        <v>37</v>
      </c>
      <c r="G8034" s="4" t="s">
        <v>1465</v>
      </c>
      <c r="I8034" s="4">
        <v>32677.0</v>
      </c>
      <c r="R8034" s="5" t="str">
        <f t="shared" si="1"/>
        <v>2012_92</v>
      </c>
    </row>
    <row r="8035">
      <c r="A8035" s="4" t="s">
        <v>79</v>
      </c>
      <c r="B8035" s="4">
        <v>93.0</v>
      </c>
      <c r="C8035" s="4">
        <v>2012.0</v>
      </c>
      <c r="D8035" s="4" t="s">
        <v>67</v>
      </c>
      <c r="F8035" s="4" t="s">
        <v>46</v>
      </c>
      <c r="G8035" s="4" t="s">
        <v>1444</v>
      </c>
      <c r="I8035" s="4">
        <v>32654.0</v>
      </c>
      <c r="R8035" s="5" t="str">
        <f t="shared" si="1"/>
        <v>2012_93</v>
      </c>
    </row>
    <row r="8036">
      <c r="A8036" s="4" t="s">
        <v>1835</v>
      </c>
      <c r="B8036" s="4">
        <v>94.0</v>
      </c>
      <c r="C8036" s="4">
        <v>2012.0</v>
      </c>
      <c r="D8036" s="4" t="s">
        <v>1295</v>
      </c>
      <c r="F8036" s="4" t="s">
        <v>115</v>
      </c>
      <c r="G8036" s="4" t="s">
        <v>1441</v>
      </c>
      <c r="I8036" s="4">
        <v>32506.0</v>
      </c>
      <c r="R8036" s="5" t="str">
        <f t="shared" si="1"/>
        <v>2012_94</v>
      </c>
    </row>
    <row r="8037">
      <c r="A8037" s="4" t="s">
        <v>134</v>
      </c>
      <c r="B8037" s="4">
        <v>95.0</v>
      </c>
      <c r="C8037" s="4">
        <v>2012.0</v>
      </c>
      <c r="D8037" s="4" t="s">
        <v>59</v>
      </c>
      <c r="F8037" s="4" t="s">
        <v>30</v>
      </c>
      <c r="G8037" s="4" t="s">
        <v>1407</v>
      </c>
      <c r="I8037" s="4">
        <v>32282.0</v>
      </c>
      <c r="R8037" s="5" t="str">
        <f t="shared" si="1"/>
        <v>2012_95</v>
      </c>
    </row>
    <row r="8038">
      <c r="A8038" s="4" t="s">
        <v>329</v>
      </c>
      <c r="B8038" s="4">
        <v>96.0</v>
      </c>
      <c r="C8038" s="4">
        <v>2012.0</v>
      </c>
      <c r="D8038" s="4" t="s">
        <v>988</v>
      </c>
      <c r="F8038" s="4" t="s">
        <v>27</v>
      </c>
      <c r="G8038" s="4" t="s">
        <v>1460</v>
      </c>
      <c r="I8038" s="4">
        <v>32266.0</v>
      </c>
      <c r="R8038" s="5" t="str">
        <f t="shared" si="1"/>
        <v>2012_96</v>
      </c>
    </row>
    <row r="8039">
      <c r="A8039" s="4" t="s">
        <v>219</v>
      </c>
      <c r="B8039" s="4">
        <v>97.0</v>
      </c>
      <c r="C8039" s="4">
        <v>2012.0</v>
      </c>
      <c r="D8039" s="4" t="s">
        <v>1723</v>
      </c>
      <c r="F8039" s="4" t="s">
        <v>46</v>
      </c>
      <c r="G8039" s="4" t="s">
        <v>1468</v>
      </c>
      <c r="I8039" s="4">
        <v>32012.5</v>
      </c>
      <c r="R8039" s="5" t="str">
        <f t="shared" si="1"/>
        <v>2012_97</v>
      </c>
    </row>
    <row r="8040">
      <c r="A8040" s="4" t="s">
        <v>1029</v>
      </c>
      <c r="B8040" s="4">
        <v>98.0</v>
      </c>
      <c r="C8040" s="4">
        <v>2012.0</v>
      </c>
      <c r="D8040" s="4" t="s">
        <v>23</v>
      </c>
      <c r="F8040" s="4" t="s">
        <v>27</v>
      </c>
      <c r="G8040" s="4" t="s">
        <v>1510</v>
      </c>
      <c r="I8040" s="4">
        <v>31446.3</v>
      </c>
      <c r="R8040" s="5" t="str">
        <f t="shared" si="1"/>
        <v>2012_98</v>
      </c>
    </row>
    <row r="8041">
      <c r="A8041" s="4" t="s">
        <v>1725</v>
      </c>
      <c r="B8041" s="4">
        <v>99.0</v>
      </c>
      <c r="C8041" s="4">
        <v>2012.0</v>
      </c>
      <c r="D8041" s="4" t="s">
        <v>40</v>
      </c>
      <c r="F8041" s="4" t="s">
        <v>30</v>
      </c>
      <c r="G8041" s="4" t="s">
        <v>1407</v>
      </c>
      <c r="I8041" s="4">
        <v>31097.0</v>
      </c>
      <c r="R8041" s="5" t="str">
        <f t="shared" si="1"/>
        <v>2012_99</v>
      </c>
    </row>
    <row r="8042">
      <c r="A8042" s="4" t="s">
        <v>1093</v>
      </c>
      <c r="B8042" s="4">
        <v>100.0</v>
      </c>
      <c r="C8042" s="4">
        <v>2012.0</v>
      </c>
      <c r="D8042" s="4" t="s">
        <v>45</v>
      </c>
      <c r="F8042" s="4" t="s">
        <v>55</v>
      </c>
      <c r="G8042" s="4" t="s">
        <v>1472</v>
      </c>
      <c r="I8042" s="4">
        <v>30697.8</v>
      </c>
      <c r="R8042" s="5" t="str">
        <f t="shared" si="1"/>
        <v>2012_100</v>
      </c>
    </row>
    <row r="8043">
      <c r="A8043" s="4" t="s">
        <v>1307</v>
      </c>
      <c r="B8043" s="4">
        <v>101.0</v>
      </c>
      <c r="C8043" s="4">
        <v>2012.0</v>
      </c>
      <c r="D8043" s="4" t="s">
        <v>23</v>
      </c>
      <c r="F8043" s="4" t="s">
        <v>24</v>
      </c>
      <c r="G8043" s="4" t="s">
        <v>1412</v>
      </c>
      <c r="I8043" s="4">
        <v>29927.0</v>
      </c>
      <c r="R8043" s="5" t="str">
        <f t="shared" si="1"/>
        <v>2012_101</v>
      </c>
    </row>
    <row r="8044">
      <c r="A8044" s="4" t="s">
        <v>1177</v>
      </c>
      <c r="B8044" s="4">
        <v>102.0</v>
      </c>
      <c r="C8044" s="4">
        <v>2012.0</v>
      </c>
      <c r="D8044" s="4" t="s">
        <v>492</v>
      </c>
      <c r="F8044" s="4" t="s">
        <v>74</v>
      </c>
      <c r="G8044" s="4" t="s">
        <v>1462</v>
      </c>
      <c r="I8044" s="4">
        <v>29611.0</v>
      </c>
      <c r="R8044" s="5" t="str">
        <f t="shared" si="1"/>
        <v>2012_102</v>
      </c>
    </row>
    <row r="8045">
      <c r="A8045" s="4" t="s">
        <v>248</v>
      </c>
      <c r="B8045" s="4">
        <v>103.0</v>
      </c>
      <c r="C8045" s="4">
        <v>2012.0</v>
      </c>
      <c r="D8045" s="4" t="s">
        <v>177</v>
      </c>
      <c r="F8045" s="4" t="s">
        <v>30</v>
      </c>
      <c r="G8045" s="4" t="s">
        <v>1407</v>
      </c>
      <c r="I8045" s="4">
        <v>28974.0</v>
      </c>
      <c r="R8045" s="5" t="str">
        <f t="shared" si="1"/>
        <v>2012_103</v>
      </c>
    </row>
    <row r="8046">
      <c r="A8046" s="4" t="s">
        <v>277</v>
      </c>
      <c r="B8046" s="4">
        <v>104.0</v>
      </c>
      <c r="C8046" s="4">
        <v>2012.0</v>
      </c>
      <c r="D8046" s="4" t="s">
        <v>76</v>
      </c>
      <c r="F8046" s="4" t="s">
        <v>37</v>
      </c>
      <c r="G8046" s="4" t="s">
        <v>1465</v>
      </c>
      <c r="I8046" s="4">
        <v>28058.0</v>
      </c>
      <c r="R8046" s="5" t="str">
        <f t="shared" si="1"/>
        <v>2012_104</v>
      </c>
    </row>
    <row r="8047">
      <c r="A8047" s="4" t="s">
        <v>1836</v>
      </c>
      <c r="B8047" s="4">
        <v>105.0</v>
      </c>
      <c r="C8047" s="4">
        <v>2012.0</v>
      </c>
      <c r="D8047" s="4" t="s">
        <v>29</v>
      </c>
      <c r="F8047" s="4" t="s">
        <v>57</v>
      </c>
      <c r="G8047" s="4" t="s">
        <v>1507</v>
      </c>
      <c r="I8047" s="4">
        <v>27226.0</v>
      </c>
      <c r="R8047" s="5" t="str">
        <f t="shared" si="1"/>
        <v>2012_105</v>
      </c>
    </row>
    <row r="8048">
      <c r="A8048" s="4" t="s">
        <v>218</v>
      </c>
      <c r="B8048" s="4">
        <v>106.0</v>
      </c>
      <c r="C8048" s="4">
        <v>2012.0</v>
      </c>
      <c r="D8048" s="4" t="s">
        <v>72</v>
      </c>
      <c r="F8048" s="4" t="s">
        <v>179</v>
      </c>
      <c r="G8048" s="4" t="s">
        <v>1474</v>
      </c>
      <c r="I8048" s="4">
        <v>27178.8</v>
      </c>
      <c r="R8048" s="5" t="str">
        <f t="shared" si="1"/>
        <v>2012_106</v>
      </c>
    </row>
    <row r="8049">
      <c r="A8049" s="4" t="s">
        <v>818</v>
      </c>
      <c r="B8049" s="4">
        <v>107.0</v>
      </c>
      <c r="C8049" s="4">
        <v>2012.0</v>
      </c>
      <c r="D8049" s="4" t="s">
        <v>62</v>
      </c>
      <c r="F8049" s="4" t="s">
        <v>46</v>
      </c>
      <c r="G8049" s="4" t="s">
        <v>1475</v>
      </c>
      <c r="I8049" s="4">
        <v>27006.0</v>
      </c>
      <c r="R8049" s="5" t="str">
        <f t="shared" si="1"/>
        <v>2012_107</v>
      </c>
    </row>
    <row r="8050">
      <c r="A8050" s="4" t="s">
        <v>660</v>
      </c>
      <c r="B8050" s="4">
        <v>108.0</v>
      </c>
      <c r="C8050" s="4">
        <v>2012.0</v>
      </c>
      <c r="D8050" s="4" t="s">
        <v>977</v>
      </c>
      <c r="F8050" s="4" t="s">
        <v>400</v>
      </c>
      <c r="G8050" s="4" t="s">
        <v>1513</v>
      </c>
      <c r="I8050" s="4">
        <v>26534.4</v>
      </c>
      <c r="R8050" s="5" t="str">
        <f t="shared" si="1"/>
        <v>2012_108</v>
      </c>
    </row>
    <row r="8051">
      <c r="A8051" s="4" t="s">
        <v>501</v>
      </c>
      <c r="B8051" s="4">
        <v>109.0</v>
      </c>
      <c r="C8051" s="4">
        <v>2012.0</v>
      </c>
      <c r="D8051" s="4" t="s">
        <v>977</v>
      </c>
      <c r="F8051" s="4" t="s">
        <v>179</v>
      </c>
      <c r="G8051" s="4" t="s">
        <v>1476</v>
      </c>
      <c r="I8051" s="4">
        <v>26488.1</v>
      </c>
      <c r="R8051" s="5" t="str">
        <f t="shared" si="1"/>
        <v>2012_109</v>
      </c>
    </row>
    <row r="8052">
      <c r="A8052" s="4" t="s">
        <v>1676</v>
      </c>
      <c r="B8052" s="4">
        <v>110.0</v>
      </c>
      <c r="C8052" s="4">
        <v>2012.0</v>
      </c>
      <c r="D8052" s="4" t="s">
        <v>26</v>
      </c>
      <c r="F8052" s="4" t="s">
        <v>55</v>
      </c>
      <c r="G8052" s="4" t="s">
        <v>1417</v>
      </c>
      <c r="I8052" s="4">
        <v>26405.0</v>
      </c>
      <c r="R8052" s="5" t="str">
        <f t="shared" si="1"/>
        <v>2012_110</v>
      </c>
    </row>
    <row r="8053">
      <c r="A8053" s="4" t="s">
        <v>92</v>
      </c>
      <c r="B8053" s="4">
        <v>111.0</v>
      </c>
      <c r="C8053" s="4">
        <v>2012.0</v>
      </c>
      <c r="D8053" s="4" t="s">
        <v>93</v>
      </c>
      <c r="F8053" s="4" t="s">
        <v>115</v>
      </c>
      <c r="G8053" s="4" t="s">
        <v>1450</v>
      </c>
      <c r="I8053" s="4">
        <v>26034.0</v>
      </c>
      <c r="R8053" s="5" t="str">
        <f t="shared" si="1"/>
        <v>2012_111</v>
      </c>
    </row>
    <row r="8054">
      <c r="A8054" s="4" t="s">
        <v>1461</v>
      </c>
      <c r="B8054" s="4">
        <v>112.0</v>
      </c>
      <c r="C8054" s="4">
        <v>2012.0</v>
      </c>
      <c r="D8054" s="4" t="s">
        <v>67</v>
      </c>
      <c r="F8054" s="4" t="s">
        <v>30</v>
      </c>
      <c r="G8054" s="4" t="s">
        <v>1407</v>
      </c>
      <c r="I8054" s="4">
        <v>25446.0</v>
      </c>
      <c r="R8054" s="5" t="str">
        <f t="shared" si="1"/>
        <v>2012_112</v>
      </c>
    </row>
    <row r="8055">
      <c r="A8055" s="4" t="s">
        <v>385</v>
      </c>
      <c r="B8055" s="4">
        <v>113.0</v>
      </c>
      <c r="C8055" s="4">
        <v>2012.0</v>
      </c>
      <c r="D8055" s="4" t="s">
        <v>72</v>
      </c>
      <c r="F8055" s="4" t="s">
        <v>100</v>
      </c>
      <c r="G8055" s="4" t="s">
        <v>1494</v>
      </c>
      <c r="I8055" s="4">
        <v>25214.9</v>
      </c>
      <c r="R8055" s="5" t="str">
        <f t="shared" si="1"/>
        <v>2012_113</v>
      </c>
    </row>
    <row r="8056">
      <c r="A8056" s="4" t="s">
        <v>506</v>
      </c>
      <c r="B8056" s="4">
        <v>114.0</v>
      </c>
      <c r="C8056" s="4">
        <v>2012.0</v>
      </c>
      <c r="D8056" s="4" t="s">
        <v>1831</v>
      </c>
      <c r="F8056" s="4" t="s">
        <v>148</v>
      </c>
      <c r="G8056" s="4" t="s">
        <v>1490</v>
      </c>
      <c r="I8056" s="4">
        <v>25022.2</v>
      </c>
      <c r="R8056" s="5" t="str">
        <f t="shared" si="1"/>
        <v>2012_114</v>
      </c>
    </row>
    <row r="8057">
      <c r="A8057" s="4" t="s">
        <v>1894</v>
      </c>
      <c r="B8057" s="4">
        <v>115.0</v>
      </c>
      <c r="C8057" s="4">
        <v>2012.0</v>
      </c>
      <c r="D8057" s="4" t="s">
        <v>168</v>
      </c>
      <c r="F8057" s="4" t="s">
        <v>30</v>
      </c>
      <c r="G8057" s="4" t="s">
        <v>1407</v>
      </c>
      <c r="I8057" s="4">
        <v>24951.0</v>
      </c>
      <c r="R8057" s="5" t="str">
        <f t="shared" si="1"/>
        <v>2012_115</v>
      </c>
    </row>
    <row r="8058">
      <c r="A8058" s="4" t="s">
        <v>1895</v>
      </c>
      <c r="B8058" s="4">
        <v>116.0</v>
      </c>
      <c r="C8058" s="4">
        <v>2012.0</v>
      </c>
      <c r="D8058" s="4" t="s">
        <v>42</v>
      </c>
      <c r="F8058" s="4" t="s">
        <v>189</v>
      </c>
      <c r="G8058" s="4" t="s">
        <v>1449</v>
      </c>
      <c r="I8058" s="4">
        <v>24861.0</v>
      </c>
      <c r="R8058" s="5" t="str">
        <f t="shared" si="1"/>
        <v>2012_116</v>
      </c>
    </row>
    <row r="8059">
      <c r="A8059" s="4" t="s">
        <v>184</v>
      </c>
      <c r="B8059" s="4">
        <v>117.0</v>
      </c>
      <c r="C8059" s="4">
        <v>2012.0</v>
      </c>
      <c r="D8059" s="4" t="s">
        <v>76</v>
      </c>
      <c r="F8059" s="4" t="s">
        <v>148</v>
      </c>
      <c r="G8059" s="4" t="s">
        <v>1467</v>
      </c>
      <c r="I8059" s="4">
        <v>24857.0</v>
      </c>
      <c r="R8059" s="5" t="str">
        <f t="shared" si="1"/>
        <v>2012_117</v>
      </c>
    </row>
    <row r="8060">
      <c r="A8060" s="4" t="s">
        <v>308</v>
      </c>
      <c r="B8060" s="4">
        <v>118.0</v>
      </c>
      <c r="C8060" s="4">
        <v>2012.0</v>
      </c>
      <c r="D8060" s="4" t="s">
        <v>1096</v>
      </c>
      <c r="F8060" s="4" t="s">
        <v>24</v>
      </c>
      <c r="G8060" s="4" t="s">
        <v>1404</v>
      </c>
      <c r="I8060" s="4">
        <v>24829.0</v>
      </c>
      <c r="R8060" s="5" t="str">
        <f t="shared" si="1"/>
        <v>2012_118</v>
      </c>
    </row>
    <row r="8061">
      <c r="A8061" s="4" t="s">
        <v>1097</v>
      </c>
      <c r="B8061" s="4">
        <v>119.0</v>
      </c>
      <c r="C8061" s="4">
        <v>2012.0</v>
      </c>
      <c r="D8061" s="4" t="s">
        <v>102</v>
      </c>
      <c r="F8061" s="4" t="s">
        <v>257</v>
      </c>
      <c r="G8061" s="4" t="s">
        <v>1424</v>
      </c>
      <c r="I8061" s="4">
        <v>24286.5</v>
      </c>
      <c r="R8061" s="5" t="str">
        <f t="shared" si="1"/>
        <v>2012_119</v>
      </c>
    </row>
    <row r="8062">
      <c r="A8062" s="4" t="s">
        <v>626</v>
      </c>
      <c r="B8062" s="4">
        <v>120.0</v>
      </c>
      <c r="C8062" s="4">
        <v>2012.0</v>
      </c>
      <c r="D8062" s="4" t="s">
        <v>34</v>
      </c>
      <c r="F8062" s="4" t="s">
        <v>144</v>
      </c>
      <c r="G8062" s="4" t="s">
        <v>1481</v>
      </c>
      <c r="I8062" s="4">
        <v>24234.0</v>
      </c>
      <c r="R8062" s="5" t="str">
        <f t="shared" si="1"/>
        <v>2012_120</v>
      </c>
    </row>
    <row r="8063">
      <c r="A8063" s="4" t="s">
        <v>994</v>
      </c>
      <c r="B8063" s="4">
        <v>121.0</v>
      </c>
      <c r="C8063" s="4">
        <v>2012.0</v>
      </c>
      <c r="D8063" s="4" t="s">
        <v>42</v>
      </c>
      <c r="F8063" s="4" t="s">
        <v>148</v>
      </c>
      <c r="G8063" s="4" t="s">
        <v>1463</v>
      </c>
      <c r="I8063" s="4">
        <v>24226.4</v>
      </c>
      <c r="R8063" s="5" t="str">
        <f t="shared" si="1"/>
        <v>2012_121</v>
      </c>
    </row>
    <row r="8064">
      <c r="A8064" s="4" t="s">
        <v>204</v>
      </c>
      <c r="B8064" s="4">
        <v>122.0</v>
      </c>
      <c r="C8064" s="4">
        <v>2012.0</v>
      </c>
      <c r="D8064" s="4" t="s">
        <v>490</v>
      </c>
      <c r="F8064" s="4" t="s">
        <v>57</v>
      </c>
      <c r="G8064" s="4" t="s">
        <v>1454</v>
      </c>
      <c r="I8064" s="4">
        <v>24216.0</v>
      </c>
      <c r="R8064" s="5" t="str">
        <f t="shared" si="1"/>
        <v>2012_122</v>
      </c>
    </row>
    <row r="8065">
      <c r="A8065" s="4" t="s">
        <v>119</v>
      </c>
      <c r="B8065" s="4">
        <v>123.0</v>
      </c>
      <c r="C8065" s="4">
        <v>2012.0</v>
      </c>
      <c r="D8065" s="4" t="s">
        <v>120</v>
      </c>
      <c r="F8065" s="4" t="s">
        <v>24</v>
      </c>
      <c r="G8065" s="4" t="s">
        <v>1470</v>
      </c>
      <c r="I8065" s="4">
        <v>23979.0</v>
      </c>
      <c r="R8065" s="5" t="str">
        <f t="shared" si="1"/>
        <v>2012_123</v>
      </c>
    </row>
    <row r="8066">
      <c r="A8066" s="4" t="s">
        <v>222</v>
      </c>
      <c r="B8066" s="4">
        <v>124.0</v>
      </c>
      <c r="C8066" s="4">
        <v>2012.0</v>
      </c>
      <c r="D8066" s="4" t="s">
        <v>223</v>
      </c>
      <c r="F8066" s="4" t="s">
        <v>24</v>
      </c>
      <c r="G8066" s="4" t="s">
        <v>1401</v>
      </c>
      <c r="I8066" s="4">
        <v>23381.4</v>
      </c>
      <c r="R8066" s="5" t="str">
        <f t="shared" si="1"/>
        <v>2012_124</v>
      </c>
    </row>
    <row r="8067">
      <c r="A8067" s="4" t="s">
        <v>389</v>
      </c>
      <c r="B8067" s="4">
        <v>125.0</v>
      </c>
      <c r="C8067" s="4">
        <v>2012.0</v>
      </c>
      <c r="D8067" s="4" t="s">
        <v>1839</v>
      </c>
      <c r="F8067" s="4" t="s">
        <v>148</v>
      </c>
      <c r="G8067" s="4" t="s">
        <v>1490</v>
      </c>
      <c r="I8067" s="4">
        <v>23191.5</v>
      </c>
      <c r="R8067" s="5" t="str">
        <f t="shared" si="1"/>
        <v>2012_125</v>
      </c>
    </row>
    <row r="8068">
      <c r="A8068" s="4" t="s">
        <v>160</v>
      </c>
      <c r="B8068" s="4">
        <v>126.0</v>
      </c>
      <c r="C8068" s="4">
        <v>2012.0</v>
      </c>
      <c r="D8068" s="4" t="s">
        <v>19</v>
      </c>
      <c r="F8068" s="4" t="s">
        <v>55</v>
      </c>
      <c r="G8068" s="4" t="s">
        <v>1480</v>
      </c>
      <c r="I8068" s="4">
        <v>22767.0</v>
      </c>
      <c r="R8068" s="5" t="str">
        <f t="shared" si="1"/>
        <v>2012_126</v>
      </c>
    </row>
    <row r="8069">
      <c r="A8069" s="4" t="s">
        <v>96</v>
      </c>
      <c r="B8069" s="4">
        <v>127.0</v>
      </c>
      <c r="C8069" s="4">
        <v>2012.0</v>
      </c>
      <c r="D8069" s="4" t="s">
        <v>32</v>
      </c>
      <c r="F8069" s="4" t="s">
        <v>35</v>
      </c>
      <c r="G8069" s="4" t="s">
        <v>1643</v>
      </c>
      <c r="I8069" s="4">
        <v>22626.0</v>
      </c>
      <c r="R8069" s="5" t="str">
        <f t="shared" si="1"/>
        <v>2012_127</v>
      </c>
    </row>
    <row r="8070">
      <c r="A8070" s="4" t="s">
        <v>1840</v>
      </c>
      <c r="B8070" s="4">
        <v>128.0</v>
      </c>
      <c r="C8070" s="4">
        <v>2012.0</v>
      </c>
      <c r="D8070" s="4" t="s">
        <v>99</v>
      </c>
      <c r="F8070" s="4" t="s">
        <v>88</v>
      </c>
      <c r="G8070" s="4" t="s">
        <v>1472</v>
      </c>
      <c r="I8070" s="4">
        <v>22171.0</v>
      </c>
      <c r="R8070" s="5" t="str">
        <f t="shared" si="1"/>
        <v>2012_128</v>
      </c>
    </row>
    <row r="8071">
      <c r="A8071" s="4" t="s">
        <v>331</v>
      </c>
      <c r="B8071" s="4">
        <v>129.0</v>
      </c>
      <c r="C8071" s="4">
        <v>2012.0</v>
      </c>
      <c r="D8071" s="4" t="s">
        <v>332</v>
      </c>
      <c r="F8071" s="4" t="s">
        <v>189</v>
      </c>
      <c r="G8071" s="4" t="s">
        <v>1449</v>
      </c>
      <c r="I8071" s="4">
        <v>22006.0</v>
      </c>
      <c r="R8071" s="5" t="str">
        <f t="shared" si="1"/>
        <v>2012_129</v>
      </c>
    </row>
    <row r="8072">
      <c r="A8072" s="4" t="s">
        <v>615</v>
      </c>
      <c r="B8072" s="4">
        <v>130.0</v>
      </c>
      <c r="C8072" s="4">
        <v>2012.0</v>
      </c>
      <c r="D8072" s="4" t="s">
        <v>1289</v>
      </c>
      <c r="F8072" s="4" t="s">
        <v>35</v>
      </c>
      <c r="G8072" s="4" t="s">
        <v>1896</v>
      </c>
      <c r="I8072" s="4">
        <v>21998.0</v>
      </c>
      <c r="R8072" s="5" t="str">
        <f t="shared" si="1"/>
        <v>2012_130</v>
      </c>
    </row>
    <row r="8073">
      <c r="A8073" s="4" t="s">
        <v>1297</v>
      </c>
      <c r="B8073" s="4">
        <v>131.0</v>
      </c>
      <c r="C8073" s="4">
        <v>2012.0</v>
      </c>
      <c r="D8073" s="4" t="s">
        <v>67</v>
      </c>
      <c r="F8073" s="4" t="s">
        <v>35</v>
      </c>
      <c r="G8073" s="4" t="s">
        <v>1428</v>
      </c>
      <c r="I8073" s="4">
        <v>21918.0</v>
      </c>
      <c r="R8073" s="5" t="str">
        <f t="shared" si="1"/>
        <v>2012_131</v>
      </c>
    </row>
    <row r="8074">
      <c r="A8074" s="4" t="s">
        <v>533</v>
      </c>
      <c r="B8074" s="4">
        <v>132.0</v>
      </c>
      <c r="C8074" s="4">
        <v>2012.0</v>
      </c>
      <c r="D8074" s="4" t="s">
        <v>59</v>
      </c>
      <c r="F8074" s="4" t="s">
        <v>74</v>
      </c>
      <c r="G8074" s="4" t="s">
        <v>1422</v>
      </c>
      <c r="I8074" s="4">
        <v>21399.0</v>
      </c>
      <c r="R8074" s="5" t="str">
        <f t="shared" si="1"/>
        <v>2012_132</v>
      </c>
    </row>
    <row r="8075">
      <c r="A8075" s="4" t="s">
        <v>1099</v>
      </c>
      <c r="B8075" s="4">
        <v>133.0</v>
      </c>
      <c r="C8075" s="4">
        <v>2012.0</v>
      </c>
      <c r="D8075" s="4" t="s">
        <v>977</v>
      </c>
      <c r="F8075" s="4" t="s">
        <v>183</v>
      </c>
      <c r="G8075" s="4" t="s">
        <v>1550</v>
      </c>
      <c r="I8075" s="4">
        <v>21390.3</v>
      </c>
      <c r="R8075" s="5" t="str">
        <f t="shared" si="1"/>
        <v>2012_133</v>
      </c>
    </row>
    <row r="8076">
      <c r="A8076" s="4" t="s">
        <v>150</v>
      </c>
      <c r="B8076" s="4">
        <v>134.0</v>
      </c>
      <c r="C8076" s="4">
        <v>2012.0</v>
      </c>
      <c r="D8076" s="4" t="s">
        <v>102</v>
      </c>
      <c r="F8076" s="4" t="s">
        <v>30</v>
      </c>
      <c r="G8076" s="4" t="s">
        <v>1407</v>
      </c>
      <c r="I8076" s="4">
        <v>21244.0</v>
      </c>
      <c r="R8076" s="5" t="str">
        <f t="shared" si="1"/>
        <v>2012_134</v>
      </c>
    </row>
    <row r="8077">
      <c r="A8077" s="4" t="s">
        <v>1841</v>
      </c>
      <c r="B8077" s="4">
        <v>135.0</v>
      </c>
      <c r="C8077" s="4">
        <v>2012.0</v>
      </c>
      <c r="D8077" s="4" t="s">
        <v>490</v>
      </c>
      <c r="F8077" s="4" t="s">
        <v>400</v>
      </c>
      <c r="G8077" s="4" t="s">
        <v>1513</v>
      </c>
      <c r="I8077" s="4">
        <v>20880.0</v>
      </c>
      <c r="R8077" s="5" t="str">
        <f t="shared" si="1"/>
        <v>2012_135</v>
      </c>
    </row>
    <row r="8078">
      <c r="A8078" s="4" t="s">
        <v>371</v>
      </c>
      <c r="B8078" s="4">
        <v>136.0</v>
      </c>
      <c r="C8078" s="4">
        <v>2012.0</v>
      </c>
      <c r="D8078" s="4" t="s">
        <v>285</v>
      </c>
      <c r="F8078" s="4" t="s">
        <v>372</v>
      </c>
      <c r="G8078" s="4" t="s">
        <v>1505</v>
      </c>
      <c r="I8078" s="4">
        <v>20862.0</v>
      </c>
      <c r="R8078" s="5" t="str">
        <f t="shared" si="1"/>
        <v>2012_136</v>
      </c>
    </row>
    <row r="8079">
      <c r="A8079" s="4" t="s">
        <v>149</v>
      </c>
      <c r="B8079" s="4">
        <v>137.0</v>
      </c>
      <c r="C8079" s="4">
        <v>2012.0</v>
      </c>
      <c r="D8079" s="4" t="s">
        <v>1078</v>
      </c>
      <c r="F8079" s="4" t="s">
        <v>24</v>
      </c>
      <c r="G8079" s="4" t="s">
        <v>1401</v>
      </c>
      <c r="I8079" s="4">
        <v>20846.0</v>
      </c>
      <c r="R8079" s="5" t="str">
        <f t="shared" si="1"/>
        <v>2012_137</v>
      </c>
    </row>
    <row r="8080">
      <c r="A8080" s="4" t="s">
        <v>461</v>
      </c>
      <c r="B8080" s="4">
        <v>138.0</v>
      </c>
      <c r="C8080" s="4">
        <v>2012.0</v>
      </c>
      <c r="D8080" s="4" t="s">
        <v>168</v>
      </c>
      <c r="F8080" s="4" t="s">
        <v>127</v>
      </c>
      <c r="G8080" s="4" t="s">
        <v>1408</v>
      </c>
      <c r="I8080" s="4">
        <v>20023.6</v>
      </c>
      <c r="R8080" s="5" t="str">
        <f t="shared" si="1"/>
        <v>2012_138</v>
      </c>
    </row>
    <row r="8081">
      <c r="A8081" s="4" t="s">
        <v>795</v>
      </c>
      <c r="B8081" s="4">
        <v>139.0</v>
      </c>
      <c r="C8081" s="4">
        <v>2012.0</v>
      </c>
      <c r="D8081" s="4" t="s">
        <v>639</v>
      </c>
      <c r="F8081" s="4" t="s">
        <v>148</v>
      </c>
      <c r="G8081" s="4" t="s">
        <v>1536</v>
      </c>
      <c r="I8081" s="4">
        <v>20007.6</v>
      </c>
      <c r="R8081" s="5" t="str">
        <f t="shared" si="1"/>
        <v>2012_139</v>
      </c>
    </row>
    <row r="8082">
      <c r="A8082" s="4" t="s">
        <v>1190</v>
      </c>
      <c r="B8082" s="4">
        <v>140.0</v>
      </c>
      <c r="C8082" s="4">
        <v>2012.0</v>
      </c>
      <c r="D8082" s="4" t="s">
        <v>168</v>
      </c>
      <c r="F8082" s="4" t="s">
        <v>100</v>
      </c>
      <c r="G8082" s="4" t="s">
        <v>1500</v>
      </c>
      <c r="I8082" s="4">
        <v>19884.0</v>
      </c>
      <c r="R8082" s="5" t="str">
        <f t="shared" si="1"/>
        <v>2012_140</v>
      </c>
    </row>
    <row r="8083">
      <c r="A8083" s="4" t="s">
        <v>694</v>
      </c>
      <c r="B8083" s="4">
        <v>141.0</v>
      </c>
      <c r="C8083" s="4">
        <v>2012.0</v>
      </c>
      <c r="D8083" s="4" t="s">
        <v>1096</v>
      </c>
      <c r="F8083" s="4" t="s">
        <v>24</v>
      </c>
      <c r="G8083" s="4" t="s">
        <v>1404</v>
      </c>
      <c r="I8083" s="4">
        <v>19831.0</v>
      </c>
      <c r="R8083" s="5" t="str">
        <f t="shared" si="1"/>
        <v>2012_141</v>
      </c>
    </row>
    <row r="8084">
      <c r="A8084" s="4" t="s">
        <v>1786</v>
      </c>
      <c r="B8084" s="4">
        <v>142.0</v>
      </c>
      <c r="C8084" s="4">
        <v>2012.0</v>
      </c>
      <c r="D8084" s="4" t="s">
        <v>29</v>
      </c>
      <c r="F8084" s="4" t="s">
        <v>30</v>
      </c>
      <c r="G8084" s="4" t="s">
        <v>1407</v>
      </c>
      <c r="I8084" s="4">
        <v>19675.0</v>
      </c>
      <c r="R8084" s="5" t="str">
        <f t="shared" si="1"/>
        <v>2012_142</v>
      </c>
    </row>
    <row r="8085">
      <c r="A8085" s="4" t="s">
        <v>233</v>
      </c>
      <c r="B8085" s="4">
        <v>143.0</v>
      </c>
      <c r="C8085" s="4">
        <v>2012.0</v>
      </c>
      <c r="D8085" s="4" t="s">
        <v>203</v>
      </c>
      <c r="F8085" s="4" t="s">
        <v>70</v>
      </c>
      <c r="G8085" s="4" t="s">
        <v>1409</v>
      </c>
      <c r="I8085" s="4">
        <v>19557.0</v>
      </c>
      <c r="R8085" s="5" t="str">
        <f t="shared" si="1"/>
        <v>2012_143</v>
      </c>
    </row>
    <row r="8086">
      <c r="A8086" s="4" t="s">
        <v>287</v>
      </c>
      <c r="B8086" s="4">
        <v>144.0</v>
      </c>
      <c r="C8086" s="4">
        <v>2012.0</v>
      </c>
      <c r="D8086" s="4" t="s">
        <v>67</v>
      </c>
      <c r="F8086" s="4" t="s">
        <v>24</v>
      </c>
      <c r="G8086" s="4" t="s">
        <v>1412</v>
      </c>
      <c r="I8086" s="4">
        <v>19036.1</v>
      </c>
      <c r="R8086" s="5" t="str">
        <f t="shared" si="1"/>
        <v>2012_144</v>
      </c>
    </row>
    <row r="8087">
      <c r="A8087" s="4" t="s">
        <v>1002</v>
      </c>
      <c r="B8087" s="4">
        <v>145.0</v>
      </c>
      <c r="C8087" s="4">
        <v>2012.0</v>
      </c>
      <c r="D8087" s="4" t="s">
        <v>216</v>
      </c>
      <c r="F8087" s="4" t="s">
        <v>46</v>
      </c>
      <c r="G8087" s="4" t="s">
        <v>1418</v>
      </c>
      <c r="I8087" s="4">
        <v>18924.0</v>
      </c>
      <c r="R8087" s="5" t="str">
        <f t="shared" si="1"/>
        <v>2012_145</v>
      </c>
    </row>
    <row r="8088">
      <c r="A8088" s="4" t="s">
        <v>1183</v>
      </c>
      <c r="B8088" s="4">
        <v>146.0</v>
      </c>
      <c r="C8088" s="4">
        <v>2012.0</v>
      </c>
      <c r="D8088" s="4" t="s">
        <v>26</v>
      </c>
      <c r="F8088" s="4" t="s">
        <v>189</v>
      </c>
      <c r="G8088" s="4" t="s">
        <v>1502</v>
      </c>
      <c r="I8088" s="4">
        <v>18804.0</v>
      </c>
      <c r="R8088" s="5" t="str">
        <f t="shared" si="1"/>
        <v>2012_146</v>
      </c>
    </row>
    <row r="8089">
      <c r="A8089" s="4" t="s">
        <v>244</v>
      </c>
      <c r="B8089" s="4">
        <v>147.0</v>
      </c>
      <c r="C8089" s="4">
        <v>2012.0</v>
      </c>
      <c r="D8089" s="4" t="s">
        <v>34</v>
      </c>
      <c r="F8089" s="4" t="s">
        <v>20</v>
      </c>
      <c r="G8089" s="4" t="s">
        <v>1491</v>
      </c>
      <c r="I8089" s="4">
        <v>18666.0</v>
      </c>
      <c r="R8089" s="5" t="str">
        <f t="shared" si="1"/>
        <v>2012_147</v>
      </c>
    </row>
    <row r="8090">
      <c r="A8090" s="4" t="s">
        <v>930</v>
      </c>
      <c r="B8090" s="4">
        <v>148.0</v>
      </c>
      <c r="C8090" s="4">
        <v>2012.0</v>
      </c>
      <c r="D8090" s="4" t="s">
        <v>59</v>
      </c>
      <c r="F8090" s="4" t="s">
        <v>37</v>
      </c>
      <c r="G8090" s="4" t="s">
        <v>1432</v>
      </c>
      <c r="I8090" s="4">
        <v>18525.0</v>
      </c>
      <c r="R8090" s="5" t="str">
        <f t="shared" si="1"/>
        <v>2012_148</v>
      </c>
    </row>
    <row r="8091">
      <c r="A8091" s="4" t="s">
        <v>1356</v>
      </c>
      <c r="B8091" s="4">
        <v>149.0</v>
      </c>
      <c r="C8091" s="4">
        <v>2012.0</v>
      </c>
      <c r="D8091" s="4" t="s">
        <v>1728</v>
      </c>
      <c r="F8091" s="4" t="s">
        <v>46</v>
      </c>
      <c r="G8091" s="4" t="s">
        <v>1514</v>
      </c>
      <c r="I8091" s="4">
        <v>18256.8</v>
      </c>
      <c r="R8091" s="5" t="str">
        <f t="shared" si="1"/>
        <v>2012_149</v>
      </c>
    </row>
    <row r="8092">
      <c r="A8092" s="4" t="s">
        <v>1731</v>
      </c>
      <c r="B8092" s="4">
        <v>150.0</v>
      </c>
      <c r="C8092" s="4">
        <v>2012.0</v>
      </c>
      <c r="D8092" s="4" t="s">
        <v>1723</v>
      </c>
      <c r="F8092" s="4" t="s">
        <v>257</v>
      </c>
      <c r="G8092" s="4" t="s">
        <v>1472</v>
      </c>
      <c r="I8092" s="4">
        <v>18048.0</v>
      </c>
      <c r="R8092" s="5" t="str">
        <f t="shared" si="1"/>
        <v>2012_150</v>
      </c>
    </row>
    <row r="8093">
      <c r="A8093" s="4" t="s">
        <v>1248</v>
      </c>
      <c r="B8093" s="4">
        <v>151.0</v>
      </c>
      <c r="C8093" s="4">
        <v>2012.0</v>
      </c>
      <c r="D8093" s="4" t="s">
        <v>216</v>
      </c>
      <c r="F8093" s="4" t="s">
        <v>37</v>
      </c>
      <c r="G8093" s="4" t="s">
        <v>1679</v>
      </c>
      <c r="I8093" s="4">
        <v>17759.0</v>
      </c>
      <c r="R8093" s="5" t="str">
        <f t="shared" si="1"/>
        <v>2012_151</v>
      </c>
    </row>
    <row r="8094">
      <c r="A8094" s="4" t="s">
        <v>226</v>
      </c>
      <c r="B8094" s="4">
        <v>152.0</v>
      </c>
      <c r="C8094" s="4">
        <v>2012.0</v>
      </c>
      <c r="D8094" s="4" t="s">
        <v>216</v>
      </c>
      <c r="F8094" s="4" t="s">
        <v>88</v>
      </c>
      <c r="G8094" s="4" t="s">
        <v>1413</v>
      </c>
      <c r="I8094" s="4">
        <v>17657.0</v>
      </c>
      <c r="R8094" s="5" t="str">
        <f t="shared" si="1"/>
        <v>2012_152</v>
      </c>
    </row>
    <row r="8095">
      <c r="A8095" s="4" t="s">
        <v>85</v>
      </c>
      <c r="B8095" s="4">
        <v>153.0</v>
      </c>
      <c r="C8095" s="4">
        <v>2012.0</v>
      </c>
      <c r="D8095" s="4" t="s">
        <v>26</v>
      </c>
      <c r="F8095" s="4" t="s">
        <v>24</v>
      </c>
      <c r="G8095" s="4" t="s">
        <v>1478</v>
      </c>
      <c r="I8095" s="4">
        <v>17260.0</v>
      </c>
      <c r="R8095" s="5" t="str">
        <f t="shared" si="1"/>
        <v>2012_153</v>
      </c>
    </row>
    <row r="8096">
      <c r="A8096" s="4" t="s">
        <v>1267</v>
      </c>
      <c r="B8096" s="4">
        <v>154.0</v>
      </c>
      <c r="C8096" s="4">
        <v>2012.0</v>
      </c>
      <c r="D8096" s="4" t="s">
        <v>490</v>
      </c>
      <c r="F8096" s="4" t="s">
        <v>24</v>
      </c>
      <c r="G8096" s="4" t="s">
        <v>1404</v>
      </c>
      <c r="I8096" s="4">
        <v>16888.0</v>
      </c>
      <c r="R8096" s="5" t="str">
        <f t="shared" si="1"/>
        <v>2012_154</v>
      </c>
    </row>
    <row r="8097">
      <c r="A8097" s="4" t="s">
        <v>243</v>
      </c>
      <c r="B8097" s="4">
        <v>155.0</v>
      </c>
      <c r="C8097" s="4">
        <v>2012.0</v>
      </c>
      <c r="D8097" s="4" t="s">
        <v>1078</v>
      </c>
      <c r="F8097" s="4" t="s">
        <v>30</v>
      </c>
      <c r="G8097" s="4" t="s">
        <v>1407</v>
      </c>
      <c r="I8097" s="4">
        <v>16734.0</v>
      </c>
      <c r="R8097" s="5" t="str">
        <f t="shared" si="1"/>
        <v>2012_155</v>
      </c>
    </row>
    <row r="8098">
      <c r="A8098" s="4" t="s">
        <v>1169</v>
      </c>
      <c r="B8098" s="4">
        <v>156.0</v>
      </c>
      <c r="C8098" s="4">
        <v>2012.0</v>
      </c>
      <c r="D8098" s="4" t="s">
        <v>40</v>
      </c>
      <c r="F8098" s="4" t="s">
        <v>37</v>
      </c>
      <c r="G8098" s="4" t="s">
        <v>1495</v>
      </c>
      <c r="I8098" s="4">
        <v>16619.0</v>
      </c>
      <c r="R8098" s="5" t="str">
        <f t="shared" si="1"/>
        <v>2012_156</v>
      </c>
    </row>
    <row r="8099">
      <c r="A8099" s="4" t="s">
        <v>1049</v>
      </c>
      <c r="B8099" s="4">
        <v>157.0</v>
      </c>
      <c r="C8099" s="4">
        <v>2012.0</v>
      </c>
      <c r="D8099" s="4" t="s">
        <v>975</v>
      </c>
      <c r="F8099" s="4" t="s">
        <v>179</v>
      </c>
      <c r="G8099" s="4" t="s">
        <v>1681</v>
      </c>
      <c r="I8099" s="4">
        <v>16518.8</v>
      </c>
      <c r="R8099" s="5" t="str">
        <f t="shared" si="1"/>
        <v>2012_157</v>
      </c>
    </row>
    <row r="8100">
      <c r="A8100" s="4" t="s">
        <v>876</v>
      </c>
      <c r="B8100" s="4">
        <v>158.0</v>
      </c>
      <c r="C8100" s="4">
        <v>2012.0</v>
      </c>
      <c r="D8100" s="4" t="s">
        <v>97</v>
      </c>
      <c r="F8100" s="4" t="s">
        <v>82</v>
      </c>
      <c r="G8100" s="4" t="s">
        <v>1554</v>
      </c>
      <c r="I8100" s="4">
        <v>16476.4</v>
      </c>
      <c r="R8100" s="5" t="str">
        <f t="shared" si="1"/>
        <v>2012_158</v>
      </c>
    </row>
    <row r="8101">
      <c r="A8101" s="4" t="s">
        <v>1496</v>
      </c>
      <c r="B8101" s="4">
        <v>159.0</v>
      </c>
      <c r="C8101" s="4">
        <v>2012.0</v>
      </c>
      <c r="D8101" s="4" t="s">
        <v>19</v>
      </c>
      <c r="F8101" s="4" t="s">
        <v>95</v>
      </c>
      <c r="G8101" s="4" t="s">
        <v>1497</v>
      </c>
      <c r="I8101" s="4">
        <v>16355.2</v>
      </c>
      <c r="R8101" s="5" t="str">
        <f t="shared" si="1"/>
        <v>2012_159</v>
      </c>
    </row>
    <row r="8102">
      <c r="A8102" s="4" t="s">
        <v>1306</v>
      </c>
      <c r="B8102" s="4">
        <v>160.0</v>
      </c>
      <c r="C8102" s="4">
        <v>2012.0</v>
      </c>
      <c r="D8102" s="4" t="s">
        <v>216</v>
      </c>
      <c r="F8102" s="4" t="s">
        <v>55</v>
      </c>
      <c r="G8102" s="4" t="s">
        <v>1480</v>
      </c>
      <c r="I8102" s="4">
        <v>16258.0</v>
      </c>
      <c r="R8102" s="5" t="str">
        <f t="shared" si="1"/>
        <v>2012_160</v>
      </c>
    </row>
    <row r="8103">
      <c r="A8103" s="4" t="s">
        <v>1308</v>
      </c>
      <c r="B8103" s="4">
        <v>161.0</v>
      </c>
      <c r="C8103" s="4">
        <v>2012.0</v>
      </c>
      <c r="D8103" s="4" t="s">
        <v>19</v>
      </c>
      <c r="F8103" s="4" t="s">
        <v>20</v>
      </c>
      <c r="G8103" s="4" t="s">
        <v>1521</v>
      </c>
      <c r="I8103" s="4">
        <v>16244.0</v>
      </c>
      <c r="R8103" s="5" t="str">
        <f t="shared" si="1"/>
        <v>2012_161</v>
      </c>
    </row>
    <row r="8104">
      <c r="A8104" s="4" t="s">
        <v>469</v>
      </c>
      <c r="B8104" s="4">
        <v>162.0</v>
      </c>
      <c r="C8104" s="4">
        <v>2012.0</v>
      </c>
      <c r="D8104" s="4" t="s">
        <v>1354</v>
      </c>
      <c r="F8104" s="4" t="s">
        <v>37</v>
      </c>
      <c r="G8104" s="4" t="s">
        <v>1465</v>
      </c>
      <c r="I8104" s="4">
        <v>16144.0</v>
      </c>
      <c r="R8104" s="5" t="str">
        <f t="shared" si="1"/>
        <v>2012_162</v>
      </c>
    </row>
    <row r="8105">
      <c r="A8105" s="4" t="s">
        <v>276</v>
      </c>
      <c r="B8105" s="4">
        <v>163.0</v>
      </c>
      <c r="C8105" s="4">
        <v>2012.0</v>
      </c>
      <c r="D8105" s="4" t="s">
        <v>1728</v>
      </c>
      <c r="F8105" s="4" t="s">
        <v>55</v>
      </c>
      <c r="G8105" s="4" t="s">
        <v>1522</v>
      </c>
      <c r="I8105" s="4">
        <v>16049.0</v>
      </c>
      <c r="R8105" s="5" t="str">
        <f t="shared" si="1"/>
        <v>2012_163</v>
      </c>
    </row>
    <row r="8106">
      <c r="A8106" s="4" t="s">
        <v>924</v>
      </c>
      <c r="B8106" s="4">
        <v>164.0</v>
      </c>
      <c r="C8106" s="4">
        <v>2012.0</v>
      </c>
      <c r="D8106" s="4" t="s">
        <v>826</v>
      </c>
      <c r="F8106" s="4" t="s">
        <v>74</v>
      </c>
      <c r="G8106" s="4" t="s">
        <v>1422</v>
      </c>
      <c r="I8106" s="4">
        <v>15933.0</v>
      </c>
      <c r="R8106" s="5" t="str">
        <f t="shared" si="1"/>
        <v>2012_164</v>
      </c>
    </row>
    <row r="8107">
      <c r="A8107" s="4" t="s">
        <v>1897</v>
      </c>
      <c r="B8107" s="4">
        <v>165.0</v>
      </c>
      <c r="C8107" s="4">
        <v>2012.0</v>
      </c>
      <c r="D8107" s="4" t="s">
        <v>59</v>
      </c>
      <c r="F8107" s="4" t="s">
        <v>100</v>
      </c>
      <c r="G8107" s="4" t="s">
        <v>1500</v>
      </c>
      <c r="I8107" s="4">
        <v>15820.0</v>
      </c>
      <c r="R8107" s="5" t="str">
        <f t="shared" si="1"/>
        <v>2012_165</v>
      </c>
    </row>
    <row r="8108">
      <c r="A8108" s="4" t="s">
        <v>1678</v>
      </c>
      <c r="B8108" s="4">
        <v>166.0</v>
      </c>
      <c r="C8108" s="4">
        <v>2012.0</v>
      </c>
      <c r="D8108" s="4" t="s">
        <v>59</v>
      </c>
      <c r="F8108" s="4" t="s">
        <v>30</v>
      </c>
      <c r="G8108" s="4" t="s">
        <v>1407</v>
      </c>
      <c r="I8108" s="4">
        <v>15804.0</v>
      </c>
      <c r="R8108" s="5" t="str">
        <f t="shared" si="1"/>
        <v>2012_166</v>
      </c>
    </row>
    <row r="8109">
      <c r="A8109" s="4" t="s">
        <v>540</v>
      </c>
      <c r="B8109" s="4">
        <v>167.0</v>
      </c>
      <c r="C8109" s="4">
        <v>2012.0</v>
      </c>
      <c r="D8109" s="4" t="s">
        <v>120</v>
      </c>
      <c r="F8109" s="4" t="s">
        <v>24</v>
      </c>
      <c r="G8109" s="4" t="s">
        <v>1503</v>
      </c>
      <c r="I8109" s="4">
        <v>15658.0</v>
      </c>
      <c r="R8109" s="5" t="str">
        <f t="shared" si="1"/>
        <v>2012_167</v>
      </c>
    </row>
    <row r="8110">
      <c r="A8110" s="4" t="s">
        <v>1047</v>
      </c>
      <c r="B8110" s="4">
        <v>168.0</v>
      </c>
      <c r="C8110" s="4">
        <v>2012.0</v>
      </c>
      <c r="D8110" s="4" t="s">
        <v>102</v>
      </c>
      <c r="F8110" s="4" t="s">
        <v>57</v>
      </c>
      <c r="G8110" s="4" t="s">
        <v>1512</v>
      </c>
      <c r="I8110" s="4">
        <v>15582.0</v>
      </c>
      <c r="R8110" s="5" t="str">
        <f t="shared" si="1"/>
        <v>2012_168</v>
      </c>
    </row>
    <row r="8111">
      <c r="A8111" s="4" t="s">
        <v>516</v>
      </c>
      <c r="B8111" s="4">
        <v>169.0</v>
      </c>
      <c r="C8111" s="4">
        <v>2012.0</v>
      </c>
      <c r="D8111" s="4" t="s">
        <v>67</v>
      </c>
      <c r="F8111" s="4" t="s">
        <v>55</v>
      </c>
      <c r="G8111" s="4" t="s">
        <v>1506</v>
      </c>
      <c r="I8111" s="4">
        <v>15508.1</v>
      </c>
      <c r="R8111" s="5" t="str">
        <f t="shared" si="1"/>
        <v>2012_169</v>
      </c>
    </row>
    <row r="8112">
      <c r="A8112" s="4" t="s">
        <v>1898</v>
      </c>
      <c r="B8112" s="4">
        <v>170.0</v>
      </c>
      <c r="C8112" s="4">
        <v>2012.0</v>
      </c>
      <c r="D8112" s="4" t="s">
        <v>23</v>
      </c>
      <c r="F8112" s="4" t="s">
        <v>24</v>
      </c>
      <c r="G8112" s="4" t="s">
        <v>1503</v>
      </c>
      <c r="I8112" s="4">
        <v>15439.5</v>
      </c>
      <c r="R8112" s="5" t="str">
        <f t="shared" si="1"/>
        <v>2012_170</v>
      </c>
    </row>
    <row r="8113">
      <c r="A8113" s="4" t="s">
        <v>1853</v>
      </c>
      <c r="B8113" s="4">
        <v>171.0</v>
      </c>
      <c r="C8113" s="4">
        <v>2012.0</v>
      </c>
      <c r="D8113" s="4" t="s">
        <v>29</v>
      </c>
      <c r="F8113" s="4" t="s">
        <v>299</v>
      </c>
      <c r="G8113" s="4" t="s">
        <v>1802</v>
      </c>
      <c r="I8113" s="4">
        <v>15351.0</v>
      </c>
      <c r="R8113" s="5" t="str">
        <f t="shared" si="1"/>
        <v>2012_171</v>
      </c>
    </row>
    <row r="8114">
      <c r="A8114" s="4" t="s">
        <v>1843</v>
      </c>
      <c r="B8114" s="4">
        <v>172.0</v>
      </c>
      <c r="C8114" s="4">
        <v>2012.0</v>
      </c>
      <c r="D8114" s="4" t="s">
        <v>216</v>
      </c>
      <c r="F8114" s="4" t="s">
        <v>179</v>
      </c>
      <c r="G8114" s="4" t="s">
        <v>1501</v>
      </c>
      <c r="I8114" s="4">
        <v>15341.0</v>
      </c>
      <c r="R8114" s="5" t="str">
        <f t="shared" si="1"/>
        <v>2012_172</v>
      </c>
    </row>
    <row r="8115">
      <c r="A8115" s="4" t="s">
        <v>1080</v>
      </c>
      <c r="B8115" s="4">
        <v>173.0</v>
      </c>
      <c r="C8115" s="4">
        <v>2012.0</v>
      </c>
      <c r="D8115" s="4" t="s">
        <v>490</v>
      </c>
      <c r="F8115" s="4" t="s">
        <v>24</v>
      </c>
      <c r="G8115" s="4" t="s">
        <v>1404</v>
      </c>
      <c r="I8115" s="4">
        <v>15282.0</v>
      </c>
      <c r="R8115" s="5" t="str">
        <f t="shared" si="1"/>
        <v>2012_173</v>
      </c>
    </row>
    <row r="8116">
      <c r="A8116" s="4" t="s">
        <v>1207</v>
      </c>
      <c r="B8116" s="4">
        <v>174.0</v>
      </c>
      <c r="C8116" s="4">
        <v>2012.0</v>
      </c>
      <c r="D8116" s="4" t="s">
        <v>76</v>
      </c>
      <c r="F8116" s="4" t="s">
        <v>30</v>
      </c>
      <c r="G8116" s="4" t="s">
        <v>1407</v>
      </c>
      <c r="I8116" s="4">
        <v>15169.0</v>
      </c>
      <c r="R8116" s="5" t="str">
        <f t="shared" si="1"/>
        <v>2012_174</v>
      </c>
    </row>
    <row r="8117">
      <c r="A8117" s="4" t="s">
        <v>1322</v>
      </c>
      <c r="B8117" s="4">
        <v>175.0</v>
      </c>
      <c r="C8117" s="4">
        <v>2012.0</v>
      </c>
      <c r="D8117" s="4" t="s">
        <v>225</v>
      </c>
      <c r="F8117" s="4" t="s">
        <v>118</v>
      </c>
      <c r="G8117" s="4" t="s">
        <v>1530</v>
      </c>
      <c r="I8117" s="4">
        <v>15119.2</v>
      </c>
      <c r="R8117" s="5" t="str">
        <f t="shared" si="1"/>
        <v>2012_175</v>
      </c>
    </row>
    <row r="8118">
      <c r="A8118" s="4" t="s">
        <v>321</v>
      </c>
      <c r="B8118" s="4">
        <v>176.0</v>
      </c>
      <c r="C8118" s="4">
        <v>2012.0</v>
      </c>
      <c r="D8118" s="4" t="s">
        <v>921</v>
      </c>
      <c r="F8118" s="4" t="s">
        <v>55</v>
      </c>
      <c r="G8118" s="4" t="s">
        <v>1472</v>
      </c>
      <c r="I8118" s="4">
        <v>15116.0</v>
      </c>
      <c r="R8118" s="5" t="str">
        <f t="shared" si="1"/>
        <v>2012_176</v>
      </c>
    </row>
    <row r="8119">
      <c r="A8119" s="4" t="s">
        <v>181</v>
      </c>
      <c r="B8119" s="4">
        <v>177.0</v>
      </c>
      <c r="C8119" s="4">
        <v>2012.0</v>
      </c>
      <c r="D8119" s="4" t="s">
        <v>177</v>
      </c>
      <c r="F8119" s="4" t="s">
        <v>30</v>
      </c>
      <c r="G8119" s="4" t="s">
        <v>1407</v>
      </c>
      <c r="I8119" s="4">
        <v>14963.0</v>
      </c>
      <c r="R8119" s="5" t="str">
        <f t="shared" si="1"/>
        <v>2012_177</v>
      </c>
    </row>
    <row r="8120">
      <c r="A8120" s="4" t="s">
        <v>1074</v>
      </c>
      <c r="B8120" s="4">
        <v>178.0</v>
      </c>
      <c r="C8120" s="4">
        <v>2012.0</v>
      </c>
      <c r="D8120" s="4" t="s">
        <v>971</v>
      </c>
      <c r="F8120" s="4" t="s">
        <v>57</v>
      </c>
      <c r="G8120" s="4" t="s">
        <v>1531</v>
      </c>
      <c r="I8120" s="4">
        <v>14962.0</v>
      </c>
      <c r="R8120" s="5" t="str">
        <f t="shared" si="1"/>
        <v>2012_178</v>
      </c>
    </row>
    <row r="8121">
      <c r="A8121" s="4" t="s">
        <v>732</v>
      </c>
      <c r="B8121" s="4">
        <v>179.0</v>
      </c>
      <c r="C8121" s="4">
        <v>2012.0</v>
      </c>
      <c r="D8121" s="4" t="s">
        <v>216</v>
      </c>
      <c r="F8121" s="4" t="s">
        <v>57</v>
      </c>
      <c r="G8121" s="4" t="s">
        <v>1414</v>
      </c>
      <c r="I8121" s="4">
        <v>14956.0</v>
      </c>
      <c r="R8121" s="5" t="str">
        <f t="shared" si="1"/>
        <v>2012_179</v>
      </c>
    </row>
    <row r="8122">
      <c r="A8122" s="4" t="s">
        <v>270</v>
      </c>
      <c r="B8122" s="4">
        <v>180.0</v>
      </c>
      <c r="C8122" s="4">
        <v>2012.0</v>
      </c>
      <c r="D8122" s="4" t="s">
        <v>48</v>
      </c>
      <c r="F8122" s="4" t="s">
        <v>100</v>
      </c>
      <c r="G8122" s="4" t="s">
        <v>1500</v>
      </c>
      <c r="I8122" s="4">
        <v>14885.0</v>
      </c>
      <c r="R8122" s="5" t="str">
        <f t="shared" si="1"/>
        <v>2012_180</v>
      </c>
    </row>
    <row r="8123">
      <c r="A8123" s="4" t="s">
        <v>241</v>
      </c>
      <c r="B8123" s="4">
        <v>181.0</v>
      </c>
      <c r="C8123" s="4">
        <v>2012.0</v>
      </c>
      <c r="D8123" s="4" t="s">
        <v>981</v>
      </c>
      <c r="F8123" s="4" t="s">
        <v>74</v>
      </c>
      <c r="G8123" s="4" t="s">
        <v>1422</v>
      </c>
      <c r="I8123" s="4">
        <v>14880.2</v>
      </c>
      <c r="R8123" s="5" t="str">
        <f t="shared" si="1"/>
        <v>2012_181</v>
      </c>
    </row>
    <row r="8124">
      <c r="A8124" s="4" t="s">
        <v>1661</v>
      </c>
      <c r="B8124" s="4">
        <v>182.0</v>
      </c>
      <c r="C8124" s="4">
        <v>2012.0</v>
      </c>
      <c r="D8124" s="4" t="s">
        <v>999</v>
      </c>
      <c r="F8124" s="4" t="s">
        <v>148</v>
      </c>
      <c r="G8124" s="4" t="s">
        <v>1467</v>
      </c>
      <c r="I8124" s="4">
        <v>14835.7</v>
      </c>
      <c r="R8124" s="5" t="str">
        <f t="shared" si="1"/>
        <v>2012_182</v>
      </c>
    </row>
    <row r="8125">
      <c r="A8125" s="4" t="s">
        <v>860</v>
      </c>
      <c r="B8125" s="4">
        <v>183.0</v>
      </c>
      <c r="C8125" s="4">
        <v>2012.0</v>
      </c>
      <c r="D8125" s="4" t="s">
        <v>26</v>
      </c>
      <c r="F8125" s="4" t="s">
        <v>115</v>
      </c>
      <c r="G8125" s="4" t="s">
        <v>1561</v>
      </c>
      <c r="I8125" s="4">
        <v>14807.2</v>
      </c>
      <c r="R8125" s="5" t="str">
        <f t="shared" si="1"/>
        <v>2012_183</v>
      </c>
    </row>
    <row r="8126">
      <c r="A8126" s="4" t="s">
        <v>1383</v>
      </c>
      <c r="B8126" s="4">
        <v>184.0</v>
      </c>
      <c r="C8126" s="4">
        <v>2012.0</v>
      </c>
      <c r="D8126" s="4" t="s">
        <v>1096</v>
      </c>
      <c r="F8126" s="4" t="s">
        <v>24</v>
      </c>
      <c r="G8126" s="4" t="s">
        <v>1404</v>
      </c>
      <c r="I8126" s="4">
        <v>14658.0</v>
      </c>
      <c r="R8126" s="5" t="str">
        <f t="shared" si="1"/>
        <v>2012_184</v>
      </c>
    </row>
    <row r="8127">
      <c r="A8127" s="4" t="s">
        <v>393</v>
      </c>
      <c r="B8127" s="4">
        <v>185.0</v>
      </c>
      <c r="C8127" s="4">
        <v>2012.0</v>
      </c>
      <c r="D8127" s="4" t="s">
        <v>1839</v>
      </c>
      <c r="F8127" s="4" t="s">
        <v>57</v>
      </c>
      <c r="G8127" s="4" t="s">
        <v>1414</v>
      </c>
      <c r="I8127" s="4">
        <v>14549.0</v>
      </c>
      <c r="R8127" s="5" t="str">
        <f t="shared" si="1"/>
        <v>2012_185</v>
      </c>
    </row>
    <row r="8128">
      <c r="A8128" s="4" t="s">
        <v>731</v>
      </c>
      <c r="B8128" s="4">
        <v>186.0</v>
      </c>
      <c r="C8128" s="4">
        <v>2012.0</v>
      </c>
      <c r="D8128" s="4" t="s">
        <v>216</v>
      </c>
      <c r="F8128" s="4" t="s">
        <v>127</v>
      </c>
      <c r="G8128" s="4" t="s">
        <v>1408</v>
      </c>
      <c r="I8128" s="4">
        <v>14529.0</v>
      </c>
      <c r="R8128" s="5" t="str">
        <f t="shared" si="1"/>
        <v>2012_186</v>
      </c>
    </row>
    <row r="8129">
      <c r="A8129" s="4" t="s">
        <v>380</v>
      </c>
      <c r="B8129" s="4">
        <v>187.0</v>
      </c>
      <c r="C8129" s="4">
        <v>2012.0</v>
      </c>
      <c r="D8129" s="4" t="s">
        <v>216</v>
      </c>
      <c r="F8129" s="4" t="s">
        <v>37</v>
      </c>
      <c r="G8129" s="4" t="s">
        <v>1495</v>
      </c>
      <c r="I8129" s="4">
        <v>14379.0</v>
      </c>
      <c r="R8129" s="5" t="str">
        <f t="shared" si="1"/>
        <v>2012_187</v>
      </c>
    </row>
    <row r="8130">
      <c r="A8130" s="4" t="s">
        <v>748</v>
      </c>
      <c r="B8130" s="4">
        <v>188.0</v>
      </c>
      <c r="C8130" s="4">
        <v>2012.0</v>
      </c>
      <c r="D8130" s="4" t="s">
        <v>177</v>
      </c>
      <c r="F8130" s="4" t="s">
        <v>30</v>
      </c>
      <c r="G8130" s="4" t="s">
        <v>1407</v>
      </c>
      <c r="I8130" s="4">
        <v>14245.0</v>
      </c>
      <c r="R8130" s="5" t="str">
        <f t="shared" si="1"/>
        <v>2012_188</v>
      </c>
    </row>
    <row r="8131">
      <c r="A8131" s="4" t="s">
        <v>649</v>
      </c>
      <c r="B8131" s="4">
        <v>189.0</v>
      </c>
      <c r="C8131" s="4">
        <v>2012.0</v>
      </c>
      <c r="D8131" s="4" t="s">
        <v>19</v>
      </c>
      <c r="F8131" s="4" t="s">
        <v>20</v>
      </c>
      <c r="G8131" s="4" t="s">
        <v>1492</v>
      </c>
      <c r="I8131" s="4">
        <v>14156.5</v>
      </c>
      <c r="R8131" s="5" t="str">
        <f t="shared" si="1"/>
        <v>2012_189</v>
      </c>
    </row>
    <row r="8132">
      <c r="A8132" s="4" t="s">
        <v>103</v>
      </c>
      <c r="B8132" s="4">
        <v>190.0</v>
      </c>
      <c r="C8132" s="4">
        <v>2012.0</v>
      </c>
      <c r="D8132" s="4" t="s">
        <v>67</v>
      </c>
      <c r="F8132" s="4" t="s">
        <v>30</v>
      </c>
      <c r="G8132" s="4" t="s">
        <v>1407</v>
      </c>
      <c r="I8132" s="4">
        <v>14127.0</v>
      </c>
      <c r="R8132" s="5" t="str">
        <f t="shared" si="1"/>
        <v>2012_190</v>
      </c>
    </row>
    <row r="8133">
      <c r="A8133" s="4" t="s">
        <v>1683</v>
      </c>
      <c r="B8133" s="4">
        <v>191.0</v>
      </c>
      <c r="C8133" s="4">
        <v>2012.0</v>
      </c>
      <c r="D8133" s="4" t="s">
        <v>29</v>
      </c>
      <c r="F8133" s="4" t="s">
        <v>183</v>
      </c>
      <c r="G8133" s="4" t="s">
        <v>1550</v>
      </c>
      <c r="I8133" s="4">
        <v>14048.4</v>
      </c>
      <c r="R8133" s="5" t="str">
        <f t="shared" si="1"/>
        <v>2012_191</v>
      </c>
    </row>
    <row r="8134">
      <c r="A8134" s="4" t="s">
        <v>1847</v>
      </c>
      <c r="B8134" s="4">
        <v>192.0</v>
      </c>
      <c r="C8134" s="4">
        <v>2012.0</v>
      </c>
      <c r="D8134" s="4" t="s">
        <v>490</v>
      </c>
      <c r="F8134" s="4" t="s">
        <v>24</v>
      </c>
      <c r="G8134" s="4" t="s">
        <v>1539</v>
      </c>
      <c r="I8134" s="4">
        <v>13967.0</v>
      </c>
      <c r="R8134" s="5" t="str">
        <f t="shared" si="1"/>
        <v>2012_192</v>
      </c>
    </row>
    <row r="8135">
      <c r="A8135" s="4" t="s">
        <v>297</v>
      </c>
      <c r="B8135" s="4">
        <v>193.0</v>
      </c>
      <c r="C8135" s="4">
        <v>2012.0</v>
      </c>
      <c r="D8135" s="4" t="s">
        <v>19</v>
      </c>
      <c r="F8135" s="4" t="s">
        <v>46</v>
      </c>
      <c r="G8135" s="4" t="s">
        <v>1899</v>
      </c>
      <c r="I8135" s="4">
        <v>13958.0</v>
      </c>
      <c r="R8135" s="5" t="str">
        <f t="shared" si="1"/>
        <v>2012_193</v>
      </c>
    </row>
    <row r="8136">
      <c r="A8136" s="4" t="s">
        <v>1181</v>
      </c>
      <c r="B8136" s="4">
        <v>194.0</v>
      </c>
      <c r="C8136" s="4">
        <v>2012.0</v>
      </c>
      <c r="D8136" s="4" t="s">
        <v>1831</v>
      </c>
      <c r="F8136" s="4" t="s">
        <v>43</v>
      </c>
      <c r="G8136" s="4" t="s">
        <v>1529</v>
      </c>
      <c r="I8136" s="4">
        <v>13909.0</v>
      </c>
      <c r="R8136" s="5" t="str">
        <f t="shared" si="1"/>
        <v>2012_194</v>
      </c>
    </row>
    <row r="8137">
      <c r="A8137" s="4" t="s">
        <v>657</v>
      </c>
      <c r="B8137" s="4">
        <v>195.0</v>
      </c>
      <c r="C8137" s="4">
        <v>2012.0</v>
      </c>
      <c r="D8137" s="4" t="s">
        <v>826</v>
      </c>
      <c r="F8137" s="4" t="s">
        <v>46</v>
      </c>
      <c r="G8137" s="4" t="s">
        <v>1429</v>
      </c>
      <c r="I8137" s="4">
        <v>13893.0</v>
      </c>
      <c r="R8137" s="5" t="str">
        <f t="shared" si="1"/>
        <v>2012_195</v>
      </c>
    </row>
    <row r="8138">
      <c r="A8138" s="4" t="s">
        <v>716</v>
      </c>
      <c r="B8138" s="4">
        <v>196.0</v>
      </c>
      <c r="C8138" s="4">
        <v>2012.0</v>
      </c>
      <c r="D8138" s="4" t="s">
        <v>717</v>
      </c>
      <c r="F8138" s="4" t="s">
        <v>30</v>
      </c>
      <c r="G8138" s="4" t="s">
        <v>1407</v>
      </c>
      <c r="I8138" s="4">
        <v>13872.5</v>
      </c>
      <c r="R8138" s="5" t="str">
        <f t="shared" si="1"/>
        <v>2012_196</v>
      </c>
    </row>
    <row r="8139">
      <c r="A8139" s="4" t="s">
        <v>812</v>
      </c>
      <c r="B8139" s="4">
        <v>197.0</v>
      </c>
      <c r="C8139" s="4">
        <v>2012.0</v>
      </c>
      <c r="D8139" s="4" t="s">
        <v>352</v>
      </c>
      <c r="F8139" s="4" t="s">
        <v>179</v>
      </c>
      <c r="G8139" s="4" t="s">
        <v>1488</v>
      </c>
      <c r="I8139" s="4">
        <v>13832.4</v>
      </c>
      <c r="R8139" s="5" t="str">
        <f t="shared" si="1"/>
        <v>2012_197</v>
      </c>
    </row>
    <row r="8140">
      <c r="A8140" s="4" t="s">
        <v>1664</v>
      </c>
      <c r="B8140" s="4">
        <v>198.0</v>
      </c>
      <c r="C8140" s="4">
        <v>2012.0</v>
      </c>
      <c r="D8140" s="4" t="s">
        <v>1295</v>
      </c>
      <c r="F8140" s="4" t="s">
        <v>115</v>
      </c>
      <c r="G8140" s="4" t="s">
        <v>1665</v>
      </c>
      <c r="I8140" s="4">
        <v>13817.0</v>
      </c>
      <c r="R8140" s="5" t="str">
        <f t="shared" si="1"/>
        <v>2012_198</v>
      </c>
    </row>
    <row r="8141">
      <c r="A8141" s="4" t="s">
        <v>934</v>
      </c>
      <c r="B8141" s="4">
        <v>199.0</v>
      </c>
      <c r="C8141" s="4">
        <v>2012.0</v>
      </c>
      <c r="D8141" s="4" t="s">
        <v>921</v>
      </c>
      <c r="F8141" s="4" t="s">
        <v>77</v>
      </c>
      <c r="G8141" s="4" t="s">
        <v>1484</v>
      </c>
      <c r="I8141" s="4">
        <v>13758.2</v>
      </c>
      <c r="R8141" s="5" t="str">
        <f t="shared" si="1"/>
        <v>2012_199</v>
      </c>
    </row>
    <row r="8142">
      <c r="A8142" s="4" t="s">
        <v>624</v>
      </c>
      <c r="B8142" s="4">
        <v>200.0</v>
      </c>
      <c r="C8142" s="4">
        <v>2012.0</v>
      </c>
      <c r="D8142" s="4" t="s">
        <v>975</v>
      </c>
      <c r="F8142" s="4" t="s">
        <v>24</v>
      </c>
      <c r="G8142" s="4" t="s">
        <v>1503</v>
      </c>
      <c r="I8142" s="4">
        <v>13735.0</v>
      </c>
      <c r="R8142" s="5" t="str">
        <f t="shared" si="1"/>
        <v>2012_200</v>
      </c>
    </row>
    <row r="8143">
      <c r="A8143" s="4" t="s">
        <v>1842</v>
      </c>
      <c r="B8143" s="4">
        <v>201.0</v>
      </c>
      <c r="C8143" s="4">
        <v>2012.0</v>
      </c>
      <c r="D8143" s="4" t="s">
        <v>59</v>
      </c>
      <c r="F8143" s="4" t="s">
        <v>20</v>
      </c>
      <c r="G8143" s="4" t="s">
        <v>1402</v>
      </c>
      <c r="I8143" s="4">
        <v>13642.0</v>
      </c>
      <c r="R8143" s="5" t="str">
        <f t="shared" si="1"/>
        <v>2012_201</v>
      </c>
    </row>
    <row r="8144">
      <c r="A8144" s="4" t="s">
        <v>1305</v>
      </c>
      <c r="B8144" s="4">
        <v>202.0</v>
      </c>
      <c r="C8144" s="4">
        <v>2012.0</v>
      </c>
      <c r="D8144" s="4" t="s">
        <v>67</v>
      </c>
      <c r="F8144" s="4" t="s">
        <v>43</v>
      </c>
      <c r="G8144" s="4" t="s">
        <v>1515</v>
      </c>
      <c r="I8144" s="4">
        <v>13585.0</v>
      </c>
      <c r="R8144" s="5" t="str">
        <f t="shared" si="1"/>
        <v>2012_202</v>
      </c>
    </row>
    <row r="8145">
      <c r="A8145" s="4" t="s">
        <v>749</v>
      </c>
      <c r="B8145" s="4">
        <v>203.0</v>
      </c>
      <c r="C8145" s="4">
        <v>2012.0</v>
      </c>
      <c r="D8145" s="4" t="s">
        <v>195</v>
      </c>
      <c r="F8145" s="4" t="s">
        <v>24</v>
      </c>
      <c r="G8145" s="4" t="s">
        <v>1404</v>
      </c>
      <c r="I8145" s="4">
        <v>13378.0</v>
      </c>
      <c r="R8145" s="5" t="str">
        <f t="shared" si="1"/>
        <v>2012_203</v>
      </c>
    </row>
    <row r="8146">
      <c r="A8146" s="4" t="s">
        <v>1107</v>
      </c>
      <c r="B8146" s="4">
        <v>204.0</v>
      </c>
      <c r="C8146" s="4">
        <v>2012.0</v>
      </c>
      <c r="D8146" s="4" t="s">
        <v>759</v>
      </c>
      <c r="F8146" s="4" t="s">
        <v>100</v>
      </c>
      <c r="G8146" s="4" t="s">
        <v>1443</v>
      </c>
      <c r="I8146" s="4">
        <v>13244.7</v>
      </c>
      <c r="R8146" s="5" t="str">
        <f t="shared" si="1"/>
        <v>2012_204</v>
      </c>
    </row>
    <row r="8147">
      <c r="A8147" s="4" t="s">
        <v>272</v>
      </c>
      <c r="B8147" s="4">
        <v>205.0</v>
      </c>
      <c r="C8147" s="4">
        <v>2012.0</v>
      </c>
      <c r="D8147" s="4" t="s">
        <v>981</v>
      </c>
      <c r="F8147" s="4" t="s">
        <v>20</v>
      </c>
      <c r="G8147" s="4" t="s">
        <v>1538</v>
      </c>
      <c r="I8147" s="4">
        <v>13198.0</v>
      </c>
      <c r="R8147" s="5" t="str">
        <f t="shared" si="1"/>
        <v>2012_205</v>
      </c>
    </row>
    <row r="8148">
      <c r="A8148" s="4" t="s">
        <v>1900</v>
      </c>
      <c r="B8148" s="4">
        <v>206.0</v>
      </c>
      <c r="C8148" s="4">
        <v>2012.0</v>
      </c>
      <c r="D8148" s="4" t="s">
        <v>971</v>
      </c>
      <c r="F8148" s="4" t="s">
        <v>46</v>
      </c>
      <c r="G8148" s="4" t="s">
        <v>1901</v>
      </c>
      <c r="I8148" s="4">
        <v>13064.0</v>
      </c>
      <c r="R8148" s="5" t="str">
        <f t="shared" si="1"/>
        <v>2012_206</v>
      </c>
    </row>
    <row r="8149">
      <c r="A8149" s="4" t="s">
        <v>576</v>
      </c>
      <c r="B8149" s="4">
        <v>207.0</v>
      </c>
      <c r="C8149" s="4">
        <v>2012.0</v>
      </c>
      <c r="D8149" s="4" t="s">
        <v>981</v>
      </c>
      <c r="F8149" s="4" t="s">
        <v>24</v>
      </c>
      <c r="G8149" s="4" t="s">
        <v>1503</v>
      </c>
      <c r="I8149" s="4">
        <v>13055.5</v>
      </c>
      <c r="R8149" s="5" t="str">
        <f t="shared" si="1"/>
        <v>2012_207</v>
      </c>
    </row>
    <row r="8150">
      <c r="A8150" s="4" t="s">
        <v>643</v>
      </c>
      <c r="B8150" s="4">
        <v>208.0</v>
      </c>
      <c r="C8150" s="4">
        <v>2012.0</v>
      </c>
      <c r="D8150" s="4" t="s">
        <v>120</v>
      </c>
      <c r="F8150" s="4" t="s">
        <v>400</v>
      </c>
      <c r="G8150" s="4" t="s">
        <v>1532</v>
      </c>
      <c r="I8150" s="4">
        <v>13055.0</v>
      </c>
      <c r="R8150" s="5" t="str">
        <f t="shared" si="1"/>
        <v>2012_208</v>
      </c>
    </row>
    <row r="8151">
      <c r="A8151" s="4" t="s">
        <v>753</v>
      </c>
      <c r="B8151" s="4">
        <v>209.0</v>
      </c>
      <c r="C8151" s="4">
        <v>2012.0</v>
      </c>
      <c r="D8151" s="4" t="s">
        <v>216</v>
      </c>
      <c r="F8151" s="4" t="s">
        <v>30</v>
      </c>
      <c r="G8151" s="4" t="s">
        <v>1407</v>
      </c>
      <c r="I8151" s="4">
        <v>12938.0</v>
      </c>
      <c r="R8151" s="5" t="str">
        <f t="shared" si="1"/>
        <v>2012_209</v>
      </c>
    </row>
    <row r="8152">
      <c r="A8152" s="4" t="s">
        <v>1256</v>
      </c>
      <c r="B8152" s="4">
        <v>210.0</v>
      </c>
      <c r="C8152" s="4">
        <v>2012.0</v>
      </c>
      <c r="D8152" s="4" t="s">
        <v>981</v>
      </c>
      <c r="F8152" s="4" t="s">
        <v>74</v>
      </c>
      <c r="G8152" s="4" t="s">
        <v>1584</v>
      </c>
      <c r="I8152" s="4">
        <v>12849.3</v>
      </c>
      <c r="R8152" s="5" t="str">
        <f t="shared" si="1"/>
        <v>2012_210</v>
      </c>
    </row>
    <row r="8153">
      <c r="A8153" s="4" t="s">
        <v>240</v>
      </c>
      <c r="B8153" s="4">
        <v>211.0</v>
      </c>
      <c r="C8153" s="4">
        <v>2012.0</v>
      </c>
      <c r="D8153" s="4" t="s">
        <v>216</v>
      </c>
      <c r="F8153" s="4" t="s">
        <v>57</v>
      </c>
      <c r="G8153" s="4" t="s">
        <v>1526</v>
      </c>
      <c r="I8153" s="4">
        <v>12760.0</v>
      </c>
      <c r="R8153" s="5" t="str">
        <f t="shared" si="1"/>
        <v>2012_211</v>
      </c>
    </row>
    <row r="8154">
      <c r="A8154" s="4" t="s">
        <v>913</v>
      </c>
      <c r="B8154" s="4">
        <v>212.0</v>
      </c>
      <c r="C8154" s="4">
        <v>2012.0</v>
      </c>
      <c r="D8154" s="4" t="s">
        <v>216</v>
      </c>
      <c r="F8154" s="4" t="s">
        <v>100</v>
      </c>
      <c r="G8154" s="4" t="s">
        <v>1562</v>
      </c>
      <c r="I8154" s="4">
        <v>12756.0</v>
      </c>
      <c r="R8154" s="5" t="str">
        <f t="shared" si="1"/>
        <v>2012_212</v>
      </c>
    </row>
    <row r="8155">
      <c r="A8155" s="4" t="s">
        <v>1188</v>
      </c>
      <c r="B8155" s="4">
        <v>213.0</v>
      </c>
      <c r="C8155" s="4">
        <v>2012.0</v>
      </c>
      <c r="D8155" s="4" t="s">
        <v>62</v>
      </c>
      <c r="F8155" s="4" t="s">
        <v>192</v>
      </c>
      <c r="G8155" s="4" t="s">
        <v>1477</v>
      </c>
      <c r="I8155" s="4">
        <v>12626.0</v>
      </c>
      <c r="R8155" s="5" t="str">
        <f t="shared" si="1"/>
        <v>2012_213</v>
      </c>
    </row>
    <row r="8156">
      <c r="A8156" s="4" t="s">
        <v>345</v>
      </c>
      <c r="B8156" s="4">
        <v>214.0</v>
      </c>
      <c r="C8156" s="4">
        <v>2012.0</v>
      </c>
      <c r="D8156" s="4" t="s">
        <v>999</v>
      </c>
      <c r="F8156" s="4" t="s">
        <v>88</v>
      </c>
      <c r="G8156" s="4" t="s">
        <v>1413</v>
      </c>
      <c r="I8156" s="4">
        <v>12458.9</v>
      </c>
      <c r="R8156" s="5" t="str">
        <f t="shared" si="1"/>
        <v>2012_214</v>
      </c>
    </row>
    <row r="8157">
      <c r="A8157" s="4" t="s">
        <v>1844</v>
      </c>
      <c r="B8157" s="4">
        <v>215.0</v>
      </c>
      <c r="C8157" s="4">
        <v>2012.0</v>
      </c>
      <c r="D8157" s="4" t="s">
        <v>981</v>
      </c>
      <c r="F8157" s="4" t="s">
        <v>70</v>
      </c>
      <c r="G8157" s="4" t="s">
        <v>1409</v>
      </c>
      <c r="I8157" s="4">
        <v>12395.5</v>
      </c>
      <c r="R8157" s="5" t="str">
        <f t="shared" si="1"/>
        <v>2012_215</v>
      </c>
    </row>
    <row r="8158">
      <c r="A8158" s="4" t="s">
        <v>1115</v>
      </c>
      <c r="B8158" s="4">
        <v>216.0</v>
      </c>
      <c r="C8158" s="4">
        <v>2012.0</v>
      </c>
      <c r="D8158" s="4" t="s">
        <v>1728</v>
      </c>
      <c r="F8158" s="4" t="s">
        <v>55</v>
      </c>
      <c r="G8158" s="4" t="s">
        <v>1522</v>
      </c>
      <c r="I8158" s="4">
        <v>12345.9</v>
      </c>
      <c r="R8158" s="5" t="str">
        <f t="shared" si="1"/>
        <v>2012_216</v>
      </c>
    </row>
    <row r="8159">
      <c r="A8159" s="4" t="s">
        <v>631</v>
      </c>
      <c r="B8159" s="4">
        <v>217.0</v>
      </c>
      <c r="C8159" s="4">
        <v>2012.0</v>
      </c>
      <c r="D8159" s="4" t="s">
        <v>232</v>
      </c>
      <c r="F8159" s="4" t="s">
        <v>77</v>
      </c>
      <c r="G8159" s="4" t="s">
        <v>1440</v>
      </c>
      <c r="I8159" s="4">
        <v>12317.0</v>
      </c>
      <c r="R8159" s="5" t="str">
        <f t="shared" si="1"/>
        <v>2012_217</v>
      </c>
    </row>
    <row r="8160">
      <c r="A8160" s="4" t="s">
        <v>774</v>
      </c>
      <c r="B8160" s="4">
        <v>218.0</v>
      </c>
      <c r="C8160" s="4">
        <v>2012.0</v>
      </c>
      <c r="D8160" s="4" t="s">
        <v>988</v>
      </c>
      <c r="F8160" s="4" t="s">
        <v>37</v>
      </c>
      <c r="G8160" s="4" t="s">
        <v>1533</v>
      </c>
      <c r="I8160" s="4">
        <v>12202.7</v>
      </c>
      <c r="R8160" s="5" t="str">
        <f t="shared" si="1"/>
        <v>2012_218</v>
      </c>
    </row>
    <row r="8161">
      <c r="A8161" s="4" t="s">
        <v>1845</v>
      </c>
      <c r="B8161" s="4">
        <v>219.0</v>
      </c>
      <c r="C8161" s="4">
        <v>2012.0</v>
      </c>
      <c r="D8161" s="4" t="s">
        <v>1289</v>
      </c>
      <c r="F8161" s="4" t="s">
        <v>77</v>
      </c>
      <c r="G8161" s="4" t="s">
        <v>1440</v>
      </c>
      <c r="I8161" s="4">
        <v>12186.7</v>
      </c>
      <c r="R8161" s="5" t="str">
        <f t="shared" si="1"/>
        <v>2012_219</v>
      </c>
    </row>
    <row r="8162">
      <c r="A8162" s="4" t="s">
        <v>112</v>
      </c>
      <c r="B8162" s="4">
        <v>220.0</v>
      </c>
      <c r="C8162" s="4">
        <v>2012.0</v>
      </c>
      <c r="D8162" s="4" t="s">
        <v>981</v>
      </c>
      <c r="F8162" s="4" t="s">
        <v>46</v>
      </c>
      <c r="G8162" s="4" t="s">
        <v>1489</v>
      </c>
      <c r="I8162" s="4">
        <v>12103.0</v>
      </c>
      <c r="R8162" s="5" t="str">
        <f t="shared" si="1"/>
        <v>2012_220</v>
      </c>
    </row>
    <row r="8163">
      <c r="A8163" s="4" t="s">
        <v>1310</v>
      </c>
      <c r="B8163" s="4">
        <v>221.0</v>
      </c>
      <c r="C8163" s="4">
        <v>2012.0</v>
      </c>
      <c r="D8163" s="4" t="s">
        <v>1289</v>
      </c>
      <c r="F8163" s="4" t="s">
        <v>57</v>
      </c>
      <c r="G8163" s="4" t="s">
        <v>1523</v>
      </c>
      <c r="I8163" s="4">
        <v>11901.0</v>
      </c>
      <c r="R8163" s="5" t="str">
        <f t="shared" si="1"/>
        <v>2012_221</v>
      </c>
    </row>
    <row r="8164">
      <c r="A8164" s="4" t="s">
        <v>1680</v>
      </c>
      <c r="B8164" s="4">
        <v>222.0</v>
      </c>
      <c r="C8164" s="4">
        <v>2012.0</v>
      </c>
      <c r="D8164" s="4" t="s">
        <v>352</v>
      </c>
      <c r="F8164" s="4" t="s">
        <v>20</v>
      </c>
      <c r="G8164" s="4" t="s">
        <v>1511</v>
      </c>
      <c r="I8164" s="4">
        <v>11869.5</v>
      </c>
      <c r="R8164" s="5" t="str">
        <f t="shared" si="1"/>
        <v>2012_222</v>
      </c>
    </row>
    <row r="8165">
      <c r="A8165" s="4" t="s">
        <v>1758</v>
      </c>
      <c r="B8165" s="4">
        <v>223.0</v>
      </c>
      <c r="C8165" s="4">
        <v>2012.0</v>
      </c>
      <c r="D8165" s="4" t="s">
        <v>19</v>
      </c>
      <c r="F8165" s="4" t="s">
        <v>30</v>
      </c>
      <c r="G8165" s="4" t="s">
        <v>1407</v>
      </c>
      <c r="I8165" s="4">
        <v>11855.0</v>
      </c>
      <c r="R8165" s="5" t="str">
        <f t="shared" si="1"/>
        <v>2012_223</v>
      </c>
    </row>
    <row r="8166">
      <c r="A8166" s="4" t="s">
        <v>230</v>
      </c>
      <c r="B8166" s="4">
        <v>224.0</v>
      </c>
      <c r="C8166" s="4">
        <v>2012.0</v>
      </c>
      <c r="D8166" s="4" t="s">
        <v>48</v>
      </c>
      <c r="F8166" s="4" t="s">
        <v>144</v>
      </c>
      <c r="G8166" s="4" t="s">
        <v>1481</v>
      </c>
      <c r="I8166" s="4">
        <v>11822.0</v>
      </c>
      <c r="R8166" s="5" t="str">
        <f t="shared" si="1"/>
        <v>2012_224</v>
      </c>
    </row>
    <row r="8167">
      <c r="A8167" s="4" t="s">
        <v>1686</v>
      </c>
      <c r="B8167" s="4">
        <v>225.0</v>
      </c>
      <c r="C8167" s="4">
        <v>2012.0</v>
      </c>
      <c r="D8167" s="4" t="s">
        <v>97</v>
      </c>
      <c r="F8167" s="4" t="s">
        <v>148</v>
      </c>
      <c r="G8167" s="4" t="s">
        <v>1467</v>
      </c>
      <c r="I8167" s="4">
        <v>11780.2</v>
      </c>
      <c r="R8167" s="5" t="str">
        <f t="shared" si="1"/>
        <v>2012_225</v>
      </c>
    </row>
    <row r="8168">
      <c r="A8168" s="4" t="s">
        <v>202</v>
      </c>
      <c r="B8168" s="4">
        <v>226.0</v>
      </c>
      <c r="C8168" s="4">
        <v>2012.0</v>
      </c>
      <c r="D8168" s="4" t="s">
        <v>203</v>
      </c>
      <c r="F8168" s="4" t="s">
        <v>179</v>
      </c>
      <c r="G8168" s="4" t="s">
        <v>1555</v>
      </c>
      <c r="I8168" s="4">
        <v>11743.0</v>
      </c>
      <c r="R8168" s="5" t="str">
        <f t="shared" si="1"/>
        <v>2012_226</v>
      </c>
    </row>
    <row r="8169">
      <c r="A8169" s="4" t="s">
        <v>1220</v>
      </c>
      <c r="B8169" s="4">
        <v>227.0</v>
      </c>
      <c r="C8169" s="4">
        <v>2012.0</v>
      </c>
      <c r="D8169" s="4" t="s">
        <v>62</v>
      </c>
      <c r="F8169" s="4" t="s">
        <v>95</v>
      </c>
      <c r="G8169" s="4" t="s">
        <v>1458</v>
      </c>
      <c r="I8169" s="4">
        <v>11700.4</v>
      </c>
      <c r="R8169" s="5" t="str">
        <f t="shared" si="1"/>
        <v>2012_227</v>
      </c>
    </row>
    <row r="8170">
      <c r="A8170" s="4" t="s">
        <v>1385</v>
      </c>
      <c r="B8170" s="4">
        <v>228.0</v>
      </c>
      <c r="C8170" s="4">
        <v>2012.0</v>
      </c>
      <c r="D8170" s="4" t="s">
        <v>1364</v>
      </c>
      <c r="F8170" s="4" t="s">
        <v>57</v>
      </c>
      <c r="G8170" s="4" t="s">
        <v>1457</v>
      </c>
      <c r="I8170" s="4">
        <v>11651.7</v>
      </c>
      <c r="R8170" s="5" t="str">
        <f t="shared" si="1"/>
        <v>2012_228</v>
      </c>
    </row>
    <row r="8171">
      <c r="A8171" s="4" t="s">
        <v>1382</v>
      </c>
      <c r="B8171" s="4">
        <v>229.0</v>
      </c>
      <c r="C8171" s="4">
        <v>2012.0</v>
      </c>
      <c r="D8171" s="4" t="s">
        <v>490</v>
      </c>
      <c r="F8171" s="4" t="s">
        <v>118</v>
      </c>
      <c r="G8171" s="4" t="s">
        <v>1543</v>
      </c>
      <c r="I8171" s="4">
        <v>11635.0</v>
      </c>
      <c r="R8171" s="5" t="str">
        <f t="shared" si="1"/>
        <v>2012_229</v>
      </c>
    </row>
    <row r="8172">
      <c r="A8172" s="4" t="s">
        <v>1902</v>
      </c>
      <c r="B8172" s="4">
        <v>230.0</v>
      </c>
      <c r="C8172" s="4">
        <v>2012.0</v>
      </c>
      <c r="D8172" s="4" t="s">
        <v>1364</v>
      </c>
      <c r="F8172" s="4" t="s">
        <v>183</v>
      </c>
      <c r="G8172" s="4" t="s">
        <v>1550</v>
      </c>
      <c r="I8172" s="4">
        <v>11624.0</v>
      </c>
      <c r="R8172" s="5" t="str">
        <f t="shared" si="1"/>
        <v>2012_230</v>
      </c>
    </row>
    <row r="8173">
      <c r="A8173" s="4" t="s">
        <v>424</v>
      </c>
      <c r="B8173" s="4">
        <v>231.0</v>
      </c>
      <c r="C8173" s="4">
        <v>2012.0</v>
      </c>
      <c r="D8173" s="4" t="s">
        <v>81</v>
      </c>
      <c r="F8173" s="4" t="s">
        <v>30</v>
      </c>
      <c r="G8173" s="4" t="s">
        <v>1407</v>
      </c>
      <c r="I8173" s="4">
        <v>11526.0</v>
      </c>
      <c r="R8173" s="5" t="str">
        <f t="shared" si="1"/>
        <v>2012_231</v>
      </c>
    </row>
    <row r="8174">
      <c r="A8174" s="4" t="s">
        <v>1167</v>
      </c>
      <c r="B8174" s="4">
        <v>232.0</v>
      </c>
      <c r="C8174" s="4">
        <v>2012.0</v>
      </c>
      <c r="D8174" s="4" t="s">
        <v>490</v>
      </c>
      <c r="F8174" s="4" t="s">
        <v>118</v>
      </c>
      <c r="G8174" s="4" t="s">
        <v>1543</v>
      </c>
      <c r="I8174" s="4">
        <v>11497.0</v>
      </c>
      <c r="R8174" s="5" t="str">
        <f t="shared" si="1"/>
        <v>2012_232</v>
      </c>
    </row>
    <row r="8175">
      <c r="A8175" s="4" t="s">
        <v>341</v>
      </c>
      <c r="B8175" s="4">
        <v>233.0</v>
      </c>
      <c r="C8175" s="4">
        <v>2012.0</v>
      </c>
      <c r="D8175" s="4" t="s">
        <v>1831</v>
      </c>
      <c r="F8175" s="4" t="s">
        <v>179</v>
      </c>
      <c r="G8175" s="4" t="s">
        <v>1730</v>
      </c>
      <c r="I8175" s="4">
        <v>11489.5</v>
      </c>
      <c r="R8175" s="5" t="str">
        <f t="shared" si="1"/>
        <v>2012_233</v>
      </c>
    </row>
    <row r="8176">
      <c r="A8176" s="4" t="s">
        <v>387</v>
      </c>
      <c r="B8176" s="4">
        <v>234.0</v>
      </c>
      <c r="C8176" s="4">
        <v>2012.0</v>
      </c>
      <c r="D8176" s="4" t="s">
        <v>1078</v>
      </c>
      <c r="F8176" s="4" t="s">
        <v>30</v>
      </c>
      <c r="G8176" s="4" t="s">
        <v>1407</v>
      </c>
      <c r="I8176" s="4">
        <v>11291.6</v>
      </c>
      <c r="R8176" s="5" t="str">
        <f t="shared" si="1"/>
        <v>2012_234</v>
      </c>
    </row>
    <row r="8177">
      <c r="A8177" s="4" t="s">
        <v>460</v>
      </c>
      <c r="B8177" s="4">
        <v>235.0</v>
      </c>
      <c r="C8177" s="4">
        <v>2012.0</v>
      </c>
      <c r="D8177" s="4" t="s">
        <v>81</v>
      </c>
      <c r="F8177" s="4" t="s">
        <v>46</v>
      </c>
      <c r="G8177" s="4" t="s">
        <v>1418</v>
      </c>
      <c r="I8177" s="4">
        <v>11287.0</v>
      </c>
      <c r="R8177" s="5" t="str">
        <f t="shared" si="1"/>
        <v>2012_235</v>
      </c>
    </row>
    <row r="8178">
      <c r="A8178" s="4" t="s">
        <v>637</v>
      </c>
      <c r="B8178" s="4">
        <v>236.0</v>
      </c>
      <c r="C8178" s="4">
        <v>2012.0</v>
      </c>
      <c r="D8178" s="4" t="s">
        <v>76</v>
      </c>
      <c r="F8178" s="4" t="s">
        <v>212</v>
      </c>
      <c r="G8178" s="4" t="s">
        <v>1527</v>
      </c>
      <c r="I8178" s="4">
        <v>11275.0</v>
      </c>
      <c r="R8178" s="5" t="str">
        <f t="shared" si="1"/>
        <v>2012_236</v>
      </c>
    </row>
    <row r="8179">
      <c r="A8179" s="4" t="s">
        <v>1355</v>
      </c>
      <c r="B8179" s="4">
        <v>237.0</v>
      </c>
      <c r="C8179" s="4">
        <v>2012.0</v>
      </c>
      <c r="D8179" s="4" t="s">
        <v>48</v>
      </c>
      <c r="F8179" s="4" t="s">
        <v>105</v>
      </c>
      <c r="G8179" s="4" t="s">
        <v>1520</v>
      </c>
      <c r="I8179" s="4">
        <v>11259.0</v>
      </c>
      <c r="R8179" s="5" t="str">
        <f t="shared" si="1"/>
        <v>2012_237</v>
      </c>
    </row>
    <row r="8180">
      <c r="A8180" s="4" t="s">
        <v>496</v>
      </c>
      <c r="B8180" s="4">
        <v>238.0</v>
      </c>
      <c r="C8180" s="4">
        <v>2012.0</v>
      </c>
      <c r="D8180" s="4" t="s">
        <v>48</v>
      </c>
      <c r="F8180" s="4" t="s">
        <v>35</v>
      </c>
      <c r="G8180" s="4" t="s">
        <v>1566</v>
      </c>
      <c r="I8180" s="4">
        <v>11252.0</v>
      </c>
      <c r="R8180" s="5" t="str">
        <f t="shared" si="1"/>
        <v>2012_238</v>
      </c>
    </row>
    <row r="8181">
      <c r="A8181" s="4" t="s">
        <v>298</v>
      </c>
      <c r="B8181" s="4">
        <v>239.0</v>
      </c>
      <c r="C8181" s="4">
        <v>2012.0</v>
      </c>
      <c r="D8181" s="4" t="s">
        <v>216</v>
      </c>
      <c r="F8181" s="4" t="s">
        <v>299</v>
      </c>
      <c r="G8181" s="4" t="s">
        <v>1537</v>
      </c>
      <c r="I8181" s="4">
        <v>11229.1</v>
      </c>
      <c r="R8181" s="5" t="str">
        <f t="shared" si="1"/>
        <v>2012_239</v>
      </c>
    </row>
    <row r="8182">
      <c r="A8182" s="4" t="s">
        <v>1903</v>
      </c>
      <c r="B8182" s="4">
        <v>240.0</v>
      </c>
      <c r="C8182" s="4">
        <v>2012.0</v>
      </c>
      <c r="D8182" s="4" t="s">
        <v>216</v>
      </c>
      <c r="F8182" s="4" t="s">
        <v>43</v>
      </c>
      <c r="G8182" s="4" t="s">
        <v>1448</v>
      </c>
      <c r="I8182" s="4">
        <v>11191.0</v>
      </c>
      <c r="R8182" s="5" t="str">
        <f t="shared" si="1"/>
        <v>2012_240</v>
      </c>
    </row>
    <row r="8183">
      <c r="A8183" s="4" t="s">
        <v>378</v>
      </c>
      <c r="B8183" s="4">
        <v>241.0</v>
      </c>
      <c r="C8183" s="4">
        <v>2012.0</v>
      </c>
      <c r="D8183" s="4" t="s">
        <v>203</v>
      </c>
      <c r="F8183" s="4" t="s">
        <v>37</v>
      </c>
      <c r="G8183" s="4" t="s">
        <v>1557</v>
      </c>
      <c r="I8183" s="4">
        <v>11172.0</v>
      </c>
      <c r="R8183" s="5" t="str">
        <f t="shared" si="1"/>
        <v>2012_241</v>
      </c>
    </row>
    <row r="8184">
      <c r="A8184" s="4" t="s">
        <v>408</v>
      </c>
      <c r="B8184" s="4">
        <v>242.0</v>
      </c>
      <c r="C8184" s="4">
        <v>2012.0</v>
      </c>
      <c r="D8184" s="4" t="s">
        <v>26</v>
      </c>
      <c r="F8184" s="4" t="s">
        <v>95</v>
      </c>
      <c r="G8184" s="4" t="s">
        <v>1458</v>
      </c>
      <c r="I8184" s="4">
        <v>10877.0</v>
      </c>
      <c r="R8184" s="5" t="str">
        <f t="shared" si="1"/>
        <v>2012_242</v>
      </c>
    </row>
    <row r="8185">
      <c r="A8185" s="4" t="s">
        <v>410</v>
      </c>
      <c r="B8185" s="4">
        <v>243.0</v>
      </c>
      <c r="C8185" s="4">
        <v>2012.0</v>
      </c>
      <c r="D8185" s="4" t="s">
        <v>1360</v>
      </c>
      <c r="F8185" s="4" t="s">
        <v>88</v>
      </c>
      <c r="G8185" s="4" t="s">
        <v>1413</v>
      </c>
      <c r="I8185" s="4">
        <v>10713.6</v>
      </c>
      <c r="R8185" s="5" t="str">
        <f t="shared" si="1"/>
        <v>2012_243</v>
      </c>
    </row>
    <row r="8186">
      <c r="A8186" s="4" t="s">
        <v>247</v>
      </c>
      <c r="B8186" s="4">
        <v>244.0</v>
      </c>
      <c r="C8186" s="4">
        <v>2012.0</v>
      </c>
      <c r="D8186" s="4" t="s">
        <v>981</v>
      </c>
      <c r="F8186" s="4" t="s">
        <v>100</v>
      </c>
      <c r="G8186" s="4" t="s">
        <v>1500</v>
      </c>
      <c r="I8186" s="4">
        <v>10706.6</v>
      </c>
      <c r="R8186" s="5" t="str">
        <f t="shared" si="1"/>
        <v>2012_244</v>
      </c>
    </row>
    <row r="8187">
      <c r="A8187" s="4" t="s">
        <v>1570</v>
      </c>
      <c r="B8187" s="4">
        <v>245.0</v>
      </c>
      <c r="C8187" s="4">
        <v>2012.0</v>
      </c>
      <c r="D8187" s="4" t="s">
        <v>1354</v>
      </c>
      <c r="F8187" s="4" t="s">
        <v>37</v>
      </c>
      <c r="G8187" s="4" t="s">
        <v>1432</v>
      </c>
      <c r="I8187" s="4">
        <v>10657.0</v>
      </c>
      <c r="R8187" s="5" t="str">
        <f t="shared" si="1"/>
        <v>2012_245</v>
      </c>
    </row>
    <row r="8188">
      <c r="A8188" s="4" t="s">
        <v>992</v>
      </c>
      <c r="B8188" s="4">
        <v>246.0</v>
      </c>
      <c r="C8188" s="4">
        <v>2012.0</v>
      </c>
      <c r="D8188" s="4" t="s">
        <v>216</v>
      </c>
      <c r="F8188" s="4" t="s">
        <v>74</v>
      </c>
      <c r="G8188" s="4" t="s">
        <v>1422</v>
      </c>
      <c r="I8188" s="4">
        <v>10654.8</v>
      </c>
      <c r="R8188" s="5" t="str">
        <f t="shared" si="1"/>
        <v>2012_246</v>
      </c>
    </row>
    <row r="8189">
      <c r="A8189" s="4" t="s">
        <v>286</v>
      </c>
      <c r="B8189" s="4">
        <v>247.0</v>
      </c>
      <c r="C8189" s="4">
        <v>2012.0</v>
      </c>
      <c r="D8189" s="4" t="s">
        <v>99</v>
      </c>
      <c r="F8189" s="4" t="s">
        <v>100</v>
      </c>
      <c r="G8189" s="4" t="s">
        <v>1685</v>
      </c>
      <c r="I8189" s="4">
        <v>10635.6</v>
      </c>
      <c r="R8189" s="5" t="str">
        <f t="shared" si="1"/>
        <v>2012_247</v>
      </c>
    </row>
    <row r="8190">
      <c r="A8190" s="4" t="s">
        <v>1569</v>
      </c>
      <c r="B8190" s="4">
        <v>248.0</v>
      </c>
      <c r="C8190" s="4">
        <v>2012.0</v>
      </c>
      <c r="D8190" s="4" t="s">
        <v>81</v>
      </c>
      <c r="F8190" s="4" t="s">
        <v>74</v>
      </c>
      <c r="G8190" s="4" t="s">
        <v>1422</v>
      </c>
      <c r="I8190" s="4">
        <v>10621.0</v>
      </c>
      <c r="R8190" s="5" t="str">
        <f t="shared" si="1"/>
        <v>2012_248</v>
      </c>
    </row>
    <row r="8191">
      <c r="A8191" s="4" t="s">
        <v>647</v>
      </c>
      <c r="B8191" s="4">
        <v>249.0</v>
      </c>
      <c r="C8191" s="4">
        <v>2012.0</v>
      </c>
      <c r="D8191" s="4" t="s">
        <v>289</v>
      </c>
      <c r="F8191" s="4" t="s">
        <v>46</v>
      </c>
      <c r="G8191" s="4" t="s">
        <v>1418</v>
      </c>
      <c r="I8191" s="4">
        <v>10611.0</v>
      </c>
      <c r="R8191" s="5" t="str">
        <f t="shared" si="1"/>
        <v>2012_249</v>
      </c>
    </row>
    <row r="8192">
      <c r="A8192" s="4" t="s">
        <v>1312</v>
      </c>
      <c r="B8192" s="4">
        <v>250.0</v>
      </c>
      <c r="C8192" s="4">
        <v>2012.0</v>
      </c>
      <c r="D8192" s="4" t="s">
        <v>42</v>
      </c>
      <c r="F8192" s="4" t="s">
        <v>30</v>
      </c>
      <c r="G8192" s="4" t="s">
        <v>1407</v>
      </c>
      <c r="I8192" s="4">
        <v>10571.3</v>
      </c>
      <c r="R8192" s="5" t="str">
        <f t="shared" si="1"/>
        <v>2012_250</v>
      </c>
    </row>
    <row r="8193">
      <c r="A8193" s="4" t="s">
        <v>507</v>
      </c>
      <c r="B8193" s="4">
        <v>251.0</v>
      </c>
      <c r="C8193" s="4">
        <v>2012.0</v>
      </c>
      <c r="D8193" s="4" t="s">
        <v>975</v>
      </c>
      <c r="F8193" s="4" t="s">
        <v>57</v>
      </c>
      <c r="G8193" s="4" t="s">
        <v>1445</v>
      </c>
      <c r="I8193" s="4">
        <v>10517.0</v>
      </c>
      <c r="R8193" s="5" t="str">
        <f t="shared" si="1"/>
        <v>2012_251</v>
      </c>
    </row>
    <row r="8194">
      <c r="A8194" s="4" t="s">
        <v>1904</v>
      </c>
      <c r="B8194" s="4">
        <v>252.0</v>
      </c>
      <c r="C8194" s="4">
        <v>2012.0</v>
      </c>
      <c r="D8194" s="4" t="s">
        <v>1105</v>
      </c>
      <c r="F8194" s="4" t="s">
        <v>35</v>
      </c>
      <c r="G8194" s="4" t="s">
        <v>1851</v>
      </c>
      <c r="I8194" s="4">
        <v>10437.6</v>
      </c>
      <c r="R8194" s="5" t="str">
        <f t="shared" si="1"/>
        <v>2012_252</v>
      </c>
    </row>
    <row r="8195">
      <c r="A8195" s="4" t="s">
        <v>1788</v>
      </c>
      <c r="B8195" s="4">
        <v>253.0</v>
      </c>
      <c r="C8195" s="4">
        <v>2012.0</v>
      </c>
      <c r="D8195" s="4" t="s">
        <v>977</v>
      </c>
      <c r="F8195" s="4" t="s">
        <v>57</v>
      </c>
      <c r="G8195" s="4" t="s">
        <v>1600</v>
      </c>
      <c r="I8195" s="4">
        <v>10409.8</v>
      </c>
      <c r="R8195" s="5" t="str">
        <f t="shared" si="1"/>
        <v>2012_253</v>
      </c>
    </row>
    <row r="8196">
      <c r="A8196" s="4" t="s">
        <v>1058</v>
      </c>
      <c r="B8196" s="4">
        <v>254.0</v>
      </c>
      <c r="C8196" s="4">
        <v>2012.0</v>
      </c>
      <c r="D8196" s="4" t="s">
        <v>223</v>
      </c>
      <c r="F8196" s="4" t="s">
        <v>57</v>
      </c>
      <c r="G8196" s="4" t="s">
        <v>1582</v>
      </c>
      <c r="I8196" s="4">
        <v>10381.7</v>
      </c>
      <c r="R8196" s="5" t="str">
        <f t="shared" si="1"/>
        <v>2012_254</v>
      </c>
    </row>
    <row r="8197">
      <c r="A8197" s="4" t="s">
        <v>1211</v>
      </c>
      <c r="B8197" s="4">
        <v>255.0</v>
      </c>
      <c r="C8197" s="4">
        <v>2012.0</v>
      </c>
      <c r="D8197" s="4" t="s">
        <v>223</v>
      </c>
      <c r="F8197" s="4" t="s">
        <v>70</v>
      </c>
      <c r="G8197" s="4" t="s">
        <v>1409</v>
      </c>
      <c r="I8197" s="4">
        <v>10381.0</v>
      </c>
      <c r="R8197" s="5" t="str">
        <f t="shared" si="1"/>
        <v>2012_255</v>
      </c>
    </row>
    <row r="8198">
      <c r="A8198" s="4" t="s">
        <v>1182</v>
      </c>
      <c r="B8198" s="4">
        <v>256.0</v>
      </c>
      <c r="C8198" s="4">
        <v>2012.0</v>
      </c>
      <c r="D8198" s="4" t="s">
        <v>1839</v>
      </c>
      <c r="F8198" s="4" t="s">
        <v>55</v>
      </c>
      <c r="G8198" s="4" t="s">
        <v>1472</v>
      </c>
      <c r="I8198" s="4">
        <v>10364.0</v>
      </c>
      <c r="R8198" s="5" t="str">
        <f t="shared" si="1"/>
        <v>2012_256</v>
      </c>
    </row>
    <row r="8199">
      <c r="A8199" s="4" t="s">
        <v>1285</v>
      </c>
      <c r="B8199" s="4">
        <v>257.0</v>
      </c>
      <c r="C8199" s="4">
        <v>2012.0</v>
      </c>
      <c r="D8199" s="4" t="s">
        <v>490</v>
      </c>
      <c r="F8199" s="4" t="s">
        <v>183</v>
      </c>
      <c r="G8199" s="4" t="s">
        <v>1585</v>
      </c>
      <c r="I8199" s="4">
        <v>10358.0</v>
      </c>
      <c r="R8199" s="5" t="str">
        <f t="shared" si="1"/>
        <v>2012_257</v>
      </c>
    </row>
    <row r="8200">
      <c r="A8200" s="4" t="s">
        <v>1359</v>
      </c>
      <c r="B8200" s="4">
        <v>258.0</v>
      </c>
      <c r="C8200" s="4">
        <v>2012.0</v>
      </c>
      <c r="D8200" s="4" t="s">
        <v>99</v>
      </c>
      <c r="F8200" s="4" t="s">
        <v>37</v>
      </c>
      <c r="G8200" s="4" t="s">
        <v>1495</v>
      </c>
      <c r="I8200" s="4">
        <v>10344.0</v>
      </c>
      <c r="R8200" s="5" t="str">
        <f t="shared" si="1"/>
        <v>2012_258</v>
      </c>
    </row>
    <row r="8201">
      <c r="A8201" s="4" t="s">
        <v>1164</v>
      </c>
      <c r="B8201" s="4">
        <v>259.0</v>
      </c>
      <c r="C8201" s="4">
        <v>2012.0</v>
      </c>
      <c r="D8201" s="4" t="s">
        <v>1165</v>
      </c>
      <c r="F8201" s="4" t="s">
        <v>74</v>
      </c>
      <c r="G8201" s="4" t="s">
        <v>1482</v>
      </c>
      <c r="I8201" s="4">
        <v>10336.3</v>
      </c>
      <c r="R8201" s="5" t="str">
        <f t="shared" si="1"/>
        <v>2012_259</v>
      </c>
    </row>
    <row r="8202">
      <c r="A8202" s="4" t="s">
        <v>1540</v>
      </c>
      <c r="B8202" s="4">
        <v>260.0</v>
      </c>
      <c r="C8202" s="4">
        <v>2012.0</v>
      </c>
      <c r="D8202" s="4" t="s">
        <v>99</v>
      </c>
      <c r="F8202" s="4" t="s">
        <v>115</v>
      </c>
      <c r="G8202" s="4" t="s">
        <v>1541</v>
      </c>
      <c r="I8202" s="4">
        <v>10278.0</v>
      </c>
      <c r="R8202" s="5" t="str">
        <f t="shared" si="1"/>
        <v>2012_260</v>
      </c>
    </row>
    <row r="8203">
      <c r="A8203" s="4" t="s">
        <v>1377</v>
      </c>
      <c r="B8203" s="4">
        <v>261.0</v>
      </c>
      <c r="C8203" s="4">
        <v>2012.0</v>
      </c>
      <c r="D8203" s="4" t="s">
        <v>29</v>
      </c>
      <c r="F8203" s="4" t="s">
        <v>183</v>
      </c>
      <c r="G8203" s="4" t="s">
        <v>1550</v>
      </c>
      <c r="I8203" s="4">
        <v>10246.5</v>
      </c>
      <c r="R8203" s="5" t="str">
        <f t="shared" si="1"/>
        <v>2012_261</v>
      </c>
    </row>
    <row r="8204">
      <c r="A8204" s="4" t="s">
        <v>912</v>
      </c>
      <c r="B8204" s="4">
        <v>262.0</v>
      </c>
      <c r="C8204" s="4">
        <v>2012.0</v>
      </c>
      <c r="D8204" s="4" t="s">
        <v>59</v>
      </c>
      <c r="F8204" s="4" t="s">
        <v>148</v>
      </c>
      <c r="G8204" s="4" t="s">
        <v>1466</v>
      </c>
      <c r="I8204" s="4">
        <v>10207.0</v>
      </c>
      <c r="R8204" s="5" t="str">
        <f t="shared" si="1"/>
        <v>2012_262</v>
      </c>
    </row>
    <row r="8205">
      <c r="A8205" s="4" t="s">
        <v>1856</v>
      </c>
      <c r="B8205" s="4">
        <v>263.0</v>
      </c>
      <c r="C8205" s="4">
        <v>2012.0</v>
      </c>
      <c r="D8205" s="4" t="s">
        <v>490</v>
      </c>
      <c r="F8205" s="4" t="s">
        <v>24</v>
      </c>
      <c r="G8205" s="4" t="s">
        <v>1404</v>
      </c>
      <c r="I8205" s="4">
        <v>10126.1</v>
      </c>
      <c r="R8205" s="5" t="str">
        <f t="shared" si="1"/>
        <v>2012_263</v>
      </c>
    </row>
    <row r="8206">
      <c r="A8206" s="4" t="s">
        <v>1338</v>
      </c>
      <c r="B8206" s="4">
        <v>264.0</v>
      </c>
      <c r="C8206" s="4">
        <v>2012.0</v>
      </c>
      <c r="D8206" s="4" t="s">
        <v>72</v>
      </c>
      <c r="F8206" s="4" t="s">
        <v>24</v>
      </c>
      <c r="G8206" s="4" t="s">
        <v>1618</v>
      </c>
      <c r="I8206" s="4">
        <v>10107.8</v>
      </c>
      <c r="R8206" s="5" t="str">
        <f t="shared" si="1"/>
        <v>2012_264</v>
      </c>
    </row>
    <row r="8207">
      <c r="A8207" s="4" t="s">
        <v>418</v>
      </c>
      <c r="B8207" s="4">
        <v>265.0</v>
      </c>
      <c r="C8207" s="4">
        <v>2012.0</v>
      </c>
      <c r="D8207" s="4" t="s">
        <v>48</v>
      </c>
      <c r="F8207" s="4" t="s">
        <v>100</v>
      </c>
      <c r="G8207" s="4" t="s">
        <v>1562</v>
      </c>
      <c r="I8207" s="4">
        <v>10082.0</v>
      </c>
      <c r="R8207" s="5" t="str">
        <f t="shared" si="1"/>
        <v>2012_265</v>
      </c>
    </row>
    <row r="8208">
      <c r="A8208" s="4" t="s">
        <v>832</v>
      </c>
      <c r="B8208" s="4">
        <v>266.0</v>
      </c>
      <c r="C8208" s="4">
        <v>2012.0</v>
      </c>
      <c r="D8208" s="4" t="s">
        <v>216</v>
      </c>
      <c r="F8208" s="4" t="s">
        <v>57</v>
      </c>
      <c r="G8208" s="4" t="s">
        <v>1531</v>
      </c>
      <c r="I8208" s="4">
        <v>10036.0</v>
      </c>
      <c r="R8208" s="5" t="str">
        <f t="shared" si="1"/>
        <v>2012_266</v>
      </c>
    </row>
    <row r="8209">
      <c r="A8209" s="4" t="s">
        <v>1318</v>
      </c>
      <c r="B8209" s="4">
        <v>267.0</v>
      </c>
      <c r="C8209" s="4">
        <v>2012.0</v>
      </c>
      <c r="D8209" s="4" t="s">
        <v>59</v>
      </c>
      <c r="F8209" s="4" t="s">
        <v>127</v>
      </c>
      <c r="G8209" s="4" t="s">
        <v>1556</v>
      </c>
      <c r="I8209" s="4">
        <v>9998.0</v>
      </c>
      <c r="R8209" s="5" t="str">
        <f t="shared" si="1"/>
        <v>2012_267</v>
      </c>
    </row>
    <row r="8210">
      <c r="A8210" s="4" t="s">
        <v>1389</v>
      </c>
      <c r="B8210" s="4">
        <v>268.0</v>
      </c>
      <c r="C8210" s="4">
        <v>2012.0</v>
      </c>
      <c r="D8210" s="4" t="s">
        <v>48</v>
      </c>
      <c r="F8210" s="4" t="s">
        <v>74</v>
      </c>
      <c r="G8210" s="4" t="s">
        <v>1628</v>
      </c>
      <c r="I8210" s="4">
        <v>9937.8</v>
      </c>
      <c r="R8210" s="5" t="str">
        <f t="shared" si="1"/>
        <v>2012_268</v>
      </c>
    </row>
    <row r="8211">
      <c r="A8211" s="4" t="s">
        <v>538</v>
      </c>
      <c r="B8211" s="4">
        <v>269.0</v>
      </c>
      <c r="C8211" s="4">
        <v>2012.0</v>
      </c>
      <c r="D8211" s="4" t="s">
        <v>759</v>
      </c>
      <c r="F8211" s="4" t="s">
        <v>43</v>
      </c>
      <c r="G8211" s="4" t="s">
        <v>1560</v>
      </c>
      <c r="I8211" s="4">
        <v>9879.5</v>
      </c>
      <c r="R8211" s="5" t="str">
        <f t="shared" si="1"/>
        <v>2012_269</v>
      </c>
    </row>
    <row r="8212">
      <c r="A8212" s="4" t="s">
        <v>1262</v>
      </c>
      <c r="B8212" s="4">
        <v>270.0</v>
      </c>
      <c r="C8212" s="4">
        <v>2012.0</v>
      </c>
      <c r="D8212" s="4" t="s">
        <v>1354</v>
      </c>
      <c r="F8212" s="4" t="s">
        <v>46</v>
      </c>
      <c r="G8212" s="4" t="s">
        <v>1590</v>
      </c>
      <c r="I8212" s="4">
        <v>9602.4</v>
      </c>
      <c r="R8212" s="5" t="str">
        <f t="shared" si="1"/>
        <v>2012_270</v>
      </c>
    </row>
    <row r="8213">
      <c r="A8213" s="4" t="s">
        <v>430</v>
      </c>
      <c r="B8213" s="4">
        <v>271.0</v>
      </c>
      <c r="C8213" s="4">
        <v>2012.0</v>
      </c>
      <c r="D8213" s="4" t="s">
        <v>59</v>
      </c>
      <c r="F8213" s="4" t="s">
        <v>88</v>
      </c>
      <c r="G8213" s="4" t="s">
        <v>1413</v>
      </c>
      <c r="I8213" s="4">
        <v>9602.0</v>
      </c>
      <c r="R8213" s="5" t="str">
        <f t="shared" si="1"/>
        <v>2012_271</v>
      </c>
    </row>
    <row r="8214">
      <c r="A8214" s="4" t="s">
        <v>653</v>
      </c>
      <c r="B8214" s="4">
        <v>272.0</v>
      </c>
      <c r="C8214" s="4">
        <v>2012.0</v>
      </c>
      <c r="D8214" s="4" t="s">
        <v>1295</v>
      </c>
      <c r="F8214" s="4" t="s">
        <v>24</v>
      </c>
      <c r="G8214" s="4" t="s">
        <v>1503</v>
      </c>
      <c r="I8214" s="4">
        <v>9601.0</v>
      </c>
      <c r="R8214" s="5" t="str">
        <f t="shared" si="1"/>
        <v>2012_272</v>
      </c>
    </row>
    <row r="8215">
      <c r="A8215" s="4" t="s">
        <v>1626</v>
      </c>
      <c r="B8215" s="4">
        <v>273.0</v>
      </c>
      <c r="C8215" s="4">
        <v>2012.0</v>
      </c>
      <c r="D8215" s="4" t="s">
        <v>1831</v>
      </c>
      <c r="F8215" s="4" t="s">
        <v>24</v>
      </c>
      <c r="G8215" s="4" t="s">
        <v>1627</v>
      </c>
      <c r="I8215" s="4">
        <v>9550.5</v>
      </c>
      <c r="R8215" s="5" t="str">
        <f t="shared" si="1"/>
        <v>2012_273</v>
      </c>
    </row>
    <row r="8216">
      <c r="A8216" s="4" t="s">
        <v>1838</v>
      </c>
      <c r="B8216" s="4">
        <v>274.0</v>
      </c>
      <c r="C8216" s="4">
        <v>2012.0</v>
      </c>
      <c r="D8216" s="4" t="s">
        <v>971</v>
      </c>
      <c r="F8216" s="4" t="s">
        <v>46</v>
      </c>
      <c r="G8216" s="4" t="s">
        <v>1435</v>
      </c>
      <c r="I8216" s="4">
        <v>9549.0</v>
      </c>
      <c r="R8216" s="5" t="str">
        <f t="shared" si="1"/>
        <v>2012_274</v>
      </c>
    </row>
    <row r="8217">
      <c r="A8217" s="4" t="s">
        <v>1706</v>
      </c>
      <c r="B8217" s="4">
        <v>275.0</v>
      </c>
      <c r="C8217" s="4">
        <v>2012.0</v>
      </c>
      <c r="D8217" s="4" t="s">
        <v>223</v>
      </c>
      <c r="F8217" s="4" t="s">
        <v>57</v>
      </c>
      <c r="G8217" s="4" t="s">
        <v>1414</v>
      </c>
      <c r="I8217" s="4">
        <v>9545.0</v>
      </c>
      <c r="R8217" s="5" t="str">
        <f t="shared" si="1"/>
        <v>2012_275</v>
      </c>
    </row>
    <row r="8218">
      <c r="A8218" s="4" t="s">
        <v>702</v>
      </c>
      <c r="B8218" s="4">
        <v>276.0</v>
      </c>
      <c r="C8218" s="4">
        <v>2012.0</v>
      </c>
      <c r="D8218" s="4" t="s">
        <v>639</v>
      </c>
      <c r="F8218" s="4" t="s">
        <v>57</v>
      </c>
      <c r="G8218" s="4" t="s">
        <v>1778</v>
      </c>
      <c r="I8218" s="4">
        <v>9526.0</v>
      </c>
      <c r="R8218" s="5" t="str">
        <f t="shared" si="1"/>
        <v>2012_276</v>
      </c>
    </row>
    <row r="8219">
      <c r="A8219" s="4" t="s">
        <v>1321</v>
      </c>
      <c r="B8219" s="4">
        <v>277.0</v>
      </c>
      <c r="C8219" s="4">
        <v>2012.0</v>
      </c>
      <c r="D8219" s="4" t="s">
        <v>285</v>
      </c>
      <c r="F8219" s="4" t="s">
        <v>127</v>
      </c>
      <c r="G8219" s="4" t="s">
        <v>1586</v>
      </c>
      <c r="I8219" s="4">
        <v>9459.2</v>
      </c>
      <c r="R8219" s="5" t="str">
        <f t="shared" si="1"/>
        <v>2012_277</v>
      </c>
    </row>
    <row r="8220">
      <c r="A8220" s="4" t="s">
        <v>1812</v>
      </c>
      <c r="B8220" s="4">
        <v>278.0</v>
      </c>
      <c r="C8220" s="4">
        <v>2012.0</v>
      </c>
      <c r="D8220" s="4" t="s">
        <v>232</v>
      </c>
      <c r="F8220" s="4" t="s">
        <v>955</v>
      </c>
      <c r="G8220" s="4" t="s">
        <v>1551</v>
      </c>
      <c r="I8220" s="4">
        <v>9410.7</v>
      </c>
      <c r="R8220" s="5" t="str">
        <f t="shared" si="1"/>
        <v>2012_278</v>
      </c>
    </row>
    <row r="8221">
      <c r="A8221" s="4" t="s">
        <v>1269</v>
      </c>
      <c r="B8221" s="4">
        <v>279.0</v>
      </c>
      <c r="C8221" s="4">
        <v>2012.0</v>
      </c>
      <c r="D8221" s="4" t="s">
        <v>352</v>
      </c>
      <c r="F8221" s="4" t="s">
        <v>37</v>
      </c>
      <c r="G8221" s="4" t="s">
        <v>1495</v>
      </c>
      <c r="I8221" s="4">
        <v>9402.2</v>
      </c>
      <c r="R8221" s="5" t="str">
        <f t="shared" si="1"/>
        <v>2012_279</v>
      </c>
    </row>
    <row r="8222">
      <c r="A8222" s="4" t="s">
        <v>1688</v>
      </c>
      <c r="B8222" s="4">
        <v>280.0</v>
      </c>
      <c r="C8222" s="4">
        <v>2012.0</v>
      </c>
      <c r="D8222" s="4" t="s">
        <v>223</v>
      </c>
      <c r="F8222" s="4" t="s">
        <v>24</v>
      </c>
      <c r="G8222" s="4" t="s">
        <v>1404</v>
      </c>
      <c r="I8222" s="4">
        <v>9261.0</v>
      </c>
      <c r="R8222" s="5" t="str">
        <f t="shared" si="1"/>
        <v>2012_280</v>
      </c>
    </row>
    <row r="8223">
      <c r="A8223" s="4" t="s">
        <v>1852</v>
      </c>
      <c r="B8223" s="4">
        <v>281.0</v>
      </c>
      <c r="C8223" s="4">
        <v>2012.0</v>
      </c>
      <c r="D8223" s="4" t="s">
        <v>1360</v>
      </c>
      <c r="F8223" s="4" t="s">
        <v>57</v>
      </c>
      <c r="G8223" s="4" t="s">
        <v>1414</v>
      </c>
      <c r="I8223" s="4">
        <v>9188.0</v>
      </c>
      <c r="R8223" s="5" t="str">
        <f t="shared" si="1"/>
        <v>2012_281</v>
      </c>
    </row>
    <row r="8224">
      <c r="A8224" s="4" t="s">
        <v>1333</v>
      </c>
      <c r="B8224" s="4">
        <v>282.0</v>
      </c>
      <c r="C8224" s="4">
        <v>2012.0</v>
      </c>
      <c r="D8224" s="4" t="s">
        <v>225</v>
      </c>
      <c r="F8224" s="4" t="s">
        <v>24</v>
      </c>
      <c r="G8224" s="4" t="s">
        <v>1404</v>
      </c>
      <c r="I8224" s="4">
        <v>9109.8</v>
      </c>
      <c r="R8224" s="5" t="str">
        <f t="shared" si="1"/>
        <v>2012_282</v>
      </c>
    </row>
    <row r="8225">
      <c r="A8225" s="4" t="s">
        <v>1709</v>
      </c>
      <c r="B8225" s="4">
        <v>283.0</v>
      </c>
      <c r="C8225" s="4">
        <v>2012.0</v>
      </c>
      <c r="D8225" s="4" t="s">
        <v>611</v>
      </c>
      <c r="F8225" s="4" t="s">
        <v>30</v>
      </c>
      <c r="G8225" s="4" t="s">
        <v>1407</v>
      </c>
      <c r="I8225" s="4">
        <v>9081.0</v>
      </c>
      <c r="R8225" s="5" t="str">
        <f t="shared" si="1"/>
        <v>2012_283</v>
      </c>
    </row>
    <row r="8226">
      <c r="A8226" s="4" t="s">
        <v>1611</v>
      </c>
      <c r="B8226" s="4">
        <v>284.0</v>
      </c>
      <c r="C8226" s="4">
        <v>2012.0</v>
      </c>
      <c r="D8226" s="4" t="s">
        <v>921</v>
      </c>
      <c r="F8226" s="4" t="s">
        <v>43</v>
      </c>
      <c r="G8226" s="4" t="s">
        <v>1612</v>
      </c>
      <c r="I8226" s="4">
        <v>9079.0</v>
      </c>
      <c r="R8226" s="5" t="str">
        <f t="shared" si="1"/>
        <v>2012_284</v>
      </c>
    </row>
    <row r="8227">
      <c r="A8227" s="4" t="s">
        <v>1690</v>
      </c>
      <c r="B8227" s="4">
        <v>285.0</v>
      </c>
      <c r="C8227" s="4">
        <v>2012.0</v>
      </c>
      <c r="D8227" s="4" t="s">
        <v>23</v>
      </c>
      <c r="F8227" s="4" t="s">
        <v>24</v>
      </c>
      <c r="G8227" s="4" t="s">
        <v>1691</v>
      </c>
      <c r="I8227" s="4">
        <v>9071.0</v>
      </c>
      <c r="R8227" s="5" t="str">
        <f t="shared" si="1"/>
        <v>2012_285</v>
      </c>
    </row>
    <row r="8228">
      <c r="A8228" s="4" t="s">
        <v>1034</v>
      </c>
      <c r="B8228" s="4">
        <v>286.0</v>
      </c>
      <c r="C8228" s="4">
        <v>2012.0</v>
      </c>
      <c r="D8228" s="4" t="s">
        <v>216</v>
      </c>
      <c r="F8228" s="4" t="s">
        <v>127</v>
      </c>
      <c r="G8228" s="4" t="s">
        <v>1542</v>
      </c>
      <c r="I8228" s="4">
        <v>8907.0</v>
      </c>
      <c r="R8228" s="5" t="str">
        <f t="shared" si="1"/>
        <v>2012_286</v>
      </c>
    </row>
    <row r="8229">
      <c r="A8229" s="4" t="s">
        <v>445</v>
      </c>
      <c r="B8229" s="4">
        <v>287.0</v>
      </c>
      <c r="C8229" s="4">
        <v>2012.0</v>
      </c>
      <c r="D8229" s="4" t="s">
        <v>216</v>
      </c>
      <c r="F8229" s="4" t="s">
        <v>20</v>
      </c>
      <c r="G8229" s="4" t="s">
        <v>1402</v>
      </c>
      <c r="I8229" s="4">
        <v>8897.0</v>
      </c>
      <c r="R8229" s="5" t="str">
        <f t="shared" si="1"/>
        <v>2012_287</v>
      </c>
    </row>
    <row r="8230">
      <c r="A8230" s="4" t="s">
        <v>1905</v>
      </c>
      <c r="B8230" s="4">
        <v>289.0</v>
      </c>
      <c r="C8230" s="4">
        <v>2012.0</v>
      </c>
      <c r="D8230" s="4" t="s">
        <v>99</v>
      </c>
      <c r="F8230" s="4" t="s">
        <v>144</v>
      </c>
      <c r="G8230" s="4" t="s">
        <v>1791</v>
      </c>
      <c r="I8230" s="4">
        <v>8829.5</v>
      </c>
      <c r="R8230" s="5" t="str">
        <f t="shared" si="1"/>
        <v>2012_289</v>
      </c>
    </row>
    <row r="8231">
      <c r="A8231" s="4" t="s">
        <v>1849</v>
      </c>
      <c r="B8231" s="4">
        <v>290.0</v>
      </c>
      <c r="C8231" s="4">
        <v>2012.0</v>
      </c>
      <c r="D8231" s="4" t="s">
        <v>1078</v>
      </c>
      <c r="F8231" s="4" t="s">
        <v>30</v>
      </c>
      <c r="G8231" s="4" t="s">
        <v>1407</v>
      </c>
      <c r="I8231" s="4">
        <v>8810.0</v>
      </c>
      <c r="R8231" s="5" t="str">
        <f t="shared" si="1"/>
        <v>2012_290</v>
      </c>
    </row>
    <row r="8232">
      <c r="A8232" s="4" t="s">
        <v>520</v>
      </c>
      <c r="B8232" s="4">
        <v>291.0</v>
      </c>
      <c r="C8232" s="4">
        <v>2012.0</v>
      </c>
      <c r="D8232" s="4" t="s">
        <v>975</v>
      </c>
      <c r="F8232" s="4" t="s">
        <v>170</v>
      </c>
      <c r="G8232" s="4" t="s">
        <v>1615</v>
      </c>
      <c r="I8232" s="4">
        <v>8788.0</v>
      </c>
      <c r="R8232" s="5" t="str">
        <f t="shared" si="1"/>
        <v>2012_291</v>
      </c>
    </row>
    <row r="8233">
      <c r="A8233" s="4" t="s">
        <v>786</v>
      </c>
      <c r="B8233" s="4">
        <v>292.0</v>
      </c>
      <c r="C8233" s="4">
        <v>2012.0</v>
      </c>
      <c r="D8233" s="4" t="s">
        <v>1723</v>
      </c>
      <c r="F8233" s="4" t="s">
        <v>88</v>
      </c>
      <c r="G8233" s="4" t="s">
        <v>1623</v>
      </c>
      <c r="I8233" s="4">
        <v>8773.2</v>
      </c>
      <c r="R8233" s="5" t="str">
        <f t="shared" si="1"/>
        <v>2012_292</v>
      </c>
    </row>
    <row r="8234">
      <c r="A8234" s="4" t="s">
        <v>484</v>
      </c>
      <c r="B8234" s="4">
        <v>293.0</v>
      </c>
      <c r="C8234" s="4">
        <v>2012.0</v>
      </c>
      <c r="D8234" s="4" t="s">
        <v>48</v>
      </c>
      <c r="F8234" s="4" t="s">
        <v>55</v>
      </c>
      <c r="G8234" s="4" t="s">
        <v>1522</v>
      </c>
      <c r="I8234" s="4">
        <v>8765.7</v>
      </c>
      <c r="R8234" s="5" t="str">
        <f t="shared" si="1"/>
        <v>2012_293</v>
      </c>
    </row>
    <row r="8235">
      <c r="A8235" s="4" t="s">
        <v>1906</v>
      </c>
      <c r="B8235" s="4">
        <v>294.0</v>
      </c>
      <c r="C8235" s="4">
        <v>2012.0</v>
      </c>
      <c r="D8235" s="4" t="s">
        <v>1831</v>
      </c>
      <c r="F8235" s="4" t="s">
        <v>43</v>
      </c>
      <c r="G8235" s="4" t="s">
        <v>1613</v>
      </c>
      <c r="I8235" s="4">
        <v>8758.5</v>
      </c>
      <c r="R8235" s="5" t="str">
        <f t="shared" si="1"/>
        <v>2012_294</v>
      </c>
    </row>
    <row r="8236">
      <c r="A8236" s="4" t="s">
        <v>1103</v>
      </c>
      <c r="B8236" s="4">
        <v>295.0</v>
      </c>
      <c r="C8236" s="4">
        <v>2012.0</v>
      </c>
      <c r="D8236" s="4" t="s">
        <v>99</v>
      </c>
      <c r="F8236" s="4" t="s">
        <v>201</v>
      </c>
      <c r="G8236" s="4" t="s">
        <v>1549</v>
      </c>
      <c r="I8236" s="4">
        <v>8709.6</v>
      </c>
      <c r="R8236" s="5" t="str">
        <f t="shared" si="1"/>
        <v>2012_295</v>
      </c>
    </row>
    <row r="8237">
      <c r="A8237" s="4" t="s">
        <v>1191</v>
      </c>
      <c r="B8237" s="4">
        <v>296.0</v>
      </c>
      <c r="C8237" s="4">
        <v>2012.0</v>
      </c>
      <c r="D8237" s="4" t="s">
        <v>1104</v>
      </c>
      <c r="F8237" s="4" t="s">
        <v>100</v>
      </c>
      <c r="G8237" s="4" t="s">
        <v>1443</v>
      </c>
      <c r="I8237" s="4">
        <v>8644.0</v>
      </c>
      <c r="R8237" s="5" t="str">
        <f t="shared" si="1"/>
        <v>2012_296</v>
      </c>
    </row>
    <row r="8238">
      <c r="A8238" s="4" t="s">
        <v>579</v>
      </c>
      <c r="B8238" s="4">
        <v>297.0</v>
      </c>
      <c r="C8238" s="4">
        <v>2012.0</v>
      </c>
      <c r="D8238" s="4" t="s">
        <v>1104</v>
      </c>
      <c r="F8238" s="4" t="s">
        <v>183</v>
      </c>
      <c r="G8238" s="4" t="s">
        <v>1592</v>
      </c>
      <c r="I8238" s="4">
        <v>8630.9</v>
      </c>
      <c r="R8238" s="5" t="str">
        <f t="shared" si="1"/>
        <v>2012_297</v>
      </c>
    </row>
    <row r="8239">
      <c r="A8239" s="4" t="s">
        <v>517</v>
      </c>
      <c r="B8239" s="4">
        <v>298.0</v>
      </c>
      <c r="C8239" s="4">
        <v>2012.0</v>
      </c>
      <c r="D8239" s="4" t="s">
        <v>973</v>
      </c>
      <c r="F8239" s="4" t="s">
        <v>37</v>
      </c>
      <c r="G8239" s="4" t="s">
        <v>1621</v>
      </c>
      <c r="I8239" s="4">
        <v>8627.9</v>
      </c>
      <c r="R8239" s="5" t="str">
        <f t="shared" si="1"/>
        <v>2012_298</v>
      </c>
    </row>
    <row r="8240">
      <c r="A8240" s="4" t="s">
        <v>1215</v>
      </c>
      <c r="B8240" s="4">
        <v>299.0</v>
      </c>
      <c r="C8240" s="4">
        <v>2012.0</v>
      </c>
      <c r="D8240" s="4" t="s">
        <v>1839</v>
      </c>
      <c r="F8240" s="4" t="s">
        <v>57</v>
      </c>
      <c r="G8240" s="4" t="s">
        <v>1439</v>
      </c>
      <c r="I8240" s="4">
        <v>8608.3</v>
      </c>
      <c r="R8240" s="5" t="str">
        <f t="shared" si="1"/>
        <v>2012_299</v>
      </c>
    </row>
    <row r="8241">
      <c r="A8241" s="4" t="s">
        <v>1736</v>
      </c>
      <c r="B8241" s="4">
        <v>300.0</v>
      </c>
      <c r="C8241" s="4">
        <v>2012.0</v>
      </c>
      <c r="D8241" s="4" t="s">
        <v>59</v>
      </c>
      <c r="F8241" s="4" t="s">
        <v>46</v>
      </c>
      <c r="G8241" s="4" t="s">
        <v>1737</v>
      </c>
      <c r="I8241" s="4">
        <v>8550.3</v>
      </c>
      <c r="R8241" s="5" t="str">
        <f t="shared" si="1"/>
        <v>2012_300</v>
      </c>
    </row>
    <row r="8242">
      <c r="A8242" s="4" t="s">
        <v>1142</v>
      </c>
      <c r="B8242" s="4">
        <v>301.0</v>
      </c>
      <c r="C8242" s="4">
        <v>2012.0</v>
      </c>
      <c r="D8242" s="4" t="s">
        <v>26</v>
      </c>
      <c r="F8242" s="4" t="s">
        <v>127</v>
      </c>
      <c r="G8242" s="4" t="s">
        <v>1598</v>
      </c>
      <c r="I8242" s="4">
        <v>8547.8</v>
      </c>
      <c r="R8242" s="5" t="str">
        <f t="shared" si="1"/>
        <v>2012_301</v>
      </c>
    </row>
    <row r="8243">
      <c r="A8243" s="4" t="s">
        <v>1319</v>
      </c>
      <c r="B8243" s="4">
        <v>302.0</v>
      </c>
      <c r="C8243" s="4">
        <v>2012.0</v>
      </c>
      <c r="D8243" s="4" t="s">
        <v>40</v>
      </c>
      <c r="F8243" s="4" t="s">
        <v>127</v>
      </c>
      <c r="G8243" s="4" t="s">
        <v>1556</v>
      </c>
      <c r="I8243" s="4">
        <v>8541.0</v>
      </c>
      <c r="R8243" s="5" t="str">
        <f t="shared" si="1"/>
        <v>2012_302</v>
      </c>
    </row>
    <row r="8244">
      <c r="A8244" s="4" t="s">
        <v>1636</v>
      </c>
      <c r="B8244" s="4">
        <v>303.0</v>
      </c>
      <c r="C8244" s="4">
        <v>2012.0</v>
      </c>
      <c r="D8244" s="4" t="s">
        <v>973</v>
      </c>
      <c r="F8244" s="4" t="s">
        <v>30</v>
      </c>
      <c r="G8244" s="4" t="s">
        <v>1518</v>
      </c>
      <c r="I8244" s="4">
        <v>8530.2</v>
      </c>
      <c r="R8244" s="5" t="str">
        <f t="shared" si="1"/>
        <v>2012_303</v>
      </c>
    </row>
    <row r="8245">
      <c r="A8245" s="4" t="s">
        <v>429</v>
      </c>
      <c r="B8245" s="4">
        <v>304.0</v>
      </c>
      <c r="C8245" s="4">
        <v>2012.0</v>
      </c>
      <c r="D8245" s="4" t="s">
        <v>1728</v>
      </c>
      <c r="F8245" s="4" t="s">
        <v>46</v>
      </c>
      <c r="G8245" s="4" t="s">
        <v>1489</v>
      </c>
      <c r="I8245" s="4">
        <v>8501.9</v>
      </c>
      <c r="R8245" s="5" t="str">
        <f t="shared" si="1"/>
        <v>2012_304</v>
      </c>
    </row>
    <row r="8246">
      <c r="A8246" s="4" t="s">
        <v>1187</v>
      </c>
      <c r="B8246" s="4">
        <v>305.0</v>
      </c>
      <c r="C8246" s="4">
        <v>2012.0</v>
      </c>
      <c r="D8246" s="4" t="s">
        <v>216</v>
      </c>
      <c r="F8246" s="4" t="s">
        <v>24</v>
      </c>
      <c r="G8246" s="4" t="s">
        <v>1404</v>
      </c>
      <c r="I8246" s="4">
        <v>8450.0</v>
      </c>
      <c r="R8246" s="5" t="str">
        <f t="shared" si="1"/>
        <v>2012_305</v>
      </c>
    </row>
    <row r="8247">
      <c r="A8247" s="4" t="s">
        <v>1751</v>
      </c>
      <c r="B8247" s="4">
        <v>306.0</v>
      </c>
      <c r="C8247" s="4">
        <v>2012.0</v>
      </c>
      <c r="D8247" s="4" t="s">
        <v>102</v>
      </c>
      <c r="F8247" s="4" t="s">
        <v>57</v>
      </c>
      <c r="G8247" s="4" t="s">
        <v>1752</v>
      </c>
      <c r="I8247" s="4">
        <v>8385.4</v>
      </c>
      <c r="R8247" s="5" t="str">
        <f t="shared" si="1"/>
        <v>2012_306</v>
      </c>
    </row>
    <row r="8248">
      <c r="A8248" s="4" t="s">
        <v>621</v>
      </c>
      <c r="B8248" s="4">
        <v>307.0</v>
      </c>
      <c r="C8248" s="4">
        <v>2012.0</v>
      </c>
      <c r="D8248" s="4" t="s">
        <v>48</v>
      </c>
      <c r="F8248" s="4" t="s">
        <v>192</v>
      </c>
      <c r="G8248" s="4" t="s">
        <v>1547</v>
      </c>
      <c r="I8248" s="4">
        <v>8370.0</v>
      </c>
      <c r="R8248" s="5" t="str">
        <f t="shared" si="1"/>
        <v>2012_307</v>
      </c>
    </row>
    <row r="8249">
      <c r="A8249" s="4" t="s">
        <v>1234</v>
      </c>
      <c r="B8249" s="4">
        <v>308.0</v>
      </c>
      <c r="C8249" s="4">
        <v>2012.0</v>
      </c>
      <c r="D8249" s="4" t="s">
        <v>826</v>
      </c>
      <c r="F8249" s="4" t="s">
        <v>20</v>
      </c>
      <c r="G8249" s="4" t="s">
        <v>1624</v>
      </c>
      <c r="I8249" s="4">
        <v>8307.0</v>
      </c>
      <c r="R8249" s="5" t="str">
        <f t="shared" si="1"/>
        <v>2012_308</v>
      </c>
    </row>
    <row r="8250">
      <c r="A8250" s="4" t="s">
        <v>1571</v>
      </c>
      <c r="B8250" s="4">
        <v>309.0</v>
      </c>
      <c r="C8250" s="4">
        <v>2012.0</v>
      </c>
      <c r="D8250" s="4" t="s">
        <v>352</v>
      </c>
      <c r="F8250" s="4" t="s">
        <v>43</v>
      </c>
      <c r="G8250" s="4" t="s">
        <v>1572</v>
      </c>
      <c r="I8250" s="4">
        <v>8298.4</v>
      </c>
      <c r="R8250" s="5" t="str">
        <f t="shared" si="1"/>
        <v>2012_309</v>
      </c>
    </row>
    <row r="8251">
      <c r="A8251" s="4" t="s">
        <v>1315</v>
      </c>
      <c r="B8251" s="4">
        <v>310.0</v>
      </c>
      <c r="C8251" s="4">
        <v>2012.0</v>
      </c>
      <c r="D8251" s="4" t="s">
        <v>67</v>
      </c>
      <c r="F8251" s="4" t="s">
        <v>30</v>
      </c>
      <c r="G8251" s="4" t="s">
        <v>1407</v>
      </c>
      <c r="I8251" s="4">
        <v>8272.8</v>
      </c>
      <c r="R8251" s="5" t="str">
        <f t="shared" si="1"/>
        <v>2012_310</v>
      </c>
    </row>
    <row r="8252">
      <c r="A8252" s="4" t="s">
        <v>905</v>
      </c>
      <c r="B8252" s="4">
        <v>311.0</v>
      </c>
      <c r="C8252" s="4">
        <v>2012.0</v>
      </c>
      <c r="D8252" s="4" t="s">
        <v>225</v>
      </c>
      <c r="F8252" s="4" t="s">
        <v>24</v>
      </c>
      <c r="G8252" s="4" t="s">
        <v>1404</v>
      </c>
      <c r="I8252" s="4">
        <v>8264.9</v>
      </c>
      <c r="R8252" s="5" t="str">
        <f t="shared" si="1"/>
        <v>2012_311</v>
      </c>
    </row>
    <row r="8253">
      <c r="A8253" s="4" t="s">
        <v>1574</v>
      </c>
      <c r="B8253" s="4">
        <v>312.0</v>
      </c>
      <c r="C8253" s="4">
        <v>2012.0</v>
      </c>
      <c r="D8253" s="4" t="s">
        <v>225</v>
      </c>
      <c r="F8253" s="4" t="s">
        <v>24</v>
      </c>
      <c r="G8253" s="4" t="s">
        <v>1503</v>
      </c>
      <c r="I8253" s="4">
        <v>8240.7</v>
      </c>
      <c r="R8253" s="5" t="str">
        <f t="shared" si="1"/>
        <v>2012_312</v>
      </c>
    </row>
    <row r="8254">
      <c r="A8254" s="4" t="s">
        <v>851</v>
      </c>
      <c r="B8254" s="4">
        <v>313.0</v>
      </c>
      <c r="C8254" s="4">
        <v>2012.0</v>
      </c>
      <c r="D8254" s="4" t="s">
        <v>19</v>
      </c>
      <c r="F8254" s="4" t="s">
        <v>20</v>
      </c>
      <c r="G8254" s="4" t="s">
        <v>1606</v>
      </c>
      <c r="I8254" s="4">
        <v>8232.4</v>
      </c>
      <c r="R8254" s="5" t="str">
        <f t="shared" si="1"/>
        <v>2012_313</v>
      </c>
    </row>
    <row r="8255">
      <c r="A8255" s="4" t="s">
        <v>1787</v>
      </c>
      <c r="B8255" s="4">
        <v>314.0</v>
      </c>
      <c r="C8255" s="4">
        <v>2012.0</v>
      </c>
      <c r="D8255" s="4" t="s">
        <v>195</v>
      </c>
      <c r="F8255" s="4" t="s">
        <v>400</v>
      </c>
      <c r="G8255" s="4" t="s">
        <v>1513</v>
      </c>
      <c r="I8255" s="4">
        <v>8192.9</v>
      </c>
      <c r="R8255" s="5" t="str">
        <f t="shared" si="1"/>
        <v>2012_314</v>
      </c>
    </row>
    <row r="8256">
      <c r="A8256" s="4" t="s">
        <v>1617</v>
      </c>
      <c r="B8256" s="4">
        <v>315.0</v>
      </c>
      <c r="C8256" s="4">
        <v>2012.0</v>
      </c>
      <c r="D8256" s="4" t="s">
        <v>168</v>
      </c>
      <c r="F8256" s="4" t="s">
        <v>57</v>
      </c>
      <c r="G8256" s="4" t="s">
        <v>1454</v>
      </c>
      <c r="I8256" s="4">
        <v>8134.7</v>
      </c>
      <c r="R8256" s="5" t="str">
        <f t="shared" si="1"/>
        <v>2012_315</v>
      </c>
    </row>
    <row r="8257">
      <c r="A8257" s="4" t="s">
        <v>1344</v>
      </c>
      <c r="B8257" s="4">
        <v>316.0</v>
      </c>
      <c r="C8257" s="4">
        <v>2012.0</v>
      </c>
      <c r="D8257" s="4" t="s">
        <v>490</v>
      </c>
      <c r="F8257" s="4" t="s">
        <v>144</v>
      </c>
      <c r="G8257" s="4" t="s">
        <v>1481</v>
      </c>
      <c r="I8257" s="4">
        <v>8096.0</v>
      </c>
      <c r="R8257" s="5" t="str">
        <f t="shared" si="1"/>
        <v>2012_316</v>
      </c>
    </row>
    <row r="8258">
      <c r="A8258" s="4" t="s">
        <v>1694</v>
      </c>
      <c r="B8258" s="4">
        <v>317.0</v>
      </c>
      <c r="C8258" s="4">
        <v>2012.0</v>
      </c>
      <c r="D8258" s="4" t="s">
        <v>72</v>
      </c>
      <c r="F8258" s="4" t="s">
        <v>43</v>
      </c>
      <c r="G8258" s="4" t="s">
        <v>1695</v>
      </c>
      <c r="I8258" s="4">
        <v>8078.5</v>
      </c>
      <c r="R8258" s="5" t="str">
        <f t="shared" si="1"/>
        <v>2012_317</v>
      </c>
    </row>
    <row r="8259">
      <c r="A8259" s="4" t="s">
        <v>483</v>
      </c>
      <c r="B8259" s="4">
        <v>318.0</v>
      </c>
      <c r="C8259" s="4">
        <v>2012.0</v>
      </c>
      <c r="D8259" s="4" t="s">
        <v>999</v>
      </c>
      <c r="F8259" s="4" t="s">
        <v>46</v>
      </c>
      <c r="G8259" s="4" t="s">
        <v>1609</v>
      </c>
      <c r="I8259" s="4">
        <v>8078.2</v>
      </c>
      <c r="R8259" s="5" t="str">
        <f t="shared" si="1"/>
        <v>2012_318</v>
      </c>
    </row>
    <row r="8260">
      <c r="A8260" s="4" t="s">
        <v>1122</v>
      </c>
      <c r="B8260" s="4">
        <v>319.0</v>
      </c>
      <c r="C8260" s="4">
        <v>2012.0</v>
      </c>
      <c r="D8260" s="4" t="s">
        <v>76</v>
      </c>
      <c r="F8260" s="4" t="s">
        <v>127</v>
      </c>
      <c r="G8260" s="4" t="s">
        <v>1408</v>
      </c>
      <c r="I8260" s="4">
        <v>8074.9</v>
      </c>
      <c r="R8260" s="5" t="str">
        <f t="shared" si="1"/>
        <v>2012_319</v>
      </c>
    </row>
    <row r="8261">
      <c r="A8261" s="4" t="s">
        <v>858</v>
      </c>
      <c r="B8261" s="4">
        <v>320.0</v>
      </c>
      <c r="C8261" s="4">
        <v>2012.0</v>
      </c>
      <c r="D8261" s="4" t="s">
        <v>1831</v>
      </c>
      <c r="F8261" s="4" t="s">
        <v>115</v>
      </c>
      <c r="G8261" s="4" t="s">
        <v>1450</v>
      </c>
      <c r="I8261" s="4">
        <v>8073.0</v>
      </c>
      <c r="R8261" s="5" t="str">
        <f t="shared" si="1"/>
        <v>2012_320</v>
      </c>
    </row>
    <row r="8262">
      <c r="A8262" s="4" t="s">
        <v>1091</v>
      </c>
      <c r="B8262" s="4">
        <v>321.0</v>
      </c>
      <c r="C8262" s="4">
        <v>2012.0</v>
      </c>
      <c r="D8262" s="4" t="s">
        <v>19</v>
      </c>
      <c r="F8262" s="4" t="s">
        <v>20</v>
      </c>
      <c r="G8262" s="4" t="s">
        <v>1534</v>
      </c>
      <c r="I8262" s="4">
        <v>8047.0</v>
      </c>
      <c r="R8262" s="5" t="str">
        <f t="shared" si="1"/>
        <v>2012_321</v>
      </c>
    </row>
    <row r="8263">
      <c r="A8263" s="4" t="s">
        <v>1755</v>
      </c>
      <c r="B8263" s="4">
        <v>322.0</v>
      </c>
      <c r="C8263" s="4">
        <v>2012.0</v>
      </c>
      <c r="D8263" s="4" t="s">
        <v>223</v>
      </c>
      <c r="F8263" s="4" t="s">
        <v>57</v>
      </c>
      <c r="G8263" s="4" t="s">
        <v>1454</v>
      </c>
      <c r="I8263" s="4">
        <v>8037.4</v>
      </c>
      <c r="R8263" s="5" t="str">
        <f t="shared" si="1"/>
        <v>2012_322</v>
      </c>
    </row>
    <row r="8264">
      <c r="A8264" s="4" t="s">
        <v>1733</v>
      </c>
      <c r="B8264" s="4">
        <v>323.0</v>
      </c>
      <c r="C8264" s="4">
        <v>2012.0</v>
      </c>
      <c r="D8264" s="4" t="s">
        <v>168</v>
      </c>
      <c r="F8264" s="4" t="s">
        <v>257</v>
      </c>
      <c r="G8264" s="4" t="s">
        <v>1734</v>
      </c>
      <c r="I8264" s="4">
        <v>7997.5</v>
      </c>
      <c r="R8264" s="5" t="str">
        <f t="shared" si="1"/>
        <v>2012_323</v>
      </c>
    </row>
    <row r="8265">
      <c r="A8265" s="4" t="s">
        <v>282</v>
      </c>
      <c r="B8265" s="4">
        <v>324.0</v>
      </c>
      <c r="C8265" s="4">
        <v>2012.0</v>
      </c>
      <c r="D8265" s="4" t="s">
        <v>110</v>
      </c>
      <c r="F8265" s="4" t="s">
        <v>88</v>
      </c>
      <c r="G8265" s="4" t="s">
        <v>1413</v>
      </c>
      <c r="I8265" s="4">
        <v>7939.0</v>
      </c>
      <c r="R8265" s="5" t="str">
        <f t="shared" si="1"/>
        <v>2012_324</v>
      </c>
    </row>
    <row r="8266">
      <c r="A8266" s="4" t="s">
        <v>551</v>
      </c>
      <c r="B8266" s="4">
        <v>325.0</v>
      </c>
      <c r="C8266" s="4">
        <v>2012.0</v>
      </c>
      <c r="D8266" s="4" t="s">
        <v>921</v>
      </c>
      <c r="F8266" s="4" t="s">
        <v>118</v>
      </c>
      <c r="G8266" s="4" t="s">
        <v>1530</v>
      </c>
      <c r="I8266" s="4">
        <v>7930.0</v>
      </c>
      <c r="R8266" s="5" t="str">
        <f t="shared" si="1"/>
        <v>2012_325</v>
      </c>
    </row>
    <row r="8267">
      <c r="A8267" s="4" t="s">
        <v>1329</v>
      </c>
      <c r="B8267" s="4">
        <v>326.0</v>
      </c>
      <c r="C8267" s="4">
        <v>2012.0</v>
      </c>
      <c r="D8267" s="4" t="s">
        <v>168</v>
      </c>
      <c r="F8267" s="4" t="s">
        <v>24</v>
      </c>
      <c r="G8267" s="4" t="s">
        <v>1401</v>
      </c>
      <c r="I8267" s="4">
        <v>7919.8</v>
      </c>
      <c r="R8267" s="5" t="str">
        <f t="shared" si="1"/>
        <v>2012_326</v>
      </c>
    </row>
    <row r="8268">
      <c r="A8268" s="4" t="s">
        <v>511</v>
      </c>
      <c r="B8268" s="4">
        <v>327.0</v>
      </c>
      <c r="C8268" s="4">
        <v>2012.0</v>
      </c>
      <c r="D8268" s="4" t="s">
        <v>981</v>
      </c>
      <c r="F8268" s="4" t="s">
        <v>74</v>
      </c>
      <c r="G8268" s="4" t="s">
        <v>1618</v>
      </c>
      <c r="I8268" s="4">
        <v>7895.1</v>
      </c>
      <c r="R8268" s="5" t="str">
        <f t="shared" si="1"/>
        <v>2012_327</v>
      </c>
    </row>
    <row r="8269">
      <c r="A8269" s="4" t="s">
        <v>1855</v>
      </c>
      <c r="B8269" s="4">
        <v>328.0</v>
      </c>
      <c r="C8269" s="4">
        <v>2012.0</v>
      </c>
      <c r="D8269" s="4" t="s">
        <v>971</v>
      </c>
      <c r="F8269" s="4" t="s">
        <v>30</v>
      </c>
      <c r="G8269" s="4" t="s">
        <v>1637</v>
      </c>
      <c r="I8269" s="4">
        <v>7890.0</v>
      </c>
      <c r="R8269" s="5" t="str">
        <f t="shared" si="1"/>
        <v>2012_328</v>
      </c>
    </row>
    <row r="8270">
      <c r="A8270" s="4" t="s">
        <v>1700</v>
      </c>
      <c r="B8270" s="4">
        <v>329.0</v>
      </c>
      <c r="C8270" s="4">
        <v>2012.0</v>
      </c>
      <c r="D8270" s="4" t="s">
        <v>1831</v>
      </c>
      <c r="F8270" s="4" t="s">
        <v>55</v>
      </c>
      <c r="G8270" s="4" t="s">
        <v>1701</v>
      </c>
      <c r="I8270" s="4">
        <v>7888.9</v>
      </c>
      <c r="R8270" s="5" t="str">
        <f t="shared" si="1"/>
        <v>2012_329</v>
      </c>
    </row>
    <row r="8271">
      <c r="A8271" s="4" t="s">
        <v>1013</v>
      </c>
      <c r="B8271" s="4">
        <v>330.0</v>
      </c>
      <c r="C8271" s="4">
        <v>2012.0</v>
      </c>
      <c r="D8271" s="4" t="s">
        <v>352</v>
      </c>
      <c r="F8271" s="4" t="s">
        <v>127</v>
      </c>
      <c r="G8271" s="4" t="s">
        <v>1408</v>
      </c>
      <c r="I8271" s="4">
        <v>7871.3</v>
      </c>
      <c r="R8271" s="5" t="str">
        <f t="shared" si="1"/>
        <v>2012_330</v>
      </c>
    </row>
    <row r="8272">
      <c r="A8272" s="4" t="s">
        <v>1857</v>
      </c>
      <c r="B8272" s="4">
        <v>331.0</v>
      </c>
      <c r="C8272" s="4">
        <v>2012.0</v>
      </c>
      <c r="D8272" s="4" t="s">
        <v>232</v>
      </c>
      <c r="F8272" s="4" t="s">
        <v>955</v>
      </c>
      <c r="G8272" s="4" t="s">
        <v>1551</v>
      </c>
      <c r="I8272" s="4">
        <v>7849.3</v>
      </c>
      <c r="R8272" s="5" t="str">
        <f t="shared" si="1"/>
        <v>2012_331</v>
      </c>
    </row>
    <row r="8273">
      <c r="A8273" s="4" t="s">
        <v>1192</v>
      </c>
      <c r="B8273" s="4">
        <v>332.0</v>
      </c>
      <c r="C8273" s="4">
        <v>2012.0</v>
      </c>
      <c r="D8273" s="4" t="s">
        <v>42</v>
      </c>
      <c r="F8273" s="4" t="s">
        <v>74</v>
      </c>
      <c r="G8273" s="4" t="s">
        <v>1422</v>
      </c>
      <c r="I8273" s="4">
        <v>7842.8</v>
      </c>
      <c r="R8273" s="5" t="str">
        <f t="shared" si="1"/>
        <v>2012_332</v>
      </c>
    </row>
    <row r="8274">
      <c r="A8274" s="4" t="s">
        <v>565</v>
      </c>
      <c r="B8274" s="4">
        <v>333.0</v>
      </c>
      <c r="C8274" s="4">
        <v>2012.0</v>
      </c>
      <c r="D8274" s="4" t="s">
        <v>826</v>
      </c>
      <c r="F8274" s="4" t="s">
        <v>43</v>
      </c>
      <c r="G8274" s="4" t="s">
        <v>1437</v>
      </c>
      <c r="I8274" s="4">
        <v>7832.1</v>
      </c>
      <c r="R8274" s="5" t="str">
        <f t="shared" si="1"/>
        <v>2012_333</v>
      </c>
    </row>
    <row r="8275">
      <c r="A8275" s="4" t="s">
        <v>263</v>
      </c>
      <c r="B8275" s="4">
        <v>334.0</v>
      </c>
      <c r="C8275" s="4">
        <v>2012.0</v>
      </c>
      <c r="D8275" s="4" t="s">
        <v>981</v>
      </c>
      <c r="F8275" s="4" t="s">
        <v>43</v>
      </c>
      <c r="G8275" s="4" t="s">
        <v>1575</v>
      </c>
      <c r="I8275" s="4">
        <v>7719.0</v>
      </c>
      <c r="R8275" s="5" t="str">
        <f t="shared" si="1"/>
        <v>2012_334</v>
      </c>
    </row>
    <row r="8276">
      <c r="A8276" s="4" t="s">
        <v>714</v>
      </c>
      <c r="B8276" s="4">
        <v>335.0</v>
      </c>
      <c r="C8276" s="4">
        <v>2012.0</v>
      </c>
      <c r="D8276" s="4" t="s">
        <v>826</v>
      </c>
      <c r="F8276" s="4" t="s">
        <v>148</v>
      </c>
      <c r="G8276" s="4" t="s">
        <v>1565</v>
      </c>
      <c r="I8276" s="4">
        <v>7622.0</v>
      </c>
      <c r="R8276" s="5" t="str">
        <f t="shared" si="1"/>
        <v>2012_335</v>
      </c>
    </row>
    <row r="8277">
      <c r="A8277" s="4" t="s">
        <v>1687</v>
      </c>
      <c r="B8277" s="4">
        <v>336.0</v>
      </c>
      <c r="C8277" s="4">
        <v>2012.0</v>
      </c>
      <c r="D8277" s="4" t="s">
        <v>19</v>
      </c>
      <c r="F8277" s="4" t="s">
        <v>55</v>
      </c>
      <c r="G8277" s="4" t="s">
        <v>1794</v>
      </c>
      <c r="I8277" s="4">
        <v>7592.0</v>
      </c>
      <c r="R8277" s="5" t="str">
        <f t="shared" si="1"/>
        <v>2012_336</v>
      </c>
    </row>
    <row r="8278">
      <c r="A8278" s="4" t="s">
        <v>1697</v>
      </c>
      <c r="B8278" s="4">
        <v>337.0</v>
      </c>
      <c r="C8278" s="4">
        <v>2012.0</v>
      </c>
      <c r="D8278" s="4" t="s">
        <v>19</v>
      </c>
      <c r="F8278" s="4" t="s">
        <v>189</v>
      </c>
      <c r="G8278" s="4" t="s">
        <v>1698</v>
      </c>
      <c r="I8278" s="4">
        <v>7584.7</v>
      </c>
      <c r="R8278" s="5" t="str">
        <f t="shared" si="1"/>
        <v>2012_337</v>
      </c>
    </row>
    <row r="8279">
      <c r="A8279" s="4" t="s">
        <v>686</v>
      </c>
      <c r="B8279" s="4">
        <v>338.0</v>
      </c>
      <c r="C8279" s="4">
        <v>2012.0</v>
      </c>
      <c r="D8279" s="4" t="s">
        <v>1105</v>
      </c>
      <c r="F8279" s="4" t="s">
        <v>20</v>
      </c>
      <c r="G8279" s="4" t="s">
        <v>1524</v>
      </c>
      <c r="I8279" s="4">
        <v>7560.0</v>
      </c>
      <c r="R8279" s="5" t="str">
        <f t="shared" si="1"/>
        <v>2012_338</v>
      </c>
    </row>
    <row r="8280">
      <c r="A8280" s="4" t="s">
        <v>1223</v>
      </c>
      <c r="B8280" s="4">
        <v>339.0</v>
      </c>
      <c r="C8280" s="4">
        <v>2012.0</v>
      </c>
      <c r="D8280" s="4" t="s">
        <v>1295</v>
      </c>
      <c r="F8280" s="4" t="s">
        <v>100</v>
      </c>
      <c r="G8280" s="4" t="s">
        <v>1632</v>
      </c>
      <c r="I8280" s="4">
        <v>7534.1</v>
      </c>
      <c r="R8280" s="5" t="str">
        <f t="shared" si="1"/>
        <v>2012_339</v>
      </c>
    </row>
    <row r="8281">
      <c r="A8281" s="4" t="s">
        <v>788</v>
      </c>
      <c r="B8281" s="4">
        <v>340.0</v>
      </c>
      <c r="C8281" s="4">
        <v>2012.0</v>
      </c>
      <c r="D8281" s="4" t="s">
        <v>216</v>
      </c>
      <c r="F8281" s="4" t="s">
        <v>144</v>
      </c>
      <c r="G8281" s="4" t="s">
        <v>1481</v>
      </c>
      <c r="I8281" s="4">
        <v>7531.0</v>
      </c>
      <c r="R8281" s="5" t="str">
        <f t="shared" si="1"/>
        <v>2012_340</v>
      </c>
    </row>
    <row r="8282">
      <c r="A8282" s="4" t="s">
        <v>1057</v>
      </c>
      <c r="B8282" s="4">
        <v>341.0</v>
      </c>
      <c r="C8282" s="4">
        <v>2012.0</v>
      </c>
      <c r="D8282" s="4" t="s">
        <v>1292</v>
      </c>
      <c r="F8282" s="4" t="s">
        <v>43</v>
      </c>
      <c r="G8282" s="4" t="s">
        <v>1479</v>
      </c>
      <c r="I8282" s="4">
        <v>7510.5</v>
      </c>
      <c r="R8282" s="5" t="str">
        <f t="shared" si="1"/>
        <v>2012_341</v>
      </c>
    </row>
    <row r="8283">
      <c r="A8283" s="4" t="s">
        <v>687</v>
      </c>
      <c r="B8283" s="4">
        <v>342.0</v>
      </c>
      <c r="C8283" s="4">
        <v>2012.0</v>
      </c>
      <c r="D8283" s="4" t="s">
        <v>62</v>
      </c>
      <c r="F8283" s="4" t="s">
        <v>179</v>
      </c>
      <c r="G8283" s="4" t="s">
        <v>1619</v>
      </c>
      <c r="I8283" s="4">
        <v>7500.2</v>
      </c>
      <c r="R8283" s="5" t="str">
        <f t="shared" si="1"/>
        <v>2012_342</v>
      </c>
    </row>
    <row r="8284">
      <c r="A8284" s="4" t="s">
        <v>1040</v>
      </c>
      <c r="B8284" s="4">
        <v>343.0</v>
      </c>
      <c r="C8284" s="4">
        <v>2012.0</v>
      </c>
      <c r="D8284" s="4" t="s">
        <v>59</v>
      </c>
      <c r="F8284" s="4" t="s">
        <v>544</v>
      </c>
      <c r="G8284" s="4" t="s">
        <v>1576</v>
      </c>
      <c r="I8284" s="4">
        <v>7427.0</v>
      </c>
      <c r="R8284" s="5" t="str">
        <f t="shared" si="1"/>
        <v>2012_343</v>
      </c>
    </row>
    <row r="8285">
      <c r="A8285" s="4" t="s">
        <v>1777</v>
      </c>
      <c r="B8285" s="4">
        <v>344.0</v>
      </c>
      <c r="C8285" s="4">
        <v>2012.0</v>
      </c>
      <c r="D8285" s="4" t="s">
        <v>975</v>
      </c>
      <c r="F8285" s="4" t="s">
        <v>57</v>
      </c>
      <c r="G8285" s="4" t="s">
        <v>1778</v>
      </c>
      <c r="I8285" s="4">
        <v>7389.0</v>
      </c>
      <c r="R8285" s="5" t="str">
        <f t="shared" si="1"/>
        <v>2012_344</v>
      </c>
    </row>
    <row r="8286">
      <c r="A8286" s="4" t="s">
        <v>425</v>
      </c>
      <c r="B8286" s="4">
        <v>345.0</v>
      </c>
      <c r="C8286" s="4">
        <v>2012.0</v>
      </c>
      <c r="D8286" s="4" t="s">
        <v>1104</v>
      </c>
      <c r="F8286" s="4" t="s">
        <v>55</v>
      </c>
      <c r="G8286" s="4" t="s">
        <v>1579</v>
      </c>
      <c r="I8286" s="4">
        <v>7358.0</v>
      </c>
      <c r="R8286" s="5" t="str">
        <f t="shared" si="1"/>
        <v>2012_345</v>
      </c>
    </row>
    <row r="8287">
      <c r="A8287" s="4" t="s">
        <v>361</v>
      </c>
      <c r="B8287" s="4">
        <v>346.0</v>
      </c>
      <c r="C8287" s="4">
        <v>2012.0</v>
      </c>
      <c r="D8287" s="4" t="s">
        <v>48</v>
      </c>
      <c r="F8287" s="4" t="s">
        <v>115</v>
      </c>
      <c r="G8287" s="4" t="s">
        <v>1581</v>
      </c>
      <c r="I8287" s="4">
        <v>7283.0</v>
      </c>
      <c r="R8287" s="5" t="str">
        <f t="shared" si="1"/>
        <v>2012_346</v>
      </c>
    </row>
    <row r="8288">
      <c r="A8288" s="4" t="s">
        <v>1633</v>
      </c>
      <c r="B8288" s="4">
        <v>347.0</v>
      </c>
      <c r="C8288" s="4">
        <v>2012.0</v>
      </c>
      <c r="D8288" s="4" t="s">
        <v>1831</v>
      </c>
      <c r="F8288" s="4" t="s">
        <v>127</v>
      </c>
      <c r="G8288" s="4" t="s">
        <v>1793</v>
      </c>
      <c r="I8288" s="4">
        <v>7271.8</v>
      </c>
      <c r="R8288" s="5" t="str">
        <f t="shared" si="1"/>
        <v>2012_347</v>
      </c>
    </row>
    <row r="8289">
      <c r="A8289" s="4" t="s">
        <v>1327</v>
      </c>
      <c r="B8289" s="4">
        <v>348.0</v>
      </c>
      <c r="C8289" s="4">
        <v>2012.0</v>
      </c>
      <c r="D8289" s="4" t="s">
        <v>29</v>
      </c>
      <c r="F8289" s="4" t="s">
        <v>30</v>
      </c>
      <c r="G8289" s="4" t="s">
        <v>1608</v>
      </c>
      <c r="I8289" s="4">
        <v>7252.3</v>
      </c>
      <c r="R8289" s="5" t="str">
        <f t="shared" si="1"/>
        <v>2012_348</v>
      </c>
    </row>
    <row r="8290">
      <c r="A8290" s="4" t="s">
        <v>402</v>
      </c>
      <c r="B8290" s="4">
        <v>349.0</v>
      </c>
      <c r="C8290" s="4">
        <v>2012.0</v>
      </c>
      <c r="D8290" s="4" t="s">
        <v>981</v>
      </c>
      <c r="F8290" s="4" t="s">
        <v>57</v>
      </c>
      <c r="G8290" s="4" t="s">
        <v>1602</v>
      </c>
      <c r="I8290" s="4">
        <v>7223.8</v>
      </c>
      <c r="R8290" s="5" t="str">
        <f t="shared" si="1"/>
        <v>2012_349</v>
      </c>
    </row>
    <row r="8291">
      <c r="A8291" s="4" t="s">
        <v>1387</v>
      </c>
      <c r="B8291" s="4">
        <v>350.0</v>
      </c>
      <c r="C8291" s="4">
        <v>2012.0</v>
      </c>
      <c r="D8291" s="4" t="s">
        <v>19</v>
      </c>
      <c r="F8291" s="4" t="s">
        <v>46</v>
      </c>
      <c r="G8291" s="4" t="s">
        <v>1609</v>
      </c>
      <c r="I8291" s="4">
        <v>7205.0</v>
      </c>
      <c r="R8291" s="5" t="str">
        <f t="shared" si="1"/>
        <v>2012_350</v>
      </c>
    </row>
    <row r="8292">
      <c r="A8292" s="4" t="s">
        <v>1068</v>
      </c>
      <c r="B8292" s="4">
        <v>351.0</v>
      </c>
      <c r="C8292" s="4">
        <v>2012.0</v>
      </c>
      <c r="D8292" s="4" t="s">
        <v>29</v>
      </c>
      <c r="F8292" s="4" t="s">
        <v>144</v>
      </c>
      <c r="G8292" s="4" t="s">
        <v>1481</v>
      </c>
      <c r="I8292" s="4">
        <v>7204.0</v>
      </c>
      <c r="R8292" s="5" t="str">
        <f t="shared" si="1"/>
        <v>2012_351</v>
      </c>
    </row>
    <row r="8293">
      <c r="A8293" s="4" t="s">
        <v>1822</v>
      </c>
      <c r="B8293" s="4">
        <v>352.0</v>
      </c>
      <c r="C8293" s="4">
        <v>2012.0</v>
      </c>
      <c r="D8293" s="4" t="s">
        <v>492</v>
      </c>
      <c r="F8293" s="4" t="s">
        <v>57</v>
      </c>
      <c r="G8293" s="4" t="s">
        <v>1778</v>
      </c>
      <c r="I8293" s="4">
        <v>7203.4</v>
      </c>
      <c r="R8293" s="5" t="str">
        <f t="shared" si="1"/>
        <v>2012_352</v>
      </c>
    </row>
    <row r="8294">
      <c r="A8294" s="4" t="s">
        <v>1390</v>
      </c>
      <c r="B8294" s="4">
        <v>353.0</v>
      </c>
      <c r="C8294" s="4">
        <v>2012.0</v>
      </c>
      <c r="D8294" s="4" t="s">
        <v>611</v>
      </c>
      <c r="F8294" s="4" t="s">
        <v>57</v>
      </c>
      <c r="G8294" s="4" t="s">
        <v>1642</v>
      </c>
      <c r="I8294" s="4">
        <v>7140.0</v>
      </c>
      <c r="R8294" s="5" t="str">
        <f t="shared" si="1"/>
        <v>2012_353</v>
      </c>
    </row>
    <row r="8295">
      <c r="A8295" s="4" t="s">
        <v>1304</v>
      </c>
      <c r="B8295" s="4">
        <v>354.0</v>
      </c>
      <c r="C8295" s="4">
        <v>2012.0</v>
      </c>
      <c r="D8295" s="4" t="s">
        <v>1831</v>
      </c>
      <c r="F8295" s="4" t="s">
        <v>46</v>
      </c>
      <c r="G8295" s="4" t="s">
        <v>1563</v>
      </c>
      <c r="I8295" s="4">
        <v>7121.2</v>
      </c>
      <c r="R8295" s="5" t="str">
        <f t="shared" si="1"/>
        <v>2012_354</v>
      </c>
    </row>
    <row r="8296">
      <c r="A8296" s="4" t="s">
        <v>1754</v>
      </c>
      <c r="B8296" s="4">
        <v>355.0</v>
      </c>
      <c r="C8296" s="4">
        <v>2012.0</v>
      </c>
      <c r="D8296" s="4" t="s">
        <v>19</v>
      </c>
      <c r="F8296" s="4" t="s">
        <v>20</v>
      </c>
      <c r="G8296" s="4" t="s">
        <v>1606</v>
      </c>
      <c r="I8296" s="4">
        <v>7114.7</v>
      </c>
      <c r="R8296" s="5" t="str">
        <f t="shared" si="1"/>
        <v>2012_355</v>
      </c>
    </row>
    <row r="8297">
      <c r="A8297" s="4" t="s">
        <v>1907</v>
      </c>
      <c r="B8297" s="4">
        <v>356.0</v>
      </c>
      <c r="C8297" s="4">
        <v>2012.0</v>
      </c>
      <c r="D8297" s="4" t="s">
        <v>490</v>
      </c>
      <c r="F8297" s="4" t="s">
        <v>37</v>
      </c>
      <c r="G8297" s="4" t="s">
        <v>1908</v>
      </c>
      <c r="I8297" s="4">
        <v>7109.2</v>
      </c>
      <c r="R8297" s="5" t="str">
        <f t="shared" si="1"/>
        <v>2012_356</v>
      </c>
    </row>
    <row r="8298">
      <c r="A8298" s="4" t="s">
        <v>1689</v>
      </c>
      <c r="B8298" s="4">
        <v>357.0</v>
      </c>
      <c r="C8298" s="4">
        <v>2012.0</v>
      </c>
      <c r="D8298" s="4" t="s">
        <v>921</v>
      </c>
      <c r="F8298" s="4" t="s">
        <v>24</v>
      </c>
      <c r="G8298" s="4" t="s">
        <v>1503</v>
      </c>
      <c r="I8298" s="4">
        <v>7040.0</v>
      </c>
      <c r="R8298" s="5" t="str">
        <f t="shared" si="1"/>
        <v>2012_357</v>
      </c>
    </row>
    <row r="8299">
      <c r="A8299" s="4" t="s">
        <v>1368</v>
      </c>
      <c r="B8299" s="4">
        <v>358.0</v>
      </c>
      <c r="C8299" s="4">
        <v>2012.0</v>
      </c>
      <c r="D8299" s="4" t="s">
        <v>717</v>
      </c>
      <c r="F8299" s="4" t="s">
        <v>30</v>
      </c>
      <c r="G8299" s="4" t="s">
        <v>1407</v>
      </c>
      <c r="I8299" s="4">
        <v>7014.6</v>
      </c>
      <c r="R8299" s="5" t="str">
        <f t="shared" si="1"/>
        <v>2012_358</v>
      </c>
    </row>
    <row r="8300">
      <c r="A8300" s="4" t="s">
        <v>1749</v>
      </c>
      <c r="B8300" s="4">
        <v>359.0</v>
      </c>
      <c r="C8300" s="4">
        <v>2012.0</v>
      </c>
      <c r="D8300" s="4" t="s">
        <v>1295</v>
      </c>
      <c r="F8300" s="4" t="s">
        <v>183</v>
      </c>
      <c r="G8300" s="4" t="s">
        <v>1517</v>
      </c>
      <c r="I8300" s="4">
        <v>6998.9</v>
      </c>
      <c r="R8300" s="5" t="str">
        <f t="shared" si="1"/>
        <v>2012_359</v>
      </c>
    </row>
    <row r="8301">
      <c r="A8301" s="4" t="s">
        <v>1858</v>
      </c>
      <c r="B8301" s="4">
        <v>360.0</v>
      </c>
      <c r="C8301" s="4">
        <v>2012.0</v>
      </c>
      <c r="D8301" s="4" t="s">
        <v>1831</v>
      </c>
      <c r="F8301" s="4" t="s">
        <v>30</v>
      </c>
      <c r="G8301" s="4" t="s">
        <v>1407</v>
      </c>
      <c r="I8301" s="4">
        <v>6998.6</v>
      </c>
      <c r="R8301" s="5" t="str">
        <f t="shared" si="1"/>
        <v>2012_360</v>
      </c>
    </row>
    <row r="8302">
      <c r="A8302" s="4" t="s">
        <v>1909</v>
      </c>
      <c r="B8302" s="4">
        <v>361.0</v>
      </c>
      <c r="C8302" s="4">
        <v>2012.0</v>
      </c>
      <c r="D8302" s="4" t="s">
        <v>225</v>
      </c>
      <c r="F8302" s="4" t="s">
        <v>24</v>
      </c>
      <c r="G8302" s="4" t="s">
        <v>1404</v>
      </c>
      <c r="I8302" s="4">
        <v>6994.5</v>
      </c>
      <c r="R8302" s="5" t="str">
        <f t="shared" si="1"/>
        <v>2012_361</v>
      </c>
    </row>
    <row r="8303">
      <c r="A8303" s="4" t="s">
        <v>1715</v>
      </c>
      <c r="B8303" s="4">
        <v>362.0</v>
      </c>
      <c r="C8303" s="4">
        <v>2012.0</v>
      </c>
      <c r="D8303" s="4" t="s">
        <v>1096</v>
      </c>
      <c r="F8303" s="4" t="s">
        <v>24</v>
      </c>
      <c r="G8303" s="4" t="s">
        <v>1404</v>
      </c>
      <c r="I8303" s="4">
        <v>6959.0</v>
      </c>
      <c r="R8303" s="5" t="str">
        <f t="shared" si="1"/>
        <v>2012_362</v>
      </c>
    </row>
    <row r="8304">
      <c r="A8304" s="4" t="s">
        <v>178</v>
      </c>
      <c r="B8304" s="4">
        <v>363.0</v>
      </c>
      <c r="C8304" s="4">
        <v>2012.0</v>
      </c>
      <c r="D8304" s="4" t="s">
        <v>72</v>
      </c>
      <c r="F8304" s="4" t="s">
        <v>179</v>
      </c>
      <c r="G8304" s="4" t="s">
        <v>1555</v>
      </c>
      <c r="I8304" s="4">
        <v>6929.9</v>
      </c>
      <c r="R8304" s="5" t="str">
        <f t="shared" si="1"/>
        <v>2012_363</v>
      </c>
    </row>
    <row r="8305">
      <c r="A8305" s="4" t="s">
        <v>1108</v>
      </c>
      <c r="B8305" s="4">
        <v>364.0</v>
      </c>
      <c r="C8305" s="4">
        <v>2012.0</v>
      </c>
      <c r="D8305" s="4" t="s">
        <v>921</v>
      </c>
      <c r="F8305" s="4" t="s">
        <v>24</v>
      </c>
      <c r="G8305" s="4" t="s">
        <v>1404</v>
      </c>
      <c r="I8305" s="4">
        <v>6800.0</v>
      </c>
      <c r="R8305" s="5" t="str">
        <f t="shared" si="1"/>
        <v>2012_364</v>
      </c>
    </row>
    <row r="8306">
      <c r="A8306" s="4" t="s">
        <v>1218</v>
      </c>
      <c r="B8306" s="4">
        <v>365.0</v>
      </c>
      <c r="C8306" s="4">
        <v>2012.0</v>
      </c>
      <c r="D8306" s="4" t="s">
        <v>48</v>
      </c>
      <c r="F8306" s="4" t="s">
        <v>74</v>
      </c>
      <c r="G8306" s="4" t="s">
        <v>1462</v>
      </c>
      <c r="I8306" s="4">
        <v>6798.5</v>
      </c>
      <c r="R8306" s="5" t="str">
        <f t="shared" si="1"/>
        <v>2012_365</v>
      </c>
    </row>
    <row r="8307">
      <c r="A8307" s="4" t="s">
        <v>1876</v>
      </c>
      <c r="B8307" s="4">
        <v>366.0</v>
      </c>
      <c r="C8307" s="4">
        <v>2012.0</v>
      </c>
      <c r="D8307" s="4" t="s">
        <v>490</v>
      </c>
      <c r="F8307" s="4" t="s">
        <v>55</v>
      </c>
      <c r="G8307" s="4" t="s">
        <v>1522</v>
      </c>
      <c r="I8307" s="4">
        <v>6794.3</v>
      </c>
      <c r="R8307" s="5" t="str">
        <f t="shared" si="1"/>
        <v>2012_366</v>
      </c>
    </row>
    <row r="8308">
      <c r="A8308" s="4" t="s">
        <v>497</v>
      </c>
      <c r="B8308" s="4">
        <v>367.0</v>
      </c>
      <c r="C8308" s="4">
        <v>2012.0</v>
      </c>
      <c r="D8308" s="4" t="s">
        <v>48</v>
      </c>
      <c r="F8308" s="4" t="s">
        <v>57</v>
      </c>
      <c r="G8308" s="4" t="s">
        <v>1582</v>
      </c>
      <c r="I8308" s="4">
        <v>6786.7</v>
      </c>
      <c r="R8308" s="5" t="str">
        <f t="shared" si="1"/>
        <v>2012_367</v>
      </c>
    </row>
    <row r="8309">
      <c r="A8309" s="4" t="s">
        <v>1370</v>
      </c>
      <c r="B8309" s="4">
        <v>368.0</v>
      </c>
      <c r="C8309" s="4">
        <v>2012.0</v>
      </c>
      <c r="D8309" s="4" t="s">
        <v>48</v>
      </c>
      <c r="F8309" s="4" t="s">
        <v>24</v>
      </c>
      <c r="G8309" s="4" t="s">
        <v>1503</v>
      </c>
      <c r="I8309" s="4">
        <v>6763.0</v>
      </c>
      <c r="R8309" s="5" t="str">
        <f t="shared" si="1"/>
        <v>2012_368</v>
      </c>
    </row>
    <row r="8310">
      <c r="A8310" s="4" t="s">
        <v>1818</v>
      </c>
      <c r="B8310" s="4">
        <v>369.0</v>
      </c>
      <c r="C8310" s="4">
        <v>2012.0</v>
      </c>
      <c r="D8310" s="4" t="s">
        <v>29</v>
      </c>
      <c r="F8310" s="4" t="s">
        <v>37</v>
      </c>
      <c r="G8310" s="4" t="s">
        <v>1436</v>
      </c>
      <c r="I8310" s="4">
        <v>6719.3</v>
      </c>
      <c r="R8310" s="5" t="str">
        <f t="shared" si="1"/>
        <v>2012_369</v>
      </c>
    </row>
    <row r="8311">
      <c r="A8311" s="4" t="s">
        <v>1766</v>
      </c>
      <c r="B8311" s="4">
        <v>370.0</v>
      </c>
      <c r="C8311" s="4">
        <v>2012.0</v>
      </c>
      <c r="D8311" s="4" t="s">
        <v>1360</v>
      </c>
      <c r="F8311" s="4" t="s">
        <v>30</v>
      </c>
      <c r="G8311" s="4" t="s">
        <v>1446</v>
      </c>
      <c r="I8311" s="4">
        <v>6714.0</v>
      </c>
      <c r="R8311" s="5" t="str">
        <f t="shared" si="1"/>
        <v>2012_370</v>
      </c>
    </row>
    <row r="8312">
      <c r="A8312" s="4" t="s">
        <v>1716</v>
      </c>
      <c r="B8312" s="4">
        <v>371.0</v>
      </c>
      <c r="C8312" s="4">
        <v>2012.0</v>
      </c>
      <c r="D8312" s="4" t="s">
        <v>1105</v>
      </c>
      <c r="F8312" s="4" t="s">
        <v>30</v>
      </c>
      <c r="G8312" s="4" t="s">
        <v>1717</v>
      </c>
      <c r="I8312" s="4">
        <v>6679.9</v>
      </c>
      <c r="R8312" s="5" t="str">
        <f t="shared" si="1"/>
        <v>2012_371</v>
      </c>
    </row>
    <row r="8313">
      <c r="A8313" s="4" t="s">
        <v>939</v>
      </c>
      <c r="B8313" s="4">
        <v>372.0</v>
      </c>
      <c r="C8313" s="4">
        <v>2012.0</v>
      </c>
      <c r="D8313" s="4" t="s">
        <v>59</v>
      </c>
      <c r="F8313" s="4" t="s">
        <v>55</v>
      </c>
      <c r="G8313" s="4" t="s">
        <v>1417</v>
      </c>
      <c r="I8313" s="4">
        <v>6673.0</v>
      </c>
      <c r="R8313" s="5" t="str">
        <f t="shared" si="1"/>
        <v>2012_372</v>
      </c>
    </row>
    <row r="8314">
      <c r="A8314" s="4" t="s">
        <v>1781</v>
      </c>
      <c r="B8314" s="4">
        <v>373.0</v>
      </c>
      <c r="C8314" s="4">
        <v>2012.0</v>
      </c>
      <c r="D8314" s="4" t="s">
        <v>1831</v>
      </c>
      <c r="F8314" s="4" t="s">
        <v>37</v>
      </c>
      <c r="G8314" s="4" t="s">
        <v>1782</v>
      </c>
      <c r="I8314" s="4">
        <v>6630.5</v>
      </c>
      <c r="R8314" s="5" t="str">
        <f t="shared" si="1"/>
        <v>2012_373</v>
      </c>
    </row>
    <row r="8315">
      <c r="A8315" s="4" t="s">
        <v>180</v>
      </c>
      <c r="B8315" s="4">
        <v>374.0</v>
      </c>
      <c r="C8315" s="4">
        <v>2012.0</v>
      </c>
      <c r="D8315" s="4" t="s">
        <v>93</v>
      </c>
      <c r="F8315" s="4" t="s">
        <v>95</v>
      </c>
      <c r="G8315" s="4" t="s">
        <v>1473</v>
      </c>
      <c r="I8315" s="4">
        <v>6618.0</v>
      </c>
      <c r="R8315" s="5" t="str">
        <f t="shared" si="1"/>
        <v>2012_374</v>
      </c>
    </row>
    <row r="8316">
      <c r="A8316" s="4" t="s">
        <v>1366</v>
      </c>
      <c r="B8316" s="4">
        <v>375.0</v>
      </c>
      <c r="C8316" s="4">
        <v>2012.0</v>
      </c>
      <c r="D8316" s="4" t="s">
        <v>97</v>
      </c>
      <c r="F8316" s="4" t="s">
        <v>57</v>
      </c>
      <c r="G8316" s="4" t="s">
        <v>1445</v>
      </c>
      <c r="I8316" s="4">
        <v>6615.0</v>
      </c>
      <c r="R8316" s="5" t="str">
        <f t="shared" si="1"/>
        <v>2012_375</v>
      </c>
    </row>
    <row r="8317">
      <c r="A8317" s="4" t="s">
        <v>1185</v>
      </c>
      <c r="B8317" s="4">
        <v>376.0</v>
      </c>
      <c r="C8317" s="4">
        <v>2012.0</v>
      </c>
      <c r="D8317" s="4" t="s">
        <v>975</v>
      </c>
      <c r="F8317" s="4" t="s">
        <v>57</v>
      </c>
      <c r="G8317" s="4" t="s">
        <v>1457</v>
      </c>
      <c r="I8317" s="4">
        <v>6602.4</v>
      </c>
      <c r="R8317" s="5" t="str">
        <f t="shared" si="1"/>
        <v>2012_376</v>
      </c>
    </row>
    <row r="8318">
      <c r="A8318" s="4" t="s">
        <v>1772</v>
      </c>
      <c r="B8318" s="4">
        <v>377.0</v>
      </c>
      <c r="C8318" s="4">
        <v>2012.0</v>
      </c>
      <c r="D8318" s="4" t="s">
        <v>225</v>
      </c>
      <c r="F8318" s="4" t="s">
        <v>24</v>
      </c>
      <c r="G8318" s="4" t="s">
        <v>1412</v>
      </c>
      <c r="I8318" s="4">
        <v>6575.3</v>
      </c>
      <c r="R8318" s="5" t="str">
        <f t="shared" si="1"/>
        <v>2012_377</v>
      </c>
    </row>
    <row r="8319">
      <c r="A8319" s="4" t="s">
        <v>603</v>
      </c>
      <c r="B8319" s="4">
        <v>378.0</v>
      </c>
      <c r="C8319" s="4">
        <v>2012.0</v>
      </c>
      <c r="D8319" s="4" t="s">
        <v>975</v>
      </c>
      <c r="F8319" s="4" t="s">
        <v>57</v>
      </c>
      <c r="G8319" s="4" t="s">
        <v>1597</v>
      </c>
      <c r="I8319" s="4">
        <v>6568.0</v>
      </c>
      <c r="R8319" s="5" t="str">
        <f t="shared" si="1"/>
        <v>2012_378</v>
      </c>
    </row>
    <row r="8320">
      <c r="A8320" s="4" t="s">
        <v>1270</v>
      </c>
      <c r="B8320" s="4">
        <v>379.0</v>
      </c>
      <c r="C8320" s="4">
        <v>2012.0</v>
      </c>
      <c r="D8320" s="4" t="s">
        <v>1723</v>
      </c>
      <c r="F8320" s="4" t="s">
        <v>35</v>
      </c>
      <c r="G8320" s="4" t="s">
        <v>1577</v>
      </c>
      <c r="I8320" s="4">
        <v>6504.6</v>
      </c>
      <c r="R8320" s="5" t="str">
        <f t="shared" si="1"/>
        <v>2012_379</v>
      </c>
    </row>
    <row r="8321">
      <c r="A8321" s="4" t="s">
        <v>419</v>
      </c>
      <c r="B8321" s="4">
        <v>380.0</v>
      </c>
      <c r="C8321" s="4">
        <v>2012.0</v>
      </c>
      <c r="D8321" s="4" t="s">
        <v>216</v>
      </c>
      <c r="F8321" s="4" t="s">
        <v>20</v>
      </c>
      <c r="G8321" s="4" t="s">
        <v>1589</v>
      </c>
      <c r="I8321" s="4">
        <v>6503.0</v>
      </c>
      <c r="R8321" s="5" t="str">
        <f t="shared" si="1"/>
        <v>2012_380</v>
      </c>
    </row>
    <row r="8322">
      <c r="A8322" s="4" t="s">
        <v>1030</v>
      </c>
      <c r="B8322" s="4">
        <v>381.0</v>
      </c>
      <c r="C8322" s="4">
        <v>2012.0</v>
      </c>
      <c r="D8322" s="4" t="s">
        <v>168</v>
      </c>
      <c r="F8322" s="4" t="s">
        <v>55</v>
      </c>
      <c r="G8322" s="4" t="s">
        <v>1693</v>
      </c>
      <c r="I8322" s="4">
        <v>6468.0</v>
      </c>
      <c r="R8322" s="5" t="str">
        <f t="shared" si="1"/>
        <v>2012_381</v>
      </c>
    </row>
    <row r="8323">
      <c r="A8323" s="4" t="s">
        <v>1257</v>
      </c>
      <c r="B8323" s="4">
        <v>382.0</v>
      </c>
      <c r="C8323" s="4">
        <v>2012.0</v>
      </c>
      <c r="D8323" s="4" t="s">
        <v>67</v>
      </c>
      <c r="F8323" s="4" t="s">
        <v>189</v>
      </c>
      <c r="G8323" s="4" t="s">
        <v>1479</v>
      </c>
      <c r="I8323" s="4">
        <v>6400.2</v>
      </c>
      <c r="R8323" s="5" t="str">
        <f t="shared" si="1"/>
        <v>2012_382</v>
      </c>
    </row>
    <row r="8324">
      <c r="A8324" s="4" t="s">
        <v>997</v>
      </c>
      <c r="B8324" s="4">
        <v>383.0</v>
      </c>
      <c r="C8324" s="4">
        <v>2012.0</v>
      </c>
      <c r="D8324" s="4" t="s">
        <v>26</v>
      </c>
      <c r="F8324" s="4" t="s">
        <v>27</v>
      </c>
      <c r="G8324" s="4" t="s">
        <v>1553</v>
      </c>
      <c r="I8324" s="4">
        <v>6399.8</v>
      </c>
      <c r="R8324" s="5" t="str">
        <f t="shared" si="1"/>
        <v>2012_383</v>
      </c>
    </row>
    <row r="8325">
      <c r="A8325" s="4" t="s">
        <v>524</v>
      </c>
      <c r="B8325" s="4">
        <v>384.0</v>
      </c>
      <c r="C8325" s="4">
        <v>2012.0</v>
      </c>
      <c r="D8325" s="4" t="s">
        <v>289</v>
      </c>
      <c r="F8325" s="4" t="s">
        <v>30</v>
      </c>
      <c r="G8325" s="4" t="s">
        <v>1407</v>
      </c>
      <c r="I8325" s="4">
        <v>6336.0</v>
      </c>
      <c r="R8325" s="5" t="str">
        <f t="shared" si="1"/>
        <v>2012_384</v>
      </c>
    </row>
    <row r="8326">
      <c r="A8326" s="4" t="s">
        <v>1859</v>
      </c>
      <c r="B8326" s="4">
        <v>385.0</v>
      </c>
      <c r="C8326" s="4">
        <v>2012.0</v>
      </c>
      <c r="D8326" s="4" t="s">
        <v>1289</v>
      </c>
      <c r="F8326" s="4" t="s">
        <v>37</v>
      </c>
      <c r="G8326" s="4" t="s">
        <v>1796</v>
      </c>
      <c r="I8326" s="4">
        <v>6318.4</v>
      </c>
      <c r="R8326" s="5" t="str">
        <f t="shared" si="1"/>
        <v>2012_385</v>
      </c>
    </row>
    <row r="8327">
      <c r="A8327" s="4" t="s">
        <v>802</v>
      </c>
      <c r="B8327" s="4">
        <v>386.0</v>
      </c>
      <c r="C8327" s="4">
        <v>2012.0</v>
      </c>
      <c r="D8327" s="4" t="s">
        <v>999</v>
      </c>
      <c r="F8327" s="4" t="s">
        <v>46</v>
      </c>
      <c r="G8327" s="4" t="s">
        <v>1514</v>
      </c>
      <c r="I8327" s="4">
        <v>6270.1</v>
      </c>
      <c r="R8327" s="5" t="str">
        <f t="shared" si="1"/>
        <v>2012_386</v>
      </c>
    </row>
    <row r="8328">
      <c r="A8328" s="4" t="s">
        <v>1860</v>
      </c>
      <c r="B8328" s="4">
        <v>387.0</v>
      </c>
      <c r="C8328" s="4">
        <v>2012.0</v>
      </c>
      <c r="D8328" s="4" t="s">
        <v>76</v>
      </c>
      <c r="F8328" s="4" t="s">
        <v>372</v>
      </c>
      <c r="G8328" s="4" t="s">
        <v>1705</v>
      </c>
      <c r="I8328" s="4">
        <v>6267.2</v>
      </c>
      <c r="R8328" s="5" t="str">
        <f t="shared" si="1"/>
        <v>2012_387</v>
      </c>
    </row>
    <row r="8329">
      <c r="A8329" s="4" t="s">
        <v>443</v>
      </c>
      <c r="B8329" s="4">
        <v>388.0</v>
      </c>
      <c r="C8329" s="4">
        <v>2012.0</v>
      </c>
      <c r="D8329" s="4" t="s">
        <v>444</v>
      </c>
      <c r="F8329" s="4" t="s">
        <v>57</v>
      </c>
      <c r="G8329" s="4" t="s">
        <v>1507</v>
      </c>
      <c r="I8329" s="4">
        <v>6266.0</v>
      </c>
      <c r="R8329" s="5" t="str">
        <f t="shared" si="1"/>
        <v>2012_388</v>
      </c>
    </row>
    <row r="8330">
      <c r="A8330" s="4" t="s">
        <v>1278</v>
      </c>
      <c r="B8330" s="4">
        <v>389.0</v>
      </c>
      <c r="C8330" s="4">
        <v>2012.0</v>
      </c>
      <c r="D8330" s="4" t="s">
        <v>1292</v>
      </c>
      <c r="F8330" s="4" t="s">
        <v>192</v>
      </c>
      <c r="G8330" s="4" t="s">
        <v>1547</v>
      </c>
      <c r="I8330" s="4">
        <v>6239.9</v>
      </c>
      <c r="R8330" s="5" t="str">
        <f t="shared" si="1"/>
        <v>2012_389</v>
      </c>
    </row>
    <row r="8331">
      <c r="A8331" s="4" t="s">
        <v>1910</v>
      </c>
      <c r="B8331" s="4">
        <v>390.0</v>
      </c>
      <c r="C8331" s="4">
        <v>2012.0</v>
      </c>
      <c r="D8331" s="4" t="s">
        <v>988</v>
      </c>
      <c r="F8331" s="4" t="s">
        <v>46</v>
      </c>
      <c r="G8331" s="4" t="s">
        <v>1911</v>
      </c>
      <c r="I8331" s="4">
        <v>6219.4</v>
      </c>
      <c r="R8331" s="5" t="str">
        <f t="shared" si="1"/>
        <v>2012_390</v>
      </c>
    </row>
    <row r="8332">
      <c r="A8332" s="4" t="s">
        <v>1708</v>
      </c>
      <c r="B8332" s="4">
        <v>391.0</v>
      </c>
      <c r="C8332" s="4">
        <v>2012.0</v>
      </c>
      <c r="D8332" s="4" t="s">
        <v>638</v>
      </c>
      <c r="F8332" s="4" t="s">
        <v>57</v>
      </c>
      <c r="G8332" s="4" t="s">
        <v>1544</v>
      </c>
      <c r="I8332" s="4">
        <v>6190.0</v>
      </c>
      <c r="R8332" s="5" t="str">
        <f t="shared" si="1"/>
        <v>2012_391</v>
      </c>
    </row>
    <row r="8333">
      <c r="A8333" s="4" t="s">
        <v>1221</v>
      </c>
      <c r="B8333" s="4">
        <v>392.0</v>
      </c>
      <c r="C8333" s="4">
        <v>2012.0</v>
      </c>
      <c r="D8333" s="4" t="s">
        <v>1831</v>
      </c>
      <c r="F8333" s="4" t="s">
        <v>37</v>
      </c>
      <c r="G8333" s="4" t="s">
        <v>1655</v>
      </c>
      <c r="I8333" s="4">
        <v>6170.5</v>
      </c>
      <c r="R8333" s="5" t="str">
        <f t="shared" si="1"/>
        <v>2012_392</v>
      </c>
    </row>
    <row r="8334">
      <c r="A8334" s="4" t="s">
        <v>1799</v>
      </c>
      <c r="B8334" s="4">
        <v>393.0</v>
      </c>
      <c r="C8334" s="4">
        <v>2012.0</v>
      </c>
      <c r="D8334" s="4" t="s">
        <v>986</v>
      </c>
      <c r="F8334" s="4" t="s">
        <v>57</v>
      </c>
      <c r="G8334" s="4" t="s">
        <v>1800</v>
      </c>
      <c r="I8334" s="4">
        <v>6163.4</v>
      </c>
      <c r="R8334" s="5" t="str">
        <f t="shared" si="1"/>
        <v>2012_393</v>
      </c>
    </row>
    <row r="8335">
      <c r="A8335" s="4" t="s">
        <v>1738</v>
      </c>
      <c r="B8335" s="4">
        <v>394.0</v>
      </c>
      <c r="C8335" s="4">
        <v>2012.0</v>
      </c>
      <c r="D8335" s="4" t="s">
        <v>177</v>
      </c>
      <c r="F8335" s="4" t="s">
        <v>24</v>
      </c>
      <c r="G8335" s="4" t="s">
        <v>1412</v>
      </c>
      <c r="I8335" s="4">
        <v>6161.4</v>
      </c>
      <c r="R8335" s="5" t="str">
        <f t="shared" si="1"/>
        <v>2012_394</v>
      </c>
    </row>
    <row r="8336">
      <c r="A8336" s="4" t="s">
        <v>1654</v>
      </c>
      <c r="B8336" s="4">
        <v>395.0</v>
      </c>
      <c r="C8336" s="4">
        <v>2012.0</v>
      </c>
      <c r="D8336" s="4" t="s">
        <v>1165</v>
      </c>
      <c r="F8336" s="4" t="s">
        <v>95</v>
      </c>
      <c r="G8336" s="4" t="s">
        <v>1458</v>
      </c>
      <c r="I8336" s="4">
        <v>6150.5</v>
      </c>
      <c r="R8336" s="5" t="str">
        <f t="shared" si="1"/>
        <v>2012_395</v>
      </c>
    </row>
    <row r="8337">
      <c r="A8337" s="4" t="s">
        <v>1756</v>
      </c>
      <c r="B8337" s="4">
        <v>396.0</v>
      </c>
      <c r="C8337" s="4">
        <v>2012.0</v>
      </c>
      <c r="D8337" s="4" t="s">
        <v>102</v>
      </c>
      <c r="F8337" s="4" t="s">
        <v>100</v>
      </c>
      <c r="G8337" s="4" t="s">
        <v>1757</v>
      </c>
      <c r="I8337" s="4">
        <v>6129.8</v>
      </c>
      <c r="R8337" s="5" t="str">
        <f t="shared" si="1"/>
        <v>2012_396</v>
      </c>
    </row>
    <row r="8338">
      <c r="A8338" s="4" t="s">
        <v>1388</v>
      </c>
      <c r="B8338" s="4">
        <v>397.0</v>
      </c>
      <c r="C8338" s="4">
        <v>2012.0</v>
      </c>
      <c r="D8338" s="4" t="s">
        <v>999</v>
      </c>
      <c r="F8338" s="4" t="s">
        <v>100</v>
      </c>
      <c r="G8338" s="4" t="s">
        <v>1500</v>
      </c>
      <c r="I8338" s="4">
        <v>6125.7</v>
      </c>
      <c r="R8338" s="5" t="str">
        <f t="shared" si="1"/>
        <v>2012_397</v>
      </c>
    </row>
    <row r="8339">
      <c r="A8339" s="4" t="s">
        <v>1880</v>
      </c>
      <c r="B8339" s="4">
        <v>398.0</v>
      </c>
      <c r="C8339" s="4">
        <v>2012.0</v>
      </c>
      <c r="D8339" s="4" t="s">
        <v>1354</v>
      </c>
      <c r="F8339" s="4" t="s">
        <v>43</v>
      </c>
      <c r="G8339" s="4" t="s">
        <v>1881</v>
      </c>
      <c r="I8339" s="4">
        <v>6121.2</v>
      </c>
      <c r="R8339" s="5" t="str">
        <f t="shared" si="1"/>
        <v>2012_398</v>
      </c>
    </row>
    <row r="8340">
      <c r="A8340" s="4" t="s">
        <v>1863</v>
      </c>
      <c r="B8340" s="4">
        <v>399.0</v>
      </c>
      <c r="C8340" s="4">
        <v>2012.0</v>
      </c>
      <c r="D8340" s="4" t="s">
        <v>490</v>
      </c>
      <c r="F8340" s="4" t="s">
        <v>100</v>
      </c>
      <c r="G8340" s="4" t="s">
        <v>1757</v>
      </c>
      <c r="I8340" s="4">
        <v>6117.2</v>
      </c>
      <c r="R8340" s="5" t="str">
        <f t="shared" si="1"/>
        <v>2012_399</v>
      </c>
    </row>
    <row r="8341">
      <c r="A8341" s="4" t="s">
        <v>1714</v>
      </c>
      <c r="B8341" s="4">
        <v>400.0</v>
      </c>
      <c r="C8341" s="4">
        <v>2012.0</v>
      </c>
      <c r="D8341" s="4" t="s">
        <v>1831</v>
      </c>
      <c r="F8341" s="4" t="s">
        <v>400</v>
      </c>
      <c r="G8341" s="4" t="s">
        <v>1513</v>
      </c>
      <c r="I8341" s="4">
        <v>6113.3</v>
      </c>
      <c r="R8341" s="5" t="str">
        <f t="shared" si="1"/>
        <v>2012_400</v>
      </c>
    </row>
    <row r="8342">
      <c r="A8342" s="4" t="s">
        <v>1741</v>
      </c>
      <c r="B8342" s="4">
        <v>401.0</v>
      </c>
      <c r="C8342" s="4">
        <v>2012.0</v>
      </c>
      <c r="D8342" s="4" t="s">
        <v>1289</v>
      </c>
      <c r="F8342" s="4" t="s">
        <v>179</v>
      </c>
      <c r="G8342" s="4" t="s">
        <v>1742</v>
      </c>
      <c r="I8342" s="4">
        <v>6106.9</v>
      </c>
      <c r="R8342" s="5" t="str">
        <f t="shared" si="1"/>
        <v>2012_401</v>
      </c>
    </row>
    <row r="8343">
      <c r="A8343" s="4" t="s">
        <v>1912</v>
      </c>
      <c r="B8343" s="4">
        <v>402.0</v>
      </c>
      <c r="C8343" s="4">
        <v>2012.0</v>
      </c>
      <c r="D8343" s="4" t="s">
        <v>48</v>
      </c>
      <c r="F8343" s="4" t="s">
        <v>46</v>
      </c>
      <c r="G8343" s="4" t="s">
        <v>1429</v>
      </c>
      <c r="I8343" s="4">
        <v>6097.9</v>
      </c>
      <c r="R8343" s="5" t="str">
        <f t="shared" si="1"/>
        <v>2012_402</v>
      </c>
    </row>
    <row r="8344">
      <c r="A8344" s="4" t="s">
        <v>1339</v>
      </c>
      <c r="B8344" s="4">
        <v>403.0</v>
      </c>
      <c r="C8344" s="4">
        <v>2012.0</v>
      </c>
      <c r="D8344" s="4" t="s">
        <v>921</v>
      </c>
      <c r="F8344" s="4" t="s">
        <v>100</v>
      </c>
      <c r="G8344" s="4" t="s">
        <v>1632</v>
      </c>
      <c r="I8344" s="4">
        <v>6091.3</v>
      </c>
      <c r="R8344" s="5" t="str">
        <f t="shared" si="1"/>
        <v>2012_403</v>
      </c>
    </row>
    <row r="8345">
      <c r="A8345" s="4" t="s">
        <v>1381</v>
      </c>
      <c r="B8345" s="4">
        <v>404.0</v>
      </c>
      <c r="C8345" s="4">
        <v>2012.0</v>
      </c>
      <c r="D8345" s="4" t="s">
        <v>981</v>
      </c>
      <c r="F8345" s="4" t="s">
        <v>100</v>
      </c>
      <c r="G8345" s="4" t="s">
        <v>1645</v>
      </c>
      <c r="I8345" s="4">
        <v>6080.8</v>
      </c>
      <c r="R8345" s="5" t="str">
        <f t="shared" si="1"/>
        <v>2012_404</v>
      </c>
    </row>
    <row r="8346">
      <c r="A8346" s="4" t="s">
        <v>1324</v>
      </c>
      <c r="B8346" s="4">
        <v>405.0</v>
      </c>
      <c r="C8346" s="4">
        <v>2012.0</v>
      </c>
      <c r="D8346" s="4" t="s">
        <v>352</v>
      </c>
      <c r="F8346" s="4" t="s">
        <v>24</v>
      </c>
      <c r="G8346" s="4" t="s">
        <v>1404</v>
      </c>
      <c r="I8346" s="4">
        <v>6079.8</v>
      </c>
      <c r="R8346" s="5" t="str">
        <f t="shared" si="1"/>
        <v>2012_405</v>
      </c>
    </row>
    <row r="8347">
      <c r="A8347" s="4" t="s">
        <v>1134</v>
      </c>
      <c r="B8347" s="4">
        <v>406.0</v>
      </c>
      <c r="C8347" s="4">
        <v>2012.0</v>
      </c>
      <c r="D8347" s="4" t="s">
        <v>1104</v>
      </c>
      <c r="F8347" s="4" t="s">
        <v>37</v>
      </c>
      <c r="G8347" s="4" t="s">
        <v>1495</v>
      </c>
      <c r="I8347" s="4">
        <v>6079.0</v>
      </c>
      <c r="R8347" s="5" t="str">
        <f t="shared" si="1"/>
        <v>2012_406</v>
      </c>
    </row>
    <row r="8348">
      <c r="A8348" s="4" t="s">
        <v>654</v>
      </c>
      <c r="B8348" s="4">
        <v>407.0</v>
      </c>
      <c r="C8348" s="4">
        <v>2012.0</v>
      </c>
      <c r="D8348" s="4" t="s">
        <v>1011</v>
      </c>
      <c r="F8348" s="4" t="s">
        <v>179</v>
      </c>
      <c r="G8348" s="4" t="s">
        <v>1498</v>
      </c>
      <c r="I8348" s="4">
        <v>6050.5</v>
      </c>
      <c r="R8348" s="5" t="str">
        <f t="shared" si="1"/>
        <v>2012_407</v>
      </c>
    </row>
    <row r="8349">
      <c r="A8349" s="4" t="s">
        <v>136</v>
      </c>
      <c r="B8349" s="4">
        <v>408.0</v>
      </c>
      <c r="C8349" s="4">
        <v>2012.0</v>
      </c>
      <c r="D8349" s="4" t="s">
        <v>97</v>
      </c>
      <c r="F8349" s="4" t="s">
        <v>30</v>
      </c>
      <c r="G8349" s="4" t="s">
        <v>1519</v>
      </c>
      <c r="I8349" s="4">
        <v>6022.0</v>
      </c>
      <c r="R8349" s="5" t="str">
        <f t="shared" si="1"/>
        <v>2012_408</v>
      </c>
    </row>
    <row r="8350">
      <c r="A8350" s="4" t="s">
        <v>958</v>
      </c>
      <c r="B8350" s="4">
        <v>409.0</v>
      </c>
      <c r="C8350" s="4">
        <v>2012.0</v>
      </c>
      <c r="D8350" s="4" t="s">
        <v>216</v>
      </c>
      <c r="F8350" s="4" t="s">
        <v>257</v>
      </c>
      <c r="G8350" s="4" t="s">
        <v>1580</v>
      </c>
      <c r="I8350" s="4">
        <v>6019.1</v>
      </c>
      <c r="R8350" s="5" t="str">
        <f t="shared" si="1"/>
        <v>2012_409</v>
      </c>
    </row>
    <row r="8351">
      <c r="A8351" s="4" t="s">
        <v>1873</v>
      </c>
      <c r="B8351" s="4">
        <v>410.0</v>
      </c>
      <c r="C8351" s="4">
        <v>2012.0</v>
      </c>
      <c r="D8351" s="4" t="s">
        <v>34</v>
      </c>
      <c r="F8351" s="4" t="s">
        <v>189</v>
      </c>
      <c r="G8351" s="4" t="s">
        <v>1449</v>
      </c>
      <c r="I8351" s="4">
        <v>6000.4</v>
      </c>
      <c r="R8351" s="5" t="str">
        <f t="shared" si="1"/>
        <v>2012_410</v>
      </c>
    </row>
    <row r="8352">
      <c r="A8352" s="4" t="s">
        <v>1913</v>
      </c>
      <c r="B8352" s="4">
        <v>411.0</v>
      </c>
      <c r="C8352" s="4">
        <v>2012.0</v>
      </c>
      <c r="D8352" s="4" t="s">
        <v>99</v>
      </c>
      <c r="F8352" s="4" t="s">
        <v>70</v>
      </c>
      <c r="G8352" s="4" t="s">
        <v>1409</v>
      </c>
      <c r="I8352" s="4">
        <v>5974.1</v>
      </c>
      <c r="R8352" s="5" t="str">
        <f t="shared" si="1"/>
        <v>2012_411</v>
      </c>
    </row>
    <row r="8353">
      <c r="A8353" s="4" t="s">
        <v>1854</v>
      </c>
      <c r="B8353" s="4">
        <v>412.0</v>
      </c>
      <c r="C8353" s="4">
        <v>2012.0</v>
      </c>
      <c r="D8353" s="4" t="s">
        <v>223</v>
      </c>
      <c r="F8353" s="4" t="s">
        <v>299</v>
      </c>
      <c r="G8353" s="4" t="s">
        <v>1650</v>
      </c>
      <c r="I8353" s="4">
        <v>5937.7</v>
      </c>
      <c r="R8353" s="5" t="str">
        <f t="shared" si="1"/>
        <v>2012_412</v>
      </c>
    </row>
    <row r="8354">
      <c r="A8354" s="4" t="s">
        <v>458</v>
      </c>
      <c r="B8354" s="4">
        <v>413.0</v>
      </c>
      <c r="C8354" s="4">
        <v>2012.0</v>
      </c>
      <c r="D8354" s="4" t="s">
        <v>971</v>
      </c>
      <c r="F8354" s="4" t="s">
        <v>179</v>
      </c>
      <c r="G8354" s="4" t="s">
        <v>1753</v>
      </c>
      <c r="I8354" s="4">
        <v>5924.6</v>
      </c>
      <c r="R8354" s="5" t="str">
        <f t="shared" si="1"/>
        <v>2012_413</v>
      </c>
    </row>
    <row r="8355">
      <c r="A8355" s="4" t="s">
        <v>902</v>
      </c>
      <c r="B8355" s="4">
        <v>414.0</v>
      </c>
      <c r="C8355" s="4">
        <v>2012.0</v>
      </c>
      <c r="D8355" s="4" t="s">
        <v>1105</v>
      </c>
      <c r="F8355" s="4" t="s">
        <v>88</v>
      </c>
      <c r="G8355" s="4" t="s">
        <v>1413</v>
      </c>
      <c r="I8355" s="4">
        <v>5923.4</v>
      </c>
      <c r="R8355" s="5" t="str">
        <f t="shared" si="1"/>
        <v>2012_414</v>
      </c>
    </row>
    <row r="8356">
      <c r="A8356" s="4" t="s">
        <v>1203</v>
      </c>
      <c r="B8356" s="4">
        <v>415.0</v>
      </c>
      <c r="C8356" s="4">
        <v>2012.0</v>
      </c>
      <c r="D8356" s="4" t="s">
        <v>216</v>
      </c>
      <c r="F8356" s="4" t="s">
        <v>82</v>
      </c>
      <c r="G8356" s="4" t="s">
        <v>1554</v>
      </c>
      <c r="I8356" s="4">
        <v>5920.0</v>
      </c>
      <c r="R8356" s="5" t="str">
        <f t="shared" si="1"/>
        <v>2012_415</v>
      </c>
    </row>
    <row r="8357">
      <c r="A8357" s="4" t="s">
        <v>1914</v>
      </c>
      <c r="B8357" s="4">
        <v>416.0</v>
      </c>
      <c r="C8357" s="4">
        <v>2012.0</v>
      </c>
      <c r="D8357" s="4" t="s">
        <v>1139</v>
      </c>
      <c r="F8357" s="4" t="s">
        <v>57</v>
      </c>
      <c r="G8357" s="4" t="s">
        <v>1454</v>
      </c>
      <c r="I8357" s="4">
        <v>5912.1</v>
      </c>
      <c r="R8357" s="5" t="str">
        <f t="shared" si="1"/>
        <v>2012_416</v>
      </c>
    </row>
    <row r="8358">
      <c r="A8358" s="4" t="s">
        <v>1748</v>
      </c>
      <c r="B8358" s="4">
        <v>417.0</v>
      </c>
      <c r="C8358" s="4">
        <v>2012.0</v>
      </c>
      <c r="D8358" s="4" t="s">
        <v>110</v>
      </c>
      <c r="F8358" s="4" t="s">
        <v>24</v>
      </c>
      <c r="G8358" s="4" t="s">
        <v>1478</v>
      </c>
      <c r="I8358" s="4">
        <v>5903.0</v>
      </c>
      <c r="R8358" s="5" t="str">
        <f t="shared" si="1"/>
        <v>2012_417</v>
      </c>
    </row>
    <row r="8359">
      <c r="A8359" s="4" t="s">
        <v>1620</v>
      </c>
      <c r="B8359" s="4">
        <v>418.0</v>
      </c>
      <c r="C8359" s="4">
        <v>2012.0</v>
      </c>
      <c r="D8359" s="4" t="s">
        <v>352</v>
      </c>
      <c r="F8359" s="4" t="s">
        <v>43</v>
      </c>
      <c r="G8359" s="4" t="s">
        <v>1595</v>
      </c>
      <c r="I8359" s="4">
        <v>5900.0</v>
      </c>
      <c r="R8359" s="5" t="str">
        <f t="shared" si="1"/>
        <v>2012_418</v>
      </c>
    </row>
    <row r="8360">
      <c r="A8360" s="4" t="s">
        <v>1915</v>
      </c>
      <c r="B8360" s="4">
        <v>419.0</v>
      </c>
      <c r="C8360" s="4">
        <v>2012.0</v>
      </c>
      <c r="D8360" s="4" t="s">
        <v>285</v>
      </c>
      <c r="F8360" s="4" t="s">
        <v>30</v>
      </c>
      <c r="G8360" s="4" t="s">
        <v>1407</v>
      </c>
      <c r="I8360" s="4">
        <v>5890.6</v>
      </c>
      <c r="R8360" s="5" t="str">
        <f t="shared" si="1"/>
        <v>2012_419</v>
      </c>
    </row>
    <row r="8361">
      <c r="A8361" s="4" t="s">
        <v>1380</v>
      </c>
      <c r="B8361" s="4">
        <v>420.0</v>
      </c>
      <c r="C8361" s="4">
        <v>2012.0</v>
      </c>
      <c r="D8361" s="4" t="s">
        <v>99</v>
      </c>
      <c r="F8361" s="4" t="s">
        <v>57</v>
      </c>
      <c r="G8361" s="4" t="s">
        <v>1635</v>
      </c>
      <c r="I8361" s="4">
        <v>5879.0</v>
      </c>
      <c r="R8361" s="5" t="str">
        <f t="shared" si="1"/>
        <v>2012_420</v>
      </c>
    </row>
    <row r="8362">
      <c r="A8362" s="4" t="s">
        <v>1746</v>
      </c>
      <c r="B8362" s="4">
        <v>421.0</v>
      </c>
      <c r="C8362" s="4">
        <v>2012.0</v>
      </c>
      <c r="D8362" s="4" t="s">
        <v>34</v>
      </c>
      <c r="F8362" s="4" t="s">
        <v>192</v>
      </c>
      <c r="G8362" s="4" t="s">
        <v>1747</v>
      </c>
      <c r="I8362" s="4">
        <v>5866.7</v>
      </c>
      <c r="R8362" s="5" t="str">
        <f t="shared" si="1"/>
        <v>2012_421</v>
      </c>
    </row>
    <row r="8363">
      <c r="A8363" s="4" t="s">
        <v>1916</v>
      </c>
      <c r="B8363" s="4">
        <v>422.0</v>
      </c>
      <c r="C8363" s="4">
        <v>2012.0</v>
      </c>
      <c r="D8363" s="4" t="s">
        <v>76</v>
      </c>
      <c r="F8363" s="4" t="s">
        <v>37</v>
      </c>
      <c r="G8363" s="4" t="s">
        <v>1432</v>
      </c>
      <c r="I8363" s="4">
        <v>5839.0</v>
      </c>
      <c r="R8363" s="5" t="str">
        <f t="shared" si="1"/>
        <v>2012_422</v>
      </c>
    </row>
    <row r="8364">
      <c r="A8364" s="4" t="s">
        <v>1806</v>
      </c>
      <c r="B8364" s="4">
        <v>423.0</v>
      </c>
      <c r="C8364" s="4">
        <v>2012.0</v>
      </c>
      <c r="D8364" s="4" t="s">
        <v>1295</v>
      </c>
      <c r="F8364" s="4" t="s">
        <v>179</v>
      </c>
      <c r="G8364" s="4" t="s">
        <v>1807</v>
      </c>
      <c r="I8364" s="4">
        <v>5822.1</v>
      </c>
      <c r="R8364" s="5" t="str">
        <f t="shared" si="1"/>
        <v>2012_423</v>
      </c>
    </row>
    <row r="8365">
      <c r="A8365" s="4" t="s">
        <v>1803</v>
      </c>
      <c r="B8365" s="4">
        <v>424.0</v>
      </c>
      <c r="C8365" s="4">
        <v>2012.0</v>
      </c>
      <c r="D8365" s="4" t="s">
        <v>1831</v>
      </c>
      <c r="F8365" s="4" t="s">
        <v>144</v>
      </c>
      <c r="G8365" s="4" t="s">
        <v>1463</v>
      </c>
      <c r="I8365" s="4">
        <v>5788.8</v>
      </c>
      <c r="R8365" s="5" t="str">
        <f t="shared" si="1"/>
        <v>2012_424</v>
      </c>
    </row>
    <row r="8366">
      <c r="A8366" s="4" t="s">
        <v>1711</v>
      </c>
      <c r="B8366" s="4">
        <v>425.0</v>
      </c>
      <c r="C8366" s="4">
        <v>2012.0</v>
      </c>
      <c r="D8366" s="4" t="s">
        <v>1360</v>
      </c>
      <c r="F8366" s="4" t="s">
        <v>179</v>
      </c>
      <c r="G8366" s="4" t="s">
        <v>1555</v>
      </c>
      <c r="I8366" s="4">
        <v>5757.4</v>
      </c>
      <c r="R8366" s="5" t="str">
        <f t="shared" si="1"/>
        <v>2012_425</v>
      </c>
    </row>
    <row r="8367">
      <c r="A8367" s="4" t="s">
        <v>1227</v>
      </c>
      <c r="B8367" s="4">
        <v>426.0</v>
      </c>
      <c r="C8367" s="4">
        <v>2012.0</v>
      </c>
      <c r="D8367" s="4" t="s">
        <v>81</v>
      </c>
      <c r="F8367" s="4" t="s">
        <v>49</v>
      </c>
      <c r="G8367" s="4" t="s">
        <v>1448</v>
      </c>
      <c r="I8367" s="4">
        <v>5756.0</v>
      </c>
      <c r="R8367" s="5" t="str">
        <f t="shared" si="1"/>
        <v>2012_426</v>
      </c>
    </row>
    <row r="8368">
      <c r="A8368" s="4" t="s">
        <v>1884</v>
      </c>
      <c r="B8368" s="4">
        <v>427.0</v>
      </c>
      <c r="C8368" s="4">
        <v>2012.0</v>
      </c>
      <c r="D8368" s="4" t="s">
        <v>988</v>
      </c>
      <c r="F8368" s="4" t="s">
        <v>152</v>
      </c>
      <c r="G8368" s="4" t="s">
        <v>1885</v>
      </c>
      <c r="I8368" s="4">
        <v>5746.9</v>
      </c>
      <c r="R8368" s="5" t="str">
        <f t="shared" si="1"/>
        <v>2012_427</v>
      </c>
    </row>
    <row r="8369">
      <c r="A8369" s="4" t="s">
        <v>1866</v>
      </c>
      <c r="B8369" s="4">
        <v>428.0</v>
      </c>
      <c r="C8369" s="4">
        <v>2012.0</v>
      </c>
      <c r="D8369" s="4" t="s">
        <v>223</v>
      </c>
      <c r="F8369" s="4" t="s">
        <v>35</v>
      </c>
      <c r="G8369" s="4" t="s">
        <v>1643</v>
      </c>
      <c r="I8369" s="4">
        <v>5731.7</v>
      </c>
      <c r="R8369" s="5" t="str">
        <f t="shared" si="1"/>
        <v>2012_428</v>
      </c>
    </row>
    <row r="8370">
      <c r="A8370" s="4" t="s">
        <v>1216</v>
      </c>
      <c r="B8370" s="4">
        <v>429.0</v>
      </c>
      <c r="C8370" s="4">
        <v>2012.0</v>
      </c>
      <c r="D8370" s="4" t="s">
        <v>45</v>
      </c>
      <c r="F8370" s="4" t="s">
        <v>20</v>
      </c>
      <c r="G8370" s="4" t="s">
        <v>1641</v>
      </c>
      <c r="I8370" s="4">
        <v>5709.5</v>
      </c>
      <c r="R8370" s="5" t="str">
        <f t="shared" si="1"/>
        <v>2012_429</v>
      </c>
    </row>
    <row r="8371">
      <c r="A8371" s="4" t="s">
        <v>1874</v>
      </c>
      <c r="B8371" s="4">
        <v>430.0</v>
      </c>
      <c r="C8371" s="4">
        <v>2012.0</v>
      </c>
      <c r="D8371" s="4" t="s">
        <v>975</v>
      </c>
      <c r="F8371" s="4" t="s">
        <v>57</v>
      </c>
      <c r="G8371" s="4" t="s">
        <v>1546</v>
      </c>
      <c r="I8371" s="4">
        <v>5662.1</v>
      </c>
      <c r="R8371" s="5" t="str">
        <f t="shared" si="1"/>
        <v>2012_430</v>
      </c>
    </row>
    <row r="8372">
      <c r="A8372" s="4" t="s">
        <v>1917</v>
      </c>
      <c r="B8372" s="4">
        <v>431.0</v>
      </c>
      <c r="C8372" s="4">
        <v>2012.0</v>
      </c>
      <c r="D8372" s="4" t="s">
        <v>285</v>
      </c>
      <c r="F8372" s="4" t="s">
        <v>30</v>
      </c>
      <c r="G8372" s="4" t="s">
        <v>1407</v>
      </c>
      <c r="I8372" s="4">
        <v>5660.3</v>
      </c>
      <c r="R8372" s="5" t="str">
        <f t="shared" si="1"/>
        <v>2012_431</v>
      </c>
    </row>
    <row r="8373">
      <c r="A8373" s="4" t="s">
        <v>962</v>
      </c>
      <c r="B8373" s="4">
        <v>432.0</v>
      </c>
      <c r="C8373" s="4">
        <v>2012.0</v>
      </c>
      <c r="D8373" s="4" t="s">
        <v>492</v>
      </c>
      <c r="F8373" s="4" t="s">
        <v>88</v>
      </c>
      <c r="G8373" s="4" t="s">
        <v>1573</v>
      </c>
      <c r="I8373" s="4">
        <v>5642.3</v>
      </c>
      <c r="R8373" s="5" t="str">
        <f t="shared" si="1"/>
        <v>2012_432</v>
      </c>
    </row>
    <row r="8374">
      <c r="A8374" s="4" t="s">
        <v>1168</v>
      </c>
      <c r="B8374" s="4">
        <v>433.0</v>
      </c>
      <c r="C8374" s="4">
        <v>2012.0</v>
      </c>
      <c r="D8374" s="4" t="s">
        <v>1104</v>
      </c>
      <c r="F8374" s="4" t="s">
        <v>43</v>
      </c>
      <c r="G8374" s="4" t="s">
        <v>1669</v>
      </c>
      <c r="I8374" s="4">
        <v>5640.9</v>
      </c>
      <c r="R8374" s="5" t="str">
        <f t="shared" si="1"/>
        <v>2012_433</v>
      </c>
    </row>
    <row r="8375">
      <c r="A8375" s="4" t="s">
        <v>835</v>
      </c>
      <c r="B8375" s="4">
        <v>434.0</v>
      </c>
      <c r="C8375" s="4">
        <v>2012.0</v>
      </c>
      <c r="D8375" s="4" t="s">
        <v>232</v>
      </c>
      <c r="F8375" s="4" t="s">
        <v>35</v>
      </c>
      <c r="G8375" s="4" t="s">
        <v>1499</v>
      </c>
      <c r="I8375" s="4">
        <v>5624.0</v>
      </c>
      <c r="R8375" s="5" t="str">
        <f t="shared" si="1"/>
        <v>2012_434</v>
      </c>
    </row>
    <row r="8376">
      <c r="A8376" s="4" t="s">
        <v>1127</v>
      </c>
      <c r="B8376" s="4">
        <v>435.0</v>
      </c>
      <c r="C8376" s="4">
        <v>2012.0</v>
      </c>
      <c r="D8376" s="4" t="s">
        <v>1839</v>
      </c>
      <c r="F8376" s="4" t="s">
        <v>30</v>
      </c>
      <c r="G8376" s="4" t="s">
        <v>1407</v>
      </c>
      <c r="I8376" s="4">
        <v>5623.0</v>
      </c>
      <c r="R8376" s="5" t="str">
        <f t="shared" si="1"/>
        <v>2012_435</v>
      </c>
    </row>
    <row r="8377">
      <c r="A8377" s="4" t="s">
        <v>1743</v>
      </c>
      <c r="B8377" s="4">
        <v>436.0</v>
      </c>
      <c r="C8377" s="4">
        <v>2012.0</v>
      </c>
      <c r="D8377" s="4" t="s">
        <v>93</v>
      </c>
      <c r="F8377" s="4" t="s">
        <v>537</v>
      </c>
      <c r="G8377" s="4" t="s">
        <v>1744</v>
      </c>
      <c r="I8377" s="4">
        <v>5612.0</v>
      </c>
      <c r="R8377" s="5" t="str">
        <f t="shared" si="1"/>
        <v>2012_436</v>
      </c>
    </row>
    <row r="8378">
      <c r="A8378" s="4" t="s">
        <v>1808</v>
      </c>
      <c r="B8378" s="4">
        <v>437.0</v>
      </c>
      <c r="C8378" s="4">
        <v>2012.0</v>
      </c>
      <c r="D8378" s="4" t="s">
        <v>826</v>
      </c>
      <c r="F8378" s="4" t="s">
        <v>74</v>
      </c>
      <c r="G8378" s="4" t="s">
        <v>1462</v>
      </c>
      <c r="I8378" s="4">
        <v>5611.7</v>
      </c>
      <c r="R8378" s="5" t="str">
        <f t="shared" si="1"/>
        <v>2012_437</v>
      </c>
    </row>
    <row r="8379">
      <c r="A8379" s="4" t="s">
        <v>1713</v>
      </c>
      <c r="B8379" s="4">
        <v>438.0</v>
      </c>
      <c r="C8379" s="4">
        <v>2012.0</v>
      </c>
      <c r="D8379" s="4" t="s">
        <v>225</v>
      </c>
      <c r="F8379" s="4" t="s">
        <v>24</v>
      </c>
      <c r="G8379" s="4" t="s">
        <v>1404</v>
      </c>
      <c r="I8379" s="4">
        <v>5602.0</v>
      </c>
      <c r="R8379" s="5" t="str">
        <f t="shared" si="1"/>
        <v>2012_438</v>
      </c>
    </row>
    <row r="8380">
      <c r="A8380" s="4" t="s">
        <v>1865</v>
      </c>
      <c r="B8380" s="4">
        <v>439.0</v>
      </c>
      <c r="C8380" s="4">
        <v>2012.0</v>
      </c>
      <c r="D8380" s="4" t="s">
        <v>1354</v>
      </c>
      <c r="F8380" s="4" t="s">
        <v>37</v>
      </c>
      <c r="G8380" s="4" t="s">
        <v>1432</v>
      </c>
      <c r="I8380" s="4">
        <v>5591.3</v>
      </c>
      <c r="R8380" s="5" t="str">
        <f t="shared" si="1"/>
        <v>2012_439</v>
      </c>
    </row>
    <row r="8381">
      <c r="A8381" s="4" t="s">
        <v>1862</v>
      </c>
      <c r="B8381" s="4">
        <v>440.0</v>
      </c>
      <c r="C8381" s="4">
        <v>2012.0</v>
      </c>
      <c r="D8381" s="4" t="s">
        <v>223</v>
      </c>
      <c r="F8381" s="4" t="s">
        <v>183</v>
      </c>
      <c r="G8381" s="4" t="s">
        <v>1550</v>
      </c>
      <c r="I8381" s="4">
        <v>5555.2</v>
      </c>
      <c r="R8381" s="5" t="str">
        <f t="shared" si="1"/>
        <v>2012_440</v>
      </c>
    </row>
    <row r="8382">
      <c r="A8382" s="4" t="s">
        <v>567</v>
      </c>
      <c r="B8382" s="4">
        <v>441.0</v>
      </c>
      <c r="C8382" s="4">
        <v>2012.0</v>
      </c>
      <c r="D8382" s="4" t="s">
        <v>332</v>
      </c>
      <c r="F8382" s="4" t="s">
        <v>20</v>
      </c>
      <c r="G8382" s="4" t="s">
        <v>1459</v>
      </c>
      <c r="I8382" s="4">
        <v>5551.0</v>
      </c>
      <c r="R8382" s="5" t="str">
        <f t="shared" si="1"/>
        <v>2012_441</v>
      </c>
    </row>
    <row r="8383">
      <c r="A8383" s="4" t="s">
        <v>1111</v>
      </c>
      <c r="B8383" s="4">
        <v>442.0</v>
      </c>
      <c r="C8383" s="4">
        <v>2012.0</v>
      </c>
      <c r="D8383" s="4" t="s">
        <v>971</v>
      </c>
      <c r="F8383" s="4" t="s">
        <v>43</v>
      </c>
      <c r="G8383" s="4" t="s">
        <v>1638</v>
      </c>
      <c r="I8383" s="4">
        <v>5547.0</v>
      </c>
      <c r="R8383" s="5" t="str">
        <f t="shared" si="1"/>
        <v>2012_442</v>
      </c>
    </row>
    <row r="8384">
      <c r="A8384" s="4" t="s">
        <v>1804</v>
      </c>
      <c r="B8384" s="4">
        <v>443.0</v>
      </c>
      <c r="C8384" s="4">
        <v>2012.0</v>
      </c>
      <c r="D8384" s="4" t="s">
        <v>1292</v>
      </c>
      <c r="F8384" s="4" t="s">
        <v>127</v>
      </c>
      <c r="G8384" s="4" t="s">
        <v>1805</v>
      </c>
      <c r="I8384" s="4">
        <v>5542.3</v>
      </c>
      <c r="R8384" s="5" t="str">
        <f t="shared" si="1"/>
        <v>2012_443</v>
      </c>
    </row>
    <row r="8385">
      <c r="A8385" s="4" t="s">
        <v>1166</v>
      </c>
      <c r="B8385" s="4">
        <v>444.0</v>
      </c>
      <c r="C8385" s="4">
        <v>2012.0</v>
      </c>
      <c r="D8385" s="4" t="s">
        <v>1295</v>
      </c>
      <c r="F8385" s="4" t="s">
        <v>192</v>
      </c>
      <c r="G8385" s="4" t="s">
        <v>1477</v>
      </c>
      <c r="I8385" s="4">
        <v>5523.3</v>
      </c>
      <c r="R8385" s="5" t="str">
        <f t="shared" si="1"/>
        <v>2012_444</v>
      </c>
    </row>
    <row r="8386">
      <c r="A8386" s="4" t="s">
        <v>1662</v>
      </c>
      <c r="B8386" s="4">
        <v>445.0</v>
      </c>
      <c r="C8386" s="4">
        <v>2012.0</v>
      </c>
      <c r="D8386" s="4" t="s">
        <v>1360</v>
      </c>
      <c r="F8386" s="4" t="s">
        <v>183</v>
      </c>
      <c r="G8386" s="4" t="s">
        <v>1550</v>
      </c>
      <c r="I8386" s="4">
        <v>5491.4</v>
      </c>
      <c r="R8386" s="5" t="str">
        <f t="shared" si="1"/>
        <v>2012_445</v>
      </c>
    </row>
    <row r="8387">
      <c r="A8387" s="4" t="s">
        <v>1130</v>
      </c>
      <c r="B8387" s="4">
        <v>446.0</v>
      </c>
      <c r="C8387" s="4">
        <v>2012.0</v>
      </c>
      <c r="D8387" s="4" t="s">
        <v>1728</v>
      </c>
      <c r="F8387" s="4" t="s">
        <v>127</v>
      </c>
      <c r="G8387" s="4" t="s">
        <v>1408</v>
      </c>
      <c r="I8387" s="4">
        <v>5461.9</v>
      </c>
      <c r="R8387" s="5" t="str">
        <f t="shared" si="1"/>
        <v>2012_446</v>
      </c>
    </row>
    <row r="8388">
      <c r="A8388" s="4" t="s">
        <v>758</v>
      </c>
      <c r="B8388" s="4">
        <v>447.0</v>
      </c>
      <c r="C8388" s="4">
        <v>2012.0</v>
      </c>
      <c r="D8388" s="4" t="s">
        <v>32</v>
      </c>
      <c r="F8388" s="4" t="s">
        <v>88</v>
      </c>
      <c r="G8388" s="4" t="s">
        <v>1623</v>
      </c>
      <c r="I8388" s="4">
        <v>5443.0</v>
      </c>
      <c r="R8388" s="5" t="str">
        <f t="shared" si="1"/>
        <v>2012_447</v>
      </c>
    </row>
    <row r="8389">
      <c r="A8389" s="4" t="s">
        <v>1815</v>
      </c>
      <c r="B8389" s="4">
        <v>448.0</v>
      </c>
      <c r="C8389" s="4">
        <v>2012.0</v>
      </c>
      <c r="D8389" s="4" t="s">
        <v>102</v>
      </c>
      <c r="F8389" s="4" t="s">
        <v>57</v>
      </c>
      <c r="G8389" s="4" t="s">
        <v>1778</v>
      </c>
      <c r="I8389" s="4">
        <v>5419.1</v>
      </c>
      <c r="R8389" s="5" t="str">
        <f t="shared" si="1"/>
        <v>2012_448</v>
      </c>
    </row>
    <row r="8390">
      <c r="A8390" s="4" t="s">
        <v>1918</v>
      </c>
      <c r="B8390" s="4">
        <v>449.0</v>
      </c>
      <c r="C8390" s="4">
        <v>2012.0</v>
      </c>
      <c r="D8390" s="4" t="s">
        <v>1104</v>
      </c>
      <c r="F8390" s="4" t="s">
        <v>88</v>
      </c>
      <c r="G8390" s="4" t="s">
        <v>1919</v>
      </c>
      <c r="I8390" s="4">
        <v>5399.6</v>
      </c>
      <c r="R8390" s="5" t="str">
        <f t="shared" si="1"/>
        <v>2012_449</v>
      </c>
    </row>
    <row r="8391">
      <c r="A8391" s="4" t="s">
        <v>1829</v>
      </c>
      <c r="B8391" s="4">
        <v>450.0</v>
      </c>
      <c r="C8391" s="4">
        <v>2012.0</v>
      </c>
      <c r="D8391" s="4" t="s">
        <v>177</v>
      </c>
      <c r="F8391" s="4" t="s">
        <v>57</v>
      </c>
      <c r="G8391" s="4" t="s">
        <v>1568</v>
      </c>
      <c r="I8391" s="4">
        <v>5384.0</v>
      </c>
      <c r="R8391" s="5" t="str">
        <f t="shared" si="1"/>
        <v>2012_450</v>
      </c>
    </row>
    <row r="8392">
      <c r="A8392" s="4" t="s">
        <v>558</v>
      </c>
      <c r="B8392" s="4">
        <v>451.0</v>
      </c>
      <c r="C8392" s="4">
        <v>2012.0</v>
      </c>
      <c r="D8392" s="4" t="s">
        <v>999</v>
      </c>
      <c r="F8392" s="4" t="s">
        <v>144</v>
      </c>
      <c r="G8392" s="4" t="s">
        <v>1481</v>
      </c>
      <c r="I8392" s="4">
        <v>5374.8</v>
      </c>
      <c r="R8392" s="5" t="str">
        <f t="shared" si="1"/>
        <v>2012_451</v>
      </c>
    </row>
    <row r="8393">
      <c r="A8393" s="4" t="s">
        <v>1864</v>
      </c>
      <c r="B8393" s="4">
        <v>452.0</v>
      </c>
      <c r="C8393" s="4">
        <v>2012.0</v>
      </c>
      <c r="D8393" s="4" t="s">
        <v>48</v>
      </c>
      <c r="F8393" s="4" t="s">
        <v>55</v>
      </c>
      <c r="G8393" s="4" t="s">
        <v>1472</v>
      </c>
      <c r="I8393" s="4">
        <v>5352.0</v>
      </c>
      <c r="R8393" s="5" t="str">
        <f t="shared" si="1"/>
        <v>2012_452</v>
      </c>
    </row>
    <row r="8394">
      <c r="A8394" s="4" t="s">
        <v>1827</v>
      </c>
      <c r="B8394" s="4">
        <v>453.0</v>
      </c>
      <c r="C8394" s="4">
        <v>2012.0</v>
      </c>
      <c r="D8394" s="4" t="s">
        <v>1289</v>
      </c>
      <c r="F8394" s="4" t="s">
        <v>144</v>
      </c>
      <c r="G8394" s="4" t="s">
        <v>1481</v>
      </c>
      <c r="I8394" s="4">
        <v>5340.6</v>
      </c>
      <c r="R8394" s="5" t="str">
        <f t="shared" si="1"/>
        <v>2012_453</v>
      </c>
    </row>
    <row r="8395">
      <c r="A8395" s="4" t="s">
        <v>765</v>
      </c>
      <c r="B8395" s="4">
        <v>454.0</v>
      </c>
      <c r="C8395" s="4">
        <v>2012.0</v>
      </c>
      <c r="D8395" s="4" t="s">
        <v>338</v>
      </c>
      <c r="F8395" s="4" t="s">
        <v>55</v>
      </c>
      <c r="G8395" s="4" t="s">
        <v>1552</v>
      </c>
      <c r="I8395" s="4">
        <v>5335.0</v>
      </c>
      <c r="R8395" s="5" t="str">
        <f t="shared" si="1"/>
        <v>2012_454</v>
      </c>
    </row>
    <row r="8396">
      <c r="A8396" s="4" t="s">
        <v>1920</v>
      </c>
      <c r="B8396" s="4">
        <v>455.0</v>
      </c>
      <c r="C8396" s="4">
        <v>2012.0</v>
      </c>
      <c r="D8396" s="4" t="s">
        <v>1292</v>
      </c>
      <c r="F8396" s="4" t="s">
        <v>77</v>
      </c>
      <c r="G8396" s="4" t="s">
        <v>1921</v>
      </c>
      <c r="I8396" s="4">
        <v>5329.6</v>
      </c>
      <c r="R8396" s="5" t="str">
        <f t="shared" si="1"/>
        <v>2012_455</v>
      </c>
    </row>
    <row r="8397">
      <c r="A8397" s="4" t="s">
        <v>927</v>
      </c>
      <c r="B8397" s="4">
        <v>456.0</v>
      </c>
      <c r="C8397" s="4">
        <v>2012.0</v>
      </c>
      <c r="D8397" s="4" t="s">
        <v>1078</v>
      </c>
      <c r="F8397" s="4" t="s">
        <v>57</v>
      </c>
      <c r="G8397" s="4" t="s">
        <v>1653</v>
      </c>
      <c r="I8397" s="4">
        <v>5326.0</v>
      </c>
      <c r="R8397" s="5" t="str">
        <f t="shared" si="1"/>
        <v>2012_456</v>
      </c>
    </row>
    <row r="8398">
      <c r="A8398" s="4" t="s">
        <v>1870</v>
      </c>
      <c r="B8398" s="4">
        <v>457.0</v>
      </c>
      <c r="C8398" s="4">
        <v>2012.0</v>
      </c>
      <c r="D8398" s="4" t="s">
        <v>1104</v>
      </c>
      <c r="F8398" s="4" t="s">
        <v>189</v>
      </c>
      <c r="G8398" s="4" t="s">
        <v>1871</v>
      </c>
      <c r="I8398" s="4">
        <v>5322.7</v>
      </c>
      <c r="R8398" s="5" t="str">
        <f t="shared" si="1"/>
        <v>2012_457</v>
      </c>
    </row>
    <row r="8399">
      <c r="A8399" s="4" t="s">
        <v>1150</v>
      </c>
      <c r="B8399" s="4">
        <v>458.0</v>
      </c>
      <c r="C8399" s="4">
        <v>2012.0</v>
      </c>
      <c r="D8399" s="4" t="s">
        <v>688</v>
      </c>
      <c r="F8399" s="4" t="s">
        <v>189</v>
      </c>
      <c r="G8399" s="4" t="s">
        <v>1449</v>
      </c>
      <c r="I8399" s="4">
        <v>5311.7</v>
      </c>
      <c r="R8399" s="5" t="str">
        <f t="shared" si="1"/>
        <v>2012_458</v>
      </c>
    </row>
    <row r="8400">
      <c r="A8400" s="4" t="s">
        <v>1868</v>
      </c>
      <c r="B8400" s="4">
        <v>459.0</v>
      </c>
      <c r="C8400" s="4">
        <v>2012.0</v>
      </c>
      <c r="D8400" s="4" t="s">
        <v>1165</v>
      </c>
      <c r="F8400" s="4" t="s">
        <v>20</v>
      </c>
      <c r="G8400" s="4" t="s">
        <v>1869</v>
      </c>
      <c r="I8400" s="4">
        <v>5290.0</v>
      </c>
      <c r="R8400" s="5" t="str">
        <f t="shared" si="1"/>
        <v>2012_459</v>
      </c>
    </row>
    <row r="8401">
      <c r="A8401" s="4" t="s">
        <v>1710</v>
      </c>
      <c r="B8401" s="4">
        <v>460.0</v>
      </c>
      <c r="C8401" s="4">
        <v>2012.0</v>
      </c>
      <c r="D8401" s="4" t="s">
        <v>977</v>
      </c>
      <c r="F8401" s="4" t="s">
        <v>400</v>
      </c>
      <c r="G8401" s="4" t="s">
        <v>1532</v>
      </c>
      <c r="I8401" s="4">
        <v>5287.2</v>
      </c>
      <c r="R8401" s="5" t="str">
        <f t="shared" si="1"/>
        <v>2012_460</v>
      </c>
    </row>
    <row r="8402">
      <c r="A8402" s="4" t="s">
        <v>1124</v>
      </c>
      <c r="B8402" s="4">
        <v>461.0</v>
      </c>
      <c r="C8402" s="4">
        <v>2012.0</v>
      </c>
      <c r="D8402" s="4" t="s">
        <v>32</v>
      </c>
      <c r="F8402" s="4" t="s">
        <v>35</v>
      </c>
      <c r="G8402" s="4" t="s">
        <v>1499</v>
      </c>
      <c r="I8402" s="4">
        <v>5278.0</v>
      </c>
      <c r="R8402" s="5" t="str">
        <f t="shared" si="1"/>
        <v>2012_461</v>
      </c>
    </row>
    <row r="8403">
      <c r="A8403" s="4" t="s">
        <v>1922</v>
      </c>
      <c r="B8403" s="4">
        <v>462.0</v>
      </c>
      <c r="C8403" s="4">
        <v>2012.0</v>
      </c>
      <c r="D8403" s="4" t="s">
        <v>232</v>
      </c>
      <c r="F8403" s="4" t="s">
        <v>955</v>
      </c>
      <c r="G8403" s="4" t="s">
        <v>1551</v>
      </c>
      <c r="I8403" s="4">
        <v>5269.8</v>
      </c>
      <c r="R8403" s="5" t="str">
        <f t="shared" si="1"/>
        <v>2012_462</v>
      </c>
    </row>
    <row r="8404">
      <c r="A8404" s="4" t="s">
        <v>1923</v>
      </c>
      <c r="B8404" s="4">
        <v>463.0</v>
      </c>
      <c r="C8404" s="4">
        <v>2012.0</v>
      </c>
      <c r="D8404" s="4" t="s">
        <v>977</v>
      </c>
      <c r="F8404" s="4" t="s">
        <v>257</v>
      </c>
      <c r="G8404" s="4" t="s">
        <v>1424</v>
      </c>
      <c r="I8404" s="4">
        <v>5244.4</v>
      </c>
      <c r="R8404" s="5" t="str">
        <f t="shared" si="1"/>
        <v>2012_463</v>
      </c>
    </row>
    <row r="8405">
      <c r="A8405" s="4" t="s">
        <v>1924</v>
      </c>
      <c r="B8405" s="4">
        <v>464.0</v>
      </c>
      <c r="C8405" s="4">
        <v>2012.0</v>
      </c>
      <c r="D8405" s="4" t="s">
        <v>29</v>
      </c>
      <c r="F8405" s="4" t="s">
        <v>35</v>
      </c>
      <c r="G8405" s="4" t="s">
        <v>1499</v>
      </c>
      <c r="I8405" s="4">
        <v>5243.0</v>
      </c>
      <c r="R8405" s="5" t="str">
        <f t="shared" si="1"/>
        <v>2012_464</v>
      </c>
    </row>
    <row r="8406">
      <c r="A8406" s="4" t="s">
        <v>663</v>
      </c>
      <c r="B8406" s="4">
        <v>465.0</v>
      </c>
      <c r="C8406" s="4">
        <v>2012.0</v>
      </c>
      <c r="D8406" s="4" t="s">
        <v>289</v>
      </c>
      <c r="F8406" s="4" t="s">
        <v>37</v>
      </c>
      <c r="G8406" s="4" t="s">
        <v>1432</v>
      </c>
      <c r="I8406" s="4">
        <v>5240.0</v>
      </c>
      <c r="R8406" s="5" t="str">
        <f t="shared" si="1"/>
        <v>2012_465</v>
      </c>
    </row>
    <row r="8407">
      <c r="A8407" s="4" t="s">
        <v>1816</v>
      </c>
      <c r="B8407" s="4">
        <v>466.0</v>
      </c>
      <c r="C8407" s="4">
        <v>2012.0</v>
      </c>
      <c r="D8407" s="4" t="s">
        <v>1831</v>
      </c>
      <c r="F8407" s="4" t="s">
        <v>100</v>
      </c>
      <c r="G8407" s="4" t="s">
        <v>1817</v>
      </c>
      <c r="I8407" s="4">
        <v>5211.8</v>
      </c>
      <c r="R8407" s="5" t="str">
        <f t="shared" si="1"/>
        <v>2012_466</v>
      </c>
    </row>
    <row r="8408">
      <c r="A8408" s="4" t="s">
        <v>1146</v>
      </c>
      <c r="B8408" s="4">
        <v>467.0</v>
      </c>
      <c r="C8408" s="4">
        <v>2012.0</v>
      </c>
      <c r="D8408" s="4" t="s">
        <v>1831</v>
      </c>
      <c r="F8408" s="4" t="s">
        <v>55</v>
      </c>
      <c r="G8408" s="4" t="s">
        <v>1472</v>
      </c>
      <c r="I8408" s="4">
        <v>5202.3</v>
      </c>
      <c r="R8408" s="5" t="str">
        <f t="shared" si="1"/>
        <v>2012_467</v>
      </c>
    </row>
    <row r="8409">
      <c r="A8409" s="4" t="s">
        <v>941</v>
      </c>
      <c r="B8409" s="4">
        <v>468.0</v>
      </c>
      <c r="C8409" s="4">
        <v>2012.0</v>
      </c>
      <c r="D8409" s="4" t="s">
        <v>168</v>
      </c>
      <c r="F8409" s="4" t="s">
        <v>100</v>
      </c>
      <c r="G8409" s="4" t="s">
        <v>1500</v>
      </c>
      <c r="I8409" s="4">
        <v>5183.0</v>
      </c>
      <c r="R8409" s="5" t="str">
        <f t="shared" si="1"/>
        <v>2012_468</v>
      </c>
    </row>
    <row r="8410">
      <c r="A8410" s="4" t="s">
        <v>1235</v>
      </c>
      <c r="B8410" s="4">
        <v>469.0</v>
      </c>
      <c r="C8410" s="4">
        <v>2012.0</v>
      </c>
      <c r="D8410" s="4" t="s">
        <v>29</v>
      </c>
      <c r="F8410" s="4" t="s">
        <v>46</v>
      </c>
      <c r="G8410" s="4" t="s">
        <v>1418</v>
      </c>
      <c r="I8410" s="4">
        <v>5180.5</v>
      </c>
      <c r="R8410" s="5" t="str">
        <f t="shared" si="1"/>
        <v>2012_469</v>
      </c>
    </row>
    <row r="8411">
      <c r="A8411" s="4" t="s">
        <v>1274</v>
      </c>
      <c r="B8411" s="4">
        <v>470.0</v>
      </c>
      <c r="C8411" s="4">
        <v>2012.0</v>
      </c>
      <c r="D8411" s="4" t="s">
        <v>1728</v>
      </c>
      <c r="F8411" s="4" t="s">
        <v>55</v>
      </c>
      <c r="G8411" s="4" t="s">
        <v>1629</v>
      </c>
      <c r="I8411" s="4">
        <v>5170.2</v>
      </c>
      <c r="R8411" s="5" t="str">
        <f t="shared" si="1"/>
        <v>2012_470</v>
      </c>
    </row>
    <row r="8412">
      <c r="A8412" s="4" t="s">
        <v>1331</v>
      </c>
      <c r="B8412" s="4">
        <v>471.0</v>
      </c>
      <c r="C8412" s="4">
        <v>2012.0</v>
      </c>
      <c r="D8412" s="4" t="s">
        <v>67</v>
      </c>
      <c r="F8412" s="4" t="s">
        <v>35</v>
      </c>
      <c r="G8412" s="4" t="s">
        <v>1625</v>
      </c>
      <c r="I8412" s="4">
        <v>5156.0</v>
      </c>
      <c r="R8412" s="5" t="str">
        <f t="shared" si="1"/>
        <v>2012_471</v>
      </c>
    </row>
    <row r="8413">
      <c r="A8413" s="4" t="s">
        <v>1135</v>
      </c>
      <c r="B8413" s="4">
        <v>472.0</v>
      </c>
      <c r="C8413" s="4">
        <v>2012.0</v>
      </c>
      <c r="D8413" s="4" t="s">
        <v>67</v>
      </c>
      <c r="F8413" s="4" t="s">
        <v>179</v>
      </c>
      <c r="G8413" s="4" t="s">
        <v>1555</v>
      </c>
      <c r="I8413" s="4">
        <v>5153.7</v>
      </c>
      <c r="R8413" s="5" t="str">
        <f t="shared" si="1"/>
        <v>2012_472</v>
      </c>
    </row>
    <row r="8414">
      <c r="A8414" s="4" t="s">
        <v>1825</v>
      </c>
      <c r="B8414" s="4">
        <v>473.0</v>
      </c>
      <c r="C8414" s="4">
        <v>2012.0</v>
      </c>
      <c r="D8414" s="4" t="s">
        <v>1831</v>
      </c>
      <c r="F8414" s="4" t="s">
        <v>201</v>
      </c>
      <c r="G8414" s="4" t="s">
        <v>1826</v>
      </c>
      <c r="I8414" s="4">
        <v>5140.2</v>
      </c>
      <c r="R8414" s="5" t="str">
        <f t="shared" si="1"/>
        <v>2012_473</v>
      </c>
    </row>
    <row r="8415">
      <c r="A8415" s="4" t="s">
        <v>1925</v>
      </c>
      <c r="B8415" s="4">
        <v>474.0</v>
      </c>
      <c r="C8415" s="4">
        <v>2012.0</v>
      </c>
      <c r="D8415" s="4" t="s">
        <v>639</v>
      </c>
      <c r="F8415" s="4" t="s">
        <v>57</v>
      </c>
      <c r="G8415" s="4" t="s">
        <v>1597</v>
      </c>
      <c r="I8415" s="4">
        <v>5122.6</v>
      </c>
      <c r="R8415" s="5" t="str">
        <f t="shared" si="1"/>
        <v>2012_474</v>
      </c>
    </row>
    <row r="8416">
      <c r="A8416" s="4" t="s">
        <v>1720</v>
      </c>
      <c r="B8416" s="4">
        <v>475.0</v>
      </c>
      <c r="C8416" s="4">
        <v>2012.0</v>
      </c>
      <c r="D8416" s="4" t="s">
        <v>1096</v>
      </c>
      <c r="F8416" s="4" t="s">
        <v>24</v>
      </c>
      <c r="G8416" s="4" t="s">
        <v>1404</v>
      </c>
      <c r="I8416" s="4">
        <v>5099.0</v>
      </c>
      <c r="R8416" s="5" t="str">
        <f t="shared" si="1"/>
        <v>2012_475</v>
      </c>
    </row>
    <row r="8417">
      <c r="A8417" s="4" t="s">
        <v>1819</v>
      </c>
      <c r="B8417" s="4">
        <v>476.0</v>
      </c>
      <c r="C8417" s="4">
        <v>2012.0</v>
      </c>
      <c r="D8417" s="4" t="s">
        <v>102</v>
      </c>
      <c r="F8417" s="4" t="s">
        <v>148</v>
      </c>
      <c r="G8417" s="4" t="s">
        <v>1875</v>
      </c>
      <c r="I8417" s="4">
        <v>5048.6</v>
      </c>
      <c r="R8417" s="5" t="str">
        <f t="shared" si="1"/>
        <v>2012_476</v>
      </c>
    </row>
    <row r="8418">
      <c r="A8418" s="4" t="s">
        <v>1761</v>
      </c>
      <c r="B8418" s="4">
        <v>477.0</v>
      </c>
      <c r="C8418" s="4">
        <v>2012.0</v>
      </c>
      <c r="D8418" s="4" t="s">
        <v>23</v>
      </c>
      <c r="F8418" s="4" t="s">
        <v>24</v>
      </c>
      <c r="G8418" s="4" t="s">
        <v>1762</v>
      </c>
      <c r="I8418" s="4">
        <v>5029.1</v>
      </c>
      <c r="R8418" s="5" t="str">
        <f t="shared" si="1"/>
        <v>2012_477</v>
      </c>
    </row>
    <row r="8419">
      <c r="A8419" s="4" t="s">
        <v>865</v>
      </c>
      <c r="B8419" s="4">
        <v>478.0</v>
      </c>
      <c r="C8419" s="4">
        <v>2012.0</v>
      </c>
      <c r="D8419" s="4" t="s">
        <v>977</v>
      </c>
      <c r="F8419" s="4" t="s">
        <v>46</v>
      </c>
      <c r="G8419" s="4" t="s">
        <v>1429</v>
      </c>
      <c r="I8419" s="4">
        <v>5005.5</v>
      </c>
      <c r="R8419" s="5" t="str">
        <f t="shared" si="1"/>
        <v>2012_478</v>
      </c>
    </row>
    <row r="8420">
      <c r="A8420" s="4" t="s">
        <v>1644</v>
      </c>
      <c r="B8420" s="4">
        <v>479.0</v>
      </c>
      <c r="C8420" s="4">
        <v>2012.0</v>
      </c>
      <c r="D8420" s="4" t="s">
        <v>1139</v>
      </c>
      <c r="F8420" s="4" t="s">
        <v>77</v>
      </c>
      <c r="G8420" s="4" t="s">
        <v>1440</v>
      </c>
      <c r="I8420" s="4">
        <v>5003.0</v>
      </c>
      <c r="R8420" s="5" t="str">
        <f t="shared" si="1"/>
        <v>2012_479</v>
      </c>
    </row>
    <row r="8421">
      <c r="A8421" s="4" t="s">
        <v>1792</v>
      </c>
      <c r="B8421" s="4">
        <v>480.0</v>
      </c>
      <c r="C8421" s="4">
        <v>2012.0</v>
      </c>
      <c r="D8421" s="4" t="s">
        <v>1360</v>
      </c>
      <c r="F8421" s="4" t="s">
        <v>100</v>
      </c>
      <c r="G8421" s="4" t="s">
        <v>1529</v>
      </c>
      <c r="I8421" s="4">
        <v>4991.0</v>
      </c>
      <c r="R8421" s="5" t="str">
        <f t="shared" si="1"/>
        <v>2012_480</v>
      </c>
    </row>
    <row r="8422">
      <c r="A8422" s="4" t="s">
        <v>1872</v>
      </c>
      <c r="B8422" s="4">
        <v>481.0</v>
      </c>
      <c r="C8422" s="4">
        <v>2012.0</v>
      </c>
      <c r="D8422" s="4" t="s">
        <v>19</v>
      </c>
      <c r="F8422" s="4" t="s">
        <v>20</v>
      </c>
      <c r="G8422" s="4" t="s">
        <v>1459</v>
      </c>
      <c r="I8422" s="4">
        <v>4990.0</v>
      </c>
      <c r="R8422" s="5" t="str">
        <f t="shared" si="1"/>
        <v>2012_481</v>
      </c>
    </row>
    <row r="8423">
      <c r="A8423" s="4" t="s">
        <v>1273</v>
      </c>
      <c r="B8423" s="4">
        <v>482.0</v>
      </c>
      <c r="C8423" s="4">
        <v>2012.0</v>
      </c>
      <c r="D8423" s="4" t="s">
        <v>42</v>
      </c>
      <c r="F8423" s="4" t="s">
        <v>55</v>
      </c>
      <c r="G8423" s="4" t="s">
        <v>1417</v>
      </c>
      <c r="I8423" s="4">
        <v>4986.4</v>
      </c>
      <c r="R8423" s="5" t="str">
        <f t="shared" si="1"/>
        <v>2012_482</v>
      </c>
    </row>
    <row r="8424">
      <c r="A8424" s="4" t="s">
        <v>1378</v>
      </c>
      <c r="B8424" s="4">
        <v>483.0</v>
      </c>
      <c r="C8424" s="4">
        <v>2012.0</v>
      </c>
      <c r="D8424" s="4" t="s">
        <v>1364</v>
      </c>
      <c r="F8424" s="4" t="s">
        <v>57</v>
      </c>
      <c r="G8424" s="4" t="s">
        <v>1597</v>
      </c>
      <c r="I8424" s="4">
        <v>4984.2</v>
      </c>
      <c r="R8424" s="5" t="str">
        <f t="shared" si="1"/>
        <v>2012_483</v>
      </c>
    </row>
    <row r="8425">
      <c r="A8425" s="4" t="s">
        <v>1926</v>
      </c>
      <c r="B8425" s="4">
        <v>484.0</v>
      </c>
      <c r="C8425" s="4">
        <v>2012.0</v>
      </c>
      <c r="D8425" s="4" t="s">
        <v>1295</v>
      </c>
      <c r="F8425" s="4" t="s">
        <v>115</v>
      </c>
      <c r="G8425" s="4" t="s">
        <v>1441</v>
      </c>
      <c r="I8425" s="4">
        <v>4895.9</v>
      </c>
      <c r="R8425" s="5" t="str">
        <f t="shared" si="1"/>
        <v>2012_484</v>
      </c>
    </row>
    <row r="8426">
      <c r="A8426" s="4" t="s">
        <v>853</v>
      </c>
      <c r="B8426" s="4">
        <v>485.0</v>
      </c>
      <c r="C8426" s="4">
        <v>2012.0</v>
      </c>
      <c r="D8426" s="4" t="s">
        <v>611</v>
      </c>
      <c r="F8426" s="4" t="s">
        <v>57</v>
      </c>
      <c r="G8426" s="4" t="s">
        <v>1414</v>
      </c>
      <c r="I8426" s="4">
        <v>4884.0</v>
      </c>
      <c r="R8426" s="5" t="str">
        <f t="shared" si="1"/>
        <v>2012_485</v>
      </c>
    </row>
    <row r="8427">
      <c r="A8427" s="4" t="s">
        <v>1927</v>
      </c>
      <c r="B8427" s="4">
        <v>486.0</v>
      </c>
      <c r="C8427" s="4">
        <v>2012.0</v>
      </c>
      <c r="D8427" s="4" t="s">
        <v>1831</v>
      </c>
      <c r="F8427" s="4" t="s">
        <v>24</v>
      </c>
      <c r="G8427" s="4" t="s">
        <v>1928</v>
      </c>
      <c r="I8427" s="4">
        <v>4873.8</v>
      </c>
      <c r="R8427" s="5" t="str">
        <f t="shared" si="1"/>
        <v>2012_486</v>
      </c>
    </row>
    <row r="8428">
      <c r="A8428" s="4" t="s">
        <v>1362</v>
      </c>
      <c r="B8428" s="4">
        <v>487.0</v>
      </c>
      <c r="C8428" s="4">
        <v>2012.0</v>
      </c>
      <c r="D8428" s="4" t="s">
        <v>1011</v>
      </c>
      <c r="F8428" s="4" t="s">
        <v>152</v>
      </c>
      <c r="G8428" s="4" t="s">
        <v>1548</v>
      </c>
      <c r="I8428" s="4">
        <v>4868.8</v>
      </c>
      <c r="R8428" s="5" t="str">
        <f t="shared" si="1"/>
        <v>2012_487</v>
      </c>
    </row>
    <row r="8429">
      <c r="A8429" s="4" t="s">
        <v>1076</v>
      </c>
      <c r="B8429" s="4">
        <v>488.0</v>
      </c>
      <c r="C8429" s="4">
        <v>2012.0</v>
      </c>
      <c r="D8429" s="4" t="s">
        <v>225</v>
      </c>
      <c r="F8429" s="4" t="s">
        <v>24</v>
      </c>
      <c r="G8429" s="4" t="s">
        <v>1404</v>
      </c>
      <c r="I8429" s="4">
        <v>4860.0</v>
      </c>
      <c r="R8429" s="5" t="str">
        <f t="shared" si="1"/>
        <v>2012_488</v>
      </c>
    </row>
    <row r="8430">
      <c r="A8430" s="4" t="s">
        <v>1929</v>
      </c>
      <c r="B8430" s="4">
        <v>489.0</v>
      </c>
      <c r="C8430" s="4">
        <v>2012.0</v>
      </c>
      <c r="D8430" s="4" t="s">
        <v>59</v>
      </c>
      <c r="F8430" s="4" t="s">
        <v>30</v>
      </c>
      <c r="G8430" s="4" t="s">
        <v>1407</v>
      </c>
      <c r="I8430" s="4">
        <v>4855.3</v>
      </c>
      <c r="R8430" s="5" t="str">
        <f t="shared" si="1"/>
        <v>2012_489</v>
      </c>
    </row>
    <row r="8431">
      <c r="A8431" s="4" t="s">
        <v>1930</v>
      </c>
      <c r="B8431" s="4">
        <v>490.0</v>
      </c>
      <c r="C8431" s="4">
        <v>2012.0</v>
      </c>
      <c r="D8431" s="4" t="s">
        <v>29</v>
      </c>
      <c r="F8431" s="4" t="s">
        <v>24</v>
      </c>
      <c r="G8431" s="4" t="s">
        <v>1931</v>
      </c>
      <c r="I8431" s="4">
        <v>4847.4</v>
      </c>
      <c r="R8431" s="5" t="str">
        <f t="shared" si="1"/>
        <v>2012_490</v>
      </c>
    </row>
    <row r="8432">
      <c r="A8432" s="4" t="s">
        <v>1809</v>
      </c>
      <c r="B8432" s="4">
        <v>491.0</v>
      </c>
      <c r="C8432" s="4">
        <v>2012.0</v>
      </c>
      <c r="D8432" s="4" t="s">
        <v>76</v>
      </c>
      <c r="F8432" s="4" t="s">
        <v>37</v>
      </c>
      <c r="G8432" s="4" t="s">
        <v>1679</v>
      </c>
      <c r="I8432" s="4">
        <v>4842.3</v>
      </c>
      <c r="R8432" s="5" t="str">
        <f t="shared" si="1"/>
        <v>2012_491</v>
      </c>
    </row>
    <row r="8433">
      <c r="A8433" s="4" t="s">
        <v>1932</v>
      </c>
      <c r="B8433" s="4">
        <v>492.0</v>
      </c>
      <c r="C8433" s="4">
        <v>2012.0</v>
      </c>
      <c r="D8433" s="4" t="s">
        <v>102</v>
      </c>
      <c r="F8433" s="4" t="s">
        <v>43</v>
      </c>
      <c r="G8433" s="4" t="s">
        <v>1933</v>
      </c>
      <c r="I8433" s="4">
        <v>4842.1</v>
      </c>
      <c r="R8433" s="5" t="str">
        <f t="shared" si="1"/>
        <v>2012_492</v>
      </c>
    </row>
    <row r="8434">
      <c r="A8434" s="4" t="s">
        <v>1934</v>
      </c>
      <c r="B8434" s="4">
        <v>493.0</v>
      </c>
      <c r="C8434" s="4">
        <v>2012.0</v>
      </c>
      <c r="D8434" s="4" t="s">
        <v>1096</v>
      </c>
      <c r="F8434" s="4" t="s">
        <v>24</v>
      </c>
      <c r="G8434" s="4" t="s">
        <v>1404</v>
      </c>
      <c r="I8434" s="4">
        <v>4832.4</v>
      </c>
      <c r="R8434" s="5" t="str">
        <f t="shared" si="1"/>
        <v>2012_493</v>
      </c>
    </row>
    <row r="8435">
      <c r="A8435" s="4" t="s">
        <v>1935</v>
      </c>
      <c r="B8435" s="4">
        <v>494.0</v>
      </c>
      <c r="C8435" s="4">
        <v>2012.0</v>
      </c>
      <c r="D8435" s="4" t="s">
        <v>168</v>
      </c>
      <c r="F8435" s="4" t="s">
        <v>55</v>
      </c>
      <c r="G8435" s="4" t="s">
        <v>1522</v>
      </c>
      <c r="I8435" s="4">
        <v>4826.4</v>
      </c>
      <c r="R8435" s="5" t="str">
        <f t="shared" si="1"/>
        <v>2012_494</v>
      </c>
    </row>
    <row r="8436">
      <c r="A8436" s="4" t="s">
        <v>1878</v>
      </c>
      <c r="B8436" s="4">
        <v>495.0</v>
      </c>
      <c r="C8436" s="4">
        <v>2012.0</v>
      </c>
      <c r="D8436" s="4" t="s">
        <v>981</v>
      </c>
      <c r="F8436" s="4" t="s">
        <v>55</v>
      </c>
      <c r="G8436" s="4" t="s">
        <v>1879</v>
      </c>
      <c r="I8436" s="4">
        <v>4825.7</v>
      </c>
      <c r="R8436" s="5" t="str">
        <f t="shared" si="1"/>
        <v>2012_495</v>
      </c>
    </row>
    <row r="8437">
      <c r="A8437" s="4" t="s">
        <v>1773</v>
      </c>
      <c r="B8437" s="4">
        <v>496.0</v>
      </c>
      <c r="C8437" s="4">
        <v>2012.0</v>
      </c>
      <c r="D8437" s="4" t="s">
        <v>76</v>
      </c>
      <c r="F8437" s="4" t="s">
        <v>201</v>
      </c>
      <c r="G8437" s="4" t="s">
        <v>1774</v>
      </c>
      <c r="I8437" s="4">
        <v>4825.0</v>
      </c>
      <c r="R8437" s="5" t="str">
        <f t="shared" si="1"/>
        <v>2012_496</v>
      </c>
    </row>
    <row r="8438">
      <c r="A8438" s="4" t="s">
        <v>1217</v>
      </c>
      <c r="B8438" s="4">
        <v>497.0</v>
      </c>
      <c r="C8438" s="4">
        <v>2012.0</v>
      </c>
      <c r="D8438" s="4" t="s">
        <v>67</v>
      </c>
      <c r="F8438" s="4" t="s">
        <v>100</v>
      </c>
      <c r="G8438" s="4" t="s">
        <v>1649</v>
      </c>
      <c r="I8438" s="4">
        <v>4824.0</v>
      </c>
      <c r="R8438" s="5" t="str">
        <f t="shared" si="1"/>
        <v>2012_497</v>
      </c>
    </row>
    <row r="8439">
      <c r="A8439" s="4" t="s">
        <v>1384</v>
      </c>
      <c r="B8439" s="4">
        <v>498.0</v>
      </c>
      <c r="C8439" s="4">
        <v>2012.0</v>
      </c>
      <c r="D8439" s="4" t="s">
        <v>986</v>
      </c>
      <c r="F8439" s="4" t="s">
        <v>74</v>
      </c>
      <c r="G8439" s="4" t="s">
        <v>1422</v>
      </c>
      <c r="I8439" s="4">
        <v>4807.2</v>
      </c>
      <c r="R8439" s="5" t="str">
        <f t="shared" si="1"/>
        <v>2012_498</v>
      </c>
    </row>
    <row r="8440">
      <c r="A8440" s="4" t="s">
        <v>306</v>
      </c>
      <c r="B8440" s="4">
        <v>499.0</v>
      </c>
      <c r="C8440" s="4">
        <v>2012.0</v>
      </c>
      <c r="D8440" s="4" t="s">
        <v>59</v>
      </c>
      <c r="F8440" s="4" t="s">
        <v>55</v>
      </c>
      <c r="G8440" s="4" t="s">
        <v>1522</v>
      </c>
      <c r="I8440" s="4">
        <v>4780.0</v>
      </c>
      <c r="R8440" s="5" t="str">
        <f t="shared" si="1"/>
        <v>2012_499</v>
      </c>
    </row>
    <row r="8441">
      <c r="A8441" s="4" t="s">
        <v>1936</v>
      </c>
      <c r="B8441" s="4">
        <v>500.0</v>
      </c>
      <c r="C8441" s="4">
        <v>2012.0</v>
      </c>
      <c r="D8441" s="4" t="s">
        <v>1289</v>
      </c>
      <c r="F8441" s="4" t="s">
        <v>57</v>
      </c>
      <c r="G8441" s="4" t="s">
        <v>1937</v>
      </c>
      <c r="I8441" s="4">
        <v>4769.9</v>
      </c>
      <c r="R8441" s="5" t="str">
        <f t="shared" si="1"/>
        <v>2012_500</v>
      </c>
    </row>
    <row r="8442">
      <c r="A8442" s="4" t="s">
        <v>25</v>
      </c>
      <c r="B8442" s="4">
        <v>1.0</v>
      </c>
      <c r="C8442" s="4">
        <v>2013.0</v>
      </c>
      <c r="D8442" s="4" t="s">
        <v>26</v>
      </c>
      <c r="F8442" s="4" t="s">
        <v>27</v>
      </c>
      <c r="H8442" s="4">
        <v>246373.5</v>
      </c>
      <c r="I8442" s="4">
        <v>469162.0</v>
      </c>
      <c r="J8442" s="4">
        <v>16999.0</v>
      </c>
      <c r="K8442" s="4">
        <v>203105.0</v>
      </c>
      <c r="R8442" s="5" t="str">
        <f t="shared" si="1"/>
        <v>2013_1</v>
      </c>
    </row>
    <row r="8443">
      <c r="A8443" s="4" t="s">
        <v>22</v>
      </c>
      <c r="B8443" s="4">
        <v>2.0</v>
      </c>
      <c r="C8443" s="4">
        <v>2013.0</v>
      </c>
      <c r="D8443" s="4" t="s">
        <v>23</v>
      </c>
      <c r="F8443" s="4" t="s">
        <v>24</v>
      </c>
      <c r="H8443" s="4">
        <v>403733.3</v>
      </c>
      <c r="I8443" s="4">
        <v>449886.0</v>
      </c>
      <c r="J8443" s="4">
        <v>44880.0</v>
      </c>
      <c r="K8443" s="4">
        <v>333795.0</v>
      </c>
      <c r="R8443" s="5" t="str">
        <f t="shared" si="1"/>
        <v>2013_2</v>
      </c>
    </row>
    <row r="8444">
      <c r="A8444" s="4" t="s">
        <v>56</v>
      </c>
      <c r="B8444" s="4">
        <v>3.0</v>
      </c>
      <c r="C8444" s="4">
        <v>2013.0</v>
      </c>
      <c r="D8444" s="4" t="s">
        <v>23</v>
      </c>
      <c r="F8444" s="4" t="s">
        <v>57</v>
      </c>
      <c r="H8444" s="4">
        <v>230831.4</v>
      </c>
      <c r="I8444" s="4">
        <v>233899.0</v>
      </c>
      <c r="J8444" s="4">
        <v>26179.0</v>
      </c>
      <c r="K8444" s="4">
        <v>232982.0</v>
      </c>
      <c r="R8444" s="5" t="str">
        <f t="shared" si="1"/>
        <v>2013_3</v>
      </c>
    </row>
    <row r="8445">
      <c r="A8445" s="4" t="s">
        <v>1938</v>
      </c>
      <c r="B8445" s="4">
        <v>4.0</v>
      </c>
      <c r="C8445" s="4">
        <v>2013.0</v>
      </c>
      <c r="D8445" s="4" t="s">
        <v>23</v>
      </c>
      <c r="F8445" s="4" t="s">
        <v>24</v>
      </c>
      <c r="H8445" s="4">
        <v>43487.0</v>
      </c>
      <c r="I8445" s="4">
        <v>169551.0</v>
      </c>
      <c r="J8445" s="4">
        <v>4124.0</v>
      </c>
      <c r="K8445" s="4">
        <v>48073.0</v>
      </c>
      <c r="R8445" s="5" t="str">
        <f t="shared" si="1"/>
        <v>2013_4</v>
      </c>
    </row>
    <row r="8446">
      <c r="A8446" s="4" t="s">
        <v>628</v>
      </c>
      <c r="B8446" s="4">
        <v>5.0</v>
      </c>
      <c r="C8446" s="4">
        <v>2013.0</v>
      </c>
      <c r="D8446" s="4" t="s">
        <v>67</v>
      </c>
      <c r="F8446" s="4" t="s">
        <v>70</v>
      </c>
      <c r="H8446" s="4">
        <v>256768.0</v>
      </c>
      <c r="I8446" s="4">
        <v>162463.0</v>
      </c>
      <c r="J8446" s="4">
        <v>14824.0</v>
      </c>
      <c r="K8446" s="4">
        <v>427452.0</v>
      </c>
      <c r="R8446" s="5" t="str">
        <f t="shared" si="1"/>
        <v>2013_5</v>
      </c>
    </row>
    <row r="8447">
      <c r="A8447" s="4" t="s">
        <v>1832</v>
      </c>
      <c r="B8447" s="4">
        <v>6.0</v>
      </c>
      <c r="C8447" s="4">
        <v>2013.0</v>
      </c>
      <c r="D8447" s="4" t="s">
        <v>32</v>
      </c>
      <c r="F8447" s="4" t="s">
        <v>57</v>
      </c>
      <c r="H8447" s="4">
        <v>415683.3</v>
      </c>
      <c r="I8447" s="4">
        <v>156508.0</v>
      </c>
      <c r="J8447" s="4">
        <v>41733.0</v>
      </c>
      <c r="K8447" s="4">
        <v>176064.0</v>
      </c>
      <c r="R8447" s="5" t="str">
        <f t="shared" si="1"/>
        <v>2013_6</v>
      </c>
    </row>
    <row r="8448">
      <c r="A8448" s="4" t="s">
        <v>1886</v>
      </c>
      <c r="B8448" s="4">
        <v>7.0</v>
      </c>
      <c r="C8448" s="4">
        <v>2013.0</v>
      </c>
      <c r="D8448" s="4" t="s">
        <v>19</v>
      </c>
      <c r="F8448" s="4" t="s">
        <v>20</v>
      </c>
      <c r="H8448" s="4">
        <v>38014.5</v>
      </c>
      <c r="I8448" s="4">
        <v>152256.0</v>
      </c>
      <c r="J8448" s="4">
        <v>6188.0</v>
      </c>
      <c r="K8448" s="4">
        <v>149422.0</v>
      </c>
      <c r="R8448" s="5" t="str">
        <f t="shared" si="1"/>
        <v>2013_7</v>
      </c>
    </row>
    <row r="8449">
      <c r="A8449" s="4" t="s">
        <v>33</v>
      </c>
      <c r="B8449" s="4">
        <v>8.0</v>
      </c>
      <c r="C8449" s="4">
        <v>2013.0</v>
      </c>
      <c r="D8449" s="4" t="s">
        <v>81</v>
      </c>
      <c r="F8449" s="4" t="s">
        <v>35</v>
      </c>
      <c r="H8449" s="4">
        <v>240408.0</v>
      </c>
      <c r="I8449" s="4">
        <v>146874.0</v>
      </c>
      <c r="J8449" s="4">
        <v>13641.0</v>
      </c>
      <c r="K8449" s="4">
        <v>685328.0</v>
      </c>
      <c r="R8449" s="5" t="str">
        <f t="shared" si="1"/>
        <v>2013_8</v>
      </c>
    </row>
    <row r="8450">
      <c r="A8450" s="4" t="s">
        <v>514</v>
      </c>
      <c r="B8450" s="4">
        <v>9.0</v>
      </c>
      <c r="C8450" s="4">
        <v>2013.0</v>
      </c>
      <c r="D8450" s="4" t="s">
        <v>23</v>
      </c>
      <c r="F8450" s="4" t="s">
        <v>24</v>
      </c>
      <c r="H8450" s="4">
        <v>25152.9</v>
      </c>
      <c r="I8450" s="4">
        <v>138286.0</v>
      </c>
      <c r="J8450" s="4">
        <v>2083.0</v>
      </c>
      <c r="K8450" s="4">
        <v>44477.0</v>
      </c>
      <c r="R8450" s="5" t="str">
        <f t="shared" si="1"/>
        <v>2013_9</v>
      </c>
    </row>
    <row r="8451">
      <c r="A8451" s="4" t="s">
        <v>21</v>
      </c>
      <c r="B8451" s="4">
        <v>10.0</v>
      </c>
      <c r="C8451" s="4">
        <v>2013.0</v>
      </c>
      <c r="D8451" s="4" t="s">
        <v>19</v>
      </c>
      <c r="F8451" s="4" t="s">
        <v>20</v>
      </c>
      <c r="H8451" s="4">
        <v>51577.6</v>
      </c>
      <c r="I8451" s="4">
        <v>134252.0</v>
      </c>
      <c r="J8451" s="4">
        <v>5665.0</v>
      </c>
      <c r="K8451" s="4">
        <v>190554.0</v>
      </c>
      <c r="R8451" s="5" t="str">
        <f t="shared" si="1"/>
        <v>2013_10</v>
      </c>
    </row>
    <row r="8452">
      <c r="A8452" s="4" t="s">
        <v>1349</v>
      </c>
      <c r="B8452" s="4">
        <v>11.0</v>
      </c>
      <c r="C8452" s="4">
        <v>2013.0</v>
      </c>
      <c r="D8452" s="4" t="s">
        <v>29</v>
      </c>
      <c r="F8452" s="4" t="s">
        <v>24</v>
      </c>
      <c r="H8452" s="4">
        <v>201487.2</v>
      </c>
      <c r="I8452" s="4">
        <v>127434.0</v>
      </c>
      <c r="J8452" s="4">
        <v>7264.0</v>
      </c>
      <c r="K8452" s="4">
        <v>272315.0</v>
      </c>
      <c r="R8452" s="5" t="str">
        <f t="shared" si="1"/>
        <v>2013_11</v>
      </c>
    </row>
    <row r="8453">
      <c r="A8453" s="4" t="s">
        <v>609</v>
      </c>
      <c r="B8453" s="4">
        <v>12.0</v>
      </c>
      <c r="C8453" s="4">
        <v>2013.0</v>
      </c>
      <c r="D8453" s="4" t="s">
        <v>81</v>
      </c>
      <c r="F8453" s="4" t="s">
        <v>82</v>
      </c>
      <c r="H8453" s="4">
        <v>793.3</v>
      </c>
      <c r="I8453" s="4">
        <v>127230.0</v>
      </c>
      <c r="J8453" s="4">
        <v>17220.0</v>
      </c>
      <c r="K8453" s="4">
        <v>3222422.0</v>
      </c>
      <c r="R8453" s="5" t="str">
        <f t="shared" si="1"/>
        <v>2013_12</v>
      </c>
    </row>
    <row r="8454">
      <c r="A8454" s="4" t="s">
        <v>1670</v>
      </c>
      <c r="B8454" s="4">
        <v>13.0</v>
      </c>
      <c r="C8454" s="4">
        <v>2013.0</v>
      </c>
      <c r="D8454" s="4" t="s">
        <v>72</v>
      </c>
      <c r="F8454" s="4" t="s">
        <v>212</v>
      </c>
      <c r="H8454" s="4">
        <v>67703.4</v>
      </c>
      <c r="I8454" s="4">
        <v>123133.0</v>
      </c>
      <c r="J8454" s="4">
        <v>3876.9</v>
      </c>
      <c r="K8454" s="4">
        <v>65912.0</v>
      </c>
      <c r="R8454" s="5" t="str">
        <f t="shared" si="1"/>
        <v>2013_13</v>
      </c>
    </row>
    <row r="8455">
      <c r="A8455" s="4" t="s">
        <v>159</v>
      </c>
      <c r="B8455" s="4">
        <v>14.0</v>
      </c>
      <c r="C8455" s="4">
        <v>2013.0</v>
      </c>
      <c r="D8455" s="4" t="s">
        <v>973</v>
      </c>
      <c r="F8455" s="4" t="s">
        <v>57</v>
      </c>
      <c r="H8455" s="4">
        <v>25142.7</v>
      </c>
      <c r="I8455" s="4">
        <v>122734.0</v>
      </c>
      <c r="J8455" s="4">
        <v>1403.0</v>
      </c>
      <c r="K8455" s="4">
        <v>33093.0</v>
      </c>
      <c r="R8455" s="5" t="str">
        <f t="shared" si="1"/>
        <v>2013_14</v>
      </c>
    </row>
    <row r="8456">
      <c r="A8456" s="4" t="s">
        <v>60</v>
      </c>
      <c r="B8456" s="4">
        <v>15.0</v>
      </c>
      <c r="C8456" s="4">
        <v>2013.0</v>
      </c>
      <c r="D8456" s="4" t="s">
        <v>32</v>
      </c>
      <c r="F8456" s="4" t="s">
        <v>57</v>
      </c>
      <c r="H8456" s="4">
        <v>46345.4</v>
      </c>
      <c r="I8456" s="4">
        <v>120357.0</v>
      </c>
      <c r="J8456" s="4">
        <v>-12650.0</v>
      </c>
      <c r="K8456" s="4">
        <v>108768.0</v>
      </c>
      <c r="R8456" s="5" t="str">
        <f t="shared" si="1"/>
        <v>2013_15</v>
      </c>
    </row>
    <row r="8457">
      <c r="A8457" s="4" t="s">
        <v>967</v>
      </c>
      <c r="B8457" s="4">
        <v>16.0</v>
      </c>
      <c r="C8457" s="4">
        <v>2013.0</v>
      </c>
      <c r="D8457" s="4" t="s">
        <v>29</v>
      </c>
      <c r="F8457" s="4" t="s">
        <v>30</v>
      </c>
      <c r="H8457" s="4">
        <v>140484.2</v>
      </c>
      <c r="I8457" s="4">
        <v>115846.0</v>
      </c>
      <c r="J8457" s="4">
        <v>875.0</v>
      </c>
      <c r="K8457" s="4">
        <v>225222.0</v>
      </c>
      <c r="R8457" s="5" t="str">
        <f t="shared" si="1"/>
        <v>2013_16</v>
      </c>
    </row>
    <row r="8458">
      <c r="A8458" s="4" t="s">
        <v>1348</v>
      </c>
      <c r="B8458" s="4">
        <v>17.0</v>
      </c>
      <c r="C8458" s="4">
        <v>2013.0</v>
      </c>
      <c r="D8458" s="4" t="s">
        <v>1289</v>
      </c>
      <c r="F8458" s="4" t="s">
        <v>74</v>
      </c>
      <c r="H8458" s="4">
        <v>58636.0</v>
      </c>
      <c r="I8458" s="4">
        <v>110618.0</v>
      </c>
      <c r="J8458" s="4">
        <v>5526.0</v>
      </c>
      <c r="K8458" s="4">
        <v>80885.0</v>
      </c>
      <c r="R8458" s="5" t="str">
        <f t="shared" si="1"/>
        <v>2013_17</v>
      </c>
    </row>
    <row r="8459">
      <c r="A8459" s="4" t="s">
        <v>968</v>
      </c>
      <c r="B8459" s="4">
        <v>18.0</v>
      </c>
      <c r="C8459" s="4">
        <v>2013.0</v>
      </c>
      <c r="D8459" s="4" t="s">
        <v>59</v>
      </c>
      <c r="F8459" s="4" t="s">
        <v>30</v>
      </c>
      <c r="H8459" s="4">
        <v>181651.6</v>
      </c>
      <c r="I8459" s="4">
        <v>108184.0</v>
      </c>
      <c r="J8459" s="4">
        <v>21284.0</v>
      </c>
      <c r="K8459" s="4">
        <v>2359141.0</v>
      </c>
      <c r="R8459" s="5" t="str">
        <f t="shared" si="1"/>
        <v>2013_18</v>
      </c>
    </row>
    <row r="8460">
      <c r="A8460" s="4" t="s">
        <v>253</v>
      </c>
      <c r="B8460" s="4">
        <v>19.0</v>
      </c>
      <c r="C8460" s="4">
        <v>2013.0</v>
      </c>
      <c r="D8460" s="4" t="s">
        <v>973</v>
      </c>
      <c r="F8460" s="4" t="s">
        <v>55</v>
      </c>
      <c r="H8460" s="4">
        <v>14186.6</v>
      </c>
      <c r="I8460" s="4">
        <v>107552.0</v>
      </c>
      <c r="J8460" s="4">
        <v>1069.0</v>
      </c>
      <c r="K8460" s="4">
        <v>24260.0</v>
      </c>
      <c r="R8460" s="5" t="str">
        <f t="shared" si="1"/>
        <v>2013_19</v>
      </c>
    </row>
    <row r="8461">
      <c r="A8461" s="4" t="s">
        <v>31</v>
      </c>
      <c r="B8461" s="4">
        <v>20.0</v>
      </c>
      <c r="C8461" s="4">
        <v>2013.0</v>
      </c>
      <c r="D8461" s="4" t="s">
        <v>1354</v>
      </c>
      <c r="F8461" s="4" t="s">
        <v>30</v>
      </c>
      <c r="H8461" s="4">
        <v>237724.9</v>
      </c>
      <c r="I8461" s="4">
        <v>104507.0</v>
      </c>
      <c r="J8461" s="4">
        <v>16604.0</v>
      </c>
      <c r="K8461" s="4">
        <v>119213.0</v>
      </c>
      <c r="R8461" s="5" t="str">
        <f t="shared" si="1"/>
        <v>2013_20</v>
      </c>
    </row>
    <row r="8462">
      <c r="A8462" s="4" t="s">
        <v>877</v>
      </c>
      <c r="B8462" s="4">
        <v>21.0</v>
      </c>
      <c r="C8462" s="4">
        <v>2013.0</v>
      </c>
      <c r="D8462" s="4" t="s">
        <v>59</v>
      </c>
      <c r="F8462" s="4" t="s">
        <v>127</v>
      </c>
      <c r="H8462" s="4">
        <v>131790.9</v>
      </c>
      <c r="I8462" s="4">
        <v>100078.0</v>
      </c>
      <c r="J8462" s="4">
        <v>4188.0</v>
      </c>
      <c r="K8462" s="4">
        <v>2209974.0</v>
      </c>
      <c r="R8462" s="5" t="str">
        <f t="shared" si="1"/>
        <v>2013_21</v>
      </c>
    </row>
    <row r="8463">
      <c r="A8463" s="4" t="s">
        <v>879</v>
      </c>
      <c r="B8463" s="4">
        <v>22.0</v>
      </c>
      <c r="C8463" s="4">
        <v>2013.0</v>
      </c>
      <c r="D8463" s="4" t="s">
        <v>1831</v>
      </c>
      <c r="F8463" s="4" t="s">
        <v>95</v>
      </c>
      <c r="H8463" s="4">
        <v>46303.4</v>
      </c>
      <c r="I8463" s="4">
        <v>99137.0</v>
      </c>
      <c r="J8463" s="4">
        <v>1709.0</v>
      </c>
      <c r="K8463" s="4">
        <v>27140.0</v>
      </c>
      <c r="R8463" s="5" t="str">
        <f t="shared" si="1"/>
        <v>2013_22</v>
      </c>
    </row>
    <row r="8464">
      <c r="A8464" s="4" t="s">
        <v>71</v>
      </c>
      <c r="B8464" s="4">
        <v>23.0</v>
      </c>
      <c r="C8464" s="4">
        <v>2013.0</v>
      </c>
      <c r="D8464" s="4" t="s">
        <v>72</v>
      </c>
      <c r="F8464" s="4" t="s">
        <v>55</v>
      </c>
      <c r="H8464" s="4">
        <v>17261.4</v>
      </c>
      <c r="I8464" s="4">
        <v>96751.3</v>
      </c>
      <c r="J8464" s="4">
        <v>1496.5</v>
      </c>
      <c r="K8464" s="4">
        <v>24651.5</v>
      </c>
      <c r="R8464" s="5" t="str">
        <f t="shared" si="1"/>
        <v>2013_23</v>
      </c>
    </row>
    <row r="8465">
      <c r="A8465" s="4" t="s">
        <v>1892</v>
      </c>
      <c r="B8465" s="4">
        <v>24.0</v>
      </c>
      <c r="C8465" s="4">
        <v>2013.0</v>
      </c>
      <c r="D8465" s="4" t="s">
        <v>1292</v>
      </c>
      <c r="F8465" s="4" t="s">
        <v>144</v>
      </c>
      <c r="H8465" s="4">
        <v>47161.9</v>
      </c>
      <c r="I8465" s="4">
        <v>94416.7</v>
      </c>
      <c r="J8465" s="4">
        <v>1312.9</v>
      </c>
      <c r="K8465" s="4">
        <v>58111.2</v>
      </c>
      <c r="R8465" s="5" t="str">
        <f t="shared" si="1"/>
        <v>2013_24</v>
      </c>
    </row>
    <row r="8466">
      <c r="A8466" s="4" t="s">
        <v>336</v>
      </c>
      <c r="B8466" s="4">
        <v>25.0</v>
      </c>
      <c r="C8466" s="4">
        <v>2013.0</v>
      </c>
      <c r="D8466" s="4" t="s">
        <v>59</v>
      </c>
      <c r="F8466" s="4" t="s">
        <v>57</v>
      </c>
      <c r="H8466" s="4">
        <v>194969.9</v>
      </c>
      <c r="I8466" s="4">
        <v>91247.0</v>
      </c>
      <c r="J8466" s="4">
        <v>18897.0</v>
      </c>
      <c r="K8466" s="4">
        <v>1422968.0</v>
      </c>
      <c r="R8466" s="5" t="str">
        <f t="shared" si="1"/>
        <v>2013_25</v>
      </c>
    </row>
    <row r="8467">
      <c r="A8467" s="4" t="s">
        <v>1887</v>
      </c>
      <c r="B8467" s="4">
        <v>26.0</v>
      </c>
      <c r="C8467" s="4">
        <v>2013.0</v>
      </c>
      <c r="D8467" s="4" t="s">
        <v>59</v>
      </c>
      <c r="F8467" s="4" t="s">
        <v>30</v>
      </c>
      <c r="H8467" s="4">
        <v>134434.7</v>
      </c>
      <c r="I8467" s="4">
        <v>90769.0</v>
      </c>
      <c r="J8467" s="4">
        <v>7541.0</v>
      </c>
      <c r="K8467" s="4">
        <v>1864660.0</v>
      </c>
      <c r="R8467" s="5" t="str">
        <f t="shared" si="1"/>
        <v>2013_26</v>
      </c>
    </row>
    <row r="8468">
      <c r="A8468" s="4" t="s">
        <v>1240</v>
      </c>
      <c r="B8468" s="4">
        <v>27.0</v>
      </c>
      <c r="C8468" s="4">
        <v>2013.0</v>
      </c>
      <c r="D8468" s="4" t="s">
        <v>988</v>
      </c>
      <c r="F8468" s="4" t="s">
        <v>46</v>
      </c>
      <c r="H8468" s="4">
        <v>22214.3</v>
      </c>
      <c r="I8468" s="4">
        <v>89038.0</v>
      </c>
      <c r="J8468" s="4">
        <v>1223.0</v>
      </c>
      <c r="K8468" s="4">
        <v>41553.0</v>
      </c>
      <c r="R8468" s="5" t="str">
        <f t="shared" si="1"/>
        <v>2013_27</v>
      </c>
    </row>
    <row r="8469">
      <c r="A8469" s="4" t="s">
        <v>53</v>
      </c>
      <c r="B8469" s="4">
        <v>28.0</v>
      </c>
      <c r="C8469" s="4">
        <v>2013.0</v>
      </c>
      <c r="D8469" s="4" t="s">
        <v>1078</v>
      </c>
      <c r="F8469" s="4" t="s">
        <v>55</v>
      </c>
      <c r="H8469" s="4">
        <v>210501.0</v>
      </c>
      <c r="I8469" s="4">
        <v>85120.0</v>
      </c>
      <c r="J8469" s="4">
        <v>10756.0</v>
      </c>
      <c r="K8469" s="4">
        <v>132244.0</v>
      </c>
      <c r="R8469" s="5" t="str">
        <f t="shared" si="1"/>
        <v>2013_28</v>
      </c>
    </row>
    <row r="8470">
      <c r="A8470" s="4" t="s">
        <v>1084</v>
      </c>
      <c r="B8470" s="4">
        <v>29.0</v>
      </c>
      <c r="C8470" s="4">
        <v>2013.0</v>
      </c>
      <c r="D8470" s="4" t="s">
        <v>99</v>
      </c>
      <c r="F8470" s="4" t="s">
        <v>43</v>
      </c>
      <c r="H8470" s="4">
        <v>27312.4</v>
      </c>
      <c r="I8470" s="4">
        <v>84838.0</v>
      </c>
      <c r="J8470" s="4">
        <v>469.0</v>
      </c>
      <c r="K8470" s="4">
        <v>709298.0</v>
      </c>
      <c r="R8470" s="5" t="str">
        <f t="shared" si="1"/>
        <v>2013_29</v>
      </c>
    </row>
    <row r="8471">
      <c r="A8471" s="4" t="s">
        <v>94</v>
      </c>
      <c r="B8471" s="4">
        <v>30.0</v>
      </c>
      <c r="C8471" s="4">
        <v>2013.0</v>
      </c>
      <c r="D8471" s="4" t="s">
        <v>76</v>
      </c>
      <c r="F8471" s="4" t="s">
        <v>46</v>
      </c>
      <c r="H8471" s="4">
        <v>64916.8</v>
      </c>
      <c r="I8471" s="4">
        <v>81698.0</v>
      </c>
      <c r="J8471" s="4">
        <v>3900.0</v>
      </c>
      <c r="K8471" s="4">
        <v>88896.0</v>
      </c>
      <c r="R8471" s="5" t="str">
        <f t="shared" si="1"/>
        <v>2013_30</v>
      </c>
    </row>
    <row r="8472">
      <c r="A8472" s="4" t="s">
        <v>810</v>
      </c>
      <c r="B8472" s="4">
        <v>31.0</v>
      </c>
      <c r="C8472" s="4">
        <v>2013.0</v>
      </c>
      <c r="D8472" s="4" t="s">
        <v>81</v>
      </c>
      <c r="F8472" s="4" t="s">
        <v>37</v>
      </c>
      <c r="H8472" s="4">
        <v>440.1</v>
      </c>
      <c r="I8472" s="4">
        <v>80635.0</v>
      </c>
      <c r="J8472" s="4">
        <v>10982.0</v>
      </c>
      <c r="K8472" s="4">
        <v>1989856.0</v>
      </c>
      <c r="R8472" s="5" t="str">
        <f t="shared" si="1"/>
        <v>2013_31</v>
      </c>
    </row>
    <row r="8473">
      <c r="A8473" s="4" t="s">
        <v>1092</v>
      </c>
      <c r="B8473" s="4">
        <v>32.0</v>
      </c>
      <c r="C8473" s="4">
        <v>2013.0</v>
      </c>
      <c r="D8473" s="4" t="s">
        <v>973</v>
      </c>
      <c r="F8473" s="4" t="s">
        <v>100</v>
      </c>
      <c r="H8473" s="4">
        <v>11842.4</v>
      </c>
      <c r="I8473" s="4">
        <v>79720.5</v>
      </c>
      <c r="J8473" s="4">
        <v>719.0</v>
      </c>
      <c r="K8473" s="4">
        <v>15444.1</v>
      </c>
      <c r="R8473" s="5" t="str">
        <f t="shared" si="1"/>
        <v>2013_32</v>
      </c>
    </row>
    <row r="8474">
      <c r="A8474" s="4" t="s">
        <v>1888</v>
      </c>
      <c r="B8474" s="4">
        <v>33.0</v>
      </c>
      <c r="C8474" s="4">
        <v>2013.0</v>
      </c>
      <c r="D8474" s="4" t="s">
        <v>23</v>
      </c>
      <c r="F8474" s="4" t="s">
        <v>55</v>
      </c>
      <c r="H8474" s="4">
        <v>29696.5</v>
      </c>
      <c r="I8474" s="4">
        <v>76783.0</v>
      </c>
      <c r="J8474" s="4">
        <v>3389.0</v>
      </c>
      <c r="K8474" s="4">
        <v>27223.0</v>
      </c>
      <c r="R8474" s="5" t="str">
        <f t="shared" si="1"/>
        <v>2013_33</v>
      </c>
    </row>
    <row r="8475">
      <c r="A8475" s="4" t="s">
        <v>135</v>
      </c>
      <c r="B8475" s="4">
        <v>34.0</v>
      </c>
      <c r="C8475" s="4">
        <v>2013.0</v>
      </c>
      <c r="D8475" s="4" t="s">
        <v>1831</v>
      </c>
      <c r="F8475" s="4" t="s">
        <v>88</v>
      </c>
      <c r="H8475" s="4">
        <v>103659.4</v>
      </c>
      <c r="I8475" s="4">
        <v>74754.0</v>
      </c>
      <c r="J8475" s="4">
        <v>4535.0</v>
      </c>
      <c r="K8475" s="4">
        <v>41084.0</v>
      </c>
      <c r="R8475" s="5" t="str">
        <f t="shared" si="1"/>
        <v>2013_34</v>
      </c>
    </row>
    <row r="8476">
      <c r="A8476" s="4" t="s">
        <v>309</v>
      </c>
      <c r="B8476" s="4">
        <v>35.0</v>
      </c>
      <c r="C8476" s="4">
        <v>2013.0</v>
      </c>
      <c r="D8476" s="4" t="s">
        <v>638</v>
      </c>
      <c r="F8476" s="4" t="s">
        <v>95</v>
      </c>
      <c r="H8476" s="4">
        <v>239602.5</v>
      </c>
      <c r="I8476" s="4">
        <v>73723.0</v>
      </c>
      <c r="J8476" s="4">
        <v>16978.0</v>
      </c>
      <c r="K8476" s="4">
        <v>121271.0</v>
      </c>
      <c r="R8476" s="5" t="str">
        <f t="shared" si="1"/>
        <v>2013_35</v>
      </c>
    </row>
    <row r="8477">
      <c r="A8477" s="4" t="s">
        <v>974</v>
      </c>
      <c r="B8477" s="4">
        <v>36.0</v>
      </c>
      <c r="C8477" s="4">
        <v>2013.0</v>
      </c>
      <c r="D8477" s="4" t="s">
        <v>26</v>
      </c>
      <c r="F8477" s="4" t="s">
        <v>74</v>
      </c>
      <c r="H8477" s="4">
        <v>43903.0</v>
      </c>
      <c r="I8477" s="4">
        <v>73301.0</v>
      </c>
      <c r="J8477" s="4">
        <v>2999.0</v>
      </c>
      <c r="K8477" s="4">
        <v>48163.0</v>
      </c>
      <c r="R8477" s="5" t="str">
        <f t="shared" si="1"/>
        <v>2013_36</v>
      </c>
    </row>
    <row r="8478">
      <c r="A8478" s="4" t="s">
        <v>205</v>
      </c>
      <c r="B8478" s="4">
        <v>37.0</v>
      </c>
      <c r="C8478" s="4">
        <v>2013.0</v>
      </c>
      <c r="D8478" s="4" t="s">
        <v>72</v>
      </c>
      <c r="F8478" s="4" t="s">
        <v>46</v>
      </c>
      <c r="H8478" s="4">
        <v>45176.1</v>
      </c>
      <c r="I8478" s="4">
        <v>71633.0</v>
      </c>
      <c r="J8478" s="4">
        <v>2127.0</v>
      </c>
      <c r="K8478" s="4">
        <v>33462.0</v>
      </c>
      <c r="R8478" s="5" t="str">
        <f t="shared" si="1"/>
        <v>2013_37</v>
      </c>
    </row>
    <row r="8479">
      <c r="A8479" s="4" t="s">
        <v>1939</v>
      </c>
      <c r="B8479" s="4">
        <v>38.0</v>
      </c>
      <c r="C8479" s="4">
        <v>2013.0</v>
      </c>
      <c r="D8479" s="4" t="s">
        <v>67</v>
      </c>
      <c r="F8479" s="4" t="s">
        <v>30</v>
      </c>
      <c r="H8479" s="4">
        <v>57310.8</v>
      </c>
      <c r="I8479" s="4">
        <v>70143.0</v>
      </c>
      <c r="J8479" s="4">
        <v>3438.0</v>
      </c>
      <c r="K8479" s="4">
        <v>548633.0</v>
      </c>
      <c r="R8479" s="5" t="str">
        <f t="shared" si="1"/>
        <v>2013_38</v>
      </c>
    </row>
    <row r="8480">
      <c r="A8480" s="4" t="s">
        <v>1833</v>
      </c>
      <c r="B8480" s="4">
        <v>39.0</v>
      </c>
      <c r="C8480" s="4">
        <v>2013.0</v>
      </c>
      <c r="D8480" s="4" t="s">
        <v>81</v>
      </c>
      <c r="F8480" s="4" t="s">
        <v>30</v>
      </c>
      <c r="H8480" s="4">
        <v>332.4</v>
      </c>
      <c r="I8480" s="4">
        <v>69260.6</v>
      </c>
      <c r="J8480" s="4">
        <v>15.0</v>
      </c>
      <c r="K8480" s="4">
        <v>2958.9</v>
      </c>
      <c r="R8480" s="5" t="str">
        <f t="shared" si="1"/>
        <v>2013_39</v>
      </c>
    </row>
    <row r="8481">
      <c r="A8481" s="4" t="s">
        <v>1288</v>
      </c>
      <c r="B8481" s="4">
        <v>40.0</v>
      </c>
      <c r="C8481" s="4">
        <v>2013.0</v>
      </c>
      <c r="D8481" s="4" t="s">
        <v>99</v>
      </c>
      <c r="F8481" s="4" t="s">
        <v>30</v>
      </c>
      <c r="H8481" s="4">
        <v>41578.3</v>
      </c>
      <c r="I8481" s="4">
        <v>68224.0</v>
      </c>
      <c r="J8481" s="4">
        <v>1324.0</v>
      </c>
      <c r="K8481" s="4">
        <v>836781.0</v>
      </c>
      <c r="R8481" s="5" t="str">
        <f t="shared" si="1"/>
        <v>2013_40</v>
      </c>
    </row>
    <row r="8482">
      <c r="A8482" s="4" t="s">
        <v>101</v>
      </c>
      <c r="B8482" s="4">
        <v>41.0</v>
      </c>
      <c r="C8482" s="4">
        <v>2013.0</v>
      </c>
      <c r="D8482" s="4" t="s">
        <v>102</v>
      </c>
      <c r="F8482" s="4" t="s">
        <v>43</v>
      </c>
      <c r="H8482" s="4">
        <v>227902.4</v>
      </c>
      <c r="I8482" s="4">
        <v>67224.0</v>
      </c>
      <c r="J8482" s="4">
        <v>10853.0</v>
      </c>
      <c r="K8482" s="4">
        <v>121347.0</v>
      </c>
      <c r="R8482" s="5" t="str">
        <f t="shared" si="1"/>
        <v>2013_41</v>
      </c>
    </row>
    <row r="8483">
      <c r="A8483" s="4" t="s">
        <v>1722</v>
      </c>
      <c r="B8483" s="4">
        <v>42.0</v>
      </c>
      <c r="C8483" s="4">
        <v>2013.0</v>
      </c>
      <c r="D8483" s="4" t="s">
        <v>1723</v>
      </c>
      <c r="F8483" s="4" t="s">
        <v>46</v>
      </c>
      <c r="H8483" s="4">
        <v>56969.6</v>
      </c>
      <c r="I8483" s="4">
        <v>65875.0</v>
      </c>
      <c r="J8483" s="4">
        <v>5681.0</v>
      </c>
      <c r="K8483" s="4">
        <v>89356.0</v>
      </c>
      <c r="R8483" s="5" t="str">
        <f t="shared" si="1"/>
        <v>2013_42</v>
      </c>
    </row>
    <row r="8484">
      <c r="A8484" s="4" t="s">
        <v>61</v>
      </c>
      <c r="B8484" s="4">
        <v>43.0</v>
      </c>
      <c r="C8484" s="4">
        <v>2013.0</v>
      </c>
      <c r="D8484" s="4" t="s">
        <v>981</v>
      </c>
      <c r="F8484" s="4" t="s">
        <v>30</v>
      </c>
      <c r="H8484" s="4">
        <v>122049.5</v>
      </c>
      <c r="I8484" s="4">
        <v>65492.0</v>
      </c>
      <c r="J8484" s="4">
        <v>6178.0</v>
      </c>
      <c r="K8484" s="4">
        <v>74638.0</v>
      </c>
      <c r="R8484" s="5" t="str">
        <f t="shared" si="1"/>
        <v>2013_43</v>
      </c>
    </row>
    <row r="8485">
      <c r="A8485" s="4" t="s">
        <v>969</v>
      </c>
      <c r="B8485" s="4">
        <v>44.0</v>
      </c>
      <c r="C8485" s="4">
        <v>2013.0</v>
      </c>
      <c r="D8485" s="4" t="s">
        <v>45</v>
      </c>
      <c r="F8485" s="4" t="s">
        <v>46</v>
      </c>
      <c r="I8485" s="4">
        <v>65285.7</v>
      </c>
      <c r="J8485" s="4">
        <v>3159.2</v>
      </c>
      <c r="K8485" s="4">
        <v>205955.1</v>
      </c>
      <c r="R8485" s="5" t="str">
        <f t="shared" si="1"/>
        <v>2013_44</v>
      </c>
    </row>
    <row r="8486">
      <c r="A8486" s="4" t="s">
        <v>1170</v>
      </c>
      <c r="B8486" s="4">
        <v>45.0</v>
      </c>
      <c r="C8486" s="4">
        <v>2013.0</v>
      </c>
      <c r="D8486" s="4" t="s">
        <v>490</v>
      </c>
      <c r="F8486" s="4" t="s">
        <v>24</v>
      </c>
      <c r="H8486" s="4">
        <v>73381.7</v>
      </c>
      <c r="I8486" s="4">
        <v>63373.0</v>
      </c>
      <c r="J8486" s="4">
        <v>8428.0</v>
      </c>
      <c r="K8486" s="4">
        <v>117144.0</v>
      </c>
      <c r="R8486" s="5" t="str">
        <f t="shared" si="1"/>
        <v>2013_45</v>
      </c>
    </row>
    <row r="8487">
      <c r="A8487" s="4" t="s">
        <v>471</v>
      </c>
      <c r="B8487" s="4">
        <v>46.0</v>
      </c>
      <c r="C8487" s="4">
        <v>2013.0</v>
      </c>
      <c r="D8487" s="4" t="s">
        <v>29</v>
      </c>
      <c r="F8487" s="4" t="s">
        <v>100</v>
      </c>
      <c r="H8487" s="4">
        <v>110805.9</v>
      </c>
      <c r="I8487" s="4">
        <v>62570.0</v>
      </c>
      <c r="J8487" s="4">
        <v>6203.0</v>
      </c>
      <c r="K8487" s="4">
        <v>164971.0</v>
      </c>
      <c r="R8487" s="5" t="str">
        <f t="shared" si="1"/>
        <v>2013_46</v>
      </c>
    </row>
    <row r="8488">
      <c r="A8488" s="4" t="s">
        <v>1299</v>
      </c>
      <c r="B8488" s="4">
        <v>47.0</v>
      </c>
      <c r="C8488" s="4">
        <v>2013.0</v>
      </c>
      <c r="D8488" s="4" t="s">
        <v>1289</v>
      </c>
      <c r="F8488" s="4" t="s">
        <v>257</v>
      </c>
      <c r="H8488" s="4">
        <v>20136.2</v>
      </c>
      <c r="I8488" s="4">
        <v>61711.7</v>
      </c>
      <c r="J8488" s="4">
        <v>2655.5</v>
      </c>
      <c r="K8488" s="4">
        <v>58955.4</v>
      </c>
      <c r="R8488" s="5" t="str">
        <f t="shared" si="1"/>
        <v>2013_47</v>
      </c>
    </row>
    <row r="8489">
      <c r="A8489" s="4" t="s">
        <v>625</v>
      </c>
      <c r="B8489" s="4">
        <v>48.0</v>
      </c>
      <c r="C8489" s="4">
        <v>2013.0</v>
      </c>
      <c r="D8489" s="4" t="s">
        <v>102</v>
      </c>
      <c r="F8489" s="4" t="s">
        <v>30</v>
      </c>
      <c r="H8489" s="4">
        <v>207476.3</v>
      </c>
      <c r="I8489" s="4">
        <v>61244.0</v>
      </c>
      <c r="J8489" s="4">
        <v>14570.0</v>
      </c>
      <c r="K8489" s="4">
        <v>185798.0</v>
      </c>
      <c r="R8489" s="5" t="str">
        <f t="shared" si="1"/>
        <v>2013_48</v>
      </c>
    </row>
    <row r="8490">
      <c r="A8490" s="4" t="s">
        <v>1891</v>
      </c>
      <c r="B8490" s="4">
        <v>49.0</v>
      </c>
      <c r="C8490" s="4">
        <v>2013.0</v>
      </c>
      <c r="D8490" s="4" t="s">
        <v>1364</v>
      </c>
      <c r="F8490" s="4" t="s">
        <v>95</v>
      </c>
      <c r="H8490" s="4">
        <v>121133.3</v>
      </c>
      <c r="I8490" s="4">
        <v>61093.0</v>
      </c>
      <c r="J8490" s="4">
        <v>-39.0</v>
      </c>
      <c r="K8490" s="4">
        <v>32555.0</v>
      </c>
      <c r="R8490" s="5" t="str">
        <f t="shared" si="1"/>
        <v>2013_49</v>
      </c>
    </row>
    <row r="8491">
      <c r="A8491" s="4" t="s">
        <v>78</v>
      </c>
      <c r="B8491" s="4">
        <v>50.0</v>
      </c>
      <c r="C8491" s="4">
        <v>2013.0</v>
      </c>
      <c r="D8491" s="4" t="s">
        <v>76</v>
      </c>
      <c r="F8491" s="4" t="s">
        <v>35</v>
      </c>
      <c r="H8491" s="4">
        <v>85641.7</v>
      </c>
      <c r="I8491" s="4">
        <v>59783.0</v>
      </c>
      <c r="J8491" s="4">
        <v>5130.0</v>
      </c>
      <c r="K8491" s="4">
        <v>89409.0</v>
      </c>
      <c r="R8491" s="5" t="str">
        <f t="shared" si="1"/>
        <v>2013_50</v>
      </c>
    </row>
    <row r="8492">
      <c r="A8492" s="4" t="s">
        <v>1237</v>
      </c>
      <c r="B8492" s="4">
        <v>51.0</v>
      </c>
      <c r="C8492" s="4">
        <v>2013.0</v>
      </c>
      <c r="D8492" s="4" t="s">
        <v>32</v>
      </c>
      <c r="F8492" s="4" t="s">
        <v>24</v>
      </c>
      <c r="H8492" s="4">
        <v>25037.7</v>
      </c>
      <c r="I8492" s="4">
        <v>56940.0</v>
      </c>
      <c r="J8492" s="4">
        <v>2372.0</v>
      </c>
      <c r="K8492" s="4">
        <v>47540.0</v>
      </c>
      <c r="R8492" s="5" t="str">
        <f t="shared" si="1"/>
        <v>2013_51</v>
      </c>
    </row>
    <row r="8493">
      <c r="A8493" s="4" t="s">
        <v>89</v>
      </c>
      <c r="B8493" s="4">
        <v>52.0</v>
      </c>
      <c r="C8493" s="4">
        <v>2013.0</v>
      </c>
      <c r="D8493" s="4" t="s">
        <v>48</v>
      </c>
      <c r="F8493" s="4" t="s">
        <v>20</v>
      </c>
      <c r="H8493" s="4">
        <v>38347.0</v>
      </c>
      <c r="I8493" s="4">
        <v>56786.0</v>
      </c>
      <c r="J8493" s="4">
        <v>1182.0</v>
      </c>
      <c r="K8493" s="4">
        <v>69605.0</v>
      </c>
      <c r="R8493" s="5" t="str">
        <f t="shared" si="1"/>
        <v>2013_52</v>
      </c>
    </row>
    <row r="8494">
      <c r="A8494" s="4" t="s">
        <v>1083</v>
      </c>
      <c r="B8494" s="4">
        <v>53.0</v>
      </c>
      <c r="C8494" s="4">
        <v>2013.0</v>
      </c>
      <c r="D8494" s="4" t="s">
        <v>87</v>
      </c>
      <c r="F8494" s="4" t="s">
        <v>88</v>
      </c>
      <c r="H8494" s="4">
        <v>81901.4</v>
      </c>
      <c r="I8494" s="4">
        <v>54127.0</v>
      </c>
      <c r="J8494" s="4">
        <v>807.0</v>
      </c>
      <c r="K8494" s="4">
        <v>38863.0</v>
      </c>
      <c r="R8494" s="5" t="str">
        <f t="shared" si="1"/>
        <v>2013_53</v>
      </c>
    </row>
    <row r="8495">
      <c r="A8495" s="4" t="s">
        <v>128</v>
      </c>
      <c r="B8495" s="4">
        <v>54.0</v>
      </c>
      <c r="C8495" s="4">
        <v>2013.0</v>
      </c>
      <c r="D8495" s="4" t="s">
        <v>975</v>
      </c>
      <c r="F8495" s="4" t="s">
        <v>57</v>
      </c>
      <c r="H8495" s="4">
        <v>107995.9</v>
      </c>
      <c r="I8495" s="4">
        <v>53341.0</v>
      </c>
      <c r="J8495" s="4">
        <v>11005.0</v>
      </c>
      <c r="K8495" s="4">
        <v>84351.0</v>
      </c>
      <c r="R8495" s="5" t="str">
        <f t="shared" si="1"/>
        <v>2013_54</v>
      </c>
    </row>
    <row r="8496">
      <c r="A8496" s="4" t="s">
        <v>1369</v>
      </c>
      <c r="B8496" s="4">
        <v>55.0</v>
      </c>
      <c r="C8496" s="4">
        <v>2013.0</v>
      </c>
      <c r="D8496" s="4" t="s">
        <v>1364</v>
      </c>
      <c r="F8496" s="4" t="s">
        <v>57</v>
      </c>
      <c r="H8496" s="4">
        <v>261814.6</v>
      </c>
      <c r="I8496" s="4">
        <v>52203.0</v>
      </c>
      <c r="J8496" s="4">
        <v>10737.0</v>
      </c>
      <c r="K8496" s="4">
        <v>93798.0</v>
      </c>
      <c r="R8496" s="5" t="str">
        <f t="shared" si="1"/>
        <v>2013_55</v>
      </c>
    </row>
    <row r="8497">
      <c r="A8497" s="4" t="s">
        <v>1175</v>
      </c>
      <c r="B8497" s="4">
        <v>56.0</v>
      </c>
      <c r="C8497" s="4">
        <v>2013.0</v>
      </c>
      <c r="D8497" s="4" t="s">
        <v>1831</v>
      </c>
      <c r="F8497" s="4" t="s">
        <v>127</v>
      </c>
      <c r="H8497" s="4">
        <v>41276.4</v>
      </c>
      <c r="I8497" s="4">
        <v>50521.0</v>
      </c>
      <c r="J8497" s="4">
        <v>1959.0</v>
      </c>
      <c r="K8497" s="4">
        <v>32666.0</v>
      </c>
      <c r="R8497" s="5" t="str">
        <f t="shared" si="1"/>
        <v>2013_56</v>
      </c>
    </row>
    <row r="8498">
      <c r="A8498" s="4" t="s">
        <v>109</v>
      </c>
      <c r="B8498" s="4">
        <v>57.0</v>
      </c>
      <c r="C8498" s="4">
        <v>2013.0</v>
      </c>
      <c r="D8498" s="4" t="s">
        <v>110</v>
      </c>
      <c r="F8498" s="4" t="s">
        <v>88</v>
      </c>
      <c r="H8498" s="4">
        <v>180229.7</v>
      </c>
      <c r="I8498" s="4">
        <v>48017.0</v>
      </c>
      <c r="J8498" s="4">
        <v>9019.0</v>
      </c>
      <c r="K8498" s="4">
        <v>86174.0</v>
      </c>
      <c r="R8498" s="5" t="str">
        <f t="shared" si="1"/>
        <v>2013_57</v>
      </c>
    </row>
    <row r="8499">
      <c r="A8499" s="4" t="s">
        <v>122</v>
      </c>
      <c r="B8499" s="4">
        <v>58.0</v>
      </c>
      <c r="C8499" s="4">
        <v>2013.0</v>
      </c>
      <c r="D8499" s="4" t="s">
        <v>102</v>
      </c>
      <c r="F8499" s="4" t="s">
        <v>43</v>
      </c>
      <c r="H8499" s="4">
        <v>133588.6</v>
      </c>
      <c r="I8499" s="4">
        <v>47267.0</v>
      </c>
      <c r="J8499" s="4">
        <v>6168.0</v>
      </c>
      <c r="K8499" s="4">
        <v>106132.0</v>
      </c>
      <c r="R8499" s="5" t="str">
        <f t="shared" si="1"/>
        <v>2013_58</v>
      </c>
    </row>
    <row r="8500">
      <c r="A8500" s="4" t="s">
        <v>75</v>
      </c>
      <c r="B8500" s="4">
        <v>59.0</v>
      </c>
      <c r="C8500" s="4">
        <v>2013.0</v>
      </c>
      <c r="D8500" s="4" t="s">
        <v>76</v>
      </c>
      <c r="F8500" s="4" t="s">
        <v>77</v>
      </c>
      <c r="H8500" s="4">
        <v>31135.7</v>
      </c>
      <c r="I8500" s="4">
        <v>47182.0</v>
      </c>
      <c r="J8500" s="4">
        <v>2745.0</v>
      </c>
      <c r="K8500" s="4">
        <v>38657.0</v>
      </c>
      <c r="R8500" s="5" t="str">
        <f t="shared" si="1"/>
        <v>2013_59</v>
      </c>
    </row>
    <row r="8501">
      <c r="A8501" s="4" t="s">
        <v>668</v>
      </c>
      <c r="B8501" s="4">
        <v>60.0</v>
      </c>
      <c r="C8501" s="4">
        <v>2013.0</v>
      </c>
      <c r="D8501" s="4" t="s">
        <v>971</v>
      </c>
      <c r="F8501" s="4" t="s">
        <v>57</v>
      </c>
      <c r="H8501" s="4">
        <v>111411.6</v>
      </c>
      <c r="I8501" s="4">
        <v>46061.0</v>
      </c>
      <c r="J8501" s="4">
        <v>8041.0</v>
      </c>
      <c r="K8501" s="4">
        <v>91759.0</v>
      </c>
      <c r="R8501" s="5" t="str">
        <f t="shared" si="1"/>
        <v>2013_60</v>
      </c>
    </row>
    <row r="8502">
      <c r="A8502" s="4" t="s">
        <v>1890</v>
      </c>
      <c r="B8502" s="4">
        <v>61.0</v>
      </c>
      <c r="C8502" s="4">
        <v>2013.0</v>
      </c>
      <c r="D8502" s="4" t="s">
        <v>1831</v>
      </c>
      <c r="F8502" s="4" t="s">
        <v>74</v>
      </c>
      <c r="H8502" s="4">
        <v>7503.8</v>
      </c>
      <c r="I8502" s="4">
        <v>45087.0</v>
      </c>
      <c r="J8502" s="4">
        <v>-441.0</v>
      </c>
      <c r="K8502" s="4">
        <v>16787.0</v>
      </c>
      <c r="R8502" s="5" t="str">
        <f t="shared" si="1"/>
        <v>2013_61</v>
      </c>
    </row>
    <row r="8503">
      <c r="A8503" s="4" t="s">
        <v>616</v>
      </c>
      <c r="B8503" s="4">
        <v>62.0</v>
      </c>
      <c r="C8503" s="4">
        <v>2013.0</v>
      </c>
      <c r="D8503" s="4" t="s">
        <v>72</v>
      </c>
      <c r="F8503" s="4" t="s">
        <v>57</v>
      </c>
      <c r="H8503" s="4">
        <v>6313.5</v>
      </c>
      <c r="I8503" s="4">
        <v>44206.5</v>
      </c>
      <c r="J8503" s="4">
        <v>596.5</v>
      </c>
      <c r="K8503" s="4">
        <v>14657.0</v>
      </c>
      <c r="R8503" s="5" t="str">
        <f t="shared" si="1"/>
        <v>2013_62</v>
      </c>
    </row>
    <row r="8504">
      <c r="A8504" s="4" t="s">
        <v>886</v>
      </c>
      <c r="B8504" s="4">
        <v>63.0</v>
      </c>
      <c r="C8504" s="4">
        <v>2013.0</v>
      </c>
      <c r="D8504" s="4" t="s">
        <v>87</v>
      </c>
      <c r="F8504" s="4" t="s">
        <v>115</v>
      </c>
      <c r="H8504" s="4">
        <v>31116.5</v>
      </c>
      <c r="I8504" s="4">
        <v>42680.0</v>
      </c>
      <c r="J8504" s="4">
        <v>2032.0</v>
      </c>
      <c r="K8504" s="4">
        <v>29903.0</v>
      </c>
      <c r="R8504" s="5" t="str">
        <f t="shared" si="1"/>
        <v>2013_63</v>
      </c>
    </row>
    <row r="8505">
      <c r="A8505" s="4" t="s">
        <v>1893</v>
      </c>
      <c r="B8505" s="4">
        <v>64.0</v>
      </c>
      <c r="C8505" s="4">
        <v>2013.0</v>
      </c>
      <c r="D8505" s="4" t="s">
        <v>225</v>
      </c>
      <c r="F8505" s="4" t="s">
        <v>24</v>
      </c>
      <c r="H8505" s="4">
        <v>54461.6</v>
      </c>
      <c r="I8505" s="4">
        <v>42583.1</v>
      </c>
      <c r="J8505" s="4">
        <v>2419.9</v>
      </c>
      <c r="K8505" s="4">
        <v>35934.4</v>
      </c>
      <c r="R8505" s="5" t="str">
        <f t="shared" si="1"/>
        <v>2013_64</v>
      </c>
    </row>
    <row r="8506">
      <c r="A8506" s="4" t="s">
        <v>736</v>
      </c>
      <c r="B8506" s="4">
        <v>65.0</v>
      </c>
      <c r="C8506" s="4">
        <v>2013.0</v>
      </c>
      <c r="D8506" s="4" t="s">
        <v>986</v>
      </c>
      <c r="F8506" s="4" t="s">
        <v>24</v>
      </c>
      <c r="H8506" s="4">
        <v>20609.3</v>
      </c>
      <c r="I8506" s="4">
        <v>42380.9</v>
      </c>
      <c r="J8506" s="4">
        <v>1121.6</v>
      </c>
      <c r="K8506" s="4">
        <v>12095.0</v>
      </c>
      <c r="R8506" s="5" t="str">
        <f t="shared" si="1"/>
        <v>2013_65</v>
      </c>
    </row>
    <row r="8507">
      <c r="A8507" s="4" t="s">
        <v>176</v>
      </c>
      <c r="B8507" s="4">
        <v>66.0</v>
      </c>
      <c r="C8507" s="4">
        <v>2013.0</v>
      </c>
      <c r="D8507" s="4" t="s">
        <v>177</v>
      </c>
      <c r="F8507" s="4" t="s">
        <v>57</v>
      </c>
      <c r="H8507" s="4">
        <v>102548.8</v>
      </c>
      <c r="I8507" s="4">
        <v>42278.0</v>
      </c>
      <c r="J8507" s="4">
        <v>5682.0</v>
      </c>
      <c r="K8507" s="4">
        <v>74898.0</v>
      </c>
      <c r="R8507" s="5" t="str">
        <f t="shared" si="1"/>
        <v>2013_66</v>
      </c>
    </row>
    <row r="8508">
      <c r="A8508" s="4" t="s">
        <v>245</v>
      </c>
      <c r="B8508" s="4">
        <v>67.0</v>
      </c>
      <c r="C8508" s="4">
        <v>2013.0</v>
      </c>
      <c r="D8508" s="4" t="s">
        <v>19</v>
      </c>
      <c r="F8508" s="4" t="s">
        <v>189</v>
      </c>
      <c r="H8508" s="4">
        <v>23999.1</v>
      </c>
      <c r="I8508" s="4">
        <v>41955.0</v>
      </c>
      <c r="J8508" s="4">
        <v>1226.0</v>
      </c>
      <c r="K8508" s="4">
        <v>30884.0</v>
      </c>
      <c r="R8508" s="5" t="str">
        <f t="shared" si="1"/>
        <v>2013_67</v>
      </c>
    </row>
    <row r="8509">
      <c r="A8509" s="4" t="s">
        <v>1293</v>
      </c>
      <c r="B8509" s="4">
        <v>68.0</v>
      </c>
      <c r="C8509" s="4">
        <v>2013.0</v>
      </c>
      <c r="D8509" s="4" t="s">
        <v>59</v>
      </c>
      <c r="F8509" s="4" t="s">
        <v>30</v>
      </c>
      <c r="H8509" s="4">
        <v>68498.8</v>
      </c>
      <c r="I8509" s="4">
        <v>41664.0</v>
      </c>
      <c r="J8509" s="4">
        <v>7475.0</v>
      </c>
      <c r="K8509" s="4">
        <v>938555.0</v>
      </c>
      <c r="R8509" s="5" t="str">
        <f t="shared" si="1"/>
        <v>2013_68</v>
      </c>
    </row>
    <row r="8510">
      <c r="A8510" s="4" t="s">
        <v>1249</v>
      </c>
      <c r="B8510" s="4">
        <v>69.0</v>
      </c>
      <c r="C8510" s="4">
        <v>2013.0</v>
      </c>
      <c r="D8510" s="4" t="s">
        <v>986</v>
      </c>
      <c r="F8510" s="4" t="s">
        <v>74</v>
      </c>
      <c r="I8510" s="4">
        <v>40599.3</v>
      </c>
      <c r="J8510" s="4">
        <v>1260.6</v>
      </c>
      <c r="K8510" s="4">
        <v>13423.2</v>
      </c>
      <c r="R8510" s="5" t="str">
        <f t="shared" si="1"/>
        <v>2013_69</v>
      </c>
    </row>
    <row r="8511">
      <c r="A8511" s="4" t="s">
        <v>210</v>
      </c>
      <c r="B8511" s="4">
        <v>70.0</v>
      </c>
      <c r="C8511" s="4">
        <v>2013.0</v>
      </c>
      <c r="D8511" s="4" t="s">
        <v>102</v>
      </c>
      <c r="F8511" s="4" t="s">
        <v>46</v>
      </c>
      <c r="H8511" s="4">
        <v>55476.3</v>
      </c>
      <c r="I8511" s="4">
        <v>39873.9</v>
      </c>
      <c r="J8511" s="4">
        <v>5962.9</v>
      </c>
      <c r="K8511" s="4">
        <v>67234.9</v>
      </c>
      <c r="R8511" s="5" t="str">
        <f t="shared" si="1"/>
        <v>2013_70</v>
      </c>
    </row>
    <row r="8512">
      <c r="A8512" s="4" t="s">
        <v>1347</v>
      </c>
      <c r="B8512" s="4">
        <v>71.0</v>
      </c>
      <c r="C8512" s="4">
        <v>2013.0</v>
      </c>
      <c r="D8512" s="4" t="s">
        <v>26</v>
      </c>
      <c r="F8512" s="4" t="s">
        <v>46</v>
      </c>
      <c r="H8512" s="4">
        <v>5316.1</v>
      </c>
      <c r="I8512" s="4">
        <v>39854.0</v>
      </c>
      <c r="J8512" s="4">
        <v>-930.0</v>
      </c>
      <c r="K8512" s="4">
        <v>19340.0</v>
      </c>
      <c r="R8512" s="5" t="str">
        <f t="shared" si="1"/>
        <v>2013_71</v>
      </c>
    </row>
    <row r="8513">
      <c r="A8513" s="4" t="s">
        <v>1675</v>
      </c>
      <c r="B8513" s="4">
        <v>72.0</v>
      </c>
      <c r="C8513" s="4">
        <v>2013.0</v>
      </c>
      <c r="D8513" s="4" t="s">
        <v>48</v>
      </c>
      <c r="F8513" s="4" t="s">
        <v>49</v>
      </c>
      <c r="H8513" s="4">
        <v>45929.6</v>
      </c>
      <c r="I8513" s="4">
        <v>39528.0</v>
      </c>
      <c r="J8513" s="4">
        <v>2788.0</v>
      </c>
      <c r="K8513" s="4">
        <v>49736.0</v>
      </c>
      <c r="R8513" s="5" t="str">
        <f t="shared" si="1"/>
        <v>2013_72</v>
      </c>
    </row>
    <row r="8514">
      <c r="A8514" s="4" t="s">
        <v>646</v>
      </c>
      <c r="B8514" s="4">
        <v>73.0</v>
      </c>
      <c r="C8514" s="4">
        <v>2013.0</v>
      </c>
      <c r="D8514" s="4" t="s">
        <v>1289</v>
      </c>
      <c r="F8514" s="4" t="s">
        <v>192</v>
      </c>
      <c r="H8514" s="4">
        <v>10944.0</v>
      </c>
      <c r="I8514" s="4">
        <v>39126.0</v>
      </c>
      <c r="J8514" s="4">
        <v>1222.0</v>
      </c>
      <c r="K8514" s="4">
        <v>19979.0</v>
      </c>
      <c r="R8514" s="5" t="str">
        <f t="shared" si="1"/>
        <v>2013_73</v>
      </c>
    </row>
    <row r="8515">
      <c r="A8515" s="4" t="s">
        <v>1323</v>
      </c>
      <c r="B8515" s="4">
        <v>74.0</v>
      </c>
      <c r="C8515" s="4">
        <v>2013.0</v>
      </c>
      <c r="D8515" s="4" t="s">
        <v>999</v>
      </c>
      <c r="F8515" s="4" t="s">
        <v>179</v>
      </c>
      <c r="H8515" s="4">
        <v>2867.9</v>
      </c>
      <c r="I8515" s="4">
        <v>38945.3</v>
      </c>
      <c r="J8515" s="4">
        <v>189.3</v>
      </c>
      <c r="K8515" s="4">
        <v>4107.8</v>
      </c>
      <c r="R8515" s="5" t="str">
        <f t="shared" si="1"/>
        <v>2013_74</v>
      </c>
    </row>
    <row r="8516">
      <c r="A8516" s="4" t="s">
        <v>1724</v>
      </c>
      <c r="B8516" s="4">
        <v>75.0</v>
      </c>
      <c r="C8516" s="4">
        <v>2013.0</v>
      </c>
      <c r="D8516" s="4" t="s">
        <v>23</v>
      </c>
      <c r="F8516" s="4" t="s">
        <v>30</v>
      </c>
      <c r="H8516" s="4">
        <v>24456.8</v>
      </c>
      <c r="I8516" s="4">
        <v>38373.0</v>
      </c>
      <c r="J8516" s="4">
        <v>2025.0</v>
      </c>
      <c r="K8516" s="4">
        <v>43441.0</v>
      </c>
      <c r="R8516" s="5" t="str">
        <f t="shared" si="1"/>
        <v>2013_75</v>
      </c>
    </row>
    <row r="8517">
      <c r="A8517" s="4" t="s">
        <v>1351</v>
      </c>
      <c r="B8517" s="4">
        <v>76.0</v>
      </c>
      <c r="C8517" s="4">
        <v>2013.0</v>
      </c>
      <c r="D8517" s="4" t="s">
        <v>977</v>
      </c>
      <c r="F8517" s="4" t="s">
        <v>57</v>
      </c>
      <c r="H8517" s="4">
        <v>2961.6</v>
      </c>
      <c r="I8517" s="4">
        <v>37827.3</v>
      </c>
      <c r="J8517" s="4">
        <v>305.9</v>
      </c>
      <c r="K8517" s="4">
        <v>11480.4</v>
      </c>
      <c r="R8517" s="5" t="str">
        <f t="shared" si="1"/>
        <v>2013_76</v>
      </c>
    </row>
    <row r="8518">
      <c r="A8518" s="4" t="s">
        <v>1110</v>
      </c>
      <c r="B8518" s="4">
        <v>77.0</v>
      </c>
      <c r="C8518" s="4">
        <v>2013.0</v>
      </c>
      <c r="D8518" s="4" t="s">
        <v>225</v>
      </c>
      <c r="F8518" s="4" t="s">
        <v>24</v>
      </c>
      <c r="H8518" s="4">
        <v>18985.9</v>
      </c>
      <c r="I8518" s="4">
        <v>37797.0</v>
      </c>
      <c r="J8518" s="4">
        <v>1094.0</v>
      </c>
      <c r="K8518" s="4">
        <v>19235.0</v>
      </c>
      <c r="R8518" s="5" t="str">
        <f t="shared" si="1"/>
        <v>2013_77</v>
      </c>
    </row>
    <row r="8519">
      <c r="A8519" s="4" t="s">
        <v>882</v>
      </c>
      <c r="B8519" s="4">
        <v>78.0</v>
      </c>
      <c r="C8519" s="4">
        <v>2013.0</v>
      </c>
      <c r="D8519" s="4" t="s">
        <v>76</v>
      </c>
      <c r="F8519" s="4" t="s">
        <v>43</v>
      </c>
      <c r="H8519" s="4">
        <v>59058.4</v>
      </c>
      <c r="I8519" s="4">
        <v>37665.0</v>
      </c>
      <c r="J8519" s="4">
        <v>2926.0</v>
      </c>
      <c r="K8519" s="4">
        <v>41853.0</v>
      </c>
      <c r="R8519" s="5" t="str">
        <f t="shared" si="1"/>
        <v>2013_78</v>
      </c>
    </row>
    <row r="8520">
      <c r="A8520" s="4" t="s">
        <v>1837</v>
      </c>
      <c r="B8520" s="4">
        <v>79.0</v>
      </c>
      <c r="C8520" s="4">
        <v>2013.0</v>
      </c>
      <c r="D8520" s="4" t="s">
        <v>120</v>
      </c>
      <c r="F8520" s="4" t="s">
        <v>46</v>
      </c>
      <c r="H8520" s="4">
        <v>10647.7</v>
      </c>
      <c r="I8520" s="4">
        <v>37152.0</v>
      </c>
      <c r="J8520" s="4">
        <v>-723.0</v>
      </c>
      <c r="K8520" s="4">
        <v>37628.0</v>
      </c>
      <c r="R8520" s="5" t="str">
        <f t="shared" si="1"/>
        <v>2013_79</v>
      </c>
    </row>
    <row r="8521">
      <c r="A8521" s="4" t="s">
        <v>518</v>
      </c>
      <c r="B8521" s="4">
        <v>80.0</v>
      </c>
      <c r="C8521" s="4">
        <v>2013.0</v>
      </c>
      <c r="D8521" s="4" t="s">
        <v>638</v>
      </c>
      <c r="F8521" s="4" t="s">
        <v>57</v>
      </c>
      <c r="H8521" s="4">
        <v>152295.6</v>
      </c>
      <c r="I8521" s="4">
        <v>37121.0</v>
      </c>
      <c r="J8521" s="4">
        <v>9981.0</v>
      </c>
      <c r="K8521" s="4">
        <v>78327.0</v>
      </c>
      <c r="R8521" s="5" t="str">
        <f t="shared" si="1"/>
        <v>2013_80</v>
      </c>
    </row>
    <row r="8522">
      <c r="A8522" s="4" t="s">
        <v>1677</v>
      </c>
      <c r="B8522" s="4">
        <v>81.0</v>
      </c>
      <c r="C8522" s="4">
        <v>2013.0</v>
      </c>
      <c r="D8522" s="4" t="s">
        <v>67</v>
      </c>
      <c r="F8522" s="4" t="s">
        <v>148</v>
      </c>
      <c r="I8522" s="4">
        <v>36944.0</v>
      </c>
      <c r="J8522" s="4">
        <v>829.0</v>
      </c>
      <c r="K8522" s="4">
        <v>120060.0</v>
      </c>
      <c r="R8522" s="5" t="str">
        <f t="shared" si="1"/>
        <v>2013_81</v>
      </c>
    </row>
    <row r="8523">
      <c r="A8523" s="4" t="s">
        <v>1835</v>
      </c>
      <c r="B8523" s="4">
        <v>82.0</v>
      </c>
      <c r="C8523" s="4">
        <v>2013.0</v>
      </c>
      <c r="D8523" s="4" t="s">
        <v>1295</v>
      </c>
      <c r="F8523" s="4" t="s">
        <v>115</v>
      </c>
      <c r="H8523" s="4">
        <v>18023.9</v>
      </c>
      <c r="I8523" s="4">
        <v>36783.0</v>
      </c>
      <c r="J8523" s="4">
        <v>1605.0</v>
      </c>
      <c r="K8523" s="4">
        <v>28075.0</v>
      </c>
      <c r="R8523" s="5" t="str">
        <f t="shared" si="1"/>
        <v>2013_82</v>
      </c>
    </row>
    <row r="8524">
      <c r="A8524" s="4" t="s">
        <v>172</v>
      </c>
      <c r="B8524" s="4">
        <v>83.0</v>
      </c>
      <c r="C8524" s="4">
        <v>2013.0</v>
      </c>
      <c r="D8524" s="4" t="s">
        <v>120</v>
      </c>
      <c r="F8524" s="4" t="s">
        <v>88</v>
      </c>
      <c r="H8524" s="4">
        <v>14059.8</v>
      </c>
      <c r="I8524" s="4">
        <v>36670.0</v>
      </c>
      <c r="J8524" s="4">
        <v>1009.0</v>
      </c>
      <c r="K8524" s="4">
        <v>44550.0</v>
      </c>
      <c r="R8524" s="5" t="str">
        <f t="shared" si="1"/>
        <v>2013_83</v>
      </c>
    </row>
    <row r="8525">
      <c r="A8525" s="4" t="s">
        <v>1176</v>
      </c>
      <c r="B8525" s="4">
        <v>84.0</v>
      </c>
      <c r="C8525" s="4">
        <v>2013.0</v>
      </c>
      <c r="D8525" s="4" t="s">
        <v>1289</v>
      </c>
      <c r="F8525" s="4" t="s">
        <v>35</v>
      </c>
      <c r="H8525" s="4">
        <v>16770.6</v>
      </c>
      <c r="I8525" s="4">
        <v>36595.9</v>
      </c>
      <c r="J8525" s="4">
        <v>1657.9</v>
      </c>
      <c r="K8525" s="4">
        <v>41494.5</v>
      </c>
      <c r="R8525" s="5" t="str">
        <f t="shared" si="1"/>
        <v>2013_84</v>
      </c>
    </row>
    <row r="8526">
      <c r="A8526" s="4" t="s">
        <v>219</v>
      </c>
      <c r="B8526" s="4">
        <v>85.0</v>
      </c>
      <c r="C8526" s="4">
        <v>2013.0</v>
      </c>
      <c r="D8526" s="4" t="s">
        <v>1723</v>
      </c>
      <c r="F8526" s="4" t="s">
        <v>46</v>
      </c>
      <c r="H8526" s="4">
        <v>33494.0</v>
      </c>
      <c r="I8526" s="4">
        <v>36157.1</v>
      </c>
      <c r="J8526" s="4">
        <v>3064.7</v>
      </c>
      <c r="K8526" s="4">
        <v>56265.8</v>
      </c>
      <c r="R8526" s="5" t="str">
        <f t="shared" si="1"/>
        <v>2013_85</v>
      </c>
    </row>
    <row r="8527">
      <c r="A8527" s="4" t="s">
        <v>814</v>
      </c>
      <c r="B8527" s="4">
        <v>86.0</v>
      </c>
      <c r="C8527" s="4">
        <v>2013.0</v>
      </c>
      <c r="D8527" s="4" t="s">
        <v>72</v>
      </c>
      <c r="F8527" s="4" t="s">
        <v>74</v>
      </c>
      <c r="H8527" s="4">
        <v>1075.8</v>
      </c>
      <c r="I8527" s="4">
        <v>36100.0</v>
      </c>
      <c r="J8527" s="4">
        <v>-1040.0</v>
      </c>
      <c r="K8527" s="4">
        <v>12053.0</v>
      </c>
      <c r="R8527" s="5" t="str">
        <f t="shared" si="1"/>
        <v>2013_86</v>
      </c>
    </row>
    <row r="8528">
      <c r="A8528" s="4" t="s">
        <v>1350</v>
      </c>
      <c r="B8528" s="4">
        <v>87.0</v>
      </c>
      <c r="C8528" s="4">
        <v>2013.0</v>
      </c>
      <c r="D8528" s="4" t="s">
        <v>29</v>
      </c>
      <c r="F8528" s="4" t="s">
        <v>152</v>
      </c>
      <c r="H8528" s="4">
        <v>18696.9</v>
      </c>
      <c r="I8528" s="4">
        <v>35345.0</v>
      </c>
      <c r="J8528" s="4">
        <v>-4326.0</v>
      </c>
      <c r="K8528" s="4">
        <v>51570.0</v>
      </c>
      <c r="R8528" s="5" t="str">
        <f t="shared" si="1"/>
        <v>2013_87</v>
      </c>
    </row>
    <row r="8529">
      <c r="A8529" s="4" t="s">
        <v>1940</v>
      </c>
      <c r="B8529" s="4">
        <v>88.0</v>
      </c>
      <c r="C8529" s="4">
        <v>2013.0</v>
      </c>
      <c r="D8529" s="4" t="s">
        <v>981</v>
      </c>
      <c r="F8529" s="4" t="s">
        <v>46</v>
      </c>
      <c r="H8529" s="4">
        <v>54442.3</v>
      </c>
      <c r="I8529" s="4">
        <v>35015.0</v>
      </c>
      <c r="J8529" s="4">
        <v>3028.0</v>
      </c>
      <c r="K8529" s="4">
        <v>75478.0</v>
      </c>
      <c r="R8529" s="5" t="str">
        <f t="shared" si="1"/>
        <v>2013_88</v>
      </c>
    </row>
    <row r="8530">
      <c r="A8530" s="4" t="s">
        <v>129</v>
      </c>
      <c r="B8530" s="4">
        <v>89.0</v>
      </c>
      <c r="C8530" s="4">
        <v>2013.0</v>
      </c>
      <c r="D8530" s="4" t="s">
        <v>42</v>
      </c>
      <c r="F8530" s="4" t="s">
        <v>30</v>
      </c>
      <c r="I8530" s="4">
        <v>34308.6</v>
      </c>
      <c r="J8530" s="4">
        <v>1333.2</v>
      </c>
      <c r="K8530" s="4">
        <v>222724.4</v>
      </c>
      <c r="R8530" s="5" t="str">
        <f t="shared" si="1"/>
        <v>2013_89</v>
      </c>
    </row>
    <row r="8531">
      <c r="A8531" s="4" t="s">
        <v>134</v>
      </c>
      <c r="B8531" s="4">
        <v>90.0</v>
      </c>
      <c r="C8531" s="4">
        <v>2013.0</v>
      </c>
      <c r="D8531" s="4" t="s">
        <v>59</v>
      </c>
      <c r="F8531" s="4" t="s">
        <v>30</v>
      </c>
      <c r="H8531" s="4">
        <v>74519.8</v>
      </c>
      <c r="I8531" s="4">
        <v>33808.0</v>
      </c>
      <c r="J8531" s="4">
        <v>4482.0</v>
      </c>
      <c r="K8531" s="4">
        <v>153140.0</v>
      </c>
      <c r="R8531" s="5" t="str">
        <f t="shared" si="1"/>
        <v>2013_90</v>
      </c>
    </row>
    <row r="8532">
      <c r="A8532" s="4" t="s">
        <v>1300</v>
      </c>
      <c r="B8532" s="4">
        <v>91.0</v>
      </c>
      <c r="C8532" s="4">
        <v>2013.0</v>
      </c>
      <c r="D8532" s="4" t="s">
        <v>177</v>
      </c>
      <c r="F8532" s="4" t="s">
        <v>30</v>
      </c>
      <c r="H8532" s="4">
        <v>70943.6</v>
      </c>
      <c r="I8532" s="4">
        <v>33706.0</v>
      </c>
      <c r="J8532" s="4">
        <v>1179.0</v>
      </c>
      <c r="K8532" s="4">
        <v>56663.0</v>
      </c>
      <c r="R8532" s="5" t="str">
        <f t="shared" si="1"/>
        <v>2013_91</v>
      </c>
    </row>
    <row r="8533">
      <c r="A8533" s="4" t="s">
        <v>79</v>
      </c>
      <c r="B8533" s="4">
        <v>92.0</v>
      </c>
      <c r="C8533" s="4">
        <v>2013.0</v>
      </c>
      <c r="D8533" s="4" t="s">
        <v>67</v>
      </c>
      <c r="F8533" s="4" t="s">
        <v>46</v>
      </c>
      <c r="H8533" s="4">
        <v>23428.3</v>
      </c>
      <c r="I8533" s="4">
        <v>33315.0</v>
      </c>
      <c r="J8533" s="4">
        <v>2306.0</v>
      </c>
      <c r="K8533" s="4">
        <v>126947.0</v>
      </c>
      <c r="R8533" s="5" t="str">
        <f t="shared" si="1"/>
        <v>2013_92</v>
      </c>
    </row>
    <row r="8534">
      <c r="A8534" s="4" t="s">
        <v>329</v>
      </c>
      <c r="B8534" s="4">
        <v>93.0</v>
      </c>
      <c r="C8534" s="4">
        <v>2013.0</v>
      </c>
      <c r="D8534" s="4" t="s">
        <v>988</v>
      </c>
      <c r="F8534" s="4" t="s">
        <v>27</v>
      </c>
      <c r="H8534" s="4">
        <v>8799.5</v>
      </c>
      <c r="I8534" s="4">
        <v>33278.0</v>
      </c>
      <c r="J8534" s="4">
        <v>583.0</v>
      </c>
      <c r="K8534" s="4">
        <v>11896.0</v>
      </c>
      <c r="R8534" s="5" t="str">
        <f t="shared" si="1"/>
        <v>2013_93</v>
      </c>
    </row>
    <row r="8535">
      <c r="A8535" s="4" t="s">
        <v>994</v>
      </c>
      <c r="B8535" s="4">
        <v>94.0</v>
      </c>
      <c r="C8535" s="4">
        <v>2013.0</v>
      </c>
      <c r="D8535" s="4" t="s">
        <v>42</v>
      </c>
      <c r="F8535" s="4" t="s">
        <v>148</v>
      </c>
      <c r="I8535" s="4">
        <v>32872.2</v>
      </c>
      <c r="J8535" s="4">
        <v>1114.6</v>
      </c>
      <c r="K8535" s="4">
        <v>216533.4</v>
      </c>
      <c r="R8535" s="5" t="str">
        <f t="shared" si="1"/>
        <v>2013_94</v>
      </c>
    </row>
    <row r="8536">
      <c r="A8536" s="4" t="s">
        <v>1307</v>
      </c>
      <c r="B8536" s="4">
        <v>95.0</v>
      </c>
      <c r="C8536" s="4">
        <v>2013.0</v>
      </c>
      <c r="D8536" s="4" t="s">
        <v>23</v>
      </c>
      <c r="F8536" s="4" t="s">
        <v>24</v>
      </c>
      <c r="H8536" s="4">
        <v>8046.2</v>
      </c>
      <c r="I8536" s="4">
        <v>32484.0</v>
      </c>
      <c r="J8536" s="4">
        <v>743.0</v>
      </c>
      <c r="K8536" s="4">
        <v>10702.0</v>
      </c>
      <c r="R8536" s="5" t="str">
        <f t="shared" si="1"/>
        <v>2013_95</v>
      </c>
    </row>
    <row r="8537">
      <c r="A8537" s="4" t="s">
        <v>1174</v>
      </c>
      <c r="B8537" s="4">
        <v>96.0</v>
      </c>
      <c r="C8537" s="4">
        <v>2013.0</v>
      </c>
      <c r="D8537" s="4" t="s">
        <v>59</v>
      </c>
      <c r="F8537" s="4" t="s">
        <v>30</v>
      </c>
      <c r="H8537" s="4">
        <v>43108.4</v>
      </c>
      <c r="I8537" s="4">
        <v>32355.0</v>
      </c>
      <c r="J8537" s="4">
        <v>68.0</v>
      </c>
      <c r="K8537" s="4">
        <v>780960.0</v>
      </c>
      <c r="R8537" s="5" t="str">
        <f t="shared" si="1"/>
        <v>2013_96</v>
      </c>
    </row>
    <row r="8538">
      <c r="A8538" s="4" t="s">
        <v>726</v>
      </c>
      <c r="B8538" s="4">
        <v>97.0</v>
      </c>
      <c r="C8538" s="4">
        <v>2013.0</v>
      </c>
      <c r="D8538" s="4" t="s">
        <v>42</v>
      </c>
      <c r="F8538" s="4" t="s">
        <v>30</v>
      </c>
      <c r="I8538" s="4">
        <v>32156.0</v>
      </c>
      <c r="J8538" s="4">
        <v>2060.0</v>
      </c>
      <c r="K8538" s="4">
        <v>451775.5</v>
      </c>
      <c r="R8538" s="5" t="str">
        <f t="shared" si="1"/>
        <v>2013_97</v>
      </c>
    </row>
    <row r="8539">
      <c r="A8539" s="4" t="s">
        <v>452</v>
      </c>
      <c r="B8539" s="4">
        <v>98.0</v>
      </c>
      <c r="C8539" s="4">
        <v>2013.0</v>
      </c>
      <c r="D8539" s="4" t="s">
        <v>76</v>
      </c>
      <c r="F8539" s="4" t="s">
        <v>37</v>
      </c>
      <c r="H8539" s="4">
        <v>24921.3</v>
      </c>
      <c r="I8539" s="4">
        <v>31513.0</v>
      </c>
      <c r="J8539" s="4">
        <v>-332.0</v>
      </c>
      <c r="K8539" s="4">
        <v>34309.0</v>
      </c>
      <c r="R8539" s="5" t="str">
        <f t="shared" si="1"/>
        <v>2013_98</v>
      </c>
    </row>
    <row r="8540">
      <c r="A8540" s="4" t="s">
        <v>1725</v>
      </c>
      <c r="B8540" s="4">
        <v>99.0</v>
      </c>
      <c r="C8540" s="4">
        <v>2013.0</v>
      </c>
      <c r="D8540" s="4" t="s">
        <v>40</v>
      </c>
      <c r="F8540" s="4" t="s">
        <v>30</v>
      </c>
      <c r="H8540" s="4">
        <v>152766.5</v>
      </c>
      <c r="I8540" s="4">
        <v>31377.0</v>
      </c>
      <c r="J8540" s="4">
        <v>8800.0</v>
      </c>
      <c r="K8540" s="4">
        <v>37670.0</v>
      </c>
      <c r="R8540" s="5" t="str">
        <f t="shared" si="1"/>
        <v>2013_99</v>
      </c>
    </row>
    <row r="8541">
      <c r="A8541" s="4" t="s">
        <v>1093</v>
      </c>
      <c r="B8541" s="4">
        <v>100.0</v>
      </c>
      <c r="C8541" s="4">
        <v>2013.0</v>
      </c>
      <c r="D8541" s="4" t="s">
        <v>45</v>
      </c>
      <c r="F8541" s="4" t="s">
        <v>55</v>
      </c>
      <c r="I8541" s="4">
        <v>30356.3</v>
      </c>
      <c r="J8541" s="4">
        <v>748.5</v>
      </c>
      <c r="K8541" s="4">
        <v>153543.2</v>
      </c>
      <c r="R8541" s="5" t="str">
        <f t="shared" si="1"/>
        <v>2013_100</v>
      </c>
    </row>
    <row r="8542">
      <c r="A8542" s="4" t="s">
        <v>1177</v>
      </c>
      <c r="B8542" s="4">
        <v>101.0</v>
      </c>
      <c r="C8542" s="4">
        <v>2013.0</v>
      </c>
      <c r="D8542" s="4" t="s">
        <v>492</v>
      </c>
      <c r="F8542" s="4" t="s">
        <v>74</v>
      </c>
      <c r="H8542" s="4">
        <v>7335.29</v>
      </c>
      <c r="I8542" s="4">
        <v>299.04</v>
      </c>
      <c r="J8542" s="4">
        <v>4444.0</v>
      </c>
      <c r="K8542" s="4">
        <v>338.76</v>
      </c>
      <c r="R8542" s="5" t="str">
        <f t="shared" si="1"/>
        <v>2013_101</v>
      </c>
    </row>
    <row r="8543">
      <c r="A8543" s="4" t="s">
        <v>1836</v>
      </c>
      <c r="B8543" s="4">
        <v>102.0</v>
      </c>
      <c r="C8543" s="4">
        <v>2013.0</v>
      </c>
      <c r="D8543" s="4" t="s">
        <v>29</v>
      </c>
      <c r="F8543" s="4" t="s">
        <v>57</v>
      </c>
      <c r="H8543" s="4">
        <v>3243.28</v>
      </c>
      <c r="I8543" s="4">
        <v>297.4</v>
      </c>
      <c r="J8543" s="4">
        <v>2949.0</v>
      </c>
      <c r="K8543" s="4">
        <v>205.55</v>
      </c>
      <c r="R8543" s="5" t="str">
        <f t="shared" si="1"/>
        <v>2013_102</v>
      </c>
    </row>
    <row r="8544">
      <c r="A8544" s="4" t="s">
        <v>615</v>
      </c>
      <c r="B8544" s="4">
        <v>103.0</v>
      </c>
      <c r="C8544" s="4">
        <v>2013.0</v>
      </c>
      <c r="D8544" s="4" t="s">
        <v>1289</v>
      </c>
      <c r="F8544" s="4" t="s">
        <v>35</v>
      </c>
      <c r="H8544" s="4">
        <v>178.35</v>
      </c>
      <c r="I8544" s="4">
        <v>291.19</v>
      </c>
      <c r="J8544" s="4">
        <v>1623.0</v>
      </c>
      <c r="K8544" s="4">
        <v>537.34</v>
      </c>
      <c r="R8544" s="5" t="str">
        <f t="shared" si="1"/>
        <v>2013_103</v>
      </c>
    </row>
    <row r="8545">
      <c r="A8545" s="4" t="s">
        <v>1029</v>
      </c>
      <c r="B8545" s="4">
        <v>104.0</v>
      </c>
      <c r="C8545" s="4">
        <v>2013.0</v>
      </c>
      <c r="D8545" s="4" t="s">
        <v>23</v>
      </c>
      <c r="F8545" s="4" t="s">
        <v>27</v>
      </c>
      <c r="H8545" s="4">
        <v>1215.12</v>
      </c>
      <c r="I8545" s="4">
        <v>2877.64</v>
      </c>
      <c r="J8545" s="4">
        <v>970.9</v>
      </c>
      <c r="K8545" s="4">
        <v>1752.26</v>
      </c>
      <c r="R8545" s="5" t="str">
        <f t="shared" si="1"/>
        <v>2013_104</v>
      </c>
    </row>
    <row r="8546">
      <c r="A8546" s="4" t="s">
        <v>248</v>
      </c>
      <c r="B8546" s="4">
        <v>105.0</v>
      </c>
      <c r="C8546" s="4">
        <v>2013.0</v>
      </c>
      <c r="D8546" s="4" t="s">
        <v>177</v>
      </c>
      <c r="F8546" s="4" t="s">
        <v>30</v>
      </c>
      <c r="H8546" s="4">
        <v>5386.26</v>
      </c>
      <c r="I8546" s="4">
        <v>287.29</v>
      </c>
      <c r="J8546" s="4">
        <v>3019.0</v>
      </c>
      <c r="K8546" s="4">
        <v>683.04</v>
      </c>
      <c r="R8546" s="5" t="str">
        <f t="shared" si="1"/>
        <v>2013_105</v>
      </c>
    </row>
    <row r="8547">
      <c r="A8547" s="4" t="s">
        <v>308</v>
      </c>
      <c r="B8547" s="4">
        <v>106.0</v>
      </c>
      <c r="C8547" s="4">
        <v>2013.0</v>
      </c>
      <c r="D8547" s="4" t="s">
        <v>1096</v>
      </c>
      <c r="F8547" s="4" t="s">
        <v>24</v>
      </c>
      <c r="H8547" s="4">
        <v>3765.46</v>
      </c>
      <c r="I8547" s="4">
        <v>285.03</v>
      </c>
      <c r="J8547" s="4">
        <v>2635.0</v>
      </c>
      <c r="K8547" s="4">
        <v>274.1</v>
      </c>
      <c r="R8547" s="5" t="str">
        <f t="shared" si="1"/>
        <v>2013_106</v>
      </c>
    </row>
    <row r="8548">
      <c r="A8548" s="4" t="s">
        <v>92</v>
      </c>
      <c r="B8548" s="4">
        <v>107.0</v>
      </c>
      <c r="C8548" s="4">
        <v>2013.0</v>
      </c>
      <c r="D8548" s="4" t="s">
        <v>93</v>
      </c>
      <c r="F8548" s="4" t="s">
        <v>115</v>
      </c>
      <c r="H8548" s="4">
        <v>2055.15</v>
      </c>
      <c r="I8548" s="4">
        <v>278.33</v>
      </c>
      <c r="J8548" s="4">
        <v>794.0</v>
      </c>
      <c r="K8548" s="4">
        <v>321.53</v>
      </c>
      <c r="R8548" s="5" t="str">
        <f t="shared" si="1"/>
        <v>2013_107</v>
      </c>
    </row>
    <row r="8549">
      <c r="A8549" s="4" t="s">
        <v>218</v>
      </c>
      <c r="B8549" s="4">
        <v>108.0</v>
      </c>
      <c r="C8549" s="4">
        <v>2013.0</v>
      </c>
      <c r="D8549" s="4" t="s">
        <v>72</v>
      </c>
      <c r="F8549" s="4" t="s">
        <v>179</v>
      </c>
      <c r="I8549" s="4">
        <v>2770.68</v>
      </c>
      <c r="J8549" s="4">
        <v>1552.3</v>
      </c>
      <c r="K8549" s="4">
        <v>1227.83</v>
      </c>
      <c r="R8549" s="5" t="str">
        <f t="shared" si="1"/>
        <v>2013_108</v>
      </c>
    </row>
    <row r="8550">
      <c r="A8550" s="4" t="s">
        <v>1676</v>
      </c>
      <c r="B8550" s="4">
        <v>109.0</v>
      </c>
      <c r="C8550" s="4">
        <v>2013.0</v>
      </c>
      <c r="D8550" s="4" t="s">
        <v>26</v>
      </c>
      <c r="F8550" s="4" t="s">
        <v>55</v>
      </c>
      <c r="H8550" s="4">
        <v>1628.86</v>
      </c>
      <c r="I8550" s="4">
        <v>276.86</v>
      </c>
      <c r="J8550" s="4">
        <v>1335.0</v>
      </c>
      <c r="K8550" s="4">
        <v>209.91</v>
      </c>
      <c r="R8550" s="5" t="str">
        <f t="shared" si="1"/>
        <v>2013_109</v>
      </c>
    </row>
    <row r="8551">
      <c r="A8551" s="4" t="s">
        <v>222</v>
      </c>
      <c r="B8551" s="4">
        <v>110.0</v>
      </c>
      <c r="C8551" s="4">
        <v>2013.0</v>
      </c>
      <c r="D8551" s="4" t="s">
        <v>223</v>
      </c>
      <c r="F8551" s="4" t="s">
        <v>24</v>
      </c>
      <c r="H8551" s="4">
        <v>1077.92</v>
      </c>
      <c r="I8551" s="4">
        <v>2757.71</v>
      </c>
      <c r="J8551" s="4">
        <v>456.3</v>
      </c>
      <c r="K8551" s="4">
        <v>82.76</v>
      </c>
      <c r="R8551" s="5" t="str">
        <f t="shared" si="1"/>
        <v>2013_110</v>
      </c>
    </row>
    <row r="8552">
      <c r="A8552" s="4" t="s">
        <v>818</v>
      </c>
      <c r="B8552" s="4">
        <v>111.0</v>
      </c>
      <c r="C8552" s="4">
        <v>2013.0</v>
      </c>
      <c r="D8552" s="4" t="s">
        <v>62</v>
      </c>
      <c r="F8552" s="4" t="s">
        <v>46</v>
      </c>
      <c r="H8552" s="4">
        <v>9996.83</v>
      </c>
      <c r="I8552" s="4">
        <v>275.67</v>
      </c>
      <c r="J8552" s="4">
        <v>5464.8</v>
      </c>
      <c r="K8552" s="4">
        <v>3538.65</v>
      </c>
      <c r="R8552" s="5" t="str">
        <f t="shared" si="1"/>
        <v>2013_111</v>
      </c>
    </row>
    <row r="8553">
      <c r="A8553" s="4" t="s">
        <v>1941</v>
      </c>
      <c r="B8553" s="4">
        <v>112.0</v>
      </c>
      <c r="C8553" s="4">
        <v>2013.0</v>
      </c>
      <c r="D8553" s="4" t="s">
        <v>67</v>
      </c>
      <c r="F8553" s="4" t="s">
        <v>35</v>
      </c>
      <c r="H8553" s="4">
        <v>1126.42</v>
      </c>
      <c r="I8553" s="4">
        <v>264.12</v>
      </c>
      <c r="J8553" s="4">
        <v>-38.0</v>
      </c>
      <c r="K8553" s="4">
        <v>2985.13</v>
      </c>
      <c r="R8553" s="5" t="str">
        <f t="shared" si="1"/>
        <v>2013_112</v>
      </c>
    </row>
    <row r="8554">
      <c r="A8554" s="4" t="s">
        <v>385</v>
      </c>
      <c r="B8554" s="4">
        <v>113.0</v>
      </c>
      <c r="C8554" s="4">
        <v>2013.0</v>
      </c>
      <c r="D8554" s="4" t="s">
        <v>72</v>
      </c>
      <c r="F8554" s="4" t="s">
        <v>100</v>
      </c>
      <c r="H8554" s="4">
        <v>171.73</v>
      </c>
      <c r="I8554" s="4">
        <v>2612.12</v>
      </c>
      <c r="J8554" s="4">
        <v>-368.6</v>
      </c>
      <c r="K8554" s="4">
        <v>736.43</v>
      </c>
      <c r="R8554" s="5" t="str">
        <f t="shared" si="1"/>
        <v>2013_113</v>
      </c>
    </row>
    <row r="8555">
      <c r="A8555" s="4" t="s">
        <v>1895</v>
      </c>
      <c r="B8555" s="4">
        <v>114.0</v>
      </c>
      <c r="C8555" s="4">
        <v>2013.0</v>
      </c>
      <c r="D8555" s="4" t="s">
        <v>42</v>
      </c>
      <c r="F8555" s="4" t="s">
        <v>189</v>
      </c>
      <c r="I8555" s="4">
        <v>259.57</v>
      </c>
      <c r="J8555" s="4">
        <v>783.0</v>
      </c>
      <c r="K8555" s="4">
        <v>2024.5</v>
      </c>
      <c r="R8555" s="5" t="str">
        <f t="shared" si="1"/>
        <v>2013_114</v>
      </c>
    </row>
    <row r="8556">
      <c r="A8556" s="4" t="s">
        <v>389</v>
      </c>
      <c r="B8556" s="4">
        <v>115.0</v>
      </c>
      <c r="C8556" s="4">
        <v>2013.0</v>
      </c>
      <c r="D8556" s="4" t="s">
        <v>1839</v>
      </c>
      <c r="F8556" s="4" t="s">
        <v>148</v>
      </c>
      <c r="H8556" s="4">
        <v>3384.24</v>
      </c>
      <c r="I8556" s="4">
        <v>2587.84</v>
      </c>
      <c r="J8556" s="4">
        <v>1906.7</v>
      </c>
      <c r="K8556" s="4">
        <v>951.19</v>
      </c>
      <c r="R8556" s="5" t="str">
        <f t="shared" si="1"/>
        <v>2013_115</v>
      </c>
    </row>
    <row r="8557">
      <c r="A8557" s="4" t="s">
        <v>1461</v>
      </c>
      <c r="B8557" s="4">
        <v>116.0</v>
      </c>
      <c r="C8557" s="4">
        <v>2013.0</v>
      </c>
      <c r="D8557" s="4" t="s">
        <v>67</v>
      </c>
      <c r="F8557" s="4" t="s">
        <v>30</v>
      </c>
      <c r="H8557" s="4">
        <v>318.2</v>
      </c>
      <c r="I8557" s="4">
        <v>257.4</v>
      </c>
      <c r="J8557" s="4">
        <v>2473.0</v>
      </c>
      <c r="K8557" s="4">
        <v>1049.38</v>
      </c>
      <c r="R8557" s="5" t="str">
        <f t="shared" si="1"/>
        <v>2013_116</v>
      </c>
    </row>
    <row r="8558">
      <c r="A8558" s="4" t="s">
        <v>660</v>
      </c>
      <c r="B8558" s="4">
        <v>117.0</v>
      </c>
      <c r="C8558" s="4">
        <v>2013.0</v>
      </c>
      <c r="D8558" s="4" t="s">
        <v>977</v>
      </c>
      <c r="F8558" s="4" t="s">
        <v>400</v>
      </c>
      <c r="H8558" s="4">
        <v>495.89</v>
      </c>
      <c r="I8558" s="4">
        <v>2570.75</v>
      </c>
      <c r="J8558" s="4">
        <v>567.0</v>
      </c>
      <c r="K8558" s="4">
        <v>1016.79</v>
      </c>
      <c r="R8558" s="5" t="str">
        <f t="shared" si="1"/>
        <v>2013_117</v>
      </c>
    </row>
    <row r="8559">
      <c r="A8559" s="4" t="s">
        <v>1840</v>
      </c>
      <c r="B8559" s="4">
        <v>118.0</v>
      </c>
      <c r="C8559" s="4">
        <v>2013.0</v>
      </c>
      <c r="D8559" s="4" t="s">
        <v>99</v>
      </c>
      <c r="F8559" s="4" t="s">
        <v>88</v>
      </c>
      <c r="H8559" s="4">
        <v>2433.18</v>
      </c>
      <c r="I8559" s="4">
        <v>253.64</v>
      </c>
      <c r="J8559" s="4">
        <v>2866.0</v>
      </c>
      <c r="K8559" s="4">
        <v>1310.94</v>
      </c>
      <c r="R8559" s="5" t="str">
        <f t="shared" si="1"/>
        <v>2013_118</v>
      </c>
    </row>
    <row r="8560">
      <c r="A8560" s="4" t="s">
        <v>501</v>
      </c>
      <c r="B8560" s="4">
        <v>119.0</v>
      </c>
      <c r="C8560" s="4">
        <v>2013.0</v>
      </c>
      <c r="D8560" s="4" t="s">
        <v>977</v>
      </c>
      <c r="F8560" s="4" t="s">
        <v>179</v>
      </c>
      <c r="H8560" s="4">
        <v>172.15</v>
      </c>
      <c r="I8560" s="4">
        <v>253.61</v>
      </c>
      <c r="J8560" s="4">
        <v>214.6</v>
      </c>
      <c r="K8560" s="4">
        <v>680.63</v>
      </c>
      <c r="R8560" s="5" t="str">
        <f t="shared" si="1"/>
        <v>2013_119</v>
      </c>
    </row>
    <row r="8561">
      <c r="A8561" s="4" t="s">
        <v>277</v>
      </c>
      <c r="B8561" s="4">
        <v>120.0</v>
      </c>
      <c r="C8561" s="4">
        <v>2013.0</v>
      </c>
      <c r="D8561" s="4" t="s">
        <v>76</v>
      </c>
      <c r="F8561" s="4" t="s">
        <v>37</v>
      </c>
      <c r="H8561" s="4">
        <v>1663.44</v>
      </c>
      <c r="I8561" s="4">
        <v>252.18</v>
      </c>
      <c r="J8561" s="4">
        <v>1978.0</v>
      </c>
      <c r="K8561" s="4">
        <v>265.43</v>
      </c>
      <c r="R8561" s="5" t="str">
        <f t="shared" si="1"/>
        <v>2013_120</v>
      </c>
    </row>
    <row r="8562">
      <c r="A8562" s="4" t="s">
        <v>119</v>
      </c>
      <c r="B8562" s="4">
        <v>121.0</v>
      </c>
      <c r="C8562" s="4">
        <v>2013.0</v>
      </c>
      <c r="D8562" s="4" t="s">
        <v>120</v>
      </c>
      <c r="F8562" s="4" t="s">
        <v>24</v>
      </c>
      <c r="H8562" s="4">
        <v>139.14</v>
      </c>
      <c r="I8562" s="4">
        <v>248.55</v>
      </c>
      <c r="J8562" s="4">
        <v>-1876.0</v>
      </c>
      <c r="K8562" s="4">
        <v>235.1</v>
      </c>
      <c r="R8562" s="5" t="str">
        <f t="shared" si="1"/>
        <v>2013_121</v>
      </c>
    </row>
    <row r="8563">
      <c r="A8563" s="4" t="s">
        <v>506</v>
      </c>
      <c r="B8563" s="4">
        <v>122.0</v>
      </c>
      <c r="C8563" s="4">
        <v>2013.0</v>
      </c>
      <c r="D8563" s="4" t="s">
        <v>1831</v>
      </c>
      <c r="F8563" s="4" t="s">
        <v>148</v>
      </c>
      <c r="H8563" s="4">
        <v>896.93</v>
      </c>
      <c r="I8563" s="4">
        <v>2467.19</v>
      </c>
      <c r="J8563" s="4">
        <v>-210.7</v>
      </c>
      <c r="K8563" s="4">
        <v>122.8</v>
      </c>
      <c r="R8563" s="5" t="str">
        <f t="shared" si="1"/>
        <v>2013_122</v>
      </c>
    </row>
    <row r="8564">
      <c r="A8564" s="4" t="s">
        <v>626</v>
      </c>
      <c r="B8564" s="4">
        <v>123.0</v>
      </c>
      <c r="C8564" s="4">
        <v>2013.0</v>
      </c>
      <c r="D8564" s="4" t="s">
        <v>34</v>
      </c>
      <c r="F8564" s="4" t="s">
        <v>144</v>
      </c>
      <c r="H8564" s="4">
        <v>4034.22</v>
      </c>
      <c r="I8564" s="4">
        <v>245.07</v>
      </c>
      <c r="J8564" s="4">
        <v>1968.0</v>
      </c>
      <c r="K8564" s="4">
        <v>238.18</v>
      </c>
      <c r="R8564" s="5" t="str">
        <f t="shared" si="1"/>
        <v>2013_123</v>
      </c>
    </row>
    <row r="8565">
      <c r="A8565" s="4" t="s">
        <v>184</v>
      </c>
      <c r="B8565" s="4">
        <v>124.0</v>
      </c>
      <c r="C8565" s="4">
        <v>2013.0</v>
      </c>
      <c r="D8565" s="4" t="s">
        <v>76</v>
      </c>
      <c r="F8565" s="4" t="s">
        <v>148</v>
      </c>
      <c r="H8565" s="4">
        <v>1918.64</v>
      </c>
      <c r="I8565" s="4">
        <v>244.14</v>
      </c>
      <c r="J8565" s="4">
        <v>1888.0</v>
      </c>
      <c r="K8565" s="4">
        <v>266.86</v>
      </c>
      <c r="R8565" s="5" t="str">
        <f t="shared" si="1"/>
        <v>2013_124</v>
      </c>
    </row>
    <row r="8566">
      <c r="A8566" s="4" t="s">
        <v>204</v>
      </c>
      <c r="B8566" s="4">
        <v>125.0</v>
      </c>
      <c r="C8566" s="4">
        <v>2013.0</v>
      </c>
      <c r="D8566" s="4" t="s">
        <v>490</v>
      </c>
      <c r="F8566" s="4" t="s">
        <v>57</v>
      </c>
      <c r="H8566" s="4">
        <v>6312.82</v>
      </c>
      <c r="I8566" s="4">
        <v>242.53</v>
      </c>
      <c r="J8566" s="4">
        <v>4598.0</v>
      </c>
      <c r="K8566" s="4">
        <v>642.1</v>
      </c>
      <c r="R8566" s="5" t="str">
        <f t="shared" si="1"/>
        <v>2013_125</v>
      </c>
    </row>
    <row r="8567">
      <c r="A8567" s="4" t="s">
        <v>371</v>
      </c>
      <c r="B8567" s="4">
        <v>126.0</v>
      </c>
      <c r="C8567" s="4">
        <v>2013.0</v>
      </c>
      <c r="D8567" s="4" t="s">
        <v>285</v>
      </c>
      <c r="F8567" s="4" t="s">
        <v>372</v>
      </c>
      <c r="H8567" s="4">
        <v>5273.22</v>
      </c>
      <c r="I8567" s="4">
        <v>241.28</v>
      </c>
      <c r="J8567" s="4">
        <v>2223.0</v>
      </c>
      <c r="K8567" s="4">
        <v>154.65</v>
      </c>
      <c r="R8567" s="5" t="str">
        <f t="shared" si="1"/>
        <v>2013_126</v>
      </c>
    </row>
    <row r="8568">
      <c r="A8568" s="4" t="s">
        <v>930</v>
      </c>
      <c r="B8568" s="4">
        <v>127.0</v>
      </c>
      <c r="C8568" s="4">
        <v>2013.0</v>
      </c>
      <c r="D8568" s="4" t="s">
        <v>59</v>
      </c>
      <c r="F8568" s="4" t="s">
        <v>37</v>
      </c>
      <c r="H8568" s="4">
        <v>3199.46</v>
      </c>
      <c r="I8568" s="4">
        <v>237.71</v>
      </c>
      <c r="J8568" s="4">
        <v>3517.0</v>
      </c>
      <c r="K8568" s="4">
        <v>3129.18</v>
      </c>
      <c r="R8568" s="5" t="str">
        <f t="shared" si="1"/>
        <v>2013_127</v>
      </c>
    </row>
    <row r="8569">
      <c r="A8569" s="4" t="s">
        <v>1894</v>
      </c>
      <c r="B8569" s="4">
        <v>128.0</v>
      </c>
      <c r="C8569" s="4">
        <v>2013.0</v>
      </c>
      <c r="D8569" s="4" t="s">
        <v>168</v>
      </c>
      <c r="F8569" s="4" t="s">
        <v>30</v>
      </c>
      <c r="H8569" s="4">
        <v>911.07</v>
      </c>
      <c r="I8569" s="4">
        <v>237.0</v>
      </c>
      <c r="J8569" s="4">
        <v>191.0</v>
      </c>
      <c r="K8569" s="4">
        <v>401.79</v>
      </c>
      <c r="R8569" s="5" t="str">
        <f t="shared" si="1"/>
        <v>2013_128</v>
      </c>
    </row>
    <row r="8570">
      <c r="A8570" s="4" t="s">
        <v>1002</v>
      </c>
      <c r="B8570" s="4">
        <v>129.0</v>
      </c>
      <c r="C8570" s="4">
        <v>2013.0</v>
      </c>
      <c r="D8570" s="4" t="s">
        <v>216</v>
      </c>
      <c r="F8570" s="4" t="s">
        <v>46</v>
      </c>
      <c r="H8570" s="4">
        <v>2948.11</v>
      </c>
      <c r="I8570" s="4">
        <v>234.89</v>
      </c>
      <c r="J8570" s="4">
        <v>1160.0</v>
      </c>
      <c r="K8570" s="4">
        <v>785.54</v>
      </c>
      <c r="R8570" s="5" t="str">
        <f t="shared" si="1"/>
        <v>2013_129</v>
      </c>
    </row>
    <row r="8571">
      <c r="A8571" s="4" t="s">
        <v>1097</v>
      </c>
      <c r="B8571" s="4">
        <v>130.0</v>
      </c>
      <c r="C8571" s="4">
        <v>2013.0</v>
      </c>
      <c r="D8571" s="4" t="s">
        <v>102</v>
      </c>
      <c r="F8571" s="4" t="s">
        <v>257</v>
      </c>
      <c r="H8571" s="4">
        <v>6442.32</v>
      </c>
      <c r="I8571" s="4">
        <v>2260.34</v>
      </c>
      <c r="J8571" s="4">
        <v>4088.6</v>
      </c>
      <c r="K8571" s="4">
        <v>3439.89</v>
      </c>
      <c r="R8571" s="5" t="str">
        <f t="shared" si="1"/>
        <v>2013_130</v>
      </c>
    </row>
    <row r="8572">
      <c r="A8572" s="4" t="s">
        <v>96</v>
      </c>
      <c r="B8572" s="4">
        <v>131.0</v>
      </c>
      <c r="C8572" s="4">
        <v>2013.0</v>
      </c>
      <c r="D8572" s="4" t="s">
        <v>1354</v>
      </c>
      <c r="F8572" s="4" t="s">
        <v>35</v>
      </c>
      <c r="H8572" s="4">
        <v>105.25</v>
      </c>
      <c r="I8572" s="4">
        <v>223.9</v>
      </c>
      <c r="J8572" s="4">
        <v>1195.0</v>
      </c>
      <c r="K8572" s="4">
        <v>300.15</v>
      </c>
      <c r="R8572" s="5" t="str">
        <f t="shared" si="1"/>
        <v>2013_131</v>
      </c>
    </row>
    <row r="8573">
      <c r="A8573" s="4" t="s">
        <v>533</v>
      </c>
      <c r="B8573" s="4">
        <v>132.0</v>
      </c>
      <c r="C8573" s="4">
        <v>2013.0</v>
      </c>
      <c r="D8573" s="4" t="s">
        <v>59</v>
      </c>
      <c r="F8573" s="4" t="s">
        <v>74</v>
      </c>
      <c r="H8573" s="4">
        <v>6322.46</v>
      </c>
      <c r="I8573" s="4">
        <v>222.02</v>
      </c>
      <c r="J8573" s="4">
        <v>5647.0</v>
      </c>
      <c r="K8573" s="4">
        <v>3538.55</v>
      </c>
      <c r="R8573" s="5" t="str">
        <f t="shared" si="1"/>
        <v>2013_132</v>
      </c>
    </row>
    <row r="8574">
      <c r="A8574" s="4" t="s">
        <v>795</v>
      </c>
      <c r="B8574" s="4">
        <v>133.0</v>
      </c>
      <c r="C8574" s="4">
        <v>2013.0</v>
      </c>
      <c r="D8574" s="4" t="s">
        <v>639</v>
      </c>
      <c r="F8574" s="4" t="s">
        <v>148</v>
      </c>
      <c r="H8574" s="4">
        <v>5027.48</v>
      </c>
      <c r="I8574" s="4">
        <v>2171.39</v>
      </c>
      <c r="J8574" s="4">
        <v>2732.6</v>
      </c>
      <c r="K8574" s="4">
        <v>3806.87</v>
      </c>
      <c r="R8574" s="5" t="str">
        <f t="shared" si="1"/>
        <v>2013_133</v>
      </c>
    </row>
    <row r="8575">
      <c r="A8575" s="4" t="s">
        <v>1786</v>
      </c>
      <c r="B8575" s="4">
        <v>134.0</v>
      </c>
      <c r="C8575" s="4">
        <v>2013.0</v>
      </c>
      <c r="D8575" s="4" t="s">
        <v>29</v>
      </c>
      <c r="F8575" s="4" t="s">
        <v>30</v>
      </c>
      <c r="H8575" s="4">
        <v>2838.71</v>
      </c>
      <c r="I8575" s="4">
        <v>213.86</v>
      </c>
      <c r="J8575" s="4">
        <v>2155.0</v>
      </c>
      <c r="K8575" s="4">
        <v>498.09</v>
      </c>
      <c r="R8575" s="5" t="str">
        <f t="shared" si="1"/>
        <v>2013_134</v>
      </c>
    </row>
    <row r="8576">
      <c r="A8576" s="4" t="s">
        <v>694</v>
      </c>
      <c r="B8576" s="4">
        <v>135.0</v>
      </c>
      <c r="C8576" s="4">
        <v>2013.0</v>
      </c>
      <c r="D8576" s="4" t="s">
        <v>1096</v>
      </c>
      <c r="F8576" s="4" t="s">
        <v>24</v>
      </c>
      <c r="H8576" s="4">
        <v>2050.43</v>
      </c>
      <c r="I8576" s="4">
        <v>213.61</v>
      </c>
      <c r="J8576" s="4">
        <v>1311.0</v>
      </c>
      <c r="K8576" s="4">
        <v>266.89</v>
      </c>
      <c r="R8576" s="5" t="str">
        <f t="shared" si="1"/>
        <v>2013_135</v>
      </c>
    </row>
    <row r="8577">
      <c r="A8577" s="4" t="s">
        <v>149</v>
      </c>
      <c r="B8577" s="4">
        <v>136.0</v>
      </c>
      <c r="C8577" s="4">
        <v>2013.0</v>
      </c>
      <c r="D8577" s="4" t="s">
        <v>1078</v>
      </c>
      <c r="F8577" s="4" t="s">
        <v>24</v>
      </c>
      <c r="H8577" s="4">
        <v>3797.92</v>
      </c>
      <c r="I8577" s="4">
        <v>210.63</v>
      </c>
      <c r="J8577" s="4">
        <v>1750.0</v>
      </c>
      <c r="K8577" s="4">
        <v>198.73</v>
      </c>
      <c r="R8577" s="5" t="str">
        <f t="shared" si="1"/>
        <v>2013_136</v>
      </c>
    </row>
    <row r="8578">
      <c r="A8578" s="4" t="s">
        <v>160</v>
      </c>
      <c r="B8578" s="4">
        <v>137.0</v>
      </c>
      <c r="C8578" s="4">
        <v>2013.0</v>
      </c>
      <c r="D8578" s="4" t="s">
        <v>19</v>
      </c>
      <c r="F8578" s="4" t="s">
        <v>55</v>
      </c>
      <c r="H8578" s="4">
        <v>309.33</v>
      </c>
      <c r="I8578" s="4">
        <v>209.92</v>
      </c>
      <c r="J8578" s="4">
        <v>212.0</v>
      </c>
      <c r="K8578" s="4">
        <v>169.73</v>
      </c>
      <c r="R8578" s="5" t="str">
        <f t="shared" si="1"/>
        <v>2013_137</v>
      </c>
    </row>
    <row r="8579">
      <c r="A8579" s="4" t="s">
        <v>233</v>
      </c>
      <c r="B8579" s="4">
        <v>138.0</v>
      </c>
      <c r="C8579" s="4">
        <v>2013.0</v>
      </c>
      <c r="D8579" s="4" t="s">
        <v>203</v>
      </c>
      <c r="F8579" s="4" t="s">
        <v>70</v>
      </c>
      <c r="H8579" s="4">
        <v>6683.28</v>
      </c>
      <c r="I8579" s="4">
        <v>209.26</v>
      </c>
      <c r="J8579" s="4">
        <v>3943.0</v>
      </c>
      <c r="K8579" s="4">
        <v>471.53</v>
      </c>
      <c r="R8579" s="5" t="str">
        <f t="shared" si="1"/>
        <v>2013_138</v>
      </c>
    </row>
    <row r="8580">
      <c r="A8580" s="4" t="s">
        <v>287</v>
      </c>
      <c r="B8580" s="4">
        <v>139.0</v>
      </c>
      <c r="C8580" s="4">
        <v>2013.0</v>
      </c>
      <c r="D8580" s="4" t="s">
        <v>67</v>
      </c>
      <c r="F8580" s="4" t="s">
        <v>24</v>
      </c>
      <c r="I8580" s="4">
        <v>2072.86</v>
      </c>
      <c r="J8580" s="4">
        <v>2832.3</v>
      </c>
      <c r="K8580" s="4">
        <v>11558.87</v>
      </c>
      <c r="R8580" s="5" t="str">
        <f t="shared" si="1"/>
        <v>2013_139</v>
      </c>
    </row>
    <row r="8581">
      <c r="A8581" s="4" t="s">
        <v>1942</v>
      </c>
      <c r="B8581" s="4">
        <v>140.0</v>
      </c>
      <c r="C8581" s="4">
        <v>2013.0</v>
      </c>
      <c r="D8581" s="4" t="s">
        <v>332</v>
      </c>
      <c r="F8581" s="4" t="s">
        <v>189</v>
      </c>
      <c r="H8581" s="4">
        <v>435.97</v>
      </c>
      <c r="I8581" s="4">
        <v>206.78</v>
      </c>
      <c r="J8581" s="4">
        <v>197.6</v>
      </c>
      <c r="K8581" s="4">
        <v>701.26</v>
      </c>
      <c r="R8581" s="5" t="str">
        <f t="shared" si="1"/>
        <v>2013_140</v>
      </c>
    </row>
    <row r="8582">
      <c r="A8582" s="4" t="s">
        <v>1099</v>
      </c>
      <c r="B8582" s="4">
        <v>141.0</v>
      </c>
      <c r="C8582" s="4">
        <v>2013.0</v>
      </c>
      <c r="D8582" s="4" t="s">
        <v>977</v>
      </c>
      <c r="F8582" s="4" t="s">
        <v>183</v>
      </c>
      <c r="H8582" s="4">
        <v>430.63</v>
      </c>
      <c r="I8582" s="4">
        <v>2040.51</v>
      </c>
      <c r="J8582" s="4">
        <v>506.3</v>
      </c>
      <c r="K8582" s="4">
        <v>1078.57</v>
      </c>
      <c r="R8582" s="5" t="str">
        <f t="shared" si="1"/>
        <v>2013_141</v>
      </c>
    </row>
    <row r="8583">
      <c r="A8583" s="4" t="s">
        <v>1943</v>
      </c>
      <c r="B8583" s="4">
        <v>142.0</v>
      </c>
      <c r="C8583" s="4">
        <v>2013.0</v>
      </c>
      <c r="D8583" s="4" t="s">
        <v>23</v>
      </c>
      <c r="F8583" s="4" t="s">
        <v>43</v>
      </c>
      <c r="H8583" s="4">
        <v>87.77</v>
      </c>
      <c r="I8583" s="4">
        <v>2013.87</v>
      </c>
      <c r="J8583" s="4">
        <v>2.0</v>
      </c>
      <c r="K8583" s="4">
        <v>425.37</v>
      </c>
      <c r="R8583" s="5" t="str">
        <f t="shared" si="1"/>
        <v>2013_142</v>
      </c>
    </row>
    <row r="8584">
      <c r="A8584" s="4" t="s">
        <v>1898</v>
      </c>
      <c r="B8584" s="4">
        <v>143.0</v>
      </c>
      <c r="C8584" s="4">
        <v>2013.0</v>
      </c>
      <c r="D8584" s="4" t="s">
        <v>23</v>
      </c>
      <c r="F8584" s="4" t="s">
        <v>24</v>
      </c>
      <c r="H8584" s="4">
        <v>1047.26</v>
      </c>
      <c r="I8584" s="4">
        <v>2009.07</v>
      </c>
      <c r="J8584" s="4">
        <v>1727.2</v>
      </c>
      <c r="K8584" s="4">
        <v>103.29</v>
      </c>
      <c r="R8584" s="5" t="str">
        <f t="shared" si="1"/>
        <v>2013_143</v>
      </c>
    </row>
    <row r="8585">
      <c r="A8585" s="4" t="s">
        <v>1383</v>
      </c>
      <c r="B8585" s="4">
        <v>144.0</v>
      </c>
      <c r="C8585" s="4">
        <v>2013.0</v>
      </c>
      <c r="D8585" s="4" t="s">
        <v>1096</v>
      </c>
      <c r="F8585" s="4" t="s">
        <v>24</v>
      </c>
      <c r="H8585" s="4">
        <v>3018.48</v>
      </c>
      <c r="I8585" s="4">
        <v>200.41</v>
      </c>
      <c r="J8585" s="4">
        <v>2491.0</v>
      </c>
      <c r="K8585" s="4">
        <v>314.84</v>
      </c>
      <c r="R8585" s="5" t="str">
        <f t="shared" si="1"/>
        <v>2013_144</v>
      </c>
    </row>
    <row r="8586">
      <c r="A8586" s="4" t="s">
        <v>731</v>
      </c>
      <c r="B8586" s="4">
        <v>145.0</v>
      </c>
      <c r="C8586" s="4">
        <v>2013.0</v>
      </c>
      <c r="D8586" s="4" t="s">
        <v>216</v>
      </c>
      <c r="F8586" s="4" t="s">
        <v>127</v>
      </c>
      <c r="H8586" s="4">
        <v>5115.08</v>
      </c>
      <c r="I8586" s="4">
        <v>196.24</v>
      </c>
      <c r="J8586" s="4">
        <v>1768.0</v>
      </c>
      <c r="K8586" s="4">
        <v>1138.56</v>
      </c>
      <c r="R8586" s="5" t="str">
        <f t="shared" si="1"/>
        <v>2013_145</v>
      </c>
    </row>
    <row r="8587">
      <c r="A8587" s="4" t="s">
        <v>461</v>
      </c>
      <c r="B8587" s="4">
        <v>146.0</v>
      </c>
      <c r="C8587" s="4">
        <v>2013.0</v>
      </c>
      <c r="D8587" s="4" t="s">
        <v>168</v>
      </c>
      <c r="F8587" s="4" t="s">
        <v>127</v>
      </c>
      <c r="H8587" s="4">
        <v>1466.09</v>
      </c>
      <c r="I8587" s="4">
        <v>1942.93</v>
      </c>
      <c r="J8587" s="4">
        <v>504.6</v>
      </c>
      <c r="K8587" s="4">
        <v>1415.21</v>
      </c>
      <c r="R8587" s="5" t="str">
        <f t="shared" si="1"/>
        <v>2013_146</v>
      </c>
    </row>
    <row r="8588">
      <c r="A8588" s="4" t="s">
        <v>1190</v>
      </c>
      <c r="B8588" s="4">
        <v>147.0</v>
      </c>
      <c r="C8588" s="4">
        <v>2013.0</v>
      </c>
      <c r="D8588" s="4" t="s">
        <v>168</v>
      </c>
      <c r="F8588" s="4" t="s">
        <v>100</v>
      </c>
      <c r="H8588" s="4">
        <v>281.35</v>
      </c>
      <c r="I8588" s="4">
        <v>193.28</v>
      </c>
      <c r="J8588" s="4">
        <v>-124.0</v>
      </c>
      <c r="K8588" s="4">
        <v>152.17</v>
      </c>
      <c r="R8588" s="5" t="str">
        <f t="shared" si="1"/>
        <v>2013_147</v>
      </c>
    </row>
    <row r="8589">
      <c r="A8589" s="4" t="s">
        <v>1183</v>
      </c>
      <c r="B8589" s="4">
        <v>148.0</v>
      </c>
      <c r="C8589" s="4">
        <v>2013.0</v>
      </c>
      <c r="D8589" s="4" t="s">
        <v>26</v>
      </c>
      <c r="F8589" s="4" t="s">
        <v>189</v>
      </c>
      <c r="H8589" s="4">
        <v>1024.13</v>
      </c>
      <c r="I8589" s="4">
        <v>192.79</v>
      </c>
      <c r="J8589" s="4">
        <v>986.0</v>
      </c>
      <c r="K8589" s="4">
        <v>139.05</v>
      </c>
      <c r="R8589" s="5" t="str">
        <f t="shared" si="1"/>
        <v>2013_148</v>
      </c>
    </row>
    <row r="8590">
      <c r="A8590" s="4" t="s">
        <v>1074</v>
      </c>
      <c r="B8590" s="4">
        <v>149.0</v>
      </c>
      <c r="C8590" s="4">
        <v>2013.0</v>
      </c>
      <c r="D8590" s="4" t="s">
        <v>971</v>
      </c>
      <c r="F8590" s="4" t="s">
        <v>57</v>
      </c>
      <c r="H8590" s="4">
        <v>11501.16</v>
      </c>
      <c r="I8590" s="4">
        <v>191.21</v>
      </c>
      <c r="J8590" s="4">
        <v>6109.0</v>
      </c>
      <c r="K8590" s="4">
        <v>430.12</v>
      </c>
      <c r="R8590" s="5" t="str">
        <f t="shared" si="1"/>
        <v>2013_149</v>
      </c>
    </row>
    <row r="8591">
      <c r="A8591" s="4" t="s">
        <v>1853</v>
      </c>
      <c r="B8591" s="4">
        <v>150.0</v>
      </c>
      <c r="C8591" s="4">
        <v>2013.0</v>
      </c>
      <c r="D8591" s="4" t="s">
        <v>29</v>
      </c>
      <c r="F8591" s="4" t="s">
        <v>299</v>
      </c>
      <c r="H8591" s="4">
        <v>2198.52</v>
      </c>
      <c r="I8591" s="4">
        <v>183.76</v>
      </c>
      <c r="J8591" s="4">
        <v>777.0</v>
      </c>
      <c r="K8591" s="4">
        <v>540.2</v>
      </c>
      <c r="R8591" s="5" t="str">
        <f t="shared" si="1"/>
        <v>2013_150</v>
      </c>
    </row>
    <row r="8592">
      <c r="A8592" s="4" t="s">
        <v>1944</v>
      </c>
      <c r="B8592" s="4">
        <v>151.0</v>
      </c>
      <c r="C8592" s="4">
        <v>2013.0</v>
      </c>
      <c r="D8592" s="4" t="s">
        <v>981</v>
      </c>
      <c r="F8592" s="4" t="s">
        <v>46</v>
      </c>
      <c r="H8592" s="4">
        <v>3057.65</v>
      </c>
      <c r="I8592" s="4">
        <v>183.39</v>
      </c>
      <c r="J8592" s="4">
        <v>1642.0</v>
      </c>
      <c r="K8592" s="4">
        <v>233.29</v>
      </c>
      <c r="R8592" s="5" t="str">
        <f t="shared" si="1"/>
        <v>2013_151</v>
      </c>
    </row>
    <row r="8593">
      <c r="A8593" s="4" t="s">
        <v>876</v>
      </c>
      <c r="B8593" s="4">
        <v>152.0</v>
      </c>
      <c r="C8593" s="4">
        <v>2013.0</v>
      </c>
      <c r="D8593" s="4" t="s">
        <v>97</v>
      </c>
      <c r="F8593" s="4" t="s">
        <v>82</v>
      </c>
      <c r="H8593" s="4">
        <v>4289.88</v>
      </c>
      <c r="I8593" s="4">
        <v>1827.03</v>
      </c>
      <c r="J8593" s="4">
        <v>2392.2</v>
      </c>
      <c r="K8593" s="4">
        <v>329.41</v>
      </c>
      <c r="R8593" s="5" t="str">
        <f t="shared" si="1"/>
        <v>2013_152</v>
      </c>
    </row>
    <row r="8594">
      <c r="A8594" s="4" t="s">
        <v>1248</v>
      </c>
      <c r="B8594" s="4">
        <v>153.0</v>
      </c>
      <c r="C8594" s="4">
        <v>2013.0</v>
      </c>
      <c r="D8594" s="4" t="s">
        <v>216</v>
      </c>
      <c r="F8594" s="4" t="s">
        <v>37</v>
      </c>
      <c r="H8594" s="4">
        <v>937.42</v>
      </c>
      <c r="I8594" s="4">
        <v>182.07</v>
      </c>
      <c r="J8594" s="4">
        <v>-912.0</v>
      </c>
      <c r="K8594" s="4">
        <v>418.3</v>
      </c>
      <c r="R8594" s="5" t="str">
        <f t="shared" si="1"/>
        <v>2013_153</v>
      </c>
    </row>
    <row r="8595">
      <c r="A8595" s="4" t="s">
        <v>244</v>
      </c>
      <c r="B8595" s="4">
        <v>154.0</v>
      </c>
      <c r="C8595" s="4">
        <v>2013.0</v>
      </c>
      <c r="D8595" s="4" t="s">
        <v>34</v>
      </c>
      <c r="F8595" s="4" t="s">
        <v>20</v>
      </c>
      <c r="H8595" s="4">
        <v>930.42</v>
      </c>
      <c r="I8595" s="4">
        <v>181.43</v>
      </c>
      <c r="J8595" s="4">
        <v>401.0</v>
      </c>
      <c r="K8595" s="4">
        <v>153.96</v>
      </c>
      <c r="R8595" s="5" t="str">
        <f t="shared" si="1"/>
        <v>2013_154</v>
      </c>
    </row>
    <row r="8596">
      <c r="A8596" s="4" t="s">
        <v>1356</v>
      </c>
      <c r="B8596" s="4">
        <v>155.0</v>
      </c>
      <c r="C8596" s="4">
        <v>2013.0</v>
      </c>
      <c r="D8596" s="4" t="s">
        <v>1728</v>
      </c>
      <c r="F8596" s="4" t="s">
        <v>46</v>
      </c>
      <c r="H8596" s="4">
        <v>2751.05</v>
      </c>
      <c r="I8596" s="4">
        <v>180.66</v>
      </c>
      <c r="J8596" s="4">
        <v>2870.0</v>
      </c>
      <c r="K8596" s="4">
        <v>193.09</v>
      </c>
      <c r="R8596" s="5" t="str">
        <f t="shared" si="1"/>
        <v>2013_155</v>
      </c>
    </row>
    <row r="8597">
      <c r="A8597" s="4" t="s">
        <v>1841</v>
      </c>
      <c r="B8597" s="4">
        <v>156.0</v>
      </c>
      <c r="C8597" s="4">
        <v>2013.0</v>
      </c>
      <c r="D8597" s="4" t="s">
        <v>490</v>
      </c>
      <c r="F8597" s="4" t="s">
        <v>400</v>
      </c>
      <c r="H8597" s="4">
        <v>3142.95</v>
      </c>
      <c r="I8597" s="4">
        <v>180.1</v>
      </c>
      <c r="J8597" s="4">
        <v>3041.0</v>
      </c>
      <c r="K8597" s="4">
        <v>354.4</v>
      </c>
      <c r="R8597" s="5" t="str">
        <f t="shared" si="1"/>
        <v>2013_156</v>
      </c>
    </row>
    <row r="8598">
      <c r="A8598" s="4" t="s">
        <v>1661</v>
      </c>
      <c r="B8598" s="4">
        <v>157.0</v>
      </c>
      <c r="C8598" s="4">
        <v>2013.0</v>
      </c>
      <c r="D8598" s="4" t="s">
        <v>999</v>
      </c>
      <c r="F8598" s="4" t="s">
        <v>148</v>
      </c>
      <c r="H8598" s="4">
        <v>98.34</v>
      </c>
      <c r="I8598" s="4">
        <v>176.26</v>
      </c>
      <c r="J8598" s="4">
        <v>45.5</v>
      </c>
      <c r="K8598" s="4">
        <v>232.98</v>
      </c>
      <c r="R8598" s="5" t="str">
        <f t="shared" si="1"/>
        <v>2013_157</v>
      </c>
    </row>
    <row r="8599">
      <c r="A8599" s="4" t="s">
        <v>150</v>
      </c>
      <c r="B8599" s="4">
        <v>158.0</v>
      </c>
      <c r="C8599" s="4">
        <v>2013.0</v>
      </c>
      <c r="D8599" s="4" t="s">
        <v>102</v>
      </c>
      <c r="F8599" s="4" t="s">
        <v>30</v>
      </c>
      <c r="H8599" s="4">
        <v>6744.26</v>
      </c>
      <c r="I8599" s="4">
        <v>176.21</v>
      </c>
      <c r="J8599" s="4">
        <v>1960.0</v>
      </c>
      <c r="K8599" s="4">
        <v>358.97</v>
      </c>
      <c r="R8599" s="5" t="str">
        <f t="shared" si="1"/>
        <v>2013_158</v>
      </c>
    </row>
    <row r="8600">
      <c r="A8600" s="4" t="s">
        <v>1169</v>
      </c>
      <c r="B8600" s="4">
        <v>159.0</v>
      </c>
      <c r="C8600" s="4">
        <v>2013.0</v>
      </c>
      <c r="D8600" s="4" t="s">
        <v>40</v>
      </c>
      <c r="F8600" s="4" t="s">
        <v>37</v>
      </c>
      <c r="H8600" s="4">
        <v>6911.89</v>
      </c>
      <c r="I8600" s="4">
        <v>175.0</v>
      </c>
      <c r="J8600" s="4">
        <v>4180.0</v>
      </c>
      <c r="K8600" s="4">
        <v>353.29</v>
      </c>
      <c r="R8600" s="5" t="str">
        <f t="shared" si="1"/>
        <v>2013_159</v>
      </c>
    </row>
    <row r="8601">
      <c r="A8601" s="4" t="s">
        <v>1731</v>
      </c>
      <c r="B8601" s="4">
        <v>160.0</v>
      </c>
      <c r="C8601" s="4">
        <v>2013.0</v>
      </c>
      <c r="D8601" s="4" t="s">
        <v>1723</v>
      </c>
      <c r="F8601" s="4" t="s">
        <v>257</v>
      </c>
      <c r="H8601" s="4">
        <v>2198.59</v>
      </c>
      <c r="I8601" s="4">
        <v>173.34</v>
      </c>
      <c r="J8601" s="4">
        <v>1645.0</v>
      </c>
      <c r="K8601" s="4">
        <v>125.48</v>
      </c>
      <c r="R8601" s="5" t="str">
        <f t="shared" si="1"/>
        <v>2013_160</v>
      </c>
    </row>
    <row r="8602">
      <c r="A8602" s="4" t="s">
        <v>1574</v>
      </c>
      <c r="B8602" s="4">
        <v>161.0</v>
      </c>
      <c r="C8602" s="4">
        <v>2013.0</v>
      </c>
      <c r="D8602" s="4" t="s">
        <v>225</v>
      </c>
      <c r="F8602" s="4" t="s">
        <v>24</v>
      </c>
      <c r="H8602" s="4">
        <v>1637.22</v>
      </c>
      <c r="I8602" s="4">
        <v>172.88</v>
      </c>
      <c r="J8602" s="4">
        <v>302.0</v>
      </c>
      <c r="K8602" s="4">
        <v>489.04</v>
      </c>
      <c r="R8602" s="5" t="str">
        <f t="shared" si="1"/>
        <v>2013_161</v>
      </c>
    </row>
    <row r="8603">
      <c r="A8603" s="4" t="s">
        <v>1047</v>
      </c>
      <c r="B8603" s="4">
        <v>162.0</v>
      </c>
      <c r="C8603" s="4">
        <v>2013.0</v>
      </c>
      <c r="D8603" s="4" t="s">
        <v>102</v>
      </c>
      <c r="F8603" s="4" t="s">
        <v>57</v>
      </c>
      <c r="H8603" s="4">
        <v>7672.16</v>
      </c>
      <c r="I8603" s="4">
        <v>172.65</v>
      </c>
      <c r="J8603" s="4">
        <v>4345.0</v>
      </c>
      <c r="K8603" s="4">
        <v>542.98</v>
      </c>
      <c r="R8603" s="5" t="str">
        <f t="shared" si="1"/>
        <v>2013_162</v>
      </c>
    </row>
    <row r="8604">
      <c r="A8604" s="4" t="s">
        <v>1049</v>
      </c>
      <c r="B8604" s="4">
        <v>163.0</v>
      </c>
      <c r="C8604" s="4">
        <v>2013.0</v>
      </c>
      <c r="D8604" s="4" t="s">
        <v>975</v>
      </c>
      <c r="F8604" s="4" t="s">
        <v>179</v>
      </c>
      <c r="H8604" s="4">
        <v>373.56</v>
      </c>
      <c r="I8604" s="4">
        <v>1715.19</v>
      </c>
      <c r="J8604" s="4">
        <v>394.7</v>
      </c>
      <c r="K8604" s="4">
        <v>780.31</v>
      </c>
      <c r="R8604" s="5" t="str">
        <f t="shared" si="1"/>
        <v>2013_163</v>
      </c>
    </row>
    <row r="8605">
      <c r="A8605" s="4" t="s">
        <v>540</v>
      </c>
      <c r="B8605" s="4">
        <v>164.0</v>
      </c>
      <c r="C8605" s="4">
        <v>2013.0</v>
      </c>
      <c r="D8605" s="4" t="s">
        <v>120</v>
      </c>
      <c r="F8605" s="4" t="s">
        <v>24</v>
      </c>
      <c r="H8605" s="4">
        <v>981.47</v>
      </c>
      <c r="I8605" s="4">
        <v>170.88</v>
      </c>
      <c r="J8605" s="4">
        <v>421.0</v>
      </c>
      <c r="K8605" s="4">
        <v>185.96</v>
      </c>
      <c r="R8605" s="5" t="str">
        <f t="shared" si="1"/>
        <v>2013_164</v>
      </c>
    </row>
    <row r="8606">
      <c r="A8606" s="4" t="s">
        <v>243</v>
      </c>
      <c r="B8606" s="4">
        <v>165.0</v>
      </c>
      <c r="C8606" s="4">
        <v>2013.0</v>
      </c>
      <c r="D8606" s="4" t="s">
        <v>1078</v>
      </c>
      <c r="F8606" s="4" t="s">
        <v>30</v>
      </c>
      <c r="H8606" s="4">
        <v>5520.22</v>
      </c>
      <c r="I8606" s="4">
        <v>170.85</v>
      </c>
      <c r="J8606" s="4">
        <v>2472.0</v>
      </c>
      <c r="K8606" s="4">
        <v>133.94</v>
      </c>
      <c r="R8606" s="5" t="str">
        <f t="shared" si="1"/>
        <v>2013_165</v>
      </c>
    </row>
    <row r="8607">
      <c r="A8607" s="4" t="s">
        <v>516</v>
      </c>
      <c r="B8607" s="4">
        <v>166.0</v>
      </c>
      <c r="C8607" s="4">
        <v>2013.0</v>
      </c>
      <c r="D8607" s="4" t="s">
        <v>67</v>
      </c>
      <c r="F8607" s="4" t="s">
        <v>55</v>
      </c>
      <c r="H8607" s="4">
        <v>1526.11</v>
      </c>
      <c r="I8607" s="4">
        <v>1708.39</v>
      </c>
      <c r="J8607" s="4">
        <v>902.3</v>
      </c>
      <c r="K8607" s="4">
        <v>2269.47</v>
      </c>
      <c r="R8607" s="5" t="str">
        <f t="shared" si="1"/>
        <v>2013_166</v>
      </c>
    </row>
    <row r="8608">
      <c r="A8608" s="4" t="s">
        <v>1267</v>
      </c>
      <c r="B8608" s="4">
        <v>167.0</v>
      </c>
      <c r="C8608" s="4">
        <v>2013.0</v>
      </c>
      <c r="D8608" s="4" t="s">
        <v>490</v>
      </c>
      <c r="F8608" s="4" t="s">
        <v>24</v>
      </c>
      <c r="H8608" s="4">
        <v>3022.81</v>
      </c>
      <c r="I8608" s="4">
        <v>170.78</v>
      </c>
      <c r="J8608" s="4">
        <v>2001.0</v>
      </c>
      <c r="K8608" s="4">
        <v>607.37</v>
      </c>
      <c r="R8608" s="5" t="str">
        <f t="shared" si="1"/>
        <v>2013_167</v>
      </c>
    </row>
    <row r="8609">
      <c r="A8609" s="4" t="s">
        <v>1496</v>
      </c>
      <c r="B8609" s="4">
        <v>168.0</v>
      </c>
      <c r="C8609" s="4">
        <v>2013.0</v>
      </c>
      <c r="D8609" s="4" t="s">
        <v>19</v>
      </c>
      <c r="F8609" s="4" t="s">
        <v>95</v>
      </c>
      <c r="H8609" s="4">
        <v>1787.14</v>
      </c>
      <c r="I8609" s="4">
        <v>1705.05</v>
      </c>
      <c r="J8609" s="4">
        <v>1111.6</v>
      </c>
      <c r="K8609" s="4">
        <v>1862.78</v>
      </c>
      <c r="R8609" s="5" t="str">
        <f t="shared" si="1"/>
        <v>2013_168</v>
      </c>
    </row>
    <row r="8610">
      <c r="A8610" s="4" t="s">
        <v>241</v>
      </c>
      <c r="B8610" s="4">
        <v>169.0</v>
      </c>
      <c r="C8610" s="4">
        <v>2013.0</v>
      </c>
      <c r="D8610" s="4" t="s">
        <v>981</v>
      </c>
      <c r="F8610" s="4" t="s">
        <v>74</v>
      </c>
      <c r="H8610" s="4">
        <v>3178.81</v>
      </c>
      <c r="I8610" s="4">
        <v>1665.79</v>
      </c>
      <c r="J8610" s="4">
        <v>1567.3</v>
      </c>
      <c r="K8610" s="4">
        <v>2109.68</v>
      </c>
      <c r="R8610" s="5" t="str">
        <f t="shared" si="1"/>
        <v>2013_169</v>
      </c>
    </row>
    <row r="8611">
      <c r="A8611" s="4" t="s">
        <v>1897</v>
      </c>
      <c r="B8611" s="4">
        <v>170.0</v>
      </c>
      <c r="C8611" s="4">
        <v>2013.0</v>
      </c>
      <c r="D8611" s="4" t="s">
        <v>59</v>
      </c>
      <c r="F8611" s="4" t="s">
        <v>100</v>
      </c>
      <c r="H8611" s="4">
        <v>351.41</v>
      </c>
      <c r="I8611" s="4">
        <v>166.06</v>
      </c>
      <c r="J8611" s="4">
        <v>3013.0</v>
      </c>
      <c r="K8611" s="4">
        <v>3051.07</v>
      </c>
      <c r="R8611" s="5" t="str">
        <f t="shared" si="1"/>
        <v>2013_170</v>
      </c>
    </row>
    <row r="8612">
      <c r="A8612" s="4" t="s">
        <v>226</v>
      </c>
      <c r="B8612" s="4">
        <v>171.0</v>
      </c>
      <c r="C8612" s="4">
        <v>2013.0</v>
      </c>
      <c r="D8612" s="4" t="s">
        <v>216</v>
      </c>
      <c r="F8612" s="4" t="s">
        <v>88</v>
      </c>
      <c r="H8612" s="4">
        <v>4077.21</v>
      </c>
      <c r="I8612" s="4">
        <v>165.37</v>
      </c>
      <c r="J8612" s="4">
        <v>2350.0</v>
      </c>
      <c r="K8612" s="4">
        <v>631.49</v>
      </c>
      <c r="R8612" s="5" t="str">
        <f t="shared" si="1"/>
        <v>2013_171</v>
      </c>
    </row>
    <row r="8613">
      <c r="A8613" s="4" t="s">
        <v>924</v>
      </c>
      <c r="B8613" s="4">
        <v>172.0</v>
      </c>
      <c r="C8613" s="4">
        <v>2013.0</v>
      </c>
      <c r="D8613" s="4" t="s">
        <v>826</v>
      </c>
      <c r="F8613" s="4" t="s">
        <v>74</v>
      </c>
      <c r="H8613" s="4">
        <v>4760.83</v>
      </c>
      <c r="I8613" s="4">
        <v>165.07</v>
      </c>
      <c r="J8613" s="4">
        <v>3617.0</v>
      </c>
      <c r="K8613" s="4">
        <v>330.83</v>
      </c>
      <c r="R8613" s="5" t="str">
        <f t="shared" si="1"/>
        <v>2013_172</v>
      </c>
    </row>
    <row r="8614">
      <c r="A8614" s="4" t="s">
        <v>1308</v>
      </c>
      <c r="B8614" s="4">
        <v>173.0</v>
      </c>
      <c r="C8614" s="4">
        <v>2013.0</v>
      </c>
      <c r="D8614" s="4" t="s">
        <v>19</v>
      </c>
      <c r="F8614" s="4" t="s">
        <v>20</v>
      </c>
      <c r="H8614" s="4">
        <v>656.11</v>
      </c>
      <c r="I8614" s="4">
        <v>164.44</v>
      </c>
      <c r="J8614" s="4">
        <v>1008.0</v>
      </c>
      <c r="K8614" s="4">
        <v>108.57</v>
      </c>
      <c r="R8614" s="5" t="str">
        <f t="shared" si="1"/>
        <v>2013_173</v>
      </c>
    </row>
    <row r="8615">
      <c r="A8615" s="4" t="s">
        <v>1080</v>
      </c>
      <c r="B8615" s="4">
        <v>174.0</v>
      </c>
      <c r="C8615" s="4">
        <v>2013.0</v>
      </c>
      <c r="D8615" s="4" t="s">
        <v>490</v>
      </c>
      <c r="F8615" s="4" t="s">
        <v>24</v>
      </c>
      <c r="H8615" s="4">
        <v>238.64</v>
      </c>
      <c r="I8615" s="4">
        <v>162.21</v>
      </c>
      <c r="J8615" s="4">
        <v>1582.0</v>
      </c>
      <c r="K8615" s="4">
        <v>353.06</v>
      </c>
      <c r="R8615" s="5" t="str">
        <f t="shared" si="1"/>
        <v>2013_174</v>
      </c>
    </row>
    <row r="8616">
      <c r="A8616" s="4" t="s">
        <v>860</v>
      </c>
      <c r="B8616" s="4">
        <v>175.0</v>
      </c>
      <c r="C8616" s="4">
        <v>2013.0</v>
      </c>
      <c r="D8616" s="4" t="s">
        <v>26</v>
      </c>
      <c r="F8616" s="4" t="s">
        <v>115</v>
      </c>
      <c r="H8616" s="4">
        <v>1654.43</v>
      </c>
      <c r="I8616" s="4">
        <v>1602.21</v>
      </c>
      <c r="J8616" s="4">
        <v>952.7</v>
      </c>
      <c r="K8616" s="4">
        <v>1036.77</v>
      </c>
      <c r="R8616" s="5" t="str">
        <f t="shared" si="1"/>
        <v>2013_175</v>
      </c>
    </row>
    <row r="8617">
      <c r="A8617" s="4" t="s">
        <v>469</v>
      </c>
      <c r="B8617" s="4">
        <v>176.0</v>
      </c>
      <c r="C8617" s="4">
        <v>2013.0</v>
      </c>
      <c r="D8617" s="4" t="s">
        <v>1354</v>
      </c>
      <c r="F8617" s="4" t="s">
        <v>37</v>
      </c>
      <c r="H8617" s="4">
        <v>75.56</v>
      </c>
      <c r="I8617" s="4">
        <v>158.77</v>
      </c>
      <c r="J8617" s="4">
        <v>-4242.0</v>
      </c>
      <c r="K8617" s="4">
        <v>111.89</v>
      </c>
      <c r="R8617" s="5" t="str">
        <f t="shared" si="1"/>
        <v>2013_176</v>
      </c>
    </row>
    <row r="8618">
      <c r="A8618" s="4" t="s">
        <v>812</v>
      </c>
      <c r="B8618" s="4">
        <v>177.0</v>
      </c>
      <c r="C8618" s="4">
        <v>2013.0</v>
      </c>
      <c r="D8618" s="4" t="s">
        <v>352</v>
      </c>
      <c r="F8618" s="4" t="s">
        <v>179</v>
      </c>
      <c r="H8618" s="4">
        <v>529.32</v>
      </c>
      <c r="I8618" s="4">
        <v>1566.88</v>
      </c>
      <c r="J8618" s="4">
        <v>316.4</v>
      </c>
      <c r="K8618" s="4">
        <v>72.03</v>
      </c>
      <c r="R8618" s="5" t="str">
        <f t="shared" si="1"/>
        <v>2013_177</v>
      </c>
    </row>
    <row r="8619">
      <c r="A8619" s="4" t="s">
        <v>1758</v>
      </c>
      <c r="B8619" s="4">
        <v>178.0</v>
      </c>
      <c r="C8619" s="4">
        <v>2013.0</v>
      </c>
      <c r="D8619" s="4" t="s">
        <v>19</v>
      </c>
      <c r="F8619" s="4" t="s">
        <v>30</v>
      </c>
      <c r="H8619" s="4">
        <v>588.85</v>
      </c>
      <c r="I8619" s="4">
        <v>156.54</v>
      </c>
      <c r="J8619" s="4">
        <v>379.0</v>
      </c>
      <c r="K8619" s="4">
        <v>245.56</v>
      </c>
      <c r="R8619" s="5" t="str">
        <f t="shared" si="1"/>
        <v>2013_178</v>
      </c>
    </row>
    <row r="8620">
      <c r="A8620" s="4" t="s">
        <v>393</v>
      </c>
      <c r="B8620" s="4">
        <v>179.0</v>
      </c>
      <c r="C8620" s="4">
        <v>2013.0</v>
      </c>
      <c r="D8620" s="4" t="s">
        <v>1839</v>
      </c>
      <c r="F8620" s="4" t="s">
        <v>57</v>
      </c>
      <c r="H8620" s="4">
        <v>1647.19</v>
      </c>
      <c r="I8620" s="4">
        <v>156.51</v>
      </c>
      <c r="J8620" s="4">
        <v>1135.0</v>
      </c>
      <c r="K8620" s="4">
        <v>74.7</v>
      </c>
      <c r="R8620" s="5" t="str">
        <f t="shared" si="1"/>
        <v>2013_179</v>
      </c>
    </row>
    <row r="8621">
      <c r="A8621" s="4" t="s">
        <v>1678</v>
      </c>
      <c r="B8621" s="4">
        <v>180.0</v>
      </c>
      <c r="C8621" s="4">
        <v>2013.0</v>
      </c>
      <c r="D8621" s="4" t="s">
        <v>59</v>
      </c>
      <c r="F8621" s="4" t="s">
        <v>30</v>
      </c>
      <c r="H8621" s="4">
        <v>325.23</v>
      </c>
      <c r="I8621" s="4">
        <v>154.93</v>
      </c>
      <c r="J8621" s="4">
        <v>2445.0</v>
      </c>
      <c r="K8621" s="4">
        <v>3589.9</v>
      </c>
      <c r="R8621" s="5" t="str">
        <f t="shared" si="1"/>
        <v>2013_180</v>
      </c>
    </row>
    <row r="8622">
      <c r="A8622" s="4" t="s">
        <v>1306</v>
      </c>
      <c r="B8622" s="4">
        <v>181.0</v>
      </c>
      <c r="C8622" s="4">
        <v>2013.0</v>
      </c>
      <c r="D8622" s="4" t="s">
        <v>216</v>
      </c>
      <c r="F8622" s="4" t="s">
        <v>55</v>
      </c>
      <c r="H8622" s="4">
        <v>1764.87</v>
      </c>
      <c r="I8622" s="4">
        <v>153.03</v>
      </c>
      <c r="J8622" s="4">
        <v>770.0</v>
      </c>
      <c r="K8622" s="4">
        <v>504.06</v>
      </c>
      <c r="R8622" s="5" t="str">
        <f t="shared" si="1"/>
        <v>2013_181</v>
      </c>
    </row>
    <row r="8623">
      <c r="A8623" s="4" t="s">
        <v>270</v>
      </c>
      <c r="B8623" s="4">
        <v>182.0</v>
      </c>
      <c r="C8623" s="4">
        <v>2013.0</v>
      </c>
      <c r="D8623" s="4" t="s">
        <v>48</v>
      </c>
      <c r="F8623" s="4" t="s">
        <v>100</v>
      </c>
      <c r="H8623" s="4">
        <v>1913.28</v>
      </c>
      <c r="I8623" s="4">
        <v>152.0</v>
      </c>
      <c r="J8623" s="4">
        <v>941.0</v>
      </c>
      <c r="K8623" s="4">
        <v>158.78</v>
      </c>
      <c r="R8623" s="5" t="str">
        <f t="shared" si="1"/>
        <v>2013_182</v>
      </c>
    </row>
    <row r="8624">
      <c r="A8624" s="4" t="s">
        <v>732</v>
      </c>
      <c r="B8624" s="4">
        <v>183.0</v>
      </c>
      <c r="C8624" s="4">
        <v>2013.0</v>
      </c>
      <c r="D8624" s="4" t="s">
        <v>216</v>
      </c>
      <c r="F8624" s="4" t="s">
        <v>57</v>
      </c>
      <c r="H8624" s="4">
        <v>1921.19</v>
      </c>
      <c r="I8624" s="4">
        <v>150.4</v>
      </c>
      <c r="J8624" s="4">
        <v>816.0</v>
      </c>
      <c r="K8624" s="4">
        <v>524.49</v>
      </c>
      <c r="R8624" s="5" t="str">
        <f t="shared" si="1"/>
        <v>2013_183</v>
      </c>
    </row>
    <row r="8625">
      <c r="A8625" s="4" t="s">
        <v>1664</v>
      </c>
      <c r="B8625" s="4">
        <v>184.0</v>
      </c>
      <c r="C8625" s="4">
        <v>2013.0</v>
      </c>
      <c r="D8625" s="4" t="s">
        <v>1295</v>
      </c>
      <c r="F8625" s="4" t="s">
        <v>115</v>
      </c>
      <c r="H8625" s="4">
        <v>436.76</v>
      </c>
      <c r="I8625" s="4">
        <v>1498.82</v>
      </c>
      <c r="J8625" s="4">
        <v>265.6</v>
      </c>
      <c r="K8625" s="4">
        <v>1660.63</v>
      </c>
      <c r="R8625" s="5" t="str">
        <f t="shared" si="1"/>
        <v>2013_184</v>
      </c>
    </row>
    <row r="8626">
      <c r="A8626" s="4" t="s">
        <v>321</v>
      </c>
      <c r="B8626" s="4">
        <v>185.0</v>
      </c>
      <c r="C8626" s="4">
        <v>2013.0</v>
      </c>
      <c r="D8626" s="4" t="s">
        <v>216</v>
      </c>
      <c r="F8626" s="4" t="s">
        <v>55</v>
      </c>
      <c r="H8626" s="4">
        <v>2361.81</v>
      </c>
      <c r="I8626" s="4">
        <v>149.45</v>
      </c>
      <c r="J8626" s="4">
        <v>1259.0</v>
      </c>
      <c r="K8626" s="4">
        <v>543.67</v>
      </c>
      <c r="R8626" s="5" t="str">
        <f t="shared" si="1"/>
        <v>2013_185</v>
      </c>
    </row>
    <row r="8627">
      <c r="A8627" s="4" t="s">
        <v>748</v>
      </c>
      <c r="B8627" s="4">
        <v>186.0</v>
      </c>
      <c r="C8627" s="4">
        <v>2013.0</v>
      </c>
      <c r="D8627" s="4" t="s">
        <v>177</v>
      </c>
      <c r="F8627" s="4" t="s">
        <v>30</v>
      </c>
      <c r="H8627" s="4">
        <v>2937.55</v>
      </c>
      <c r="I8627" s="4">
        <v>146.77</v>
      </c>
      <c r="J8627" s="4">
        <v>1574.0</v>
      </c>
      <c r="K8627" s="4">
        <v>264.66</v>
      </c>
      <c r="R8627" s="5" t="str">
        <f t="shared" si="1"/>
        <v>2013_186</v>
      </c>
    </row>
    <row r="8628">
      <c r="A8628" s="4" t="s">
        <v>649</v>
      </c>
      <c r="B8628" s="4">
        <v>187.0</v>
      </c>
      <c r="C8628" s="4">
        <v>2013.0</v>
      </c>
      <c r="D8628" s="4" t="s">
        <v>19</v>
      </c>
      <c r="F8628" s="4" t="s">
        <v>20</v>
      </c>
      <c r="H8628" s="4">
        <v>525.13</v>
      </c>
      <c r="I8628" s="4">
        <v>145.67</v>
      </c>
      <c r="J8628" s="4">
        <v>1282.8</v>
      </c>
      <c r="K8628" s="4">
        <v>819.41</v>
      </c>
      <c r="R8628" s="5" t="str">
        <f t="shared" si="1"/>
        <v>2013_187</v>
      </c>
    </row>
    <row r="8629">
      <c r="A8629" s="4" t="s">
        <v>103</v>
      </c>
      <c r="B8629" s="4">
        <v>188.0</v>
      </c>
      <c r="C8629" s="4">
        <v>2013.0</v>
      </c>
      <c r="D8629" s="4" t="s">
        <v>67</v>
      </c>
      <c r="F8629" s="4" t="s">
        <v>30</v>
      </c>
      <c r="H8629" s="4">
        <v>1727.04</v>
      </c>
      <c r="I8629" s="4">
        <v>145.52</v>
      </c>
      <c r="J8629" s="4">
        <v>568.0</v>
      </c>
      <c r="K8629" s="4">
        <v>800.21</v>
      </c>
      <c r="R8629" s="5" t="str">
        <f t="shared" si="1"/>
        <v>2013_188</v>
      </c>
    </row>
    <row r="8630">
      <c r="A8630" s="4" t="s">
        <v>1683</v>
      </c>
      <c r="B8630" s="4">
        <v>189.0</v>
      </c>
      <c r="C8630" s="4">
        <v>2013.0</v>
      </c>
      <c r="D8630" s="4" t="s">
        <v>29</v>
      </c>
      <c r="F8630" s="4" t="s">
        <v>183</v>
      </c>
      <c r="H8630" s="4">
        <v>1716.71</v>
      </c>
      <c r="I8630" s="4">
        <v>1426.65</v>
      </c>
      <c r="J8630" s="4">
        <v>636.7</v>
      </c>
      <c r="K8630" s="4">
        <v>1737.96</v>
      </c>
      <c r="R8630" s="5" t="str">
        <f t="shared" si="1"/>
        <v>2013_189</v>
      </c>
    </row>
    <row r="8631">
      <c r="A8631" s="4" t="s">
        <v>1843</v>
      </c>
      <c r="B8631" s="4">
        <v>190.0</v>
      </c>
      <c r="C8631" s="4">
        <v>2013.0</v>
      </c>
      <c r="D8631" s="4" t="s">
        <v>216</v>
      </c>
      <c r="F8631" s="4" t="s">
        <v>179</v>
      </c>
      <c r="H8631" s="4">
        <v>329.26</v>
      </c>
      <c r="I8631" s="4">
        <v>142.56</v>
      </c>
      <c r="J8631" s="4">
        <v>1911.0</v>
      </c>
      <c r="K8631" s="4">
        <v>644.39</v>
      </c>
      <c r="R8631" s="5" t="str">
        <f t="shared" si="1"/>
        <v>2013_190</v>
      </c>
    </row>
    <row r="8632">
      <c r="A8632" s="4" t="s">
        <v>716</v>
      </c>
      <c r="B8632" s="4">
        <v>191.0</v>
      </c>
      <c r="C8632" s="4">
        <v>2013.0</v>
      </c>
      <c r="D8632" s="4" t="s">
        <v>717</v>
      </c>
      <c r="F8632" s="4" t="s">
        <v>30</v>
      </c>
      <c r="H8632" s="4">
        <v>1539.68</v>
      </c>
      <c r="I8632" s="4">
        <v>1421.94</v>
      </c>
      <c r="J8632" s="4">
        <v>998.3</v>
      </c>
      <c r="K8632" s="4">
        <v>2215.19</v>
      </c>
      <c r="R8632" s="5" t="str">
        <f t="shared" si="1"/>
        <v>2013_191</v>
      </c>
    </row>
    <row r="8633">
      <c r="A8633" s="4" t="s">
        <v>272</v>
      </c>
      <c r="B8633" s="4">
        <v>192.0</v>
      </c>
      <c r="C8633" s="4">
        <v>2013.0</v>
      </c>
      <c r="D8633" s="4" t="s">
        <v>981</v>
      </c>
      <c r="F8633" s="4" t="s">
        <v>20</v>
      </c>
      <c r="H8633" s="4">
        <v>2331.66</v>
      </c>
      <c r="I8633" s="4">
        <v>141.97</v>
      </c>
      <c r="J8633" s="4">
        <v>961.0</v>
      </c>
      <c r="K8633" s="4">
        <v>151.84</v>
      </c>
      <c r="R8633" s="5" t="str">
        <f t="shared" si="1"/>
        <v>2013_192</v>
      </c>
    </row>
    <row r="8634">
      <c r="A8634" s="4" t="s">
        <v>657</v>
      </c>
      <c r="B8634" s="4">
        <v>193.0</v>
      </c>
      <c r="C8634" s="4">
        <v>2013.0</v>
      </c>
      <c r="D8634" s="4" t="s">
        <v>826</v>
      </c>
      <c r="F8634" s="4" t="s">
        <v>46</v>
      </c>
      <c r="H8634" s="4">
        <v>3965.63</v>
      </c>
      <c r="I8634" s="4">
        <v>141.9</v>
      </c>
      <c r="J8634" s="4">
        <v>2326.0</v>
      </c>
      <c r="K8634" s="4">
        <v>203.9</v>
      </c>
      <c r="R8634" s="5" t="str">
        <f t="shared" si="1"/>
        <v>2013_193</v>
      </c>
    </row>
    <row r="8635">
      <c r="A8635" s="4" t="s">
        <v>1256</v>
      </c>
      <c r="B8635" s="4">
        <v>194.0</v>
      </c>
      <c r="C8635" s="4">
        <v>2013.0</v>
      </c>
      <c r="D8635" s="4" t="s">
        <v>981</v>
      </c>
      <c r="F8635" s="4" t="s">
        <v>74</v>
      </c>
      <c r="I8635" s="4">
        <v>1411.62</v>
      </c>
      <c r="J8635" s="4">
        <v>240.4</v>
      </c>
      <c r="K8635" s="4">
        <v>635.67</v>
      </c>
      <c r="R8635" s="5" t="str">
        <f t="shared" si="1"/>
        <v>2013_194</v>
      </c>
    </row>
    <row r="8636">
      <c r="A8636" s="4" t="s">
        <v>1845</v>
      </c>
      <c r="B8636" s="4">
        <v>195.0</v>
      </c>
      <c r="C8636" s="4">
        <v>2013.0</v>
      </c>
      <c r="D8636" s="4" t="s">
        <v>1289</v>
      </c>
      <c r="F8636" s="4" t="s">
        <v>77</v>
      </c>
      <c r="H8636" s="4">
        <v>633.05</v>
      </c>
      <c r="I8636" s="4">
        <v>1411.34</v>
      </c>
      <c r="J8636" s="4">
        <v>487.1</v>
      </c>
      <c r="K8636" s="4">
        <v>87.51</v>
      </c>
      <c r="R8636" s="5" t="str">
        <f t="shared" si="1"/>
        <v>2013_195</v>
      </c>
    </row>
    <row r="8637">
      <c r="A8637" s="4" t="s">
        <v>1385</v>
      </c>
      <c r="B8637" s="4">
        <v>196.0</v>
      </c>
      <c r="C8637" s="4">
        <v>2013.0</v>
      </c>
      <c r="D8637" s="4" t="s">
        <v>1364</v>
      </c>
      <c r="F8637" s="4" t="s">
        <v>57</v>
      </c>
      <c r="H8637" s="4">
        <v>7029.69</v>
      </c>
      <c r="I8637" s="4">
        <v>140.72</v>
      </c>
      <c r="J8637" s="4">
        <v>2609.0</v>
      </c>
      <c r="K8637" s="4">
        <v>370.74</v>
      </c>
      <c r="R8637" s="5" t="str">
        <f t="shared" si="1"/>
        <v>2013_196</v>
      </c>
    </row>
    <row r="8638">
      <c r="A8638" s="4" t="s">
        <v>1207</v>
      </c>
      <c r="B8638" s="4">
        <v>197.0</v>
      </c>
      <c r="C8638" s="4">
        <v>2013.0</v>
      </c>
      <c r="D8638" s="4" t="s">
        <v>76</v>
      </c>
      <c r="F8638" s="4" t="s">
        <v>30</v>
      </c>
      <c r="H8638" s="4">
        <v>727.45</v>
      </c>
      <c r="I8638" s="4">
        <v>140.57</v>
      </c>
      <c r="J8638" s="4">
        <v>810.0</v>
      </c>
      <c r="K8638" s="4">
        <v>138.26</v>
      </c>
      <c r="R8638" s="5" t="str">
        <f t="shared" si="1"/>
        <v>2013_197</v>
      </c>
    </row>
    <row r="8639">
      <c r="A8639" s="4" t="s">
        <v>181</v>
      </c>
      <c r="B8639" s="4">
        <v>198.0</v>
      </c>
      <c r="C8639" s="4">
        <v>2013.0</v>
      </c>
      <c r="D8639" s="4" t="s">
        <v>177</v>
      </c>
      <c r="F8639" s="4" t="s">
        <v>30</v>
      </c>
      <c r="H8639" s="4">
        <v>3043.01</v>
      </c>
      <c r="I8639" s="4">
        <v>138.87</v>
      </c>
      <c r="J8639" s="4">
        <v>1981.0</v>
      </c>
      <c r="K8639" s="4">
        <v>222.5</v>
      </c>
      <c r="R8639" s="5" t="str">
        <f t="shared" si="1"/>
        <v>2013_198</v>
      </c>
    </row>
    <row r="8640">
      <c r="A8640" s="4" t="s">
        <v>643</v>
      </c>
      <c r="B8640" s="4">
        <v>199.0</v>
      </c>
      <c r="C8640" s="4">
        <v>2013.0</v>
      </c>
      <c r="D8640" s="4" t="s">
        <v>120</v>
      </c>
      <c r="F8640" s="4" t="s">
        <v>400</v>
      </c>
      <c r="H8640" s="4">
        <v>276.44</v>
      </c>
      <c r="I8640" s="4">
        <v>138.31</v>
      </c>
      <c r="J8640" s="4">
        <v>637.0</v>
      </c>
      <c r="K8640" s="4">
        <v>93.96</v>
      </c>
      <c r="R8640" s="5" t="str">
        <f t="shared" si="1"/>
        <v>2013_199</v>
      </c>
    </row>
    <row r="8641">
      <c r="A8641" s="4" t="s">
        <v>749</v>
      </c>
      <c r="B8641" s="4">
        <v>200.0</v>
      </c>
      <c r="C8641" s="4">
        <v>2013.0</v>
      </c>
      <c r="D8641" s="4" t="s">
        <v>195</v>
      </c>
      <c r="F8641" s="4" t="s">
        <v>24</v>
      </c>
      <c r="H8641" s="4">
        <v>1824.05</v>
      </c>
      <c r="I8641" s="4">
        <v>136.49</v>
      </c>
      <c r="J8641" s="4">
        <v>817.0</v>
      </c>
      <c r="K8641" s="4">
        <v>230.97</v>
      </c>
      <c r="R8641" s="5" t="str">
        <f t="shared" si="1"/>
        <v>2013_200</v>
      </c>
    </row>
    <row r="8642">
      <c r="A8642" s="4" t="s">
        <v>1188</v>
      </c>
      <c r="B8642" s="4">
        <v>201.0</v>
      </c>
      <c r="C8642" s="4">
        <v>2013.0</v>
      </c>
      <c r="D8642" s="4" t="s">
        <v>62</v>
      </c>
      <c r="F8642" s="4" t="s">
        <v>192</v>
      </c>
      <c r="H8642" s="4">
        <v>3242.55</v>
      </c>
      <c r="I8642" s="4">
        <v>136.33</v>
      </c>
      <c r="J8642" s="4">
        <v>1597.0</v>
      </c>
      <c r="K8642" s="4">
        <v>90.11</v>
      </c>
      <c r="R8642" s="5" t="str">
        <f t="shared" si="1"/>
        <v>2013_201</v>
      </c>
    </row>
    <row r="8643">
      <c r="A8643" s="4" t="s">
        <v>1305</v>
      </c>
      <c r="B8643" s="4">
        <v>202.0</v>
      </c>
      <c r="C8643" s="4">
        <v>2013.0</v>
      </c>
      <c r="D8643" s="4" t="s">
        <v>67</v>
      </c>
      <c r="F8643" s="4" t="s">
        <v>43</v>
      </c>
      <c r="H8643" s="4">
        <v>2284.32</v>
      </c>
      <c r="I8643" s="4">
        <v>135.95</v>
      </c>
      <c r="J8643" s="4">
        <v>1545.0</v>
      </c>
      <c r="K8643" s="4">
        <v>521.84</v>
      </c>
      <c r="R8643" s="5" t="str">
        <f t="shared" si="1"/>
        <v>2013_202</v>
      </c>
    </row>
    <row r="8644">
      <c r="A8644" s="4" t="s">
        <v>1680</v>
      </c>
      <c r="B8644" s="4">
        <v>203.0</v>
      </c>
      <c r="C8644" s="4">
        <v>2013.0</v>
      </c>
      <c r="D8644" s="4" t="s">
        <v>352</v>
      </c>
      <c r="F8644" s="4" t="s">
        <v>20</v>
      </c>
      <c r="H8644" s="4">
        <v>301.25</v>
      </c>
      <c r="I8644" s="4">
        <v>1359.32</v>
      </c>
      <c r="J8644" s="4">
        <v>185.5</v>
      </c>
      <c r="K8644" s="4">
        <v>53.79</v>
      </c>
      <c r="R8644" s="5" t="str">
        <f t="shared" si="1"/>
        <v>2013_203</v>
      </c>
    </row>
    <row r="8645">
      <c r="A8645" s="4" t="s">
        <v>1181</v>
      </c>
      <c r="B8645" s="4">
        <v>204.0</v>
      </c>
      <c r="C8645" s="4">
        <v>2013.0</v>
      </c>
      <c r="D8645" s="4" t="s">
        <v>1831</v>
      </c>
      <c r="F8645" s="4" t="s">
        <v>43</v>
      </c>
      <c r="I8645" s="4">
        <v>135.43</v>
      </c>
      <c r="J8645" s="4">
        <v>38.0</v>
      </c>
      <c r="K8645" s="4">
        <v>89.21</v>
      </c>
      <c r="R8645" s="5" t="str">
        <f t="shared" si="1"/>
        <v>2013_204</v>
      </c>
    </row>
    <row r="8646">
      <c r="A8646" s="4" t="s">
        <v>1107</v>
      </c>
      <c r="B8646" s="4">
        <v>205.0</v>
      </c>
      <c r="C8646" s="4">
        <v>2013.0</v>
      </c>
      <c r="D8646" s="4" t="s">
        <v>759</v>
      </c>
      <c r="F8646" s="4" t="s">
        <v>100</v>
      </c>
      <c r="I8646" s="4">
        <v>1350.54</v>
      </c>
      <c r="J8646" s="4">
        <v>138.2</v>
      </c>
      <c r="K8646" s="4">
        <v>1047.63</v>
      </c>
      <c r="R8646" s="5" t="str">
        <f t="shared" si="1"/>
        <v>2013_205</v>
      </c>
    </row>
    <row r="8647">
      <c r="A8647" s="4" t="s">
        <v>230</v>
      </c>
      <c r="B8647" s="4">
        <v>206.0</v>
      </c>
      <c r="C8647" s="4">
        <v>2013.0</v>
      </c>
      <c r="D8647" s="4" t="s">
        <v>48</v>
      </c>
      <c r="F8647" s="4" t="s">
        <v>144</v>
      </c>
      <c r="H8647" s="4">
        <v>565.98</v>
      </c>
      <c r="I8647" s="4">
        <v>135.04</v>
      </c>
      <c r="J8647" s="4">
        <v>2045.0</v>
      </c>
      <c r="K8647" s="4">
        <v>202.24</v>
      </c>
      <c r="R8647" s="5" t="str">
        <f t="shared" si="1"/>
        <v>2013_206</v>
      </c>
    </row>
    <row r="8648">
      <c r="A8648" s="4" t="s">
        <v>1847</v>
      </c>
      <c r="B8648" s="4">
        <v>207.0</v>
      </c>
      <c r="C8648" s="4">
        <v>2013.0</v>
      </c>
      <c r="D8648" s="4" t="s">
        <v>490</v>
      </c>
      <c r="F8648" s="4" t="s">
        <v>24</v>
      </c>
      <c r="H8648" s="4">
        <v>4377.45</v>
      </c>
      <c r="I8648" s="4">
        <v>134.11</v>
      </c>
      <c r="J8648" s="4">
        <v>2391.0</v>
      </c>
      <c r="K8648" s="4">
        <v>525.89</v>
      </c>
      <c r="R8648" s="5" t="str">
        <f t="shared" si="1"/>
        <v>2013_207</v>
      </c>
    </row>
    <row r="8649">
      <c r="A8649" s="4" t="s">
        <v>1220</v>
      </c>
      <c r="B8649" s="4">
        <v>208.0</v>
      </c>
      <c r="C8649" s="4">
        <v>2013.0</v>
      </c>
      <c r="D8649" s="4" t="s">
        <v>62</v>
      </c>
      <c r="F8649" s="4" t="s">
        <v>95</v>
      </c>
      <c r="H8649" s="4">
        <v>4267.26</v>
      </c>
      <c r="I8649" s="4">
        <v>1329.95</v>
      </c>
      <c r="J8649" s="4">
        <v>1383.8</v>
      </c>
      <c r="K8649" s="4">
        <v>821.92</v>
      </c>
      <c r="R8649" s="5" t="str">
        <f t="shared" si="1"/>
        <v>2013_208</v>
      </c>
    </row>
    <row r="8650">
      <c r="A8650" s="4" t="s">
        <v>1844</v>
      </c>
      <c r="B8650" s="4">
        <v>209.0</v>
      </c>
      <c r="C8650" s="4">
        <v>2013.0</v>
      </c>
      <c r="D8650" s="4" t="s">
        <v>981</v>
      </c>
      <c r="F8650" s="4" t="s">
        <v>70</v>
      </c>
      <c r="H8650" s="4">
        <v>1492.58</v>
      </c>
      <c r="I8650" s="4">
        <v>1326.31</v>
      </c>
      <c r="J8650" s="4">
        <v>467.9</v>
      </c>
      <c r="K8650" s="4">
        <v>1144.19</v>
      </c>
      <c r="R8650" s="5" t="str">
        <f t="shared" si="1"/>
        <v>2013_209</v>
      </c>
    </row>
    <row r="8651">
      <c r="A8651" s="4" t="s">
        <v>380</v>
      </c>
      <c r="B8651" s="4">
        <v>210.0</v>
      </c>
      <c r="C8651" s="4">
        <v>2013.0</v>
      </c>
      <c r="D8651" s="4" t="s">
        <v>216</v>
      </c>
      <c r="F8651" s="4" t="s">
        <v>37</v>
      </c>
      <c r="H8651" s="4">
        <v>3352.97</v>
      </c>
      <c r="I8651" s="4">
        <v>131.5</v>
      </c>
      <c r="J8651" s="4">
        <v>302.0</v>
      </c>
      <c r="K8651" s="4">
        <v>468.38</v>
      </c>
      <c r="R8651" s="5" t="str">
        <f t="shared" si="1"/>
        <v>2013_210</v>
      </c>
    </row>
    <row r="8652">
      <c r="A8652" s="4" t="s">
        <v>1115</v>
      </c>
      <c r="B8652" s="4">
        <v>211.0</v>
      </c>
      <c r="C8652" s="4">
        <v>2013.0</v>
      </c>
      <c r="D8652" s="4" t="s">
        <v>1728</v>
      </c>
      <c r="F8652" s="4" t="s">
        <v>55</v>
      </c>
      <c r="H8652" s="4">
        <v>1365.99</v>
      </c>
      <c r="I8652" s="4">
        <v>1314.59</v>
      </c>
      <c r="J8652" s="4">
        <v>1151.8</v>
      </c>
      <c r="K8652" s="4">
        <v>1117.03</v>
      </c>
      <c r="R8652" s="5" t="str">
        <f t="shared" si="1"/>
        <v>2013_211</v>
      </c>
    </row>
    <row r="8653">
      <c r="A8653" s="4" t="s">
        <v>240</v>
      </c>
      <c r="B8653" s="4">
        <v>212.0</v>
      </c>
      <c r="C8653" s="4">
        <v>2013.0</v>
      </c>
      <c r="D8653" s="4" t="s">
        <v>216</v>
      </c>
      <c r="F8653" s="4" t="s">
        <v>57</v>
      </c>
      <c r="H8653" s="4">
        <v>1639.48</v>
      </c>
      <c r="I8653" s="4">
        <v>131.04</v>
      </c>
      <c r="J8653" s="4">
        <v>-183.0</v>
      </c>
      <c r="K8653" s="4">
        <v>443.94</v>
      </c>
      <c r="R8653" s="5" t="str">
        <f t="shared" si="1"/>
        <v>2013_212</v>
      </c>
    </row>
    <row r="8654">
      <c r="A8654" s="4" t="s">
        <v>774</v>
      </c>
      <c r="B8654" s="4">
        <v>213.0</v>
      </c>
      <c r="C8654" s="4">
        <v>2013.0</v>
      </c>
      <c r="D8654" s="4" t="s">
        <v>988</v>
      </c>
      <c r="F8654" s="4" t="s">
        <v>37</v>
      </c>
      <c r="H8654" s="4">
        <v>367.45</v>
      </c>
      <c r="I8654" s="4">
        <v>1309.43</v>
      </c>
      <c r="J8654" s="4">
        <v>361.3</v>
      </c>
      <c r="K8654" s="4">
        <v>742.22</v>
      </c>
      <c r="R8654" s="5" t="str">
        <f t="shared" si="1"/>
        <v>2013_213</v>
      </c>
    </row>
    <row r="8655">
      <c r="A8655" s="4" t="s">
        <v>345</v>
      </c>
      <c r="B8655" s="4">
        <v>214.0</v>
      </c>
      <c r="C8655" s="4">
        <v>2013.0</v>
      </c>
      <c r="D8655" s="4" t="s">
        <v>999</v>
      </c>
      <c r="F8655" s="4" t="s">
        <v>88</v>
      </c>
      <c r="H8655" s="4">
        <v>1207.97</v>
      </c>
      <c r="I8655" s="4">
        <v>1301.39</v>
      </c>
      <c r="J8655" s="4">
        <v>648.0</v>
      </c>
      <c r="K8655" s="4">
        <v>680.71</v>
      </c>
      <c r="R8655" s="5" t="str">
        <f t="shared" si="1"/>
        <v>2013_214</v>
      </c>
    </row>
    <row r="8656">
      <c r="A8656" s="4" t="s">
        <v>85</v>
      </c>
      <c r="B8656" s="4">
        <v>215.0</v>
      </c>
      <c r="C8656" s="4">
        <v>2013.0</v>
      </c>
      <c r="D8656" s="4" t="s">
        <v>26</v>
      </c>
      <c r="F8656" s="4" t="s">
        <v>24</v>
      </c>
      <c r="H8656" s="4">
        <v>332.05</v>
      </c>
      <c r="I8656" s="4">
        <v>129.85</v>
      </c>
      <c r="J8656" s="4">
        <v>-985.0</v>
      </c>
      <c r="K8656" s="4">
        <v>97.81</v>
      </c>
      <c r="R8656" s="5" t="str">
        <f t="shared" si="1"/>
        <v>2013_215</v>
      </c>
    </row>
    <row r="8657">
      <c r="A8657" s="4" t="s">
        <v>297</v>
      </c>
      <c r="B8657" s="4">
        <v>216.0</v>
      </c>
      <c r="C8657" s="4">
        <v>2013.0</v>
      </c>
      <c r="D8657" s="4" t="s">
        <v>19</v>
      </c>
      <c r="F8657" s="4" t="s">
        <v>46</v>
      </c>
      <c r="H8657" s="4">
        <v>276.96</v>
      </c>
      <c r="I8657" s="4">
        <v>129.48</v>
      </c>
      <c r="J8657" s="4">
        <v>-3010.0</v>
      </c>
      <c r="K8657" s="4">
        <v>91.02</v>
      </c>
      <c r="R8657" s="5" t="str">
        <f t="shared" si="1"/>
        <v>2013_216</v>
      </c>
    </row>
    <row r="8658">
      <c r="A8658" s="4" t="s">
        <v>576</v>
      </c>
      <c r="B8658" s="4">
        <v>217.0</v>
      </c>
      <c r="C8658" s="4">
        <v>2013.0</v>
      </c>
      <c r="D8658" s="4" t="s">
        <v>981</v>
      </c>
      <c r="F8658" s="4" t="s">
        <v>24</v>
      </c>
      <c r="H8658" s="4">
        <v>337.07</v>
      </c>
      <c r="I8658" s="4">
        <v>1290.06</v>
      </c>
      <c r="J8658" s="4">
        <v>158.6</v>
      </c>
      <c r="K8658" s="4">
        <v>568.71</v>
      </c>
      <c r="R8658" s="5" t="str">
        <f t="shared" si="1"/>
        <v>2013_217</v>
      </c>
    </row>
    <row r="8659">
      <c r="A8659" s="4" t="s">
        <v>624</v>
      </c>
      <c r="B8659" s="4">
        <v>218.0</v>
      </c>
      <c r="C8659" s="4">
        <v>2013.0</v>
      </c>
      <c r="D8659" s="4" t="s">
        <v>975</v>
      </c>
      <c r="F8659" s="4" t="s">
        <v>24</v>
      </c>
      <c r="H8659" s="4">
        <v>3919.79</v>
      </c>
      <c r="I8659" s="4">
        <v>128.25</v>
      </c>
      <c r="J8659" s="4">
        <v>1759.0</v>
      </c>
      <c r="K8659" s="4">
        <v>200.21</v>
      </c>
      <c r="R8659" s="5" t="str">
        <f t="shared" si="1"/>
        <v>2013_218</v>
      </c>
    </row>
    <row r="8660">
      <c r="A8660" s="4" t="s">
        <v>1322</v>
      </c>
      <c r="B8660" s="4">
        <v>219.0</v>
      </c>
      <c r="C8660" s="4">
        <v>2013.0</v>
      </c>
      <c r="D8660" s="4" t="s">
        <v>225</v>
      </c>
      <c r="F8660" s="4" t="s">
        <v>118</v>
      </c>
      <c r="H8660" s="4">
        <v>977.21</v>
      </c>
      <c r="I8660" s="4">
        <v>1266.02</v>
      </c>
      <c r="J8660" s="4">
        <v>360.6</v>
      </c>
      <c r="K8660" s="4">
        <v>1585.53</v>
      </c>
      <c r="R8660" s="5" t="str">
        <f t="shared" si="1"/>
        <v>2013_219</v>
      </c>
    </row>
    <row r="8661">
      <c r="A8661" s="4" t="s">
        <v>1686</v>
      </c>
      <c r="B8661" s="4">
        <v>220.0</v>
      </c>
      <c r="C8661" s="4">
        <v>2013.0</v>
      </c>
      <c r="D8661" s="4" t="s">
        <v>97</v>
      </c>
      <c r="F8661" s="4" t="s">
        <v>148</v>
      </c>
      <c r="H8661" s="4">
        <v>2735.47</v>
      </c>
      <c r="I8661" s="4">
        <v>126.57</v>
      </c>
      <c r="J8661" s="4">
        <v>1177.9</v>
      </c>
      <c r="K8661" s="4">
        <v>2744.46</v>
      </c>
      <c r="R8661" s="5" t="str">
        <f t="shared" si="1"/>
        <v>2013_220</v>
      </c>
    </row>
    <row r="8662">
      <c r="A8662" s="4" t="s">
        <v>1842</v>
      </c>
      <c r="B8662" s="4">
        <v>221.0</v>
      </c>
      <c r="C8662" s="4">
        <v>2013.0</v>
      </c>
      <c r="D8662" s="4" t="s">
        <v>59</v>
      </c>
      <c r="F8662" s="4" t="s">
        <v>20</v>
      </c>
      <c r="I8662" s="4">
        <v>126.43</v>
      </c>
      <c r="J8662" s="4">
        <v>1196.0</v>
      </c>
      <c r="K8662" s="4">
        <v>1823.47</v>
      </c>
      <c r="R8662" s="5" t="str">
        <f t="shared" si="1"/>
        <v>2013_221</v>
      </c>
    </row>
    <row r="8663">
      <c r="A8663" s="4" t="s">
        <v>702</v>
      </c>
      <c r="B8663" s="4">
        <v>222.0</v>
      </c>
      <c r="C8663" s="4">
        <v>2013.0</v>
      </c>
      <c r="D8663" s="4" t="s">
        <v>639</v>
      </c>
      <c r="F8663" s="4" t="s">
        <v>57</v>
      </c>
      <c r="H8663" s="4">
        <v>1210.31</v>
      </c>
      <c r="I8663" s="4">
        <v>124.78</v>
      </c>
      <c r="J8663" s="4">
        <v>1612.0</v>
      </c>
      <c r="K8663" s="4">
        <v>142.06</v>
      </c>
      <c r="R8663" s="5" t="str">
        <f t="shared" si="1"/>
        <v>2013_222</v>
      </c>
    </row>
    <row r="8664">
      <c r="A8664" s="4" t="s">
        <v>1382</v>
      </c>
      <c r="B8664" s="4">
        <v>223.0</v>
      </c>
      <c r="C8664" s="4">
        <v>2013.0</v>
      </c>
      <c r="D8664" s="4" t="s">
        <v>490</v>
      </c>
      <c r="F8664" s="4" t="s">
        <v>118</v>
      </c>
      <c r="H8664" s="4">
        <v>1362.51</v>
      </c>
      <c r="I8664" s="4">
        <v>123.16</v>
      </c>
      <c r="J8664" s="4">
        <v>-769.0</v>
      </c>
      <c r="K8664" s="4">
        <v>416.11</v>
      </c>
      <c r="R8664" s="5" t="str">
        <f t="shared" si="1"/>
        <v>2013_223</v>
      </c>
    </row>
    <row r="8665">
      <c r="A8665" s="4" t="s">
        <v>913</v>
      </c>
      <c r="B8665" s="4">
        <v>224.0</v>
      </c>
      <c r="C8665" s="4">
        <v>2013.0</v>
      </c>
      <c r="D8665" s="4" t="s">
        <v>216</v>
      </c>
      <c r="F8665" s="4" t="s">
        <v>100</v>
      </c>
      <c r="H8665" s="4">
        <v>1824.89</v>
      </c>
      <c r="I8665" s="4">
        <v>122.86</v>
      </c>
      <c r="J8665" s="4">
        <v>1526.0</v>
      </c>
      <c r="K8665" s="4">
        <v>436.34</v>
      </c>
      <c r="R8665" s="5" t="str">
        <f t="shared" si="1"/>
        <v>2013_224</v>
      </c>
    </row>
    <row r="8666">
      <c r="A8666" s="4" t="s">
        <v>637</v>
      </c>
      <c r="B8666" s="4">
        <v>225.0</v>
      </c>
      <c r="C8666" s="4">
        <v>2013.0</v>
      </c>
      <c r="D8666" s="4" t="s">
        <v>76</v>
      </c>
      <c r="F8666" s="4" t="s">
        <v>212</v>
      </c>
      <c r="H8666" s="4">
        <v>809.47</v>
      </c>
      <c r="I8666" s="4">
        <v>122.37</v>
      </c>
      <c r="J8666" s="4">
        <v>589.0</v>
      </c>
      <c r="K8666" s="4">
        <v>130.33</v>
      </c>
      <c r="R8666" s="5" t="str">
        <f t="shared" si="1"/>
        <v>2013_225</v>
      </c>
    </row>
    <row r="8667">
      <c r="A8667" s="4" t="s">
        <v>753</v>
      </c>
      <c r="B8667" s="4">
        <v>226.0</v>
      </c>
      <c r="C8667" s="4">
        <v>2013.0</v>
      </c>
      <c r="D8667" s="4" t="s">
        <v>216</v>
      </c>
      <c r="F8667" s="4" t="s">
        <v>30</v>
      </c>
      <c r="H8667" s="4">
        <v>1787.43</v>
      </c>
      <c r="I8667" s="4">
        <v>121.88</v>
      </c>
      <c r="J8667" s="4">
        <v>1138.0</v>
      </c>
      <c r="K8667" s="4">
        <v>412.09</v>
      </c>
      <c r="R8667" s="5" t="str">
        <f t="shared" si="1"/>
        <v>2013_226</v>
      </c>
    </row>
    <row r="8668">
      <c r="A8668" s="4" t="s">
        <v>408</v>
      </c>
      <c r="B8668" s="4">
        <v>227.0</v>
      </c>
      <c r="C8668" s="4">
        <v>2013.0</v>
      </c>
      <c r="D8668" s="4" t="s">
        <v>26</v>
      </c>
      <c r="F8668" s="4" t="s">
        <v>95</v>
      </c>
      <c r="H8668" s="4">
        <v>1081.91</v>
      </c>
      <c r="I8668" s="4">
        <v>121.48</v>
      </c>
      <c r="J8668" s="4">
        <v>735.0</v>
      </c>
      <c r="K8668" s="4">
        <v>80.89</v>
      </c>
      <c r="R8668" s="5" t="str">
        <f t="shared" si="1"/>
        <v>2013_227</v>
      </c>
    </row>
    <row r="8669">
      <c r="A8669" s="4" t="s">
        <v>424</v>
      </c>
      <c r="B8669" s="4">
        <v>228.0</v>
      </c>
      <c r="C8669" s="4">
        <v>2013.0</v>
      </c>
      <c r="D8669" s="4" t="s">
        <v>81</v>
      </c>
      <c r="F8669" s="4" t="s">
        <v>30</v>
      </c>
      <c r="H8669" s="4">
        <v>2082.17</v>
      </c>
      <c r="I8669" s="4">
        <v>119.24</v>
      </c>
      <c r="J8669" s="4">
        <v>1176.0</v>
      </c>
      <c r="K8669" s="4">
        <v>162.88</v>
      </c>
      <c r="R8669" s="5" t="str">
        <f t="shared" si="1"/>
        <v>2013_228</v>
      </c>
    </row>
    <row r="8670">
      <c r="A8670" s="4" t="s">
        <v>1218</v>
      </c>
      <c r="B8670" s="4">
        <v>229.0</v>
      </c>
      <c r="C8670" s="4">
        <v>2013.0</v>
      </c>
      <c r="D8670" s="4" t="s">
        <v>48</v>
      </c>
      <c r="F8670" s="4" t="s">
        <v>74</v>
      </c>
      <c r="H8670" s="4">
        <v>2364.95</v>
      </c>
      <c r="I8670" s="4">
        <v>1183.87</v>
      </c>
      <c r="J8670" s="4">
        <v>703.6</v>
      </c>
      <c r="K8670" s="4">
        <v>1757.23</v>
      </c>
      <c r="R8670" s="5" t="str">
        <f t="shared" si="1"/>
        <v>2013_229</v>
      </c>
    </row>
    <row r="8671">
      <c r="A8671" s="4" t="s">
        <v>631</v>
      </c>
      <c r="B8671" s="4">
        <v>230.0</v>
      </c>
      <c r="C8671" s="4">
        <v>2013.0</v>
      </c>
      <c r="D8671" s="4" t="s">
        <v>232</v>
      </c>
      <c r="F8671" s="4" t="s">
        <v>77</v>
      </c>
      <c r="H8671" s="4">
        <v>1319.03</v>
      </c>
      <c r="I8671" s="4">
        <v>118.14</v>
      </c>
      <c r="J8671" s="4">
        <v>571.0</v>
      </c>
      <c r="K8671" s="4">
        <v>63.42</v>
      </c>
      <c r="R8671" s="5" t="str">
        <f t="shared" si="1"/>
        <v>2013_230</v>
      </c>
    </row>
    <row r="8672">
      <c r="A8672" s="4" t="s">
        <v>202</v>
      </c>
      <c r="B8672" s="4">
        <v>231.0</v>
      </c>
      <c r="C8672" s="4">
        <v>2013.0</v>
      </c>
      <c r="D8672" s="4" t="s">
        <v>203</v>
      </c>
      <c r="F8672" s="4" t="s">
        <v>179</v>
      </c>
      <c r="H8672" s="4">
        <v>2514.22</v>
      </c>
      <c r="I8672" s="4">
        <v>117.56</v>
      </c>
      <c r="J8672" s="4">
        <v>1859.0</v>
      </c>
      <c r="K8672" s="4">
        <v>305.71</v>
      </c>
      <c r="R8672" s="5" t="str">
        <f t="shared" si="1"/>
        <v>2013_231</v>
      </c>
    </row>
    <row r="8673">
      <c r="A8673" s="4" t="s">
        <v>1338</v>
      </c>
      <c r="B8673" s="4">
        <v>232.0</v>
      </c>
      <c r="C8673" s="4">
        <v>2013.0</v>
      </c>
      <c r="D8673" s="4" t="s">
        <v>72</v>
      </c>
      <c r="F8673" s="4" t="s">
        <v>24</v>
      </c>
      <c r="H8673" s="4">
        <v>1607.75</v>
      </c>
      <c r="I8673" s="4">
        <v>1169.88</v>
      </c>
      <c r="J8673" s="4">
        <v>465.6</v>
      </c>
      <c r="K8673" s="4">
        <v>529.42</v>
      </c>
      <c r="R8673" s="5" t="str">
        <f t="shared" si="1"/>
        <v>2013_232</v>
      </c>
    </row>
    <row r="8674">
      <c r="A8674" s="4" t="s">
        <v>1856</v>
      </c>
      <c r="B8674" s="4">
        <v>233.0</v>
      </c>
      <c r="C8674" s="4">
        <v>2013.0</v>
      </c>
      <c r="D8674" s="4" t="s">
        <v>490</v>
      </c>
      <c r="F8674" s="4" t="s">
        <v>24</v>
      </c>
      <c r="H8674" s="4">
        <v>3480.26</v>
      </c>
      <c r="I8674" s="4">
        <v>1168.26</v>
      </c>
      <c r="J8674" s="4">
        <v>570.3</v>
      </c>
      <c r="K8674" s="4">
        <v>2733.66</v>
      </c>
      <c r="R8674" s="5" t="str">
        <f t="shared" si="1"/>
        <v>2013_233</v>
      </c>
    </row>
    <row r="8675">
      <c r="A8675" s="4" t="s">
        <v>247</v>
      </c>
      <c r="B8675" s="4">
        <v>234.0</v>
      </c>
      <c r="C8675" s="4">
        <v>2013.0</v>
      </c>
      <c r="D8675" s="4" t="s">
        <v>981</v>
      </c>
      <c r="F8675" s="4" t="s">
        <v>100</v>
      </c>
      <c r="H8675" s="4">
        <v>2317.35</v>
      </c>
      <c r="I8675" s="4">
        <v>1164.91</v>
      </c>
      <c r="J8675" s="4">
        <v>923.2</v>
      </c>
      <c r="K8675" s="4">
        <v>1198.33</v>
      </c>
      <c r="R8675" s="5" t="str">
        <f t="shared" si="1"/>
        <v>2013_234</v>
      </c>
    </row>
    <row r="8676">
      <c r="A8676" s="4" t="s">
        <v>286</v>
      </c>
      <c r="B8676" s="4">
        <v>235.0</v>
      </c>
      <c r="C8676" s="4">
        <v>2013.0</v>
      </c>
      <c r="D8676" s="4" t="s">
        <v>99</v>
      </c>
      <c r="F8676" s="4" t="s">
        <v>100</v>
      </c>
      <c r="H8676" s="4">
        <v>885.24</v>
      </c>
      <c r="I8676" s="4">
        <v>115.32</v>
      </c>
      <c r="J8676" s="4">
        <v>1313.0</v>
      </c>
      <c r="K8676" s="4">
        <v>2188.69</v>
      </c>
      <c r="R8676" s="5" t="str">
        <f t="shared" si="1"/>
        <v>2013_235</v>
      </c>
    </row>
    <row r="8677">
      <c r="A8677" s="4" t="s">
        <v>1310</v>
      </c>
      <c r="B8677" s="4">
        <v>236.0</v>
      </c>
      <c r="C8677" s="4">
        <v>2013.0</v>
      </c>
      <c r="D8677" s="4" t="s">
        <v>1289</v>
      </c>
      <c r="F8677" s="4" t="s">
        <v>57</v>
      </c>
      <c r="H8677" s="4">
        <v>226.82</v>
      </c>
      <c r="I8677" s="4">
        <v>1148.12</v>
      </c>
      <c r="J8677" s="4">
        <v>122.1</v>
      </c>
      <c r="K8677" s="4">
        <v>393.44</v>
      </c>
      <c r="R8677" s="5" t="str">
        <f t="shared" si="1"/>
        <v>2013_236</v>
      </c>
    </row>
    <row r="8678">
      <c r="A8678" s="4" t="s">
        <v>1164</v>
      </c>
      <c r="B8678" s="4">
        <v>237.0</v>
      </c>
      <c r="C8678" s="4">
        <v>2013.0</v>
      </c>
      <c r="D8678" s="4" t="s">
        <v>1165</v>
      </c>
      <c r="F8678" s="4" t="s">
        <v>74</v>
      </c>
      <c r="H8678" s="4">
        <v>957.63</v>
      </c>
      <c r="I8678" s="4">
        <v>1135.91</v>
      </c>
      <c r="J8678" s="4">
        <v>593.8</v>
      </c>
      <c r="K8678" s="4">
        <v>280.42</v>
      </c>
      <c r="R8678" s="5" t="str">
        <f t="shared" si="1"/>
        <v>2013_237</v>
      </c>
    </row>
    <row r="8679">
      <c r="A8679" s="4" t="s">
        <v>1312</v>
      </c>
      <c r="B8679" s="4">
        <v>238.0</v>
      </c>
      <c r="C8679" s="4">
        <v>2013.0</v>
      </c>
      <c r="D8679" s="4" t="s">
        <v>42</v>
      </c>
      <c r="F8679" s="4" t="s">
        <v>30</v>
      </c>
      <c r="I8679" s="4">
        <v>1129.39</v>
      </c>
      <c r="J8679" s="4">
        <v>265.8</v>
      </c>
      <c r="K8679" s="4">
        <v>528.01</v>
      </c>
      <c r="R8679" s="5" t="str">
        <f t="shared" si="1"/>
        <v>2013_238</v>
      </c>
    </row>
    <row r="8680">
      <c r="A8680" s="4" t="s">
        <v>430</v>
      </c>
      <c r="B8680" s="4">
        <v>239.0</v>
      </c>
      <c r="C8680" s="4">
        <v>2013.0</v>
      </c>
      <c r="D8680" s="4" t="s">
        <v>59</v>
      </c>
      <c r="F8680" s="4" t="s">
        <v>88</v>
      </c>
      <c r="H8680" s="4">
        <v>1552.69</v>
      </c>
      <c r="I8680" s="4">
        <v>112.4</v>
      </c>
      <c r="J8680" s="4">
        <v>1958.0</v>
      </c>
      <c r="K8680" s="4">
        <v>1734.42</v>
      </c>
      <c r="R8680" s="5" t="str">
        <f t="shared" si="1"/>
        <v>2013_239</v>
      </c>
    </row>
    <row r="8681">
      <c r="A8681" s="4" t="s">
        <v>1570</v>
      </c>
      <c r="B8681" s="4">
        <v>240.0</v>
      </c>
      <c r="C8681" s="4">
        <v>2013.0</v>
      </c>
      <c r="D8681" s="4" t="s">
        <v>1354</v>
      </c>
      <c r="F8681" s="4" t="s">
        <v>37</v>
      </c>
      <c r="H8681" s="4">
        <v>46.33</v>
      </c>
      <c r="I8681" s="4">
        <v>112.29</v>
      </c>
      <c r="J8681" s="4">
        <v>525.0</v>
      </c>
      <c r="K8681" s="4">
        <v>58.75</v>
      </c>
      <c r="R8681" s="5" t="str">
        <f t="shared" si="1"/>
        <v>2013_240</v>
      </c>
    </row>
    <row r="8682">
      <c r="A8682" s="4" t="s">
        <v>1355</v>
      </c>
      <c r="B8682" s="4">
        <v>241.0</v>
      </c>
      <c r="C8682" s="4">
        <v>2013.0</v>
      </c>
      <c r="D8682" s="4" t="s">
        <v>48</v>
      </c>
      <c r="F8682" s="4" t="s">
        <v>105</v>
      </c>
      <c r="H8682" s="4">
        <v>445.88</v>
      </c>
      <c r="I8682" s="4">
        <v>112.24</v>
      </c>
      <c r="J8682" s="4">
        <v>363.0</v>
      </c>
      <c r="K8682" s="4">
        <v>88.84</v>
      </c>
      <c r="R8682" s="5" t="str">
        <f t="shared" si="1"/>
        <v>2013_241</v>
      </c>
    </row>
    <row r="8683">
      <c r="A8683" s="4" t="s">
        <v>496</v>
      </c>
      <c r="B8683" s="4">
        <v>241.0</v>
      </c>
      <c r="C8683" s="4">
        <v>2013.0</v>
      </c>
      <c r="D8683" s="4" t="s">
        <v>48</v>
      </c>
      <c r="F8683" s="4" t="s">
        <v>35</v>
      </c>
      <c r="H8683" s="4">
        <v>3303.69</v>
      </c>
      <c r="I8683" s="4">
        <v>112.24</v>
      </c>
      <c r="J8683" s="4">
        <v>1692.0</v>
      </c>
      <c r="K8683" s="4">
        <v>180.9</v>
      </c>
      <c r="R8683" s="5" t="str">
        <f t="shared" si="1"/>
        <v>2013_241</v>
      </c>
    </row>
    <row r="8684">
      <c r="A8684" s="4" t="s">
        <v>1211</v>
      </c>
      <c r="B8684" s="4">
        <v>243.0</v>
      </c>
      <c r="C8684" s="4">
        <v>2013.0</v>
      </c>
      <c r="D8684" s="4" t="s">
        <v>223</v>
      </c>
      <c r="F8684" s="4" t="s">
        <v>70</v>
      </c>
      <c r="I8684" s="4">
        <v>112.2</v>
      </c>
      <c r="J8684" s="4">
        <v>290.0</v>
      </c>
      <c r="K8684" s="4">
        <v>67.93</v>
      </c>
      <c r="R8684" s="5" t="str">
        <f t="shared" si="1"/>
        <v>2013_243</v>
      </c>
    </row>
    <row r="8685">
      <c r="A8685" s="4" t="s">
        <v>1812</v>
      </c>
      <c r="B8685" s="4">
        <v>244.0</v>
      </c>
      <c r="C8685" s="4">
        <v>2013.0</v>
      </c>
      <c r="D8685" s="4" t="s">
        <v>232</v>
      </c>
      <c r="F8685" s="4" t="s">
        <v>955</v>
      </c>
      <c r="H8685" s="4">
        <v>4645.56</v>
      </c>
      <c r="I8685" s="4">
        <v>1113.11</v>
      </c>
      <c r="J8685" s="4">
        <v>1524.1</v>
      </c>
      <c r="K8685" s="4">
        <v>2216.37</v>
      </c>
      <c r="R8685" s="5" t="str">
        <f t="shared" si="1"/>
        <v>2013_244</v>
      </c>
    </row>
    <row r="8686">
      <c r="A8686" s="4" t="s">
        <v>1904</v>
      </c>
      <c r="B8686" s="4">
        <v>245.0</v>
      </c>
      <c r="C8686" s="4">
        <v>2013.0</v>
      </c>
      <c r="D8686" s="4" t="s">
        <v>1105</v>
      </c>
      <c r="F8686" s="4" t="s">
        <v>35</v>
      </c>
      <c r="H8686" s="4">
        <v>1297.55</v>
      </c>
      <c r="I8686" s="4">
        <v>1112.11</v>
      </c>
      <c r="J8686" s="4">
        <v>883.8</v>
      </c>
      <c r="K8686" s="4">
        <v>158.44</v>
      </c>
      <c r="R8686" s="5" t="str">
        <f t="shared" si="1"/>
        <v>2013_245</v>
      </c>
    </row>
    <row r="8687">
      <c r="A8687" s="4" t="s">
        <v>1389</v>
      </c>
      <c r="B8687" s="4">
        <v>246.0</v>
      </c>
      <c r="C8687" s="4">
        <v>2013.0</v>
      </c>
      <c r="D8687" s="4" t="s">
        <v>48</v>
      </c>
      <c r="F8687" s="4" t="s">
        <v>74</v>
      </c>
      <c r="H8687" s="4">
        <v>2537.54</v>
      </c>
      <c r="I8687" s="4">
        <v>1110.78</v>
      </c>
      <c r="J8687" s="4">
        <v>1930.2</v>
      </c>
      <c r="K8687" s="4">
        <v>1669.04</v>
      </c>
      <c r="R8687" s="5" t="str">
        <f t="shared" si="1"/>
        <v>2013_246</v>
      </c>
    </row>
    <row r="8688">
      <c r="A8688" s="4" t="s">
        <v>378</v>
      </c>
      <c r="B8688" s="4">
        <v>247.0</v>
      </c>
      <c r="C8688" s="4">
        <v>2013.0</v>
      </c>
      <c r="D8688" s="4" t="s">
        <v>203</v>
      </c>
      <c r="F8688" s="4" t="s">
        <v>37</v>
      </c>
      <c r="H8688" s="4">
        <v>2424.29</v>
      </c>
      <c r="I8688" s="4">
        <v>110.4</v>
      </c>
      <c r="J8688" s="4">
        <v>1749.0</v>
      </c>
      <c r="K8688" s="4">
        <v>303.42</v>
      </c>
      <c r="R8688" s="5" t="str">
        <f t="shared" si="1"/>
        <v>2013_247</v>
      </c>
    </row>
    <row r="8689">
      <c r="A8689" s="4" t="s">
        <v>1706</v>
      </c>
      <c r="B8689" s="4">
        <v>248.0</v>
      </c>
      <c r="C8689" s="4">
        <v>2013.0</v>
      </c>
      <c r="D8689" s="4" t="s">
        <v>223</v>
      </c>
      <c r="F8689" s="4" t="s">
        <v>57</v>
      </c>
      <c r="H8689" s="4">
        <v>365.16</v>
      </c>
      <c r="I8689" s="4">
        <v>1097.25</v>
      </c>
      <c r="J8689" s="4">
        <v>310.6</v>
      </c>
      <c r="K8689" s="4">
        <v>878.65</v>
      </c>
      <c r="R8689" s="5" t="str">
        <f t="shared" si="1"/>
        <v>2013_248</v>
      </c>
    </row>
    <row r="8690">
      <c r="A8690" s="4" t="s">
        <v>1058</v>
      </c>
      <c r="B8690" s="4">
        <v>249.0</v>
      </c>
      <c r="C8690" s="4">
        <v>2013.0</v>
      </c>
      <c r="D8690" s="4" t="s">
        <v>223</v>
      </c>
      <c r="F8690" s="4" t="s">
        <v>57</v>
      </c>
      <c r="H8690" s="4">
        <v>73.31</v>
      </c>
      <c r="I8690" s="4">
        <v>1089.38</v>
      </c>
      <c r="J8690" s="4">
        <v>379.0</v>
      </c>
      <c r="K8690" s="4">
        <v>683.94</v>
      </c>
      <c r="R8690" s="5" t="str">
        <f t="shared" si="1"/>
        <v>2013_249</v>
      </c>
    </row>
    <row r="8691">
      <c r="A8691" s="4" t="s">
        <v>1321</v>
      </c>
      <c r="B8691" s="4">
        <v>250.0</v>
      </c>
      <c r="C8691" s="4">
        <v>2013.0</v>
      </c>
      <c r="D8691" s="4" t="s">
        <v>285</v>
      </c>
      <c r="F8691" s="4" t="s">
        <v>127</v>
      </c>
      <c r="H8691" s="4">
        <v>1849.16</v>
      </c>
      <c r="I8691" s="4">
        <v>1087.99</v>
      </c>
      <c r="J8691" s="4">
        <v>1086.0</v>
      </c>
      <c r="K8691" s="4">
        <v>96.33</v>
      </c>
      <c r="R8691" s="5" t="str">
        <f t="shared" si="1"/>
        <v>2013_250</v>
      </c>
    </row>
    <row r="8692">
      <c r="A8692" s="4" t="s">
        <v>1318</v>
      </c>
      <c r="B8692" s="4">
        <v>251.0</v>
      </c>
      <c r="C8692" s="4">
        <v>2013.0</v>
      </c>
      <c r="D8692" s="4" t="s">
        <v>59</v>
      </c>
      <c r="F8692" s="4" t="s">
        <v>127</v>
      </c>
      <c r="H8692" s="4">
        <v>2196.75</v>
      </c>
      <c r="I8692" s="4">
        <v>107.37</v>
      </c>
      <c r="J8692" s="4">
        <v>1979.0</v>
      </c>
      <c r="K8692" s="4">
        <v>1838.72</v>
      </c>
      <c r="R8692" s="5" t="str">
        <f t="shared" si="1"/>
        <v>2013_251</v>
      </c>
    </row>
    <row r="8693">
      <c r="A8693" s="4" t="s">
        <v>387</v>
      </c>
      <c r="B8693" s="4">
        <v>252.0</v>
      </c>
      <c r="C8693" s="4">
        <v>2013.0</v>
      </c>
      <c r="D8693" s="4" t="s">
        <v>1078</v>
      </c>
      <c r="F8693" s="4" t="s">
        <v>30</v>
      </c>
      <c r="H8693" s="4">
        <v>896.12</v>
      </c>
      <c r="I8693" s="4">
        <v>1071.71</v>
      </c>
      <c r="J8693" s="4">
        <v>-42.5</v>
      </c>
      <c r="K8693" s="4">
        <v>738.25</v>
      </c>
      <c r="R8693" s="5" t="str">
        <f t="shared" si="1"/>
        <v>2013_252</v>
      </c>
    </row>
    <row r="8694">
      <c r="A8694" s="4" t="s">
        <v>341</v>
      </c>
      <c r="B8694" s="4">
        <v>253.0</v>
      </c>
      <c r="C8694" s="4">
        <v>2013.0</v>
      </c>
      <c r="D8694" s="4" t="s">
        <v>1831</v>
      </c>
      <c r="F8694" s="4" t="s">
        <v>179</v>
      </c>
      <c r="H8694" s="4">
        <v>112.21</v>
      </c>
      <c r="I8694" s="4">
        <v>1069.57</v>
      </c>
      <c r="J8694" s="4">
        <v>-77.1</v>
      </c>
      <c r="K8694" s="4">
        <v>401.08</v>
      </c>
      <c r="R8694" s="5" t="str">
        <f t="shared" si="1"/>
        <v>2013_253</v>
      </c>
    </row>
    <row r="8695">
      <c r="A8695" s="4" t="s">
        <v>410</v>
      </c>
      <c r="B8695" s="4">
        <v>254.0</v>
      </c>
      <c r="C8695" s="4">
        <v>2013.0</v>
      </c>
      <c r="D8695" s="4" t="s">
        <v>1360</v>
      </c>
      <c r="F8695" s="4" t="s">
        <v>88</v>
      </c>
      <c r="I8695" s="4">
        <v>1068.03</v>
      </c>
      <c r="J8695" s="4">
        <v>-700.9</v>
      </c>
      <c r="K8695" s="4">
        <v>378.99</v>
      </c>
      <c r="R8695" s="5" t="str">
        <f t="shared" si="1"/>
        <v>2013_254</v>
      </c>
    </row>
    <row r="8696">
      <c r="A8696" s="4" t="s">
        <v>538</v>
      </c>
      <c r="B8696" s="4">
        <v>255.0</v>
      </c>
      <c r="C8696" s="4">
        <v>2013.0</v>
      </c>
      <c r="D8696" s="4" t="s">
        <v>759</v>
      </c>
      <c r="F8696" s="4" t="s">
        <v>43</v>
      </c>
      <c r="H8696" s="4">
        <v>3154.07</v>
      </c>
      <c r="I8696" s="4">
        <v>1066.52</v>
      </c>
      <c r="J8696" s="4">
        <v>1388.5</v>
      </c>
      <c r="K8696" s="4">
        <v>3081.55</v>
      </c>
      <c r="R8696" s="5" t="str">
        <f t="shared" si="1"/>
        <v>2013_255</v>
      </c>
    </row>
    <row r="8697">
      <c r="A8697" s="4" t="s">
        <v>1377</v>
      </c>
      <c r="B8697" s="4">
        <v>256.0</v>
      </c>
      <c r="C8697" s="4">
        <v>2013.0</v>
      </c>
      <c r="D8697" s="4" t="s">
        <v>29</v>
      </c>
      <c r="F8697" s="4" t="s">
        <v>183</v>
      </c>
      <c r="H8697" s="4">
        <v>1884.36</v>
      </c>
      <c r="I8697" s="4">
        <v>1060.45</v>
      </c>
      <c r="J8697" s="4">
        <v>322.8</v>
      </c>
      <c r="K8697" s="4">
        <v>3830.77</v>
      </c>
      <c r="R8697" s="5" t="str">
        <f t="shared" si="1"/>
        <v>2013_256</v>
      </c>
    </row>
    <row r="8698">
      <c r="A8698" s="4" t="s">
        <v>1540</v>
      </c>
      <c r="B8698" s="4">
        <v>257.0</v>
      </c>
      <c r="C8698" s="4">
        <v>2013.0</v>
      </c>
      <c r="D8698" s="4" t="s">
        <v>99</v>
      </c>
      <c r="F8698" s="4" t="s">
        <v>115</v>
      </c>
      <c r="H8698" s="4">
        <v>762.18</v>
      </c>
      <c r="I8698" s="4">
        <v>1051.54</v>
      </c>
      <c r="J8698" s="4">
        <v>894.4</v>
      </c>
      <c r="K8698" s="4">
        <v>6223.61</v>
      </c>
      <c r="R8698" s="5" t="str">
        <f t="shared" si="1"/>
        <v>2013_257</v>
      </c>
    </row>
    <row r="8699">
      <c r="A8699" s="4" t="s">
        <v>1945</v>
      </c>
      <c r="B8699" s="4">
        <v>258.0</v>
      </c>
      <c r="C8699" s="4">
        <v>2013.0</v>
      </c>
      <c r="D8699" s="4" t="s">
        <v>1839</v>
      </c>
      <c r="F8699" s="4" t="s">
        <v>55</v>
      </c>
      <c r="H8699" s="4">
        <v>1287.07</v>
      </c>
      <c r="I8699" s="4">
        <v>1045.87</v>
      </c>
      <c r="J8699" s="4">
        <v>753.0</v>
      </c>
      <c r="K8699" s="4">
        <v>60.19</v>
      </c>
      <c r="R8699" s="5" t="str">
        <f t="shared" si="1"/>
        <v>2013_258</v>
      </c>
    </row>
    <row r="8700">
      <c r="A8700" s="4" t="s">
        <v>1269</v>
      </c>
      <c r="B8700" s="4">
        <v>259.0</v>
      </c>
      <c r="C8700" s="4">
        <v>2013.0</v>
      </c>
      <c r="D8700" s="4" t="s">
        <v>352</v>
      </c>
      <c r="F8700" s="4" t="s">
        <v>37</v>
      </c>
      <c r="H8700" s="4">
        <v>951.47</v>
      </c>
      <c r="I8700" s="4">
        <v>1045.38</v>
      </c>
      <c r="J8700" s="4">
        <v>413.8</v>
      </c>
      <c r="K8700" s="4">
        <v>833.15</v>
      </c>
      <c r="R8700" s="5" t="str">
        <f t="shared" si="1"/>
        <v>2013_259</v>
      </c>
    </row>
    <row r="8701">
      <c r="A8701" s="4" t="s">
        <v>1852</v>
      </c>
      <c r="B8701" s="4">
        <v>260.0</v>
      </c>
      <c r="C8701" s="4">
        <v>2013.0</v>
      </c>
      <c r="D8701" s="4" t="s">
        <v>1360</v>
      </c>
      <c r="F8701" s="4" t="s">
        <v>57</v>
      </c>
      <c r="H8701" s="4">
        <v>13645.13</v>
      </c>
      <c r="I8701" s="4">
        <v>104.21</v>
      </c>
      <c r="J8701" s="4">
        <v>2144.0</v>
      </c>
      <c r="K8701" s="4">
        <v>400.13</v>
      </c>
      <c r="R8701" s="5" t="str">
        <f t="shared" si="1"/>
        <v>2013_260</v>
      </c>
    </row>
    <row r="8702">
      <c r="A8702" s="4" t="s">
        <v>298</v>
      </c>
      <c r="B8702" s="4">
        <v>261.0</v>
      </c>
      <c r="C8702" s="4">
        <v>2013.0</v>
      </c>
      <c r="D8702" s="4" t="s">
        <v>216</v>
      </c>
      <c r="F8702" s="4" t="s">
        <v>299</v>
      </c>
      <c r="H8702" s="4">
        <v>1126.26</v>
      </c>
      <c r="I8702" s="4">
        <v>1030.21</v>
      </c>
      <c r="J8702" s="4">
        <v>846.7</v>
      </c>
      <c r="K8702" s="4">
        <v>4320.25</v>
      </c>
      <c r="R8702" s="5" t="str">
        <f t="shared" si="1"/>
        <v>2013_261</v>
      </c>
    </row>
    <row r="8703">
      <c r="A8703" s="4" t="s">
        <v>1788</v>
      </c>
      <c r="B8703" s="4">
        <v>262.0</v>
      </c>
      <c r="C8703" s="4">
        <v>2013.0</v>
      </c>
      <c r="D8703" s="4" t="s">
        <v>977</v>
      </c>
      <c r="F8703" s="4" t="s">
        <v>57</v>
      </c>
      <c r="H8703" s="4">
        <v>137.85</v>
      </c>
      <c r="I8703" s="4">
        <v>1028.55</v>
      </c>
      <c r="J8703" s="4">
        <v>151.4</v>
      </c>
      <c r="K8703" s="4">
        <v>296.33</v>
      </c>
      <c r="R8703" s="5" t="str">
        <f t="shared" si="1"/>
        <v>2013_262</v>
      </c>
    </row>
    <row r="8704">
      <c r="A8704" s="4" t="s">
        <v>1569</v>
      </c>
      <c r="B8704" s="4">
        <v>263.0</v>
      </c>
      <c r="C8704" s="4">
        <v>2013.0</v>
      </c>
      <c r="D8704" s="4" t="s">
        <v>81</v>
      </c>
      <c r="F8704" s="4" t="s">
        <v>74</v>
      </c>
      <c r="H8704" s="4">
        <v>1498.57</v>
      </c>
      <c r="I8704" s="4">
        <v>102.59</v>
      </c>
      <c r="J8704" s="4">
        <v>1029.0</v>
      </c>
      <c r="K8704" s="4">
        <v>1347.29</v>
      </c>
      <c r="R8704" s="5" t="str">
        <f t="shared" si="1"/>
        <v>2013_263</v>
      </c>
    </row>
    <row r="8705">
      <c r="A8705" s="4" t="s">
        <v>647</v>
      </c>
      <c r="B8705" s="4">
        <v>264.0</v>
      </c>
      <c r="C8705" s="4">
        <v>2013.0</v>
      </c>
      <c r="D8705" s="4" t="s">
        <v>289</v>
      </c>
      <c r="F8705" s="4" t="s">
        <v>46</v>
      </c>
      <c r="H8705" s="4">
        <v>217.31</v>
      </c>
      <c r="I8705" s="4">
        <v>1022.19</v>
      </c>
      <c r="J8705" s="4">
        <v>-651.4</v>
      </c>
      <c r="K8705" s="4">
        <v>726.27</v>
      </c>
      <c r="R8705" s="5" t="str">
        <f t="shared" si="1"/>
        <v>2013_264</v>
      </c>
    </row>
    <row r="8706">
      <c r="A8706" s="4" t="s">
        <v>905</v>
      </c>
      <c r="B8706" s="4">
        <v>265.0</v>
      </c>
      <c r="C8706" s="4">
        <v>2013.0</v>
      </c>
      <c r="D8706" s="4" t="s">
        <v>225</v>
      </c>
      <c r="F8706" s="4" t="s">
        <v>24</v>
      </c>
      <c r="H8706" s="4">
        <v>4005.97</v>
      </c>
      <c r="I8706" s="4">
        <v>102.0</v>
      </c>
      <c r="J8706" s="4">
        <v>315.0</v>
      </c>
      <c r="K8706" s="4">
        <v>681.85</v>
      </c>
      <c r="R8706" s="5" t="str">
        <f t="shared" si="1"/>
        <v>2013_265</v>
      </c>
    </row>
    <row r="8707">
      <c r="A8707" s="4" t="s">
        <v>992</v>
      </c>
      <c r="B8707" s="4">
        <v>266.0</v>
      </c>
      <c r="C8707" s="4">
        <v>2013.0</v>
      </c>
      <c r="D8707" s="4" t="s">
        <v>216</v>
      </c>
      <c r="F8707" s="4" t="s">
        <v>74</v>
      </c>
      <c r="H8707" s="4">
        <v>145.02</v>
      </c>
      <c r="I8707" s="4">
        <v>1012.82</v>
      </c>
      <c r="J8707" s="4">
        <v>905.2</v>
      </c>
      <c r="K8707" s="4">
        <v>3114.07</v>
      </c>
      <c r="R8707" s="5" t="str">
        <f t="shared" si="1"/>
        <v>2013_266</v>
      </c>
    </row>
    <row r="8708">
      <c r="A8708" s="4" t="s">
        <v>1262</v>
      </c>
      <c r="B8708" s="4">
        <v>267.0</v>
      </c>
      <c r="C8708" s="4">
        <v>2013.0</v>
      </c>
      <c r="D8708" s="4" t="s">
        <v>1354</v>
      </c>
      <c r="F8708" s="4" t="s">
        <v>46</v>
      </c>
      <c r="I8708" s="4">
        <v>1012.82</v>
      </c>
      <c r="J8708" s="4">
        <v>119.0</v>
      </c>
      <c r="K8708" s="4">
        <v>570.01</v>
      </c>
      <c r="R8708" s="5" t="str">
        <f t="shared" si="1"/>
        <v>2013_267</v>
      </c>
    </row>
    <row r="8709">
      <c r="A8709" s="4" t="s">
        <v>912</v>
      </c>
      <c r="B8709" s="4">
        <v>268.0</v>
      </c>
      <c r="C8709" s="4">
        <v>2013.0</v>
      </c>
      <c r="D8709" s="4" t="s">
        <v>59</v>
      </c>
      <c r="F8709" s="4" t="s">
        <v>148</v>
      </c>
      <c r="H8709" s="4">
        <v>2699.71</v>
      </c>
      <c r="I8709" s="4">
        <v>101.25</v>
      </c>
      <c r="J8709" s="4">
        <v>2061.0</v>
      </c>
      <c r="K8709" s="4">
        <v>2225.82</v>
      </c>
      <c r="R8709" s="5" t="str">
        <f t="shared" si="1"/>
        <v>2013_268</v>
      </c>
    </row>
    <row r="8710">
      <c r="A8710" s="4" t="s">
        <v>653</v>
      </c>
      <c r="B8710" s="4">
        <v>269.0</v>
      </c>
      <c r="C8710" s="4">
        <v>2013.0</v>
      </c>
      <c r="D8710" s="4" t="s">
        <v>1295</v>
      </c>
      <c r="F8710" s="4" t="s">
        <v>24</v>
      </c>
      <c r="H8710" s="4">
        <v>496.19</v>
      </c>
      <c r="I8710" s="4">
        <v>100.58</v>
      </c>
      <c r="J8710" s="4">
        <v>152.0</v>
      </c>
      <c r="K8710" s="4">
        <v>90.44</v>
      </c>
      <c r="R8710" s="5" t="str">
        <f t="shared" si="1"/>
        <v>2013_269</v>
      </c>
    </row>
    <row r="8711">
      <c r="A8711" s="4" t="s">
        <v>1902</v>
      </c>
      <c r="B8711" s="4">
        <v>270.0</v>
      </c>
      <c r="C8711" s="4">
        <v>2013.0</v>
      </c>
      <c r="D8711" s="4" t="s">
        <v>1364</v>
      </c>
      <c r="F8711" s="4" t="s">
        <v>183</v>
      </c>
      <c r="H8711" s="4">
        <v>1157.54</v>
      </c>
      <c r="I8711" s="4">
        <v>100.54</v>
      </c>
      <c r="J8711" s="4">
        <v>1530.0</v>
      </c>
      <c r="K8711" s="4">
        <v>262.55</v>
      </c>
      <c r="R8711" s="5" t="str">
        <f t="shared" si="1"/>
        <v>2013_270</v>
      </c>
    </row>
    <row r="8712">
      <c r="A8712" s="4" t="s">
        <v>1359</v>
      </c>
      <c r="B8712" s="4">
        <v>271.0</v>
      </c>
      <c r="C8712" s="4">
        <v>2013.0</v>
      </c>
      <c r="D8712" s="4" t="s">
        <v>99</v>
      </c>
      <c r="F8712" s="4" t="s">
        <v>37</v>
      </c>
      <c r="H8712" s="4">
        <v>492.71</v>
      </c>
      <c r="I8712" s="4">
        <v>100.23</v>
      </c>
      <c r="J8712" s="4">
        <v>323.0</v>
      </c>
      <c r="K8712" s="4">
        <v>1133.12</v>
      </c>
      <c r="R8712" s="5" t="str">
        <f t="shared" si="1"/>
        <v>2013_271</v>
      </c>
    </row>
    <row r="8713">
      <c r="A8713" s="4" t="s">
        <v>786</v>
      </c>
      <c r="B8713" s="4">
        <v>272.0</v>
      </c>
      <c r="C8713" s="4">
        <v>2013.0</v>
      </c>
      <c r="D8713" s="4" t="s">
        <v>1723</v>
      </c>
      <c r="F8713" s="4" t="s">
        <v>88</v>
      </c>
      <c r="H8713" s="4">
        <v>505.75</v>
      </c>
      <c r="I8713" s="4">
        <v>996.22</v>
      </c>
      <c r="J8713" s="4">
        <v>522.1</v>
      </c>
      <c r="K8713" s="4">
        <v>772.18</v>
      </c>
      <c r="R8713" s="5" t="str">
        <f t="shared" si="1"/>
        <v>2013_272</v>
      </c>
    </row>
    <row r="8714">
      <c r="A8714" s="4" t="s">
        <v>418</v>
      </c>
      <c r="B8714" s="4">
        <v>273.0</v>
      </c>
      <c r="C8714" s="4">
        <v>2013.0</v>
      </c>
      <c r="D8714" s="4" t="s">
        <v>48</v>
      </c>
      <c r="F8714" s="4" t="s">
        <v>100</v>
      </c>
      <c r="H8714" s="4">
        <v>1808.83</v>
      </c>
      <c r="I8714" s="4">
        <v>986.97</v>
      </c>
      <c r="J8714" s="4">
        <v>1167.3</v>
      </c>
      <c r="K8714" s="4">
        <v>1694.18</v>
      </c>
      <c r="R8714" s="5" t="str">
        <f t="shared" si="1"/>
        <v>2013_273</v>
      </c>
    </row>
    <row r="8715">
      <c r="A8715" s="4" t="s">
        <v>1285</v>
      </c>
      <c r="B8715" s="4">
        <v>274.0</v>
      </c>
      <c r="C8715" s="4">
        <v>2013.0</v>
      </c>
      <c r="D8715" s="4" t="s">
        <v>490</v>
      </c>
      <c r="F8715" s="4" t="s">
        <v>183</v>
      </c>
      <c r="H8715" s="4">
        <v>2060.31</v>
      </c>
      <c r="I8715" s="4">
        <v>98.68</v>
      </c>
      <c r="J8715" s="4">
        <v>1809.0</v>
      </c>
      <c r="K8715" s="4">
        <v>296.5</v>
      </c>
      <c r="R8715" s="5" t="str">
        <f t="shared" si="1"/>
        <v>2013_274</v>
      </c>
    </row>
    <row r="8716">
      <c r="A8716" s="4" t="s">
        <v>1905</v>
      </c>
      <c r="B8716" s="4">
        <v>275.0</v>
      </c>
      <c r="C8716" s="4">
        <v>2013.0</v>
      </c>
      <c r="D8716" s="4" t="s">
        <v>99</v>
      </c>
      <c r="F8716" s="4" t="s">
        <v>144</v>
      </c>
      <c r="H8716" s="4">
        <v>441.14</v>
      </c>
      <c r="I8716" s="4">
        <v>984.09</v>
      </c>
      <c r="J8716" s="4">
        <v>631.9</v>
      </c>
      <c r="K8716" s="4">
        <v>4036.04</v>
      </c>
      <c r="R8716" s="5" t="str">
        <f t="shared" si="1"/>
        <v>2013_275</v>
      </c>
    </row>
    <row r="8717">
      <c r="A8717" s="4" t="s">
        <v>1946</v>
      </c>
      <c r="B8717" s="4">
        <v>276.0</v>
      </c>
      <c r="C8717" s="4">
        <v>2013.0</v>
      </c>
      <c r="D8717" s="4" t="s">
        <v>216</v>
      </c>
      <c r="F8717" s="4" t="s">
        <v>43</v>
      </c>
      <c r="H8717" s="4">
        <v>1737.46</v>
      </c>
      <c r="I8717" s="4">
        <v>97.81</v>
      </c>
      <c r="J8717" s="4">
        <v>1275.0</v>
      </c>
      <c r="K8717" s="4">
        <v>317.25</v>
      </c>
      <c r="R8717" s="5" t="str">
        <f t="shared" si="1"/>
        <v>2013_276</v>
      </c>
    </row>
    <row r="8718">
      <c r="A8718" s="4" t="s">
        <v>1848</v>
      </c>
      <c r="B8718" s="4">
        <v>277.0</v>
      </c>
      <c r="C8718" s="4">
        <v>2013.0</v>
      </c>
      <c r="D8718" s="4" t="s">
        <v>611</v>
      </c>
      <c r="F8718" s="4" t="s">
        <v>30</v>
      </c>
      <c r="H8718" s="4">
        <v>504.13</v>
      </c>
      <c r="I8718" s="4">
        <v>973.96</v>
      </c>
      <c r="J8718" s="4">
        <v>560.8</v>
      </c>
      <c r="K8718" s="4">
        <v>4442.64</v>
      </c>
      <c r="R8718" s="5" t="str">
        <f t="shared" si="1"/>
        <v>2013_277</v>
      </c>
    </row>
    <row r="8719">
      <c r="A8719" s="4" t="s">
        <v>1215</v>
      </c>
      <c r="B8719" s="4">
        <v>278.0</v>
      </c>
      <c r="C8719" s="4">
        <v>2013.0</v>
      </c>
      <c r="D8719" s="4" t="s">
        <v>1839</v>
      </c>
      <c r="F8719" s="4" t="s">
        <v>57</v>
      </c>
      <c r="H8719" s="4">
        <v>1333.75</v>
      </c>
      <c r="I8719" s="4">
        <v>972.11</v>
      </c>
      <c r="J8719" s="4">
        <v>786.8</v>
      </c>
      <c r="K8719" s="4">
        <v>367.06</v>
      </c>
      <c r="R8719" s="5" t="str">
        <f t="shared" si="1"/>
        <v>2013_278</v>
      </c>
    </row>
    <row r="8720">
      <c r="A8720" s="4" t="s">
        <v>1201</v>
      </c>
      <c r="B8720" s="4">
        <v>279.0</v>
      </c>
      <c r="C8720" s="4">
        <v>2013.0</v>
      </c>
      <c r="D8720" s="4" t="s">
        <v>1078</v>
      </c>
      <c r="F8720" s="4" t="s">
        <v>30</v>
      </c>
      <c r="H8720" s="4">
        <v>247.57</v>
      </c>
      <c r="I8720" s="4">
        <v>971.36</v>
      </c>
      <c r="J8720" s="4">
        <v>856.9</v>
      </c>
      <c r="K8720" s="4">
        <v>65.93</v>
      </c>
      <c r="R8720" s="5" t="str">
        <f t="shared" si="1"/>
        <v>2013_279</v>
      </c>
    </row>
    <row r="8721">
      <c r="A8721" s="4" t="s">
        <v>1751</v>
      </c>
      <c r="B8721" s="4">
        <v>280.0</v>
      </c>
      <c r="C8721" s="4">
        <v>2013.0</v>
      </c>
      <c r="D8721" s="4" t="s">
        <v>102</v>
      </c>
      <c r="F8721" s="4" t="s">
        <v>57</v>
      </c>
      <c r="H8721" s="4">
        <v>7450.59</v>
      </c>
      <c r="I8721" s="4">
        <v>970.25</v>
      </c>
      <c r="J8721" s="4">
        <v>2591.6</v>
      </c>
      <c r="K8721" s="4">
        <v>2123.98</v>
      </c>
      <c r="R8721" s="5" t="str">
        <f t="shared" si="1"/>
        <v>2013_280</v>
      </c>
    </row>
    <row r="8722">
      <c r="A8722" s="4" t="s">
        <v>832</v>
      </c>
      <c r="B8722" s="4">
        <v>281.0</v>
      </c>
      <c r="C8722" s="4">
        <v>2013.0</v>
      </c>
      <c r="D8722" s="4" t="s">
        <v>216</v>
      </c>
      <c r="F8722" s="4" t="s">
        <v>57</v>
      </c>
      <c r="H8722" s="4">
        <v>1937.75</v>
      </c>
      <c r="I8722" s="4">
        <v>96.47</v>
      </c>
      <c r="J8722" s="4">
        <v>859.0</v>
      </c>
      <c r="K8722" s="4">
        <v>364.99</v>
      </c>
      <c r="R8722" s="5" t="str">
        <f t="shared" si="1"/>
        <v>2013_281</v>
      </c>
    </row>
    <row r="8723">
      <c r="A8723" s="4" t="s">
        <v>484</v>
      </c>
      <c r="B8723" s="4">
        <v>282.0</v>
      </c>
      <c r="C8723" s="4">
        <v>2013.0</v>
      </c>
      <c r="D8723" s="4" t="s">
        <v>48</v>
      </c>
      <c r="F8723" s="4" t="s">
        <v>55</v>
      </c>
      <c r="H8723" s="4">
        <v>1746.36</v>
      </c>
      <c r="I8723" s="4">
        <v>953.45</v>
      </c>
      <c r="J8723" s="4">
        <v>631.0</v>
      </c>
      <c r="K8723" s="4">
        <v>623.47</v>
      </c>
      <c r="R8723" s="5" t="str">
        <f t="shared" si="1"/>
        <v>2013_282</v>
      </c>
    </row>
    <row r="8724">
      <c r="A8724" s="4" t="s">
        <v>1690</v>
      </c>
      <c r="B8724" s="4">
        <v>283.0</v>
      </c>
      <c r="C8724" s="4">
        <v>2013.0</v>
      </c>
      <c r="D8724" s="4" t="s">
        <v>23</v>
      </c>
      <c r="F8724" s="4" t="s">
        <v>24</v>
      </c>
      <c r="H8724" s="4">
        <v>310.31</v>
      </c>
      <c r="I8724" s="4">
        <v>950.31</v>
      </c>
      <c r="J8724" s="4">
        <v>398.9</v>
      </c>
      <c r="K8724" s="4">
        <v>248.04</v>
      </c>
      <c r="R8724" s="5" t="str">
        <f t="shared" si="1"/>
        <v>2013_283</v>
      </c>
    </row>
    <row r="8725">
      <c r="A8725" s="4" t="s">
        <v>1167</v>
      </c>
      <c r="B8725" s="4">
        <v>284.0</v>
      </c>
      <c r="C8725" s="4">
        <v>2013.0</v>
      </c>
      <c r="D8725" s="4" t="s">
        <v>490</v>
      </c>
      <c r="F8725" s="4" t="s">
        <v>118</v>
      </c>
      <c r="H8725" s="4">
        <v>2290.65</v>
      </c>
      <c r="I8725" s="4">
        <v>95.02</v>
      </c>
      <c r="J8725" s="4">
        <v>-206.0</v>
      </c>
      <c r="K8725" s="4">
        <v>433.26</v>
      </c>
      <c r="R8725" s="5" t="str">
        <f t="shared" si="1"/>
        <v>2013_284</v>
      </c>
    </row>
    <row r="8726">
      <c r="A8726" s="4" t="s">
        <v>1906</v>
      </c>
      <c r="B8726" s="4">
        <v>285.0</v>
      </c>
      <c r="C8726" s="4">
        <v>2013.0</v>
      </c>
      <c r="D8726" s="4" t="s">
        <v>1831</v>
      </c>
      <c r="F8726" s="4" t="s">
        <v>43</v>
      </c>
      <c r="H8726" s="4">
        <v>1456.77</v>
      </c>
      <c r="I8726" s="4">
        <v>949.99</v>
      </c>
      <c r="J8726" s="4">
        <v>989.5</v>
      </c>
      <c r="K8726" s="4">
        <v>572.45</v>
      </c>
      <c r="R8726" s="5" t="str">
        <f t="shared" si="1"/>
        <v>2013_285</v>
      </c>
    </row>
    <row r="8727">
      <c r="A8727" s="4" t="s">
        <v>1709</v>
      </c>
      <c r="B8727" s="4">
        <v>286.0</v>
      </c>
      <c r="C8727" s="4">
        <v>2013.0</v>
      </c>
      <c r="D8727" s="4" t="s">
        <v>611</v>
      </c>
      <c r="F8727" s="4" t="s">
        <v>30</v>
      </c>
      <c r="H8727" s="4">
        <v>4365.96</v>
      </c>
      <c r="I8727" s="4">
        <v>93.37</v>
      </c>
      <c r="J8727" s="4">
        <v>2458.0</v>
      </c>
      <c r="K8727" s="4">
        <v>2004.51</v>
      </c>
      <c r="R8727" s="5" t="str">
        <f t="shared" si="1"/>
        <v>2013_286</v>
      </c>
    </row>
    <row r="8728">
      <c r="A8728" s="4" t="s">
        <v>1142</v>
      </c>
      <c r="B8728" s="4">
        <v>287.0</v>
      </c>
      <c r="C8728" s="4">
        <v>2013.0</v>
      </c>
      <c r="D8728" s="4" t="s">
        <v>26</v>
      </c>
      <c r="F8728" s="4" t="s">
        <v>127</v>
      </c>
      <c r="H8728" s="4">
        <v>683.83</v>
      </c>
      <c r="I8728" s="4">
        <v>93.31</v>
      </c>
      <c r="J8728" s="4">
        <v>422.2</v>
      </c>
      <c r="K8728" s="4">
        <v>337.31</v>
      </c>
      <c r="R8728" s="5" t="str">
        <f t="shared" si="1"/>
        <v>2013_287</v>
      </c>
    </row>
    <row r="8729">
      <c r="A8729" s="4" t="s">
        <v>1947</v>
      </c>
      <c r="B8729" s="4">
        <v>288.0</v>
      </c>
      <c r="C8729" s="4">
        <v>2013.0</v>
      </c>
      <c r="D8729" s="4" t="s">
        <v>981</v>
      </c>
      <c r="F8729" s="4" t="s">
        <v>46</v>
      </c>
      <c r="H8729" s="4">
        <v>432.12</v>
      </c>
      <c r="I8729" s="4">
        <v>93.23</v>
      </c>
      <c r="J8729" s="4">
        <v>845.0</v>
      </c>
      <c r="K8729" s="4">
        <v>24.5</v>
      </c>
      <c r="R8729" s="5" t="str">
        <f t="shared" si="1"/>
        <v>2013_288</v>
      </c>
    </row>
    <row r="8730">
      <c r="A8730" s="4" t="s">
        <v>1948</v>
      </c>
      <c r="B8730" s="4">
        <v>289.0</v>
      </c>
      <c r="C8730" s="4">
        <v>2013.0</v>
      </c>
      <c r="D8730" s="4" t="s">
        <v>988</v>
      </c>
      <c r="F8730" s="4" t="s">
        <v>30</v>
      </c>
      <c r="H8730" s="4">
        <v>99.83</v>
      </c>
      <c r="I8730" s="4">
        <v>929.39</v>
      </c>
      <c r="J8730" s="4">
        <v>854.5</v>
      </c>
      <c r="K8730" s="4">
        <v>934.91</v>
      </c>
      <c r="R8730" s="5" t="str">
        <f t="shared" si="1"/>
        <v>2013_289</v>
      </c>
    </row>
    <row r="8731">
      <c r="A8731" s="4" t="s">
        <v>1103</v>
      </c>
      <c r="B8731" s="4">
        <v>290.0</v>
      </c>
      <c r="C8731" s="4">
        <v>2013.0</v>
      </c>
      <c r="D8731" s="4" t="s">
        <v>99</v>
      </c>
      <c r="F8731" s="4" t="s">
        <v>201</v>
      </c>
      <c r="H8731" s="4">
        <v>998.45</v>
      </c>
      <c r="I8731" s="4">
        <v>921.51</v>
      </c>
      <c r="J8731" s="4">
        <v>805.9</v>
      </c>
      <c r="K8731" s="4">
        <v>16192.65</v>
      </c>
      <c r="R8731" s="5" t="str">
        <f t="shared" si="1"/>
        <v>2013_290</v>
      </c>
    </row>
    <row r="8732">
      <c r="A8732" s="4" t="s">
        <v>1918</v>
      </c>
      <c r="B8732" s="4">
        <v>291.0</v>
      </c>
      <c r="C8732" s="4">
        <v>2013.0</v>
      </c>
      <c r="D8732" s="4" t="s">
        <v>1104</v>
      </c>
      <c r="F8732" s="4" t="s">
        <v>88</v>
      </c>
      <c r="H8732" s="4">
        <v>66.66</v>
      </c>
      <c r="I8732" s="4">
        <v>920.76</v>
      </c>
      <c r="J8732" s="4">
        <v>249.1</v>
      </c>
      <c r="K8732" s="4">
        <v>1068.71</v>
      </c>
      <c r="R8732" s="5" t="str">
        <f t="shared" si="1"/>
        <v>2013_291</v>
      </c>
    </row>
    <row r="8733">
      <c r="A8733" s="4" t="s">
        <v>1857</v>
      </c>
      <c r="B8733" s="4">
        <v>292.0</v>
      </c>
      <c r="C8733" s="4">
        <v>2013.0</v>
      </c>
      <c r="D8733" s="4" t="s">
        <v>232</v>
      </c>
      <c r="F8733" s="4" t="s">
        <v>955</v>
      </c>
      <c r="H8733" s="4">
        <v>643.44</v>
      </c>
      <c r="I8733" s="4">
        <v>916.08</v>
      </c>
      <c r="J8733" s="4">
        <v>-1767.7</v>
      </c>
      <c r="K8733" s="4">
        <v>2628.47</v>
      </c>
      <c r="R8733" s="5" t="str">
        <f t="shared" si="1"/>
        <v>2013_292</v>
      </c>
    </row>
    <row r="8734">
      <c r="A8734" s="4" t="s">
        <v>1571</v>
      </c>
      <c r="B8734" s="4">
        <v>293.0</v>
      </c>
      <c r="C8734" s="4">
        <v>2013.0</v>
      </c>
      <c r="D8734" s="4" t="s">
        <v>352</v>
      </c>
      <c r="F8734" s="4" t="s">
        <v>43</v>
      </c>
      <c r="H8734" s="4">
        <v>938.62</v>
      </c>
      <c r="I8734" s="4">
        <v>902.08</v>
      </c>
      <c r="J8734" s="4">
        <v>243.1</v>
      </c>
      <c r="K8734" s="4">
        <v>232.86</v>
      </c>
      <c r="R8734" s="5" t="str">
        <f t="shared" si="1"/>
        <v>2013_293</v>
      </c>
    </row>
    <row r="8735">
      <c r="A8735" s="4" t="s">
        <v>1736</v>
      </c>
      <c r="B8735" s="4">
        <v>294.0</v>
      </c>
      <c r="C8735" s="4">
        <v>2013.0</v>
      </c>
      <c r="D8735" s="4" t="s">
        <v>59</v>
      </c>
      <c r="F8735" s="4" t="s">
        <v>46</v>
      </c>
      <c r="H8735" s="4">
        <v>2230.81</v>
      </c>
      <c r="I8735" s="4">
        <v>89.84</v>
      </c>
      <c r="J8735" s="4">
        <v>2345.0</v>
      </c>
      <c r="K8735" s="4">
        <v>752.83</v>
      </c>
      <c r="R8735" s="5" t="str">
        <f t="shared" si="1"/>
        <v>2013_294</v>
      </c>
    </row>
    <row r="8736">
      <c r="A8736" s="4" t="s">
        <v>483</v>
      </c>
      <c r="B8736" s="4">
        <v>295.0</v>
      </c>
      <c r="C8736" s="4">
        <v>2013.0</v>
      </c>
      <c r="D8736" s="4" t="s">
        <v>999</v>
      </c>
      <c r="F8736" s="4" t="s">
        <v>46</v>
      </c>
      <c r="H8736" s="4">
        <v>1564.12</v>
      </c>
      <c r="I8736" s="4">
        <v>89.5</v>
      </c>
      <c r="J8736" s="4">
        <v>689.9</v>
      </c>
      <c r="K8736" s="4">
        <v>501.46</v>
      </c>
      <c r="R8736" s="5" t="str">
        <f t="shared" si="1"/>
        <v>2013_295</v>
      </c>
    </row>
    <row r="8737">
      <c r="A8737" s="4" t="s">
        <v>1636</v>
      </c>
      <c r="B8737" s="4">
        <v>296.0</v>
      </c>
      <c r="C8737" s="4">
        <v>2013.0</v>
      </c>
      <c r="D8737" s="4" t="s">
        <v>973</v>
      </c>
      <c r="F8737" s="4" t="s">
        <v>30</v>
      </c>
      <c r="H8737" s="4">
        <v>810.49</v>
      </c>
      <c r="I8737" s="4">
        <v>89.4</v>
      </c>
      <c r="J8737" s="4">
        <v>388.1</v>
      </c>
      <c r="K8737" s="4">
        <v>53.34</v>
      </c>
      <c r="R8737" s="5" t="str">
        <f t="shared" si="1"/>
        <v>2013_296</v>
      </c>
    </row>
    <row r="8738">
      <c r="A8738" s="4" t="s">
        <v>517</v>
      </c>
      <c r="B8738" s="4">
        <v>297.0</v>
      </c>
      <c r="C8738" s="4">
        <v>2013.0</v>
      </c>
      <c r="D8738" s="4" t="s">
        <v>973</v>
      </c>
      <c r="F8738" s="4" t="s">
        <v>37</v>
      </c>
      <c r="H8738" s="4">
        <v>206.06</v>
      </c>
      <c r="I8738" s="4">
        <v>890.81</v>
      </c>
      <c r="J8738" s="4">
        <v>109.0</v>
      </c>
      <c r="K8738" s="4">
        <v>220.77</v>
      </c>
      <c r="R8738" s="5" t="str">
        <f t="shared" si="1"/>
        <v>2013_297</v>
      </c>
    </row>
    <row r="8739">
      <c r="A8739" s="4" t="s">
        <v>1626</v>
      </c>
      <c r="B8739" s="4">
        <v>298.0</v>
      </c>
      <c r="C8739" s="4">
        <v>2013.0</v>
      </c>
      <c r="D8739" s="4" t="s">
        <v>1831</v>
      </c>
      <c r="F8739" s="4" t="s">
        <v>24</v>
      </c>
      <c r="H8739" s="4">
        <v>329.59</v>
      </c>
      <c r="I8739" s="4">
        <v>888.67</v>
      </c>
      <c r="J8739" s="4">
        <v>-269.7</v>
      </c>
      <c r="K8739" s="4">
        <v>413.36</v>
      </c>
      <c r="R8739" s="5" t="str">
        <f t="shared" si="1"/>
        <v>2013_298</v>
      </c>
    </row>
    <row r="8740">
      <c r="A8740" s="4" t="s">
        <v>445</v>
      </c>
      <c r="B8740" s="4">
        <v>299.0</v>
      </c>
      <c r="C8740" s="4">
        <v>2013.0</v>
      </c>
      <c r="D8740" s="4" t="s">
        <v>216</v>
      </c>
      <c r="F8740" s="4" t="s">
        <v>20</v>
      </c>
      <c r="H8740" s="4">
        <v>1179.18</v>
      </c>
      <c r="I8740" s="4">
        <v>88.46</v>
      </c>
      <c r="J8740" s="4">
        <v>610.0</v>
      </c>
      <c r="K8740" s="4">
        <v>263.39</v>
      </c>
      <c r="R8740" s="5" t="str">
        <f t="shared" si="1"/>
        <v>2013_299</v>
      </c>
    </row>
    <row r="8741">
      <c r="A8741" s="4" t="s">
        <v>1849</v>
      </c>
      <c r="B8741" s="4">
        <v>300.0</v>
      </c>
      <c r="C8741" s="4">
        <v>2013.0</v>
      </c>
      <c r="D8741" s="4" t="s">
        <v>232</v>
      </c>
      <c r="F8741" s="4" t="s">
        <v>955</v>
      </c>
      <c r="H8741" s="4">
        <v>198.82</v>
      </c>
      <c r="I8741" s="4">
        <v>879.87</v>
      </c>
      <c r="J8741" s="4">
        <v>-1497.5</v>
      </c>
      <c r="K8741" s="4">
        <v>2799.81</v>
      </c>
      <c r="R8741" s="5" t="str">
        <f t="shared" si="1"/>
        <v>2013_300</v>
      </c>
    </row>
    <row r="8742">
      <c r="A8742" s="4" t="s">
        <v>579</v>
      </c>
      <c r="B8742" s="4">
        <v>301.0</v>
      </c>
      <c r="C8742" s="4">
        <v>2013.0</v>
      </c>
      <c r="D8742" s="4" t="s">
        <v>1104</v>
      </c>
      <c r="F8742" s="4" t="s">
        <v>183</v>
      </c>
      <c r="H8742" s="4">
        <v>711.03</v>
      </c>
      <c r="I8742" s="4">
        <v>873.57</v>
      </c>
      <c r="J8742" s="4">
        <v>403.5</v>
      </c>
      <c r="K8742" s="4">
        <v>750.71</v>
      </c>
      <c r="R8742" s="5" t="str">
        <f t="shared" si="1"/>
        <v>2013_301</v>
      </c>
    </row>
    <row r="8743">
      <c r="A8743" s="4" t="s">
        <v>507</v>
      </c>
      <c r="B8743" s="4">
        <v>302.0</v>
      </c>
      <c r="C8743" s="4">
        <v>2013.0</v>
      </c>
      <c r="D8743" s="4" t="s">
        <v>975</v>
      </c>
      <c r="F8743" s="4" t="s">
        <v>57</v>
      </c>
      <c r="H8743" s="4">
        <v>1617.66</v>
      </c>
      <c r="I8743" s="4">
        <v>87.19</v>
      </c>
      <c r="J8743" s="4">
        <v>109.0</v>
      </c>
      <c r="K8743" s="4">
        <v>121.02</v>
      </c>
      <c r="R8743" s="5" t="str">
        <f t="shared" si="1"/>
        <v>2013_302</v>
      </c>
    </row>
    <row r="8744">
      <c r="A8744" s="4" t="s">
        <v>1827</v>
      </c>
      <c r="B8744" s="4">
        <v>303.0</v>
      </c>
      <c r="C8744" s="4">
        <v>2013.0</v>
      </c>
      <c r="D8744" s="4" t="s">
        <v>1289</v>
      </c>
      <c r="F8744" s="4" t="s">
        <v>144</v>
      </c>
      <c r="H8744" s="4">
        <v>230.48</v>
      </c>
      <c r="I8744" s="4">
        <v>870.36</v>
      </c>
      <c r="J8744" s="4">
        <v>1.9</v>
      </c>
      <c r="K8744" s="4">
        <v>274.17</v>
      </c>
      <c r="R8744" s="5" t="str">
        <f t="shared" si="1"/>
        <v>2013_303</v>
      </c>
    </row>
    <row r="8745">
      <c r="A8745" s="4" t="s">
        <v>1838</v>
      </c>
      <c r="B8745" s="4">
        <v>304.0</v>
      </c>
      <c r="C8745" s="4">
        <v>2013.0</v>
      </c>
      <c r="D8745" s="4" t="s">
        <v>971</v>
      </c>
      <c r="F8745" s="4" t="s">
        <v>46</v>
      </c>
      <c r="H8745" s="4">
        <v>1767.12</v>
      </c>
      <c r="I8745" s="4">
        <v>86.98</v>
      </c>
      <c r="J8745" s="4">
        <v>881.0</v>
      </c>
      <c r="K8745" s="4">
        <v>126.79</v>
      </c>
      <c r="R8745" s="5" t="str">
        <f t="shared" si="1"/>
        <v>2013_304</v>
      </c>
    </row>
    <row r="8746">
      <c r="A8746" s="4" t="s">
        <v>1234</v>
      </c>
      <c r="B8746" s="4">
        <v>305.0</v>
      </c>
      <c r="C8746" s="4">
        <v>2013.0</v>
      </c>
      <c r="D8746" s="4" t="s">
        <v>826</v>
      </c>
      <c r="F8746" s="4" t="s">
        <v>20</v>
      </c>
      <c r="H8746" s="4">
        <v>2482.46</v>
      </c>
      <c r="I8746" s="4">
        <v>86.57</v>
      </c>
      <c r="J8746" s="4">
        <v>1298.0</v>
      </c>
      <c r="K8746" s="4">
        <v>132.06</v>
      </c>
      <c r="R8746" s="5" t="str">
        <f t="shared" si="1"/>
        <v>2013_305</v>
      </c>
    </row>
    <row r="8747">
      <c r="A8747" s="4" t="s">
        <v>858</v>
      </c>
      <c r="B8747" s="4">
        <v>306.0</v>
      </c>
      <c r="C8747" s="4">
        <v>2013.0</v>
      </c>
      <c r="D8747" s="4" t="s">
        <v>1831</v>
      </c>
      <c r="F8747" s="4" t="s">
        <v>115</v>
      </c>
      <c r="H8747" s="4">
        <v>1431.57</v>
      </c>
      <c r="I8747" s="4">
        <v>860.39</v>
      </c>
      <c r="J8747" s="4">
        <v>930.4</v>
      </c>
      <c r="K8747" s="4">
        <v>626.56</v>
      </c>
      <c r="R8747" s="5" t="str">
        <f t="shared" si="1"/>
        <v>2013_306</v>
      </c>
    </row>
    <row r="8748">
      <c r="A8748" s="4" t="s">
        <v>1013</v>
      </c>
      <c r="B8748" s="4">
        <v>307.0</v>
      </c>
      <c r="C8748" s="4">
        <v>2013.0</v>
      </c>
      <c r="D8748" s="4" t="s">
        <v>352</v>
      </c>
      <c r="F8748" s="4" t="s">
        <v>127</v>
      </c>
      <c r="H8748" s="4">
        <v>123.28</v>
      </c>
      <c r="I8748" s="4">
        <v>854.84</v>
      </c>
      <c r="J8748" s="4">
        <v>89.1</v>
      </c>
      <c r="K8748" s="4">
        <v>277.67</v>
      </c>
      <c r="R8748" s="5" t="str">
        <f t="shared" si="1"/>
        <v>2013_307</v>
      </c>
    </row>
    <row r="8749">
      <c r="A8749" s="4" t="s">
        <v>429</v>
      </c>
      <c r="B8749" s="4">
        <v>308.0</v>
      </c>
      <c r="C8749" s="4">
        <v>2013.0</v>
      </c>
      <c r="D8749" s="4" t="s">
        <v>1728</v>
      </c>
      <c r="F8749" s="4" t="s">
        <v>46</v>
      </c>
      <c r="H8749" s="4">
        <v>1273.06</v>
      </c>
      <c r="I8749" s="4">
        <v>853.88</v>
      </c>
      <c r="J8749" s="4">
        <v>811.1</v>
      </c>
      <c r="K8749" s="4">
        <v>1044.39</v>
      </c>
      <c r="R8749" s="5" t="str">
        <f t="shared" si="1"/>
        <v>2013_308</v>
      </c>
    </row>
    <row r="8750">
      <c r="A8750" s="4" t="s">
        <v>1315</v>
      </c>
      <c r="B8750" s="4">
        <v>309.0</v>
      </c>
      <c r="C8750" s="4">
        <v>2013.0</v>
      </c>
      <c r="D8750" s="4" t="s">
        <v>67</v>
      </c>
      <c r="F8750" s="4" t="s">
        <v>30</v>
      </c>
      <c r="H8750" s="4">
        <v>354.72</v>
      </c>
      <c r="I8750" s="4">
        <v>850.83</v>
      </c>
      <c r="J8750" s="4">
        <v>483.7</v>
      </c>
      <c r="K8750" s="4">
        <v>2894.66</v>
      </c>
      <c r="R8750" s="5" t="str">
        <f t="shared" si="1"/>
        <v>2013_309</v>
      </c>
    </row>
    <row r="8751">
      <c r="A8751" s="4" t="s">
        <v>1715</v>
      </c>
      <c r="B8751" s="4">
        <v>310.0</v>
      </c>
      <c r="C8751" s="4">
        <v>2013.0</v>
      </c>
      <c r="D8751" s="4" t="s">
        <v>1096</v>
      </c>
      <c r="F8751" s="4" t="s">
        <v>24</v>
      </c>
      <c r="H8751" s="4">
        <v>1616.01</v>
      </c>
      <c r="I8751" s="4">
        <v>850.21</v>
      </c>
      <c r="J8751" s="4">
        <v>750.5</v>
      </c>
      <c r="K8751" s="4">
        <v>1115.82</v>
      </c>
      <c r="R8751" s="5" t="str">
        <f t="shared" si="1"/>
        <v>2013_310</v>
      </c>
    </row>
    <row r="8752">
      <c r="A8752" s="4" t="s">
        <v>1949</v>
      </c>
      <c r="B8752" s="4">
        <v>311.0</v>
      </c>
      <c r="C8752" s="4">
        <v>2013.0</v>
      </c>
      <c r="D8752" s="4" t="s">
        <v>1295</v>
      </c>
      <c r="F8752" s="4" t="s">
        <v>183</v>
      </c>
      <c r="H8752" s="4">
        <v>1251.12</v>
      </c>
      <c r="I8752" s="4">
        <v>848.95</v>
      </c>
      <c r="J8752" s="4">
        <v>536.0</v>
      </c>
      <c r="K8752" s="4">
        <v>1601.86</v>
      </c>
      <c r="R8752" s="5" t="str">
        <f t="shared" si="1"/>
        <v>2013_311</v>
      </c>
    </row>
    <row r="8753">
      <c r="A8753" s="4" t="s">
        <v>1191</v>
      </c>
      <c r="B8753" s="4">
        <v>312.0</v>
      </c>
      <c r="C8753" s="4">
        <v>2013.0</v>
      </c>
      <c r="D8753" s="4" t="s">
        <v>1104</v>
      </c>
      <c r="F8753" s="4" t="s">
        <v>100</v>
      </c>
      <c r="H8753" s="4">
        <v>595.86</v>
      </c>
      <c r="I8753" s="4">
        <v>84.7</v>
      </c>
      <c r="J8753" s="4">
        <v>557.0</v>
      </c>
      <c r="K8753" s="4">
        <v>74.9</v>
      </c>
      <c r="R8753" s="5" t="str">
        <f t="shared" si="1"/>
        <v>2013_312</v>
      </c>
    </row>
    <row r="8754">
      <c r="A8754" s="4" t="s">
        <v>1617</v>
      </c>
      <c r="B8754" s="4">
        <v>313.0</v>
      </c>
      <c r="C8754" s="4">
        <v>2013.0</v>
      </c>
      <c r="D8754" s="4" t="s">
        <v>168</v>
      </c>
      <c r="F8754" s="4" t="s">
        <v>57</v>
      </c>
      <c r="H8754" s="4">
        <v>542.75</v>
      </c>
      <c r="I8754" s="4">
        <v>844.23</v>
      </c>
      <c r="J8754" s="4">
        <v>403.5</v>
      </c>
      <c r="K8754" s="4">
        <v>585.77</v>
      </c>
      <c r="R8754" s="5" t="str">
        <f t="shared" si="1"/>
        <v>2013_313</v>
      </c>
    </row>
    <row r="8755">
      <c r="A8755" s="4" t="s">
        <v>1611</v>
      </c>
      <c r="B8755" s="4">
        <v>314.0</v>
      </c>
      <c r="C8755" s="4">
        <v>2013.0</v>
      </c>
      <c r="D8755" s="4" t="s">
        <v>921</v>
      </c>
      <c r="F8755" s="4" t="s">
        <v>43</v>
      </c>
      <c r="H8755" s="4">
        <v>856.07</v>
      </c>
      <c r="I8755" s="4">
        <v>84.22</v>
      </c>
      <c r="J8755" s="4">
        <v>559.0</v>
      </c>
      <c r="K8755" s="4">
        <v>351.28</v>
      </c>
      <c r="R8755" s="5" t="str">
        <f t="shared" si="1"/>
        <v>2013_314</v>
      </c>
    </row>
    <row r="8756">
      <c r="A8756" s="4" t="s">
        <v>1344</v>
      </c>
      <c r="B8756" s="4">
        <v>315.0</v>
      </c>
      <c r="C8756" s="4">
        <v>2013.0</v>
      </c>
      <c r="D8756" s="4" t="s">
        <v>490</v>
      </c>
      <c r="F8756" s="4" t="s">
        <v>144</v>
      </c>
      <c r="H8756" s="4">
        <v>570.27</v>
      </c>
      <c r="I8756" s="4">
        <v>830.66</v>
      </c>
      <c r="J8756" s="4">
        <v>-585.7</v>
      </c>
      <c r="K8756" s="4">
        <v>158.09</v>
      </c>
      <c r="R8756" s="5" t="str">
        <f t="shared" si="1"/>
        <v>2013_315</v>
      </c>
    </row>
    <row r="8757">
      <c r="A8757" s="4" t="s">
        <v>1319</v>
      </c>
      <c r="B8757" s="4">
        <v>316.0</v>
      </c>
      <c r="C8757" s="4">
        <v>2013.0</v>
      </c>
      <c r="D8757" s="4" t="s">
        <v>40</v>
      </c>
      <c r="F8757" s="4" t="s">
        <v>127</v>
      </c>
      <c r="H8757" s="4">
        <v>2460.07</v>
      </c>
      <c r="I8757" s="4">
        <v>83.04</v>
      </c>
      <c r="J8757" s="4">
        <v>1272.0</v>
      </c>
      <c r="K8757" s="4">
        <v>165.57</v>
      </c>
      <c r="R8757" s="5" t="str">
        <f t="shared" si="1"/>
        <v>2013_316</v>
      </c>
    </row>
    <row r="8758">
      <c r="A8758" s="4" t="s">
        <v>851</v>
      </c>
      <c r="B8758" s="4">
        <v>317.0</v>
      </c>
      <c r="C8758" s="4">
        <v>2013.0</v>
      </c>
      <c r="D8758" s="4" t="s">
        <v>19</v>
      </c>
      <c r="F8758" s="4" t="s">
        <v>20</v>
      </c>
      <c r="H8758" s="4">
        <v>660.39</v>
      </c>
      <c r="I8758" s="4">
        <v>826.67</v>
      </c>
      <c r="J8758" s="4">
        <v>483.1</v>
      </c>
      <c r="K8758" s="4">
        <v>657.03</v>
      </c>
      <c r="R8758" s="5" t="str">
        <f t="shared" si="1"/>
        <v>2013_317</v>
      </c>
    </row>
    <row r="8759">
      <c r="A8759" s="4" t="s">
        <v>520</v>
      </c>
      <c r="B8759" s="4">
        <v>318.0</v>
      </c>
      <c r="C8759" s="4">
        <v>2013.0</v>
      </c>
      <c r="D8759" s="4" t="s">
        <v>975</v>
      </c>
      <c r="F8759" s="4" t="s">
        <v>170</v>
      </c>
      <c r="H8759" s="4">
        <v>1019.23</v>
      </c>
      <c r="I8759" s="4">
        <v>82.34</v>
      </c>
      <c r="J8759" s="4">
        <v>-1032.0</v>
      </c>
      <c r="K8759" s="4">
        <v>143.28</v>
      </c>
      <c r="R8759" s="5" t="str">
        <f t="shared" si="1"/>
        <v>2013_318</v>
      </c>
    </row>
    <row r="8760">
      <c r="A8760" s="4" t="s">
        <v>511</v>
      </c>
      <c r="B8760" s="4">
        <v>319.0</v>
      </c>
      <c r="C8760" s="4">
        <v>2013.0</v>
      </c>
      <c r="D8760" s="4" t="s">
        <v>981</v>
      </c>
      <c r="F8760" s="4" t="s">
        <v>74</v>
      </c>
      <c r="H8760" s="4">
        <v>1094.45</v>
      </c>
      <c r="I8760" s="4">
        <v>823.07</v>
      </c>
      <c r="J8760" s="4">
        <v>500.1</v>
      </c>
      <c r="K8760" s="4">
        <v>45.64</v>
      </c>
      <c r="R8760" s="5" t="str">
        <f t="shared" si="1"/>
        <v>2013_319</v>
      </c>
    </row>
    <row r="8761">
      <c r="A8761" s="4" t="s">
        <v>1755</v>
      </c>
      <c r="B8761" s="4">
        <v>320.0</v>
      </c>
      <c r="C8761" s="4">
        <v>2013.0</v>
      </c>
      <c r="D8761" s="4" t="s">
        <v>223</v>
      </c>
      <c r="F8761" s="4" t="s">
        <v>57</v>
      </c>
      <c r="H8761" s="4">
        <v>343.57</v>
      </c>
      <c r="I8761" s="4">
        <v>821.82</v>
      </c>
      <c r="J8761" s="4">
        <v>-58.6</v>
      </c>
      <c r="K8761" s="4">
        <v>566.46</v>
      </c>
      <c r="R8761" s="5" t="str">
        <f t="shared" si="1"/>
        <v>2013_320</v>
      </c>
    </row>
    <row r="8762">
      <c r="A8762" s="4" t="s">
        <v>621</v>
      </c>
      <c r="B8762" s="4">
        <v>321.0</v>
      </c>
      <c r="C8762" s="4">
        <v>2013.0</v>
      </c>
      <c r="D8762" s="4" t="s">
        <v>48</v>
      </c>
      <c r="F8762" s="4" t="s">
        <v>192</v>
      </c>
      <c r="H8762" s="4">
        <v>586.82</v>
      </c>
      <c r="I8762" s="4">
        <v>82.06</v>
      </c>
      <c r="J8762" s="4">
        <v>26.0</v>
      </c>
      <c r="K8762" s="4">
        <v>125.24</v>
      </c>
      <c r="R8762" s="5" t="str">
        <f t="shared" si="1"/>
        <v>2013_321</v>
      </c>
    </row>
    <row r="8763">
      <c r="A8763" s="4" t="s">
        <v>1697</v>
      </c>
      <c r="B8763" s="4">
        <v>322.0</v>
      </c>
      <c r="C8763" s="4">
        <v>2013.0</v>
      </c>
      <c r="D8763" s="4" t="s">
        <v>19</v>
      </c>
      <c r="F8763" s="4" t="s">
        <v>189</v>
      </c>
      <c r="H8763" s="4">
        <v>371.21</v>
      </c>
      <c r="I8763" s="4">
        <v>819.33</v>
      </c>
      <c r="J8763" s="4">
        <v>230.8</v>
      </c>
      <c r="K8763" s="4">
        <v>494.78</v>
      </c>
      <c r="R8763" s="5" t="str">
        <f t="shared" si="1"/>
        <v>2013_322</v>
      </c>
    </row>
    <row r="8764">
      <c r="A8764" s="4" t="s">
        <v>1787</v>
      </c>
      <c r="B8764" s="4">
        <v>323.0</v>
      </c>
      <c r="C8764" s="4">
        <v>2013.0</v>
      </c>
      <c r="D8764" s="4" t="s">
        <v>195</v>
      </c>
      <c r="F8764" s="4" t="s">
        <v>400</v>
      </c>
      <c r="H8764" s="4">
        <v>1196.57</v>
      </c>
      <c r="I8764" s="4">
        <v>811.83</v>
      </c>
      <c r="J8764" s="4">
        <v>571.8</v>
      </c>
      <c r="K8764" s="4">
        <v>1961.69</v>
      </c>
      <c r="R8764" s="5" t="str">
        <f t="shared" si="1"/>
        <v>2013_323</v>
      </c>
    </row>
    <row r="8765">
      <c r="A8765" s="4" t="s">
        <v>361</v>
      </c>
      <c r="B8765" s="4">
        <v>324.0</v>
      </c>
      <c r="C8765" s="4">
        <v>2013.0</v>
      </c>
      <c r="D8765" s="4" t="s">
        <v>48</v>
      </c>
      <c r="F8765" s="4" t="s">
        <v>115</v>
      </c>
      <c r="H8765" s="4">
        <v>1075.69</v>
      </c>
      <c r="I8765" s="4">
        <v>81.02</v>
      </c>
      <c r="J8765" s="4">
        <v>437.0</v>
      </c>
      <c r="K8765" s="4">
        <v>116.19</v>
      </c>
      <c r="R8765" s="5" t="str">
        <f t="shared" si="1"/>
        <v>2013_324</v>
      </c>
    </row>
    <row r="8766">
      <c r="A8766" s="4" t="s">
        <v>1192</v>
      </c>
      <c r="B8766" s="4">
        <v>325.0</v>
      </c>
      <c r="C8766" s="4">
        <v>2013.0</v>
      </c>
      <c r="D8766" s="4" t="s">
        <v>42</v>
      </c>
      <c r="F8766" s="4" t="s">
        <v>74</v>
      </c>
      <c r="I8766" s="4">
        <v>801.84</v>
      </c>
      <c r="J8766" s="4">
        <v>487.6</v>
      </c>
      <c r="K8766" s="4">
        <v>7158.46</v>
      </c>
      <c r="R8766" s="5" t="str">
        <f t="shared" si="1"/>
        <v>2013_325</v>
      </c>
    </row>
    <row r="8767">
      <c r="A8767" s="4" t="s">
        <v>1855</v>
      </c>
      <c r="B8767" s="4">
        <v>326.0</v>
      </c>
      <c r="C8767" s="4">
        <v>2013.0</v>
      </c>
      <c r="D8767" s="4" t="s">
        <v>971</v>
      </c>
      <c r="F8767" s="4" t="s">
        <v>30</v>
      </c>
      <c r="H8767" s="4">
        <v>1962.71</v>
      </c>
      <c r="I8767" s="4">
        <v>80.12</v>
      </c>
      <c r="J8767" s="4">
        <v>1728.0</v>
      </c>
      <c r="K8767" s="4">
        <v>293.75</v>
      </c>
      <c r="R8767" s="5" t="str">
        <f t="shared" si="1"/>
        <v>2013_326</v>
      </c>
    </row>
    <row r="8768">
      <c r="A8768" s="4" t="s">
        <v>1777</v>
      </c>
      <c r="B8768" s="4">
        <v>327.0</v>
      </c>
      <c r="C8768" s="4">
        <v>2013.0</v>
      </c>
      <c r="D8768" s="4" t="s">
        <v>975</v>
      </c>
      <c r="F8768" s="4" t="s">
        <v>57</v>
      </c>
      <c r="H8768" s="4">
        <v>1973.24</v>
      </c>
      <c r="I8768" s="4">
        <v>80.06</v>
      </c>
      <c r="J8768" s="4">
        <v>719.0</v>
      </c>
      <c r="K8768" s="4">
        <v>112.08</v>
      </c>
      <c r="R8768" s="5" t="str">
        <f t="shared" si="1"/>
        <v>2013_327</v>
      </c>
    </row>
    <row r="8769">
      <c r="A8769" s="4" t="s">
        <v>687</v>
      </c>
      <c r="B8769" s="4">
        <v>328.0</v>
      </c>
      <c r="C8769" s="4">
        <v>2013.0</v>
      </c>
      <c r="D8769" s="4" t="s">
        <v>62</v>
      </c>
      <c r="F8769" s="4" t="s">
        <v>179</v>
      </c>
      <c r="H8769" s="4">
        <v>670.87</v>
      </c>
      <c r="I8769" s="4">
        <v>799.87</v>
      </c>
      <c r="J8769" s="4">
        <v>475.5</v>
      </c>
      <c r="K8769" s="4">
        <v>594.42</v>
      </c>
      <c r="R8769" s="5" t="str">
        <f t="shared" si="1"/>
        <v>2013_328</v>
      </c>
    </row>
    <row r="8770">
      <c r="A8770" s="4" t="s">
        <v>1700</v>
      </c>
      <c r="B8770" s="4">
        <v>329.0</v>
      </c>
      <c r="C8770" s="4">
        <v>2013.0</v>
      </c>
      <c r="D8770" s="4" t="s">
        <v>1831</v>
      </c>
      <c r="F8770" s="4" t="s">
        <v>55</v>
      </c>
      <c r="H8770" s="4">
        <v>28.32</v>
      </c>
      <c r="I8770" s="4">
        <v>799.57</v>
      </c>
      <c r="J8770" s="4">
        <v>32.2</v>
      </c>
      <c r="K8770" s="4">
        <v>101.83</v>
      </c>
      <c r="R8770" s="5" t="str">
        <f t="shared" si="1"/>
        <v>2013_329</v>
      </c>
    </row>
    <row r="8771">
      <c r="A8771" s="4" t="s">
        <v>1950</v>
      </c>
      <c r="B8771" s="4">
        <v>330.0</v>
      </c>
      <c r="C8771" s="4">
        <v>2013.0</v>
      </c>
      <c r="D8771" s="4" t="s">
        <v>999</v>
      </c>
      <c r="F8771" s="4" t="s">
        <v>88</v>
      </c>
      <c r="I8771" s="4">
        <v>79.94</v>
      </c>
      <c r="J8771" s="4">
        <v>-639.0</v>
      </c>
      <c r="K8771" s="4">
        <v>76.78</v>
      </c>
      <c r="R8771" s="5" t="str">
        <f t="shared" si="1"/>
        <v>2013_330</v>
      </c>
    </row>
    <row r="8772">
      <c r="A8772" s="4" t="s">
        <v>1822</v>
      </c>
      <c r="B8772" s="4">
        <v>331.0</v>
      </c>
      <c r="C8772" s="4">
        <v>2013.0</v>
      </c>
      <c r="D8772" s="4" t="s">
        <v>492</v>
      </c>
      <c r="F8772" s="4" t="s">
        <v>57</v>
      </c>
      <c r="H8772" s="4">
        <v>6.69</v>
      </c>
      <c r="I8772" s="4">
        <v>797.48</v>
      </c>
      <c r="J8772" s="4">
        <v>4.1</v>
      </c>
      <c r="K8772" s="4">
        <v>38.79</v>
      </c>
      <c r="R8772" s="5" t="str">
        <f t="shared" si="1"/>
        <v>2013_331</v>
      </c>
    </row>
    <row r="8773">
      <c r="A8773" s="4" t="s">
        <v>565</v>
      </c>
      <c r="B8773" s="4">
        <v>332.0</v>
      </c>
      <c r="C8773" s="4">
        <v>2013.0</v>
      </c>
      <c r="D8773" s="4" t="s">
        <v>826</v>
      </c>
      <c r="F8773" s="4" t="s">
        <v>43</v>
      </c>
      <c r="H8773" s="4">
        <v>1854.46</v>
      </c>
      <c r="I8773" s="4">
        <v>794.68</v>
      </c>
      <c r="J8773" s="4">
        <v>1169.9</v>
      </c>
      <c r="K8773" s="4">
        <v>1136.09</v>
      </c>
      <c r="R8773" s="5" t="str">
        <f t="shared" si="1"/>
        <v>2013_332</v>
      </c>
    </row>
    <row r="8774">
      <c r="A8774" s="4" t="s">
        <v>1168</v>
      </c>
      <c r="B8774" s="4">
        <v>333.0</v>
      </c>
      <c r="C8774" s="4">
        <v>2013.0</v>
      </c>
      <c r="D8774" s="4" t="s">
        <v>1104</v>
      </c>
      <c r="F8774" s="4" t="s">
        <v>43</v>
      </c>
      <c r="H8774" s="4">
        <v>469.17</v>
      </c>
      <c r="I8774" s="4">
        <v>792.16</v>
      </c>
      <c r="J8774" s="4">
        <v>-1410.3</v>
      </c>
      <c r="K8774" s="4">
        <v>943.72</v>
      </c>
      <c r="R8774" s="5" t="str">
        <f t="shared" si="1"/>
        <v>2013_333</v>
      </c>
    </row>
    <row r="8775">
      <c r="A8775" s="4" t="s">
        <v>1688</v>
      </c>
      <c r="B8775" s="4">
        <v>334.0</v>
      </c>
      <c r="C8775" s="4">
        <v>2013.0</v>
      </c>
      <c r="D8775" s="4" t="s">
        <v>223</v>
      </c>
      <c r="F8775" s="4" t="s">
        <v>24</v>
      </c>
      <c r="H8775" s="4">
        <v>473.55</v>
      </c>
      <c r="I8775" s="4">
        <v>79.21</v>
      </c>
      <c r="J8775" s="4">
        <v>144.0</v>
      </c>
      <c r="K8775" s="4">
        <v>57.67</v>
      </c>
      <c r="R8775" s="5" t="str">
        <f t="shared" si="1"/>
        <v>2013_334</v>
      </c>
    </row>
    <row r="8776">
      <c r="A8776" s="4" t="s">
        <v>1329</v>
      </c>
      <c r="B8776" s="4">
        <v>335.0</v>
      </c>
      <c r="C8776" s="4">
        <v>2013.0</v>
      </c>
      <c r="D8776" s="4" t="s">
        <v>168</v>
      </c>
      <c r="F8776" s="4" t="s">
        <v>24</v>
      </c>
      <c r="H8776" s="4">
        <v>184.67</v>
      </c>
      <c r="I8776" s="4">
        <v>78.59</v>
      </c>
      <c r="J8776" s="4">
        <v>207.5</v>
      </c>
      <c r="K8776" s="4">
        <v>344.12</v>
      </c>
      <c r="R8776" s="5" t="str">
        <f t="shared" si="1"/>
        <v>2013_335</v>
      </c>
    </row>
    <row r="8777">
      <c r="A8777" s="4" t="s">
        <v>686</v>
      </c>
      <c r="B8777" s="4">
        <v>336.0</v>
      </c>
      <c r="C8777" s="4">
        <v>2013.0</v>
      </c>
      <c r="D8777" s="4" t="s">
        <v>1105</v>
      </c>
      <c r="F8777" s="4" t="s">
        <v>20</v>
      </c>
      <c r="H8777" s="4">
        <v>722.05</v>
      </c>
      <c r="I8777" s="4">
        <v>78.16</v>
      </c>
      <c r="J8777" s="4">
        <v>-114.0</v>
      </c>
      <c r="K8777" s="4">
        <v>68.75</v>
      </c>
      <c r="R8777" s="5" t="str">
        <f t="shared" si="1"/>
        <v>2013_336</v>
      </c>
    </row>
    <row r="8778">
      <c r="A8778" s="4" t="s">
        <v>1223</v>
      </c>
      <c r="B8778" s="4">
        <v>337.0</v>
      </c>
      <c r="C8778" s="4">
        <v>2013.0</v>
      </c>
      <c r="D8778" s="4" t="s">
        <v>1295</v>
      </c>
      <c r="F8778" s="4" t="s">
        <v>100</v>
      </c>
      <c r="H8778" s="4">
        <v>62.42</v>
      </c>
      <c r="I8778" s="4">
        <v>778.33</v>
      </c>
      <c r="J8778" s="4">
        <v>443.4</v>
      </c>
      <c r="K8778" s="4">
        <v>820.08</v>
      </c>
      <c r="R8778" s="5" t="str">
        <f t="shared" si="1"/>
        <v>2013_337</v>
      </c>
    </row>
    <row r="8779">
      <c r="A8779" s="4" t="s">
        <v>263</v>
      </c>
      <c r="B8779" s="4">
        <v>338.0</v>
      </c>
      <c r="C8779" s="4">
        <v>2013.0</v>
      </c>
      <c r="D8779" s="4" t="s">
        <v>981</v>
      </c>
      <c r="F8779" s="4" t="s">
        <v>43</v>
      </c>
      <c r="H8779" s="4">
        <v>1425.09</v>
      </c>
      <c r="I8779" s="4">
        <v>77.07</v>
      </c>
      <c r="J8779" s="4">
        <v>774.0</v>
      </c>
      <c r="K8779" s="4">
        <v>65.3</v>
      </c>
      <c r="R8779" s="5" t="str">
        <f t="shared" si="1"/>
        <v>2013_338</v>
      </c>
    </row>
    <row r="8780">
      <c r="A8780" s="4" t="s">
        <v>282</v>
      </c>
      <c r="B8780" s="4">
        <v>339.0</v>
      </c>
      <c r="C8780" s="4">
        <v>2013.0</v>
      </c>
      <c r="D8780" s="4" t="s">
        <v>110</v>
      </c>
      <c r="F8780" s="4" t="s">
        <v>88</v>
      </c>
      <c r="H8780" s="4">
        <v>1030.69</v>
      </c>
      <c r="I8780" s="4">
        <v>75.62</v>
      </c>
      <c r="J8780" s="4">
        <v>677.0</v>
      </c>
      <c r="K8780" s="4">
        <v>95.1</v>
      </c>
      <c r="R8780" s="5" t="str">
        <f t="shared" si="1"/>
        <v>2013_339</v>
      </c>
    </row>
    <row r="8781">
      <c r="A8781" s="4" t="s">
        <v>1068</v>
      </c>
      <c r="B8781" s="4">
        <v>340.0</v>
      </c>
      <c r="C8781" s="4">
        <v>2013.0</v>
      </c>
      <c r="D8781" s="4" t="s">
        <v>29</v>
      </c>
      <c r="F8781" s="4" t="s">
        <v>35</v>
      </c>
      <c r="H8781" s="4">
        <v>1054.08</v>
      </c>
      <c r="I8781" s="4">
        <v>75.04</v>
      </c>
      <c r="J8781" s="4">
        <v>-304.0</v>
      </c>
      <c r="K8781" s="4">
        <v>155.99</v>
      </c>
      <c r="R8781" s="5" t="str">
        <f t="shared" si="1"/>
        <v>2013_340</v>
      </c>
    </row>
    <row r="8782">
      <c r="A8782" s="4" t="s">
        <v>1057</v>
      </c>
      <c r="B8782" s="4">
        <v>341.0</v>
      </c>
      <c r="C8782" s="4">
        <v>2013.0</v>
      </c>
      <c r="D8782" s="4" t="s">
        <v>1292</v>
      </c>
      <c r="F8782" s="4" t="s">
        <v>43</v>
      </c>
      <c r="H8782" s="4">
        <v>893.31</v>
      </c>
      <c r="I8782" s="4">
        <v>749.95</v>
      </c>
      <c r="J8782" s="4">
        <v>555.7</v>
      </c>
      <c r="K8782" s="4">
        <v>928.39</v>
      </c>
      <c r="R8782" s="5" t="str">
        <f t="shared" si="1"/>
        <v>2013_341</v>
      </c>
    </row>
    <row r="8783">
      <c r="A8783" s="4" t="s">
        <v>551</v>
      </c>
      <c r="B8783" s="4">
        <v>342.0</v>
      </c>
      <c r="C8783" s="4">
        <v>2013.0</v>
      </c>
      <c r="D8783" s="4" t="s">
        <v>921</v>
      </c>
      <c r="F8783" s="4" t="s">
        <v>118</v>
      </c>
      <c r="H8783" s="4">
        <v>2553.02</v>
      </c>
      <c r="I8783" s="4">
        <v>74.86</v>
      </c>
      <c r="J8783" s="4">
        <v>859.0</v>
      </c>
      <c r="K8783" s="4">
        <v>243.27</v>
      </c>
      <c r="R8783" s="5" t="str">
        <f t="shared" si="1"/>
        <v>2013_342</v>
      </c>
    </row>
    <row r="8784">
      <c r="A8784" s="4" t="s">
        <v>1324</v>
      </c>
      <c r="B8784" s="4">
        <v>343.0</v>
      </c>
      <c r="C8784" s="4">
        <v>2013.0</v>
      </c>
      <c r="D8784" s="4" t="s">
        <v>352</v>
      </c>
      <c r="F8784" s="4" t="s">
        <v>24</v>
      </c>
      <c r="H8784" s="4">
        <v>136.54</v>
      </c>
      <c r="I8784" s="4">
        <v>747.61</v>
      </c>
      <c r="J8784" s="4">
        <v>100.2</v>
      </c>
      <c r="K8784" s="4">
        <v>30.23</v>
      </c>
      <c r="R8784" s="5" t="str">
        <f t="shared" si="1"/>
        <v>2013_343</v>
      </c>
    </row>
    <row r="8785">
      <c r="A8785" s="4" t="s">
        <v>1187</v>
      </c>
      <c r="B8785" s="4">
        <v>344.0</v>
      </c>
      <c r="C8785" s="4">
        <v>2013.0</v>
      </c>
      <c r="D8785" s="4" t="s">
        <v>216</v>
      </c>
      <c r="F8785" s="4" t="s">
        <v>24</v>
      </c>
      <c r="H8785" s="4">
        <v>102.47</v>
      </c>
      <c r="I8785" s="4">
        <v>74.52</v>
      </c>
      <c r="J8785" s="4">
        <v>417.0</v>
      </c>
      <c r="K8785" s="4">
        <v>228.71</v>
      </c>
      <c r="R8785" s="5" t="str">
        <f t="shared" si="1"/>
        <v>2013_344</v>
      </c>
    </row>
    <row r="8786">
      <c r="A8786" s="4" t="s">
        <v>1741</v>
      </c>
      <c r="B8786" s="4">
        <v>345.0</v>
      </c>
      <c r="C8786" s="4">
        <v>2013.0</v>
      </c>
      <c r="D8786" s="4" t="s">
        <v>1289</v>
      </c>
      <c r="F8786" s="4" t="s">
        <v>179</v>
      </c>
      <c r="H8786" s="4">
        <v>250.48</v>
      </c>
      <c r="I8786" s="4">
        <v>74.09</v>
      </c>
      <c r="J8786" s="4">
        <v>184.7</v>
      </c>
      <c r="K8786" s="4">
        <v>267.55</v>
      </c>
      <c r="R8786" s="5" t="str">
        <f t="shared" si="1"/>
        <v>2013_345</v>
      </c>
    </row>
    <row r="8787">
      <c r="A8787" s="4" t="s">
        <v>1781</v>
      </c>
      <c r="B8787" s="4">
        <v>346.0</v>
      </c>
      <c r="C8787" s="4">
        <v>2013.0</v>
      </c>
      <c r="D8787" s="4" t="s">
        <v>1831</v>
      </c>
      <c r="F8787" s="4" t="s">
        <v>37</v>
      </c>
      <c r="H8787" s="4">
        <v>1087.69</v>
      </c>
      <c r="I8787" s="4">
        <v>739.45</v>
      </c>
      <c r="J8787" s="4">
        <v>619.3</v>
      </c>
      <c r="K8787" s="4">
        <v>27.52</v>
      </c>
      <c r="R8787" s="5" t="str">
        <f t="shared" si="1"/>
        <v>2013_346</v>
      </c>
    </row>
    <row r="8788">
      <c r="A8788" s="4" t="s">
        <v>1633</v>
      </c>
      <c r="B8788" s="4">
        <v>347.0</v>
      </c>
      <c r="C8788" s="4">
        <v>2013.0</v>
      </c>
      <c r="D8788" s="4" t="s">
        <v>1831</v>
      </c>
      <c r="F8788" s="4" t="s">
        <v>127</v>
      </c>
      <c r="H8788" s="4">
        <v>29.44</v>
      </c>
      <c r="I8788" s="4">
        <v>739.36</v>
      </c>
      <c r="J8788" s="4">
        <v>-2.5</v>
      </c>
      <c r="K8788" s="4">
        <v>179.95</v>
      </c>
      <c r="R8788" s="5" t="str">
        <f t="shared" si="1"/>
        <v>2013_347</v>
      </c>
    </row>
    <row r="8789">
      <c r="A8789" s="4" t="s">
        <v>1766</v>
      </c>
      <c r="B8789" s="4">
        <v>348.0</v>
      </c>
      <c r="C8789" s="4">
        <v>2013.0</v>
      </c>
      <c r="D8789" s="4" t="s">
        <v>1360</v>
      </c>
      <c r="F8789" s="4" t="s">
        <v>30</v>
      </c>
      <c r="H8789" s="4">
        <v>6643.49</v>
      </c>
      <c r="I8789" s="4">
        <v>73.91</v>
      </c>
      <c r="J8789" s="4">
        <v>2759.0</v>
      </c>
      <c r="K8789" s="4">
        <v>124.62</v>
      </c>
      <c r="R8789" s="5" t="str">
        <f t="shared" si="1"/>
        <v>2013_348</v>
      </c>
    </row>
    <row r="8790">
      <c r="A8790" s="4" t="s">
        <v>1387</v>
      </c>
      <c r="B8790" s="4">
        <v>349.0</v>
      </c>
      <c r="C8790" s="4">
        <v>2013.0</v>
      </c>
      <c r="D8790" s="4" t="s">
        <v>19</v>
      </c>
      <c r="F8790" s="4" t="s">
        <v>46</v>
      </c>
      <c r="H8790" s="4">
        <v>238.02</v>
      </c>
      <c r="I8790" s="4">
        <v>73.63</v>
      </c>
      <c r="J8790" s="4">
        <v>275.0</v>
      </c>
      <c r="K8790" s="4">
        <v>36.08</v>
      </c>
      <c r="R8790" s="5" t="str">
        <f t="shared" si="1"/>
        <v>2013_349</v>
      </c>
    </row>
    <row r="8791">
      <c r="A8791" s="4" t="s">
        <v>1620</v>
      </c>
      <c r="B8791" s="4">
        <v>350.0</v>
      </c>
      <c r="C8791" s="4">
        <v>2013.0</v>
      </c>
      <c r="D8791" s="4" t="s">
        <v>352</v>
      </c>
      <c r="F8791" s="4" t="s">
        <v>43</v>
      </c>
      <c r="H8791" s="4">
        <v>298.53</v>
      </c>
      <c r="I8791" s="4">
        <v>73.57</v>
      </c>
      <c r="J8791" s="4">
        <v>290.0</v>
      </c>
      <c r="K8791" s="4">
        <v>152.18</v>
      </c>
      <c r="R8791" s="5" t="str">
        <f t="shared" si="1"/>
        <v>2013_350</v>
      </c>
    </row>
    <row r="8792">
      <c r="A8792" s="4" t="s">
        <v>1270</v>
      </c>
      <c r="B8792" s="4">
        <v>351.0</v>
      </c>
      <c r="C8792" s="4">
        <v>2013.0</v>
      </c>
      <c r="D8792" s="4" t="s">
        <v>1723</v>
      </c>
      <c r="F8792" s="4" t="s">
        <v>35</v>
      </c>
      <c r="H8792" s="4">
        <v>381.03</v>
      </c>
      <c r="I8792" s="4">
        <v>734.84</v>
      </c>
      <c r="J8792" s="4">
        <v>105.8</v>
      </c>
      <c r="K8792" s="4">
        <v>674.62</v>
      </c>
      <c r="R8792" s="5" t="str">
        <f t="shared" si="1"/>
        <v>2013_351</v>
      </c>
    </row>
    <row r="8793">
      <c r="A8793" s="4" t="s">
        <v>1880</v>
      </c>
      <c r="B8793" s="4">
        <v>352.0</v>
      </c>
      <c r="C8793" s="4">
        <v>2013.0</v>
      </c>
      <c r="D8793" s="4" t="s">
        <v>1354</v>
      </c>
      <c r="F8793" s="4" t="s">
        <v>43</v>
      </c>
      <c r="H8793" s="4">
        <v>2312.28</v>
      </c>
      <c r="I8793" s="4">
        <v>734.65</v>
      </c>
      <c r="J8793" s="4">
        <v>1051.3</v>
      </c>
      <c r="K8793" s="4">
        <v>652.16</v>
      </c>
      <c r="R8793" s="5" t="str">
        <f t="shared" si="1"/>
        <v>2013_352</v>
      </c>
    </row>
    <row r="8794">
      <c r="A8794" s="4" t="s">
        <v>1135</v>
      </c>
      <c r="B8794" s="4">
        <v>353.0</v>
      </c>
      <c r="C8794" s="4">
        <v>2013.0</v>
      </c>
      <c r="D8794" s="4" t="s">
        <v>67</v>
      </c>
      <c r="F8794" s="4" t="s">
        <v>179</v>
      </c>
      <c r="H8794" s="4">
        <v>576.75</v>
      </c>
      <c r="I8794" s="4">
        <v>732.61</v>
      </c>
      <c r="J8794" s="4">
        <v>606.5</v>
      </c>
      <c r="K8794" s="4">
        <v>990.26</v>
      </c>
      <c r="R8794" s="5" t="str">
        <f t="shared" si="1"/>
        <v>2013_353</v>
      </c>
    </row>
    <row r="8795">
      <c r="A8795" s="4" t="s">
        <v>1733</v>
      </c>
      <c r="B8795" s="4">
        <v>354.0</v>
      </c>
      <c r="C8795" s="4">
        <v>2013.0</v>
      </c>
      <c r="D8795" s="4" t="s">
        <v>168</v>
      </c>
      <c r="F8795" s="4" t="s">
        <v>257</v>
      </c>
      <c r="H8795" s="4">
        <v>349.43</v>
      </c>
      <c r="I8795" s="4">
        <v>729.02</v>
      </c>
      <c r="J8795" s="4">
        <v>163.6</v>
      </c>
      <c r="K8795" s="4">
        <v>581.54</v>
      </c>
      <c r="R8795" s="5" t="str">
        <f t="shared" si="1"/>
        <v>2013_354</v>
      </c>
    </row>
    <row r="8796">
      <c r="A8796" s="4" t="s">
        <v>1860</v>
      </c>
      <c r="B8796" s="4">
        <v>355.0</v>
      </c>
      <c r="C8796" s="4">
        <v>2013.0</v>
      </c>
      <c r="D8796" s="4" t="s">
        <v>76</v>
      </c>
      <c r="F8796" s="4" t="s">
        <v>372</v>
      </c>
      <c r="H8796" s="4">
        <v>2777.03</v>
      </c>
      <c r="I8796" s="4">
        <v>727.83</v>
      </c>
      <c r="J8796" s="4">
        <v>1224.1</v>
      </c>
      <c r="K8796" s="4">
        <v>1055.88</v>
      </c>
      <c r="R8796" s="5" t="str">
        <f t="shared" si="1"/>
        <v>2013_355</v>
      </c>
    </row>
    <row r="8797">
      <c r="A8797" s="4" t="s">
        <v>1687</v>
      </c>
      <c r="B8797" s="4">
        <v>356.0</v>
      </c>
      <c r="C8797" s="4">
        <v>2013.0</v>
      </c>
      <c r="D8797" s="4" t="s">
        <v>19</v>
      </c>
      <c r="F8797" s="4" t="s">
        <v>55</v>
      </c>
      <c r="H8797" s="4">
        <v>26.36</v>
      </c>
      <c r="I8797" s="4">
        <v>72.58</v>
      </c>
      <c r="J8797" s="4">
        <v>300.0</v>
      </c>
      <c r="K8797" s="4">
        <v>51.44</v>
      </c>
      <c r="R8797" s="5" t="str">
        <f t="shared" si="1"/>
        <v>2013_356</v>
      </c>
    </row>
    <row r="8798">
      <c r="A8798" s="4" t="s">
        <v>714</v>
      </c>
      <c r="B8798" s="4">
        <v>357.0</v>
      </c>
      <c r="C8798" s="4">
        <v>2013.0</v>
      </c>
      <c r="D8798" s="4" t="s">
        <v>826</v>
      </c>
      <c r="F8798" s="4" t="s">
        <v>148</v>
      </c>
      <c r="H8798" s="4">
        <v>1060.15</v>
      </c>
      <c r="I8798" s="4">
        <v>72.49</v>
      </c>
      <c r="J8798" s="4">
        <v>-4068.0</v>
      </c>
      <c r="K8798" s="4">
        <v>171.54</v>
      </c>
      <c r="R8798" s="5" t="str">
        <f t="shared" si="1"/>
        <v>2013_357</v>
      </c>
    </row>
    <row r="8799">
      <c r="A8799" s="4" t="s">
        <v>1754</v>
      </c>
      <c r="B8799" s="4">
        <v>358.0</v>
      </c>
      <c r="C8799" s="4">
        <v>2013.0</v>
      </c>
      <c r="D8799" s="4" t="s">
        <v>19</v>
      </c>
      <c r="F8799" s="4" t="s">
        <v>20</v>
      </c>
      <c r="H8799" s="4">
        <v>894.36</v>
      </c>
      <c r="I8799" s="4">
        <v>718.32</v>
      </c>
      <c r="J8799" s="4">
        <v>500.9</v>
      </c>
      <c r="K8799" s="4">
        <v>640.08</v>
      </c>
      <c r="R8799" s="5" t="str">
        <f t="shared" si="1"/>
        <v>2013_358</v>
      </c>
    </row>
    <row r="8800">
      <c r="A8800" s="4" t="s">
        <v>1091</v>
      </c>
      <c r="B8800" s="4">
        <v>359.0</v>
      </c>
      <c r="C8800" s="4">
        <v>2013.0</v>
      </c>
      <c r="D8800" s="4" t="s">
        <v>19</v>
      </c>
      <c r="F8800" s="4" t="s">
        <v>20</v>
      </c>
      <c r="H8800" s="4">
        <v>299.61</v>
      </c>
      <c r="I8800" s="4">
        <v>71.54</v>
      </c>
      <c r="J8800" s="4">
        <v>100.0</v>
      </c>
      <c r="K8800" s="4">
        <v>51.56</v>
      </c>
      <c r="R8800" s="5" t="str">
        <f t="shared" si="1"/>
        <v>2013_359</v>
      </c>
    </row>
    <row r="8801">
      <c r="A8801" s="4" t="s">
        <v>1858</v>
      </c>
      <c r="B8801" s="4">
        <v>360.0</v>
      </c>
      <c r="C8801" s="4">
        <v>2013.0</v>
      </c>
      <c r="D8801" s="4" t="s">
        <v>1831</v>
      </c>
      <c r="F8801" s="4" t="s">
        <v>30</v>
      </c>
      <c r="H8801" s="4">
        <v>98.51</v>
      </c>
      <c r="I8801" s="4">
        <v>712.92</v>
      </c>
      <c r="J8801" s="4">
        <v>-68.9</v>
      </c>
      <c r="K8801" s="4">
        <v>376.52</v>
      </c>
      <c r="R8801" s="5" t="str">
        <f t="shared" si="1"/>
        <v>2013_360</v>
      </c>
    </row>
    <row r="8802">
      <c r="A8802" s="4" t="s">
        <v>939</v>
      </c>
      <c r="B8802" s="4">
        <v>361.0</v>
      </c>
      <c r="C8802" s="4">
        <v>2013.0</v>
      </c>
      <c r="D8802" s="4" t="s">
        <v>59</v>
      </c>
      <c r="F8802" s="4" t="s">
        <v>55</v>
      </c>
      <c r="H8802" s="4">
        <v>1427.58</v>
      </c>
      <c r="I8802" s="4">
        <v>71.06</v>
      </c>
      <c r="J8802" s="4">
        <v>1576.0</v>
      </c>
      <c r="K8802" s="4">
        <v>1218.94</v>
      </c>
      <c r="R8802" s="5" t="str">
        <f t="shared" si="1"/>
        <v>2013_361</v>
      </c>
    </row>
    <row r="8803">
      <c r="A8803" s="4" t="s">
        <v>1390</v>
      </c>
      <c r="B8803" s="4">
        <v>362.0</v>
      </c>
      <c r="C8803" s="4">
        <v>2013.0</v>
      </c>
      <c r="D8803" s="4" t="s">
        <v>611</v>
      </c>
      <c r="F8803" s="4" t="s">
        <v>57</v>
      </c>
      <c r="H8803" s="4">
        <v>3205.14</v>
      </c>
      <c r="I8803" s="4">
        <v>71.01</v>
      </c>
      <c r="J8803" s="4">
        <v>1931.4</v>
      </c>
      <c r="K8803" s="4">
        <v>1475.15</v>
      </c>
      <c r="R8803" s="5" t="str">
        <f t="shared" si="1"/>
        <v>2013_362</v>
      </c>
    </row>
    <row r="8804">
      <c r="A8804" s="4" t="s">
        <v>180</v>
      </c>
      <c r="B8804" s="4">
        <v>363.0</v>
      </c>
      <c r="C8804" s="4">
        <v>2013.0</v>
      </c>
      <c r="D8804" s="4" t="s">
        <v>93</v>
      </c>
      <c r="F8804" s="4" t="s">
        <v>95</v>
      </c>
      <c r="H8804" s="4">
        <v>170.79</v>
      </c>
      <c r="I8804" s="4">
        <v>70.59</v>
      </c>
      <c r="J8804" s="4">
        <v>385.0</v>
      </c>
      <c r="K8804" s="4">
        <v>125.92</v>
      </c>
      <c r="R8804" s="5" t="str">
        <f t="shared" si="1"/>
        <v>2013_363</v>
      </c>
    </row>
    <row r="8805">
      <c r="A8805" s="4" t="s">
        <v>425</v>
      </c>
      <c r="B8805" s="4">
        <v>364.0</v>
      </c>
      <c r="C8805" s="4">
        <v>2013.0</v>
      </c>
      <c r="D8805" s="4" t="s">
        <v>1104</v>
      </c>
      <c r="F8805" s="4" t="s">
        <v>55</v>
      </c>
      <c r="H8805" s="4">
        <v>437.26</v>
      </c>
      <c r="I8805" s="4">
        <v>70.0</v>
      </c>
      <c r="J8805" s="4">
        <v>184.0</v>
      </c>
      <c r="K8805" s="4">
        <v>85.98</v>
      </c>
      <c r="R8805" s="5" t="str">
        <f t="shared" si="1"/>
        <v>2013_364</v>
      </c>
    </row>
    <row r="8806">
      <c r="A8806" s="4" t="s">
        <v>1907</v>
      </c>
      <c r="B8806" s="4">
        <v>365.0</v>
      </c>
      <c r="C8806" s="4">
        <v>2013.0</v>
      </c>
      <c r="D8806" s="4" t="s">
        <v>490</v>
      </c>
      <c r="F8806" s="4" t="s">
        <v>37</v>
      </c>
      <c r="H8806" s="4">
        <v>181.21</v>
      </c>
      <c r="I8806" s="4">
        <v>697.49</v>
      </c>
      <c r="J8806" s="4">
        <v>-2437.1</v>
      </c>
      <c r="K8806" s="4">
        <v>1308.98</v>
      </c>
      <c r="R8806" s="5" t="str">
        <f t="shared" si="1"/>
        <v>2013_365</v>
      </c>
    </row>
    <row r="8807">
      <c r="A8807" s="4" t="s">
        <v>1368</v>
      </c>
      <c r="B8807" s="4">
        <v>366.0</v>
      </c>
      <c r="C8807" s="4">
        <v>2013.0</v>
      </c>
      <c r="D8807" s="4" t="s">
        <v>717</v>
      </c>
      <c r="F8807" s="4" t="s">
        <v>30</v>
      </c>
      <c r="H8807" s="4">
        <v>539.32</v>
      </c>
      <c r="I8807" s="4">
        <v>695.62</v>
      </c>
      <c r="J8807" s="4">
        <v>446.7</v>
      </c>
      <c r="K8807" s="4">
        <v>1349.39</v>
      </c>
      <c r="R8807" s="5" t="str">
        <f t="shared" si="1"/>
        <v>2013_366</v>
      </c>
    </row>
    <row r="8808">
      <c r="A8808" s="4" t="s">
        <v>1304</v>
      </c>
      <c r="B8808" s="4">
        <v>367.0</v>
      </c>
      <c r="C8808" s="4">
        <v>2013.0</v>
      </c>
      <c r="D8808" s="4" t="s">
        <v>1831</v>
      </c>
      <c r="F8808" s="4" t="s">
        <v>46</v>
      </c>
      <c r="H8808" s="4">
        <v>100.87</v>
      </c>
      <c r="I8808" s="4">
        <v>692.04</v>
      </c>
      <c r="J8808" s="4">
        <v>416.8</v>
      </c>
      <c r="K8808" s="4">
        <v>378.43</v>
      </c>
      <c r="R8808" s="5" t="str">
        <f t="shared" si="1"/>
        <v>2013_367</v>
      </c>
    </row>
    <row r="8809">
      <c r="A8809" s="4" t="s">
        <v>1799</v>
      </c>
      <c r="B8809" s="4">
        <v>368.0</v>
      </c>
      <c r="C8809" s="4">
        <v>2013.0</v>
      </c>
      <c r="D8809" s="4" t="s">
        <v>986</v>
      </c>
      <c r="F8809" s="4" t="s">
        <v>57</v>
      </c>
      <c r="H8809" s="4">
        <v>59.01</v>
      </c>
      <c r="I8809" s="4">
        <v>690.54</v>
      </c>
      <c r="J8809" s="4">
        <v>33.9</v>
      </c>
      <c r="K8809" s="4">
        <v>91.92</v>
      </c>
      <c r="R8809" s="5" t="str">
        <f t="shared" si="1"/>
        <v>2013_368</v>
      </c>
    </row>
    <row r="8810">
      <c r="A8810" s="4" t="s">
        <v>1380</v>
      </c>
      <c r="B8810" s="4">
        <v>369.0</v>
      </c>
      <c r="C8810" s="4">
        <v>2013.0</v>
      </c>
      <c r="D8810" s="4" t="s">
        <v>99</v>
      </c>
      <c r="F8810" s="4" t="s">
        <v>57</v>
      </c>
      <c r="I8810" s="4">
        <v>68.74</v>
      </c>
      <c r="J8810" s="4">
        <v>460.0</v>
      </c>
      <c r="K8810" s="4">
        <v>1236.97</v>
      </c>
      <c r="R8810" s="5" t="str">
        <f t="shared" si="1"/>
        <v>2013_369</v>
      </c>
    </row>
    <row r="8811">
      <c r="A8811" s="4" t="s">
        <v>1917</v>
      </c>
      <c r="B8811" s="4">
        <v>370.0</v>
      </c>
      <c r="C8811" s="4">
        <v>2013.0</v>
      </c>
      <c r="D8811" s="4" t="s">
        <v>285</v>
      </c>
      <c r="F8811" s="4" t="s">
        <v>30</v>
      </c>
      <c r="H8811" s="4">
        <v>1535.92</v>
      </c>
      <c r="I8811" s="4">
        <v>685.95</v>
      </c>
      <c r="J8811" s="4">
        <v>681.0</v>
      </c>
      <c r="K8811" s="4">
        <v>541.64</v>
      </c>
      <c r="R8811" s="5" t="str">
        <f t="shared" si="1"/>
        <v>2013_370</v>
      </c>
    </row>
    <row r="8812">
      <c r="A8812" s="4" t="s">
        <v>1366</v>
      </c>
      <c r="B8812" s="4">
        <v>371.0</v>
      </c>
      <c r="C8812" s="4">
        <v>2013.0</v>
      </c>
      <c r="D8812" s="4" t="s">
        <v>97</v>
      </c>
      <c r="F8812" s="4" t="s">
        <v>57</v>
      </c>
      <c r="H8812" s="4">
        <v>1457.03</v>
      </c>
      <c r="I8812" s="4">
        <v>68.58</v>
      </c>
      <c r="J8812" s="4">
        <v>1153.0</v>
      </c>
      <c r="K8812" s="4">
        <v>105.36</v>
      </c>
      <c r="R8812" s="5" t="str">
        <f t="shared" si="1"/>
        <v>2013_371</v>
      </c>
    </row>
    <row r="8813">
      <c r="A8813" s="4" t="s">
        <v>402</v>
      </c>
      <c r="B8813" s="4">
        <v>372.0</v>
      </c>
      <c r="C8813" s="4">
        <v>2013.0</v>
      </c>
      <c r="D8813" s="4" t="s">
        <v>981</v>
      </c>
      <c r="F8813" s="4" t="s">
        <v>57</v>
      </c>
      <c r="H8813" s="4">
        <v>97.22</v>
      </c>
      <c r="I8813" s="4">
        <v>683.23</v>
      </c>
      <c r="J8813" s="4">
        <v>-144.5</v>
      </c>
      <c r="K8813" s="4">
        <v>422.98</v>
      </c>
      <c r="R8813" s="5" t="str">
        <f t="shared" si="1"/>
        <v>2013_372</v>
      </c>
    </row>
    <row r="8814">
      <c r="A8814" s="4" t="s">
        <v>788</v>
      </c>
      <c r="B8814" s="4">
        <v>373.0</v>
      </c>
      <c r="C8814" s="4">
        <v>2013.0</v>
      </c>
      <c r="D8814" s="4" t="s">
        <v>216</v>
      </c>
      <c r="F8814" s="4" t="s">
        <v>144</v>
      </c>
      <c r="H8814" s="4">
        <v>849.71</v>
      </c>
      <c r="I8814" s="4">
        <v>68.28</v>
      </c>
      <c r="J8814" s="4">
        <v>-974.0</v>
      </c>
      <c r="K8814" s="4">
        <v>218.35</v>
      </c>
      <c r="R8814" s="5" t="str">
        <f t="shared" si="1"/>
        <v>2013_373</v>
      </c>
    </row>
    <row r="8815">
      <c r="A8815" s="4" t="s">
        <v>1756</v>
      </c>
      <c r="B8815" s="4">
        <v>374.0</v>
      </c>
      <c r="C8815" s="4">
        <v>2013.0</v>
      </c>
      <c r="D8815" s="4" t="s">
        <v>102</v>
      </c>
      <c r="F8815" s="4" t="s">
        <v>100</v>
      </c>
      <c r="H8815" s="4">
        <v>1145.32</v>
      </c>
      <c r="I8815" s="4">
        <v>679.61</v>
      </c>
      <c r="J8815" s="4">
        <v>640.9</v>
      </c>
      <c r="K8815" s="4">
        <v>1193.19</v>
      </c>
      <c r="R8815" s="5" t="str">
        <f t="shared" si="1"/>
        <v>2013_374</v>
      </c>
    </row>
    <row r="8816">
      <c r="A8816" s="4" t="s">
        <v>497</v>
      </c>
      <c r="B8816" s="4">
        <v>375.0</v>
      </c>
      <c r="C8816" s="4">
        <v>2013.0</v>
      </c>
      <c r="D8816" s="4" t="s">
        <v>48</v>
      </c>
      <c r="F8816" s="4" t="s">
        <v>57</v>
      </c>
      <c r="H8816" s="4">
        <v>431.16</v>
      </c>
      <c r="I8816" s="4">
        <v>676.16</v>
      </c>
      <c r="J8816" s="4">
        <v>215.4</v>
      </c>
      <c r="K8816" s="4">
        <v>510.53</v>
      </c>
      <c r="R8816" s="5" t="str">
        <f t="shared" si="1"/>
        <v>2013_375</v>
      </c>
    </row>
    <row r="8817">
      <c r="A8817" s="4" t="s">
        <v>1806</v>
      </c>
      <c r="B8817" s="4">
        <v>376.0</v>
      </c>
      <c r="C8817" s="4">
        <v>2013.0</v>
      </c>
      <c r="D8817" s="4" t="s">
        <v>1295</v>
      </c>
      <c r="F8817" s="4" t="s">
        <v>179</v>
      </c>
      <c r="H8817" s="4">
        <v>331.07</v>
      </c>
      <c r="I8817" s="4">
        <v>676.09</v>
      </c>
      <c r="J8817" s="4">
        <v>164.3</v>
      </c>
      <c r="K8817" s="4">
        <v>640.08</v>
      </c>
      <c r="R8817" s="5" t="str">
        <f t="shared" si="1"/>
        <v>2013_376</v>
      </c>
    </row>
    <row r="8818">
      <c r="A8818" s="4" t="s">
        <v>1714</v>
      </c>
      <c r="B8818" s="4">
        <v>377.0</v>
      </c>
      <c r="C8818" s="4">
        <v>2013.0</v>
      </c>
      <c r="D8818" s="4" t="s">
        <v>1831</v>
      </c>
      <c r="F8818" s="4" t="s">
        <v>400</v>
      </c>
      <c r="H8818" s="4">
        <v>637.54</v>
      </c>
      <c r="I8818" s="4">
        <v>675.82</v>
      </c>
      <c r="J8818" s="4">
        <v>389.5</v>
      </c>
      <c r="K8818" s="4">
        <v>25.37</v>
      </c>
      <c r="R8818" s="5" t="str">
        <f t="shared" si="1"/>
        <v>2013_377</v>
      </c>
    </row>
    <row r="8819">
      <c r="A8819" s="4" t="s">
        <v>997</v>
      </c>
      <c r="B8819" s="4">
        <v>378.0</v>
      </c>
      <c r="C8819" s="4">
        <v>2013.0</v>
      </c>
      <c r="D8819" s="4" t="s">
        <v>26</v>
      </c>
      <c r="F8819" s="4" t="s">
        <v>27</v>
      </c>
      <c r="H8819" s="4">
        <v>371.51</v>
      </c>
      <c r="I8819" s="4">
        <v>675.16</v>
      </c>
      <c r="J8819" s="4">
        <v>336.0</v>
      </c>
      <c r="K8819" s="4">
        <v>404.87</v>
      </c>
      <c r="R8819" s="5" t="str">
        <f t="shared" si="1"/>
        <v>2013_378</v>
      </c>
    </row>
    <row r="8820">
      <c r="A8820" s="4" t="s">
        <v>1708</v>
      </c>
      <c r="B8820" s="4">
        <v>379.0</v>
      </c>
      <c r="C8820" s="4">
        <v>2013.0</v>
      </c>
      <c r="D8820" s="4" t="s">
        <v>638</v>
      </c>
      <c r="F8820" s="4" t="s">
        <v>57</v>
      </c>
      <c r="H8820" s="4">
        <v>1700.92</v>
      </c>
      <c r="I8820" s="4">
        <v>67.3</v>
      </c>
      <c r="J8820" s="4">
        <v>1172.0</v>
      </c>
      <c r="K8820" s="4">
        <v>130.2</v>
      </c>
      <c r="R8820" s="5" t="str">
        <f t="shared" si="1"/>
        <v>2013_379</v>
      </c>
    </row>
    <row r="8821">
      <c r="A8821" s="4" t="s">
        <v>1951</v>
      </c>
      <c r="B8821" s="4">
        <v>380.0</v>
      </c>
      <c r="C8821" s="4">
        <v>2013.0</v>
      </c>
      <c r="D8821" s="4" t="s">
        <v>76</v>
      </c>
      <c r="F8821" s="4" t="s">
        <v>37</v>
      </c>
      <c r="H8821" s="4">
        <v>264.55</v>
      </c>
      <c r="I8821" s="4">
        <v>67.08</v>
      </c>
      <c r="J8821" s="4">
        <v>146.0</v>
      </c>
      <c r="K8821" s="4">
        <v>63.92</v>
      </c>
      <c r="R8821" s="5" t="str">
        <f t="shared" si="1"/>
        <v>2013_380</v>
      </c>
    </row>
    <row r="8822">
      <c r="A8822" s="4" t="s">
        <v>1333</v>
      </c>
      <c r="B8822" s="4">
        <v>381.0</v>
      </c>
      <c r="C8822" s="4">
        <v>2013.0</v>
      </c>
      <c r="D8822" s="4" t="s">
        <v>225</v>
      </c>
      <c r="F8822" s="4" t="s">
        <v>24</v>
      </c>
      <c r="H8822" s="4">
        <v>766.18</v>
      </c>
      <c r="I8822" s="4">
        <v>670.61</v>
      </c>
      <c r="J8822" s="4">
        <v>493.1</v>
      </c>
      <c r="K8822" s="4">
        <v>1279.68</v>
      </c>
      <c r="R8822" s="5" t="str">
        <f t="shared" si="1"/>
        <v>2013_381</v>
      </c>
    </row>
    <row r="8823">
      <c r="A8823" s="4" t="s">
        <v>1327</v>
      </c>
      <c r="B8823" s="4">
        <v>382.0</v>
      </c>
      <c r="C8823" s="4">
        <v>2013.0</v>
      </c>
      <c r="D8823" s="4" t="s">
        <v>29</v>
      </c>
      <c r="F8823" s="4" t="s">
        <v>30</v>
      </c>
      <c r="H8823" s="4">
        <v>396.14</v>
      </c>
      <c r="I8823" s="4">
        <v>670.55</v>
      </c>
      <c r="J8823" s="4">
        <v>233.5</v>
      </c>
      <c r="K8823" s="4">
        <v>724.62</v>
      </c>
      <c r="R8823" s="5" t="str">
        <f t="shared" si="1"/>
        <v>2013_382</v>
      </c>
    </row>
    <row r="8824">
      <c r="A8824" s="4" t="s">
        <v>1716</v>
      </c>
      <c r="B8824" s="4">
        <v>383.0</v>
      </c>
      <c r="C8824" s="4">
        <v>2013.0</v>
      </c>
      <c r="D8824" s="4" t="s">
        <v>1105</v>
      </c>
      <c r="F8824" s="4" t="s">
        <v>30</v>
      </c>
      <c r="H8824" s="4">
        <v>505.19</v>
      </c>
      <c r="I8824" s="4">
        <v>669.61</v>
      </c>
      <c r="J8824" s="4">
        <v>243.9</v>
      </c>
      <c r="K8824" s="4">
        <v>771.06</v>
      </c>
      <c r="R8824" s="5" t="str">
        <f t="shared" si="1"/>
        <v>2013_383</v>
      </c>
    </row>
    <row r="8825">
      <c r="A8825" s="4" t="s">
        <v>1381</v>
      </c>
      <c r="B8825" s="4">
        <v>384.0</v>
      </c>
      <c r="C8825" s="4">
        <v>2013.0</v>
      </c>
      <c r="D8825" s="4" t="s">
        <v>981</v>
      </c>
      <c r="F8825" s="4" t="s">
        <v>100</v>
      </c>
      <c r="H8825" s="4">
        <v>1961.44</v>
      </c>
      <c r="I8825" s="4">
        <v>664.43</v>
      </c>
      <c r="J8825" s="4">
        <v>660.9</v>
      </c>
      <c r="K8825" s="4">
        <v>475.48</v>
      </c>
      <c r="R8825" s="5" t="str">
        <f t="shared" si="1"/>
        <v>2013_384</v>
      </c>
    </row>
    <row r="8826">
      <c r="A8826" s="4" t="s">
        <v>1388</v>
      </c>
      <c r="B8826" s="4">
        <v>385.0</v>
      </c>
      <c r="C8826" s="4">
        <v>2013.0</v>
      </c>
      <c r="D8826" s="4" t="s">
        <v>999</v>
      </c>
      <c r="F8826" s="4" t="s">
        <v>100</v>
      </c>
      <c r="H8826" s="4">
        <v>320.12</v>
      </c>
      <c r="I8826" s="4">
        <v>657.93</v>
      </c>
      <c r="J8826" s="4">
        <v>201.8</v>
      </c>
      <c r="K8826" s="4">
        <v>462.96</v>
      </c>
      <c r="R8826" s="5" t="str">
        <f t="shared" si="1"/>
        <v>2013_385</v>
      </c>
    </row>
    <row r="8827">
      <c r="A8827" s="4" t="s">
        <v>1952</v>
      </c>
      <c r="B8827" s="4">
        <v>386.0</v>
      </c>
      <c r="C8827" s="4">
        <v>2013.0</v>
      </c>
      <c r="D8827" s="4" t="s">
        <v>988</v>
      </c>
      <c r="F8827" s="4" t="s">
        <v>46</v>
      </c>
      <c r="H8827" s="4">
        <v>558.79</v>
      </c>
      <c r="I8827" s="4">
        <v>653.21</v>
      </c>
      <c r="J8827" s="4">
        <v>427.5</v>
      </c>
      <c r="K8827" s="4">
        <v>55.92</v>
      </c>
      <c r="R8827" s="5" t="str">
        <f t="shared" si="1"/>
        <v>2013_386</v>
      </c>
    </row>
    <row r="8828">
      <c r="A8828" s="4" t="s">
        <v>1914</v>
      </c>
      <c r="B8828" s="4">
        <v>387.0</v>
      </c>
      <c r="C8828" s="4">
        <v>2013.0</v>
      </c>
      <c r="D8828" s="4" t="s">
        <v>1139</v>
      </c>
      <c r="F8828" s="4" t="s">
        <v>57</v>
      </c>
      <c r="H8828" s="4">
        <v>83.49</v>
      </c>
      <c r="I8828" s="4">
        <v>651.98</v>
      </c>
      <c r="J8828" s="4">
        <v>315.6</v>
      </c>
      <c r="K8828" s="4">
        <v>780.95</v>
      </c>
      <c r="R8828" s="5" t="str">
        <f t="shared" si="1"/>
        <v>2013_387</v>
      </c>
    </row>
    <row r="8829">
      <c r="A8829" s="4" t="s">
        <v>1339</v>
      </c>
      <c r="B8829" s="4">
        <v>388.0</v>
      </c>
      <c r="C8829" s="4">
        <v>2013.0</v>
      </c>
      <c r="D8829" s="4" t="s">
        <v>921</v>
      </c>
      <c r="F8829" s="4" t="s">
        <v>100</v>
      </c>
      <c r="H8829" s="4">
        <v>434.49</v>
      </c>
      <c r="I8829" s="4">
        <v>651.92</v>
      </c>
      <c r="J8829" s="4">
        <v>199.4</v>
      </c>
      <c r="K8829" s="4">
        <v>970.97</v>
      </c>
      <c r="R8829" s="5" t="str">
        <f t="shared" si="1"/>
        <v>2013_388</v>
      </c>
    </row>
    <row r="8830">
      <c r="A8830" s="4" t="s">
        <v>1772</v>
      </c>
      <c r="B8830" s="4">
        <v>389.0</v>
      </c>
      <c r="C8830" s="4">
        <v>2013.0</v>
      </c>
      <c r="D8830" s="4" t="s">
        <v>225</v>
      </c>
      <c r="F8830" s="4" t="s">
        <v>24</v>
      </c>
      <c r="H8830" s="4">
        <v>415.44</v>
      </c>
      <c r="I8830" s="4">
        <v>651.68</v>
      </c>
      <c r="J8830" s="4">
        <v>-226.6</v>
      </c>
      <c r="K8830" s="4">
        <v>561.31</v>
      </c>
      <c r="R8830" s="5" t="str">
        <f t="shared" si="1"/>
        <v>2013_389</v>
      </c>
    </row>
    <row r="8831">
      <c r="A8831" s="4" t="s">
        <v>524</v>
      </c>
      <c r="B8831" s="4">
        <v>390.0</v>
      </c>
      <c r="C8831" s="4">
        <v>2013.0</v>
      </c>
      <c r="D8831" s="4" t="s">
        <v>289</v>
      </c>
      <c r="F8831" s="4" t="s">
        <v>30</v>
      </c>
      <c r="H8831" s="4">
        <v>1462.41</v>
      </c>
      <c r="I8831" s="4">
        <v>65.12</v>
      </c>
      <c r="J8831" s="4">
        <v>437.0</v>
      </c>
      <c r="K8831" s="4">
        <v>70.52</v>
      </c>
      <c r="R8831" s="5" t="str">
        <f t="shared" si="1"/>
        <v>2013_390</v>
      </c>
    </row>
    <row r="8832">
      <c r="A8832" s="4" t="s">
        <v>1926</v>
      </c>
      <c r="B8832" s="4">
        <v>391.0</v>
      </c>
      <c r="C8832" s="4">
        <v>2013.0</v>
      </c>
      <c r="D8832" s="4" t="s">
        <v>1295</v>
      </c>
      <c r="F8832" s="4" t="s">
        <v>115</v>
      </c>
      <c r="H8832" s="4">
        <v>115.24</v>
      </c>
      <c r="I8832" s="4">
        <v>648.84</v>
      </c>
      <c r="J8832" s="4">
        <v>57.3</v>
      </c>
      <c r="K8832" s="4">
        <v>478.81</v>
      </c>
      <c r="R8832" s="5" t="str">
        <f t="shared" si="1"/>
        <v>2013_391</v>
      </c>
    </row>
    <row r="8833">
      <c r="A8833" s="4" t="s">
        <v>1825</v>
      </c>
      <c r="B8833" s="4">
        <v>392.0</v>
      </c>
      <c r="C8833" s="4">
        <v>2013.0</v>
      </c>
      <c r="D8833" s="4" t="s">
        <v>1831</v>
      </c>
      <c r="F8833" s="4" t="s">
        <v>201</v>
      </c>
      <c r="H8833" s="4">
        <v>223.46</v>
      </c>
      <c r="I8833" s="4">
        <v>646.08</v>
      </c>
      <c r="J8833" s="4">
        <v>116.8</v>
      </c>
      <c r="K8833" s="4">
        <v>177.48</v>
      </c>
      <c r="R8833" s="5" t="str">
        <f t="shared" si="1"/>
        <v>2013_392</v>
      </c>
    </row>
    <row r="8834">
      <c r="A8834" s="4" t="s">
        <v>1257</v>
      </c>
      <c r="B8834" s="4">
        <v>393.0</v>
      </c>
      <c r="C8834" s="4">
        <v>2013.0</v>
      </c>
      <c r="D8834" s="4" t="s">
        <v>67</v>
      </c>
      <c r="F8834" s="4" t="s">
        <v>189</v>
      </c>
      <c r="I8834" s="4">
        <v>645.68</v>
      </c>
      <c r="J8834" s="4">
        <v>360.5</v>
      </c>
      <c r="K8834" s="4">
        <v>1793.73</v>
      </c>
      <c r="R8834" s="5" t="str">
        <f t="shared" si="1"/>
        <v>2013_393</v>
      </c>
    </row>
    <row r="8835">
      <c r="A8835" s="4" t="s">
        <v>1913</v>
      </c>
      <c r="B8835" s="4">
        <v>394.0</v>
      </c>
      <c r="C8835" s="4">
        <v>2013.0</v>
      </c>
      <c r="D8835" s="4" t="s">
        <v>99</v>
      </c>
      <c r="F8835" s="4" t="s">
        <v>70</v>
      </c>
      <c r="I8835" s="4">
        <v>64.37</v>
      </c>
      <c r="J8835" s="4">
        <v>283.8</v>
      </c>
      <c r="K8835" s="4">
        <v>3099.31</v>
      </c>
      <c r="R8835" s="5" t="str">
        <f t="shared" si="1"/>
        <v>2013_394</v>
      </c>
    </row>
    <row r="8836">
      <c r="A8836" s="4" t="s">
        <v>443</v>
      </c>
      <c r="B8836" s="4">
        <v>395.0</v>
      </c>
      <c r="C8836" s="4">
        <v>2013.0</v>
      </c>
      <c r="D8836" s="4" t="s">
        <v>444</v>
      </c>
      <c r="F8836" s="4" t="s">
        <v>57</v>
      </c>
      <c r="H8836" s="4">
        <v>1507.93</v>
      </c>
      <c r="I8836" s="4">
        <v>642.09</v>
      </c>
      <c r="J8836" s="4">
        <v>776.5</v>
      </c>
      <c r="K8836" s="4">
        <v>652.68</v>
      </c>
      <c r="R8836" s="5" t="str">
        <f t="shared" si="1"/>
        <v>2013_395</v>
      </c>
    </row>
    <row r="8837">
      <c r="A8837" s="4" t="s">
        <v>1370</v>
      </c>
      <c r="B8837" s="4">
        <v>396.0</v>
      </c>
      <c r="C8837" s="4">
        <v>2013.0</v>
      </c>
      <c r="D8837" s="4" t="s">
        <v>48</v>
      </c>
      <c r="F8837" s="4" t="s">
        <v>24</v>
      </c>
      <c r="H8837" s="4">
        <v>703.27</v>
      </c>
      <c r="I8837" s="4">
        <v>64.18</v>
      </c>
      <c r="J8837" s="4">
        <v>605.0</v>
      </c>
      <c r="K8837" s="4">
        <v>90.0</v>
      </c>
      <c r="R8837" s="5" t="str">
        <f t="shared" si="1"/>
        <v>2013_396</v>
      </c>
    </row>
    <row r="8838">
      <c r="A8838" s="4" t="s">
        <v>1953</v>
      </c>
      <c r="B8838" s="4">
        <v>397.0</v>
      </c>
      <c r="C8838" s="4">
        <v>2013.0</v>
      </c>
      <c r="D8838" s="4" t="s">
        <v>223</v>
      </c>
      <c r="F8838" s="4" t="s">
        <v>24</v>
      </c>
      <c r="H8838" s="4">
        <v>598.28</v>
      </c>
      <c r="I8838" s="4">
        <v>641.35</v>
      </c>
      <c r="J8838" s="4">
        <v>306.6</v>
      </c>
      <c r="K8838" s="4">
        <v>514.08</v>
      </c>
      <c r="R8838" s="5" t="str">
        <f t="shared" si="1"/>
        <v>2013_397</v>
      </c>
    </row>
    <row r="8839">
      <c r="A8839" s="4" t="s">
        <v>1231</v>
      </c>
      <c r="B8839" s="4">
        <v>398.0</v>
      </c>
      <c r="C8839" s="4">
        <v>2013.0</v>
      </c>
      <c r="D8839" s="4" t="s">
        <v>29</v>
      </c>
      <c r="F8839" s="4" t="s">
        <v>183</v>
      </c>
      <c r="H8839" s="4">
        <v>444.05</v>
      </c>
      <c r="I8839" s="4">
        <v>63.76</v>
      </c>
      <c r="J8839" s="4">
        <v>-422.0</v>
      </c>
      <c r="K8839" s="4">
        <v>133.07</v>
      </c>
      <c r="R8839" s="5" t="str">
        <f t="shared" si="1"/>
        <v>2013_398</v>
      </c>
    </row>
    <row r="8840">
      <c r="A8840" s="4" t="s">
        <v>1866</v>
      </c>
      <c r="B8840" s="4">
        <v>399.0</v>
      </c>
      <c r="C8840" s="4">
        <v>2013.0</v>
      </c>
      <c r="D8840" s="4" t="s">
        <v>223</v>
      </c>
      <c r="F8840" s="4" t="s">
        <v>35</v>
      </c>
      <c r="H8840" s="4">
        <v>283.94</v>
      </c>
      <c r="I8840" s="4">
        <v>634.67</v>
      </c>
      <c r="J8840" s="4">
        <v>146.6</v>
      </c>
      <c r="K8840" s="4">
        <v>310.71</v>
      </c>
      <c r="R8840" s="5" t="str">
        <f t="shared" si="1"/>
        <v>2013_399</v>
      </c>
    </row>
    <row r="8841">
      <c r="A8841" s="4" t="s">
        <v>835</v>
      </c>
      <c r="B8841" s="4">
        <v>400.0</v>
      </c>
      <c r="C8841" s="4">
        <v>2013.0</v>
      </c>
      <c r="D8841" s="4" t="s">
        <v>232</v>
      </c>
      <c r="F8841" s="4" t="s">
        <v>35</v>
      </c>
      <c r="H8841" s="4">
        <v>1234.57</v>
      </c>
      <c r="I8841" s="4">
        <v>63.21</v>
      </c>
      <c r="J8841" s="4">
        <v>562.0</v>
      </c>
      <c r="K8841" s="4">
        <v>88.61</v>
      </c>
      <c r="R8841" s="5" t="str">
        <f t="shared" si="1"/>
        <v>2013_400</v>
      </c>
    </row>
    <row r="8842">
      <c r="A8842" s="4" t="s">
        <v>1040</v>
      </c>
      <c r="B8842" s="4">
        <v>401.0</v>
      </c>
      <c r="C8842" s="4">
        <v>2013.0</v>
      </c>
      <c r="D8842" s="4" t="s">
        <v>59</v>
      </c>
      <c r="F8842" s="4" t="s">
        <v>544</v>
      </c>
      <c r="H8842" s="4">
        <v>1157.57</v>
      </c>
      <c r="I8842" s="4">
        <v>62.75</v>
      </c>
      <c r="J8842" s="4">
        <v>1120.0</v>
      </c>
      <c r="K8842" s="4">
        <v>1213.47</v>
      </c>
      <c r="R8842" s="5" t="str">
        <f t="shared" si="1"/>
        <v>2013_401</v>
      </c>
    </row>
    <row r="8843">
      <c r="A8843" s="4" t="s">
        <v>916</v>
      </c>
      <c r="B8843" s="4">
        <v>402.0</v>
      </c>
      <c r="C8843" s="4">
        <v>2013.0</v>
      </c>
      <c r="D8843" s="4" t="s">
        <v>216</v>
      </c>
      <c r="F8843" s="4" t="s">
        <v>148</v>
      </c>
      <c r="H8843" s="4">
        <v>1366.11</v>
      </c>
      <c r="I8843" s="4">
        <v>627.38</v>
      </c>
      <c r="J8843" s="4">
        <v>525.9</v>
      </c>
      <c r="K8843" s="4">
        <v>2830.28</v>
      </c>
      <c r="R8843" s="5" t="str">
        <f t="shared" si="1"/>
        <v>2013_402</v>
      </c>
    </row>
    <row r="8844">
      <c r="A8844" s="4" t="s">
        <v>1873</v>
      </c>
      <c r="B8844" s="4">
        <v>403.0</v>
      </c>
      <c r="C8844" s="4">
        <v>2013.0</v>
      </c>
      <c r="D8844" s="4" t="s">
        <v>34</v>
      </c>
      <c r="F8844" s="4" t="s">
        <v>189</v>
      </c>
      <c r="H8844" s="4">
        <v>1207.21</v>
      </c>
      <c r="I8844" s="4">
        <v>625.94</v>
      </c>
      <c r="J8844" s="4">
        <v>737.0</v>
      </c>
      <c r="K8844" s="4">
        <v>563.65</v>
      </c>
      <c r="R8844" s="5" t="str">
        <f t="shared" si="1"/>
        <v>2013_403</v>
      </c>
    </row>
    <row r="8845">
      <c r="A8845" s="4" t="s">
        <v>654</v>
      </c>
      <c r="B8845" s="4">
        <v>404.0</v>
      </c>
      <c r="C8845" s="4">
        <v>2013.0</v>
      </c>
      <c r="D8845" s="4" t="s">
        <v>1011</v>
      </c>
      <c r="F8845" s="4" t="s">
        <v>179</v>
      </c>
      <c r="H8845" s="4">
        <v>307.58</v>
      </c>
      <c r="I8845" s="4">
        <v>62.57</v>
      </c>
      <c r="J8845" s="4">
        <v>210.0</v>
      </c>
      <c r="K8845" s="4">
        <v>83.19</v>
      </c>
      <c r="R8845" s="5" t="str">
        <f t="shared" si="1"/>
        <v>2013_404</v>
      </c>
    </row>
    <row r="8846">
      <c r="A8846" s="4" t="s">
        <v>802</v>
      </c>
      <c r="B8846" s="4">
        <v>405.0</v>
      </c>
      <c r="C8846" s="4">
        <v>2013.0</v>
      </c>
      <c r="D8846" s="4" t="s">
        <v>999</v>
      </c>
      <c r="F8846" s="4" t="s">
        <v>46</v>
      </c>
      <c r="H8846" s="4">
        <v>225.95</v>
      </c>
      <c r="I8846" s="4">
        <v>625.31</v>
      </c>
      <c r="J8846" s="4">
        <v>124.8</v>
      </c>
      <c r="K8846" s="4">
        <v>308.96</v>
      </c>
      <c r="R8846" s="5" t="str">
        <f t="shared" si="1"/>
        <v>2013_405</v>
      </c>
    </row>
    <row r="8847">
      <c r="A8847" s="4" t="s">
        <v>419</v>
      </c>
      <c r="B8847" s="4">
        <v>406.0</v>
      </c>
      <c r="C8847" s="4">
        <v>2013.0</v>
      </c>
      <c r="D8847" s="4" t="s">
        <v>216</v>
      </c>
      <c r="F8847" s="4" t="s">
        <v>20</v>
      </c>
      <c r="H8847" s="4">
        <v>743.02</v>
      </c>
      <c r="I8847" s="4">
        <v>62.53</v>
      </c>
      <c r="J8847" s="4">
        <v>382.0</v>
      </c>
      <c r="K8847" s="4">
        <v>171.31</v>
      </c>
      <c r="R8847" s="5" t="str">
        <f t="shared" si="1"/>
        <v>2013_406</v>
      </c>
    </row>
    <row r="8848">
      <c r="A8848" s="4" t="s">
        <v>1738</v>
      </c>
      <c r="B8848" s="4">
        <v>407.0</v>
      </c>
      <c r="C8848" s="4">
        <v>2013.0</v>
      </c>
      <c r="D8848" s="4" t="s">
        <v>177</v>
      </c>
      <c r="F8848" s="4" t="s">
        <v>24</v>
      </c>
      <c r="H8848" s="4">
        <v>26.59</v>
      </c>
      <c r="I8848" s="4">
        <v>624.69</v>
      </c>
      <c r="J8848" s="4">
        <v>-424.5</v>
      </c>
      <c r="K8848" s="4">
        <v>1629.27</v>
      </c>
      <c r="R8848" s="5" t="str">
        <f t="shared" si="1"/>
        <v>2013_407</v>
      </c>
    </row>
    <row r="8849">
      <c r="A8849" s="4" t="s">
        <v>1925</v>
      </c>
      <c r="B8849" s="4">
        <v>408.0</v>
      </c>
      <c r="C8849" s="4">
        <v>2013.0</v>
      </c>
      <c r="D8849" s="4" t="s">
        <v>639</v>
      </c>
      <c r="F8849" s="4" t="s">
        <v>57</v>
      </c>
      <c r="H8849" s="4">
        <v>1231.15</v>
      </c>
      <c r="I8849" s="4">
        <v>623.32</v>
      </c>
      <c r="J8849" s="4">
        <v>605.4</v>
      </c>
      <c r="K8849" s="4">
        <v>953.23</v>
      </c>
      <c r="R8849" s="5" t="str">
        <f t="shared" si="1"/>
        <v>2013_408</v>
      </c>
    </row>
    <row r="8850">
      <c r="A8850" s="4" t="s">
        <v>1221</v>
      </c>
      <c r="B8850" s="4">
        <v>409.0</v>
      </c>
      <c r="C8850" s="4">
        <v>2013.0</v>
      </c>
      <c r="D8850" s="4" t="s">
        <v>1831</v>
      </c>
      <c r="F8850" s="4" t="s">
        <v>37</v>
      </c>
      <c r="H8850" s="4">
        <v>608.76</v>
      </c>
      <c r="I8850" s="4">
        <v>62.05</v>
      </c>
      <c r="J8850" s="4">
        <v>387.7</v>
      </c>
      <c r="K8850" s="4">
        <v>461.38</v>
      </c>
      <c r="R8850" s="5" t="str">
        <f t="shared" si="1"/>
        <v>2013_409</v>
      </c>
    </row>
    <row r="8851">
      <c r="A8851" s="4" t="s">
        <v>1166</v>
      </c>
      <c r="B8851" s="4">
        <v>410.0</v>
      </c>
      <c r="C8851" s="4">
        <v>2013.0</v>
      </c>
      <c r="D8851" s="4" t="s">
        <v>1295</v>
      </c>
      <c r="F8851" s="4" t="s">
        <v>192</v>
      </c>
      <c r="H8851" s="4">
        <v>5.61</v>
      </c>
      <c r="I8851" s="4">
        <v>619.07</v>
      </c>
      <c r="J8851" s="4">
        <v>-40.4</v>
      </c>
      <c r="K8851" s="4">
        <v>423.79</v>
      </c>
      <c r="R8851" s="5" t="str">
        <f t="shared" si="1"/>
        <v>2013_410</v>
      </c>
    </row>
    <row r="8852">
      <c r="A8852" s="4" t="s">
        <v>1884</v>
      </c>
      <c r="B8852" s="4">
        <v>411.0</v>
      </c>
      <c r="C8852" s="4">
        <v>2013.0</v>
      </c>
      <c r="D8852" s="4" t="s">
        <v>988</v>
      </c>
      <c r="F8852" s="4" t="s">
        <v>152</v>
      </c>
      <c r="H8852" s="4">
        <v>33.53</v>
      </c>
      <c r="I8852" s="4">
        <v>618.91</v>
      </c>
      <c r="J8852" s="4">
        <v>282.3</v>
      </c>
      <c r="K8852" s="4">
        <v>334.78</v>
      </c>
      <c r="R8852" s="5" t="str">
        <f t="shared" si="1"/>
        <v>2013_411</v>
      </c>
    </row>
    <row r="8853">
      <c r="A8853" s="4" t="s">
        <v>1803</v>
      </c>
      <c r="B8853" s="4">
        <v>412.0</v>
      </c>
      <c r="C8853" s="4">
        <v>2013.0</v>
      </c>
      <c r="D8853" s="4" t="s">
        <v>1831</v>
      </c>
      <c r="F8853" s="4" t="s">
        <v>144</v>
      </c>
      <c r="H8853" s="4">
        <v>114.02</v>
      </c>
      <c r="I8853" s="4">
        <v>618.22</v>
      </c>
      <c r="J8853" s="4">
        <v>585.7</v>
      </c>
      <c r="K8853" s="4">
        <v>574.92</v>
      </c>
      <c r="R8853" s="5" t="str">
        <f t="shared" si="1"/>
        <v>2013_412</v>
      </c>
    </row>
    <row r="8854">
      <c r="A8854" s="4" t="s">
        <v>1127</v>
      </c>
      <c r="B8854" s="4">
        <v>413.0</v>
      </c>
      <c r="C8854" s="4">
        <v>2013.0</v>
      </c>
      <c r="D8854" s="4" t="s">
        <v>1839</v>
      </c>
      <c r="F8854" s="4" t="s">
        <v>30</v>
      </c>
      <c r="H8854" s="4">
        <v>514.04</v>
      </c>
      <c r="I8854" s="4">
        <v>61.82</v>
      </c>
      <c r="J8854" s="4">
        <v>397.0</v>
      </c>
      <c r="K8854" s="4">
        <v>33.67</v>
      </c>
      <c r="R8854" s="5" t="str">
        <f t="shared" si="1"/>
        <v>2013_413</v>
      </c>
    </row>
    <row r="8855">
      <c r="A8855" s="4" t="s">
        <v>1954</v>
      </c>
      <c r="B8855" s="4">
        <v>414.0</v>
      </c>
      <c r="C8855" s="4">
        <v>2013.0</v>
      </c>
      <c r="D8855" s="4" t="s">
        <v>29</v>
      </c>
      <c r="F8855" s="4" t="s">
        <v>27</v>
      </c>
      <c r="H8855" s="4">
        <v>468.25</v>
      </c>
      <c r="I8855" s="4">
        <v>616.92</v>
      </c>
      <c r="J8855" s="4">
        <v>168.0</v>
      </c>
      <c r="K8855" s="4">
        <v>139.82</v>
      </c>
      <c r="R8855" s="5" t="str">
        <f t="shared" si="1"/>
        <v>2013_414</v>
      </c>
    </row>
    <row r="8856">
      <c r="A8856" s="4" t="s">
        <v>1862</v>
      </c>
      <c r="B8856" s="4">
        <v>415.0</v>
      </c>
      <c r="C8856" s="4">
        <v>2013.0</v>
      </c>
      <c r="D8856" s="4" t="s">
        <v>223</v>
      </c>
      <c r="F8856" s="4" t="s">
        <v>183</v>
      </c>
      <c r="I8856" s="4">
        <v>616.06</v>
      </c>
      <c r="J8856" s="4">
        <v>93.0</v>
      </c>
      <c r="K8856" s="4">
        <v>311.46</v>
      </c>
      <c r="R8856" s="5" t="str">
        <f t="shared" si="1"/>
        <v>2013_415</v>
      </c>
    </row>
    <row r="8857">
      <c r="A8857" s="4" t="s">
        <v>1278</v>
      </c>
      <c r="B8857" s="4">
        <v>416.0</v>
      </c>
      <c r="C8857" s="4">
        <v>2013.0</v>
      </c>
      <c r="D8857" s="4" t="s">
        <v>1292</v>
      </c>
      <c r="F8857" s="4" t="s">
        <v>55</v>
      </c>
      <c r="H8857" s="4">
        <v>426.09</v>
      </c>
      <c r="I8857" s="4">
        <v>616.04</v>
      </c>
      <c r="J8857" s="4">
        <v>194.9</v>
      </c>
      <c r="K8857" s="4">
        <v>698.93</v>
      </c>
      <c r="R8857" s="5" t="str">
        <f t="shared" si="1"/>
        <v>2013_416</v>
      </c>
    </row>
    <row r="8858">
      <c r="A8858" s="4" t="s">
        <v>1720</v>
      </c>
      <c r="B8858" s="4">
        <v>417.0</v>
      </c>
      <c r="C8858" s="4">
        <v>2013.0</v>
      </c>
      <c r="D8858" s="4" t="s">
        <v>1096</v>
      </c>
      <c r="F8858" s="4" t="s">
        <v>24</v>
      </c>
      <c r="H8858" s="4">
        <v>1291.65</v>
      </c>
      <c r="I8858" s="4">
        <v>615.14</v>
      </c>
      <c r="J8858" s="4">
        <v>430.0</v>
      </c>
      <c r="K8858" s="4">
        <v>590.29</v>
      </c>
      <c r="R8858" s="5" t="str">
        <f t="shared" si="1"/>
        <v>2013_417</v>
      </c>
    </row>
    <row r="8859">
      <c r="A8859" s="4" t="s">
        <v>1227</v>
      </c>
      <c r="B8859" s="4">
        <v>418.0</v>
      </c>
      <c r="C8859" s="4">
        <v>2013.0</v>
      </c>
      <c r="D8859" s="4" t="s">
        <v>81</v>
      </c>
      <c r="F8859" s="4" t="s">
        <v>49</v>
      </c>
      <c r="H8859" s="4">
        <v>929.35</v>
      </c>
      <c r="I8859" s="4">
        <v>61.1</v>
      </c>
      <c r="J8859" s="4">
        <v>939.0</v>
      </c>
      <c r="K8859" s="4">
        <v>1812.6</v>
      </c>
      <c r="R8859" s="5" t="str">
        <f t="shared" si="1"/>
        <v>2013_418</v>
      </c>
    </row>
    <row r="8860">
      <c r="A8860" s="4" t="s">
        <v>1912</v>
      </c>
      <c r="B8860" s="4">
        <v>419.0</v>
      </c>
      <c r="C8860" s="4">
        <v>2013.0</v>
      </c>
      <c r="D8860" s="4" t="s">
        <v>48</v>
      </c>
      <c r="F8860" s="4" t="s">
        <v>46</v>
      </c>
      <c r="H8860" s="4">
        <v>1199.41</v>
      </c>
      <c r="I8860" s="4">
        <v>61.04</v>
      </c>
      <c r="J8860" s="4">
        <v>1848.7</v>
      </c>
      <c r="K8860" s="4">
        <v>1016.69</v>
      </c>
      <c r="R8860" s="5" t="str">
        <f t="shared" si="1"/>
        <v>2013_419</v>
      </c>
    </row>
    <row r="8861">
      <c r="A8861" s="4" t="s">
        <v>1955</v>
      </c>
      <c r="B8861" s="4">
        <v>420.0</v>
      </c>
      <c r="C8861" s="4">
        <v>2013.0</v>
      </c>
      <c r="D8861" s="4" t="s">
        <v>975</v>
      </c>
      <c r="F8861" s="4" t="s">
        <v>57</v>
      </c>
      <c r="H8861" s="4">
        <v>93.82</v>
      </c>
      <c r="I8861" s="4">
        <v>609.33</v>
      </c>
      <c r="J8861" s="4">
        <v>180.2</v>
      </c>
      <c r="K8861" s="4">
        <v>316.78</v>
      </c>
      <c r="R8861" s="5" t="str">
        <f t="shared" si="1"/>
        <v>2013_420</v>
      </c>
    </row>
    <row r="8862">
      <c r="A8862" s="4" t="s">
        <v>1818</v>
      </c>
      <c r="B8862" s="4">
        <v>421.0</v>
      </c>
      <c r="C8862" s="4">
        <v>2013.0</v>
      </c>
      <c r="D8862" s="4" t="s">
        <v>29</v>
      </c>
      <c r="F8862" s="4" t="s">
        <v>37</v>
      </c>
      <c r="H8862" s="4">
        <v>74.24</v>
      </c>
      <c r="I8862" s="4">
        <v>608.65</v>
      </c>
      <c r="J8862" s="4">
        <v>-765.2</v>
      </c>
      <c r="K8862" s="4">
        <v>922.31</v>
      </c>
      <c r="R8862" s="5" t="str">
        <f t="shared" si="1"/>
        <v>2013_421</v>
      </c>
    </row>
    <row r="8863">
      <c r="A8863" s="4" t="s">
        <v>1915</v>
      </c>
      <c r="B8863" s="4">
        <v>422.0</v>
      </c>
      <c r="C8863" s="4">
        <v>2013.0</v>
      </c>
      <c r="D8863" s="4" t="s">
        <v>285</v>
      </c>
      <c r="F8863" s="4" t="s">
        <v>30</v>
      </c>
      <c r="H8863" s="4">
        <v>864.13</v>
      </c>
      <c r="I8863" s="4">
        <v>60.43</v>
      </c>
      <c r="J8863" s="4">
        <v>433.8</v>
      </c>
      <c r="K8863" s="4">
        <v>778.15</v>
      </c>
      <c r="R8863" s="5" t="str">
        <f t="shared" si="1"/>
        <v>2013_422</v>
      </c>
    </row>
    <row r="8864">
      <c r="A8864" s="4" t="s">
        <v>1936</v>
      </c>
      <c r="B8864" s="4">
        <v>423.0</v>
      </c>
      <c r="C8864" s="4">
        <v>2013.0</v>
      </c>
      <c r="D8864" s="4" t="s">
        <v>1289</v>
      </c>
      <c r="F8864" s="4" t="s">
        <v>57</v>
      </c>
      <c r="H8864" s="4">
        <v>139.39</v>
      </c>
      <c r="I8864" s="4">
        <v>602.88</v>
      </c>
      <c r="J8864" s="4">
        <v>9.8</v>
      </c>
      <c r="K8864" s="4">
        <v>193.48</v>
      </c>
      <c r="R8864" s="5" t="str">
        <f t="shared" si="1"/>
        <v>2013_423</v>
      </c>
    </row>
    <row r="8865">
      <c r="A8865" s="4" t="s">
        <v>1876</v>
      </c>
      <c r="B8865" s="4">
        <v>424.0</v>
      </c>
      <c r="C8865" s="4">
        <v>2013.0</v>
      </c>
      <c r="D8865" s="4" t="s">
        <v>490</v>
      </c>
      <c r="F8865" s="4" t="s">
        <v>55</v>
      </c>
      <c r="H8865" s="4">
        <v>27.09</v>
      </c>
      <c r="I8865" s="4">
        <v>602.43</v>
      </c>
      <c r="J8865" s="4">
        <v>-899.4</v>
      </c>
      <c r="K8865" s="4">
        <v>1357.49</v>
      </c>
      <c r="R8865" s="5" t="str">
        <f t="shared" si="1"/>
        <v>2013_424</v>
      </c>
    </row>
    <row r="8866">
      <c r="A8866" s="4" t="s">
        <v>1746</v>
      </c>
      <c r="B8866" s="4">
        <v>425.0</v>
      </c>
      <c r="C8866" s="4">
        <v>2013.0</v>
      </c>
      <c r="D8866" s="4" t="s">
        <v>34</v>
      </c>
      <c r="F8866" s="4" t="s">
        <v>192</v>
      </c>
      <c r="H8866" s="4">
        <v>182.07</v>
      </c>
      <c r="I8866" s="4">
        <v>601.43</v>
      </c>
      <c r="J8866" s="4">
        <v>4.0</v>
      </c>
      <c r="K8866" s="4">
        <v>491.99</v>
      </c>
      <c r="R8866" s="5" t="str">
        <f t="shared" si="1"/>
        <v>2013_425</v>
      </c>
    </row>
    <row r="8867">
      <c r="A8867" s="4" t="s">
        <v>1854</v>
      </c>
      <c r="B8867" s="4">
        <v>426.0</v>
      </c>
      <c r="C8867" s="4">
        <v>2013.0</v>
      </c>
      <c r="D8867" s="4" t="s">
        <v>223</v>
      </c>
      <c r="F8867" s="4" t="s">
        <v>299</v>
      </c>
      <c r="I8867" s="4">
        <v>600.84</v>
      </c>
      <c r="J8867" s="4">
        <v>198.9</v>
      </c>
      <c r="K8867" s="4">
        <v>500.75</v>
      </c>
      <c r="R8867" s="5" t="str">
        <f t="shared" si="1"/>
        <v>2013_426</v>
      </c>
    </row>
    <row r="8868">
      <c r="A8868" s="4" t="s">
        <v>1748</v>
      </c>
      <c r="B8868" s="4">
        <v>427.0</v>
      </c>
      <c r="C8868" s="4">
        <v>2013.0</v>
      </c>
      <c r="D8868" s="4" t="s">
        <v>110</v>
      </c>
      <c r="F8868" s="4" t="s">
        <v>24</v>
      </c>
      <c r="H8868" s="4">
        <v>956.05</v>
      </c>
      <c r="I8868" s="4">
        <v>59.95</v>
      </c>
      <c r="J8868" s="4">
        <v>629.0</v>
      </c>
      <c r="K8868" s="4">
        <v>89.28</v>
      </c>
      <c r="R8868" s="5" t="str">
        <f t="shared" si="1"/>
        <v>2013_427</v>
      </c>
    </row>
    <row r="8869">
      <c r="A8869" s="4" t="s">
        <v>1654</v>
      </c>
      <c r="B8869" s="4">
        <v>428.0</v>
      </c>
      <c r="C8869" s="4">
        <v>2013.0</v>
      </c>
      <c r="D8869" s="4" t="s">
        <v>1165</v>
      </c>
      <c r="F8869" s="4" t="s">
        <v>95</v>
      </c>
      <c r="H8869" s="4">
        <v>737.82</v>
      </c>
      <c r="I8869" s="4">
        <v>598.09</v>
      </c>
      <c r="J8869" s="4">
        <v>333.4</v>
      </c>
      <c r="K8869" s="4">
        <v>295.41</v>
      </c>
      <c r="R8869" s="5" t="str">
        <f t="shared" si="1"/>
        <v>2013_428</v>
      </c>
    </row>
    <row r="8870">
      <c r="A8870" s="4" t="s">
        <v>458</v>
      </c>
      <c r="B8870" s="4">
        <v>429.0</v>
      </c>
      <c r="C8870" s="4">
        <v>2013.0</v>
      </c>
      <c r="D8870" s="4" t="s">
        <v>971</v>
      </c>
      <c r="F8870" s="4" t="s">
        <v>179</v>
      </c>
      <c r="H8870" s="4">
        <v>522.95</v>
      </c>
      <c r="I8870" s="4">
        <v>59.64</v>
      </c>
      <c r="J8870" s="4">
        <v>30.6</v>
      </c>
      <c r="K8870" s="4">
        <v>559.28</v>
      </c>
      <c r="R8870" s="5" t="str">
        <f t="shared" si="1"/>
        <v>2013_429</v>
      </c>
    </row>
    <row r="8871">
      <c r="A8871" s="4" t="s">
        <v>1030</v>
      </c>
      <c r="B8871" s="4">
        <v>430.0</v>
      </c>
      <c r="C8871" s="4">
        <v>2013.0</v>
      </c>
      <c r="D8871" s="4" t="s">
        <v>168</v>
      </c>
      <c r="F8871" s="4" t="s">
        <v>55</v>
      </c>
      <c r="H8871" s="4">
        <v>45.11</v>
      </c>
      <c r="I8871" s="4">
        <v>593.37</v>
      </c>
      <c r="J8871" s="4">
        <v>-1027.3</v>
      </c>
      <c r="K8871" s="4">
        <v>390.31</v>
      </c>
      <c r="R8871" s="5" t="str">
        <f t="shared" si="1"/>
        <v>2013_430</v>
      </c>
    </row>
    <row r="8872">
      <c r="A8872" s="4" t="s">
        <v>1130</v>
      </c>
      <c r="B8872" s="4">
        <v>431.0</v>
      </c>
      <c r="C8872" s="4">
        <v>2013.0</v>
      </c>
      <c r="D8872" s="4" t="s">
        <v>1728</v>
      </c>
      <c r="F8872" s="4" t="s">
        <v>127</v>
      </c>
      <c r="H8872" s="4">
        <v>37.1</v>
      </c>
      <c r="I8872" s="4">
        <v>592.52</v>
      </c>
      <c r="J8872" s="4">
        <v>259.2</v>
      </c>
      <c r="K8872" s="4">
        <v>713.01</v>
      </c>
      <c r="R8872" s="5" t="str">
        <f t="shared" si="1"/>
        <v>2013_431</v>
      </c>
    </row>
    <row r="8873">
      <c r="A8873" s="4" t="s">
        <v>1956</v>
      </c>
      <c r="B8873" s="4">
        <v>432.0</v>
      </c>
      <c r="C8873" s="4">
        <v>2013.0</v>
      </c>
      <c r="D8873" s="4" t="s">
        <v>102</v>
      </c>
      <c r="F8873" s="4" t="s">
        <v>43</v>
      </c>
      <c r="H8873" s="4">
        <v>1177.46</v>
      </c>
      <c r="I8873" s="4">
        <v>591.49</v>
      </c>
      <c r="J8873" s="4">
        <v>97.3</v>
      </c>
      <c r="K8873" s="4">
        <v>1410.35</v>
      </c>
      <c r="R8873" s="5" t="str">
        <f t="shared" si="1"/>
        <v>2013_432</v>
      </c>
    </row>
    <row r="8874">
      <c r="A8874" s="4" t="s">
        <v>902</v>
      </c>
      <c r="B8874" s="4">
        <v>433.0</v>
      </c>
      <c r="C8874" s="4">
        <v>2013.0</v>
      </c>
      <c r="D8874" s="4" t="s">
        <v>1105</v>
      </c>
      <c r="F8874" s="4" t="s">
        <v>88</v>
      </c>
      <c r="H8874" s="4">
        <v>74.75</v>
      </c>
      <c r="I8874" s="4">
        <v>590.27</v>
      </c>
      <c r="J8874" s="4">
        <v>401.3</v>
      </c>
      <c r="K8874" s="4">
        <v>62.22</v>
      </c>
      <c r="R8874" s="5" t="str">
        <f t="shared" si="1"/>
        <v>2013_433</v>
      </c>
    </row>
    <row r="8875">
      <c r="A8875" s="4" t="s">
        <v>1711</v>
      </c>
      <c r="B8875" s="4">
        <v>434.0</v>
      </c>
      <c r="C8875" s="4">
        <v>2013.0</v>
      </c>
      <c r="D8875" s="4" t="s">
        <v>1360</v>
      </c>
      <c r="F8875" s="4" t="s">
        <v>179</v>
      </c>
      <c r="H8875" s="4">
        <v>1166.77</v>
      </c>
      <c r="I8875" s="4">
        <v>588.81</v>
      </c>
      <c r="J8875" s="4">
        <v>461.2</v>
      </c>
      <c r="K8875" s="4">
        <v>1354.97</v>
      </c>
      <c r="R8875" s="5" t="str">
        <f t="shared" si="1"/>
        <v>2013_434</v>
      </c>
    </row>
    <row r="8876">
      <c r="A8876" s="4" t="s">
        <v>1909</v>
      </c>
      <c r="B8876" s="4">
        <v>435.0</v>
      </c>
      <c r="C8876" s="4">
        <v>2013.0</v>
      </c>
      <c r="D8876" s="4" t="s">
        <v>225</v>
      </c>
      <c r="F8876" s="4" t="s">
        <v>24</v>
      </c>
      <c r="H8876" s="4">
        <v>287.68</v>
      </c>
      <c r="I8876" s="4">
        <v>588.57</v>
      </c>
      <c r="J8876" s="4">
        <v>38.1</v>
      </c>
      <c r="K8876" s="4">
        <v>51.05</v>
      </c>
      <c r="R8876" s="5" t="str">
        <f t="shared" si="1"/>
        <v>2013_435</v>
      </c>
    </row>
    <row r="8877">
      <c r="A8877" s="4" t="s">
        <v>1865</v>
      </c>
      <c r="B8877" s="4">
        <v>436.0</v>
      </c>
      <c r="C8877" s="4">
        <v>2013.0</v>
      </c>
      <c r="D8877" s="4" t="s">
        <v>1354</v>
      </c>
      <c r="F8877" s="4" t="s">
        <v>37</v>
      </c>
      <c r="H8877" s="4">
        <v>185.92</v>
      </c>
      <c r="I8877" s="4">
        <v>585.92</v>
      </c>
      <c r="J8877" s="4">
        <v>240.0</v>
      </c>
      <c r="K8877" s="4">
        <v>331.48</v>
      </c>
      <c r="R8877" s="5" t="str">
        <f t="shared" si="1"/>
        <v>2013_436</v>
      </c>
    </row>
    <row r="8878">
      <c r="A8878" s="4" t="s">
        <v>1816</v>
      </c>
      <c r="B8878" s="4">
        <v>437.0</v>
      </c>
      <c r="C8878" s="4">
        <v>2013.0</v>
      </c>
      <c r="D8878" s="4" t="s">
        <v>1831</v>
      </c>
      <c r="F8878" s="4" t="s">
        <v>100</v>
      </c>
      <c r="H8878" s="4">
        <v>581.84</v>
      </c>
      <c r="I8878" s="4">
        <v>583.61</v>
      </c>
      <c r="J8878" s="4">
        <v>290.7</v>
      </c>
      <c r="K8878" s="4">
        <v>288.78</v>
      </c>
      <c r="R8878" s="5" t="str">
        <f t="shared" si="1"/>
        <v>2013_437</v>
      </c>
    </row>
    <row r="8879">
      <c r="A8879" s="4" t="s">
        <v>1331</v>
      </c>
      <c r="B8879" s="4">
        <v>438.0</v>
      </c>
      <c r="C8879" s="4">
        <v>2013.0</v>
      </c>
      <c r="D8879" s="4" t="s">
        <v>67</v>
      </c>
      <c r="F8879" s="4" t="s">
        <v>35</v>
      </c>
      <c r="H8879" s="4">
        <v>603.51</v>
      </c>
      <c r="I8879" s="4">
        <v>582.36</v>
      </c>
      <c r="J8879" s="4">
        <v>510.6</v>
      </c>
      <c r="K8879" s="4">
        <v>2015.59</v>
      </c>
      <c r="R8879" s="5" t="str">
        <f t="shared" si="1"/>
        <v>2013_438</v>
      </c>
    </row>
    <row r="8880">
      <c r="A8880" s="4" t="s">
        <v>1829</v>
      </c>
      <c r="B8880" s="4">
        <v>439.0</v>
      </c>
      <c r="C8880" s="4">
        <v>2013.0</v>
      </c>
      <c r="D8880" s="4" t="s">
        <v>177</v>
      </c>
      <c r="F8880" s="4" t="s">
        <v>57</v>
      </c>
      <c r="H8880" s="4">
        <v>235.95</v>
      </c>
      <c r="I8880" s="4">
        <v>58.19</v>
      </c>
      <c r="J8880" s="4">
        <v>-163.2</v>
      </c>
      <c r="K8880" s="4">
        <v>529.08</v>
      </c>
      <c r="R8880" s="5" t="str">
        <f t="shared" si="1"/>
        <v>2013_439</v>
      </c>
    </row>
    <row r="8881">
      <c r="A8881" s="4" t="s">
        <v>1815</v>
      </c>
      <c r="B8881" s="4">
        <v>440.0</v>
      </c>
      <c r="C8881" s="4">
        <v>2013.0</v>
      </c>
      <c r="D8881" s="4" t="s">
        <v>102</v>
      </c>
      <c r="F8881" s="4" t="s">
        <v>57</v>
      </c>
      <c r="H8881" s="4">
        <v>3327.51</v>
      </c>
      <c r="I8881" s="4">
        <v>580.61</v>
      </c>
      <c r="J8881" s="4">
        <v>1098.8</v>
      </c>
      <c r="K8881" s="4">
        <v>917.93</v>
      </c>
      <c r="R8881" s="5" t="str">
        <f t="shared" si="1"/>
        <v>2013_440</v>
      </c>
    </row>
    <row r="8882">
      <c r="A8882" s="4" t="s">
        <v>758</v>
      </c>
      <c r="B8882" s="4">
        <v>441.0</v>
      </c>
      <c r="C8882" s="4">
        <v>2013.0</v>
      </c>
      <c r="D8882" s="4" t="s">
        <v>32</v>
      </c>
      <c r="F8882" s="4" t="s">
        <v>88</v>
      </c>
      <c r="H8882" s="4">
        <v>451.16</v>
      </c>
      <c r="I8882" s="4">
        <v>57.92</v>
      </c>
      <c r="J8882" s="4">
        <v>146.0</v>
      </c>
      <c r="K8882" s="4">
        <v>63.71</v>
      </c>
      <c r="R8882" s="5" t="str">
        <f t="shared" si="1"/>
        <v>2013_441</v>
      </c>
    </row>
    <row r="8883">
      <c r="A8883" s="4" t="s">
        <v>962</v>
      </c>
      <c r="B8883" s="4">
        <v>442.0</v>
      </c>
      <c r="C8883" s="4">
        <v>2013.0</v>
      </c>
      <c r="D8883" s="4" t="s">
        <v>492</v>
      </c>
      <c r="F8883" s="4" t="s">
        <v>88</v>
      </c>
      <c r="H8883" s="4">
        <v>784.22</v>
      </c>
      <c r="I8883" s="4">
        <v>57.88</v>
      </c>
      <c r="J8883" s="4">
        <v>250.3</v>
      </c>
      <c r="K8883" s="4">
        <v>630.37</v>
      </c>
      <c r="R8883" s="5" t="str">
        <f t="shared" si="1"/>
        <v>2013_442</v>
      </c>
    </row>
    <row r="8884">
      <c r="A8884" s="4" t="s">
        <v>1216</v>
      </c>
      <c r="B8884" s="4">
        <v>443.0</v>
      </c>
      <c r="C8884" s="4">
        <v>2013.0</v>
      </c>
      <c r="D8884" s="4" t="s">
        <v>45</v>
      </c>
      <c r="F8884" s="4" t="s">
        <v>20</v>
      </c>
      <c r="I8884" s="4">
        <v>574.77</v>
      </c>
      <c r="J8884" s="4">
        <v>435.6</v>
      </c>
      <c r="K8884" s="4">
        <v>1674.07</v>
      </c>
      <c r="R8884" s="5" t="str">
        <f t="shared" si="1"/>
        <v>2013_443</v>
      </c>
    </row>
    <row r="8885">
      <c r="A8885" s="4" t="s">
        <v>1804</v>
      </c>
      <c r="B8885" s="4">
        <v>444.0</v>
      </c>
      <c r="C8885" s="4">
        <v>2013.0</v>
      </c>
      <c r="D8885" s="4" t="s">
        <v>1292</v>
      </c>
      <c r="F8885" s="4" t="s">
        <v>127</v>
      </c>
      <c r="H8885" s="4">
        <v>839.76</v>
      </c>
      <c r="I8885" s="4">
        <v>567.14</v>
      </c>
      <c r="J8885" s="4">
        <v>583.1</v>
      </c>
      <c r="K8885" s="4">
        <v>67.95</v>
      </c>
      <c r="R8885" s="5" t="str">
        <f t="shared" si="1"/>
        <v>2013_444</v>
      </c>
    </row>
    <row r="8886">
      <c r="A8886" s="4" t="s">
        <v>1662</v>
      </c>
      <c r="B8886" s="4">
        <v>445.0</v>
      </c>
      <c r="C8886" s="4">
        <v>2013.0</v>
      </c>
      <c r="D8886" s="4" t="s">
        <v>1360</v>
      </c>
      <c r="F8886" s="4" t="s">
        <v>183</v>
      </c>
      <c r="H8886" s="4">
        <v>855.43</v>
      </c>
      <c r="I8886" s="4">
        <v>566.48</v>
      </c>
      <c r="J8886" s="4">
        <v>1025.9</v>
      </c>
      <c r="K8886" s="4">
        <v>946.57</v>
      </c>
      <c r="R8886" s="5" t="str">
        <f t="shared" si="1"/>
        <v>2013_445</v>
      </c>
    </row>
    <row r="8887">
      <c r="A8887" s="4" t="s">
        <v>1957</v>
      </c>
      <c r="B8887" s="4">
        <v>446.0</v>
      </c>
      <c r="C8887" s="4">
        <v>2013.0</v>
      </c>
      <c r="D8887" s="4" t="s">
        <v>1723</v>
      </c>
      <c r="F8887" s="4" t="s">
        <v>189</v>
      </c>
      <c r="H8887" s="4">
        <v>632.14</v>
      </c>
      <c r="I8887" s="4">
        <v>566.09</v>
      </c>
      <c r="J8887" s="4">
        <v>762.0</v>
      </c>
      <c r="K8887" s="4">
        <v>614.25</v>
      </c>
      <c r="R8887" s="5" t="str">
        <f t="shared" si="1"/>
        <v>2013_446</v>
      </c>
    </row>
    <row r="8888">
      <c r="A8888" s="4" t="s">
        <v>1689</v>
      </c>
      <c r="B8888" s="4">
        <v>447.0</v>
      </c>
      <c r="C8888" s="4">
        <v>2013.0</v>
      </c>
      <c r="D8888" s="4" t="s">
        <v>921</v>
      </c>
      <c r="F8888" s="4" t="s">
        <v>24</v>
      </c>
      <c r="I8888" s="4">
        <v>56.36</v>
      </c>
      <c r="J8888" s="4">
        <v>-3360.0</v>
      </c>
      <c r="K8888" s="4">
        <v>409.7</v>
      </c>
      <c r="R8888" s="5" t="str">
        <f t="shared" si="1"/>
        <v>2013_447</v>
      </c>
    </row>
    <row r="8889">
      <c r="A8889" s="4" t="s">
        <v>1134</v>
      </c>
      <c r="B8889" s="4">
        <v>448.0</v>
      </c>
      <c r="C8889" s="4">
        <v>2013.0</v>
      </c>
      <c r="D8889" s="4" t="s">
        <v>1104</v>
      </c>
      <c r="F8889" s="4" t="s">
        <v>37</v>
      </c>
      <c r="H8889" s="4">
        <v>637.67</v>
      </c>
      <c r="I8889" s="4">
        <v>55.94</v>
      </c>
      <c r="J8889" s="4">
        <v>205.0</v>
      </c>
      <c r="K8889" s="4">
        <v>89.08</v>
      </c>
      <c r="R8889" s="5" t="str">
        <f t="shared" si="1"/>
        <v>2013_448</v>
      </c>
    </row>
    <row r="8890">
      <c r="A8890" s="4" t="s">
        <v>1150</v>
      </c>
      <c r="B8890" s="4">
        <v>449.0</v>
      </c>
      <c r="C8890" s="4">
        <v>2013.0</v>
      </c>
      <c r="D8890" s="4" t="s">
        <v>688</v>
      </c>
      <c r="F8890" s="4" t="s">
        <v>189</v>
      </c>
      <c r="H8890" s="4">
        <v>1205.91</v>
      </c>
      <c r="I8890" s="4">
        <v>558.05</v>
      </c>
      <c r="J8890" s="4">
        <v>623.9</v>
      </c>
      <c r="K8890" s="4">
        <v>917.08</v>
      </c>
      <c r="R8890" s="5" t="str">
        <f t="shared" si="1"/>
        <v>2013_449</v>
      </c>
    </row>
    <row r="8891">
      <c r="A8891" s="4" t="s">
        <v>1868</v>
      </c>
      <c r="B8891" s="4">
        <v>450.0</v>
      </c>
      <c r="C8891" s="4">
        <v>2013.0</v>
      </c>
      <c r="D8891" s="4" t="s">
        <v>1165</v>
      </c>
      <c r="F8891" s="4" t="s">
        <v>20</v>
      </c>
      <c r="H8891" s="4">
        <v>197.17</v>
      </c>
      <c r="I8891" s="4">
        <v>558.02</v>
      </c>
      <c r="J8891" s="4">
        <v>104.5</v>
      </c>
      <c r="K8891" s="4">
        <v>314.15</v>
      </c>
      <c r="R8891" s="5" t="str">
        <f t="shared" si="1"/>
        <v>2013_450</v>
      </c>
    </row>
    <row r="8892">
      <c r="A8892" s="4" t="s">
        <v>1958</v>
      </c>
      <c r="B8892" s="4">
        <v>451.0</v>
      </c>
      <c r="C8892" s="4">
        <v>2013.0</v>
      </c>
      <c r="D8892" s="4" t="s">
        <v>1096</v>
      </c>
      <c r="F8892" s="4" t="s">
        <v>24</v>
      </c>
      <c r="H8892" s="4">
        <v>334.45</v>
      </c>
      <c r="I8892" s="4">
        <v>557.09</v>
      </c>
      <c r="J8892" s="4">
        <v>118.0</v>
      </c>
      <c r="K8892" s="4">
        <v>336.97</v>
      </c>
      <c r="R8892" s="5" t="str">
        <f t="shared" si="1"/>
        <v>2013_451</v>
      </c>
    </row>
    <row r="8893">
      <c r="A8893" s="4" t="s">
        <v>1878</v>
      </c>
      <c r="B8893" s="4">
        <v>452.0</v>
      </c>
      <c r="C8893" s="4">
        <v>2013.0</v>
      </c>
      <c r="D8893" s="4" t="s">
        <v>981</v>
      </c>
      <c r="F8893" s="4" t="s">
        <v>55</v>
      </c>
      <c r="H8893" s="4">
        <v>1063.57</v>
      </c>
      <c r="I8893" s="4">
        <v>552.58</v>
      </c>
      <c r="J8893" s="4">
        <v>459.7</v>
      </c>
      <c r="K8893" s="4">
        <v>911.52</v>
      </c>
      <c r="R8893" s="5" t="str">
        <f t="shared" si="1"/>
        <v>2013_452</v>
      </c>
    </row>
    <row r="8894">
      <c r="A8894" s="4" t="s">
        <v>1916</v>
      </c>
      <c r="B8894" s="4">
        <v>453.0</v>
      </c>
      <c r="C8894" s="4">
        <v>2013.0</v>
      </c>
      <c r="D8894" s="4" t="s">
        <v>76</v>
      </c>
      <c r="F8894" s="4" t="s">
        <v>37</v>
      </c>
      <c r="H8894" s="4">
        <v>205.06</v>
      </c>
      <c r="I8894" s="4">
        <v>55.22</v>
      </c>
      <c r="J8894" s="4">
        <v>330.0</v>
      </c>
      <c r="K8894" s="4">
        <v>52.12</v>
      </c>
      <c r="R8894" s="5" t="str">
        <f t="shared" si="1"/>
        <v>2013_453</v>
      </c>
    </row>
    <row r="8895">
      <c r="A8895" s="4" t="s">
        <v>1819</v>
      </c>
      <c r="B8895" s="4">
        <v>454.0</v>
      </c>
      <c r="C8895" s="4">
        <v>2013.0</v>
      </c>
      <c r="D8895" s="4" t="s">
        <v>102</v>
      </c>
      <c r="F8895" s="4" t="s">
        <v>148</v>
      </c>
      <c r="H8895" s="4">
        <v>455.18</v>
      </c>
      <c r="I8895" s="4">
        <v>551.65</v>
      </c>
      <c r="J8895" s="4">
        <v>1380.0</v>
      </c>
      <c r="K8895" s="4">
        <v>1013.01</v>
      </c>
      <c r="R8895" s="5" t="str">
        <f t="shared" si="1"/>
        <v>2013_454</v>
      </c>
    </row>
    <row r="8896">
      <c r="A8896" s="4" t="s">
        <v>1217</v>
      </c>
      <c r="B8896" s="4">
        <v>455.0</v>
      </c>
      <c r="C8896" s="4">
        <v>2013.0</v>
      </c>
      <c r="D8896" s="4" t="s">
        <v>67</v>
      </c>
      <c r="F8896" s="4" t="s">
        <v>100</v>
      </c>
      <c r="I8896" s="4">
        <v>55.12</v>
      </c>
      <c r="J8896" s="4">
        <v>160.0</v>
      </c>
      <c r="K8896" s="4">
        <v>154.41</v>
      </c>
      <c r="R8896" s="5" t="str">
        <f t="shared" si="1"/>
        <v>2013_455</v>
      </c>
    </row>
    <row r="8897">
      <c r="A8897" s="4" t="s">
        <v>1932</v>
      </c>
      <c r="B8897" s="4">
        <v>456.0</v>
      </c>
      <c r="C8897" s="4">
        <v>2013.0</v>
      </c>
      <c r="D8897" s="4" t="s">
        <v>102</v>
      </c>
      <c r="F8897" s="4" t="s">
        <v>43</v>
      </c>
      <c r="H8897" s="4">
        <v>4853.67</v>
      </c>
      <c r="I8897" s="4">
        <v>550.67</v>
      </c>
      <c r="J8897" s="4">
        <v>1456.2</v>
      </c>
      <c r="K8897" s="4">
        <v>1173.43</v>
      </c>
      <c r="R8897" s="5" t="str">
        <f t="shared" si="1"/>
        <v>2013_456</v>
      </c>
    </row>
    <row r="8898">
      <c r="A8898" s="4" t="s">
        <v>1808</v>
      </c>
      <c r="B8898" s="4">
        <v>457.0</v>
      </c>
      <c r="C8898" s="4">
        <v>2013.0</v>
      </c>
      <c r="D8898" s="4" t="s">
        <v>826</v>
      </c>
      <c r="F8898" s="4" t="s">
        <v>74</v>
      </c>
      <c r="H8898" s="4">
        <v>1143.93</v>
      </c>
      <c r="I8898" s="4">
        <v>55.03</v>
      </c>
      <c r="J8898" s="4">
        <v>752.0</v>
      </c>
      <c r="K8898" s="4">
        <v>92.71</v>
      </c>
      <c r="R8898" s="5" t="str">
        <f t="shared" si="1"/>
        <v>2013_457</v>
      </c>
    </row>
    <row r="8899">
      <c r="A8899" s="4" t="s">
        <v>1743</v>
      </c>
      <c r="B8899" s="4">
        <v>458.0</v>
      </c>
      <c r="C8899" s="4">
        <v>2013.0</v>
      </c>
      <c r="D8899" s="4" t="s">
        <v>93</v>
      </c>
      <c r="F8899" s="4" t="s">
        <v>537</v>
      </c>
      <c r="H8899" s="4">
        <v>265.21</v>
      </c>
      <c r="I8899" s="4">
        <v>54.82</v>
      </c>
      <c r="J8899" s="4">
        <v>172.0</v>
      </c>
      <c r="K8899" s="4">
        <v>61.23</v>
      </c>
      <c r="R8899" s="5" t="str">
        <f t="shared" si="1"/>
        <v>2013_458</v>
      </c>
    </row>
    <row r="8900">
      <c r="A8900" s="4" t="s">
        <v>1108</v>
      </c>
      <c r="B8900" s="4">
        <v>459.0</v>
      </c>
      <c r="C8900" s="4">
        <v>2013.0</v>
      </c>
      <c r="D8900" s="4" t="s">
        <v>921</v>
      </c>
      <c r="F8900" s="4" t="s">
        <v>24</v>
      </c>
      <c r="H8900" s="4">
        <v>939.85</v>
      </c>
      <c r="I8900" s="4">
        <v>54.78</v>
      </c>
      <c r="J8900" s="4">
        <v>199.0</v>
      </c>
      <c r="K8900" s="4">
        <v>165.49</v>
      </c>
      <c r="R8900" s="5" t="str">
        <f t="shared" si="1"/>
        <v>2013_459</v>
      </c>
    </row>
    <row r="8901">
      <c r="A8901" s="4" t="s">
        <v>1927</v>
      </c>
      <c r="B8901" s="4">
        <v>460.0</v>
      </c>
      <c r="C8901" s="4">
        <v>2013.0</v>
      </c>
      <c r="D8901" s="4" t="s">
        <v>1831</v>
      </c>
      <c r="F8901" s="4" t="s">
        <v>24</v>
      </c>
      <c r="H8901" s="4">
        <v>108.79</v>
      </c>
      <c r="I8901" s="4">
        <v>546.96</v>
      </c>
      <c r="J8901" s="4">
        <v>46.7</v>
      </c>
      <c r="K8901" s="4">
        <v>157.14</v>
      </c>
      <c r="R8901" s="5" t="str">
        <f t="shared" si="1"/>
        <v>2013_460</v>
      </c>
    </row>
    <row r="8902">
      <c r="A8902" s="4" t="s">
        <v>927</v>
      </c>
      <c r="B8902" s="4">
        <v>461.0</v>
      </c>
      <c r="C8902" s="4">
        <v>2013.0</v>
      </c>
      <c r="D8902" s="4" t="s">
        <v>1078</v>
      </c>
      <c r="F8902" s="4" t="s">
        <v>57</v>
      </c>
      <c r="H8902" s="4">
        <v>1159.41</v>
      </c>
      <c r="I8902" s="4">
        <v>54.68</v>
      </c>
      <c r="J8902" s="4">
        <v>541.0</v>
      </c>
      <c r="K8902" s="4">
        <v>43.55</v>
      </c>
      <c r="R8902" s="5" t="str">
        <f t="shared" si="1"/>
        <v>2013_461</v>
      </c>
    </row>
    <row r="8903">
      <c r="A8903" s="4" t="s">
        <v>567</v>
      </c>
      <c r="B8903" s="4">
        <v>462.0</v>
      </c>
      <c r="C8903" s="4">
        <v>2013.0</v>
      </c>
      <c r="D8903" s="4" t="s">
        <v>332</v>
      </c>
      <c r="F8903" s="4" t="s">
        <v>20</v>
      </c>
      <c r="H8903" s="4">
        <v>69.44</v>
      </c>
      <c r="I8903" s="4">
        <v>545.05</v>
      </c>
      <c r="J8903" s="4">
        <v>50.1</v>
      </c>
      <c r="K8903" s="4">
        <v>163.57</v>
      </c>
      <c r="R8903" s="5" t="str">
        <f t="shared" si="1"/>
        <v>2013_462</v>
      </c>
    </row>
    <row r="8904">
      <c r="A8904" s="4" t="s">
        <v>1863</v>
      </c>
      <c r="B8904" s="4">
        <v>463.0</v>
      </c>
      <c r="C8904" s="4">
        <v>2013.0</v>
      </c>
      <c r="D8904" s="4" t="s">
        <v>490</v>
      </c>
      <c r="F8904" s="4" t="s">
        <v>100</v>
      </c>
      <c r="H8904" s="4">
        <v>767.67</v>
      </c>
      <c r="I8904" s="4">
        <v>543.03</v>
      </c>
      <c r="J8904" s="4">
        <v>388.5</v>
      </c>
      <c r="K8904" s="4">
        <v>1267.09</v>
      </c>
      <c r="R8904" s="5" t="str">
        <f t="shared" si="1"/>
        <v>2013_463</v>
      </c>
    </row>
    <row r="8905">
      <c r="A8905" s="4" t="s">
        <v>603</v>
      </c>
      <c r="B8905" s="4">
        <v>464.0</v>
      </c>
      <c r="C8905" s="4">
        <v>2013.0</v>
      </c>
      <c r="D8905" s="4" t="s">
        <v>975</v>
      </c>
      <c r="F8905" s="4" t="s">
        <v>57</v>
      </c>
      <c r="H8905" s="4">
        <v>182.09</v>
      </c>
      <c r="I8905" s="4">
        <v>54.22</v>
      </c>
      <c r="J8905" s="4">
        <v>-1183.0</v>
      </c>
      <c r="K8905" s="4">
        <v>40.0</v>
      </c>
      <c r="R8905" s="5" t="str">
        <f t="shared" si="1"/>
        <v>2013_464</v>
      </c>
    </row>
    <row r="8906">
      <c r="A8906" s="4" t="s">
        <v>558</v>
      </c>
      <c r="B8906" s="4">
        <v>465.0</v>
      </c>
      <c r="C8906" s="4">
        <v>2013.0</v>
      </c>
      <c r="D8906" s="4" t="s">
        <v>999</v>
      </c>
      <c r="F8906" s="4" t="s">
        <v>144</v>
      </c>
      <c r="I8906" s="4">
        <v>541.33</v>
      </c>
      <c r="J8906" s="4">
        <v>86.3</v>
      </c>
      <c r="K8906" s="4">
        <v>168.59</v>
      </c>
      <c r="R8906" s="5" t="str">
        <f t="shared" si="1"/>
        <v>2013_465</v>
      </c>
    </row>
    <row r="8907">
      <c r="A8907" s="4" t="s">
        <v>1146</v>
      </c>
      <c r="B8907" s="4">
        <v>466.0</v>
      </c>
      <c r="C8907" s="4">
        <v>2013.0</v>
      </c>
      <c r="D8907" s="4" t="s">
        <v>1831</v>
      </c>
      <c r="F8907" s="4" t="s">
        <v>55</v>
      </c>
      <c r="H8907" s="4">
        <v>204.36</v>
      </c>
      <c r="I8907" s="4">
        <v>540.01</v>
      </c>
      <c r="J8907" s="4">
        <v>177.1</v>
      </c>
      <c r="K8907" s="4">
        <v>175.36</v>
      </c>
      <c r="R8907" s="5" t="str">
        <f t="shared" si="1"/>
        <v>2013_466</v>
      </c>
    </row>
    <row r="8908">
      <c r="A8908" s="4" t="s">
        <v>663</v>
      </c>
      <c r="B8908" s="4">
        <v>467.0</v>
      </c>
      <c r="C8908" s="4">
        <v>2013.0</v>
      </c>
      <c r="D8908" s="4" t="s">
        <v>289</v>
      </c>
      <c r="F8908" s="4" t="s">
        <v>37</v>
      </c>
      <c r="H8908" s="4">
        <v>502.19</v>
      </c>
      <c r="I8908" s="4">
        <v>535.32</v>
      </c>
      <c r="J8908" s="4">
        <v>424.3</v>
      </c>
      <c r="K8908" s="4">
        <v>637.99</v>
      </c>
      <c r="R8908" s="5" t="str">
        <f t="shared" si="1"/>
        <v>2013_467</v>
      </c>
    </row>
    <row r="8909">
      <c r="A8909" s="4" t="s">
        <v>1235</v>
      </c>
      <c r="B8909" s="4">
        <v>468.0</v>
      </c>
      <c r="C8909" s="4">
        <v>2013.0</v>
      </c>
      <c r="D8909" s="4" t="s">
        <v>29</v>
      </c>
      <c r="F8909" s="4" t="s">
        <v>46</v>
      </c>
      <c r="H8909" s="4">
        <v>227.63</v>
      </c>
      <c r="I8909" s="4">
        <v>534.53</v>
      </c>
      <c r="J8909" s="4">
        <v>81.9</v>
      </c>
      <c r="K8909" s="4">
        <v>862.39</v>
      </c>
      <c r="R8909" s="5" t="str">
        <f t="shared" si="1"/>
        <v>2013_468</v>
      </c>
    </row>
    <row r="8910">
      <c r="A8910" s="4" t="s">
        <v>1644</v>
      </c>
      <c r="B8910" s="4">
        <v>469.0</v>
      </c>
      <c r="C8910" s="4">
        <v>2013.0</v>
      </c>
      <c r="D8910" s="4" t="s">
        <v>1139</v>
      </c>
      <c r="F8910" s="4" t="s">
        <v>77</v>
      </c>
      <c r="H8910" s="4">
        <v>1270.99</v>
      </c>
      <c r="I8910" s="4">
        <v>53.23</v>
      </c>
      <c r="J8910" s="4">
        <v>61.0</v>
      </c>
      <c r="K8910" s="4">
        <v>129.94</v>
      </c>
      <c r="R8910" s="5" t="str">
        <f t="shared" si="1"/>
        <v>2013_469</v>
      </c>
    </row>
    <row r="8911">
      <c r="A8911" s="4" t="s">
        <v>1710</v>
      </c>
      <c r="B8911" s="4">
        <v>470.0</v>
      </c>
      <c r="C8911" s="4">
        <v>2013.0</v>
      </c>
      <c r="D8911" s="4" t="s">
        <v>977</v>
      </c>
      <c r="F8911" s="4" t="s">
        <v>400</v>
      </c>
      <c r="H8911" s="4">
        <v>92.02</v>
      </c>
      <c r="I8911" s="4">
        <v>530.14</v>
      </c>
      <c r="J8911" s="4">
        <v>92.8</v>
      </c>
      <c r="K8911" s="4">
        <v>200.15</v>
      </c>
      <c r="R8911" s="5" t="str">
        <f t="shared" si="1"/>
        <v>2013_470</v>
      </c>
    </row>
    <row r="8912">
      <c r="A8912" s="4" t="s">
        <v>1273</v>
      </c>
      <c r="B8912" s="4">
        <v>471.0</v>
      </c>
      <c r="C8912" s="4">
        <v>2013.0</v>
      </c>
      <c r="D8912" s="4" t="s">
        <v>42</v>
      </c>
      <c r="F8912" s="4" t="s">
        <v>55</v>
      </c>
      <c r="I8912" s="4">
        <v>529.37</v>
      </c>
      <c r="J8912" s="4">
        <v>137.7</v>
      </c>
      <c r="K8912" s="4">
        <v>3808.05</v>
      </c>
      <c r="R8912" s="5" t="str">
        <f t="shared" si="1"/>
        <v>2013_471</v>
      </c>
    </row>
    <row r="8913">
      <c r="A8913" s="4" t="s">
        <v>1959</v>
      </c>
      <c r="B8913" s="4">
        <v>472.0</v>
      </c>
      <c r="C8913" s="4">
        <v>2013.0</v>
      </c>
      <c r="D8913" s="4" t="s">
        <v>986</v>
      </c>
      <c r="F8913" s="4" t="s">
        <v>55</v>
      </c>
      <c r="H8913" s="4">
        <v>100.08</v>
      </c>
      <c r="I8913" s="4">
        <v>52.72</v>
      </c>
      <c r="J8913" s="4">
        <v>79.5</v>
      </c>
      <c r="K8913" s="4">
        <v>218.23</v>
      </c>
      <c r="R8913" s="5" t="str">
        <f t="shared" si="1"/>
        <v>2013_472</v>
      </c>
    </row>
    <row r="8914">
      <c r="A8914" s="4" t="s">
        <v>1960</v>
      </c>
      <c r="B8914" s="4">
        <v>473.0</v>
      </c>
      <c r="C8914" s="4">
        <v>2013.0</v>
      </c>
      <c r="D8914" s="4" t="s">
        <v>1364</v>
      </c>
      <c r="F8914" s="4" t="s">
        <v>35</v>
      </c>
      <c r="H8914" s="4">
        <v>3431.92</v>
      </c>
      <c r="I8914" s="4">
        <v>52.61</v>
      </c>
      <c r="J8914" s="4">
        <v>1419.6</v>
      </c>
      <c r="K8914" s="4">
        <v>656.97</v>
      </c>
      <c r="R8914" s="5" t="str">
        <f t="shared" si="1"/>
        <v>2013_473</v>
      </c>
    </row>
    <row r="8915">
      <c r="A8915" s="4" t="s">
        <v>1961</v>
      </c>
      <c r="B8915" s="4">
        <v>474.0</v>
      </c>
      <c r="C8915" s="4">
        <v>2013.0</v>
      </c>
      <c r="D8915" s="4" t="s">
        <v>986</v>
      </c>
      <c r="F8915" s="4" t="s">
        <v>212</v>
      </c>
      <c r="H8915" s="4">
        <v>242.55</v>
      </c>
      <c r="I8915" s="4">
        <v>52.36</v>
      </c>
      <c r="J8915" s="4">
        <v>91.3</v>
      </c>
      <c r="K8915" s="4">
        <v>149.39</v>
      </c>
      <c r="R8915" s="5" t="str">
        <f t="shared" si="1"/>
        <v>2013_474</v>
      </c>
    </row>
    <row r="8916">
      <c r="A8916" s="4" t="s">
        <v>1713</v>
      </c>
      <c r="B8916" s="4">
        <v>475.0</v>
      </c>
      <c r="C8916" s="4">
        <v>2013.0</v>
      </c>
      <c r="D8916" s="4" t="s">
        <v>225</v>
      </c>
      <c r="F8916" s="4" t="s">
        <v>24</v>
      </c>
      <c r="H8916" s="4">
        <v>2054.51</v>
      </c>
      <c r="I8916" s="4">
        <v>51.74</v>
      </c>
      <c r="J8916" s="4">
        <v>940.0</v>
      </c>
      <c r="K8916" s="4">
        <v>305.87</v>
      </c>
      <c r="R8916" s="5" t="str">
        <f t="shared" si="1"/>
        <v>2013_475</v>
      </c>
    </row>
    <row r="8917">
      <c r="A8917" s="4" t="s">
        <v>765</v>
      </c>
      <c r="B8917" s="4">
        <v>476.0</v>
      </c>
      <c r="C8917" s="4">
        <v>2013.0</v>
      </c>
      <c r="D8917" s="4" t="s">
        <v>338</v>
      </c>
      <c r="F8917" s="4" t="s">
        <v>55</v>
      </c>
      <c r="H8917" s="4">
        <v>466.35</v>
      </c>
      <c r="I8917" s="4">
        <v>51.72</v>
      </c>
      <c r="J8917" s="4">
        <v>-19.0</v>
      </c>
      <c r="K8917" s="4">
        <v>75.68</v>
      </c>
      <c r="R8917" s="5" t="str">
        <f t="shared" si="1"/>
        <v>2013_476</v>
      </c>
    </row>
    <row r="8918">
      <c r="A8918" s="4" t="s">
        <v>1111</v>
      </c>
      <c r="B8918" s="4">
        <v>477.0</v>
      </c>
      <c r="C8918" s="4">
        <v>2013.0</v>
      </c>
      <c r="D8918" s="4" t="s">
        <v>971</v>
      </c>
      <c r="F8918" s="4" t="s">
        <v>43</v>
      </c>
      <c r="I8918" s="4">
        <v>51.71</v>
      </c>
      <c r="J8918" s="4">
        <v>-344.0</v>
      </c>
      <c r="K8918" s="4">
        <v>81.94</v>
      </c>
      <c r="R8918" s="5" t="str">
        <f t="shared" si="1"/>
        <v>2013_477</v>
      </c>
    </row>
    <row r="8919">
      <c r="A8919" s="4" t="s">
        <v>1922</v>
      </c>
      <c r="B8919" s="4">
        <v>478.0</v>
      </c>
      <c r="C8919" s="4">
        <v>2013.0</v>
      </c>
      <c r="D8919" s="4" t="s">
        <v>232</v>
      </c>
      <c r="F8919" s="4" t="s">
        <v>955</v>
      </c>
      <c r="H8919" s="4">
        <v>126.39</v>
      </c>
      <c r="I8919" s="4">
        <v>515.43</v>
      </c>
      <c r="J8919" s="4">
        <v>502.0</v>
      </c>
      <c r="K8919" s="4">
        <v>727.66</v>
      </c>
      <c r="R8919" s="5" t="str">
        <f t="shared" si="1"/>
        <v>2013_478</v>
      </c>
    </row>
    <row r="8920">
      <c r="A8920" s="4" t="s">
        <v>1870</v>
      </c>
      <c r="B8920" s="4">
        <v>479.0</v>
      </c>
      <c r="C8920" s="4">
        <v>2013.0</v>
      </c>
      <c r="D8920" s="4" t="s">
        <v>1104</v>
      </c>
      <c r="F8920" s="4" t="s">
        <v>189</v>
      </c>
      <c r="H8920" s="4">
        <v>41.57</v>
      </c>
      <c r="I8920" s="4">
        <v>513.92</v>
      </c>
      <c r="J8920" s="4">
        <v>173.8</v>
      </c>
      <c r="K8920" s="4">
        <v>418.57</v>
      </c>
      <c r="R8920" s="5" t="str">
        <f t="shared" si="1"/>
        <v>2013_479</v>
      </c>
    </row>
    <row r="8921">
      <c r="A8921" s="4" t="s">
        <v>958</v>
      </c>
      <c r="B8921" s="4">
        <v>480.0</v>
      </c>
      <c r="C8921" s="4">
        <v>2013.0</v>
      </c>
      <c r="D8921" s="4" t="s">
        <v>216</v>
      </c>
      <c r="F8921" s="4" t="s">
        <v>257</v>
      </c>
      <c r="H8921" s="4">
        <v>913.03</v>
      </c>
      <c r="I8921" s="4">
        <v>510.27</v>
      </c>
      <c r="J8921" s="4">
        <v>416.1</v>
      </c>
      <c r="K8921" s="4">
        <v>2184.47</v>
      </c>
      <c r="R8921" s="5" t="str">
        <f t="shared" si="1"/>
        <v>2013_480</v>
      </c>
    </row>
    <row r="8922">
      <c r="A8922" s="4" t="s">
        <v>1930</v>
      </c>
      <c r="B8922" s="4">
        <v>481.0</v>
      </c>
      <c r="C8922" s="4">
        <v>2013.0</v>
      </c>
      <c r="D8922" s="4" t="s">
        <v>29</v>
      </c>
      <c r="F8922" s="4" t="s">
        <v>24</v>
      </c>
      <c r="H8922" s="4">
        <v>40.1</v>
      </c>
      <c r="I8922" s="4">
        <v>510.13</v>
      </c>
      <c r="J8922" s="4">
        <v>394.2</v>
      </c>
      <c r="K8922" s="4">
        <v>1018.94</v>
      </c>
      <c r="R8922" s="5" t="str">
        <f t="shared" si="1"/>
        <v>2013_481</v>
      </c>
    </row>
    <row r="8923">
      <c r="A8923" s="4" t="s">
        <v>1962</v>
      </c>
      <c r="B8923" s="4">
        <v>482.0</v>
      </c>
      <c r="C8923" s="4">
        <v>2013.0</v>
      </c>
      <c r="D8923" s="4" t="s">
        <v>1364</v>
      </c>
      <c r="F8923" s="4" t="s">
        <v>57</v>
      </c>
      <c r="H8923" s="4">
        <v>609.35</v>
      </c>
      <c r="I8923" s="4">
        <v>50.89</v>
      </c>
      <c r="J8923" s="4">
        <v>53.0</v>
      </c>
      <c r="K8923" s="4">
        <v>151.03</v>
      </c>
      <c r="R8923" s="5" t="str">
        <f t="shared" si="1"/>
        <v>2013_482</v>
      </c>
    </row>
    <row r="8924">
      <c r="A8924" s="4" t="s">
        <v>1203</v>
      </c>
      <c r="B8924" s="4">
        <v>483.0</v>
      </c>
      <c r="C8924" s="4">
        <v>2013.0</v>
      </c>
      <c r="D8924" s="4" t="s">
        <v>216</v>
      </c>
      <c r="F8924" s="4" t="s">
        <v>82</v>
      </c>
      <c r="H8924" s="4">
        <v>492.36</v>
      </c>
      <c r="I8924" s="4">
        <v>50.81</v>
      </c>
      <c r="J8924" s="4">
        <v>285.0</v>
      </c>
      <c r="K8924" s="4">
        <v>157.76</v>
      </c>
      <c r="R8924" s="5" t="str">
        <f t="shared" si="1"/>
        <v>2013_483</v>
      </c>
    </row>
    <row r="8925">
      <c r="A8925" s="4" t="s">
        <v>865</v>
      </c>
      <c r="B8925" s="4">
        <v>484.0</v>
      </c>
      <c r="C8925" s="4">
        <v>2013.0</v>
      </c>
      <c r="D8925" s="4" t="s">
        <v>977</v>
      </c>
      <c r="F8925" s="4" t="s">
        <v>46</v>
      </c>
      <c r="H8925" s="4">
        <v>156.11</v>
      </c>
      <c r="I8925" s="4">
        <v>508.01</v>
      </c>
      <c r="J8925" s="4">
        <v>111.8</v>
      </c>
      <c r="K8925" s="4">
        <v>207.52</v>
      </c>
      <c r="R8925" s="5" t="str">
        <f t="shared" si="1"/>
        <v>2013_484</v>
      </c>
    </row>
    <row r="8926">
      <c r="A8926" s="4" t="s">
        <v>667</v>
      </c>
      <c r="B8926" s="4">
        <v>485.0</v>
      </c>
      <c r="C8926" s="4">
        <v>2013.0</v>
      </c>
      <c r="D8926" s="4" t="s">
        <v>67</v>
      </c>
      <c r="F8926" s="4" t="s">
        <v>55</v>
      </c>
      <c r="H8926" s="4">
        <v>422.37</v>
      </c>
      <c r="I8926" s="4">
        <v>50.62</v>
      </c>
      <c r="J8926" s="4">
        <v>488.0</v>
      </c>
      <c r="K8926" s="4">
        <v>391.71</v>
      </c>
      <c r="R8926" s="5" t="str">
        <f t="shared" si="1"/>
        <v>2013_485</v>
      </c>
    </row>
    <row r="8927">
      <c r="A8927" s="4" t="s">
        <v>1963</v>
      </c>
      <c r="B8927" s="4">
        <v>486.0</v>
      </c>
      <c r="C8927" s="4">
        <v>2013.0</v>
      </c>
      <c r="D8927" s="4" t="s">
        <v>1011</v>
      </c>
      <c r="F8927" s="4" t="s">
        <v>27</v>
      </c>
      <c r="H8927" s="4">
        <v>875.51</v>
      </c>
      <c r="I8927" s="4">
        <v>50.55</v>
      </c>
      <c r="J8927" s="4">
        <v>310.4</v>
      </c>
      <c r="K8927" s="4">
        <v>246.46</v>
      </c>
      <c r="R8927" s="5" t="str">
        <f t="shared" si="1"/>
        <v>2013_486</v>
      </c>
    </row>
    <row r="8928">
      <c r="A8928" s="4" t="s">
        <v>1874</v>
      </c>
      <c r="B8928" s="4">
        <v>487.0</v>
      </c>
      <c r="C8928" s="4">
        <v>2013.0</v>
      </c>
      <c r="D8928" s="4" t="s">
        <v>975</v>
      </c>
      <c r="F8928" s="4" t="s">
        <v>57</v>
      </c>
      <c r="H8928" s="4">
        <v>1329.19</v>
      </c>
      <c r="I8928" s="4">
        <v>505.25</v>
      </c>
      <c r="J8928" s="4">
        <v>417.4</v>
      </c>
      <c r="K8928" s="4">
        <v>1033.91</v>
      </c>
      <c r="R8928" s="5" t="str">
        <f t="shared" si="1"/>
        <v>2013_487</v>
      </c>
    </row>
    <row r="8929">
      <c r="A8929" s="4" t="s">
        <v>853</v>
      </c>
      <c r="B8929" s="4">
        <v>488.0</v>
      </c>
      <c r="C8929" s="4">
        <v>2013.0</v>
      </c>
      <c r="D8929" s="4" t="s">
        <v>611</v>
      </c>
      <c r="F8929" s="4" t="s">
        <v>57</v>
      </c>
      <c r="H8929" s="4">
        <v>2260.76</v>
      </c>
      <c r="I8929" s="4">
        <v>50.49</v>
      </c>
      <c r="J8929" s="4">
        <v>928.0</v>
      </c>
      <c r="K8929" s="4">
        <v>1336.37</v>
      </c>
      <c r="R8929" s="5" t="str">
        <f t="shared" si="1"/>
        <v>2013_488</v>
      </c>
    </row>
    <row r="8930">
      <c r="A8930" s="4" t="s">
        <v>1124</v>
      </c>
      <c r="B8930" s="4">
        <v>489.0</v>
      </c>
      <c r="C8930" s="4">
        <v>2013.0</v>
      </c>
      <c r="D8930" s="4" t="s">
        <v>32</v>
      </c>
      <c r="F8930" s="4" t="s">
        <v>35</v>
      </c>
      <c r="H8930" s="4">
        <v>29.92</v>
      </c>
      <c r="I8930" s="4">
        <v>503.92</v>
      </c>
      <c r="J8930" s="4">
        <v>445.2</v>
      </c>
      <c r="K8930" s="4">
        <v>785.99</v>
      </c>
      <c r="R8930" s="5" t="str">
        <f t="shared" si="1"/>
        <v>2013_489</v>
      </c>
    </row>
    <row r="8931">
      <c r="A8931" s="4" t="s">
        <v>941</v>
      </c>
      <c r="B8931" s="4">
        <v>490.0</v>
      </c>
      <c r="C8931" s="4">
        <v>2013.0</v>
      </c>
      <c r="D8931" s="4" t="s">
        <v>168</v>
      </c>
      <c r="F8931" s="4" t="s">
        <v>100</v>
      </c>
      <c r="H8931" s="4">
        <v>34.08</v>
      </c>
      <c r="I8931" s="4">
        <v>503.15</v>
      </c>
      <c r="J8931" s="4">
        <v>158.4</v>
      </c>
      <c r="K8931" s="4">
        <v>624.78</v>
      </c>
      <c r="R8931" s="5" t="str">
        <f t="shared" si="1"/>
        <v>2013_490</v>
      </c>
    </row>
    <row r="8932">
      <c r="A8932" s="4" t="s">
        <v>1964</v>
      </c>
      <c r="B8932" s="4">
        <v>491.0</v>
      </c>
      <c r="C8932" s="4">
        <v>2013.0</v>
      </c>
      <c r="D8932" s="4" t="s">
        <v>611</v>
      </c>
      <c r="F8932" s="4" t="s">
        <v>144</v>
      </c>
      <c r="I8932" s="4">
        <v>502.74</v>
      </c>
      <c r="J8932" s="4">
        <v>555.0</v>
      </c>
      <c r="K8932" s="4">
        <v>1304.22</v>
      </c>
      <c r="R8932" s="5" t="str">
        <f t="shared" si="1"/>
        <v>2013_491</v>
      </c>
    </row>
    <row r="8933">
      <c r="A8933" s="4" t="s">
        <v>1924</v>
      </c>
      <c r="B8933" s="4">
        <v>492.0</v>
      </c>
      <c r="C8933" s="4">
        <v>2013.0</v>
      </c>
      <c r="D8933" s="4" t="s">
        <v>29</v>
      </c>
      <c r="F8933" s="4" t="s">
        <v>35</v>
      </c>
      <c r="H8933" s="4">
        <v>398.31</v>
      </c>
      <c r="I8933" s="4">
        <v>501.19</v>
      </c>
      <c r="J8933" s="4">
        <v>136.6</v>
      </c>
      <c r="K8933" s="4">
        <v>1773.36</v>
      </c>
      <c r="R8933" s="5" t="str">
        <f t="shared" si="1"/>
        <v>2013_492</v>
      </c>
    </row>
    <row r="8934">
      <c r="A8934" s="4" t="s">
        <v>1274</v>
      </c>
      <c r="B8934" s="4">
        <v>493.0</v>
      </c>
      <c r="C8934" s="4">
        <v>2013.0</v>
      </c>
      <c r="D8934" s="4" t="s">
        <v>1728</v>
      </c>
      <c r="F8934" s="4" t="s">
        <v>55</v>
      </c>
      <c r="H8934" s="4">
        <v>542.81</v>
      </c>
      <c r="I8934" s="4">
        <v>49.87</v>
      </c>
      <c r="J8934" s="4">
        <v>495.5</v>
      </c>
      <c r="K8934" s="4">
        <v>424.47</v>
      </c>
      <c r="R8934" s="5" t="str">
        <f t="shared" si="1"/>
        <v>2013_493</v>
      </c>
    </row>
    <row r="8935">
      <c r="A8935" s="4" t="s">
        <v>1378</v>
      </c>
      <c r="B8935" s="4">
        <v>494.0</v>
      </c>
      <c r="C8935" s="4">
        <v>2013.0</v>
      </c>
      <c r="D8935" s="4" t="s">
        <v>1364</v>
      </c>
      <c r="F8935" s="4" t="s">
        <v>57</v>
      </c>
      <c r="H8935" s="4">
        <v>2591.24</v>
      </c>
      <c r="I8935" s="4">
        <v>498.66</v>
      </c>
      <c r="J8935" s="4">
        <v>3945.5</v>
      </c>
      <c r="K8935" s="4">
        <v>1710.33</v>
      </c>
      <c r="R8935" s="5" t="str">
        <f t="shared" si="1"/>
        <v>2013_494</v>
      </c>
    </row>
    <row r="8936">
      <c r="A8936" s="4" t="s">
        <v>1965</v>
      </c>
      <c r="B8936" s="4">
        <v>495.0</v>
      </c>
      <c r="C8936" s="4">
        <v>2013.0</v>
      </c>
      <c r="D8936" s="4" t="s">
        <v>120</v>
      </c>
      <c r="F8936" s="4" t="s">
        <v>30</v>
      </c>
      <c r="H8936" s="4">
        <v>193.72</v>
      </c>
      <c r="I8936" s="4">
        <v>49.82</v>
      </c>
      <c r="J8936" s="4">
        <v>128.0</v>
      </c>
      <c r="K8936" s="4">
        <v>70.7</v>
      </c>
      <c r="R8936" s="5" t="str">
        <f t="shared" si="1"/>
        <v>2013_495</v>
      </c>
    </row>
    <row r="8937">
      <c r="A8937" s="4" t="s">
        <v>1283</v>
      </c>
      <c r="B8937" s="4">
        <v>496.0</v>
      </c>
      <c r="C8937" s="4">
        <v>2013.0</v>
      </c>
      <c r="D8937" s="4" t="s">
        <v>67</v>
      </c>
      <c r="F8937" s="4" t="s">
        <v>46</v>
      </c>
      <c r="H8937" s="4">
        <v>329.81</v>
      </c>
      <c r="I8937" s="4">
        <v>497.01</v>
      </c>
      <c r="J8937" s="4">
        <v>-68.6</v>
      </c>
      <c r="K8937" s="4">
        <v>1622.68</v>
      </c>
      <c r="R8937" s="5" t="str">
        <f t="shared" si="1"/>
        <v>2013_496</v>
      </c>
    </row>
    <row r="8938">
      <c r="A8938" s="4" t="s">
        <v>1966</v>
      </c>
      <c r="B8938" s="4">
        <v>497.0</v>
      </c>
      <c r="C8938" s="4">
        <v>2013.0</v>
      </c>
      <c r="D8938" s="4" t="s">
        <v>1139</v>
      </c>
      <c r="F8938" s="4" t="s">
        <v>257</v>
      </c>
      <c r="H8938" s="4">
        <v>4973.59</v>
      </c>
      <c r="I8938" s="4">
        <v>488.01</v>
      </c>
      <c r="J8938" s="4">
        <v>1434.5</v>
      </c>
      <c r="K8938" s="4">
        <v>3258.66</v>
      </c>
      <c r="R8938" s="5" t="str">
        <f t="shared" si="1"/>
        <v>2013_497</v>
      </c>
    </row>
    <row r="8939">
      <c r="A8939" s="4" t="s">
        <v>1362</v>
      </c>
      <c r="B8939" s="4">
        <v>498.0</v>
      </c>
      <c r="C8939" s="4">
        <v>2013.0</v>
      </c>
      <c r="D8939" s="4" t="s">
        <v>1011</v>
      </c>
      <c r="F8939" s="4" t="s">
        <v>152</v>
      </c>
      <c r="H8939" s="4">
        <v>6.88</v>
      </c>
      <c r="I8939" s="4">
        <v>485.05</v>
      </c>
      <c r="J8939" s="4">
        <v>-140.4</v>
      </c>
      <c r="K8939" s="4">
        <v>222.55</v>
      </c>
      <c r="R8939" s="5" t="str">
        <f t="shared" si="1"/>
        <v>2013_498</v>
      </c>
    </row>
    <row r="8940">
      <c r="A8940" s="4" t="s">
        <v>1823</v>
      </c>
      <c r="B8940" s="4">
        <v>499.0</v>
      </c>
      <c r="C8940" s="4">
        <v>2013.0</v>
      </c>
      <c r="D8940" s="4" t="s">
        <v>638</v>
      </c>
      <c r="F8940" s="4" t="s">
        <v>30</v>
      </c>
      <c r="H8940" s="4">
        <v>1148.02</v>
      </c>
      <c r="I8940" s="4">
        <v>48.29</v>
      </c>
      <c r="J8940" s="4">
        <v>951.0</v>
      </c>
      <c r="K8940" s="4">
        <v>119.97</v>
      </c>
      <c r="R8940" s="5" t="str">
        <f t="shared" si="1"/>
        <v>2013_499</v>
      </c>
    </row>
    <row r="8941">
      <c r="A8941" s="4" t="s">
        <v>1384</v>
      </c>
      <c r="B8941" s="4">
        <v>500.0</v>
      </c>
      <c r="C8941" s="4">
        <v>2013.0</v>
      </c>
      <c r="D8941" s="4" t="s">
        <v>986</v>
      </c>
      <c r="F8941" s="4" t="s">
        <v>74</v>
      </c>
      <c r="H8941" s="4">
        <v>24.23</v>
      </c>
      <c r="I8941" s="4">
        <v>482.08</v>
      </c>
      <c r="J8941" s="4">
        <v>-93.9</v>
      </c>
      <c r="K8941" s="4">
        <v>100.36</v>
      </c>
      <c r="R8941" s="5" t="str">
        <f t="shared" si="1"/>
        <v>2013_500</v>
      </c>
    </row>
    <row r="8942">
      <c r="A8942" s="4" t="s">
        <v>25</v>
      </c>
      <c r="B8942" s="4">
        <v>1.0</v>
      </c>
      <c r="C8942" s="4">
        <v>2014.0</v>
      </c>
      <c r="D8942" s="4" t="s">
        <v>26</v>
      </c>
      <c r="F8942" s="4" t="s">
        <v>27</v>
      </c>
      <c r="H8942" s="4">
        <v>246805.0</v>
      </c>
      <c r="I8942" s="4">
        <v>476294.0</v>
      </c>
      <c r="J8942" s="4">
        <v>16022.0</v>
      </c>
      <c r="K8942" s="4">
        <v>204751.0</v>
      </c>
      <c r="R8942" s="5" t="str">
        <f t="shared" si="1"/>
        <v>2014_1</v>
      </c>
    </row>
    <row r="8943">
      <c r="A8943" s="4" t="s">
        <v>22</v>
      </c>
      <c r="B8943" s="4">
        <v>2.0</v>
      </c>
      <c r="C8943" s="4">
        <v>2014.0</v>
      </c>
      <c r="D8943" s="4" t="s">
        <v>23</v>
      </c>
      <c r="F8943" s="4" t="s">
        <v>24</v>
      </c>
      <c r="H8943" s="4">
        <v>422098.0</v>
      </c>
      <c r="I8943" s="4">
        <v>407666.0</v>
      </c>
      <c r="J8943" s="4">
        <v>32580.0</v>
      </c>
      <c r="K8943" s="4">
        <v>346808.0</v>
      </c>
      <c r="R8943" s="5" t="str">
        <f t="shared" si="1"/>
        <v>2014_2</v>
      </c>
    </row>
    <row r="8944">
      <c r="A8944" s="4" t="s">
        <v>1967</v>
      </c>
      <c r="B8944" s="4">
        <v>3.0</v>
      </c>
      <c r="C8944" s="4">
        <v>2014.0</v>
      </c>
      <c r="D8944" s="4" t="s">
        <v>23</v>
      </c>
      <c r="F8944" s="4" t="s">
        <v>57</v>
      </c>
      <c r="H8944" s="4">
        <v>227014.0</v>
      </c>
      <c r="I8944" s="4">
        <v>220356.0</v>
      </c>
      <c r="J8944" s="4">
        <v>21423.0</v>
      </c>
      <c r="K8944" s="4">
        <v>253753.0</v>
      </c>
      <c r="R8944" s="5" t="str">
        <f t="shared" si="1"/>
        <v>2014_3</v>
      </c>
    </row>
    <row r="8945">
      <c r="A8945" s="4" t="s">
        <v>1968</v>
      </c>
      <c r="B8945" s="4">
        <v>4.0</v>
      </c>
      <c r="C8945" s="4">
        <v>2014.0</v>
      </c>
      <c r="D8945" s="4" t="s">
        <v>67</v>
      </c>
      <c r="F8945" s="4" t="s">
        <v>70</v>
      </c>
      <c r="H8945" s="4">
        <v>308003.0</v>
      </c>
      <c r="I8945" s="4">
        <v>182150.0</v>
      </c>
      <c r="J8945" s="4">
        <v>19476.0</v>
      </c>
      <c r="K8945" s="4">
        <v>484931.0</v>
      </c>
      <c r="R8945" s="5" t="str">
        <f t="shared" si="1"/>
        <v>2014_4</v>
      </c>
    </row>
    <row r="8946">
      <c r="A8946" s="4" t="s">
        <v>1969</v>
      </c>
      <c r="B8946" s="4">
        <v>5.0</v>
      </c>
      <c r="C8946" s="4">
        <v>2014.0</v>
      </c>
      <c r="D8946" s="4" t="s">
        <v>32</v>
      </c>
      <c r="F8946" s="4" t="s">
        <v>57</v>
      </c>
      <c r="H8946" s="4">
        <v>479069.0</v>
      </c>
      <c r="I8946" s="4">
        <v>170910.0</v>
      </c>
      <c r="J8946" s="4">
        <v>37037.0</v>
      </c>
      <c r="K8946" s="4">
        <v>207000.0</v>
      </c>
      <c r="R8946" s="5" t="str">
        <f t="shared" si="1"/>
        <v>2014_5</v>
      </c>
    </row>
    <row r="8947">
      <c r="A8947" s="4" t="s">
        <v>1938</v>
      </c>
      <c r="B8947" s="4">
        <v>6.0</v>
      </c>
      <c r="C8947" s="4">
        <v>2014.0</v>
      </c>
      <c r="D8947" s="4" t="s">
        <v>23</v>
      </c>
      <c r="F8947" s="4" t="s">
        <v>24</v>
      </c>
      <c r="H8947" s="4">
        <v>45282.0</v>
      </c>
      <c r="I8947" s="4">
        <v>161175.0</v>
      </c>
      <c r="J8947" s="4">
        <v>3726.0</v>
      </c>
      <c r="K8947" s="4">
        <v>49798.0</v>
      </c>
      <c r="R8947" s="5" t="str">
        <f t="shared" si="1"/>
        <v>2014_6</v>
      </c>
    </row>
    <row r="8948">
      <c r="A8948" s="4" t="s">
        <v>1970</v>
      </c>
      <c r="B8948" s="4">
        <v>7.0</v>
      </c>
      <c r="C8948" s="4">
        <v>2014.0</v>
      </c>
      <c r="D8948" s="4" t="s">
        <v>19</v>
      </c>
      <c r="F8948" s="4" t="s">
        <v>20</v>
      </c>
      <c r="H8948" s="4">
        <v>54720.0</v>
      </c>
      <c r="I8948" s="4">
        <v>155427.0</v>
      </c>
      <c r="J8948" s="4">
        <v>5346.0</v>
      </c>
      <c r="K8948" s="4">
        <v>166344.0</v>
      </c>
      <c r="R8948" s="5" t="str">
        <f t="shared" si="1"/>
        <v>2014_7</v>
      </c>
    </row>
    <row r="8949">
      <c r="A8949" s="4" t="s">
        <v>1971</v>
      </c>
      <c r="B8949" s="4">
        <v>8.0</v>
      </c>
      <c r="C8949" s="4">
        <v>2014.0</v>
      </c>
      <c r="D8949" s="4" t="s">
        <v>19</v>
      </c>
      <c r="F8949" s="4" t="s">
        <v>20</v>
      </c>
      <c r="H8949" s="4">
        <v>61523.0</v>
      </c>
      <c r="I8949" s="4">
        <v>146917.0</v>
      </c>
      <c r="J8949" s="4">
        <v>7155.0</v>
      </c>
      <c r="K8949" s="4">
        <v>202026.0</v>
      </c>
      <c r="R8949" s="5" t="str">
        <f t="shared" si="1"/>
        <v>2014_8</v>
      </c>
    </row>
    <row r="8950">
      <c r="A8950" s="4" t="s">
        <v>1972</v>
      </c>
      <c r="B8950" s="4">
        <v>9.0</v>
      </c>
      <c r="C8950" s="4">
        <v>2014.0</v>
      </c>
      <c r="D8950" s="4" t="s">
        <v>81</v>
      </c>
      <c r="F8950" s="4" t="s">
        <v>35</v>
      </c>
      <c r="H8950" s="4">
        <v>259547.0</v>
      </c>
      <c r="I8950" s="4">
        <v>146231.0</v>
      </c>
      <c r="J8950" s="4">
        <v>13057.0</v>
      </c>
      <c r="K8950" s="4">
        <v>656560.0</v>
      </c>
      <c r="R8950" s="5" t="str">
        <f t="shared" si="1"/>
        <v>2014_9</v>
      </c>
    </row>
    <row r="8951">
      <c r="A8951" s="4" t="s">
        <v>1973</v>
      </c>
      <c r="B8951" s="4">
        <v>10.0</v>
      </c>
      <c r="C8951" s="4">
        <v>2014.0</v>
      </c>
      <c r="D8951" s="4" t="s">
        <v>23</v>
      </c>
      <c r="F8951" s="4" t="s">
        <v>24</v>
      </c>
      <c r="H8951" s="4">
        <v>28276.0</v>
      </c>
      <c r="I8951" s="4">
        <v>137758.0</v>
      </c>
      <c r="J8951" s="4">
        <v>2720.0</v>
      </c>
      <c r="K8951" s="4">
        <v>47260.0</v>
      </c>
      <c r="R8951" s="5" t="str">
        <f t="shared" si="1"/>
        <v>2014_10</v>
      </c>
    </row>
    <row r="8952">
      <c r="A8952" s="4" t="s">
        <v>1171</v>
      </c>
      <c r="B8952" s="4">
        <v>11.0</v>
      </c>
      <c r="C8952" s="4">
        <v>2014.0</v>
      </c>
      <c r="D8952" s="4" t="s">
        <v>29</v>
      </c>
      <c r="F8952" s="4" t="s">
        <v>24</v>
      </c>
      <c r="H8952" s="4">
        <v>182604.0</v>
      </c>
      <c r="I8952" s="4">
        <v>128752.0</v>
      </c>
      <c r="J8952" s="4">
        <v>18249.0</v>
      </c>
      <c r="K8952" s="4">
        <v>277787.0</v>
      </c>
      <c r="R8952" s="5" t="str">
        <f t="shared" si="1"/>
        <v>2014_11</v>
      </c>
    </row>
    <row r="8953">
      <c r="A8953" s="4" t="s">
        <v>1974</v>
      </c>
      <c r="B8953" s="4">
        <v>12.0</v>
      </c>
      <c r="C8953" s="4">
        <v>2014.0</v>
      </c>
      <c r="D8953" s="4" t="s">
        <v>72</v>
      </c>
      <c r="F8953" s="4" t="s">
        <v>212</v>
      </c>
      <c r="H8953" s="4">
        <v>88516.0</v>
      </c>
      <c r="I8953" s="4">
        <v>126761.0</v>
      </c>
      <c r="J8953" s="4">
        <v>4592.0</v>
      </c>
      <c r="K8953" s="4">
        <v>71526.0</v>
      </c>
      <c r="R8953" s="5" t="str">
        <f t="shared" si="1"/>
        <v>2014_12</v>
      </c>
    </row>
    <row r="8954">
      <c r="A8954" s="4" t="s">
        <v>609</v>
      </c>
      <c r="B8954" s="4">
        <v>13.0</v>
      </c>
      <c r="C8954" s="4">
        <v>2014.0</v>
      </c>
      <c r="D8954" s="4" t="s">
        <v>81</v>
      </c>
      <c r="F8954" s="4" t="s">
        <v>82</v>
      </c>
      <c r="H8954" s="4">
        <v>4516.0</v>
      </c>
      <c r="I8954" s="4">
        <v>125696.0</v>
      </c>
      <c r="J8954" s="4">
        <v>83963.0</v>
      </c>
      <c r="K8954" s="4">
        <v>3270108.0</v>
      </c>
      <c r="R8954" s="5" t="str">
        <f t="shared" si="1"/>
        <v>2014_13</v>
      </c>
    </row>
    <row r="8955">
      <c r="A8955" s="4" t="s">
        <v>1975</v>
      </c>
      <c r="B8955" s="4">
        <v>14.0</v>
      </c>
      <c r="C8955" s="4">
        <v>2014.0</v>
      </c>
      <c r="D8955" s="4" t="s">
        <v>1289</v>
      </c>
      <c r="F8955" s="4" t="s">
        <v>74</v>
      </c>
      <c r="H8955" s="4">
        <v>81103.0</v>
      </c>
      <c r="I8955" s="4">
        <v>122489.0</v>
      </c>
      <c r="J8955" s="4">
        <v>5625.0</v>
      </c>
      <c r="K8955" s="4">
        <v>81882.0</v>
      </c>
      <c r="R8955" s="5" t="str">
        <f t="shared" si="1"/>
        <v>2014_14</v>
      </c>
    </row>
    <row r="8956">
      <c r="A8956" s="4" t="s">
        <v>1976</v>
      </c>
      <c r="B8956" s="4">
        <v>15.0</v>
      </c>
      <c r="C8956" s="4">
        <v>2014.0</v>
      </c>
      <c r="D8956" s="4" t="s">
        <v>973</v>
      </c>
      <c r="F8956" s="4" t="s">
        <v>57</v>
      </c>
      <c r="H8956" s="4">
        <v>40633.0</v>
      </c>
      <c r="I8956" s="4">
        <v>122455.0</v>
      </c>
      <c r="J8956" s="4">
        <v>1338.0</v>
      </c>
      <c r="K8956" s="4">
        <v>34786.0</v>
      </c>
      <c r="R8956" s="5" t="str">
        <f t="shared" si="1"/>
        <v>2014_15</v>
      </c>
    </row>
    <row r="8957">
      <c r="A8957" s="4" t="s">
        <v>1977</v>
      </c>
      <c r="B8957" s="4">
        <v>16.0</v>
      </c>
      <c r="C8957" s="4">
        <v>2014.0</v>
      </c>
      <c r="D8957" s="4" t="s">
        <v>29</v>
      </c>
      <c r="F8957" s="4" t="s">
        <v>30</v>
      </c>
      <c r="H8957" s="4">
        <v>196994.0</v>
      </c>
      <c r="I8957" s="4">
        <v>120550.0</v>
      </c>
      <c r="J8957" s="4">
        <v>11497.0</v>
      </c>
      <c r="K8957" s="4">
        <v>274098.0</v>
      </c>
      <c r="R8957" s="5" t="str">
        <f t="shared" si="1"/>
        <v>2014_16</v>
      </c>
    </row>
    <row r="8958">
      <c r="A8958" s="4" t="s">
        <v>1978</v>
      </c>
      <c r="B8958" s="4">
        <v>17.0</v>
      </c>
      <c r="C8958" s="4">
        <v>2014.0</v>
      </c>
      <c r="D8958" s="4" t="s">
        <v>32</v>
      </c>
      <c r="F8958" s="4" t="s">
        <v>57</v>
      </c>
      <c r="H8958" s="4">
        <v>61326.0</v>
      </c>
      <c r="I8958" s="4">
        <v>112298.0</v>
      </c>
      <c r="J8958" s="4">
        <v>5113.0</v>
      </c>
      <c r="K8958" s="4">
        <v>105676.0</v>
      </c>
      <c r="R8958" s="5" t="str">
        <f t="shared" si="1"/>
        <v>2014_17</v>
      </c>
    </row>
    <row r="8959">
      <c r="A8959" s="4" t="s">
        <v>968</v>
      </c>
      <c r="B8959" s="4">
        <v>18.0</v>
      </c>
      <c r="C8959" s="4">
        <v>2014.0</v>
      </c>
      <c r="D8959" s="4" t="s">
        <v>59</v>
      </c>
      <c r="F8959" s="4" t="s">
        <v>30</v>
      </c>
      <c r="H8959" s="4">
        <v>229792.0</v>
      </c>
      <c r="I8959" s="4">
        <v>106283.0</v>
      </c>
      <c r="J8959" s="4">
        <v>17923.0</v>
      </c>
      <c r="K8959" s="4">
        <v>2415689.0</v>
      </c>
      <c r="R8959" s="5" t="str">
        <f t="shared" si="1"/>
        <v>2014_18</v>
      </c>
    </row>
    <row r="8960">
      <c r="A8960" s="4" t="s">
        <v>1979</v>
      </c>
      <c r="B8960" s="4">
        <v>19.0</v>
      </c>
      <c r="C8960" s="4">
        <v>2014.0</v>
      </c>
      <c r="D8960" s="4" t="s">
        <v>1831</v>
      </c>
      <c r="F8960" s="4" t="s">
        <v>95</v>
      </c>
      <c r="H8960" s="4">
        <v>49125.0</v>
      </c>
      <c r="I8960" s="4">
        <v>105156.0</v>
      </c>
      <c r="J8960" s="4">
        <v>2039.0</v>
      </c>
      <c r="K8960" s="4">
        <v>30283.0</v>
      </c>
      <c r="R8960" s="5" t="str">
        <f t="shared" si="1"/>
        <v>2014_19</v>
      </c>
    </row>
    <row r="8961">
      <c r="A8961" s="4" t="s">
        <v>1980</v>
      </c>
      <c r="B8961" s="4">
        <v>20.0</v>
      </c>
      <c r="C8961" s="4">
        <v>2014.0</v>
      </c>
      <c r="D8961" s="4" t="s">
        <v>1292</v>
      </c>
      <c r="F8961" s="4" t="s">
        <v>144</v>
      </c>
      <c r="H8961" s="4">
        <v>58272.0</v>
      </c>
      <c r="I8961" s="4">
        <v>104620.0</v>
      </c>
      <c r="J8961" s="4">
        <v>1845.0</v>
      </c>
      <c r="K8961" s="4">
        <v>53548.0</v>
      </c>
      <c r="R8961" s="5" t="str">
        <f t="shared" si="1"/>
        <v>2014_20</v>
      </c>
    </row>
    <row r="8962">
      <c r="A8962" s="4" t="s">
        <v>1981</v>
      </c>
      <c r="B8962" s="4">
        <v>21.0</v>
      </c>
      <c r="C8962" s="4">
        <v>2014.0</v>
      </c>
      <c r="D8962" s="4" t="s">
        <v>59</v>
      </c>
      <c r="F8962" s="4" t="s">
        <v>127</v>
      </c>
      <c r="H8962" s="4">
        <v>181086.0</v>
      </c>
      <c r="I8962" s="4">
        <v>101697.0</v>
      </c>
      <c r="J8962" s="4">
        <v>11431.0</v>
      </c>
      <c r="K8962" s="4">
        <v>2102273.0</v>
      </c>
      <c r="R8962" s="5" t="str">
        <f t="shared" si="1"/>
        <v>2014_21</v>
      </c>
    </row>
    <row r="8963">
      <c r="A8963" s="4" t="s">
        <v>1982</v>
      </c>
      <c r="B8963" s="4">
        <v>22.0</v>
      </c>
      <c r="C8963" s="4">
        <v>2014.0</v>
      </c>
      <c r="D8963" s="4" t="s">
        <v>973</v>
      </c>
      <c r="F8963" s="4" t="s">
        <v>55</v>
      </c>
      <c r="H8963" s="4">
        <v>23995.0</v>
      </c>
      <c r="I8963" s="4">
        <v>101093.0</v>
      </c>
      <c r="J8963" s="4">
        <v>334.0</v>
      </c>
      <c r="K8963" s="4">
        <v>25819.0</v>
      </c>
      <c r="R8963" s="5" t="str">
        <f t="shared" si="1"/>
        <v>2014_22</v>
      </c>
    </row>
    <row r="8964">
      <c r="A8964" s="4" t="s">
        <v>1983</v>
      </c>
      <c r="B8964" s="4">
        <v>23.0</v>
      </c>
      <c r="C8964" s="4">
        <v>2014.0</v>
      </c>
      <c r="D8964" s="4" t="s">
        <v>1354</v>
      </c>
      <c r="F8964" s="4" t="s">
        <v>30</v>
      </c>
      <c r="H8964" s="4">
        <v>200447.0</v>
      </c>
      <c r="I8964" s="4">
        <v>99751.0</v>
      </c>
      <c r="J8964" s="4">
        <v>16483.0</v>
      </c>
      <c r="K8964" s="4">
        <v>126223.0</v>
      </c>
      <c r="R8964" s="5" t="str">
        <f t="shared" si="1"/>
        <v>2014_23</v>
      </c>
    </row>
    <row r="8965">
      <c r="A8965" s="4" t="s">
        <v>1984</v>
      </c>
      <c r="B8965" s="4">
        <v>24.0</v>
      </c>
      <c r="C8965" s="4">
        <v>2014.0</v>
      </c>
      <c r="D8965" s="4" t="s">
        <v>72</v>
      </c>
      <c r="F8965" s="4" t="s">
        <v>55</v>
      </c>
      <c r="H8965" s="4">
        <v>22294.0</v>
      </c>
      <c r="I8965" s="4">
        <v>98375.0</v>
      </c>
      <c r="J8965" s="4">
        <v>1519.0</v>
      </c>
      <c r="K8965" s="4">
        <v>29281.0</v>
      </c>
      <c r="R8965" s="5" t="str">
        <f t="shared" si="1"/>
        <v>2014_24</v>
      </c>
    </row>
    <row r="8966">
      <c r="A8966" s="4" t="s">
        <v>1985</v>
      </c>
      <c r="B8966" s="4">
        <v>25.0</v>
      </c>
      <c r="C8966" s="4">
        <v>2014.0</v>
      </c>
      <c r="D8966" s="4" t="s">
        <v>23</v>
      </c>
      <c r="F8966" s="4" t="s">
        <v>55</v>
      </c>
      <c r="H8966" s="4">
        <v>25490.0</v>
      </c>
      <c r="I8966" s="4">
        <v>93991.0</v>
      </c>
      <c r="J8966" s="4">
        <v>2112.0</v>
      </c>
      <c r="K8966" s="4">
        <v>28385.0</v>
      </c>
      <c r="R8966" s="5" t="str">
        <f t="shared" si="1"/>
        <v>2014_25</v>
      </c>
    </row>
    <row r="8967">
      <c r="A8967" s="4" t="s">
        <v>1986</v>
      </c>
      <c r="B8967" s="4">
        <v>26.0</v>
      </c>
      <c r="C8967" s="4">
        <v>2014.0</v>
      </c>
      <c r="D8967" s="4" t="s">
        <v>59</v>
      </c>
      <c r="F8967" s="4" t="s">
        <v>30</v>
      </c>
      <c r="H8967" s="4">
        <v>144627.0</v>
      </c>
      <c r="I8967" s="4">
        <v>93629.0</v>
      </c>
      <c r="J8967" s="4">
        <v>13673.0</v>
      </c>
      <c r="K8967" s="4">
        <v>1880382.0</v>
      </c>
      <c r="R8967" s="5" t="str">
        <f t="shared" si="1"/>
        <v>2014_26</v>
      </c>
    </row>
    <row r="8968">
      <c r="A8968" s="4" t="s">
        <v>1987</v>
      </c>
      <c r="B8968" s="4">
        <v>27.0</v>
      </c>
      <c r="C8968" s="4">
        <v>2014.0</v>
      </c>
      <c r="D8968" s="4" t="s">
        <v>988</v>
      </c>
      <c r="F8968" s="4" t="s">
        <v>46</v>
      </c>
      <c r="H8968" s="4">
        <v>28453.0</v>
      </c>
      <c r="I8968" s="4">
        <v>89804.0</v>
      </c>
      <c r="J8968" s="4">
        <v>1342.0</v>
      </c>
      <c r="K8968" s="4">
        <v>43752.0</v>
      </c>
      <c r="R8968" s="5" t="str">
        <f t="shared" si="1"/>
        <v>2014_27</v>
      </c>
    </row>
    <row r="8969">
      <c r="A8969" s="4" t="s">
        <v>1988</v>
      </c>
      <c r="B8969" s="4">
        <v>28.0</v>
      </c>
      <c r="C8969" s="4">
        <v>2014.0</v>
      </c>
      <c r="D8969" s="4" t="s">
        <v>973</v>
      </c>
      <c r="F8969" s="4" t="s">
        <v>100</v>
      </c>
      <c r="H8969" s="4">
        <v>15033.0</v>
      </c>
      <c r="I8969" s="4">
        <v>89140.0</v>
      </c>
      <c r="J8969" s="4">
        <v>434.0</v>
      </c>
      <c r="K8969" s="4">
        <v>18919.0</v>
      </c>
      <c r="R8969" s="5" t="str">
        <f t="shared" si="1"/>
        <v>2014_28</v>
      </c>
    </row>
    <row r="8970">
      <c r="A8970" s="4" t="s">
        <v>1239</v>
      </c>
      <c r="B8970" s="4">
        <v>29.0</v>
      </c>
      <c r="C8970" s="4">
        <v>2014.0</v>
      </c>
      <c r="D8970" s="4" t="s">
        <v>59</v>
      </c>
      <c r="F8970" s="4" t="s">
        <v>57</v>
      </c>
      <c r="H8970" s="4">
        <v>261217.0</v>
      </c>
      <c r="I8970" s="4">
        <v>88069.0</v>
      </c>
      <c r="J8970" s="4">
        <v>21878.0</v>
      </c>
      <c r="K8970" s="4">
        <v>1527015.0</v>
      </c>
      <c r="R8970" s="5" t="str">
        <f t="shared" si="1"/>
        <v>2014_29</v>
      </c>
    </row>
    <row r="8971">
      <c r="A8971" s="4" t="s">
        <v>1286</v>
      </c>
      <c r="B8971" s="4">
        <v>30.0</v>
      </c>
      <c r="C8971" s="4">
        <v>2014.0</v>
      </c>
      <c r="D8971" s="4" t="s">
        <v>76</v>
      </c>
      <c r="F8971" s="4" t="s">
        <v>46</v>
      </c>
      <c r="H8971" s="4">
        <v>93289.0</v>
      </c>
      <c r="I8971" s="4">
        <v>86623.0</v>
      </c>
      <c r="J8971" s="4">
        <v>4585.0</v>
      </c>
      <c r="K8971" s="4">
        <v>92663.0</v>
      </c>
      <c r="R8971" s="5" t="str">
        <f t="shared" si="1"/>
        <v>2014_30</v>
      </c>
    </row>
    <row r="8972">
      <c r="A8972" s="4" t="s">
        <v>1989</v>
      </c>
      <c r="B8972" s="4">
        <v>31.0</v>
      </c>
      <c r="C8972" s="4">
        <v>2014.0</v>
      </c>
      <c r="D8972" s="4" t="s">
        <v>1078</v>
      </c>
      <c r="F8972" s="4" t="s">
        <v>55</v>
      </c>
      <c r="H8972" s="4">
        <v>218539.0</v>
      </c>
      <c r="I8972" s="4">
        <v>84167.0</v>
      </c>
      <c r="J8972" s="4">
        <v>11312.0</v>
      </c>
      <c r="K8972" s="4">
        <v>139263.0</v>
      </c>
      <c r="R8972" s="5" t="str">
        <f t="shared" si="1"/>
        <v>2014_31</v>
      </c>
    </row>
    <row r="8973">
      <c r="A8973" s="4" t="s">
        <v>810</v>
      </c>
      <c r="B8973" s="4">
        <v>32.0</v>
      </c>
      <c r="C8973" s="4">
        <v>2014.0</v>
      </c>
      <c r="D8973" s="4" t="s">
        <v>81</v>
      </c>
      <c r="F8973" s="4" t="s">
        <v>37</v>
      </c>
      <c r="H8973" s="4">
        <v>2509.0</v>
      </c>
      <c r="I8973" s="4">
        <v>81221.0</v>
      </c>
      <c r="J8973" s="4">
        <v>48668.0</v>
      </c>
      <c r="K8973" s="4">
        <v>1966061.0</v>
      </c>
      <c r="R8973" s="5" t="str">
        <f t="shared" si="1"/>
        <v>2014_32</v>
      </c>
    </row>
    <row r="8974">
      <c r="A8974" s="4" t="s">
        <v>1990</v>
      </c>
      <c r="B8974" s="4">
        <v>33.0</v>
      </c>
      <c r="C8974" s="4">
        <v>2014.0</v>
      </c>
      <c r="D8974" s="4" t="s">
        <v>1831</v>
      </c>
      <c r="F8974" s="4" t="s">
        <v>88</v>
      </c>
      <c r="H8974" s="4">
        <v>109306.0</v>
      </c>
      <c r="I8974" s="4">
        <v>78812.0</v>
      </c>
      <c r="J8974" s="4">
        <v>5385.0</v>
      </c>
      <c r="K8974" s="4">
        <v>40518.0</v>
      </c>
      <c r="R8974" s="5" t="str">
        <f t="shared" si="1"/>
        <v>2014_33</v>
      </c>
    </row>
    <row r="8975">
      <c r="A8975" s="4" t="s">
        <v>1991</v>
      </c>
      <c r="B8975" s="4">
        <v>34.0</v>
      </c>
      <c r="C8975" s="4">
        <v>2014.0</v>
      </c>
      <c r="D8975" s="4" t="s">
        <v>638</v>
      </c>
      <c r="F8975" s="4" t="s">
        <v>95</v>
      </c>
      <c r="H8975" s="4">
        <v>340246.0</v>
      </c>
      <c r="I8975" s="4">
        <v>77849.0</v>
      </c>
      <c r="J8975" s="4">
        <v>21863.0</v>
      </c>
      <c r="K8975" s="4">
        <v>142431.0</v>
      </c>
      <c r="R8975" s="5" t="str">
        <f t="shared" si="1"/>
        <v>2014_34</v>
      </c>
    </row>
    <row r="8976">
      <c r="A8976" s="6" t="s">
        <v>1992</v>
      </c>
      <c r="B8976" s="4">
        <v>35.0</v>
      </c>
      <c r="C8976" s="4">
        <v>2014.0</v>
      </c>
      <c r="D8976" s="4" t="s">
        <v>1364</v>
      </c>
      <c r="F8976" s="4" t="s">
        <v>95</v>
      </c>
      <c r="H8976" s="4">
        <v>154480.0</v>
      </c>
      <c r="I8976" s="4">
        <v>74452.0</v>
      </c>
      <c r="J8976" s="4">
        <v>274.0</v>
      </c>
      <c r="K8976" s="4">
        <v>40159.0</v>
      </c>
      <c r="R8976" s="5" t="str">
        <f t="shared" si="1"/>
        <v>2014_35</v>
      </c>
    </row>
    <row r="8977">
      <c r="A8977" s="4" t="s">
        <v>878</v>
      </c>
      <c r="B8977" s="4">
        <v>36.0</v>
      </c>
      <c r="C8977" s="4">
        <v>2014.0</v>
      </c>
      <c r="D8977" s="4" t="s">
        <v>26</v>
      </c>
      <c r="F8977" s="4" t="s">
        <v>74</v>
      </c>
      <c r="H8977" s="4">
        <v>38313.0</v>
      </c>
      <c r="I8977" s="4">
        <v>72596.0</v>
      </c>
      <c r="J8977" s="4">
        <v>1971.0</v>
      </c>
      <c r="K8977" s="4">
        <v>44553.0</v>
      </c>
      <c r="R8977" s="5" t="str">
        <f t="shared" si="1"/>
        <v>2014_36</v>
      </c>
    </row>
    <row r="8978">
      <c r="A8978" s="4" t="s">
        <v>205</v>
      </c>
      <c r="B8978" s="4">
        <v>37.0</v>
      </c>
      <c r="C8978" s="4">
        <v>2014.0</v>
      </c>
      <c r="D8978" s="4" t="s">
        <v>72</v>
      </c>
      <c r="F8978" s="4" t="s">
        <v>46</v>
      </c>
      <c r="H8978" s="4">
        <v>62739.0</v>
      </c>
      <c r="I8978" s="4">
        <v>72217.0</v>
      </c>
      <c r="J8978" s="4">
        <v>2450.0</v>
      </c>
      <c r="K8978" s="4">
        <v>35481.0</v>
      </c>
      <c r="R8978" s="5" t="str">
        <f t="shared" si="1"/>
        <v>2014_37</v>
      </c>
    </row>
    <row r="8979">
      <c r="A8979" s="4" t="s">
        <v>1993</v>
      </c>
      <c r="B8979" s="4">
        <v>38.0</v>
      </c>
      <c r="C8979" s="4">
        <v>2014.0</v>
      </c>
      <c r="D8979" s="4" t="s">
        <v>1289</v>
      </c>
      <c r="F8979" s="4" t="s">
        <v>257</v>
      </c>
      <c r="H8979" s="4">
        <v>28118.0</v>
      </c>
      <c r="I8979" s="4">
        <v>71458.0</v>
      </c>
      <c r="J8979" s="4">
        <v>2490.0</v>
      </c>
      <c r="K8979" s="4">
        <v>59575.0</v>
      </c>
      <c r="R8979" s="5" t="str">
        <f t="shared" si="1"/>
        <v>2014_38</v>
      </c>
    </row>
    <row r="8980">
      <c r="A8980" s="4" t="s">
        <v>101</v>
      </c>
      <c r="B8980" s="4">
        <v>39.0</v>
      </c>
      <c r="C8980" s="4">
        <v>2014.0</v>
      </c>
      <c r="D8980" s="4" t="s">
        <v>102</v>
      </c>
      <c r="F8980" s="4" t="s">
        <v>43</v>
      </c>
      <c r="H8980" s="4">
        <v>277883.0</v>
      </c>
      <c r="I8980" s="4">
        <v>71312.0</v>
      </c>
      <c r="J8980" s="4">
        <v>13831.0</v>
      </c>
      <c r="K8980" s="4">
        <v>132683.0</v>
      </c>
      <c r="R8980" s="5" t="str">
        <f t="shared" si="1"/>
        <v>2014_39</v>
      </c>
    </row>
    <row r="8981">
      <c r="A8981" s="4" t="s">
        <v>1994</v>
      </c>
      <c r="B8981" s="4">
        <v>40.0</v>
      </c>
      <c r="C8981" s="4">
        <v>2014.0</v>
      </c>
      <c r="D8981" s="4" t="s">
        <v>67</v>
      </c>
      <c r="F8981" s="4" t="s">
        <v>30</v>
      </c>
      <c r="H8981" s="4">
        <v>73218.0</v>
      </c>
      <c r="I8981" s="4">
        <v>68678.0</v>
      </c>
      <c r="J8981" s="4">
        <v>9085.0</v>
      </c>
      <c r="K8981" s="4">
        <v>541329.0</v>
      </c>
      <c r="R8981" s="5" t="str">
        <f t="shared" si="1"/>
        <v>2014_40</v>
      </c>
    </row>
    <row r="8982">
      <c r="A8982" s="4" t="s">
        <v>969</v>
      </c>
      <c r="B8982" s="4">
        <v>41.0</v>
      </c>
      <c r="C8982" s="4">
        <v>2014.0</v>
      </c>
      <c r="D8982" s="4" t="s">
        <v>45</v>
      </c>
      <c r="F8982" s="4" t="s">
        <v>46</v>
      </c>
      <c r="I8982" s="4">
        <v>68291.0</v>
      </c>
      <c r="J8982" s="4">
        <v>5189.0</v>
      </c>
      <c r="K8982" s="4">
        <v>224694.0</v>
      </c>
      <c r="R8982" s="5" t="str">
        <f t="shared" si="1"/>
        <v>2014_41</v>
      </c>
    </row>
    <row r="8983">
      <c r="A8983" s="4" t="s">
        <v>1995</v>
      </c>
      <c r="B8983" s="4">
        <v>42.0</v>
      </c>
      <c r="C8983" s="4">
        <v>2014.0</v>
      </c>
      <c r="D8983" s="4" t="s">
        <v>99</v>
      </c>
      <c r="F8983" s="4" t="s">
        <v>30</v>
      </c>
      <c r="H8983" s="4">
        <v>59322.0</v>
      </c>
      <c r="I8983" s="4">
        <v>68202.0</v>
      </c>
      <c r="J8983" s="4">
        <v>3368.0</v>
      </c>
      <c r="K8983" s="4">
        <v>885296.0</v>
      </c>
      <c r="R8983" s="5" t="str">
        <f t="shared" si="1"/>
        <v>2014_42</v>
      </c>
    </row>
    <row r="8984">
      <c r="A8984" s="4" t="s">
        <v>1996</v>
      </c>
      <c r="B8984" s="4">
        <v>43.0</v>
      </c>
      <c r="C8984" s="4">
        <v>2014.0</v>
      </c>
      <c r="D8984" s="4" t="s">
        <v>981</v>
      </c>
      <c r="F8984" s="4" t="s">
        <v>30</v>
      </c>
      <c r="H8984" s="4">
        <v>128267.0</v>
      </c>
      <c r="I8984" s="4">
        <v>66415.0</v>
      </c>
      <c r="J8984" s="4">
        <v>6740.0</v>
      </c>
      <c r="K8984" s="4">
        <v>77478.0</v>
      </c>
      <c r="R8984" s="5" t="str">
        <f t="shared" si="1"/>
        <v>2014_43</v>
      </c>
    </row>
    <row r="8985">
      <c r="A8985" s="4" t="s">
        <v>1997</v>
      </c>
      <c r="B8985" s="4">
        <v>44.0</v>
      </c>
      <c r="C8985" s="4">
        <v>2014.0</v>
      </c>
      <c r="D8985" s="4" t="s">
        <v>29</v>
      </c>
      <c r="F8985" s="4" t="s">
        <v>100</v>
      </c>
      <c r="H8985" s="4">
        <v>130431.0</v>
      </c>
      <c r="I8985" s="4">
        <v>64657.0</v>
      </c>
      <c r="J8985" s="4">
        <v>6816.0</v>
      </c>
      <c r="K8985" s="4">
        <v>158813.0</v>
      </c>
      <c r="R8985" s="5" t="str">
        <f t="shared" si="1"/>
        <v>2014_44</v>
      </c>
    </row>
    <row r="8986">
      <c r="A8986" s="4" t="s">
        <v>1998</v>
      </c>
      <c r="B8986" s="4">
        <v>45.0</v>
      </c>
      <c r="C8986" s="4">
        <v>2014.0</v>
      </c>
      <c r="D8986" s="4" t="s">
        <v>76</v>
      </c>
      <c r="F8986" s="4" t="s">
        <v>35</v>
      </c>
      <c r="H8986" s="4">
        <v>106936.0</v>
      </c>
      <c r="I8986" s="4">
        <v>62935.0</v>
      </c>
      <c r="J8986" s="4">
        <v>5721.0</v>
      </c>
      <c r="K8986" s="4">
        <v>90594.0</v>
      </c>
      <c r="R8986" s="5" t="str">
        <f t="shared" si="1"/>
        <v>2014_45</v>
      </c>
    </row>
    <row r="8987">
      <c r="A8987" s="4" t="s">
        <v>1999</v>
      </c>
      <c r="B8987" s="4">
        <v>46.0</v>
      </c>
      <c r="C8987" s="4">
        <v>2014.0</v>
      </c>
      <c r="D8987" s="4" t="s">
        <v>1364</v>
      </c>
      <c r="F8987" s="4" t="s">
        <v>57</v>
      </c>
      <c r="H8987" s="4">
        <v>375416.0</v>
      </c>
      <c r="I8987" s="4">
        <v>60629.0</v>
      </c>
      <c r="J8987" s="4">
        <v>12920.0</v>
      </c>
      <c r="K8987" s="4">
        <v>110920.0</v>
      </c>
      <c r="R8987" s="5" t="str">
        <f t="shared" si="1"/>
        <v>2014_46</v>
      </c>
    </row>
    <row r="8988">
      <c r="A8988" s="4" t="s">
        <v>1170</v>
      </c>
      <c r="B8988" s="4">
        <v>47.0</v>
      </c>
      <c r="C8988" s="4">
        <v>2014.0</v>
      </c>
      <c r="D8988" s="4" t="s">
        <v>490</v>
      </c>
      <c r="F8988" s="4" t="s">
        <v>24</v>
      </c>
      <c r="H8988" s="4">
        <v>86256.0</v>
      </c>
      <c r="I8988" s="4">
        <v>59433.0</v>
      </c>
      <c r="J8988" s="4">
        <v>9156.0</v>
      </c>
      <c r="K8988" s="4">
        <v>118057.0</v>
      </c>
      <c r="R8988" s="5" t="str">
        <f t="shared" si="1"/>
        <v>2014_47</v>
      </c>
    </row>
    <row r="8989">
      <c r="A8989" s="4" t="s">
        <v>982</v>
      </c>
      <c r="B8989" s="4">
        <v>48.0</v>
      </c>
      <c r="C8989" s="4">
        <v>2014.0</v>
      </c>
      <c r="D8989" s="4" t="s">
        <v>48</v>
      </c>
      <c r="F8989" s="4" t="s">
        <v>20</v>
      </c>
      <c r="H8989" s="4">
        <v>59077.0</v>
      </c>
      <c r="I8989" s="4">
        <v>57080.0</v>
      </c>
      <c r="J8989" s="4">
        <v>4787.0</v>
      </c>
      <c r="K8989" s="4">
        <v>69501.0</v>
      </c>
      <c r="R8989" s="5" t="str">
        <f t="shared" si="1"/>
        <v>2014_48</v>
      </c>
    </row>
    <row r="8990">
      <c r="A8990" s="4" t="s">
        <v>2000</v>
      </c>
      <c r="B8990" s="4">
        <v>49.0</v>
      </c>
      <c r="C8990" s="4">
        <v>2014.0</v>
      </c>
      <c r="D8990" s="4" t="s">
        <v>1723</v>
      </c>
      <c r="F8990" s="4" t="s">
        <v>46</v>
      </c>
      <c r="H8990" s="4">
        <v>63380.0</v>
      </c>
      <c r="I8990" s="4">
        <v>55656.0</v>
      </c>
      <c r="J8990" s="4">
        <v>3789.0</v>
      </c>
      <c r="K8990" s="4">
        <v>84896.0</v>
      </c>
      <c r="R8990" s="5" t="str">
        <f t="shared" si="1"/>
        <v>2014_49</v>
      </c>
    </row>
    <row r="8991">
      <c r="A8991" s="4" t="s">
        <v>2001</v>
      </c>
      <c r="B8991" s="4">
        <v>50.0</v>
      </c>
      <c r="C8991" s="4">
        <v>2014.0</v>
      </c>
      <c r="D8991" s="4" t="s">
        <v>87</v>
      </c>
      <c r="F8991" s="4" t="s">
        <v>88</v>
      </c>
      <c r="H8991" s="4">
        <v>89525.0</v>
      </c>
      <c r="I8991" s="4">
        <v>55438.0</v>
      </c>
      <c r="J8991" s="4">
        <v>4372.0</v>
      </c>
      <c r="K8991" s="4">
        <v>36212.0</v>
      </c>
      <c r="R8991" s="5" t="str">
        <f t="shared" si="1"/>
        <v>2014_50</v>
      </c>
    </row>
    <row r="8992">
      <c r="A8992" s="4" t="s">
        <v>2002</v>
      </c>
      <c r="B8992" s="4">
        <v>51.0</v>
      </c>
      <c r="C8992" s="4">
        <v>2014.0</v>
      </c>
      <c r="D8992" s="4" t="s">
        <v>102</v>
      </c>
      <c r="F8992" s="4" t="s">
        <v>30</v>
      </c>
      <c r="H8992" s="4">
        <v>205360.0</v>
      </c>
      <c r="I8992" s="4">
        <v>53785.0</v>
      </c>
      <c r="J8992" s="4">
        <v>22003.0</v>
      </c>
      <c r="K8992" s="4">
        <v>172101.0</v>
      </c>
      <c r="R8992" s="5" t="str">
        <f t="shared" si="1"/>
        <v>2014_51</v>
      </c>
    </row>
    <row r="8993">
      <c r="A8993" s="4" t="s">
        <v>2003</v>
      </c>
      <c r="B8993" s="4">
        <v>52.0</v>
      </c>
      <c r="C8993" s="4">
        <v>2014.0</v>
      </c>
      <c r="D8993" s="4" t="s">
        <v>1831</v>
      </c>
      <c r="F8993" s="4" t="s">
        <v>127</v>
      </c>
      <c r="H8993" s="4">
        <v>49818.0</v>
      </c>
      <c r="I8993" s="4">
        <v>53417.0</v>
      </c>
      <c r="J8993" s="4">
        <v>2286.0</v>
      </c>
      <c r="K8993" s="4">
        <v>32732.0</v>
      </c>
      <c r="R8993" s="5" t="str">
        <f t="shared" si="1"/>
        <v>2014_52</v>
      </c>
    </row>
    <row r="8994">
      <c r="A8994" s="4" t="s">
        <v>128</v>
      </c>
      <c r="B8994" s="4">
        <v>53.0</v>
      </c>
      <c r="C8994" s="4">
        <v>2014.0</v>
      </c>
      <c r="D8994" s="4" t="s">
        <v>975</v>
      </c>
      <c r="F8994" s="4" t="s">
        <v>57</v>
      </c>
      <c r="H8994" s="4">
        <v>128347.0</v>
      </c>
      <c r="I8994" s="4">
        <v>52708.0</v>
      </c>
      <c r="J8994" s="4">
        <v>9620.0</v>
      </c>
      <c r="K8994" s="4">
        <v>92358.0</v>
      </c>
      <c r="R8994" s="5" t="str">
        <f t="shared" si="1"/>
        <v>2014_53</v>
      </c>
    </row>
    <row r="8995">
      <c r="A8995" s="4" t="s">
        <v>1574</v>
      </c>
      <c r="B8995" s="4">
        <v>54.0</v>
      </c>
      <c r="C8995" s="4">
        <v>2014.0</v>
      </c>
      <c r="D8995" s="4" t="s">
        <v>225</v>
      </c>
      <c r="F8995" s="4" t="s">
        <v>24</v>
      </c>
      <c r="H8995" s="4">
        <v>26097.0</v>
      </c>
      <c r="I8995" s="4">
        <v>48750.0</v>
      </c>
      <c r="J8995" s="4">
        <v>196.0</v>
      </c>
      <c r="K8995" s="4">
        <v>50330.0</v>
      </c>
      <c r="R8995" s="5" t="str">
        <f t="shared" si="1"/>
        <v>2014_54</v>
      </c>
    </row>
    <row r="8996">
      <c r="A8996" s="4" t="s">
        <v>668</v>
      </c>
      <c r="B8996" s="4">
        <v>55.0</v>
      </c>
      <c r="C8996" s="4">
        <v>2014.0</v>
      </c>
      <c r="D8996" s="4" t="s">
        <v>971</v>
      </c>
      <c r="F8996" s="4" t="s">
        <v>57</v>
      </c>
      <c r="H8996" s="4">
        <v>115466.0</v>
      </c>
      <c r="I8996" s="4">
        <v>48607.0</v>
      </c>
      <c r="J8996" s="4">
        <v>9983.0</v>
      </c>
      <c r="K8996" s="4">
        <v>101191.0</v>
      </c>
      <c r="R8996" s="5" t="str">
        <f t="shared" si="1"/>
        <v>2014_55</v>
      </c>
    </row>
    <row r="8997">
      <c r="A8997" s="4" t="s">
        <v>1893</v>
      </c>
      <c r="B8997" s="4">
        <v>56.0</v>
      </c>
      <c r="C8997" s="4">
        <v>2014.0</v>
      </c>
      <c r="D8997" s="4" t="s">
        <v>225</v>
      </c>
      <c r="F8997" s="4" t="s">
        <v>24</v>
      </c>
      <c r="H8997" s="4">
        <v>64898.0</v>
      </c>
      <c r="I8997" s="4">
        <v>47727.0</v>
      </c>
      <c r="J8997" s="4">
        <v>2597.0</v>
      </c>
      <c r="K8997" s="4">
        <v>40139.0</v>
      </c>
      <c r="R8997" s="5" t="str">
        <f t="shared" si="1"/>
        <v>2014_56</v>
      </c>
    </row>
    <row r="8998">
      <c r="A8998" s="4" t="s">
        <v>1176</v>
      </c>
      <c r="B8998" s="4">
        <v>57.0</v>
      </c>
      <c r="C8998" s="4">
        <v>2014.0</v>
      </c>
      <c r="D8998" s="4" t="s">
        <v>1289</v>
      </c>
      <c r="F8998" s="4" t="s">
        <v>35</v>
      </c>
      <c r="H8998" s="4">
        <v>27191.0</v>
      </c>
      <c r="I8998" s="4">
        <v>47295.0</v>
      </c>
      <c r="J8998" s="4">
        <v>1914.0</v>
      </c>
      <c r="K8998" s="4">
        <v>49872.0</v>
      </c>
      <c r="R8998" s="5" t="str">
        <f t="shared" si="1"/>
        <v>2014_57</v>
      </c>
    </row>
    <row r="8999">
      <c r="A8999" s="4" t="s">
        <v>109</v>
      </c>
      <c r="B8999" s="4">
        <v>58.0</v>
      </c>
      <c r="C8999" s="4">
        <v>2014.0</v>
      </c>
      <c r="D8999" s="4" t="s">
        <v>110</v>
      </c>
      <c r="F8999" s="4" t="s">
        <v>88</v>
      </c>
      <c r="H8999" s="4">
        <v>170331.0</v>
      </c>
      <c r="I8999" s="4">
        <v>46854.0</v>
      </c>
      <c r="J8999" s="4">
        <v>8584.0</v>
      </c>
      <c r="K8999" s="4">
        <v>90055.0</v>
      </c>
      <c r="R8999" s="5" t="str">
        <f t="shared" si="1"/>
        <v>2014_58</v>
      </c>
    </row>
    <row r="9000">
      <c r="A9000" s="4" t="s">
        <v>75</v>
      </c>
      <c r="B9000" s="4">
        <v>59.0</v>
      </c>
      <c r="C9000" s="4">
        <v>2014.0</v>
      </c>
      <c r="D9000" s="4" t="s">
        <v>76</v>
      </c>
      <c r="F9000" s="4" t="s">
        <v>77</v>
      </c>
      <c r="H9000" s="4">
        <v>52470.0</v>
      </c>
      <c r="I9000" s="4">
        <v>45358.0</v>
      </c>
      <c r="J9000" s="4">
        <v>2981.0</v>
      </c>
      <c r="K9000" s="4">
        <v>36188.0</v>
      </c>
      <c r="R9000" s="5" t="str">
        <f t="shared" si="1"/>
        <v>2014_59</v>
      </c>
    </row>
    <row r="9001">
      <c r="A9001" s="4" t="s">
        <v>1890</v>
      </c>
      <c r="B9001" s="4">
        <v>60.0</v>
      </c>
      <c r="C9001" s="4">
        <v>2014.0</v>
      </c>
      <c r="D9001" s="4" t="s">
        <v>1831</v>
      </c>
      <c r="F9001" s="4" t="s">
        <v>74</v>
      </c>
      <c r="H9001" s="4">
        <v>9165.0</v>
      </c>
      <c r="I9001" s="4">
        <v>45225.0</v>
      </c>
      <c r="J9001" s="4">
        <v>532.0</v>
      </c>
      <c r="K9001" s="4">
        <v>14013.0</v>
      </c>
      <c r="R9001" s="5" t="str">
        <f t="shared" si="1"/>
        <v>2014_60</v>
      </c>
    </row>
    <row r="9002">
      <c r="A9002" s="4" t="s">
        <v>176</v>
      </c>
      <c r="B9002" s="4">
        <v>61.0</v>
      </c>
      <c r="C9002" s="4">
        <v>2014.0</v>
      </c>
      <c r="D9002" s="4" t="s">
        <v>177</v>
      </c>
      <c r="F9002" s="4" t="s">
        <v>57</v>
      </c>
      <c r="H9002" s="4">
        <v>140287.0</v>
      </c>
      <c r="I9002" s="4">
        <v>45041.0</v>
      </c>
      <c r="J9002" s="4">
        <v>6136.0</v>
      </c>
      <c r="K9002" s="4">
        <v>81241.0</v>
      </c>
      <c r="R9002" s="5" t="str">
        <f t="shared" si="1"/>
        <v>2014_61</v>
      </c>
    </row>
    <row r="9003">
      <c r="A9003" s="4" t="s">
        <v>1249</v>
      </c>
      <c r="B9003" s="4">
        <v>62.0</v>
      </c>
      <c r="C9003" s="4">
        <v>2014.0</v>
      </c>
      <c r="D9003" s="4" t="s">
        <v>986</v>
      </c>
      <c r="F9003" s="4" t="s">
        <v>74</v>
      </c>
      <c r="I9003" s="4">
        <v>44480.0</v>
      </c>
      <c r="J9003" s="4">
        <v>992.0</v>
      </c>
      <c r="K9003" s="4">
        <v>13504.0</v>
      </c>
      <c r="R9003" s="5" t="str">
        <f t="shared" si="1"/>
        <v>2014_62</v>
      </c>
    </row>
    <row r="9004">
      <c r="A9004" s="4" t="s">
        <v>736</v>
      </c>
      <c r="B9004" s="4">
        <v>63.0</v>
      </c>
      <c r="C9004" s="4">
        <v>2014.0</v>
      </c>
      <c r="D9004" s="4" t="s">
        <v>986</v>
      </c>
      <c r="F9004" s="4" t="s">
        <v>24</v>
      </c>
      <c r="H9004" s="4">
        <v>21134.0</v>
      </c>
      <c r="I9004" s="4">
        <v>44411.0</v>
      </c>
      <c r="J9004" s="4">
        <v>992.0</v>
      </c>
      <c r="K9004" s="4">
        <v>12664.0</v>
      </c>
      <c r="R9004" s="5" t="str">
        <f t="shared" si="1"/>
        <v>2014_63</v>
      </c>
    </row>
    <row r="9005">
      <c r="A9005" s="4" t="s">
        <v>886</v>
      </c>
      <c r="B9005" s="4">
        <v>64.0</v>
      </c>
      <c r="C9005" s="4">
        <v>2014.0</v>
      </c>
      <c r="D9005" s="4" t="s">
        <v>87</v>
      </c>
      <c r="F9005" s="4" t="s">
        <v>115</v>
      </c>
      <c r="H9005" s="4">
        <v>39173.0</v>
      </c>
      <c r="I9005" s="4">
        <v>44287.0</v>
      </c>
      <c r="J9005" s="4">
        <v>1561.0</v>
      </c>
      <c r="K9005" s="4">
        <v>33567.0</v>
      </c>
      <c r="R9005" s="5" t="str">
        <f t="shared" si="1"/>
        <v>2014_64</v>
      </c>
    </row>
    <row r="9006">
      <c r="A9006" s="4" t="s">
        <v>122</v>
      </c>
      <c r="B9006" s="4">
        <v>65.0</v>
      </c>
      <c r="C9006" s="4">
        <v>2014.0</v>
      </c>
      <c r="D9006" s="4" t="s">
        <v>102</v>
      </c>
      <c r="F9006" s="4" t="s">
        <v>43</v>
      </c>
      <c r="H9006" s="4">
        <v>166939.0</v>
      </c>
      <c r="I9006" s="4">
        <v>44033.0</v>
      </c>
      <c r="J9006" s="4">
        <v>4404.0</v>
      </c>
      <c r="K9006" s="4">
        <v>105645.0</v>
      </c>
      <c r="R9006" s="5" t="str">
        <f t="shared" si="1"/>
        <v>2014_65</v>
      </c>
    </row>
    <row r="9007">
      <c r="A9007" s="4" t="s">
        <v>1833</v>
      </c>
      <c r="B9007" s="4">
        <v>66.0</v>
      </c>
      <c r="C9007" s="4">
        <v>2014.0</v>
      </c>
      <c r="D9007" s="4" t="s">
        <v>81</v>
      </c>
      <c r="F9007" s="4" t="s">
        <v>30</v>
      </c>
      <c r="H9007" s="4">
        <v>3587.0</v>
      </c>
      <c r="I9007" s="4">
        <v>43768.0</v>
      </c>
      <c r="J9007" s="4">
        <v>19.0</v>
      </c>
      <c r="K9007" s="4">
        <v>2848.0</v>
      </c>
      <c r="R9007" s="5" t="str">
        <f t="shared" si="1"/>
        <v>2014_66</v>
      </c>
    </row>
    <row r="9008">
      <c r="A9008" s="4" t="s">
        <v>616</v>
      </c>
      <c r="B9008" s="4">
        <v>67.0</v>
      </c>
      <c r="C9008" s="4">
        <v>2014.0</v>
      </c>
      <c r="D9008" s="4" t="s">
        <v>72</v>
      </c>
      <c r="F9008" s="4" t="s">
        <v>57</v>
      </c>
      <c r="H9008" s="4">
        <v>8507.0</v>
      </c>
      <c r="I9008" s="4">
        <v>42982.0</v>
      </c>
      <c r="J9008" s="4">
        <v>3508.0</v>
      </c>
      <c r="K9008" s="4">
        <v>17220.0</v>
      </c>
      <c r="R9008" s="5" t="str">
        <f t="shared" si="1"/>
        <v>2014_67</v>
      </c>
    </row>
    <row r="9009">
      <c r="A9009" s="4" t="s">
        <v>245</v>
      </c>
      <c r="B9009" s="4">
        <v>68.0</v>
      </c>
      <c r="C9009" s="4">
        <v>2014.0</v>
      </c>
      <c r="D9009" s="4" t="s">
        <v>19</v>
      </c>
      <c r="F9009" s="4" t="s">
        <v>189</v>
      </c>
      <c r="H9009" s="4">
        <v>31421.0</v>
      </c>
      <c r="I9009" s="4">
        <v>42730.0</v>
      </c>
      <c r="J9009" s="4">
        <v>1178.0</v>
      </c>
      <c r="K9009" s="4">
        <v>31518.0</v>
      </c>
      <c r="R9009" s="5" t="str">
        <f t="shared" si="1"/>
        <v>2014_68</v>
      </c>
    </row>
    <row r="9010">
      <c r="A9010" s="4" t="s">
        <v>1351</v>
      </c>
      <c r="B9010" s="4">
        <v>69.0</v>
      </c>
      <c r="C9010" s="4">
        <v>2014.0</v>
      </c>
      <c r="D9010" s="4" t="s">
        <v>977</v>
      </c>
      <c r="F9010" s="4" t="s">
        <v>57</v>
      </c>
      <c r="H9010" s="4">
        <v>4568.0</v>
      </c>
      <c r="I9010" s="4">
        <v>42554.0</v>
      </c>
      <c r="J9010" s="4">
        <v>311.0</v>
      </c>
      <c r="K9010" s="4">
        <v>11791.0</v>
      </c>
      <c r="R9010" s="5" t="str">
        <f t="shared" si="1"/>
        <v>2014_69</v>
      </c>
    </row>
    <row r="9011">
      <c r="A9011" s="4" t="s">
        <v>2004</v>
      </c>
      <c r="B9011" s="4">
        <v>70.0</v>
      </c>
      <c r="C9011" s="4">
        <v>2014.0</v>
      </c>
      <c r="D9011" s="4" t="s">
        <v>225</v>
      </c>
      <c r="F9011" s="4" t="s">
        <v>24</v>
      </c>
      <c r="H9011" s="4">
        <v>3800.0</v>
      </c>
      <c r="I9011" s="4">
        <v>42249.0</v>
      </c>
      <c r="J9011" s="4">
        <v>15.0</v>
      </c>
      <c r="K9011" s="4">
        <v>21453.0</v>
      </c>
      <c r="R9011" s="5" t="str">
        <f t="shared" si="1"/>
        <v>2014_70</v>
      </c>
    </row>
    <row r="9012">
      <c r="A9012" s="4" t="s">
        <v>1323</v>
      </c>
      <c r="B9012" s="4">
        <v>71.0</v>
      </c>
      <c r="C9012" s="4">
        <v>2014.0</v>
      </c>
      <c r="D9012" s="4" t="s">
        <v>999</v>
      </c>
      <c r="F9012" s="4" t="s">
        <v>179</v>
      </c>
      <c r="H9012" s="4">
        <v>3170.0</v>
      </c>
      <c r="I9012" s="4">
        <v>41562.0</v>
      </c>
      <c r="J9012" s="4">
        <v>203.0</v>
      </c>
      <c r="K9012" s="4">
        <v>4739.0</v>
      </c>
      <c r="R9012" s="5" t="str">
        <f t="shared" si="1"/>
        <v>2014_71</v>
      </c>
    </row>
    <row r="9013">
      <c r="A9013" s="4" t="s">
        <v>1084</v>
      </c>
      <c r="B9013" s="4">
        <v>72.0</v>
      </c>
      <c r="C9013" s="4">
        <v>2014.0</v>
      </c>
      <c r="D9013" s="4" t="s">
        <v>99</v>
      </c>
      <c r="F9013" s="4" t="s">
        <v>43</v>
      </c>
      <c r="H9013" s="4">
        <v>39190.0</v>
      </c>
      <c r="I9013" s="4">
        <v>41471.0</v>
      </c>
      <c r="J9013" s="4">
        <v>-667.0</v>
      </c>
      <c r="K9013" s="4">
        <v>731781.0</v>
      </c>
      <c r="R9013" s="5" t="str">
        <f t="shared" si="1"/>
        <v>2014_72</v>
      </c>
    </row>
    <row r="9014">
      <c r="A9014" s="4" t="s">
        <v>646</v>
      </c>
      <c r="B9014" s="4">
        <v>73.0</v>
      </c>
      <c r="C9014" s="4">
        <v>2014.0</v>
      </c>
      <c r="D9014" s="4" t="s">
        <v>1289</v>
      </c>
      <c r="F9014" s="4" t="s">
        <v>192</v>
      </c>
      <c r="H9014" s="4">
        <v>17362.0</v>
      </c>
      <c r="I9014" s="4">
        <v>41313.0</v>
      </c>
      <c r="J9014" s="4">
        <v>1231.0</v>
      </c>
      <c r="K9014" s="4">
        <v>20735.0</v>
      </c>
      <c r="R9014" s="5" t="str">
        <f t="shared" si="1"/>
        <v>2014_73</v>
      </c>
    </row>
    <row r="9015">
      <c r="A9015" s="4" t="s">
        <v>1293</v>
      </c>
      <c r="B9015" s="4">
        <v>74.0</v>
      </c>
      <c r="C9015" s="4">
        <v>2014.0</v>
      </c>
      <c r="D9015" s="4" t="s">
        <v>59</v>
      </c>
      <c r="F9015" s="4" t="s">
        <v>30</v>
      </c>
      <c r="H9015" s="4">
        <v>73646.0</v>
      </c>
      <c r="I9015" s="4">
        <v>40874.0</v>
      </c>
      <c r="J9015" s="4">
        <v>8040.0</v>
      </c>
      <c r="K9015" s="4">
        <v>911507.0</v>
      </c>
      <c r="R9015" s="5" t="str">
        <f t="shared" si="1"/>
        <v>2014_74</v>
      </c>
    </row>
    <row r="9016">
      <c r="A9016" s="4" t="s">
        <v>1307</v>
      </c>
      <c r="B9016" s="4">
        <v>75.0</v>
      </c>
      <c r="C9016" s="4">
        <v>2014.0</v>
      </c>
      <c r="D9016" s="4" t="s">
        <v>23</v>
      </c>
      <c r="F9016" s="4" t="s">
        <v>24</v>
      </c>
      <c r="H9016" s="4">
        <v>6667.0</v>
      </c>
      <c r="I9016" s="4">
        <v>39193.0</v>
      </c>
      <c r="J9016" s="4">
        <v>412.0</v>
      </c>
      <c r="K9016" s="4">
        <v>13389.0</v>
      </c>
      <c r="R9016" s="5" t="str">
        <f t="shared" si="1"/>
        <v>2014_75</v>
      </c>
    </row>
    <row r="9017">
      <c r="A9017" s="4" t="s">
        <v>1677</v>
      </c>
      <c r="B9017" s="4">
        <v>76.0</v>
      </c>
      <c r="C9017" s="4">
        <v>2014.0</v>
      </c>
      <c r="D9017" s="4" t="s">
        <v>67</v>
      </c>
      <c r="F9017" s="4" t="s">
        <v>148</v>
      </c>
      <c r="I9017" s="4">
        <v>39133.0</v>
      </c>
      <c r="J9017" s="4">
        <v>1743.0</v>
      </c>
      <c r="K9017" s="4">
        <v>121282.0</v>
      </c>
      <c r="R9017" s="5" t="str">
        <f t="shared" si="1"/>
        <v>2014_76</v>
      </c>
    </row>
    <row r="9018">
      <c r="A9018" s="4" t="s">
        <v>882</v>
      </c>
      <c r="B9018" s="4">
        <v>77.0</v>
      </c>
      <c r="C9018" s="4">
        <v>2014.0</v>
      </c>
      <c r="D9018" s="4" t="s">
        <v>34</v>
      </c>
      <c r="F9018" s="4" t="s">
        <v>43</v>
      </c>
      <c r="H9018" s="4">
        <v>72537.0</v>
      </c>
      <c r="I9018" s="4">
        <v>39055.0</v>
      </c>
      <c r="J9018" s="4">
        <v>3924.0</v>
      </c>
      <c r="K9018" s="4">
        <v>45435.0</v>
      </c>
      <c r="R9018" s="5" t="str">
        <f t="shared" si="1"/>
        <v>2014_77</v>
      </c>
    </row>
    <row r="9019">
      <c r="A9019" s="4" t="s">
        <v>1837</v>
      </c>
      <c r="B9019" s="4">
        <v>78.0</v>
      </c>
      <c r="C9019" s="4">
        <v>2014.0</v>
      </c>
      <c r="D9019" s="4" t="s">
        <v>120</v>
      </c>
      <c r="F9019" s="4" t="s">
        <v>46</v>
      </c>
      <c r="H9019" s="4">
        <v>16582.0</v>
      </c>
      <c r="I9019" s="4">
        <v>38279.0</v>
      </c>
      <c r="J9019" s="4">
        <v>571.0</v>
      </c>
      <c r="K9019" s="4">
        <v>36812.0</v>
      </c>
      <c r="R9019" s="5" t="str">
        <f t="shared" si="1"/>
        <v>2014_78</v>
      </c>
    </row>
    <row r="9020">
      <c r="A9020" s="4" t="s">
        <v>1835</v>
      </c>
      <c r="B9020" s="4">
        <v>79.0</v>
      </c>
      <c r="C9020" s="4">
        <v>2014.0</v>
      </c>
      <c r="D9020" s="4" t="s">
        <v>1295</v>
      </c>
      <c r="F9020" s="4" t="s">
        <v>115</v>
      </c>
      <c r="H9020" s="4">
        <v>23297.0</v>
      </c>
      <c r="I9020" s="4">
        <v>38040.0</v>
      </c>
      <c r="J9020" s="4">
        <v>1556.0</v>
      </c>
      <c r="K9020" s="4">
        <v>28831.0</v>
      </c>
      <c r="R9020" s="5" t="str">
        <f t="shared" si="1"/>
        <v>2014_79</v>
      </c>
    </row>
    <row r="9021">
      <c r="A9021" s="4" t="s">
        <v>219</v>
      </c>
      <c r="B9021" s="4">
        <v>80.0</v>
      </c>
      <c r="C9021" s="4">
        <v>2014.0</v>
      </c>
      <c r="D9021" s="4" t="s">
        <v>1723</v>
      </c>
      <c r="F9021" s="4" t="s">
        <v>46</v>
      </c>
      <c r="H9021" s="4">
        <v>33568.0</v>
      </c>
      <c r="I9021" s="4">
        <v>37795.0</v>
      </c>
      <c r="J9021" s="4">
        <v>3537.0</v>
      </c>
      <c r="K9021" s="4">
        <v>59521.0</v>
      </c>
      <c r="R9021" s="5" t="str">
        <f t="shared" si="1"/>
        <v>2014_80</v>
      </c>
    </row>
    <row r="9022">
      <c r="A9022" s="4" t="s">
        <v>172</v>
      </c>
      <c r="B9022" s="4">
        <v>81.0</v>
      </c>
      <c r="C9022" s="4">
        <v>2014.0</v>
      </c>
      <c r="D9022" s="4" t="s">
        <v>120</v>
      </c>
      <c r="F9022" s="4" t="s">
        <v>88</v>
      </c>
      <c r="H9022" s="4">
        <v>29431.0</v>
      </c>
      <c r="I9022" s="4">
        <v>37773.0</v>
      </c>
      <c r="J9022" s="4">
        <v>10540.0</v>
      </c>
      <c r="K9022" s="4">
        <v>52252.0</v>
      </c>
      <c r="R9022" s="5" t="str">
        <f t="shared" si="1"/>
        <v>2014_81</v>
      </c>
    </row>
    <row r="9023">
      <c r="A9023" s="4" t="s">
        <v>518</v>
      </c>
      <c r="B9023" s="4">
        <v>82.0</v>
      </c>
      <c r="C9023" s="4">
        <v>2014.0</v>
      </c>
      <c r="D9023" s="4" t="s">
        <v>638</v>
      </c>
      <c r="F9023" s="4" t="s">
        <v>57</v>
      </c>
      <c r="H9023" s="4">
        <v>182413.0</v>
      </c>
      <c r="I9023" s="4">
        <v>37180.0</v>
      </c>
      <c r="J9023" s="4">
        <v>10925.0</v>
      </c>
      <c r="K9023" s="4">
        <v>81812.0</v>
      </c>
      <c r="R9023" s="5" t="str">
        <f t="shared" si="1"/>
        <v>2014_82</v>
      </c>
    </row>
    <row r="9024">
      <c r="A9024" s="4" t="s">
        <v>1174</v>
      </c>
      <c r="B9024" s="4">
        <v>83.0</v>
      </c>
      <c r="C9024" s="4">
        <v>2014.0</v>
      </c>
      <c r="D9024" s="4" t="s">
        <v>59</v>
      </c>
      <c r="F9024" s="4" t="s">
        <v>30</v>
      </c>
      <c r="H9024" s="4">
        <v>61581.0</v>
      </c>
      <c r="I9024" s="4">
        <v>36848.0</v>
      </c>
      <c r="J9024" s="4">
        <v>2932.0</v>
      </c>
      <c r="K9024" s="4">
        <v>832702.0</v>
      </c>
      <c r="R9024" s="5" t="str">
        <f t="shared" si="1"/>
        <v>2014_83</v>
      </c>
    </row>
    <row r="9025">
      <c r="A9025" s="4" t="s">
        <v>1724</v>
      </c>
      <c r="B9025" s="4">
        <v>84.0</v>
      </c>
      <c r="C9025" s="4">
        <v>2014.0</v>
      </c>
      <c r="D9025" s="4" t="s">
        <v>23</v>
      </c>
      <c r="F9025" s="4" t="s">
        <v>30</v>
      </c>
      <c r="H9025" s="4">
        <v>26962.0</v>
      </c>
      <c r="I9025" s="4">
        <v>36694.0</v>
      </c>
      <c r="J9025" s="4">
        <v>5052.0</v>
      </c>
      <c r="K9025" s="4">
        <v>42754.0</v>
      </c>
      <c r="R9025" s="5" t="str">
        <f t="shared" si="1"/>
        <v>2014_84</v>
      </c>
    </row>
    <row r="9026">
      <c r="A9026" s="4" t="s">
        <v>2005</v>
      </c>
      <c r="B9026" s="4">
        <v>85.0</v>
      </c>
      <c r="C9026" s="4">
        <v>2014.0</v>
      </c>
      <c r="D9026" s="4" t="s">
        <v>177</v>
      </c>
      <c r="F9026" s="4" t="s">
        <v>30</v>
      </c>
      <c r="H9026" s="4">
        <v>72148.0</v>
      </c>
      <c r="I9026" s="4">
        <v>36566.0</v>
      </c>
      <c r="J9026" s="4">
        <v>7097.0</v>
      </c>
      <c r="K9026" s="4">
        <v>50944.0</v>
      </c>
      <c r="R9026" s="5" t="str">
        <f t="shared" si="1"/>
        <v>2014_85</v>
      </c>
    </row>
    <row r="9027">
      <c r="A9027" s="4" t="s">
        <v>1675</v>
      </c>
      <c r="B9027" s="4">
        <v>86.0</v>
      </c>
      <c r="C9027" s="4">
        <v>2014.0</v>
      </c>
      <c r="D9027" s="4" t="s">
        <v>48</v>
      </c>
      <c r="F9027" s="4" t="s">
        <v>49</v>
      </c>
      <c r="H9027" s="4">
        <v>61482.0</v>
      </c>
      <c r="I9027" s="4">
        <v>36475.0</v>
      </c>
      <c r="J9027" s="4">
        <v>4848.0</v>
      </c>
      <c r="K9027" s="4">
        <v>51499.0</v>
      </c>
      <c r="R9027" s="5" t="str">
        <f t="shared" si="1"/>
        <v>2014_86</v>
      </c>
    </row>
    <row r="9028">
      <c r="A9028" s="4" t="s">
        <v>1347</v>
      </c>
      <c r="B9028" s="4">
        <v>87.0</v>
      </c>
      <c r="C9028" s="4">
        <v>2014.0</v>
      </c>
      <c r="D9028" s="4" t="s">
        <v>26</v>
      </c>
      <c r="F9028" s="4" t="s">
        <v>46</v>
      </c>
      <c r="H9028" s="4">
        <v>5083.0</v>
      </c>
      <c r="I9028" s="4">
        <v>36188.0</v>
      </c>
      <c r="J9028" s="4">
        <v>-1365.0</v>
      </c>
      <c r="K9028" s="4">
        <v>18261.0</v>
      </c>
      <c r="R9028" s="5" t="str">
        <f t="shared" si="1"/>
        <v>2014_87</v>
      </c>
    </row>
    <row r="9029">
      <c r="A9029" s="4" t="s">
        <v>129</v>
      </c>
      <c r="B9029" s="4">
        <v>88.0</v>
      </c>
      <c r="C9029" s="4">
        <v>2014.0</v>
      </c>
      <c r="D9029" s="4" t="s">
        <v>42</v>
      </c>
      <c r="F9029" s="4" t="s">
        <v>30</v>
      </c>
      <c r="I9029" s="4">
        <v>36026.0</v>
      </c>
      <c r="J9029" s="4">
        <v>1326.0</v>
      </c>
      <c r="K9029" s="4">
        <v>236749.0</v>
      </c>
      <c r="R9029" s="5" t="str">
        <f t="shared" si="1"/>
        <v>2014_88</v>
      </c>
    </row>
    <row r="9030">
      <c r="A9030" s="4" t="s">
        <v>1940</v>
      </c>
      <c r="B9030" s="4">
        <v>89.0</v>
      </c>
      <c r="C9030" s="4">
        <v>2014.0</v>
      </c>
      <c r="D9030" s="4" t="s">
        <v>981</v>
      </c>
      <c r="F9030" s="4" t="s">
        <v>46</v>
      </c>
      <c r="H9030" s="4">
        <v>58768.0</v>
      </c>
      <c r="I9030" s="4">
        <v>35299.0</v>
      </c>
      <c r="J9030" s="4">
        <v>3915.0</v>
      </c>
      <c r="K9030" s="4">
        <v>72557.0</v>
      </c>
      <c r="R9030" s="5" t="str">
        <f t="shared" si="1"/>
        <v>2014_89</v>
      </c>
    </row>
    <row r="9031">
      <c r="A9031" s="4" t="s">
        <v>134</v>
      </c>
      <c r="B9031" s="4">
        <v>90.0</v>
      </c>
      <c r="C9031" s="4">
        <v>2014.0</v>
      </c>
      <c r="D9031" s="4" t="s">
        <v>59</v>
      </c>
      <c r="F9031" s="4" t="s">
        <v>30</v>
      </c>
      <c r="H9031" s="4">
        <v>95663.0</v>
      </c>
      <c r="I9031" s="4">
        <v>34932.0</v>
      </c>
      <c r="J9031" s="4">
        <v>5359.0</v>
      </c>
      <c r="K9031" s="4">
        <v>153375.0</v>
      </c>
      <c r="R9031" s="5" t="str">
        <f t="shared" si="1"/>
        <v>2014_90</v>
      </c>
    </row>
    <row r="9032">
      <c r="A9032" s="4" t="s">
        <v>1093</v>
      </c>
      <c r="B9032" s="4">
        <v>91.0</v>
      </c>
      <c r="C9032" s="4">
        <v>2014.0</v>
      </c>
      <c r="D9032" s="4" t="s">
        <v>45</v>
      </c>
      <c r="F9032" s="4" t="s">
        <v>55</v>
      </c>
      <c r="I9032" s="4">
        <v>34542.0</v>
      </c>
      <c r="J9032" s="4">
        <v>797.0</v>
      </c>
      <c r="K9032" s="4">
        <v>171234.0</v>
      </c>
      <c r="R9032" s="5" t="str">
        <f t="shared" si="1"/>
        <v>2014_91</v>
      </c>
    </row>
    <row r="9033">
      <c r="A9033" s="4" t="s">
        <v>79</v>
      </c>
      <c r="B9033" s="4">
        <v>92.0</v>
      </c>
      <c r="C9033" s="4">
        <v>2014.0</v>
      </c>
      <c r="D9033" s="4" t="s">
        <v>67</v>
      </c>
      <c r="F9033" s="4" t="s">
        <v>46</v>
      </c>
      <c r="H9033" s="4">
        <v>25296.0</v>
      </c>
      <c r="I9033" s="4">
        <v>34507.0</v>
      </c>
      <c r="J9033" s="4">
        <v>2280.0</v>
      </c>
      <c r="K9033" s="4">
        <v>123520.0</v>
      </c>
      <c r="R9033" s="5" t="str">
        <f t="shared" si="1"/>
        <v>2014_92</v>
      </c>
    </row>
    <row r="9034">
      <c r="A9034" s="4" t="s">
        <v>329</v>
      </c>
      <c r="B9034" s="4">
        <v>93.0</v>
      </c>
      <c r="C9034" s="4">
        <v>2014.0</v>
      </c>
      <c r="D9034" s="4" t="s">
        <v>988</v>
      </c>
      <c r="F9034" s="4" t="s">
        <v>27</v>
      </c>
      <c r="H9034" s="4">
        <v>14976.0</v>
      </c>
      <c r="I9034" s="4">
        <v>34482.0</v>
      </c>
      <c r="J9034" s="4">
        <v>778.0</v>
      </c>
      <c r="K9034" s="4">
        <v>12177.0</v>
      </c>
      <c r="R9034" s="5" t="str">
        <f t="shared" si="1"/>
        <v>2014_93</v>
      </c>
    </row>
    <row r="9035">
      <c r="A9035" s="4" t="s">
        <v>814</v>
      </c>
      <c r="B9035" s="4">
        <v>94.0</v>
      </c>
      <c r="C9035" s="4">
        <v>2014.0</v>
      </c>
      <c r="D9035" s="4" t="s">
        <v>72</v>
      </c>
      <c r="F9035" s="4" t="s">
        <v>74</v>
      </c>
      <c r="H9035" s="4">
        <v>1776.0</v>
      </c>
      <c r="I9035" s="4">
        <v>34327.0</v>
      </c>
      <c r="J9035" s="4">
        <v>-1466.0</v>
      </c>
      <c r="K9035" s="4">
        <v>11034.0</v>
      </c>
      <c r="R9035" s="5" t="str">
        <f t="shared" si="1"/>
        <v>2014_94</v>
      </c>
    </row>
    <row r="9036">
      <c r="A9036" s="4" t="s">
        <v>2006</v>
      </c>
      <c r="B9036" s="4">
        <v>95.0</v>
      </c>
      <c r="C9036" s="4">
        <v>2014.0</v>
      </c>
      <c r="D9036" s="4" t="s">
        <v>42</v>
      </c>
      <c r="F9036" s="4" t="s">
        <v>30</v>
      </c>
      <c r="I9036" s="4">
        <v>33817.0</v>
      </c>
      <c r="J9036" s="4">
        <v>1722.0</v>
      </c>
      <c r="K9036" s="4">
        <v>498728.0</v>
      </c>
      <c r="R9036" s="5" t="str">
        <f t="shared" si="1"/>
        <v>2014_95</v>
      </c>
    </row>
    <row r="9037">
      <c r="A9037" s="4" t="s">
        <v>994</v>
      </c>
      <c r="B9037" s="4">
        <v>96.0</v>
      </c>
      <c r="C9037" s="4">
        <v>2014.0</v>
      </c>
      <c r="D9037" s="4" t="s">
        <v>42</v>
      </c>
      <c r="F9037" s="4" t="s">
        <v>148</v>
      </c>
      <c r="I9037" s="4">
        <v>33350.0</v>
      </c>
      <c r="J9037" s="4">
        <v>193.0</v>
      </c>
      <c r="K9037" s="4">
        <v>241178.0</v>
      </c>
      <c r="R9037" s="5" t="str">
        <f t="shared" si="1"/>
        <v>2014_96</v>
      </c>
    </row>
    <row r="9038">
      <c r="A9038" s="4" t="s">
        <v>615</v>
      </c>
      <c r="B9038" s="4">
        <v>97.0</v>
      </c>
      <c r="C9038" s="4">
        <v>2014.0</v>
      </c>
      <c r="D9038" s="4" t="s">
        <v>1289</v>
      </c>
      <c r="F9038" s="4" t="s">
        <v>35</v>
      </c>
      <c r="H9038" s="4">
        <v>22727.0</v>
      </c>
      <c r="I9038" s="4">
        <v>32380.0</v>
      </c>
      <c r="J9038" s="4">
        <v>1476.0</v>
      </c>
      <c r="K9038" s="4">
        <v>54336.0</v>
      </c>
      <c r="R9038" s="5" t="str">
        <f t="shared" si="1"/>
        <v>2014_97</v>
      </c>
    </row>
    <row r="9039">
      <c r="A9039" s="4" t="s">
        <v>1836</v>
      </c>
      <c r="B9039" s="4">
        <v>98.0</v>
      </c>
      <c r="C9039" s="4">
        <v>2014.0</v>
      </c>
      <c r="D9039" s="4" t="s">
        <v>29</v>
      </c>
      <c r="F9039" s="4" t="s">
        <v>57</v>
      </c>
      <c r="H9039" s="4">
        <v>38933.0</v>
      </c>
      <c r="I9039" s="4">
        <v>31754.0</v>
      </c>
      <c r="J9039" s="4">
        <v>2859.0</v>
      </c>
      <c r="K9039" s="4">
        <v>21905.0</v>
      </c>
      <c r="R9039" s="5" t="str">
        <f t="shared" si="1"/>
        <v>2014_98</v>
      </c>
    </row>
    <row r="9040">
      <c r="A9040" s="4" t="s">
        <v>452</v>
      </c>
      <c r="B9040" s="4">
        <v>99.0</v>
      </c>
      <c r="C9040" s="4">
        <v>2014.0</v>
      </c>
      <c r="D9040" s="4" t="s">
        <v>76</v>
      </c>
      <c r="F9040" s="4" t="s">
        <v>37</v>
      </c>
      <c r="H9040" s="4">
        <v>37478.0</v>
      </c>
      <c r="I9040" s="4">
        <v>31218.0</v>
      </c>
      <c r="J9040" s="4">
        <v>2357.0</v>
      </c>
      <c r="K9040" s="4">
        <v>35448.0</v>
      </c>
      <c r="R9040" s="5" t="str">
        <f t="shared" si="1"/>
        <v>2014_99</v>
      </c>
    </row>
    <row r="9041">
      <c r="A9041" s="4" t="s">
        <v>1725</v>
      </c>
      <c r="B9041" s="4">
        <v>100.0</v>
      </c>
      <c r="C9041" s="4">
        <v>2014.0</v>
      </c>
      <c r="D9041" s="4" t="s">
        <v>40</v>
      </c>
      <c r="F9041" s="4" t="s">
        <v>30</v>
      </c>
      <c r="H9041" s="4">
        <v>129779.0</v>
      </c>
      <c r="I9041" s="4">
        <v>31217.0</v>
      </c>
      <c r="J9041" s="4">
        <v>8576.0</v>
      </c>
      <c r="K9041" s="4">
        <v>38168.0</v>
      </c>
      <c r="R9041" s="5" t="str">
        <f t="shared" si="1"/>
        <v>2014_100</v>
      </c>
    </row>
    <row r="9042">
      <c r="A9042" s="4" t="s">
        <v>1177</v>
      </c>
      <c r="B9042" s="4">
        <v>101.0</v>
      </c>
      <c r="C9042" s="4">
        <v>2014.0</v>
      </c>
      <c r="D9042" s="4" t="s">
        <v>492</v>
      </c>
      <c r="F9042" s="4" t="s">
        <v>74</v>
      </c>
      <c r="H9042" s="4">
        <v>89900.0</v>
      </c>
      <c r="I9042" s="4">
        <v>30871.0</v>
      </c>
      <c r="J9042" s="4">
        <v>4659.0</v>
      </c>
      <c r="K9042" s="4">
        <v>33550.0</v>
      </c>
      <c r="R9042" s="5" t="str">
        <f t="shared" si="1"/>
        <v>2014_101</v>
      </c>
    </row>
    <row r="9043">
      <c r="A9043" s="4" t="s">
        <v>248</v>
      </c>
      <c r="B9043" s="4">
        <v>102.0</v>
      </c>
      <c r="C9043" s="4">
        <v>2014.0</v>
      </c>
      <c r="D9043" s="4" t="s">
        <v>177</v>
      </c>
      <c r="F9043" s="4" t="s">
        <v>30</v>
      </c>
      <c r="H9043" s="4">
        <v>58317.0</v>
      </c>
      <c r="I9043" s="4">
        <v>29795.0</v>
      </c>
      <c r="J9043" s="4">
        <v>3691.0</v>
      </c>
      <c r="K9043" s="4">
        <v>67994.0</v>
      </c>
      <c r="R9043" s="5" t="str">
        <f t="shared" si="1"/>
        <v>2014_102</v>
      </c>
    </row>
    <row r="9044">
      <c r="A9044" s="4" t="s">
        <v>308</v>
      </c>
      <c r="B9044" s="4">
        <v>103.0</v>
      </c>
      <c r="C9044" s="4">
        <v>2014.0</v>
      </c>
      <c r="D9044" s="4" t="s">
        <v>1096</v>
      </c>
      <c r="F9044" s="4" t="s">
        <v>24</v>
      </c>
      <c r="H9044" s="4">
        <v>50107.0</v>
      </c>
      <c r="I9044" s="4">
        <v>29402.0</v>
      </c>
      <c r="J9044" s="4">
        <v>2125.0</v>
      </c>
      <c r="K9044" s="4">
        <v>29223.0</v>
      </c>
      <c r="R9044" s="5" t="str">
        <f t="shared" si="1"/>
        <v>2014_103</v>
      </c>
    </row>
    <row r="9045">
      <c r="A9045" s="4" t="s">
        <v>218</v>
      </c>
      <c r="B9045" s="4">
        <v>104.0</v>
      </c>
      <c r="C9045" s="4">
        <v>2014.0</v>
      </c>
      <c r="D9045" s="4" t="s">
        <v>72</v>
      </c>
      <c r="F9045" s="4" t="s">
        <v>179</v>
      </c>
      <c r="I9045" s="4">
        <v>29148.0</v>
      </c>
      <c r="J9045" s="4">
        <v>1654.0</v>
      </c>
      <c r="K9045" s="4">
        <v>13547.0</v>
      </c>
      <c r="R9045" s="5" t="str">
        <f t="shared" si="1"/>
        <v>2014_104</v>
      </c>
    </row>
    <row r="9046">
      <c r="A9046" s="4" t="s">
        <v>92</v>
      </c>
      <c r="B9046" s="4">
        <v>105.0</v>
      </c>
      <c r="C9046" s="4">
        <v>2014.0</v>
      </c>
      <c r="D9046" s="4" t="s">
        <v>93</v>
      </c>
      <c r="F9046" s="4" t="s">
        <v>115</v>
      </c>
      <c r="H9046" s="4">
        <v>20132.0</v>
      </c>
      <c r="I9046" s="4">
        <v>29080.0</v>
      </c>
      <c r="J9046" s="4">
        <v>1395.0</v>
      </c>
      <c r="K9046" s="4">
        <v>31528.0</v>
      </c>
      <c r="R9046" s="5" t="str">
        <f t="shared" si="1"/>
        <v>2014_105</v>
      </c>
    </row>
    <row r="9047">
      <c r="A9047" s="4" t="s">
        <v>818</v>
      </c>
      <c r="B9047" s="4">
        <v>106.0</v>
      </c>
      <c r="C9047" s="4">
        <v>2014.0</v>
      </c>
      <c r="D9047" s="4" t="s">
        <v>62</v>
      </c>
      <c r="F9047" s="4" t="s">
        <v>46</v>
      </c>
      <c r="H9047" s="4">
        <v>97038.0</v>
      </c>
      <c r="I9047" s="4">
        <v>28106.0</v>
      </c>
      <c r="J9047" s="4">
        <v>5586.0</v>
      </c>
      <c r="K9047" s="4">
        <v>36626.0</v>
      </c>
      <c r="R9047" s="5" t="str">
        <f t="shared" si="1"/>
        <v>2014_106</v>
      </c>
    </row>
    <row r="9048">
      <c r="A9048" s="4" t="s">
        <v>1676</v>
      </c>
      <c r="B9048" s="4">
        <v>107.0</v>
      </c>
      <c r="C9048" s="4">
        <v>2014.0</v>
      </c>
      <c r="D9048" s="4" t="s">
        <v>26</v>
      </c>
      <c r="F9048" s="4" t="s">
        <v>55</v>
      </c>
      <c r="H9048" s="4">
        <v>21879.0</v>
      </c>
      <c r="I9048" s="4">
        <v>27931.0</v>
      </c>
      <c r="J9048" s="4">
        <v>1486.0</v>
      </c>
      <c r="K9048" s="4">
        <v>21634.0</v>
      </c>
      <c r="R9048" s="5" t="str">
        <f t="shared" si="1"/>
        <v>2014_107</v>
      </c>
    </row>
    <row r="9049">
      <c r="A9049" s="4" t="s">
        <v>389</v>
      </c>
      <c r="B9049" s="4">
        <v>108.0</v>
      </c>
      <c r="C9049" s="4">
        <v>2014.0</v>
      </c>
      <c r="D9049" s="4" t="s">
        <v>1839</v>
      </c>
      <c r="F9049" s="4" t="s">
        <v>148</v>
      </c>
      <c r="H9049" s="4">
        <v>42678.0</v>
      </c>
      <c r="I9049" s="4">
        <v>27423.0</v>
      </c>
      <c r="J9049" s="4">
        <v>2137.0</v>
      </c>
      <c r="K9049" s="4">
        <v>10201.0</v>
      </c>
      <c r="R9049" s="5" t="str">
        <f t="shared" si="1"/>
        <v>2014_108</v>
      </c>
    </row>
    <row r="9050">
      <c r="A9050" s="4" t="s">
        <v>222</v>
      </c>
      <c r="B9050" s="4">
        <v>109.0</v>
      </c>
      <c r="C9050" s="4">
        <v>2014.0</v>
      </c>
      <c r="D9050" s="4" t="s">
        <v>223</v>
      </c>
      <c r="F9050" s="4" t="s">
        <v>24</v>
      </c>
      <c r="H9050" s="4">
        <v>12463.0</v>
      </c>
      <c r="I9050" s="4">
        <v>27352.0</v>
      </c>
      <c r="J9050" s="4">
        <v>668.0</v>
      </c>
      <c r="K9050" s="4">
        <v>8324.0</v>
      </c>
      <c r="R9050" s="5" t="str">
        <f t="shared" si="1"/>
        <v>2014_109</v>
      </c>
    </row>
    <row r="9051">
      <c r="A9051" s="4" t="s">
        <v>1895</v>
      </c>
      <c r="B9051" s="4">
        <v>110.0</v>
      </c>
      <c r="C9051" s="4">
        <v>2014.0</v>
      </c>
      <c r="D9051" s="4" t="s">
        <v>42</v>
      </c>
      <c r="F9051" s="4" t="s">
        <v>189</v>
      </c>
      <c r="I9051" s="4">
        <v>26978.0</v>
      </c>
      <c r="J9051" s="4">
        <v>802.0</v>
      </c>
      <c r="K9051" s="4">
        <v>217106.0</v>
      </c>
      <c r="R9051" s="5" t="str">
        <f t="shared" si="1"/>
        <v>2014_110</v>
      </c>
    </row>
    <row r="9052">
      <c r="A9052" s="4" t="s">
        <v>501</v>
      </c>
      <c r="B9052" s="4">
        <v>111.0</v>
      </c>
      <c r="C9052" s="4">
        <v>2014.0</v>
      </c>
      <c r="D9052" s="4" t="s">
        <v>977</v>
      </c>
      <c r="F9052" s="4" t="s">
        <v>179</v>
      </c>
      <c r="H9052" s="4">
        <v>2327.0</v>
      </c>
      <c r="I9052" s="4">
        <v>26822.0</v>
      </c>
      <c r="J9052" s="4">
        <v>180.0</v>
      </c>
      <c r="K9052" s="4">
        <v>7170.0</v>
      </c>
      <c r="R9052" s="5" t="str">
        <f t="shared" si="1"/>
        <v>2014_111</v>
      </c>
    </row>
    <row r="9053">
      <c r="A9053" s="4" t="s">
        <v>2007</v>
      </c>
      <c r="B9053" s="4">
        <v>112.0</v>
      </c>
      <c r="C9053" s="4">
        <v>2014.0</v>
      </c>
      <c r="D9053" s="4" t="s">
        <v>120</v>
      </c>
      <c r="F9053" s="4" t="s">
        <v>24</v>
      </c>
      <c r="H9053" s="4">
        <v>17257.0</v>
      </c>
      <c r="I9053" s="4">
        <v>26743.0</v>
      </c>
      <c r="J9053" s="4">
        <v>-1834.0</v>
      </c>
      <c r="K9053" s="4">
        <v>42278.0</v>
      </c>
      <c r="R9053" s="5" t="str">
        <f t="shared" si="1"/>
        <v>2014_112</v>
      </c>
    </row>
    <row r="9054">
      <c r="A9054" s="4" t="s">
        <v>1941</v>
      </c>
      <c r="B9054" s="4">
        <v>113.0</v>
      </c>
      <c r="C9054" s="4">
        <v>2014.0</v>
      </c>
      <c r="D9054" s="4" t="s">
        <v>67</v>
      </c>
      <c r="F9054" s="4" t="s">
        <v>35</v>
      </c>
      <c r="H9054" s="4">
        <v>15742.0</v>
      </c>
      <c r="I9054" s="4">
        <v>26341.0</v>
      </c>
      <c r="J9054" s="4">
        <v>176.0</v>
      </c>
      <c r="K9054" s="4">
        <v>277884.0</v>
      </c>
      <c r="R9054" s="5" t="str">
        <f t="shared" si="1"/>
        <v>2014_113</v>
      </c>
    </row>
    <row r="9055">
      <c r="A9055" s="4" t="s">
        <v>1461</v>
      </c>
      <c r="B9055" s="4">
        <v>114.0</v>
      </c>
      <c r="C9055" s="4">
        <v>2014.0</v>
      </c>
      <c r="D9055" s="4" t="s">
        <v>67</v>
      </c>
      <c r="F9055" s="4" t="s">
        <v>30</v>
      </c>
      <c r="H9055" s="4">
        <v>29983.0</v>
      </c>
      <c r="I9055" s="4">
        <v>26191.0</v>
      </c>
      <c r="J9055" s="4">
        <v>3673.0</v>
      </c>
      <c r="K9055" s="4">
        <v>103812.0</v>
      </c>
      <c r="R9055" s="5" t="str">
        <f t="shared" si="1"/>
        <v>2014_114</v>
      </c>
    </row>
    <row r="9056">
      <c r="A9056" s="4" t="s">
        <v>371</v>
      </c>
      <c r="B9056" s="4">
        <v>115.0</v>
      </c>
      <c r="C9056" s="4">
        <v>2014.0</v>
      </c>
      <c r="D9056" s="4" t="s">
        <v>285</v>
      </c>
      <c r="F9056" s="4" t="s">
        <v>372</v>
      </c>
      <c r="H9056" s="4">
        <v>65401.0</v>
      </c>
      <c r="I9056" s="4">
        <v>25836.0</v>
      </c>
      <c r="J9056" s="4">
        <v>2485.0</v>
      </c>
      <c r="K9056" s="4">
        <v>17584.0</v>
      </c>
      <c r="R9056" s="5" t="str">
        <f t="shared" si="1"/>
        <v>2014_115</v>
      </c>
    </row>
    <row r="9057">
      <c r="A9057" s="4" t="s">
        <v>204</v>
      </c>
      <c r="B9057" s="4">
        <v>116.0</v>
      </c>
      <c r="C9057" s="4">
        <v>2014.0</v>
      </c>
      <c r="D9057" s="4" t="s">
        <v>490</v>
      </c>
      <c r="F9057" s="4" t="s">
        <v>57</v>
      </c>
      <c r="H9057" s="4">
        <v>75731.0</v>
      </c>
      <c r="I9057" s="4">
        <v>25736.0</v>
      </c>
      <c r="J9057" s="4">
        <v>5903.0</v>
      </c>
      <c r="K9057" s="4">
        <v>69443.0</v>
      </c>
      <c r="R9057" s="5" t="str">
        <f t="shared" si="1"/>
        <v>2014_116</v>
      </c>
    </row>
    <row r="9058">
      <c r="A9058" s="4" t="s">
        <v>660</v>
      </c>
      <c r="B9058" s="4">
        <v>117.0</v>
      </c>
      <c r="C9058" s="4">
        <v>2014.0</v>
      </c>
      <c r="D9058" s="4" t="s">
        <v>977</v>
      </c>
      <c r="F9058" s="4" t="s">
        <v>400</v>
      </c>
      <c r="H9058" s="4">
        <v>6436.0</v>
      </c>
      <c r="I9058" s="4">
        <v>25459.0</v>
      </c>
      <c r="J9058" s="4">
        <v>450.0</v>
      </c>
      <c r="K9058" s="4">
        <v>10475.0</v>
      </c>
      <c r="R9058" s="5" t="str">
        <f t="shared" si="1"/>
        <v>2014_117</v>
      </c>
    </row>
    <row r="9059">
      <c r="A9059" s="4" t="s">
        <v>385</v>
      </c>
      <c r="B9059" s="4">
        <v>118.0</v>
      </c>
      <c r="C9059" s="4">
        <v>2014.0</v>
      </c>
      <c r="D9059" s="4" t="s">
        <v>72</v>
      </c>
      <c r="F9059" s="4" t="s">
        <v>100</v>
      </c>
      <c r="H9059" s="4">
        <v>6060.0</v>
      </c>
      <c r="I9059" s="4">
        <v>25392.0</v>
      </c>
      <c r="J9059" s="4">
        <v>118.0</v>
      </c>
      <c r="K9059" s="4">
        <v>7079.0</v>
      </c>
      <c r="R9059" s="5" t="str">
        <f t="shared" si="1"/>
        <v>2014_118</v>
      </c>
    </row>
    <row r="9060">
      <c r="A9060" s="4" t="s">
        <v>1002</v>
      </c>
      <c r="B9060" s="4">
        <v>119.0</v>
      </c>
      <c r="C9060" s="4">
        <v>2014.0</v>
      </c>
      <c r="D9060" s="4" t="s">
        <v>216</v>
      </c>
      <c r="F9060" s="4" t="s">
        <v>46</v>
      </c>
      <c r="H9060" s="4">
        <v>28775.0</v>
      </c>
      <c r="I9060" s="4">
        <v>24888.0</v>
      </c>
      <c r="J9060" s="4">
        <v>1719.0</v>
      </c>
      <c r="K9060" s="4">
        <v>79924.0</v>
      </c>
      <c r="R9060" s="5" t="str">
        <f t="shared" si="1"/>
        <v>2014_119</v>
      </c>
    </row>
    <row r="9061">
      <c r="A9061" s="4" t="s">
        <v>1074</v>
      </c>
      <c r="B9061" s="4">
        <v>120.0</v>
      </c>
      <c r="C9061" s="4">
        <v>2014.0</v>
      </c>
      <c r="D9061" s="4" t="s">
        <v>971</v>
      </c>
      <c r="F9061" s="4" t="s">
        <v>57</v>
      </c>
      <c r="H9061" s="4">
        <v>133358.0</v>
      </c>
      <c r="I9061" s="4">
        <v>24866.0</v>
      </c>
      <c r="J9061" s="4">
        <v>6853.0</v>
      </c>
      <c r="K9061" s="4">
        <v>45516.0</v>
      </c>
      <c r="R9061" s="5" t="str">
        <f t="shared" si="1"/>
        <v>2014_120</v>
      </c>
    </row>
    <row r="9062">
      <c r="A9062" s="4" t="s">
        <v>626</v>
      </c>
      <c r="B9062" s="4">
        <v>121.0</v>
      </c>
      <c r="C9062" s="4">
        <v>2014.0</v>
      </c>
      <c r="D9062" s="4" t="s">
        <v>34</v>
      </c>
      <c r="F9062" s="4" t="s">
        <v>144</v>
      </c>
      <c r="H9062" s="4">
        <v>46959.0</v>
      </c>
      <c r="I9062" s="4">
        <v>24669.0</v>
      </c>
      <c r="J9062" s="4">
        <v>2004.0</v>
      </c>
      <c r="K9062" s="4">
        <v>24711.0</v>
      </c>
      <c r="R9062" s="5" t="str">
        <f t="shared" si="1"/>
        <v>2014_121</v>
      </c>
    </row>
    <row r="9063">
      <c r="A9063" s="4" t="s">
        <v>277</v>
      </c>
      <c r="B9063" s="4">
        <v>122.0</v>
      </c>
      <c r="C9063" s="4">
        <v>2014.0</v>
      </c>
      <c r="D9063" s="4" t="s">
        <v>76</v>
      </c>
      <c r="F9063" s="4" t="s">
        <v>37</v>
      </c>
      <c r="H9063" s="4">
        <v>26741.0</v>
      </c>
      <c r="I9063" s="4">
        <v>24661.0</v>
      </c>
      <c r="J9063" s="4">
        <v>1952.0</v>
      </c>
      <c r="K9063" s="4">
        <v>26381.0</v>
      </c>
      <c r="R9063" s="5" t="str">
        <f t="shared" si="1"/>
        <v>2014_122</v>
      </c>
    </row>
    <row r="9064">
      <c r="A9064" s="4" t="s">
        <v>731</v>
      </c>
      <c r="B9064" s="4">
        <v>123.0</v>
      </c>
      <c r="C9064" s="4">
        <v>2014.0</v>
      </c>
      <c r="D9064" s="4" t="s">
        <v>216</v>
      </c>
      <c r="F9064" s="4" t="s">
        <v>127</v>
      </c>
      <c r="H9064" s="4">
        <v>50313.0</v>
      </c>
      <c r="I9064" s="4">
        <v>24598.0</v>
      </c>
      <c r="J9064" s="4">
        <v>2665.0</v>
      </c>
      <c r="K9064" s="4">
        <v>114779.0</v>
      </c>
      <c r="R9064" s="5" t="str">
        <f t="shared" si="1"/>
        <v>2014_123</v>
      </c>
    </row>
    <row r="9065">
      <c r="A9065" s="4" t="s">
        <v>930</v>
      </c>
      <c r="B9065" s="4">
        <v>124.0</v>
      </c>
      <c r="C9065" s="4">
        <v>2014.0</v>
      </c>
      <c r="D9065" s="4" t="s">
        <v>59</v>
      </c>
      <c r="F9065" s="4" t="s">
        <v>37</v>
      </c>
      <c r="H9065" s="4">
        <v>44198.0</v>
      </c>
      <c r="I9065" s="4">
        <v>24176.0</v>
      </c>
      <c r="J9065" s="4">
        <v>4159.0</v>
      </c>
      <c r="K9065" s="4">
        <v>297048.0</v>
      </c>
      <c r="R9065" s="5" t="str">
        <f t="shared" si="1"/>
        <v>2014_124</v>
      </c>
    </row>
    <row r="9066">
      <c r="A9066" s="4" t="s">
        <v>1840</v>
      </c>
      <c r="B9066" s="4">
        <v>125.0</v>
      </c>
      <c r="C9066" s="4">
        <v>2014.0</v>
      </c>
      <c r="D9066" s="4" t="s">
        <v>99</v>
      </c>
      <c r="F9066" s="4" t="s">
        <v>88</v>
      </c>
      <c r="H9066" s="4">
        <v>28734.0</v>
      </c>
      <c r="I9066" s="4">
        <v>23939.0</v>
      </c>
      <c r="J9066" s="4">
        <v>3158.0</v>
      </c>
      <c r="K9066" s="4">
        <v>121307.0</v>
      </c>
      <c r="R9066" s="5" t="str">
        <f t="shared" si="1"/>
        <v>2014_125</v>
      </c>
    </row>
    <row r="9067">
      <c r="A9067" s="4" t="s">
        <v>184</v>
      </c>
      <c r="B9067" s="4">
        <v>126.0</v>
      </c>
      <c r="C9067" s="4">
        <v>2014.0</v>
      </c>
      <c r="D9067" s="4" t="s">
        <v>76</v>
      </c>
      <c r="F9067" s="4" t="s">
        <v>148</v>
      </c>
      <c r="H9067" s="4">
        <v>31070.0</v>
      </c>
      <c r="I9067" s="4">
        <v>23706.0</v>
      </c>
      <c r="J9067" s="4">
        <v>1996.0</v>
      </c>
      <c r="K9067" s="4">
        <v>25967.0</v>
      </c>
      <c r="R9067" s="5" t="str">
        <f t="shared" si="1"/>
        <v>2014_126</v>
      </c>
    </row>
    <row r="9068">
      <c r="A9068" s="4" t="s">
        <v>506</v>
      </c>
      <c r="B9068" s="4">
        <v>127.0</v>
      </c>
      <c r="C9068" s="4">
        <v>2014.0</v>
      </c>
      <c r="D9068" s="4" t="s">
        <v>1831</v>
      </c>
      <c r="F9068" s="4" t="s">
        <v>148</v>
      </c>
      <c r="H9068" s="4">
        <v>7379.0</v>
      </c>
      <c r="I9068" s="4">
        <v>23314.0</v>
      </c>
      <c r="J9068" s="4">
        <v>620.0</v>
      </c>
      <c r="K9068" s="4">
        <v>11175.0</v>
      </c>
      <c r="R9068" s="5" t="str">
        <f t="shared" si="1"/>
        <v>2014_127</v>
      </c>
    </row>
    <row r="9069">
      <c r="A9069" s="4" t="s">
        <v>795</v>
      </c>
      <c r="B9069" s="4">
        <v>128.0</v>
      </c>
      <c r="C9069" s="4">
        <v>2014.0</v>
      </c>
      <c r="D9069" s="4" t="s">
        <v>639</v>
      </c>
      <c r="F9069" s="4" t="s">
        <v>148</v>
      </c>
      <c r="H9069" s="4">
        <v>55522.0</v>
      </c>
      <c r="I9069" s="4">
        <v>23222.0</v>
      </c>
      <c r="J9069" s="4">
        <v>2889.0</v>
      </c>
      <c r="K9069" s="4">
        <v>45849.0</v>
      </c>
      <c r="R9069" s="5" t="str">
        <f t="shared" si="1"/>
        <v>2014_128</v>
      </c>
    </row>
    <row r="9070">
      <c r="A9070" s="4" t="s">
        <v>1097</v>
      </c>
      <c r="B9070" s="4">
        <v>129.0</v>
      </c>
      <c r="C9070" s="4">
        <v>2014.0</v>
      </c>
      <c r="D9070" s="4" t="s">
        <v>102</v>
      </c>
      <c r="F9070" s="4" t="s">
        <v>257</v>
      </c>
      <c r="H9070" s="4">
        <v>65906.0</v>
      </c>
      <c r="I9070" s="4">
        <v>23113.0</v>
      </c>
      <c r="J9070" s="4">
        <v>4685.0</v>
      </c>
      <c r="K9070" s="4">
        <v>35249.0</v>
      </c>
      <c r="R9070" s="5" t="str">
        <f t="shared" si="1"/>
        <v>2014_129</v>
      </c>
    </row>
    <row r="9071">
      <c r="A9071" s="4" t="s">
        <v>1894</v>
      </c>
      <c r="B9071" s="4">
        <v>130.0</v>
      </c>
      <c r="C9071" s="4">
        <v>2014.0</v>
      </c>
      <c r="D9071" s="4" t="s">
        <v>168</v>
      </c>
      <c r="F9071" s="4" t="s">
        <v>30</v>
      </c>
      <c r="H9071" s="4">
        <v>13869.0</v>
      </c>
      <c r="I9071" s="4">
        <v>23032.0</v>
      </c>
      <c r="J9071" s="4">
        <v>-2285.0</v>
      </c>
      <c r="K9071" s="4">
        <v>35742.0</v>
      </c>
      <c r="R9071" s="5" t="str">
        <f t="shared" si="1"/>
        <v>2014_130</v>
      </c>
    </row>
    <row r="9072">
      <c r="A9072" s="4" t="s">
        <v>1383</v>
      </c>
      <c r="B9072" s="4">
        <v>131.0</v>
      </c>
      <c r="C9072" s="4">
        <v>2014.0</v>
      </c>
      <c r="D9072" s="4" t="s">
        <v>1096</v>
      </c>
      <c r="F9072" s="4" t="s">
        <v>24</v>
      </c>
      <c r="H9072" s="4">
        <v>33369.0</v>
      </c>
      <c r="I9072" s="4">
        <v>22869.0</v>
      </c>
      <c r="J9072" s="4">
        <v>2327.0</v>
      </c>
      <c r="K9072" s="4">
        <v>34812.0</v>
      </c>
      <c r="R9072" s="5" t="str">
        <f t="shared" si="1"/>
        <v>2014_131</v>
      </c>
    </row>
    <row r="9073">
      <c r="A9073" s="4" t="s">
        <v>694</v>
      </c>
      <c r="B9073" s="4">
        <v>132.0</v>
      </c>
      <c r="C9073" s="4">
        <v>2014.0</v>
      </c>
      <c r="D9073" s="4" t="s">
        <v>1096</v>
      </c>
      <c r="F9073" s="4" t="s">
        <v>24</v>
      </c>
      <c r="H9073" s="4">
        <v>28360.0</v>
      </c>
      <c r="I9073" s="4">
        <v>22364.0</v>
      </c>
      <c r="J9073" s="4">
        <v>1096.0</v>
      </c>
      <c r="K9073" s="4">
        <v>27934.0</v>
      </c>
      <c r="R9073" s="5" t="str">
        <f t="shared" si="1"/>
        <v>2014_132</v>
      </c>
    </row>
    <row r="9074">
      <c r="A9074" s="4" t="s">
        <v>2008</v>
      </c>
      <c r="B9074" s="4">
        <v>133.0</v>
      </c>
      <c r="C9074" s="4">
        <v>2014.0</v>
      </c>
      <c r="D9074" s="4" t="s">
        <v>986</v>
      </c>
      <c r="F9074" s="4" t="s">
        <v>46</v>
      </c>
      <c r="I9074" s="4">
        <v>22297.0</v>
      </c>
      <c r="J9074" s="4">
        <v>-57.0</v>
      </c>
      <c r="K9074" s="4">
        <v>9186.0</v>
      </c>
      <c r="R9074" s="5" t="str">
        <f t="shared" si="1"/>
        <v>2014_133</v>
      </c>
    </row>
    <row r="9075">
      <c r="A9075" s="4" t="s">
        <v>1786</v>
      </c>
      <c r="B9075" s="4">
        <v>134.0</v>
      </c>
      <c r="C9075" s="4">
        <v>2014.0</v>
      </c>
      <c r="D9075" s="4" t="s">
        <v>29</v>
      </c>
      <c r="F9075" s="4" t="s">
        <v>30</v>
      </c>
      <c r="H9075" s="4">
        <v>38060.0</v>
      </c>
      <c r="I9075" s="4">
        <v>22120.0</v>
      </c>
      <c r="J9075" s="4">
        <v>1954.0</v>
      </c>
      <c r="K9075" s="4">
        <v>48273.0</v>
      </c>
      <c r="R9075" s="5" t="str">
        <f t="shared" si="1"/>
        <v>2014_134</v>
      </c>
    </row>
    <row r="9076">
      <c r="A9076" s="4" t="s">
        <v>233</v>
      </c>
      <c r="B9076" s="4">
        <v>135.0</v>
      </c>
      <c r="C9076" s="4">
        <v>2014.0</v>
      </c>
      <c r="D9076" s="4" t="s">
        <v>203</v>
      </c>
      <c r="F9076" s="4" t="s">
        <v>70</v>
      </c>
      <c r="H9076" s="4">
        <v>85396.0</v>
      </c>
      <c r="I9076" s="4">
        <v>21963.0</v>
      </c>
      <c r="J9076" s="4">
        <v>4388.0</v>
      </c>
      <c r="K9076" s="4">
        <v>49731.0</v>
      </c>
      <c r="R9076" s="5" t="str">
        <f t="shared" si="1"/>
        <v>2014_135</v>
      </c>
    </row>
    <row r="9077">
      <c r="A9077" s="4" t="s">
        <v>210</v>
      </c>
      <c r="B9077" s="4">
        <v>136.0</v>
      </c>
      <c r="C9077" s="4">
        <v>2014.0</v>
      </c>
      <c r="D9077" s="4" t="s">
        <v>826</v>
      </c>
      <c r="F9077" s="4" t="s">
        <v>46</v>
      </c>
      <c r="H9077" s="4">
        <v>59423.0</v>
      </c>
      <c r="I9077" s="4">
        <v>21848.0</v>
      </c>
      <c r="J9077" s="4">
        <v>2576.0</v>
      </c>
      <c r="K9077" s="4">
        <v>42953.0</v>
      </c>
      <c r="R9077" s="5" t="str">
        <f t="shared" si="1"/>
        <v>2014_136</v>
      </c>
    </row>
    <row r="9078">
      <c r="A9078" s="4" t="s">
        <v>96</v>
      </c>
      <c r="B9078" s="4">
        <v>137.0</v>
      </c>
      <c r="C9078" s="4">
        <v>2014.0</v>
      </c>
      <c r="D9078" s="4" t="s">
        <v>1354</v>
      </c>
      <c r="F9078" s="4" t="s">
        <v>35</v>
      </c>
      <c r="H9078" s="4">
        <v>13389.0</v>
      </c>
      <c r="I9078" s="4">
        <v>21838.0</v>
      </c>
      <c r="J9078" s="4">
        <v>1159.0</v>
      </c>
      <c r="K9078" s="4">
        <v>29036.0</v>
      </c>
      <c r="R9078" s="5" t="str">
        <f t="shared" si="1"/>
        <v>2014_137</v>
      </c>
    </row>
    <row r="9079">
      <c r="A9079" s="4" t="s">
        <v>1099</v>
      </c>
      <c r="B9079" s="4">
        <v>138.0</v>
      </c>
      <c r="C9079" s="4">
        <v>2014.0</v>
      </c>
      <c r="D9079" s="4" t="s">
        <v>977</v>
      </c>
      <c r="F9079" s="4" t="s">
        <v>183</v>
      </c>
      <c r="H9079" s="4">
        <v>5933.0</v>
      </c>
      <c r="I9079" s="4">
        <v>21357.0</v>
      </c>
      <c r="J9079" s="4">
        <v>399.0</v>
      </c>
      <c r="K9079" s="4">
        <v>12061.0</v>
      </c>
      <c r="R9079" s="5" t="str">
        <f t="shared" si="1"/>
        <v>2014_138</v>
      </c>
    </row>
    <row r="9080">
      <c r="A9080" s="4" t="s">
        <v>149</v>
      </c>
      <c r="B9080" s="4">
        <v>139.0</v>
      </c>
      <c r="C9080" s="4">
        <v>2014.0</v>
      </c>
      <c r="D9080" s="4" t="s">
        <v>1078</v>
      </c>
      <c r="F9080" s="4" t="s">
        <v>24</v>
      </c>
      <c r="H9080" s="4">
        <v>41829.0</v>
      </c>
      <c r="I9080" s="4">
        <v>21152.0</v>
      </c>
      <c r="J9080" s="4">
        <v>2142.0</v>
      </c>
      <c r="K9080" s="4">
        <v>18919.0</v>
      </c>
      <c r="R9080" s="5" t="str">
        <f t="shared" si="1"/>
        <v>2014_139</v>
      </c>
    </row>
    <row r="9081">
      <c r="A9081" s="4" t="s">
        <v>533</v>
      </c>
      <c r="B9081" s="4">
        <v>140.0</v>
      </c>
      <c r="C9081" s="4">
        <v>2014.0</v>
      </c>
      <c r="D9081" s="4" t="s">
        <v>59</v>
      </c>
      <c r="F9081" s="4" t="s">
        <v>74</v>
      </c>
      <c r="H9081" s="4">
        <v>78007.0</v>
      </c>
      <c r="I9081" s="4">
        <v>21059.0</v>
      </c>
      <c r="J9081" s="4">
        <v>5836.0</v>
      </c>
      <c r="K9081" s="4">
        <v>364021.0</v>
      </c>
      <c r="R9081" s="5" t="str">
        <f t="shared" si="1"/>
        <v>2014_140</v>
      </c>
    </row>
    <row r="9082">
      <c r="A9082" s="4" t="s">
        <v>287</v>
      </c>
      <c r="B9082" s="4">
        <v>141.0</v>
      </c>
      <c r="C9082" s="4">
        <v>2014.0</v>
      </c>
      <c r="D9082" s="4" t="s">
        <v>67</v>
      </c>
      <c r="F9082" s="4" t="s">
        <v>24</v>
      </c>
      <c r="I9082" s="4">
        <v>20971.0</v>
      </c>
      <c r="J9082" s="4">
        <v>2726.0</v>
      </c>
      <c r="K9082" s="4">
        <v>122204.0</v>
      </c>
      <c r="R9082" s="5" t="str">
        <f t="shared" si="1"/>
        <v>2014_141</v>
      </c>
    </row>
    <row r="9083">
      <c r="A9083" s="4" t="s">
        <v>1841</v>
      </c>
      <c r="B9083" s="4">
        <v>142.0</v>
      </c>
      <c r="C9083" s="4">
        <v>2014.0</v>
      </c>
      <c r="D9083" s="4" t="s">
        <v>490</v>
      </c>
      <c r="F9083" s="4" t="s">
        <v>400</v>
      </c>
      <c r="H9083" s="4">
        <v>34320.0</v>
      </c>
      <c r="I9083" s="4">
        <v>20921.0</v>
      </c>
      <c r="J9083" s="4">
        <v>2658.0</v>
      </c>
      <c r="K9083" s="4">
        <v>63473.0</v>
      </c>
      <c r="R9083" s="5" t="str">
        <f t="shared" si="1"/>
        <v>2014_142</v>
      </c>
    </row>
    <row r="9084">
      <c r="A9084" s="4" t="s">
        <v>1758</v>
      </c>
      <c r="B9084" s="4">
        <v>143.0</v>
      </c>
      <c r="C9084" s="4">
        <v>2014.0</v>
      </c>
      <c r="D9084" s="4" t="s">
        <v>19</v>
      </c>
      <c r="F9084" s="4" t="s">
        <v>30</v>
      </c>
      <c r="H9084" s="4">
        <v>12009.0</v>
      </c>
      <c r="I9084" s="4">
        <v>20682.0</v>
      </c>
      <c r="J9084" s="4">
        <v>1025.0</v>
      </c>
      <c r="K9084" s="4">
        <v>31745.0</v>
      </c>
      <c r="R9084" s="5" t="str">
        <f t="shared" si="1"/>
        <v>2014_143</v>
      </c>
    </row>
    <row r="9085">
      <c r="A9085" s="4" t="s">
        <v>1942</v>
      </c>
      <c r="B9085" s="4">
        <v>144.0</v>
      </c>
      <c r="C9085" s="4">
        <v>2014.0</v>
      </c>
      <c r="D9085" s="4" t="s">
        <v>332</v>
      </c>
      <c r="F9085" s="4" t="s">
        <v>189</v>
      </c>
      <c r="H9085" s="4">
        <v>6271.0</v>
      </c>
      <c r="I9085" s="4">
        <v>20251.0</v>
      </c>
      <c r="J9085" s="4">
        <v>288.0</v>
      </c>
      <c r="K9085" s="4">
        <v>7288.0</v>
      </c>
      <c r="R9085" s="5" t="str">
        <f t="shared" si="1"/>
        <v>2014_144</v>
      </c>
    </row>
    <row r="9086">
      <c r="A9086" s="4" t="s">
        <v>1898</v>
      </c>
      <c r="B9086" s="4">
        <v>145.0</v>
      </c>
      <c r="C9086" s="4">
        <v>2014.0</v>
      </c>
      <c r="D9086" s="4" t="s">
        <v>23</v>
      </c>
      <c r="F9086" s="4" t="s">
        <v>24</v>
      </c>
      <c r="H9086" s="4">
        <v>9467.0</v>
      </c>
      <c r="I9086" s="4">
        <v>20161.0</v>
      </c>
      <c r="J9086" s="4">
        <v>736.0</v>
      </c>
      <c r="K9086" s="4">
        <v>10057.0</v>
      </c>
      <c r="R9086" s="5" t="str">
        <f t="shared" si="1"/>
        <v>2014_145</v>
      </c>
    </row>
    <row r="9087">
      <c r="A9087" s="4" t="s">
        <v>1661</v>
      </c>
      <c r="B9087" s="4">
        <v>146.0</v>
      </c>
      <c r="C9087" s="4">
        <v>2014.0</v>
      </c>
      <c r="D9087" s="4" t="s">
        <v>999</v>
      </c>
      <c r="F9087" s="4" t="s">
        <v>148</v>
      </c>
      <c r="H9087" s="4">
        <v>1002.0</v>
      </c>
      <c r="I9087" s="4">
        <v>19590.0</v>
      </c>
      <c r="J9087" s="4">
        <v>43.0</v>
      </c>
      <c r="K9087" s="4">
        <v>2428.0</v>
      </c>
      <c r="R9087" s="5" t="str">
        <f t="shared" si="1"/>
        <v>2014_146</v>
      </c>
    </row>
    <row r="9088">
      <c r="A9088" s="4" t="s">
        <v>160</v>
      </c>
      <c r="B9088" s="4">
        <v>147.0</v>
      </c>
      <c r="C9088" s="4">
        <v>2014.0</v>
      </c>
      <c r="D9088" s="4" t="s">
        <v>19</v>
      </c>
      <c r="F9088" s="4" t="s">
        <v>55</v>
      </c>
      <c r="H9088" s="4">
        <v>6481.0</v>
      </c>
      <c r="I9088" s="4">
        <v>19540.0</v>
      </c>
      <c r="J9088" s="4">
        <v>629.0</v>
      </c>
      <c r="K9088" s="4">
        <v>17527.0</v>
      </c>
      <c r="R9088" s="5" t="str">
        <f t="shared" si="1"/>
        <v>2014_147</v>
      </c>
    </row>
    <row r="9089">
      <c r="A9089" s="4" t="s">
        <v>1943</v>
      </c>
      <c r="B9089" s="4">
        <v>148.0</v>
      </c>
      <c r="C9089" s="4">
        <v>2014.0</v>
      </c>
      <c r="D9089" s="4" t="s">
        <v>23</v>
      </c>
      <c r="F9089" s="4" t="s">
        <v>43</v>
      </c>
      <c r="H9089" s="4">
        <v>2499.0</v>
      </c>
      <c r="I9089" s="4">
        <v>19152.0</v>
      </c>
      <c r="J9089" s="4">
        <v>40.0</v>
      </c>
      <c r="K9089" s="4">
        <v>4414.0</v>
      </c>
      <c r="R9089" s="5" t="str">
        <f t="shared" si="1"/>
        <v>2014_148</v>
      </c>
    </row>
    <row r="9090">
      <c r="A9090" s="4" t="s">
        <v>876</v>
      </c>
      <c r="B9090" s="4">
        <v>149.0</v>
      </c>
      <c r="C9090" s="4">
        <v>2014.0</v>
      </c>
      <c r="D9090" s="4" t="s">
        <v>97</v>
      </c>
      <c r="F9090" s="4" t="s">
        <v>82</v>
      </c>
      <c r="H9090" s="4">
        <v>52386.0</v>
      </c>
      <c r="I9090" s="4">
        <v>19118.0</v>
      </c>
      <c r="J9090" s="4">
        <v>2695.0</v>
      </c>
      <c r="K9090" s="4">
        <v>34672.0</v>
      </c>
      <c r="R9090" s="5" t="str">
        <f t="shared" si="1"/>
        <v>2014_149</v>
      </c>
    </row>
    <row r="9091">
      <c r="A9091" s="4" t="s">
        <v>461</v>
      </c>
      <c r="B9091" s="4">
        <v>150.0</v>
      </c>
      <c r="C9091" s="4">
        <v>2014.0</v>
      </c>
      <c r="D9091" s="4" t="s">
        <v>168</v>
      </c>
      <c r="F9091" s="4" t="s">
        <v>127</v>
      </c>
      <c r="H9091" s="4">
        <v>16090.0</v>
      </c>
      <c r="I9091" s="4">
        <v>19052.0</v>
      </c>
      <c r="J9091" s="4">
        <v>488.0</v>
      </c>
      <c r="K9091" s="4">
        <v>15203.0</v>
      </c>
      <c r="R9091" s="5" t="str">
        <f t="shared" si="1"/>
        <v>2014_150</v>
      </c>
    </row>
    <row r="9092">
      <c r="A9092" s="4" t="s">
        <v>1183</v>
      </c>
      <c r="B9092" s="4">
        <v>151.0</v>
      </c>
      <c r="C9092" s="4">
        <v>2014.0</v>
      </c>
      <c r="D9092" s="4" t="s">
        <v>26</v>
      </c>
      <c r="F9092" s="4" t="s">
        <v>189</v>
      </c>
      <c r="H9092" s="4">
        <v>11846.0</v>
      </c>
      <c r="I9092" s="4">
        <v>19031.0</v>
      </c>
      <c r="J9092" s="4">
        <v>889.0</v>
      </c>
      <c r="K9092" s="4">
        <v>14378.0</v>
      </c>
      <c r="R9092" s="5" t="str">
        <f t="shared" si="1"/>
        <v>2014_151</v>
      </c>
    </row>
    <row r="9093">
      <c r="A9093" s="4" t="s">
        <v>2009</v>
      </c>
      <c r="B9093" s="4">
        <v>152.0</v>
      </c>
      <c r="C9093" s="4">
        <v>2014.0</v>
      </c>
      <c r="D9093" s="4" t="s">
        <v>102</v>
      </c>
      <c r="F9093" s="4" t="s">
        <v>46</v>
      </c>
      <c r="H9093" s="4">
        <v>81649.0</v>
      </c>
      <c r="I9093" s="4">
        <v>18790.0</v>
      </c>
      <c r="J9093" s="4">
        <v>4128.0</v>
      </c>
      <c r="K9093" s="4">
        <v>29198.0</v>
      </c>
      <c r="R9093" s="5" t="str">
        <f t="shared" si="1"/>
        <v>2014_152</v>
      </c>
    </row>
    <row r="9094">
      <c r="A9094" s="4" t="s">
        <v>244</v>
      </c>
      <c r="B9094" s="4">
        <v>153.0</v>
      </c>
      <c r="C9094" s="4">
        <v>2014.0</v>
      </c>
      <c r="D9094" s="4" t="s">
        <v>34</v>
      </c>
      <c r="F9094" s="4" t="s">
        <v>20</v>
      </c>
      <c r="H9094" s="4">
        <v>11577.0</v>
      </c>
      <c r="I9094" s="4">
        <v>18769.0</v>
      </c>
      <c r="J9094" s="4">
        <v>827.0</v>
      </c>
      <c r="K9094" s="4">
        <v>15544.0</v>
      </c>
      <c r="R9094" s="5" t="str">
        <f t="shared" si="1"/>
        <v>2014_153</v>
      </c>
    </row>
    <row r="9095">
      <c r="A9095" s="4" t="s">
        <v>1047</v>
      </c>
      <c r="B9095" s="4">
        <v>154.0</v>
      </c>
      <c r="C9095" s="4">
        <v>2014.0</v>
      </c>
      <c r="D9095" s="4" t="s">
        <v>102</v>
      </c>
      <c r="F9095" s="4" t="s">
        <v>57</v>
      </c>
      <c r="H9095" s="4">
        <v>93122.0</v>
      </c>
      <c r="I9095" s="4">
        <v>18676.0</v>
      </c>
      <c r="J9095" s="4">
        <v>5081.0</v>
      </c>
      <c r="K9095" s="4">
        <v>66125.0</v>
      </c>
      <c r="R9095" s="5" t="str">
        <f t="shared" si="1"/>
        <v>2014_154</v>
      </c>
    </row>
    <row r="9096">
      <c r="A9096" s="4" t="s">
        <v>1049</v>
      </c>
      <c r="B9096" s="4">
        <v>155.0</v>
      </c>
      <c r="C9096" s="4">
        <v>2014.0</v>
      </c>
      <c r="D9096" s="4" t="s">
        <v>975</v>
      </c>
      <c r="F9096" s="4" t="s">
        <v>179</v>
      </c>
      <c r="H9096" s="4">
        <v>3712.0</v>
      </c>
      <c r="I9096" s="4">
        <v>18337.0</v>
      </c>
      <c r="J9096" s="4">
        <v>372.0</v>
      </c>
      <c r="K9096" s="4">
        <v>9154.0</v>
      </c>
      <c r="R9096" s="5" t="str">
        <f t="shared" si="1"/>
        <v>2014_155</v>
      </c>
    </row>
    <row r="9097">
      <c r="A9097" s="4" t="s">
        <v>1944</v>
      </c>
      <c r="B9097" s="4">
        <v>156.0</v>
      </c>
      <c r="C9097" s="4">
        <v>2014.0</v>
      </c>
      <c r="D9097" s="4" t="s">
        <v>981</v>
      </c>
      <c r="F9097" s="4" t="s">
        <v>46</v>
      </c>
      <c r="H9097" s="4">
        <v>33453.0</v>
      </c>
      <c r="I9097" s="4">
        <v>18218.0</v>
      </c>
      <c r="J9097" s="4">
        <v>2715.0</v>
      </c>
      <c r="K9097" s="4">
        <v>23148.0</v>
      </c>
      <c r="R9097" s="5" t="str">
        <f t="shared" si="1"/>
        <v>2014_156</v>
      </c>
    </row>
    <row r="9098">
      <c r="A9098" s="4" t="s">
        <v>516</v>
      </c>
      <c r="B9098" s="4">
        <v>157.0</v>
      </c>
      <c r="C9098" s="4">
        <v>2014.0</v>
      </c>
      <c r="D9098" s="4" t="s">
        <v>67</v>
      </c>
      <c r="F9098" s="4" t="s">
        <v>55</v>
      </c>
      <c r="H9098" s="4">
        <v>14417.0</v>
      </c>
      <c r="I9098" s="4">
        <v>18171.0</v>
      </c>
      <c r="J9098" s="4">
        <v>1165.0</v>
      </c>
      <c r="K9098" s="4">
        <v>24408.0</v>
      </c>
      <c r="R9098" s="5" t="str">
        <f t="shared" si="1"/>
        <v>2014_157</v>
      </c>
    </row>
    <row r="9099">
      <c r="A9099" s="4" t="s">
        <v>1853</v>
      </c>
      <c r="B9099" s="4">
        <v>158.0</v>
      </c>
      <c r="C9099" s="4">
        <v>2014.0</v>
      </c>
      <c r="D9099" s="4" t="s">
        <v>29</v>
      </c>
      <c r="F9099" s="4" t="s">
        <v>299</v>
      </c>
      <c r="H9099" s="4">
        <v>18980.0</v>
      </c>
      <c r="I9099" s="4">
        <v>18095.0</v>
      </c>
      <c r="J9099" s="4">
        <v>-239.0</v>
      </c>
      <c r="K9099" s="4">
        <v>51787.0</v>
      </c>
      <c r="R9099" s="5" t="str">
        <f t="shared" si="1"/>
        <v>2014_158</v>
      </c>
    </row>
    <row r="9100">
      <c r="A9100" s="4" t="s">
        <v>241</v>
      </c>
      <c r="B9100" s="4">
        <v>159.0</v>
      </c>
      <c r="C9100" s="4">
        <v>2014.0</v>
      </c>
      <c r="D9100" s="4" t="s">
        <v>981</v>
      </c>
      <c r="F9100" s="4" t="s">
        <v>74</v>
      </c>
      <c r="H9100" s="4">
        <v>31843.0</v>
      </c>
      <c r="I9100" s="4">
        <v>17774.0</v>
      </c>
      <c r="J9100" s="4">
        <v>1855.0</v>
      </c>
      <c r="K9100" s="4">
        <v>22658.0</v>
      </c>
      <c r="R9100" s="5" t="str">
        <f t="shared" si="1"/>
        <v>2014_159</v>
      </c>
    </row>
    <row r="9101">
      <c r="A9101" s="4" t="s">
        <v>540</v>
      </c>
      <c r="B9101" s="4">
        <v>160.0</v>
      </c>
      <c r="C9101" s="4">
        <v>2014.0</v>
      </c>
      <c r="D9101" s="4" t="s">
        <v>120</v>
      </c>
      <c r="F9101" s="4" t="s">
        <v>24</v>
      </c>
      <c r="H9101" s="4">
        <v>16574.0</v>
      </c>
      <c r="I9101" s="4">
        <v>17699.0</v>
      </c>
      <c r="J9101" s="4">
        <v>754.0</v>
      </c>
      <c r="K9101" s="4">
        <v>19345.0</v>
      </c>
      <c r="R9101" s="5" t="str">
        <f t="shared" si="1"/>
        <v>2014_160</v>
      </c>
    </row>
    <row r="9102">
      <c r="A9102" s="4" t="s">
        <v>1169</v>
      </c>
      <c r="B9102" s="4">
        <v>161.0</v>
      </c>
      <c r="C9102" s="4">
        <v>2014.0</v>
      </c>
      <c r="D9102" s="4" t="s">
        <v>40</v>
      </c>
      <c r="F9102" s="4" t="s">
        <v>37</v>
      </c>
      <c r="H9102" s="4">
        <v>74592.0</v>
      </c>
      <c r="I9102" s="4">
        <v>17663.0</v>
      </c>
      <c r="J9102" s="4">
        <v>4535.0</v>
      </c>
      <c r="K9102" s="4">
        <v>34859.0</v>
      </c>
      <c r="R9102" s="5" t="str">
        <f t="shared" si="1"/>
        <v>2014_161</v>
      </c>
    </row>
    <row r="9103">
      <c r="A9103" s="4" t="s">
        <v>812</v>
      </c>
      <c r="B9103" s="4">
        <v>162.0</v>
      </c>
      <c r="C9103" s="4">
        <v>2014.0</v>
      </c>
      <c r="D9103" s="4" t="s">
        <v>352</v>
      </c>
      <c r="F9103" s="4" t="s">
        <v>179</v>
      </c>
      <c r="H9103" s="4">
        <v>6338.0</v>
      </c>
      <c r="I9103" s="4">
        <v>17518.0</v>
      </c>
      <c r="J9103" s="4">
        <v>375.0</v>
      </c>
      <c r="K9103" s="4">
        <v>7914.0</v>
      </c>
      <c r="R9103" s="5" t="str">
        <f t="shared" si="1"/>
        <v>2014_162</v>
      </c>
    </row>
    <row r="9104">
      <c r="A9104" s="4" t="s">
        <v>1382</v>
      </c>
      <c r="B9104" s="4">
        <v>163.0</v>
      </c>
      <c r="C9104" s="4">
        <v>2014.0</v>
      </c>
      <c r="D9104" s="4" t="s">
        <v>490</v>
      </c>
      <c r="F9104" s="4" t="s">
        <v>118</v>
      </c>
      <c r="H9104" s="4">
        <v>17068.0</v>
      </c>
      <c r="I9104" s="4">
        <v>17506.0</v>
      </c>
      <c r="J9104" s="4">
        <v>724.0</v>
      </c>
      <c r="K9104" s="4">
        <v>41782.0</v>
      </c>
      <c r="R9104" s="5" t="str">
        <f t="shared" si="1"/>
        <v>2014_163</v>
      </c>
    </row>
    <row r="9105">
      <c r="A9105" s="4" t="s">
        <v>860</v>
      </c>
      <c r="B9105" s="4">
        <v>164.0</v>
      </c>
      <c r="C9105" s="4">
        <v>2014.0</v>
      </c>
      <c r="D9105" s="4" t="s">
        <v>26</v>
      </c>
      <c r="F9105" s="4" t="s">
        <v>115</v>
      </c>
      <c r="H9105" s="4">
        <v>17398.0</v>
      </c>
      <c r="I9105" s="4">
        <v>17504.0</v>
      </c>
      <c r="J9105" s="4">
        <v>1025.0</v>
      </c>
      <c r="K9105" s="4">
        <v>10868.0</v>
      </c>
      <c r="R9105" s="5" t="str">
        <f t="shared" si="1"/>
        <v>2014_164</v>
      </c>
    </row>
    <row r="9106">
      <c r="A9106" s="4" t="s">
        <v>1308</v>
      </c>
      <c r="B9106" s="4">
        <v>165.0</v>
      </c>
      <c r="C9106" s="4">
        <v>2014.0</v>
      </c>
      <c r="D9106" s="4" t="s">
        <v>19</v>
      </c>
      <c r="F9106" s="4" t="s">
        <v>20</v>
      </c>
      <c r="H9106" s="4">
        <v>9329.0</v>
      </c>
      <c r="I9106" s="4">
        <v>17435.0</v>
      </c>
      <c r="J9106" s="4">
        <v>970.0</v>
      </c>
      <c r="K9106" s="4">
        <v>12252.0</v>
      </c>
      <c r="R9106" s="5" t="str">
        <f t="shared" si="1"/>
        <v>2014_165</v>
      </c>
    </row>
    <row r="9107">
      <c r="A9107" s="4" t="s">
        <v>1190</v>
      </c>
      <c r="B9107" s="4">
        <v>166.0</v>
      </c>
      <c r="C9107" s="4">
        <v>2014.0</v>
      </c>
      <c r="D9107" s="4" t="s">
        <v>168</v>
      </c>
      <c r="F9107" s="4" t="s">
        <v>100</v>
      </c>
      <c r="H9107" s="4">
        <v>3994.0</v>
      </c>
      <c r="I9107" s="4">
        <v>17424.0</v>
      </c>
      <c r="J9107" s="4">
        <v>-1672.0</v>
      </c>
      <c r="K9107" s="4">
        <v>13143.0</v>
      </c>
      <c r="R9107" s="5" t="str">
        <f t="shared" si="1"/>
        <v>2014_166</v>
      </c>
    </row>
    <row r="9108">
      <c r="A9108" s="4" t="s">
        <v>243</v>
      </c>
      <c r="B9108" s="4">
        <v>167.0</v>
      </c>
      <c r="C9108" s="4">
        <v>2014.0</v>
      </c>
      <c r="D9108" s="4" t="s">
        <v>1078</v>
      </c>
      <c r="F9108" s="4" t="s">
        <v>30</v>
      </c>
      <c r="H9108" s="4">
        <v>59611.0</v>
      </c>
      <c r="I9108" s="4">
        <v>17420.0</v>
      </c>
      <c r="J9108" s="4">
        <v>2241.0</v>
      </c>
      <c r="K9108" s="4">
        <v>13876.0</v>
      </c>
      <c r="R9108" s="5" t="str">
        <f t="shared" si="1"/>
        <v>2014_167</v>
      </c>
    </row>
    <row r="9109">
      <c r="A9109" s="4" t="s">
        <v>1731</v>
      </c>
      <c r="B9109" s="4">
        <v>168.0</v>
      </c>
      <c r="C9109" s="4">
        <v>2014.0</v>
      </c>
      <c r="D9109" s="4" t="s">
        <v>1723</v>
      </c>
      <c r="F9109" s="4" t="s">
        <v>257</v>
      </c>
      <c r="H9109" s="4">
        <v>27813.0</v>
      </c>
      <c r="I9109" s="4">
        <v>17301.0</v>
      </c>
      <c r="J9109" s="4">
        <v>1483.0</v>
      </c>
      <c r="K9109" s="4">
        <v>14728.0</v>
      </c>
      <c r="R9109" s="5" t="str">
        <f t="shared" si="1"/>
        <v>2014_168</v>
      </c>
    </row>
    <row r="9110">
      <c r="A9110" s="4" t="s">
        <v>1496</v>
      </c>
      <c r="B9110" s="4">
        <v>169.0</v>
      </c>
      <c r="C9110" s="4">
        <v>2014.0</v>
      </c>
      <c r="D9110" s="4" t="s">
        <v>19</v>
      </c>
      <c r="F9110" s="4" t="s">
        <v>95</v>
      </c>
      <c r="H9110" s="4">
        <v>23900.0</v>
      </c>
      <c r="I9110" s="4">
        <v>17124.0</v>
      </c>
      <c r="J9110" s="4">
        <v>1171.0</v>
      </c>
      <c r="K9110" s="4">
        <v>20726.0</v>
      </c>
      <c r="R9110" s="5" t="str">
        <f t="shared" si="1"/>
        <v>2014_169</v>
      </c>
    </row>
    <row r="9111">
      <c r="A9111" s="4" t="s">
        <v>226</v>
      </c>
      <c r="B9111" s="4">
        <v>170.0</v>
      </c>
      <c r="C9111" s="4">
        <v>2014.0</v>
      </c>
      <c r="D9111" s="4" t="s">
        <v>216</v>
      </c>
      <c r="F9111" s="4" t="s">
        <v>88</v>
      </c>
      <c r="H9111" s="4">
        <v>39016.0</v>
      </c>
      <c r="I9111" s="4">
        <v>17087.0</v>
      </c>
      <c r="J9111" s="4">
        <v>1644.0</v>
      </c>
      <c r="K9111" s="4">
        <v>64546.0</v>
      </c>
      <c r="R9111" s="5" t="str">
        <f t="shared" si="1"/>
        <v>2014_170</v>
      </c>
    </row>
    <row r="9112">
      <c r="A9112" s="4" t="s">
        <v>1356</v>
      </c>
      <c r="B9112" s="4">
        <v>171.0</v>
      </c>
      <c r="C9112" s="4">
        <v>2014.0</v>
      </c>
      <c r="D9112" s="4" t="s">
        <v>1728</v>
      </c>
      <c r="F9112" s="4" t="s">
        <v>46</v>
      </c>
      <c r="H9112" s="4">
        <v>34554.0</v>
      </c>
      <c r="I9112" s="4">
        <v>16904.0</v>
      </c>
      <c r="J9112" s="4">
        <v>1679.0</v>
      </c>
      <c r="K9112" s="4">
        <v>19966.0</v>
      </c>
      <c r="R9112" s="5" t="str">
        <f t="shared" si="1"/>
        <v>2014_171</v>
      </c>
    </row>
    <row r="9113">
      <c r="A9113" s="4" t="s">
        <v>1897</v>
      </c>
      <c r="B9113" s="4">
        <v>172.0</v>
      </c>
      <c r="C9113" s="4">
        <v>2014.0</v>
      </c>
      <c r="D9113" s="4" t="s">
        <v>59</v>
      </c>
      <c r="F9113" s="4" t="s">
        <v>100</v>
      </c>
      <c r="H9113" s="4">
        <v>46463.0</v>
      </c>
      <c r="I9113" s="4">
        <v>16872.0</v>
      </c>
      <c r="J9113" s="4">
        <v>4220.0</v>
      </c>
      <c r="K9113" s="4">
        <v>320296.0</v>
      </c>
      <c r="R9113" s="5" t="str">
        <f t="shared" si="1"/>
        <v>2014_172</v>
      </c>
    </row>
    <row r="9114">
      <c r="A9114" s="4" t="s">
        <v>924</v>
      </c>
      <c r="B9114" s="4">
        <v>173.0</v>
      </c>
      <c r="C9114" s="4">
        <v>2014.0</v>
      </c>
      <c r="D9114" s="4" t="s">
        <v>826</v>
      </c>
      <c r="F9114" s="4" t="s">
        <v>74</v>
      </c>
      <c r="H9114" s="4">
        <v>61590.0</v>
      </c>
      <c r="I9114" s="4">
        <v>16590.0</v>
      </c>
      <c r="J9114" s="4">
        <v>3467.0</v>
      </c>
      <c r="K9114" s="4">
        <v>34841.0</v>
      </c>
      <c r="R9114" s="5" t="str">
        <f t="shared" si="1"/>
        <v>2014_173</v>
      </c>
    </row>
    <row r="9115">
      <c r="A9115" s="4" t="s">
        <v>1248</v>
      </c>
      <c r="B9115" s="4">
        <v>174.0</v>
      </c>
      <c r="C9115" s="4">
        <v>2014.0</v>
      </c>
      <c r="D9115" s="4" t="s">
        <v>216</v>
      </c>
      <c r="F9115" s="4" t="s">
        <v>37</v>
      </c>
      <c r="H9115" s="4">
        <v>10337.0</v>
      </c>
      <c r="I9115" s="4">
        <v>16580.0</v>
      </c>
      <c r="J9115" s="4">
        <v>114.0</v>
      </c>
      <c r="K9115" s="4">
        <v>40411.0</v>
      </c>
      <c r="R9115" s="5" t="str">
        <f t="shared" si="1"/>
        <v>2014_174</v>
      </c>
    </row>
    <row r="9116">
      <c r="A9116" s="4" t="s">
        <v>2010</v>
      </c>
      <c r="B9116" s="4">
        <v>175.0</v>
      </c>
      <c r="C9116" s="4">
        <v>2014.0</v>
      </c>
      <c r="D9116" s="4" t="s">
        <v>1831</v>
      </c>
      <c r="F9116" s="4" t="s">
        <v>27</v>
      </c>
      <c r="H9116" s="4">
        <v>1897.0</v>
      </c>
      <c r="I9116" s="4">
        <v>16566.0</v>
      </c>
      <c r="J9116" s="4">
        <v>235.0</v>
      </c>
      <c r="K9116" s="4">
        <v>1881.0</v>
      </c>
      <c r="R9116" s="5" t="str">
        <f t="shared" si="1"/>
        <v>2014_175</v>
      </c>
    </row>
    <row r="9117">
      <c r="A9117" s="4" t="s">
        <v>150</v>
      </c>
      <c r="B9117" s="4">
        <v>176.0</v>
      </c>
      <c r="C9117" s="4">
        <v>2014.0</v>
      </c>
      <c r="D9117" s="4" t="s">
        <v>102</v>
      </c>
      <c r="F9117" s="4" t="s">
        <v>30</v>
      </c>
      <c r="H9117" s="4">
        <v>85729.0</v>
      </c>
      <c r="I9117" s="4">
        <v>16385.0</v>
      </c>
      <c r="J9117" s="4">
        <v>2563.0</v>
      </c>
      <c r="K9117" s="4">
        <v>38592.0</v>
      </c>
      <c r="R9117" s="5" t="str">
        <f t="shared" si="1"/>
        <v>2014_176</v>
      </c>
    </row>
    <row r="9118">
      <c r="A9118" s="4" t="s">
        <v>649</v>
      </c>
      <c r="B9118" s="4">
        <v>177.0</v>
      </c>
      <c r="C9118" s="4">
        <v>2014.0</v>
      </c>
      <c r="D9118" s="4" t="s">
        <v>19</v>
      </c>
      <c r="F9118" s="4" t="s">
        <v>20</v>
      </c>
      <c r="H9118" s="4">
        <v>6761.0</v>
      </c>
      <c r="I9118" s="4">
        <v>16234.0</v>
      </c>
      <c r="J9118" s="4">
        <v>431.0</v>
      </c>
      <c r="K9118" s="4">
        <v>8331.0</v>
      </c>
      <c r="R9118" s="5" t="str">
        <f t="shared" si="1"/>
        <v>2014_177</v>
      </c>
    </row>
    <row r="9119">
      <c r="A9119" s="4" t="s">
        <v>393</v>
      </c>
      <c r="B9119" s="4">
        <v>178.0</v>
      </c>
      <c r="C9119" s="4">
        <v>2014.0</v>
      </c>
      <c r="D9119" s="4" t="s">
        <v>1839</v>
      </c>
      <c r="F9119" s="4" t="s">
        <v>57</v>
      </c>
      <c r="H9119" s="4">
        <v>17906.0</v>
      </c>
      <c r="I9119" s="4">
        <v>16148.0</v>
      </c>
      <c r="J9119" s="4">
        <v>1280.0</v>
      </c>
      <c r="K9119" s="4">
        <v>7849.0</v>
      </c>
      <c r="R9119" s="5" t="str">
        <f t="shared" si="1"/>
        <v>2014_178</v>
      </c>
    </row>
    <row r="9120">
      <c r="A9120" s="4" t="s">
        <v>1267</v>
      </c>
      <c r="B9120" s="4">
        <v>179.0</v>
      </c>
      <c r="C9120" s="4">
        <v>2014.0</v>
      </c>
      <c r="D9120" s="4" t="s">
        <v>490</v>
      </c>
      <c r="F9120" s="4" t="s">
        <v>24</v>
      </c>
      <c r="H9120" s="4">
        <v>32664.0</v>
      </c>
      <c r="I9120" s="4">
        <v>16054.0</v>
      </c>
      <c r="J9120" s="4">
        <v>2232.0</v>
      </c>
      <c r="K9120" s="4">
        <v>61637.0</v>
      </c>
      <c r="R9120" s="5" t="str">
        <f t="shared" si="1"/>
        <v>2014_179</v>
      </c>
    </row>
    <row r="9121">
      <c r="A9121" s="4" t="s">
        <v>1385</v>
      </c>
      <c r="B9121" s="4">
        <v>180.0</v>
      </c>
      <c r="C9121" s="4">
        <v>2014.0</v>
      </c>
      <c r="D9121" s="4" t="s">
        <v>1364</v>
      </c>
      <c r="F9121" s="4" t="s">
        <v>57</v>
      </c>
      <c r="H9121" s="4">
        <v>69980.0</v>
      </c>
      <c r="I9121" s="4">
        <v>16047.0</v>
      </c>
      <c r="J9121" s="4">
        <v>2856.0</v>
      </c>
      <c r="K9121" s="4">
        <v>41488.0</v>
      </c>
      <c r="R9121" s="5" t="str">
        <f t="shared" si="1"/>
        <v>2014_180</v>
      </c>
    </row>
    <row r="9122">
      <c r="A9122" s="4" t="s">
        <v>1678</v>
      </c>
      <c r="B9122" s="4">
        <v>181.0</v>
      </c>
      <c r="C9122" s="4">
        <v>2014.0</v>
      </c>
      <c r="D9122" s="4" t="s">
        <v>59</v>
      </c>
      <c r="F9122" s="4" t="s">
        <v>30</v>
      </c>
      <c r="H9122" s="4">
        <v>40055.0</v>
      </c>
      <c r="I9122" s="4">
        <v>15691.0</v>
      </c>
      <c r="J9122" s="4">
        <v>2111.0</v>
      </c>
      <c r="K9122" s="4">
        <v>374310.0</v>
      </c>
      <c r="R9122" s="5" t="str">
        <f t="shared" si="1"/>
        <v>2014_181</v>
      </c>
    </row>
    <row r="9123">
      <c r="A9123" s="4" t="s">
        <v>748</v>
      </c>
      <c r="B9123" s="4">
        <v>182.0</v>
      </c>
      <c r="C9123" s="4">
        <v>2014.0</v>
      </c>
      <c r="D9123" s="4" t="s">
        <v>177</v>
      </c>
      <c r="F9123" s="4" t="s">
        <v>30</v>
      </c>
      <c r="H9123" s="4">
        <v>36670.0</v>
      </c>
      <c r="I9123" s="4">
        <v>15685.0</v>
      </c>
      <c r="J9123" s="4">
        <v>1879.0</v>
      </c>
      <c r="K9123" s="4">
        <v>26387.0</v>
      </c>
      <c r="R9123" s="5" t="str">
        <f t="shared" si="1"/>
        <v>2014_182</v>
      </c>
    </row>
    <row r="9124">
      <c r="A9124" s="4" t="s">
        <v>732</v>
      </c>
      <c r="B9124" s="4">
        <v>183.0</v>
      </c>
      <c r="C9124" s="4">
        <v>2014.0</v>
      </c>
      <c r="D9124" s="4" t="s">
        <v>216</v>
      </c>
      <c r="F9124" s="4" t="s">
        <v>57</v>
      </c>
      <c r="H9124" s="4">
        <v>19771.0</v>
      </c>
      <c r="I9124" s="4">
        <v>15598.0</v>
      </c>
      <c r="J9124" s="4">
        <v>814.0</v>
      </c>
      <c r="K9124" s="4">
        <v>55605.0</v>
      </c>
      <c r="R9124" s="5" t="str">
        <f t="shared" si="1"/>
        <v>2014_183</v>
      </c>
    </row>
    <row r="9125">
      <c r="A9125" s="4" t="s">
        <v>1844</v>
      </c>
      <c r="B9125" s="4">
        <v>184.0</v>
      </c>
      <c r="C9125" s="4">
        <v>2014.0</v>
      </c>
      <c r="D9125" s="4" t="s">
        <v>981</v>
      </c>
      <c r="F9125" s="4" t="s">
        <v>70</v>
      </c>
      <c r="H9125" s="4">
        <v>13045.0</v>
      </c>
      <c r="I9125" s="4">
        <v>15491.0</v>
      </c>
      <c r="J9125" s="4">
        <v>774.0</v>
      </c>
      <c r="K9125" s="4">
        <v>20405.0</v>
      </c>
      <c r="R9125" s="5" t="str">
        <f t="shared" si="1"/>
        <v>2014_184</v>
      </c>
    </row>
    <row r="9126">
      <c r="A9126" s="4" t="s">
        <v>469</v>
      </c>
      <c r="B9126" s="4">
        <v>185.0</v>
      </c>
      <c r="C9126" s="4">
        <v>2014.0</v>
      </c>
      <c r="D9126" s="4" t="s">
        <v>1354</v>
      </c>
      <c r="F9126" s="4" t="s">
        <v>37</v>
      </c>
      <c r="H9126" s="4">
        <v>8861.0</v>
      </c>
      <c r="I9126" s="4">
        <v>15388.0</v>
      </c>
      <c r="J9126" s="4">
        <v>961.0</v>
      </c>
      <c r="K9126" s="4">
        <v>11251.0</v>
      </c>
      <c r="R9126" s="5" t="str">
        <f t="shared" si="1"/>
        <v>2014_185</v>
      </c>
    </row>
    <row r="9127">
      <c r="A9127" s="4" t="s">
        <v>321</v>
      </c>
      <c r="B9127" s="4">
        <v>186.0</v>
      </c>
      <c r="C9127" s="4">
        <v>2014.0</v>
      </c>
      <c r="D9127" s="4" t="s">
        <v>216</v>
      </c>
      <c r="F9127" s="4" t="s">
        <v>55</v>
      </c>
      <c r="H9127" s="4">
        <v>24710.0</v>
      </c>
      <c r="I9127" s="4">
        <v>15357.0</v>
      </c>
      <c r="J9127" s="4">
        <v>1480.0</v>
      </c>
      <c r="K9127" s="4">
        <v>56414.0</v>
      </c>
      <c r="R9127" s="5" t="str">
        <f t="shared" si="1"/>
        <v>2014_186</v>
      </c>
    </row>
    <row r="9128">
      <c r="A9128" s="4" t="s">
        <v>702</v>
      </c>
      <c r="B9128" s="4">
        <v>187.0</v>
      </c>
      <c r="C9128" s="4">
        <v>2014.0</v>
      </c>
      <c r="D9128" s="4" t="s">
        <v>639</v>
      </c>
      <c r="F9128" s="4" t="s">
        <v>57</v>
      </c>
      <c r="H9128" s="4">
        <v>21693.0</v>
      </c>
      <c r="I9128" s="4">
        <v>15351.0</v>
      </c>
      <c r="J9128" s="4">
        <v>980.0</v>
      </c>
      <c r="K9128" s="4">
        <v>14036.0</v>
      </c>
      <c r="R9128" s="5" t="str">
        <f t="shared" si="1"/>
        <v>2014_187</v>
      </c>
    </row>
    <row r="9129">
      <c r="A9129" s="4" t="s">
        <v>1080</v>
      </c>
      <c r="B9129" s="4">
        <v>188.0</v>
      </c>
      <c r="C9129" s="4">
        <v>2014.0</v>
      </c>
      <c r="D9129" s="4" t="s">
        <v>490</v>
      </c>
      <c r="F9129" s="4" t="s">
        <v>24</v>
      </c>
      <c r="H9129" s="4">
        <v>24755.0</v>
      </c>
      <c r="I9129" s="4">
        <v>15320.0</v>
      </c>
      <c r="J9129" s="4">
        <v>1753.0</v>
      </c>
      <c r="K9129" s="4">
        <v>35620.0</v>
      </c>
      <c r="R9129" s="5" t="str">
        <f t="shared" si="1"/>
        <v>2014_188</v>
      </c>
    </row>
    <row r="9130">
      <c r="A9130" s="4" t="s">
        <v>657</v>
      </c>
      <c r="B9130" s="4">
        <v>189.0</v>
      </c>
      <c r="C9130" s="4">
        <v>2014.0</v>
      </c>
      <c r="D9130" s="4" t="s">
        <v>826</v>
      </c>
      <c r="F9130" s="4" t="s">
        <v>46</v>
      </c>
      <c r="H9130" s="4">
        <v>39802.0</v>
      </c>
      <c r="I9130" s="4">
        <v>15259.0</v>
      </c>
      <c r="J9130" s="4">
        <v>2012.0</v>
      </c>
      <c r="K9130" s="4">
        <v>25869.0</v>
      </c>
      <c r="R9130" s="5" t="str">
        <f t="shared" si="1"/>
        <v>2014_189</v>
      </c>
    </row>
    <row r="9131">
      <c r="A9131" s="4" t="s">
        <v>270</v>
      </c>
      <c r="B9131" s="4">
        <v>190.0</v>
      </c>
      <c r="C9131" s="4">
        <v>2014.0</v>
      </c>
      <c r="D9131" s="4" t="s">
        <v>48</v>
      </c>
      <c r="F9131" s="4" t="s">
        <v>100</v>
      </c>
      <c r="H9131" s="4">
        <v>26796.0</v>
      </c>
      <c r="I9131" s="4">
        <v>15216.0</v>
      </c>
      <c r="J9131" s="4">
        <v>3231.0</v>
      </c>
      <c r="K9131" s="4">
        <v>15863.0</v>
      </c>
      <c r="R9131" s="5" t="str">
        <f t="shared" si="1"/>
        <v>2014_190</v>
      </c>
    </row>
    <row r="9132">
      <c r="A9132" s="4" t="s">
        <v>1843</v>
      </c>
      <c r="B9132" s="4">
        <v>191.0</v>
      </c>
      <c r="C9132" s="4">
        <v>2014.0</v>
      </c>
      <c r="D9132" s="4" t="s">
        <v>216</v>
      </c>
      <c r="F9132" s="4" t="s">
        <v>179</v>
      </c>
      <c r="H9132" s="4">
        <v>41631.0</v>
      </c>
      <c r="I9132" s="4">
        <v>15136.0</v>
      </c>
      <c r="J9132" s="4">
        <v>1908.0</v>
      </c>
      <c r="K9132" s="4">
        <v>69306.0</v>
      </c>
      <c r="R9132" s="5" t="str">
        <f t="shared" si="1"/>
        <v>2014_191</v>
      </c>
    </row>
    <row r="9133">
      <c r="A9133" s="4" t="s">
        <v>1664</v>
      </c>
      <c r="B9133" s="4">
        <v>192.0</v>
      </c>
      <c r="C9133" s="4">
        <v>2014.0</v>
      </c>
      <c r="D9133" s="4" t="s">
        <v>1295</v>
      </c>
      <c r="F9133" s="4" t="s">
        <v>115</v>
      </c>
      <c r="H9133" s="4">
        <v>4443.0</v>
      </c>
      <c r="I9133" s="4">
        <v>15078.0</v>
      </c>
      <c r="J9133" s="4">
        <v>141.0</v>
      </c>
      <c r="K9133" s="4">
        <v>17117.0</v>
      </c>
      <c r="R9133" s="5" t="str">
        <f t="shared" si="1"/>
        <v>2014_192</v>
      </c>
    </row>
    <row r="9134">
      <c r="A9134" s="4" t="s">
        <v>103</v>
      </c>
      <c r="B9134" s="4">
        <v>193.0</v>
      </c>
      <c r="C9134" s="4">
        <v>2014.0</v>
      </c>
      <c r="D9134" s="4" t="s">
        <v>67</v>
      </c>
      <c r="F9134" s="4" t="s">
        <v>30</v>
      </c>
      <c r="H9134" s="4">
        <v>17065.0</v>
      </c>
      <c r="I9134" s="4">
        <v>15053.0</v>
      </c>
      <c r="J9134" s="4">
        <v>595.0</v>
      </c>
      <c r="K9134" s="4">
        <v>79939.0</v>
      </c>
      <c r="R9134" s="5" t="str">
        <f t="shared" si="1"/>
        <v>2014_193</v>
      </c>
    </row>
    <row r="9135">
      <c r="A9135" s="4" t="s">
        <v>1680</v>
      </c>
      <c r="B9135" s="4">
        <v>194.0</v>
      </c>
      <c r="C9135" s="4">
        <v>2014.0</v>
      </c>
      <c r="D9135" s="4" t="s">
        <v>352</v>
      </c>
      <c r="F9135" s="4" t="s">
        <v>20</v>
      </c>
      <c r="H9135" s="4">
        <v>3858.0</v>
      </c>
      <c r="I9135" s="4">
        <v>14969.0</v>
      </c>
      <c r="J9135" s="4">
        <v>244.0</v>
      </c>
      <c r="K9135" s="4">
        <v>6416.0</v>
      </c>
      <c r="R9135" s="5" t="str">
        <f t="shared" si="1"/>
        <v>2014_194</v>
      </c>
    </row>
    <row r="9136">
      <c r="A9136" s="4" t="s">
        <v>1306</v>
      </c>
      <c r="B9136" s="4">
        <v>195.0</v>
      </c>
      <c r="C9136" s="4">
        <v>2014.0</v>
      </c>
      <c r="D9136" s="4" t="s">
        <v>216</v>
      </c>
      <c r="F9136" s="4" t="s">
        <v>55</v>
      </c>
      <c r="H9136" s="4">
        <v>14249.0</v>
      </c>
      <c r="I9136" s="4">
        <v>14950.0</v>
      </c>
      <c r="J9136" s="4">
        <v>392.0</v>
      </c>
      <c r="K9136" s="4">
        <v>50424.0</v>
      </c>
      <c r="R9136" s="5" t="str">
        <f t="shared" si="1"/>
        <v>2014_195</v>
      </c>
    </row>
    <row r="9137">
      <c r="A9137" s="4" t="s">
        <v>1220</v>
      </c>
      <c r="B9137" s="4">
        <v>196.0</v>
      </c>
      <c r="C9137" s="4">
        <v>2014.0</v>
      </c>
      <c r="D9137" s="4" t="s">
        <v>62</v>
      </c>
      <c r="F9137" s="4" t="s">
        <v>95</v>
      </c>
      <c r="H9137" s="4">
        <v>55467.0</v>
      </c>
      <c r="I9137" s="4">
        <v>14892.0</v>
      </c>
      <c r="J9137" s="4">
        <v>8.0</v>
      </c>
      <c r="K9137" s="4">
        <v>11517.0</v>
      </c>
      <c r="R9137" s="5" t="str">
        <f t="shared" si="1"/>
        <v>2014_196</v>
      </c>
    </row>
    <row r="9138">
      <c r="A9138" s="4" t="s">
        <v>230</v>
      </c>
      <c r="B9138" s="4">
        <v>197.0</v>
      </c>
      <c r="C9138" s="4">
        <v>2014.0</v>
      </c>
      <c r="D9138" s="4" t="s">
        <v>48</v>
      </c>
      <c r="F9138" s="4" t="s">
        <v>144</v>
      </c>
      <c r="H9138" s="4">
        <v>59715.0</v>
      </c>
      <c r="I9138" s="4">
        <v>14861.0</v>
      </c>
      <c r="J9138" s="4">
        <v>2482.0</v>
      </c>
      <c r="K9138" s="4">
        <v>20664.0</v>
      </c>
      <c r="R9138" s="5" t="str">
        <f t="shared" si="1"/>
        <v>2014_197</v>
      </c>
    </row>
    <row r="9139">
      <c r="A9139" s="4" t="s">
        <v>272</v>
      </c>
      <c r="B9139" s="4">
        <v>198.0</v>
      </c>
      <c r="C9139" s="4">
        <v>2014.0</v>
      </c>
      <c r="D9139" s="4" t="s">
        <v>981</v>
      </c>
      <c r="F9139" s="4" t="s">
        <v>20</v>
      </c>
      <c r="H9139" s="4">
        <v>22524.0</v>
      </c>
      <c r="I9139" s="4">
        <v>14792.0</v>
      </c>
      <c r="J9139" s="4">
        <v>1807.0</v>
      </c>
      <c r="K9139" s="4">
        <v>15474.0</v>
      </c>
      <c r="R9139" s="5" t="str">
        <f t="shared" si="1"/>
        <v>2014_198</v>
      </c>
    </row>
    <row r="9140">
      <c r="A9140" s="4" t="s">
        <v>1256</v>
      </c>
      <c r="B9140" s="4">
        <v>199.0</v>
      </c>
      <c r="C9140" s="4">
        <v>2014.0</v>
      </c>
      <c r="D9140" s="4" t="s">
        <v>981</v>
      </c>
      <c r="F9140" s="4" t="s">
        <v>74</v>
      </c>
      <c r="I9140" s="4">
        <v>14681.0</v>
      </c>
      <c r="J9140" s="4">
        <v>306.0</v>
      </c>
      <c r="K9140" s="4">
        <v>6758.0</v>
      </c>
      <c r="R9140" s="5" t="str">
        <f t="shared" si="1"/>
        <v>2014_199</v>
      </c>
    </row>
    <row r="9141">
      <c r="A9141" s="4" t="s">
        <v>2011</v>
      </c>
      <c r="B9141" s="4">
        <v>200.0</v>
      </c>
      <c r="C9141" s="4">
        <v>2014.0</v>
      </c>
      <c r="D9141" s="4" t="s">
        <v>225</v>
      </c>
      <c r="F9141" s="4" t="s">
        <v>118</v>
      </c>
      <c r="H9141" s="4">
        <v>12313.0</v>
      </c>
      <c r="I9141" s="4">
        <v>14603.0</v>
      </c>
      <c r="J9141" s="4">
        <v>267.0</v>
      </c>
      <c r="K9141" s="4">
        <v>17708.0</v>
      </c>
      <c r="R9141" s="5" t="str">
        <f t="shared" si="1"/>
        <v>2014_200</v>
      </c>
    </row>
    <row r="9142">
      <c r="A9142" s="4" t="s">
        <v>716</v>
      </c>
      <c r="B9142" s="4">
        <v>201.0</v>
      </c>
      <c r="C9142" s="4">
        <v>2014.0</v>
      </c>
      <c r="D9142" s="4" t="s">
        <v>717</v>
      </c>
      <c r="F9142" s="4" t="s">
        <v>30</v>
      </c>
      <c r="H9142" s="4">
        <v>18745.0</v>
      </c>
      <c r="I9142" s="4">
        <v>14585.0</v>
      </c>
      <c r="J9142" s="4">
        <v>991.0</v>
      </c>
      <c r="K9142" s="4">
        <v>22099.0</v>
      </c>
      <c r="R9142" s="5" t="str">
        <f t="shared" si="1"/>
        <v>2014_201</v>
      </c>
    </row>
    <row r="9143">
      <c r="A9143" s="4" t="s">
        <v>1847</v>
      </c>
      <c r="B9143" s="4">
        <v>202.0</v>
      </c>
      <c r="C9143" s="4">
        <v>2014.0</v>
      </c>
      <c r="D9143" s="4" t="s">
        <v>490</v>
      </c>
      <c r="F9143" s="4" t="s">
        <v>24</v>
      </c>
      <c r="H9143" s="4">
        <v>42699.0</v>
      </c>
      <c r="I9143" s="4">
        <v>14581.0</v>
      </c>
      <c r="J9143" s="4">
        <v>801.0</v>
      </c>
      <c r="K9143" s="4">
        <v>55781.0</v>
      </c>
      <c r="R9143" s="5" t="str">
        <f t="shared" si="1"/>
        <v>2014_202</v>
      </c>
    </row>
    <row r="9144">
      <c r="A9144" s="4" t="s">
        <v>1856</v>
      </c>
      <c r="B9144" s="4">
        <v>203.0</v>
      </c>
      <c r="C9144" s="4">
        <v>2014.0</v>
      </c>
      <c r="D9144" s="4" t="s">
        <v>490</v>
      </c>
      <c r="F9144" s="4" t="s">
        <v>24</v>
      </c>
      <c r="H9144" s="4">
        <v>53577.0</v>
      </c>
      <c r="I9144" s="4">
        <v>14487.0</v>
      </c>
      <c r="J9144" s="4">
        <v>2197.0</v>
      </c>
      <c r="K9144" s="4">
        <v>30574.0</v>
      </c>
      <c r="R9144" s="5" t="str">
        <f t="shared" si="1"/>
        <v>2014_203</v>
      </c>
    </row>
    <row r="9145">
      <c r="A9145" s="4" t="s">
        <v>1683</v>
      </c>
      <c r="B9145" s="4">
        <v>204.0</v>
      </c>
      <c r="C9145" s="4">
        <v>2014.0</v>
      </c>
      <c r="D9145" s="4" t="s">
        <v>29</v>
      </c>
      <c r="F9145" s="4" t="s">
        <v>183</v>
      </c>
      <c r="H9145" s="4">
        <v>28513.0</v>
      </c>
      <c r="I9145" s="4">
        <v>14408.0</v>
      </c>
      <c r="J9145" s="4">
        <v>808.0</v>
      </c>
      <c r="K9145" s="4">
        <v>20376.0</v>
      </c>
      <c r="R9145" s="5" t="str">
        <f t="shared" si="1"/>
        <v>2014_204</v>
      </c>
    </row>
    <row r="9146">
      <c r="A9146" s="4" t="s">
        <v>345</v>
      </c>
      <c r="B9146" s="4">
        <v>205.0</v>
      </c>
      <c r="C9146" s="4">
        <v>2014.0</v>
      </c>
      <c r="D9146" s="4" t="s">
        <v>999</v>
      </c>
      <c r="F9146" s="4" t="s">
        <v>88</v>
      </c>
      <c r="H9146" s="4">
        <v>13351.0</v>
      </c>
      <c r="I9146" s="4">
        <v>14078.0</v>
      </c>
      <c r="J9146" s="4">
        <v>685.0</v>
      </c>
      <c r="K9146" s="4">
        <v>7680.0</v>
      </c>
      <c r="R9146" s="5" t="str">
        <f t="shared" si="1"/>
        <v>2014_205</v>
      </c>
    </row>
    <row r="9147">
      <c r="A9147" s="4" t="s">
        <v>905</v>
      </c>
      <c r="B9147" s="4">
        <v>206.0</v>
      </c>
      <c r="C9147" s="4">
        <v>2014.0</v>
      </c>
      <c r="D9147" s="4" t="s">
        <v>225</v>
      </c>
      <c r="F9147" s="4" t="s">
        <v>24</v>
      </c>
      <c r="H9147" s="4">
        <v>33486.0</v>
      </c>
      <c r="I9147" s="4">
        <v>14070.0</v>
      </c>
      <c r="J9147" s="4">
        <v>1193.0</v>
      </c>
      <c r="K9147" s="4">
        <v>75185.0</v>
      </c>
      <c r="R9147" s="5" t="str">
        <f t="shared" si="1"/>
        <v>2014_206</v>
      </c>
    </row>
    <row r="9148">
      <c r="A9148" s="4" t="s">
        <v>749</v>
      </c>
      <c r="B9148" s="4">
        <v>207.0</v>
      </c>
      <c r="C9148" s="4">
        <v>2014.0</v>
      </c>
      <c r="D9148" s="4" t="s">
        <v>195</v>
      </c>
      <c r="F9148" s="4" t="s">
        <v>24</v>
      </c>
      <c r="H9148" s="4">
        <v>19555.0</v>
      </c>
      <c r="I9148" s="4">
        <v>13983.0</v>
      </c>
      <c r="J9148" s="4">
        <v>98.0</v>
      </c>
      <c r="K9148" s="4">
        <v>22603.0</v>
      </c>
      <c r="R9148" s="5" t="str">
        <f t="shared" si="1"/>
        <v>2014_207</v>
      </c>
    </row>
    <row r="9149">
      <c r="A9149" s="4" t="s">
        <v>1305</v>
      </c>
      <c r="B9149" s="4">
        <v>208.0</v>
      </c>
      <c r="C9149" s="4">
        <v>2014.0</v>
      </c>
      <c r="D9149" s="4" t="s">
        <v>67</v>
      </c>
      <c r="F9149" s="4" t="s">
        <v>43</v>
      </c>
      <c r="H9149" s="4">
        <v>21931.0</v>
      </c>
      <c r="I9149" s="4">
        <v>13947.0</v>
      </c>
      <c r="J9149" s="4">
        <v>2345.0</v>
      </c>
      <c r="K9149" s="4">
        <v>50433.0</v>
      </c>
      <c r="R9149" s="5" t="str">
        <f t="shared" si="1"/>
        <v>2014_208</v>
      </c>
    </row>
    <row r="9150">
      <c r="A9150" s="4" t="s">
        <v>2012</v>
      </c>
      <c r="B9150" s="4">
        <v>209.0</v>
      </c>
      <c r="C9150" s="4">
        <v>2014.0</v>
      </c>
      <c r="D9150" s="4" t="s">
        <v>759</v>
      </c>
      <c r="F9150" s="4" t="s">
        <v>100</v>
      </c>
      <c r="H9150" s="4">
        <v>6658.0</v>
      </c>
      <c r="I9150" s="4">
        <v>13946.0</v>
      </c>
      <c r="J9150" s="4">
        <v>69.0</v>
      </c>
      <c r="K9150" s="4">
        <v>10267.0</v>
      </c>
      <c r="R9150" s="5" t="str">
        <f t="shared" si="1"/>
        <v>2014_209</v>
      </c>
    </row>
    <row r="9151">
      <c r="A9151" s="4" t="s">
        <v>181</v>
      </c>
      <c r="B9151" s="4">
        <v>210.0</v>
      </c>
      <c r="C9151" s="4">
        <v>2014.0</v>
      </c>
      <c r="D9151" s="4" t="s">
        <v>177</v>
      </c>
      <c r="F9151" s="4" t="s">
        <v>30</v>
      </c>
      <c r="H9151" s="4">
        <v>37230.0</v>
      </c>
      <c r="I9151" s="4">
        <v>13794.0</v>
      </c>
      <c r="J9151" s="4">
        <v>2395.0</v>
      </c>
      <c r="K9151" s="4">
        <v>23829.0</v>
      </c>
      <c r="R9151" s="5" t="str">
        <f t="shared" si="1"/>
        <v>2014_210</v>
      </c>
    </row>
    <row r="9152">
      <c r="A9152" s="4" t="s">
        <v>1812</v>
      </c>
      <c r="B9152" s="4">
        <v>211.0</v>
      </c>
      <c r="C9152" s="4">
        <v>2014.0</v>
      </c>
      <c r="D9152" s="4" t="s">
        <v>232</v>
      </c>
      <c r="F9152" s="4" t="s">
        <v>955</v>
      </c>
      <c r="H9152" s="4">
        <v>65639.0</v>
      </c>
      <c r="I9152" s="4">
        <v>13770.0</v>
      </c>
      <c r="J9152" s="4">
        <v>2306.0</v>
      </c>
      <c r="K9152" s="4">
        <v>22724.0</v>
      </c>
      <c r="R9152" s="5" t="str">
        <f t="shared" si="1"/>
        <v>2014_211</v>
      </c>
    </row>
    <row r="9153">
      <c r="A9153" s="4" t="s">
        <v>380</v>
      </c>
      <c r="B9153" s="4">
        <v>212.0</v>
      </c>
      <c r="C9153" s="4">
        <v>2014.0</v>
      </c>
      <c r="D9153" s="4" t="s">
        <v>216</v>
      </c>
      <c r="F9153" s="4" t="s">
        <v>37</v>
      </c>
      <c r="H9153" s="4">
        <v>41279.0</v>
      </c>
      <c r="I9153" s="4">
        <v>13424.0</v>
      </c>
      <c r="J9153" s="4">
        <v>1697.0</v>
      </c>
      <c r="K9153" s="4">
        <v>50096.0</v>
      </c>
      <c r="R9153" s="5" t="str">
        <f t="shared" si="1"/>
        <v>2014_212</v>
      </c>
    </row>
    <row r="9154">
      <c r="A9154" s="4" t="s">
        <v>1218</v>
      </c>
      <c r="B9154" s="4">
        <v>213.0</v>
      </c>
      <c r="C9154" s="4">
        <v>2014.0</v>
      </c>
      <c r="D9154" s="4" t="s">
        <v>48</v>
      </c>
      <c r="F9154" s="4" t="s">
        <v>74</v>
      </c>
      <c r="H9154" s="4">
        <v>32479.0</v>
      </c>
      <c r="I9154" s="4">
        <v>13253.0</v>
      </c>
      <c r="J9154" s="4">
        <v>968.0</v>
      </c>
      <c r="K9154" s="4">
        <v>19637.0</v>
      </c>
      <c r="R9154" s="5" t="str">
        <f t="shared" si="1"/>
        <v>2014_213</v>
      </c>
    </row>
    <row r="9155">
      <c r="A9155" s="4" t="s">
        <v>774</v>
      </c>
      <c r="B9155" s="4">
        <v>214.0</v>
      </c>
      <c r="C9155" s="4">
        <v>2014.0</v>
      </c>
      <c r="D9155" s="4" t="s">
        <v>988</v>
      </c>
      <c r="F9155" s="4" t="s">
        <v>37</v>
      </c>
      <c r="I9155" s="4">
        <v>13221.0</v>
      </c>
      <c r="J9155" s="4">
        <v>184.0</v>
      </c>
      <c r="K9155" s="4">
        <v>7716.0</v>
      </c>
      <c r="R9155" s="5" t="str">
        <f t="shared" si="1"/>
        <v>2014_214</v>
      </c>
    </row>
    <row r="9156">
      <c r="A9156" s="4" t="s">
        <v>1686</v>
      </c>
      <c r="B9156" s="4">
        <v>215.0</v>
      </c>
      <c r="C9156" s="4">
        <v>2014.0</v>
      </c>
      <c r="D9156" s="4" t="s">
        <v>97</v>
      </c>
      <c r="F9156" s="4" t="s">
        <v>148</v>
      </c>
      <c r="H9156" s="4">
        <v>47109.0</v>
      </c>
      <c r="I9156" s="4">
        <v>13090.0</v>
      </c>
      <c r="J9156" s="4">
        <v>1273.0</v>
      </c>
      <c r="K9156" s="4">
        <v>31863.0</v>
      </c>
      <c r="R9156" s="5" t="str">
        <f t="shared" si="1"/>
        <v>2014_215</v>
      </c>
    </row>
    <row r="9157">
      <c r="A9157" s="4" t="s">
        <v>1188</v>
      </c>
      <c r="B9157" s="4">
        <v>216.0</v>
      </c>
      <c r="C9157" s="4">
        <v>2014.0</v>
      </c>
      <c r="D9157" s="4" t="s">
        <v>62</v>
      </c>
      <c r="F9157" s="4" t="s">
        <v>192</v>
      </c>
      <c r="H9157" s="4">
        <v>33392.0</v>
      </c>
      <c r="I9157" s="4">
        <v>13084.0</v>
      </c>
      <c r="J9157" s="4">
        <v>1091.0</v>
      </c>
      <c r="K9157" s="4">
        <v>8695.0</v>
      </c>
      <c r="R9157" s="5" t="str">
        <f t="shared" si="1"/>
        <v>2014_216</v>
      </c>
    </row>
    <row r="9158">
      <c r="A9158" s="4" t="s">
        <v>1115</v>
      </c>
      <c r="B9158" s="4">
        <v>217.0</v>
      </c>
      <c r="C9158" s="4">
        <v>2014.0</v>
      </c>
      <c r="D9158" s="4" t="s">
        <v>1728</v>
      </c>
      <c r="F9158" s="4" t="s">
        <v>55</v>
      </c>
      <c r="H9158" s="4">
        <v>17852.0</v>
      </c>
      <c r="I9158" s="4">
        <v>13016.0</v>
      </c>
      <c r="J9158" s="4">
        <v>948.0</v>
      </c>
      <c r="K9158" s="4">
        <v>12541.0</v>
      </c>
      <c r="R9158" s="5" t="str">
        <f t="shared" si="1"/>
        <v>2014_217</v>
      </c>
    </row>
    <row r="9159">
      <c r="A9159" s="4" t="s">
        <v>1338</v>
      </c>
      <c r="B9159" s="4">
        <v>218.0</v>
      </c>
      <c r="C9159" s="4">
        <v>2014.0</v>
      </c>
      <c r="D9159" s="4" t="s">
        <v>72</v>
      </c>
      <c r="F9159" s="4" t="s">
        <v>24</v>
      </c>
      <c r="H9159" s="4">
        <v>18862.0</v>
      </c>
      <c r="I9159" s="4">
        <v>12917.0</v>
      </c>
      <c r="J9159" s="4">
        <v>551.0</v>
      </c>
      <c r="K9159" s="4">
        <v>5538.0</v>
      </c>
      <c r="R9159" s="5" t="str">
        <f t="shared" si="1"/>
        <v>2014_218</v>
      </c>
    </row>
    <row r="9160">
      <c r="A9160" s="4" t="s">
        <v>631</v>
      </c>
      <c r="B9160" s="4">
        <v>219.0</v>
      </c>
      <c r="C9160" s="4">
        <v>2014.0</v>
      </c>
      <c r="D9160" s="4" t="s">
        <v>232</v>
      </c>
      <c r="F9160" s="4" t="s">
        <v>77</v>
      </c>
      <c r="H9160" s="4">
        <v>16516.0</v>
      </c>
      <c r="I9160" s="4">
        <v>12784.0</v>
      </c>
      <c r="J9160" s="4">
        <v>626.0</v>
      </c>
      <c r="K9160" s="4">
        <v>6794.0</v>
      </c>
      <c r="R9160" s="5" t="str">
        <f t="shared" si="1"/>
        <v>2014_219</v>
      </c>
    </row>
    <row r="9161">
      <c r="A9161" s="4" t="s">
        <v>1164</v>
      </c>
      <c r="B9161" s="4">
        <v>220.0</v>
      </c>
      <c r="C9161" s="4">
        <v>2014.0</v>
      </c>
      <c r="D9161" s="4" t="s">
        <v>1165</v>
      </c>
      <c r="F9161" s="4" t="s">
        <v>74</v>
      </c>
      <c r="H9161" s="4">
        <v>7777.0</v>
      </c>
      <c r="I9161" s="4">
        <v>12752.0</v>
      </c>
      <c r="J9161" s="4">
        <v>416.0</v>
      </c>
      <c r="K9161" s="4">
        <v>2803.0</v>
      </c>
      <c r="R9161" s="5" t="str">
        <f t="shared" si="1"/>
        <v>2014_220</v>
      </c>
    </row>
    <row r="9162">
      <c r="A9162" s="4" t="s">
        <v>1207</v>
      </c>
      <c r="B9162" s="4">
        <v>221.0</v>
      </c>
      <c r="C9162" s="4">
        <v>2014.0</v>
      </c>
      <c r="D9162" s="4" t="s">
        <v>76</v>
      </c>
      <c r="F9162" s="4" t="s">
        <v>30</v>
      </c>
      <c r="H9162" s="4">
        <v>10142.0</v>
      </c>
      <c r="I9162" s="4">
        <v>12629.0</v>
      </c>
      <c r="J9162" s="4">
        <v>778.0</v>
      </c>
      <c r="K9162" s="4">
        <v>14009.0</v>
      </c>
      <c r="R9162" s="5" t="str">
        <f t="shared" si="1"/>
        <v>2014_221</v>
      </c>
    </row>
    <row r="9163">
      <c r="A9163" s="4" t="s">
        <v>240</v>
      </c>
      <c r="B9163" s="4">
        <v>222.0</v>
      </c>
      <c r="C9163" s="4">
        <v>2014.0</v>
      </c>
      <c r="D9163" s="4" t="s">
        <v>216</v>
      </c>
      <c r="F9163" s="4" t="s">
        <v>57</v>
      </c>
      <c r="H9163" s="4">
        <v>18444.0</v>
      </c>
      <c r="I9163" s="4">
        <v>12581.0</v>
      </c>
      <c r="J9163" s="4">
        <v>915.0</v>
      </c>
      <c r="K9163" s="4">
        <v>46646.0</v>
      </c>
      <c r="R9163" s="5" t="str">
        <f t="shared" si="1"/>
        <v>2014_222</v>
      </c>
    </row>
    <row r="9164">
      <c r="A9164" s="4" t="s">
        <v>1181</v>
      </c>
      <c r="B9164" s="4">
        <v>223.0</v>
      </c>
      <c r="C9164" s="4">
        <v>2014.0</v>
      </c>
      <c r="D9164" s="4" t="s">
        <v>1831</v>
      </c>
      <c r="F9164" s="4" t="s">
        <v>43</v>
      </c>
      <c r="I9164" s="4">
        <v>12543.0</v>
      </c>
      <c r="J9164" s="4">
        <v>-1039.0</v>
      </c>
      <c r="K9164" s="4">
        <v>7549.0</v>
      </c>
      <c r="R9164" s="5" t="str">
        <f t="shared" si="1"/>
        <v>2014_223</v>
      </c>
    </row>
    <row r="9165">
      <c r="A9165" s="4" t="s">
        <v>408</v>
      </c>
      <c r="B9165" s="4">
        <v>224.0</v>
      </c>
      <c r="C9165" s="4">
        <v>2014.0</v>
      </c>
      <c r="D9165" s="4" t="s">
        <v>26</v>
      </c>
      <c r="F9165" s="4" t="s">
        <v>95</v>
      </c>
      <c r="H9165" s="4">
        <v>11846.0</v>
      </c>
      <c r="I9165" s="4">
        <v>12540.0</v>
      </c>
      <c r="J9165" s="4">
        <v>734.0</v>
      </c>
      <c r="K9165" s="4">
        <v>8574.0</v>
      </c>
      <c r="R9165" s="5" t="str">
        <f t="shared" si="1"/>
        <v>2014_224</v>
      </c>
    </row>
    <row r="9166">
      <c r="A9166" s="4" t="s">
        <v>753</v>
      </c>
      <c r="B9166" s="4">
        <v>225.0</v>
      </c>
      <c r="C9166" s="4">
        <v>2014.0</v>
      </c>
      <c r="D9166" s="4" t="s">
        <v>216</v>
      </c>
      <c r="F9166" s="4" t="s">
        <v>30</v>
      </c>
      <c r="H9166" s="4">
        <v>15714.0</v>
      </c>
      <c r="I9166" s="4">
        <v>12354.0</v>
      </c>
      <c r="J9166" s="4">
        <v>1062.0</v>
      </c>
      <c r="K9166" s="4">
        <v>40647.0</v>
      </c>
      <c r="R9166" s="5" t="str">
        <f t="shared" si="1"/>
        <v>2014_225</v>
      </c>
    </row>
    <row r="9167">
      <c r="A9167" s="4" t="s">
        <v>424</v>
      </c>
      <c r="B9167" s="4">
        <v>226.0</v>
      </c>
      <c r="C9167" s="4">
        <v>2014.0</v>
      </c>
      <c r="D9167" s="4" t="s">
        <v>81</v>
      </c>
      <c r="F9167" s="4" t="s">
        <v>30</v>
      </c>
      <c r="H9167" s="4">
        <v>27034.0</v>
      </c>
      <c r="I9167" s="4">
        <v>12261.0</v>
      </c>
      <c r="J9167" s="4">
        <v>1357.0</v>
      </c>
      <c r="K9167" s="4">
        <v>16980.0</v>
      </c>
      <c r="R9167" s="5" t="str">
        <f t="shared" si="1"/>
        <v>2014_226</v>
      </c>
    </row>
    <row r="9168">
      <c r="A9168" s="4" t="s">
        <v>624</v>
      </c>
      <c r="B9168" s="4">
        <v>227.0</v>
      </c>
      <c r="C9168" s="4">
        <v>2014.0</v>
      </c>
      <c r="D9168" s="4" t="s">
        <v>975</v>
      </c>
      <c r="F9168" s="4" t="s">
        <v>24</v>
      </c>
      <c r="H9168" s="4">
        <v>51131.0</v>
      </c>
      <c r="I9168" s="4">
        <v>12205.0</v>
      </c>
      <c r="J9168" s="4">
        <v>2162.0</v>
      </c>
      <c r="K9168" s="4">
        <v>18938.0</v>
      </c>
      <c r="R9168" s="5" t="str">
        <f t="shared" si="1"/>
        <v>2014_227</v>
      </c>
    </row>
    <row r="9169">
      <c r="A9169" s="4" t="s">
        <v>637</v>
      </c>
      <c r="B9169" s="4">
        <v>228.0</v>
      </c>
      <c r="C9169" s="4">
        <v>2014.0</v>
      </c>
      <c r="D9169" s="4" t="s">
        <v>76</v>
      </c>
      <c r="F9169" s="4" t="s">
        <v>212</v>
      </c>
      <c r="H9169" s="4">
        <v>11099.0</v>
      </c>
      <c r="I9169" s="4">
        <v>12104.0</v>
      </c>
      <c r="J9169" s="4">
        <v>498.0</v>
      </c>
      <c r="K9169" s="4">
        <v>12944.0</v>
      </c>
      <c r="R9169" s="5" t="str">
        <f t="shared" si="1"/>
        <v>2014_228</v>
      </c>
    </row>
    <row r="9170">
      <c r="A9170" s="4" t="s">
        <v>653</v>
      </c>
      <c r="B9170" s="4">
        <v>229.0</v>
      </c>
      <c r="C9170" s="4">
        <v>2014.0</v>
      </c>
      <c r="D9170" s="4" t="s">
        <v>1295</v>
      </c>
      <c r="F9170" s="4" t="s">
        <v>24</v>
      </c>
      <c r="H9170" s="4">
        <v>4152.0</v>
      </c>
      <c r="I9170" s="4">
        <v>12081.0</v>
      </c>
      <c r="J9170" s="4">
        <v>-134.0</v>
      </c>
      <c r="K9170" s="4">
        <v>16130.0</v>
      </c>
      <c r="R9170" s="5" t="str">
        <f t="shared" si="1"/>
        <v>2014_229</v>
      </c>
    </row>
    <row r="9171">
      <c r="A9171" s="4" t="s">
        <v>1949</v>
      </c>
      <c r="B9171" s="4">
        <v>230.0</v>
      </c>
      <c r="C9171" s="4">
        <v>2014.0</v>
      </c>
      <c r="D9171" s="4" t="s">
        <v>1295</v>
      </c>
      <c r="F9171" s="4" t="s">
        <v>183</v>
      </c>
      <c r="H9171" s="4">
        <v>14678.0</v>
      </c>
      <c r="I9171" s="4">
        <v>12064.0</v>
      </c>
      <c r="J9171" s="4">
        <v>633.0</v>
      </c>
      <c r="K9171" s="4">
        <v>17099.0</v>
      </c>
      <c r="R9171" s="5" t="str">
        <f t="shared" si="1"/>
        <v>2014_230</v>
      </c>
    </row>
    <row r="9172">
      <c r="A9172" s="4" t="s">
        <v>202</v>
      </c>
      <c r="B9172" s="4">
        <v>231.0</v>
      </c>
      <c r="C9172" s="4">
        <v>2014.0</v>
      </c>
      <c r="D9172" s="4" t="s">
        <v>203</v>
      </c>
      <c r="F9172" s="4" t="s">
        <v>179</v>
      </c>
      <c r="H9172" s="4">
        <v>29189.0</v>
      </c>
      <c r="I9172" s="4">
        <v>12026.0</v>
      </c>
      <c r="J9172" s="4">
        <v>1864.0</v>
      </c>
      <c r="K9172" s="4">
        <v>31782.0</v>
      </c>
      <c r="R9172" s="5" t="str">
        <f t="shared" si="1"/>
        <v>2014_231</v>
      </c>
    </row>
    <row r="9173">
      <c r="A9173" s="4" t="s">
        <v>286</v>
      </c>
      <c r="B9173" s="4">
        <v>232.0</v>
      </c>
      <c r="C9173" s="4">
        <v>2014.0</v>
      </c>
      <c r="D9173" s="4" t="s">
        <v>99</v>
      </c>
      <c r="F9173" s="4" t="s">
        <v>100</v>
      </c>
      <c r="H9173" s="4">
        <v>13361.0</v>
      </c>
      <c r="I9173" s="4">
        <v>11969.0</v>
      </c>
      <c r="J9173" s="4">
        <v>1244.0</v>
      </c>
      <c r="K9173" s="4">
        <v>236945.0</v>
      </c>
      <c r="R9173" s="5" t="str">
        <f t="shared" si="1"/>
        <v>2014_232</v>
      </c>
    </row>
    <row r="9174">
      <c r="A9174" s="4" t="s">
        <v>496</v>
      </c>
      <c r="B9174" s="4">
        <v>233.0</v>
      </c>
      <c r="C9174" s="4">
        <v>2014.0</v>
      </c>
      <c r="D9174" s="4" t="s">
        <v>48</v>
      </c>
      <c r="F9174" s="4" t="s">
        <v>35</v>
      </c>
      <c r="H9174" s="4">
        <v>38501.0</v>
      </c>
      <c r="I9174" s="4">
        <v>11925.0</v>
      </c>
      <c r="J9174" s="4">
        <v>1755.0</v>
      </c>
      <c r="K9174" s="4">
        <v>20255.0</v>
      </c>
      <c r="R9174" s="5" t="str">
        <f t="shared" si="1"/>
        <v>2014_233</v>
      </c>
    </row>
    <row r="9175">
      <c r="A9175" s="4" t="s">
        <v>913</v>
      </c>
      <c r="B9175" s="4">
        <v>234.0</v>
      </c>
      <c r="C9175" s="4">
        <v>2014.0</v>
      </c>
      <c r="D9175" s="4" t="s">
        <v>216</v>
      </c>
      <c r="F9175" s="4" t="s">
        <v>100</v>
      </c>
      <c r="H9175" s="4">
        <v>20902.0</v>
      </c>
      <c r="I9175" s="4">
        <v>11860.0</v>
      </c>
      <c r="J9175" s="4">
        <v>1130.0</v>
      </c>
      <c r="K9175" s="4">
        <v>46259.0</v>
      </c>
      <c r="R9175" s="5" t="str">
        <f t="shared" si="1"/>
        <v>2014_234</v>
      </c>
    </row>
    <row r="9176">
      <c r="A9176" s="4" t="s">
        <v>85</v>
      </c>
      <c r="B9176" s="4">
        <v>235.0</v>
      </c>
      <c r="C9176" s="4">
        <v>2014.0</v>
      </c>
      <c r="D9176" s="4" t="s">
        <v>26</v>
      </c>
      <c r="F9176" s="4" t="s">
        <v>24</v>
      </c>
      <c r="H9176" s="4">
        <v>2626.0</v>
      </c>
      <c r="I9176" s="4">
        <v>11859.0</v>
      </c>
      <c r="J9176" s="4">
        <v>-1388.0</v>
      </c>
      <c r="K9176" s="4">
        <v>11801.0</v>
      </c>
      <c r="R9176" s="5" t="str">
        <f t="shared" si="1"/>
        <v>2014_235</v>
      </c>
    </row>
    <row r="9177">
      <c r="A9177" s="4" t="s">
        <v>1211</v>
      </c>
      <c r="B9177" s="4">
        <v>236.0</v>
      </c>
      <c r="C9177" s="4">
        <v>2014.0</v>
      </c>
      <c r="D9177" s="4" t="s">
        <v>223</v>
      </c>
      <c r="F9177" s="4" t="s">
        <v>70</v>
      </c>
      <c r="I9177" s="4">
        <v>11826.0</v>
      </c>
      <c r="J9177" s="4">
        <v>500.0</v>
      </c>
      <c r="K9177" s="4">
        <v>6727.0</v>
      </c>
      <c r="R9177" s="5" t="str">
        <f t="shared" si="1"/>
        <v>2014_236</v>
      </c>
    </row>
    <row r="9178">
      <c r="A9178" s="4" t="s">
        <v>1058</v>
      </c>
      <c r="B9178" s="4">
        <v>237.0</v>
      </c>
      <c r="C9178" s="4">
        <v>2014.0</v>
      </c>
      <c r="D9178" s="4" t="s">
        <v>223</v>
      </c>
      <c r="F9178" s="4" t="s">
        <v>57</v>
      </c>
      <c r="H9178" s="4">
        <v>8375.0</v>
      </c>
      <c r="I9178" s="4">
        <v>11818.0</v>
      </c>
      <c r="J9178" s="4">
        <v>423.0</v>
      </c>
      <c r="K9178" s="4">
        <v>7274.0</v>
      </c>
      <c r="R9178" s="5" t="str">
        <f t="shared" si="1"/>
        <v>2014_237</v>
      </c>
    </row>
    <row r="9179">
      <c r="A9179" s="4" t="s">
        <v>1852</v>
      </c>
      <c r="B9179" s="4">
        <v>238.0</v>
      </c>
      <c r="C9179" s="4">
        <v>2014.0</v>
      </c>
      <c r="D9179" s="4" t="s">
        <v>1360</v>
      </c>
      <c r="F9179" s="4" t="s">
        <v>57</v>
      </c>
      <c r="H9179" s="4">
        <v>136772.0</v>
      </c>
      <c r="I9179" s="4">
        <v>11778.0</v>
      </c>
      <c r="J9179" s="4">
        <v>4980.0</v>
      </c>
      <c r="K9179" s="4">
        <v>35956.0</v>
      </c>
      <c r="R9179" s="5" t="str">
        <f t="shared" si="1"/>
        <v>2014_238</v>
      </c>
    </row>
    <row r="9180">
      <c r="A9180" s="4" t="s">
        <v>247</v>
      </c>
      <c r="B9180" s="4">
        <v>239.0</v>
      </c>
      <c r="C9180" s="4">
        <v>2014.0</v>
      </c>
      <c r="D9180" s="4" t="s">
        <v>981</v>
      </c>
      <c r="F9180" s="4" t="s">
        <v>100</v>
      </c>
      <c r="I9180" s="4">
        <v>11577.0</v>
      </c>
      <c r="J9180" s="4">
        <v>1013.0</v>
      </c>
      <c r="K9180" s="4">
        <v>12939.0</v>
      </c>
      <c r="R9180" s="5" t="str">
        <f t="shared" si="1"/>
        <v>2014_239</v>
      </c>
    </row>
    <row r="9181">
      <c r="A9181" s="4" t="s">
        <v>1269</v>
      </c>
      <c r="B9181" s="4">
        <v>240.0</v>
      </c>
      <c r="C9181" s="4">
        <v>2014.0</v>
      </c>
      <c r="D9181" s="4" t="s">
        <v>352</v>
      </c>
      <c r="F9181" s="4" t="s">
        <v>37</v>
      </c>
      <c r="H9181" s="4">
        <v>10446.0</v>
      </c>
      <c r="I9181" s="4">
        <v>11458.0</v>
      </c>
      <c r="J9181" s="4">
        <v>434.0</v>
      </c>
      <c r="K9181" s="4">
        <v>9889.0</v>
      </c>
      <c r="R9181" s="5" t="str">
        <f t="shared" si="1"/>
        <v>2014_240</v>
      </c>
    </row>
    <row r="9182">
      <c r="A9182" s="4" t="s">
        <v>1321</v>
      </c>
      <c r="B9182" s="4">
        <v>241.0</v>
      </c>
      <c r="C9182" s="4">
        <v>2014.0</v>
      </c>
      <c r="D9182" s="4" t="s">
        <v>285</v>
      </c>
      <c r="F9182" s="4" t="s">
        <v>127</v>
      </c>
      <c r="H9182" s="4">
        <v>27251.0</v>
      </c>
      <c r="I9182" s="4">
        <v>11420.0</v>
      </c>
      <c r="J9182" s="4">
        <v>1210.0</v>
      </c>
      <c r="K9182" s="4">
        <v>10315.0</v>
      </c>
      <c r="R9182" s="5" t="str">
        <f t="shared" si="1"/>
        <v>2014_241</v>
      </c>
    </row>
    <row r="9183">
      <c r="A9183" s="4" t="s">
        <v>298</v>
      </c>
      <c r="B9183" s="4">
        <v>242.0</v>
      </c>
      <c r="C9183" s="4">
        <v>2014.0</v>
      </c>
      <c r="D9183" s="4" t="s">
        <v>216</v>
      </c>
      <c r="F9183" s="4" t="s">
        <v>299</v>
      </c>
      <c r="H9183" s="4">
        <v>11937.0</v>
      </c>
      <c r="I9183" s="4">
        <v>11391.0</v>
      </c>
      <c r="J9183" s="4">
        <v>712.0</v>
      </c>
      <c r="K9183" s="4">
        <v>43406.0</v>
      </c>
      <c r="R9183" s="5" t="str">
        <f t="shared" si="1"/>
        <v>2014_242</v>
      </c>
    </row>
    <row r="9184">
      <c r="A9184" s="4" t="s">
        <v>538</v>
      </c>
      <c r="B9184" s="4">
        <v>243.0</v>
      </c>
      <c r="C9184" s="4">
        <v>2014.0</v>
      </c>
      <c r="D9184" s="4" t="s">
        <v>759</v>
      </c>
      <c r="F9184" s="4" t="s">
        <v>43</v>
      </c>
      <c r="H9184" s="4">
        <v>37225.0</v>
      </c>
      <c r="I9184" s="4">
        <v>11334.0</v>
      </c>
      <c r="J9184" s="4">
        <v>1406.0</v>
      </c>
      <c r="K9184" s="4">
        <v>32268.0</v>
      </c>
      <c r="R9184" s="5" t="str">
        <f t="shared" si="1"/>
        <v>2014_243</v>
      </c>
    </row>
    <row r="9185">
      <c r="A9185" s="4" t="s">
        <v>1611</v>
      </c>
      <c r="B9185" s="4">
        <v>244.0</v>
      </c>
      <c r="C9185" s="4">
        <v>2014.0</v>
      </c>
      <c r="D9185" s="4" t="s">
        <v>921</v>
      </c>
      <c r="F9185" s="4" t="s">
        <v>43</v>
      </c>
      <c r="H9185" s="4">
        <v>10341.0</v>
      </c>
      <c r="I9185" s="4">
        <v>11295.0</v>
      </c>
      <c r="J9185" s="4">
        <v>-386.0</v>
      </c>
      <c r="K9185" s="4">
        <v>33902.0</v>
      </c>
      <c r="R9185" s="5" t="str">
        <f t="shared" si="1"/>
        <v>2014_244</v>
      </c>
    </row>
    <row r="9186">
      <c r="A9186" s="4" t="s">
        <v>1312</v>
      </c>
      <c r="B9186" s="4">
        <v>245.0</v>
      </c>
      <c r="C9186" s="4">
        <v>2014.0</v>
      </c>
      <c r="D9186" s="4" t="s">
        <v>42</v>
      </c>
      <c r="F9186" s="4" t="s">
        <v>30</v>
      </c>
      <c r="I9186" s="4">
        <v>11272.0</v>
      </c>
      <c r="J9186" s="4">
        <v>271.0</v>
      </c>
      <c r="K9186" s="4">
        <v>57785.0</v>
      </c>
      <c r="R9186" s="5" t="str">
        <f t="shared" si="1"/>
        <v>2014_245</v>
      </c>
    </row>
    <row r="9187">
      <c r="A9187" s="4" t="s">
        <v>1902</v>
      </c>
      <c r="B9187" s="4">
        <v>246.0</v>
      </c>
      <c r="C9187" s="4">
        <v>2014.0</v>
      </c>
      <c r="D9187" s="4" t="s">
        <v>1364</v>
      </c>
      <c r="F9187" s="4" t="s">
        <v>183</v>
      </c>
      <c r="H9187" s="4">
        <v>14377.0</v>
      </c>
      <c r="I9187" s="4">
        <v>11252.0</v>
      </c>
      <c r="J9187" s="4">
        <v>501.0</v>
      </c>
      <c r="K9187" s="4">
        <v>24676.0</v>
      </c>
      <c r="R9187" s="5" t="str">
        <f t="shared" si="1"/>
        <v>2014_246</v>
      </c>
    </row>
    <row r="9188">
      <c r="A9188" s="4" t="s">
        <v>378</v>
      </c>
      <c r="B9188" s="4">
        <v>247.0</v>
      </c>
      <c r="C9188" s="4">
        <v>2014.0</v>
      </c>
      <c r="D9188" s="4" t="s">
        <v>203</v>
      </c>
      <c r="F9188" s="4" t="s">
        <v>37</v>
      </c>
      <c r="H9188" s="4">
        <v>30095.0</v>
      </c>
      <c r="I9188" s="4">
        <v>11245.0</v>
      </c>
      <c r="J9188" s="4">
        <v>1910.0</v>
      </c>
      <c r="K9188" s="4">
        <v>32483.0</v>
      </c>
      <c r="R9188" s="5" t="str">
        <f t="shared" si="1"/>
        <v>2014_247</v>
      </c>
    </row>
    <row r="9189">
      <c r="A9189" s="4" t="s">
        <v>341</v>
      </c>
      <c r="B9189" s="4">
        <v>248.0</v>
      </c>
      <c r="C9189" s="4">
        <v>2014.0</v>
      </c>
      <c r="D9189" s="4" t="s">
        <v>1831</v>
      </c>
      <c r="F9189" s="4" t="s">
        <v>179</v>
      </c>
      <c r="H9189" s="4">
        <v>2198.0</v>
      </c>
      <c r="I9189" s="4">
        <v>11242.0</v>
      </c>
      <c r="J9189" s="4">
        <v>-20.0</v>
      </c>
      <c r="K9189" s="4">
        <v>7477.0</v>
      </c>
      <c r="R9189" s="5" t="str">
        <f t="shared" si="1"/>
        <v>2014_248</v>
      </c>
    </row>
    <row r="9190">
      <c r="A9190" s="4" t="s">
        <v>1569</v>
      </c>
      <c r="B9190" s="4">
        <v>249.0</v>
      </c>
      <c r="C9190" s="4">
        <v>2014.0</v>
      </c>
      <c r="D9190" s="4" t="s">
        <v>81</v>
      </c>
      <c r="F9190" s="4" t="s">
        <v>74</v>
      </c>
      <c r="H9190" s="4">
        <v>21009.0</v>
      </c>
      <c r="I9190" s="4">
        <v>11230.0</v>
      </c>
      <c r="J9190" s="4">
        <v>1334.0</v>
      </c>
      <c r="K9190" s="4">
        <v>144576.0</v>
      </c>
      <c r="R9190" s="5" t="str">
        <f t="shared" si="1"/>
        <v>2014_249</v>
      </c>
    </row>
    <row r="9191">
      <c r="A9191" s="4" t="s">
        <v>1751</v>
      </c>
      <c r="B9191" s="4">
        <v>250.0</v>
      </c>
      <c r="C9191" s="4">
        <v>2014.0</v>
      </c>
      <c r="D9191" s="4" t="s">
        <v>102</v>
      </c>
      <c r="F9191" s="4" t="s">
        <v>57</v>
      </c>
      <c r="H9191" s="4">
        <v>109000.0</v>
      </c>
      <c r="I9191" s="4">
        <v>11202.0</v>
      </c>
      <c r="J9191" s="4">
        <v>3075.0</v>
      </c>
      <c r="K9191" s="4">
        <v>22497.0</v>
      </c>
      <c r="R9191" s="5" t="str">
        <f t="shared" si="1"/>
        <v>2014_250</v>
      </c>
    </row>
    <row r="9192">
      <c r="A9192" s="4" t="s">
        <v>1827</v>
      </c>
      <c r="B9192" s="4">
        <v>251.0</v>
      </c>
      <c r="C9192" s="4">
        <v>2014.0</v>
      </c>
      <c r="D9192" s="4" t="s">
        <v>1289</v>
      </c>
      <c r="F9192" s="4" t="s">
        <v>144</v>
      </c>
      <c r="H9192" s="4">
        <v>3586.0</v>
      </c>
      <c r="I9192" s="4">
        <v>11130.0</v>
      </c>
      <c r="J9192" s="4">
        <v>165.0</v>
      </c>
      <c r="K9192" s="4">
        <v>3529.0</v>
      </c>
      <c r="R9192" s="5" t="str">
        <f t="shared" si="1"/>
        <v>2014_251</v>
      </c>
    </row>
    <row r="9193">
      <c r="A9193" s="4" t="s">
        <v>1948</v>
      </c>
      <c r="B9193" s="4">
        <v>252.0</v>
      </c>
      <c r="C9193" s="4">
        <v>2014.0</v>
      </c>
      <c r="D9193" s="4" t="s">
        <v>988</v>
      </c>
      <c r="F9193" s="4" t="s">
        <v>30</v>
      </c>
      <c r="H9193" s="4">
        <v>10195.0</v>
      </c>
      <c r="I9193" s="4">
        <v>11119.0</v>
      </c>
      <c r="J9193" s="4">
        <v>369.0</v>
      </c>
      <c r="K9193" s="4">
        <v>47867.0</v>
      </c>
      <c r="R9193" s="5" t="str">
        <f t="shared" si="1"/>
        <v>2014_252</v>
      </c>
    </row>
    <row r="9194">
      <c r="A9194" s="4" t="s">
        <v>1355</v>
      </c>
      <c r="B9194" s="4">
        <v>253.0</v>
      </c>
      <c r="C9194" s="4">
        <v>2014.0</v>
      </c>
      <c r="D9194" s="4" t="s">
        <v>48</v>
      </c>
      <c r="F9194" s="4" t="s">
        <v>105</v>
      </c>
      <c r="H9194" s="4">
        <v>5906.0</v>
      </c>
      <c r="I9194" s="4">
        <v>11079.0</v>
      </c>
      <c r="J9194" s="4">
        <v>128.0</v>
      </c>
      <c r="K9194" s="4">
        <v>9188.0</v>
      </c>
      <c r="R9194" s="5" t="str">
        <f t="shared" si="1"/>
        <v>2014_253</v>
      </c>
    </row>
    <row r="9195">
      <c r="A9195" s="4" t="s">
        <v>1310</v>
      </c>
      <c r="B9195" s="4">
        <v>254.0</v>
      </c>
      <c r="C9195" s="4">
        <v>2014.0</v>
      </c>
      <c r="D9195" s="4" t="s">
        <v>1289</v>
      </c>
      <c r="F9195" s="4" t="s">
        <v>57</v>
      </c>
      <c r="H9195" s="4">
        <v>2721.0</v>
      </c>
      <c r="I9195" s="4">
        <v>11054.0</v>
      </c>
      <c r="J9195" s="4">
        <v>170.0</v>
      </c>
      <c r="K9195" s="4">
        <v>3929.0</v>
      </c>
      <c r="R9195" s="5" t="str">
        <f t="shared" si="1"/>
        <v>2014_254</v>
      </c>
    </row>
    <row r="9196">
      <c r="A9196" s="4" t="s">
        <v>1904</v>
      </c>
      <c r="B9196" s="4">
        <v>255.0</v>
      </c>
      <c r="C9196" s="4">
        <v>2014.0</v>
      </c>
      <c r="D9196" s="4" t="s">
        <v>1105</v>
      </c>
      <c r="F9196" s="4" t="s">
        <v>35</v>
      </c>
      <c r="H9196" s="4">
        <v>12641.0</v>
      </c>
      <c r="I9196" s="4">
        <v>11040.0</v>
      </c>
      <c r="J9196" s="4">
        <v>490.0</v>
      </c>
      <c r="K9196" s="4">
        <v>16535.0</v>
      </c>
      <c r="R9196" s="5" t="str">
        <f t="shared" si="1"/>
        <v>2014_255</v>
      </c>
    </row>
    <row r="9197">
      <c r="A9197" s="4" t="s">
        <v>1706</v>
      </c>
      <c r="B9197" s="4">
        <v>256.0</v>
      </c>
      <c r="C9197" s="4">
        <v>2014.0</v>
      </c>
      <c r="D9197" s="4" t="s">
        <v>223</v>
      </c>
      <c r="F9197" s="4" t="s">
        <v>57</v>
      </c>
      <c r="H9197" s="4">
        <v>3394.0</v>
      </c>
      <c r="I9197" s="4">
        <v>10991.0</v>
      </c>
      <c r="J9197" s="4">
        <v>247.0</v>
      </c>
      <c r="K9197" s="4">
        <v>8718.0</v>
      </c>
      <c r="R9197" s="5" t="str">
        <f t="shared" si="1"/>
        <v>2014_256</v>
      </c>
    </row>
    <row r="9198">
      <c r="A9198" s="4" t="s">
        <v>992</v>
      </c>
      <c r="B9198" s="4">
        <v>257.0</v>
      </c>
      <c r="C9198" s="4">
        <v>2014.0</v>
      </c>
      <c r="D9198" s="4" t="s">
        <v>216</v>
      </c>
      <c r="F9198" s="4" t="s">
        <v>74</v>
      </c>
      <c r="H9198" s="4">
        <v>15128.0</v>
      </c>
      <c r="I9198" s="4">
        <v>10915.0</v>
      </c>
      <c r="J9198" s="4">
        <v>948.0</v>
      </c>
      <c r="K9198" s="4">
        <v>33908.0</v>
      </c>
      <c r="R9198" s="5" t="str">
        <f t="shared" si="1"/>
        <v>2014_257</v>
      </c>
    </row>
    <row r="9199">
      <c r="A9199" s="4" t="s">
        <v>1906</v>
      </c>
      <c r="B9199" s="4">
        <v>258.0</v>
      </c>
      <c r="C9199" s="4">
        <v>2014.0</v>
      </c>
      <c r="D9199" s="4" t="s">
        <v>1831</v>
      </c>
      <c r="F9199" s="4" t="s">
        <v>43</v>
      </c>
      <c r="H9199" s="4">
        <v>14649.0</v>
      </c>
      <c r="I9199" s="4">
        <v>10915.0</v>
      </c>
      <c r="J9199" s="4">
        <v>1038.0</v>
      </c>
      <c r="K9199" s="4">
        <v>6280.0</v>
      </c>
      <c r="R9199" s="5" t="str">
        <f t="shared" si="1"/>
        <v>2014_258</v>
      </c>
    </row>
    <row r="9200">
      <c r="A9200" s="4" t="s">
        <v>297</v>
      </c>
      <c r="B9200" s="4">
        <v>259.0</v>
      </c>
      <c r="C9200" s="4">
        <v>2014.0</v>
      </c>
      <c r="D9200" s="4" t="s">
        <v>19</v>
      </c>
      <c r="F9200" s="4" t="s">
        <v>46</v>
      </c>
      <c r="H9200" s="4">
        <v>2753.0</v>
      </c>
      <c r="I9200" s="4">
        <v>10848.0</v>
      </c>
      <c r="J9200" s="4">
        <v>-898.0</v>
      </c>
      <c r="K9200" s="4">
        <v>8315.0</v>
      </c>
      <c r="R9200" s="5" t="str">
        <f t="shared" si="1"/>
        <v>2014_259</v>
      </c>
    </row>
    <row r="9201">
      <c r="A9201" s="4" t="s">
        <v>1788</v>
      </c>
      <c r="B9201" s="4">
        <v>260.0</v>
      </c>
      <c r="C9201" s="4">
        <v>2014.0</v>
      </c>
      <c r="D9201" s="4" t="s">
        <v>977</v>
      </c>
      <c r="F9201" s="4" t="s">
        <v>57</v>
      </c>
      <c r="H9201" s="4">
        <v>2369.0</v>
      </c>
      <c r="I9201" s="4">
        <v>10845.0</v>
      </c>
      <c r="J9201" s="4">
        <v>152.0</v>
      </c>
      <c r="K9201" s="4">
        <v>3326.0</v>
      </c>
      <c r="R9201" s="5" t="str">
        <f t="shared" si="1"/>
        <v>2014_260</v>
      </c>
    </row>
    <row r="9202">
      <c r="A9202" s="4" t="s">
        <v>410</v>
      </c>
      <c r="B9202" s="4">
        <v>261.0</v>
      </c>
      <c r="C9202" s="4">
        <v>2014.0</v>
      </c>
      <c r="D9202" s="4" t="s">
        <v>1360</v>
      </c>
      <c r="F9202" s="4" t="s">
        <v>88</v>
      </c>
      <c r="I9202" s="4">
        <v>10809.0</v>
      </c>
      <c r="J9202" s="4">
        <v>-869.0</v>
      </c>
      <c r="K9202" s="4">
        <v>35240.0</v>
      </c>
      <c r="R9202" s="5" t="str">
        <f t="shared" si="1"/>
        <v>2014_261</v>
      </c>
    </row>
    <row r="9203">
      <c r="A9203" s="4" t="s">
        <v>786</v>
      </c>
      <c r="B9203" s="4">
        <v>262.0</v>
      </c>
      <c r="C9203" s="4">
        <v>2014.0</v>
      </c>
      <c r="D9203" s="4" t="s">
        <v>1723</v>
      </c>
      <c r="F9203" s="4" t="s">
        <v>88</v>
      </c>
      <c r="H9203" s="4">
        <v>5167.0</v>
      </c>
      <c r="I9203" s="4">
        <v>10787.0</v>
      </c>
      <c r="J9203" s="4">
        <v>597.0</v>
      </c>
      <c r="K9203" s="4">
        <v>8439.0</v>
      </c>
      <c r="R9203" s="5" t="str">
        <f t="shared" si="1"/>
        <v>2014_262</v>
      </c>
    </row>
    <row r="9204">
      <c r="A9204" s="4" t="s">
        <v>1945</v>
      </c>
      <c r="B9204" s="4">
        <v>263.0</v>
      </c>
      <c r="C9204" s="4">
        <v>2014.0</v>
      </c>
      <c r="D9204" s="4" t="s">
        <v>1839</v>
      </c>
      <c r="F9204" s="4" t="s">
        <v>55</v>
      </c>
      <c r="H9204" s="4">
        <v>16520.0</v>
      </c>
      <c r="I9204" s="4">
        <v>10773.0</v>
      </c>
      <c r="J9204" s="4">
        <v>903.0</v>
      </c>
      <c r="K9204" s="4">
        <v>7198.0</v>
      </c>
      <c r="R9204" s="5" t="str">
        <f t="shared" si="1"/>
        <v>2014_263</v>
      </c>
    </row>
    <row r="9205">
      <c r="A9205" s="4" t="s">
        <v>1571</v>
      </c>
      <c r="B9205" s="4">
        <v>264.0</v>
      </c>
      <c r="C9205" s="4">
        <v>2014.0</v>
      </c>
      <c r="D9205" s="4" t="s">
        <v>352</v>
      </c>
      <c r="F9205" s="4" t="s">
        <v>43</v>
      </c>
      <c r="H9205" s="4">
        <v>11926.0</v>
      </c>
      <c r="I9205" s="4">
        <v>10772.0</v>
      </c>
      <c r="J9205" s="4">
        <v>346.0</v>
      </c>
      <c r="K9205" s="4">
        <v>24588.0</v>
      </c>
      <c r="R9205" s="5" t="str">
        <f t="shared" si="1"/>
        <v>2014_264</v>
      </c>
    </row>
    <row r="9206">
      <c r="A9206" s="4" t="s">
        <v>1262</v>
      </c>
      <c r="B9206" s="4">
        <v>265.0</v>
      </c>
      <c r="C9206" s="4">
        <v>2014.0</v>
      </c>
      <c r="D9206" s="4" t="s">
        <v>1354</v>
      </c>
      <c r="F9206" s="4" t="s">
        <v>46</v>
      </c>
      <c r="H9206" s="4">
        <v>4718.0</v>
      </c>
      <c r="I9206" s="4">
        <v>10769.0</v>
      </c>
      <c r="J9206" s="4">
        <v>133.0</v>
      </c>
      <c r="K9206" s="4">
        <v>5925.0</v>
      </c>
      <c r="R9206" s="5" t="str">
        <f t="shared" si="1"/>
        <v>2014_265</v>
      </c>
    </row>
    <row r="9207">
      <c r="A9207" s="4" t="s">
        <v>2013</v>
      </c>
      <c r="B9207" s="4">
        <v>266.0</v>
      </c>
      <c r="C9207" s="4">
        <v>2014.0</v>
      </c>
      <c r="D9207" s="4" t="s">
        <v>1831</v>
      </c>
      <c r="F9207" s="4" t="s">
        <v>24</v>
      </c>
      <c r="H9207" s="4">
        <v>2361.0</v>
      </c>
      <c r="I9207" s="4">
        <v>10750.0</v>
      </c>
      <c r="J9207" s="4">
        <v>139.0</v>
      </c>
      <c r="K9207" s="4">
        <v>2303.0</v>
      </c>
      <c r="R9207" s="5" t="str">
        <f t="shared" si="1"/>
        <v>2014_266</v>
      </c>
    </row>
    <row r="9208">
      <c r="A9208" s="4" t="s">
        <v>832</v>
      </c>
      <c r="B9208" s="4">
        <v>267.0</v>
      </c>
      <c r="C9208" s="4">
        <v>2014.0</v>
      </c>
      <c r="D9208" s="4" t="s">
        <v>216</v>
      </c>
      <c r="F9208" s="4" t="s">
        <v>57</v>
      </c>
      <c r="H9208" s="4">
        <v>23714.0</v>
      </c>
      <c r="I9208" s="4">
        <v>10557.0</v>
      </c>
      <c r="J9208" s="4">
        <v>1001.0</v>
      </c>
      <c r="K9208" s="4">
        <v>37244.0</v>
      </c>
      <c r="R9208" s="5" t="str">
        <f t="shared" si="1"/>
        <v>2014_267</v>
      </c>
    </row>
    <row r="9209">
      <c r="A9209" s="4" t="s">
        <v>647</v>
      </c>
      <c r="B9209" s="4">
        <v>268.0</v>
      </c>
      <c r="C9209" s="4">
        <v>2014.0</v>
      </c>
      <c r="D9209" s="4" t="s">
        <v>289</v>
      </c>
      <c r="F9209" s="4" t="s">
        <v>46</v>
      </c>
      <c r="H9209" s="4">
        <v>3540.0</v>
      </c>
      <c r="I9209" s="4">
        <v>10480.0</v>
      </c>
      <c r="J9209" s="4">
        <v>211.0</v>
      </c>
      <c r="K9209" s="4">
        <v>7238.0</v>
      </c>
      <c r="R9209" s="5" t="str">
        <f t="shared" si="1"/>
        <v>2014_268</v>
      </c>
    </row>
    <row r="9210">
      <c r="A9210" s="4" t="s">
        <v>1318</v>
      </c>
      <c r="B9210" s="4">
        <v>269.0</v>
      </c>
      <c r="C9210" s="4">
        <v>2014.0</v>
      </c>
      <c r="D9210" s="4" t="s">
        <v>59</v>
      </c>
      <c r="F9210" s="4" t="s">
        <v>127</v>
      </c>
      <c r="H9210" s="4">
        <v>28556.0</v>
      </c>
      <c r="I9210" s="4">
        <v>10444.0</v>
      </c>
      <c r="J9210" s="4">
        <v>1679.0</v>
      </c>
      <c r="K9210" s="4">
        <v>183010.0</v>
      </c>
      <c r="R9210" s="5" t="str">
        <f t="shared" si="1"/>
        <v>2014_269</v>
      </c>
    </row>
    <row r="9211">
      <c r="A9211" s="4" t="s">
        <v>1167</v>
      </c>
      <c r="B9211" s="4">
        <v>270.0</v>
      </c>
      <c r="C9211" s="4">
        <v>2014.0</v>
      </c>
      <c r="D9211" s="4" t="s">
        <v>490</v>
      </c>
      <c r="F9211" s="4" t="s">
        <v>118</v>
      </c>
      <c r="H9211" s="4">
        <v>27267.0</v>
      </c>
      <c r="I9211" s="4">
        <v>10397.0</v>
      </c>
      <c r="J9211" s="4">
        <v>-20.0</v>
      </c>
      <c r="K9211" s="4">
        <v>42877.0</v>
      </c>
      <c r="R9211" s="5" t="str">
        <f t="shared" si="1"/>
        <v>2014_270</v>
      </c>
    </row>
    <row r="9212">
      <c r="A9212" s="4" t="s">
        <v>1142</v>
      </c>
      <c r="B9212" s="4">
        <v>271.0</v>
      </c>
      <c r="C9212" s="4">
        <v>2014.0</v>
      </c>
      <c r="D9212" s="4" t="s">
        <v>26</v>
      </c>
      <c r="F9212" s="4" t="s">
        <v>127</v>
      </c>
      <c r="H9212" s="4">
        <v>6599.0</v>
      </c>
      <c r="I9212" s="4">
        <v>10392.0</v>
      </c>
      <c r="J9212" s="4">
        <v>444.0</v>
      </c>
      <c r="K9212" s="4">
        <v>3710.0</v>
      </c>
      <c r="R9212" s="5" t="str">
        <f t="shared" si="1"/>
        <v>2014_271</v>
      </c>
    </row>
    <row r="9213">
      <c r="A9213" s="4" t="s">
        <v>1540</v>
      </c>
      <c r="B9213" s="4">
        <v>272.0</v>
      </c>
      <c r="C9213" s="4">
        <v>2014.0</v>
      </c>
      <c r="D9213" s="4" t="s">
        <v>99</v>
      </c>
      <c r="F9213" s="4" t="s">
        <v>115</v>
      </c>
      <c r="H9213" s="4">
        <v>9161.0</v>
      </c>
      <c r="I9213" s="4">
        <v>10354.0</v>
      </c>
      <c r="J9213" s="4">
        <v>858.0</v>
      </c>
      <c r="K9213" s="4">
        <v>59404.0</v>
      </c>
      <c r="R9213" s="5" t="str">
        <f t="shared" si="1"/>
        <v>2014_272</v>
      </c>
    </row>
    <row r="9214">
      <c r="A9214" s="4" t="s">
        <v>1842</v>
      </c>
      <c r="B9214" s="4">
        <v>273.0</v>
      </c>
      <c r="C9214" s="4">
        <v>2014.0</v>
      </c>
      <c r="D9214" s="4" t="s">
        <v>59</v>
      </c>
      <c r="F9214" s="4" t="s">
        <v>20</v>
      </c>
      <c r="I9214" s="4">
        <v>10339.0</v>
      </c>
      <c r="J9214" s="4">
        <v>361.0</v>
      </c>
      <c r="K9214" s="4">
        <v>151167.0</v>
      </c>
      <c r="R9214" s="5" t="str">
        <f t="shared" si="1"/>
        <v>2014_273</v>
      </c>
    </row>
    <row r="9215">
      <c r="A9215" s="4" t="s">
        <v>1905</v>
      </c>
      <c r="B9215" s="4">
        <v>274.0</v>
      </c>
      <c r="C9215" s="4">
        <v>2014.0</v>
      </c>
      <c r="D9215" s="4" t="s">
        <v>99</v>
      </c>
      <c r="F9215" s="4" t="s">
        <v>144</v>
      </c>
      <c r="H9215" s="4">
        <v>5637.0</v>
      </c>
      <c r="I9215" s="4">
        <v>10318.0</v>
      </c>
      <c r="J9215" s="4">
        <v>419.0</v>
      </c>
      <c r="K9215" s="4">
        <v>39675.0</v>
      </c>
      <c r="R9215" s="5" t="str">
        <f t="shared" si="1"/>
        <v>2014_274</v>
      </c>
    </row>
    <row r="9216">
      <c r="A9216" s="4" t="s">
        <v>912</v>
      </c>
      <c r="B9216" s="4">
        <v>275.0</v>
      </c>
      <c r="C9216" s="4">
        <v>2014.0</v>
      </c>
      <c r="D9216" s="4" t="s">
        <v>59</v>
      </c>
      <c r="F9216" s="4" t="s">
        <v>148</v>
      </c>
      <c r="H9216" s="4">
        <v>30020.0</v>
      </c>
      <c r="I9216" s="4">
        <v>10295.0</v>
      </c>
      <c r="J9216" s="4">
        <v>2136.0</v>
      </c>
      <c r="K9216" s="4">
        <v>243291.0</v>
      </c>
      <c r="R9216" s="5" t="str">
        <f t="shared" si="1"/>
        <v>2014_275</v>
      </c>
    </row>
    <row r="9217">
      <c r="A9217" s="4" t="s">
        <v>418</v>
      </c>
      <c r="B9217" s="4">
        <v>276.0</v>
      </c>
      <c r="C9217" s="4">
        <v>2014.0</v>
      </c>
      <c r="D9217" s="4" t="s">
        <v>48</v>
      </c>
      <c r="F9217" s="4" t="s">
        <v>100</v>
      </c>
      <c r="H9217" s="4">
        <v>25197.0</v>
      </c>
      <c r="I9217" s="4">
        <v>10233.0</v>
      </c>
      <c r="J9217" s="4">
        <v>994.0</v>
      </c>
      <c r="K9217" s="4">
        <v>17850.0</v>
      </c>
      <c r="R9217" s="5" t="str">
        <f t="shared" si="1"/>
        <v>2014_276</v>
      </c>
    </row>
    <row r="9218">
      <c r="A9218" s="4" t="s">
        <v>1215</v>
      </c>
      <c r="B9218" s="4">
        <v>277.0</v>
      </c>
      <c r="C9218" s="4">
        <v>2014.0</v>
      </c>
      <c r="D9218" s="4" t="s">
        <v>1839</v>
      </c>
      <c r="F9218" s="4" t="s">
        <v>57</v>
      </c>
      <c r="H9218" s="4">
        <v>15242.0</v>
      </c>
      <c r="I9218" s="4">
        <v>10230.0</v>
      </c>
      <c r="J9218" s="4">
        <v>837.0</v>
      </c>
      <c r="K9218" s="4">
        <v>3897.0</v>
      </c>
      <c r="R9218" s="5" t="str">
        <f t="shared" si="1"/>
        <v>2014_277</v>
      </c>
    </row>
    <row r="9219">
      <c r="A9219" s="4" t="s">
        <v>484</v>
      </c>
      <c r="B9219" s="4">
        <v>278.0</v>
      </c>
      <c r="C9219" s="4">
        <v>2014.0</v>
      </c>
      <c r="D9219" s="4" t="s">
        <v>48</v>
      </c>
      <c r="F9219" s="4" t="s">
        <v>55</v>
      </c>
      <c r="H9219" s="4">
        <v>19771.0</v>
      </c>
      <c r="I9219" s="4">
        <v>10186.0</v>
      </c>
      <c r="J9219" s="4">
        <v>753.0</v>
      </c>
      <c r="K9219" s="4">
        <v>6383.0</v>
      </c>
      <c r="R9219" s="5" t="str">
        <f t="shared" si="1"/>
        <v>2014_278</v>
      </c>
    </row>
    <row r="9220">
      <c r="A9220" s="4" t="s">
        <v>2014</v>
      </c>
      <c r="B9220" s="4">
        <v>279.0</v>
      </c>
      <c r="C9220" s="4">
        <v>2014.0</v>
      </c>
      <c r="D9220" s="4" t="s">
        <v>1078</v>
      </c>
      <c r="F9220" s="4" t="s">
        <v>30</v>
      </c>
      <c r="H9220" s="4">
        <v>25899.0</v>
      </c>
      <c r="I9220" s="4">
        <v>10182.0</v>
      </c>
      <c r="J9220" s="4">
        <v>1020.0</v>
      </c>
      <c r="K9220" s="4">
        <v>7145.0</v>
      </c>
      <c r="R9220" s="5" t="str">
        <f t="shared" si="1"/>
        <v>2014_279</v>
      </c>
    </row>
    <row r="9221">
      <c r="A9221" s="4" t="s">
        <v>1709</v>
      </c>
      <c r="B9221" s="4">
        <v>280.0</v>
      </c>
      <c r="C9221" s="4">
        <v>2014.0</v>
      </c>
      <c r="D9221" s="4" t="s">
        <v>611</v>
      </c>
      <c r="F9221" s="4" t="s">
        <v>30</v>
      </c>
      <c r="H9221" s="4">
        <v>52678.0</v>
      </c>
      <c r="I9221" s="4">
        <v>10180.0</v>
      </c>
      <c r="J9221" s="4">
        <v>2932.0</v>
      </c>
      <c r="K9221" s="4">
        <v>219873.0</v>
      </c>
      <c r="R9221" s="5" t="str">
        <f t="shared" si="1"/>
        <v>2014_280</v>
      </c>
    </row>
    <row r="9222">
      <c r="A9222" s="4" t="s">
        <v>1690</v>
      </c>
      <c r="B9222" s="4">
        <v>281.0</v>
      </c>
      <c r="C9222" s="4">
        <v>2014.0</v>
      </c>
      <c r="D9222" s="4" t="s">
        <v>23</v>
      </c>
      <c r="F9222" s="4" t="s">
        <v>24</v>
      </c>
      <c r="H9222" s="4">
        <v>3077.0</v>
      </c>
      <c r="I9222" s="4">
        <v>10086.0</v>
      </c>
      <c r="J9222" s="4">
        <v>276.0</v>
      </c>
      <c r="K9222" s="4">
        <v>5513.0</v>
      </c>
      <c r="R9222" s="5" t="str">
        <f t="shared" si="1"/>
        <v>2014_281</v>
      </c>
    </row>
    <row r="9223">
      <c r="A9223" s="4" t="s">
        <v>387</v>
      </c>
      <c r="B9223" s="4">
        <v>282.0</v>
      </c>
      <c r="C9223" s="4">
        <v>2014.0</v>
      </c>
      <c r="D9223" s="4" t="s">
        <v>1078</v>
      </c>
      <c r="F9223" s="4" t="s">
        <v>30</v>
      </c>
      <c r="H9223" s="4">
        <v>6353.0</v>
      </c>
      <c r="I9223" s="4">
        <v>10010.0</v>
      </c>
      <c r="J9223" s="4">
        <v>-56.0</v>
      </c>
      <c r="K9223" s="4">
        <v>6492.0</v>
      </c>
      <c r="R9223" s="5" t="str">
        <f t="shared" si="1"/>
        <v>2014_282</v>
      </c>
    </row>
    <row r="9224">
      <c r="A9224" s="4" t="s">
        <v>1389</v>
      </c>
      <c r="B9224" s="4">
        <v>283.0</v>
      </c>
      <c r="C9224" s="4">
        <v>2014.0</v>
      </c>
      <c r="D9224" s="4" t="s">
        <v>48</v>
      </c>
      <c r="F9224" s="4" t="s">
        <v>74</v>
      </c>
      <c r="H9224" s="4">
        <v>19942.0</v>
      </c>
      <c r="I9224" s="4">
        <v>9974.0</v>
      </c>
      <c r="J9224" s="4">
        <v>1889.0</v>
      </c>
      <c r="K9224" s="4">
        <v>18086.0</v>
      </c>
      <c r="R9224" s="5" t="str">
        <f t="shared" si="1"/>
        <v>2014_283</v>
      </c>
    </row>
    <row r="9225">
      <c r="A9225" s="4" t="s">
        <v>1946</v>
      </c>
      <c r="B9225" s="4">
        <v>284.0</v>
      </c>
      <c r="C9225" s="4">
        <v>2014.0</v>
      </c>
      <c r="D9225" s="4" t="s">
        <v>216</v>
      </c>
      <c r="F9225" s="4" t="s">
        <v>43</v>
      </c>
      <c r="H9225" s="4">
        <v>19305.0</v>
      </c>
      <c r="I9225" s="4">
        <v>9968.0</v>
      </c>
      <c r="J9225" s="4">
        <v>1243.0</v>
      </c>
      <c r="K9225" s="4">
        <v>32522.0</v>
      </c>
      <c r="R9225" s="5" t="str">
        <f t="shared" si="1"/>
        <v>2014_284</v>
      </c>
    </row>
    <row r="9226">
      <c r="A9226" s="4" t="s">
        <v>576</v>
      </c>
      <c r="B9226" s="4">
        <v>285.0</v>
      </c>
      <c r="C9226" s="4">
        <v>2014.0</v>
      </c>
      <c r="D9226" s="4" t="s">
        <v>981</v>
      </c>
      <c r="F9226" s="4" t="s">
        <v>24</v>
      </c>
      <c r="H9226" s="4">
        <v>1467.0</v>
      </c>
      <c r="I9226" s="4">
        <v>9963.0</v>
      </c>
      <c r="J9226" s="4">
        <v>813.0</v>
      </c>
      <c r="K9226" s="4">
        <v>2802.0</v>
      </c>
      <c r="R9226" s="5" t="str">
        <f t="shared" si="1"/>
        <v>2014_285</v>
      </c>
    </row>
    <row r="9227">
      <c r="A9227" s="4" t="s">
        <v>1715</v>
      </c>
      <c r="B9227" s="4">
        <v>286.0</v>
      </c>
      <c r="C9227" s="4">
        <v>2014.0</v>
      </c>
      <c r="D9227" s="4" t="s">
        <v>1096</v>
      </c>
      <c r="F9227" s="4" t="s">
        <v>24</v>
      </c>
      <c r="H9227" s="4">
        <v>13390.0</v>
      </c>
      <c r="I9227" s="4">
        <v>9838.0</v>
      </c>
      <c r="J9227" s="4">
        <v>699.0</v>
      </c>
      <c r="K9227" s="4">
        <v>14249.0</v>
      </c>
      <c r="R9227" s="5" t="str">
        <f t="shared" si="1"/>
        <v>2014_286</v>
      </c>
    </row>
    <row r="9228">
      <c r="A9228" s="4" t="s">
        <v>1857</v>
      </c>
      <c r="B9228" s="4">
        <v>287.0</v>
      </c>
      <c r="C9228" s="4">
        <v>2014.0</v>
      </c>
      <c r="D9228" s="4" t="s">
        <v>232</v>
      </c>
      <c r="F9228" s="4" t="s">
        <v>955</v>
      </c>
      <c r="H9228" s="4">
        <v>12682.0</v>
      </c>
      <c r="I9228" s="4">
        <v>9810.0</v>
      </c>
      <c r="J9228" s="4">
        <v>-157.0</v>
      </c>
      <c r="K9228" s="4">
        <v>26110.0</v>
      </c>
      <c r="R9228" s="5" t="str">
        <f t="shared" si="1"/>
        <v>2014_287</v>
      </c>
    </row>
    <row r="9229">
      <c r="A9229" s="4" t="s">
        <v>1848</v>
      </c>
      <c r="B9229" s="4">
        <v>288.0</v>
      </c>
      <c r="C9229" s="4">
        <v>2014.0</v>
      </c>
      <c r="D9229" s="4" t="s">
        <v>611</v>
      </c>
      <c r="F9229" s="4" t="s">
        <v>30</v>
      </c>
      <c r="H9229" s="4">
        <v>6860.0</v>
      </c>
      <c r="I9229" s="4">
        <v>9759.0</v>
      </c>
      <c r="J9229" s="4">
        <v>691.0</v>
      </c>
      <c r="K9229" s="4">
        <v>51427.0</v>
      </c>
      <c r="R9229" s="5" t="str">
        <f t="shared" si="1"/>
        <v>2014_288</v>
      </c>
    </row>
    <row r="9230">
      <c r="A9230" s="4" t="s">
        <v>2015</v>
      </c>
      <c r="B9230" s="4">
        <v>289.0</v>
      </c>
      <c r="C9230" s="4">
        <v>2014.0</v>
      </c>
      <c r="D9230" s="4" t="s">
        <v>232</v>
      </c>
      <c r="F9230" s="4" t="s">
        <v>37</v>
      </c>
      <c r="H9230" s="4">
        <v>21897.0</v>
      </c>
      <c r="I9230" s="4">
        <v>9735.0</v>
      </c>
      <c r="J9230" s="4">
        <v>415.0</v>
      </c>
      <c r="K9230" s="4">
        <v>26562.0</v>
      </c>
      <c r="R9230" s="5" t="str">
        <f t="shared" si="1"/>
        <v>2014_289</v>
      </c>
    </row>
    <row r="9231">
      <c r="A9231" s="4" t="s">
        <v>445</v>
      </c>
      <c r="B9231" s="4">
        <v>290.0</v>
      </c>
      <c r="C9231" s="4">
        <v>2014.0</v>
      </c>
      <c r="D9231" s="4" t="s">
        <v>216</v>
      </c>
      <c r="F9231" s="4" t="s">
        <v>20</v>
      </c>
      <c r="H9231" s="4">
        <v>13155.0</v>
      </c>
      <c r="I9231" s="4">
        <v>9661.0</v>
      </c>
      <c r="J9231" s="4">
        <v>661.0</v>
      </c>
      <c r="K9231" s="4">
        <v>25935.0</v>
      </c>
      <c r="R9231" s="5" t="str">
        <f t="shared" si="1"/>
        <v>2014_290</v>
      </c>
    </row>
    <row r="9232">
      <c r="A9232" s="4" t="s">
        <v>2016</v>
      </c>
      <c r="B9232" s="4">
        <v>291.0</v>
      </c>
      <c r="C9232" s="4">
        <v>2014.0</v>
      </c>
      <c r="D9232" s="4" t="s">
        <v>99</v>
      </c>
      <c r="F9232" s="4" t="s">
        <v>37</v>
      </c>
      <c r="H9232" s="4">
        <v>8782.0</v>
      </c>
      <c r="I9232" s="4">
        <v>9614.0</v>
      </c>
      <c r="J9232" s="4">
        <v>560.0</v>
      </c>
      <c r="K9232" s="4">
        <v>108045.0</v>
      </c>
      <c r="R9232" s="5" t="str">
        <f t="shared" si="1"/>
        <v>2014_291</v>
      </c>
    </row>
    <row r="9233">
      <c r="A9233" s="4" t="s">
        <v>1636</v>
      </c>
      <c r="B9233" s="4">
        <v>292.0</v>
      </c>
      <c r="C9233" s="4">
        <v>2014.0</v>
      </c>
      <c r="D9233" s="4" t="s">
        <v>973</v>
      </c>
      <c r="F9233" s="4" t="s">
        <v>30</v>
      </c>
      <c r="H9233" s="4">
        <v>10199.0</v>
      </c>
      <c r="I9233" s="4">
        <v>9561.0</v>
      </c>
      <c r="J9233" s="4">
        <v>432.0</v>
      </c>
      <c r="K9233" s="4">
        <v>5625.0</v>
      </c>
      <c r="R9233" s="5" t="str">
        <f t="shared" si="1"/>
        <v>2014_292</v>
      </c>
    </row>
    <row r="9234">
      <c r="A9234" s="4" t="s">
        <v>1918</v>
      </c>
      <c r="B9234" s="4">
        <v>293.0</v>
      </c>
      <c r="C9234" s="4">
        <v>2014.0</v>
      </c>
      <c r="D9234" s="4" t="s">
        <v>1104</v>
      </c>
      <c r="F9234" s="4" t="s">
        <v>88</v>
      </c>
      <c r="H9234" s="4">
        <v>7554.0</v>
      </c>
      <c r="I9234" s="4">
        <v>9545.0</v>
      </c>
      <c r="J9234" s="4">
        <v>727.0</v>
      </c>
      <c r="K9234" s="4">
        <v>10733.0</v>
      </c>
      <c r="R9234" s="5" t="str">
        <f t="shared" si="1"/>
        <v>2014_293</v>
      </c>
    </row>
    <row r="9235">
      <c r="A9235" s="4" t="s">
        <v>1741</v>
      </c>
      <c r="B9235" s="4">
        <v>294.0</v>
      </c>
      <c r="C9235" s="4">
        <v>2014.0</v>
      </c>
      <c r="D9235" s="4" t="s">
        <v>1289</v>
      </c>
      <c r="F9235" s="4" t="s">
        <v>179</v>
      </c>
      <c r="H9235" s="4">
        <v>2780.0</v>
      </c>
      <c r="I9235" s="4">
        <v>9528.0</v>
      </c>
      <c r="J9235" s="4">
        <v>175.0</v>
      </c>
      <c r="K9235" s="4">
        <v>3451.0</v>
      </c>
      <c r="R9235" s="5" t="str">
        <f t="shared" si="1"/>
        <v>2014_294</v>
      </c>
    </row>
    <row r="9236">
      <c r="A9236" s="4" t="s">
        <v>483</v>
      </c>
      <c r="B9236" s="4">
        <v>295.0</v>
      </c>
      <c r="C9236" s="4">
        <v>2014.0</v>
      </c>
      <c r="D9236" s="4" t="s">
        <v>999</v>
      </c>
      <c r="F9236" s="4" t="s">
        <v>46</v>
      </c>
      <c r="H9236" s="4">
        <v>17382.0</v>
      </c>
      <c r="I9236" s="4">
        <v>9438.0</v>
      </c>
      <c r="J9236" s="4">
        <v>797.0</v>
      </c>
      <c r="K9236" s="4">
        <v>5266.0</v>
      </c>
      <c r="R9236" s="5" t="str">
        <f t="shared" si="1"/>
        <v>2014_295</v>
      </c>
    </row>
    <row r="9237">
      <c r="A9237" s="4" t="s">
        <v>1736</v>
      </c>
      <c r="B9237" s="4">
        <v>296.0</v>
      </c>
      <c r="C9237" s="4">
        <v>2014.0</v>
      </c>
      <c r="D9237" s="4" t="s">
        <v>59</v>
      </c>
      <c r="F9237" s="4" t="s">
        <v>46</v>
      </c>
      <c r="H9237" s="4">
        <v>27401.0</v>
      </c>
      <c r="I9237" s="4">
        <v>9370.0</v>
      </c>
      <c r="J9237" s="4">
        <v>2470.0</v>
      </c>
      <c r="K9237" s="4">
        <v>79340.0</v>
      </c>
      <c r="R9237" s="5" t="str">
        <f t="shared" si="1"/>
        <v>2014_296</v>
      </c>
    </row>
    <row r="9238">
      <c r="A9238" s="4" t="s">
        <v>361</v>
      </c>
      <c r="B9238" s="4">
        <v>297.0</v>
      </c>
      <c r="C9238" s="4">
        <v>2014.0</v>
      </c>
      <c r="D9238" s="4" t="s">
        <v>48</v>
      </c>
      <c r="F9238" s="4" t="s">
        <v>115</v>
      </c>
      <c r="H9238" s="4">
        <v>13144.0</v>
      </c>
      <c r="I9238" s="4">
        <v>9350.0</v>
      </c>
      <c r="J9238" s="4">
        <v>1165.0</v>
      </c>
      <c r="K9238" s="4">
        <v>11845.0</v>
      </c>
      <c r="R9238" s="5" t="str">
        <f t="shared" si="1"/>
        <v>2014_297</v>
      </c>
    </row>
    <row r="9239">
      <c r="A9239" s="4" t="s">
        <v>1103</v>
      </c>
      <c r="B9239" s="4">
        <v>298.0</v>
      </c>
      <c r="C9239" s="4">
        <v>2014.0</v>
      </c>
      <c r="D9239" s="4" t="s">
        <v>99</v>
      </c>
      <c r="F9239" s="4" t="s">
        <v>201</v>
      </c>
      <c r="H9239" s="4">
        <v>13591.0</v>
      </c>
      <c r="I9239" s="4">
        <v>9290.0</v>
      </c>
      <c r="J9239" s="4">
        <v>913.0</v>
      </c>
      <c r="K9239" s="4">
        <v>208191.0</v>
      </c>
      <c r="R9239" s="5" t="str">
        <f t="shared" si="1"/>
        <v>2014_298</v>
      </c>
    </row>
    <row r="9240">
      <c r="A9240" s="4" t="s">
        <v>1617</v>
      </c>
      <c r="B9240" s="4">
        <v>299.0</v>
      </c>
      <c r="C9240" s="4">
        <v>2014.0</v>
      </c>
      <c r="D9240" s="4" t="s">
        <v>168</v>
      </c>
      <c r="F9240" s="4" t="s">
        <v>57</v>
      </c>
      <c r="H9240" s="4">
        <v>5481.0</v>
      </c>
      <c r="I9240" s="4">
        <v>9224.0</v>
      </c>
      <c r="J9240" s="4">
        <v>322.0</v>
      </c>
      <c r="K9240" s="4">
        <v>7341.0</v>
      </c>
      <c r="R9240" s="5" t="str">
        <f t="shared" si="1"/>
        <v>2014_299</v>
      </c>
    </row>
    <row r="9241">
      <c r="A9241" s="4" t="s">
        <v>858</v>
      </c>
      <c r="B9241" s="4">
        <v>300.0</v>
      </c>
      <c r="C9241" s="4">
        <v>2014.0</v>
      </c>
      <c r="D9241" s="4" t="s">
        <v>1831</v>
      </c>
      <c r="F9241" s="4" t="s">
        <v>115</v>
      </c>
      <c r="H9241" s="4">
        <v>17845.0</v>
      </c>
      <c r="I9241" s="4">
        <v>9148.0</v>
      </c>
      <c r="J9241" s="4">
        <v>1017.0</v>
      </c>
      <c r="K9241" s="4">
        <v>6892.0</v>
      </c>
      <c r="R9241" s="5" t="str">
        <f t="shared" si="1"/>
        <v>2014_300</v>
      </c>
    </row>
    <row r="9242">
      <c r="A9242" s="4" t="s">
        <v>429</v>
      </c>
      <c r="B9242" s="4">
        <v>301.0</v>
      </c>
      <c r="C9242" s="4">
        <v>2014.0</v>
      </c>
      <c r="D9242" s="4" t="s">
        <v>1728</v>
      </c>
      <c r="F9242" s="4" t="s">
        <v>46</v>
      </c>
      <c r="H9242" s="4">
        <v>13899.0</v>
      </c>
      <c r="I9242" s="4">
        <v>9123.0</v>
      </c>
      <c r="J9242" s="4">
        <v>1003.0</v>
      </c>
      <c r="K9242" s="4">
        <v>10838.0</v>
      </c>
      <c r="R9242" s="5" t="str">
        <f t="shared" si="1"/>
        <v>2014_301</v>
      </c>
    </row>
    <row r="9243">
      <c r="A9243" s="4" t="s">
        <v>520</v>
      </c>
      <c r="B9243" s="4">
        <v>302.0</v>
      </c>
      <c r="C9243" s="4">
        <v>2014.0</v>
      </c>
      <c r="D9243" s="4" t="s">
        <v>975</v>
      </c>
      <c r="F9243" s="4" t="s">
        <v>170</v>
      </c>
      <c r="H9243" s="4">
        <v>25100.0</v>
      </c>
      <c r="I9243" s="4">
        <v>9073.0</v>
      </c>
      <c r="J9243" s="4">
        <v>1190.0</v>
      </c>
      <c r="K9243" s="4">
        <v>19118.0</v>
      </c>
      <c r="R9243" s="5" t="str">
        <f t="shared" si="1"/>
        <v>2014_302</v>
      </c>
    </row>
    <row r="9244">
      <c r="A9244" s="4" t="s">
        <v>517</v>
      </c>
      <c r="B9244" s="4">
        <v>303.0</v>
      </c>
      <c r="C9244" s="4">
        <v>2014.0</v>
      </c>
      <c r="D9244" s="4" t="s">
        <v>973</v>
      </c>
      <c r="F9244" s="4" t="s">
        <v>37</v>
      </c>
      <c r="H9244" s="4">
        <v>2210.0</v>
      </c>
      <c r="I9244" s="4">
        <v>9072.0</v>
      </c>
      <c r="J9244" s="4">
        <v>111.0</v>
      </c>
      <c r="K9244" s="4">
        <v>2324.0</v>
      </c>
      <c r="R9244" s="5" t="str">
        <f t="shared" si="1"/>
        <v>2014_303</v>
      </c>
    </row>
    <row r="9245">
      <c r="A9245" s="4" t="s">
        <v>1315</v>
      </c>
      <c r="B9245" s="4">
        <v>304.0</v>
      </c>
      <c r="C9245" s="4">
        <v>2014.0</v>
      </c>
      <c r="D9245" s="4" t="s">
        <v>67</v>
      </c>
      <c r="F9245" s="4" t="s">
        <v>30</v>
      </c>
      <c r="H9245" s="4">
        <v>4653.0</v>
      </c>
      <c r="I9245" s="4">
        <v>9048.0</v>
      </c>
      <c r="J9245" s="4">
        <v>489.0</v>
      </c>
      <c r="K9245" s="4">
        <v>29715.0</v>
      </c>
      <c r="R9245" s="5" t="str">
        <f t="shared" si="1"/>
        <v>2014_304</v>
      </c>
    </row>
    <row r="9246">
      <c r="A9246" s="4" t="s">
        <v>1626</v>
      </c>
      <c r="B9246" s="4">
        <v>305.0</v>
      </c>
      <c r="C9246" s="4">
        <v>2014.0</v>
      </c>
      <c r="D9246" s="4" t="s">
        <v>1831</v>
      </c>
      <c r="F9246" s="4" t="s">
        <v>24</v>
      </c>
      <c r="H9246" s="4">
        <v>4739.0</v>
      </c>
      <c r="I9246" s="4">
        <v>9040.0</v>
      </c>
      <c r="J9246" s="4">
        <v>354.0</v>
      </c>
      <c r="K9246" s="4">
        <v>4091.0</v>
      </c>
      <c r="R9246" s="5" t="str">
        <f t="shared" si="1"/>
        <v>2014_305</v>
      </c>
    </row>
    <row r="9247">
      <c r="A9247" s="4" t="s">
        <v>1234</v>
      </c>
      <c r="B9247" s="4">
        <v>306.0</v>
      </c>
      <c r="C9247" s="4">
        <v>2014.0</v>
      </c>
      <c r="D9247" s="4" t="s">
        <v>826</v>
      </c>
      <c r="F9247" s="4" t="s">
        <v>20</v>
      </c>
      <c r="H9247" s="4">
        <v>30785.0</v>
      </c>
      <c r="I9247" s="4">
        <v>9021.0</v>
      </c>
      <c r="J9247" s="4">
        <v>1006.0</v>
      </c>
      <c r="K9247" s="4">
        <v>15743.0</v>
      </c>
      <c r="R9247" s="5" t="str">
        <f t="shared" si="1"/>
        <v>2014_306</v>
      </c>
    </row>
    <row r="9248">
      <c r="A9248" s="4" t="s">
        <v>1324</v>
      </c>
      <c r="B9248" s="4">
        <v>307.0</v>
      </c>
      <c r="C9248" s="4">
        <v>2014.0</v>
      </c>
      <c r="D9248" s="4" t="s">
        <v>352</v>
      </c>
      <c r="F9248" s="4" t="s">
        <v>24</v>
      </c>
      <c r="H9248" s="4">
        <v>1591.0</v>
      </c>
      <c r="I9248" s="4">
        <v>8919.0</v>
      </c>
      <c r="J9248" s="4">
        <v>114.0</v>
      </c>
      <c r="K9248" s="4">
        <v>3820.0</v>
      </c>
      <c r="R9248" s="5" t="str">
        <f t="shared" si="1"/>
        <v>2014_307</v>
      </c>
    </row>
    <row r="9249">
      <c r="A9249" s="4" t="s">
        <v>1880</v>
      </c>
      <c r="B9249" s="4">
        <v>308.0</v>
      </c>
      <c r="C9249" s="4">
        <v>2014.0</v>
      </c>
      <c r="D9249" s="4" t="s">
        <v>1354</v>
      </c>
      <c r="F9249" s="4" t="s">
        <v>43</v>
      </c>
      <c r="H9249" s="4">
        <v>30735.0</v>
      </c>
      <c r="I9249" s="4">
        <v>8843.0</v>
      </c>
      <c r="J9249" s="4">
        <v>1229.0</v>
      </c>
      <c r="K9249" s="4">
        <v>8209.0</v>
      </c>
      <c r="R9249" s="5" t="str">
        <f t="shared" si="1"/>
        <v>2014_308</v>
      </c>
    </row>
    <row r="9250">
      <c r="A9250" s="4" t="s">
        <v>1013</v>
      </c>
      <c r="B9250" s="4">
        <v>309.0</v>
      </c>
      <c r="C9250" s="4">
        <v>2014.0</v>
      </c>
      <c r="D9250" s="4" t="s">
        <v>352</v>
      </c>
      <c r="F9250" s="4" t="s">
        <v>127</v>
      </c>
      <c r="H9250" s="4">
        <v>1180.0</v>
      </c>
      <c r="I9250" s="4">
        <v>8843.0</v>
      </c>
      <c r="J9250" s="4">
        <v>82.0</v>
      </c>
      <c r="K9250" s="4">
        <v>3051.0</v>
      </c>
      <c r="R9250" s="5" t="str">
        <f t="shared" si="1"/>
        <v>2014_309</v>
      </c>
    </row>
    <row r="9251">
      <c r="A9251" s="4" t="s">
        <v>851</v>
      </c>
      <c r="B9251" s="4">
        <v>310.0</v>
      </c>
      <c r="C9251" s="4">
        <v>2014.0</v>
      </c>
      <c r="D9251" s="4" t="s">
        <v>19</v>
      </c>
      <c r="F9251" s="4" t="s">
        <v>20</v>
      </c>
      <c r="H9251" s="4">
        <v>9468.0</v>
      </c>
      <c r="I9251" s="4">
        <v>8803.0</v>
      </c>
      <c r="J9251" s="4">
        <v>486.0</v>
      </c>
      <c r="K9251" s="4">
        <v>6983.0</v>
      </c>
      <c r="R9251" s="5" t="str">
        <f t="shared" si="1"/>
        <v>2014_310</v>
      </c>
    </row>
    <row r="9252">
      <c r="A9252" s="4" t="s">
        <v>511</v>
      </c>
      <c r="B9252" s="4">
        <v>311.0</v>
      </c>
      <c r="C9252" s="4">
        <v>2014.0</v>
      </c>
      <c r="D9252" s="4" t="s">
        <v>981</v>
      </c>
      <c r="F9252" s="4" t="s">
        <v>74</v>
      </c>
      <c r="H9252" s="4">
        <v>13006.0</v>
      </c>
      <c r="I9252" s="4">
        <v>8752.0</v>
      </c>
      <c r="J9252" s="4">
        <v>526.0</v>
      </c>
      <c r="K9252" s="4">
        <v>4916.0</v>
      </c>
      <c r="R9252" s="5" t="str">
        <f t="shared" si="1"/>
        <v>2014_311</v>
      </c>
    </row>
    <row r="9253">
      <c r="A9253" s="4" t="s">
        <v>1838</v>
      </c>
      <c r="B9253" s="4">
        <v>312.0</v>
      </c>
      <c r="C9253" s="4">
        <v>2014.0</v>
      </c>
      <c r="D9253" s="4" t="s">
        <v>971</v>
      </c>
      <c r="F9253" s="4" t="s">
        <v>46</v>
      </c>
      <c r="H9253" s="4">
        <v>16321.0</v>
      </c>
      <c r="I9253" s="4">
        <v>8696.0</v>
      </c>
      <c r="J9253" s="4">
        <v>1099.0</v>
      </c>
      <c r="K9253" s="4">
        <v>11851.0</v>
      </c>
      <c r="R9253" s="5" t="str">
        <f t="shared" si="1"/>
        <v>2014_312</v>
      </c>
    </row>
    <row r="9254">
      <c r="A9254" s="4" t="s">
        <v>1191</v>
      </c>
      <c r="B9254" s="4">
        <v>313.0</v>
      </c>
      <c r="C9254" s="4">
        <v>2014.0</v>
      </c>
      <c r="D9254" s="4" t="s">
        <v>1104</v>
      </c>
      <c r="F9254" s="4" t="s">
        <v>100</v>
      </c>
      <c r="H9254" s="4">
        <v>6191.0</v>
      </c>
      <c r="I9254" s="4">
        <v>8656.0</v>
      </c>
      <c r="J9254" s="4">
        <v>324.0</v>
      </c>
      <c r="K9254" s="4">
        <v>8030.0</v>
      </c>
      <c r="R9254" s="5" t="str">
        <f t="shared" si="1"/>
        <v>2014_313</v>
      </c>
    </row>
    <row r="9255">
      <c r="A9255" s="4" t="s">
        <v>430</v>
      </c>
      <c r="B9255" s="4">
        <v>314.0</v>
      </c>
      <c r="C9255" s="4">
        <v>2014.0</v>
      </c>
      <c r="D9255" s="4" t="s">
        <v>59</v>
      </c>
      <c r="F9255" s="4" t="s">
        <v>88</v>
      </c>
      <c r="H9255" s="4">
        <v>21274.0</v>
      </c>
      <c r="I9255" s="4">
        <v>8602.0</v>
      </c>
      <c r="J9255" s="4">
        <v>1344.0</v>
      </c>
      <c r="K9255" s="4">
        <v>175335.0</v>
      </c>
      <c r="R9255" s="5" t="str">
        <f t="shared" si="1"/>
        <v>2014_314</v>
      </c>
    </row>
    <row r="9256">
      <c r="A9256" s="4" t="s">
        <v>263</v>
      </c>
      <c r="B9256" s="4">
        <v>315.0</v>
      </c>
      <c r="C9256" s="4">
        <v>2014.0</v>
      </c>
      <c r="D9256" s="4" t="s">
        <v>981</v>
      </c>
      <c r="F9256" s="4" t="s">
        <v>43</v>
      </c>
      <c r="H9256" s="4">
        <v>14080.0</v>
      </c>
      <c r="I9256" s="4">
        <v>8584.0</v>
      </c>
      <c r="J9256" s="4">
        <v>458.0</v>
      </c>
      <c r="K9256" s="4">
        <v>8323.0</v>
      </c>
      <c r="R9256" s="5" t="str">
        <f t="shared" si="1"/>
        <v>2014_315</v>
      </c>
    </row>
    <row r="9257">
      <c r="A9257" s="4" t="s">
        <v>1135</v>
      </c>
      <c r="B9257" s="4">
        <v>316.0</v>
      </c>
      <c r="C9257" s="4">
        <v>2014.0</v>
      </c>
      <c r="D9257" s="4" t="s">
        <v>67</v>
      </c>
      <c r="F9257" s="4" t="s">
        <v>179</v>
      </c>
      <c r="H9257" s="4">
        <v>8687.0</v>
      </c>
      <c r="I9257" s="4">
        <v>8573.0</v>
      </c>
      <c r="J9257" s="4">
        <v>402.0</v>
      </c>
      <c r="K9257" s="4">
        <v>10524.0</v>
      </c>
      <c r="R9257" s="5" t="str">
        <f t="shared" si="1"/>
        <v>2014_316</v>
      </c>
    </row>
    <row r="9258">
      <c r="A9258" s="4" t="s">
        <v>2017</v>
      </c>
      <c r="B9258" s="4">
        <v>317.0</v>
      </c>
      <c r="C9258" s="4">
        <v>2014.0</v>
      </c>
      <c r="D9258" s="4" t="s">
        <v>999</v>
      </c>
      <c r="F9258" s="4" t="s">
        <v>88</v>
      </c>
      <c r="H9258" s="4">
        <v>5077.0</v>
      </c>
      <c r="I9258" s="4">
        <v>8569.0</v>
      </c>
      <c r="J9258" s="4">
        <v>-218.0</v>
      </c>
      <c r="K9258" s="4">
        <v>6324.0</v>
      </c>
      <c r="R9258" s="5" t="str">
        <f t="shared" si="1"/>
        <v>2014_317</v>
      </c>
    </row>
    <row r="9259">
      <c r="A9259" s="4" t="s">
        <v>1849</v>
      </c>
      <c r="B9259" s="4">
        <v>318.0</v>
      </c>
      <c r="C9259" s="4">
        <v>2014.0</v>
      </c>
      <c r="D9259" s="4" t="s">
        <v>232</v>
      </c>
      <c r="F9259" s="4" t="s">
        <v>955</v>
      </c>
      <c r="H9259" s="4">
        <v>2607.0</v>
      </c>
      <c r="I9259" s="4">
        <v>8563.0</v>
      </c>
      <c r="J9259" s="4">
        <v>-2948.0</v>
      </c>
      <c r="K9259" s="4">
        <v>24689.0</v>
      </c>
      <c r="R9259" s="5" t="str">
        <f t="shared" si="1"/>
        <v>2014_318</v>
      </c>
    </row>
    <row r="9260">
      <c r="A9260" s="4" t="s">
        <v>687</v>
      </c>
      <c r="B9260" s="4">
        <v>319.0</v>
      </c>
      <c r="C9260" s="4">
        <v>2014.0</v>
      </c>
      <c r="D9260" s="4" t="s">
        <v>62</v>
      </c>
      <c r="F9260" s="4" t="s">
        <v>179</v>
      </c>
      <c r="H9260" s="4">
        <v>6696.0</v>
      </c>
      <c r="I9260" s="4">
        <v>8552.0</v>
      </c>
      <c r="J9260" s="4">
        <v>412.0</v>
      </c>
      <c r="K9260" s="4">
        <v>6937.0</v>
      </c>
      <c r="R9260" s="5" t="str">
        <f t="shared" si="1"/>
        <v>2014_319</v>
      </c>
    </row>
    <row r="9261">
      <c r="A9261" s="4" t="s">
        <v>180</v>
      </c>
      <c r="B9261" s="4">
        <v>320.0</v>
      </c>
      <c r="C9261" s="4">
        <v>2014.0</v>
      </c>
      <c r="D9261" s="4" t="s">
        <v>93</v>
      </c>
      <c r="F9261" s="4" t="s">
        <v>95</v>
      </c>
      <c r="H9261" s="4">
        <v>17135.0</v>
      </c>
      <c r="I9261" s="4">
        <v>8529.0</v>
      </c>
      <c r="J9261" s="4">
        <v>563.0</v>
      </c>
      <c r="K9261" s="4">
        <v>14498.0</v>
      </c>
      <c r="R9261" s="5" t="str">
        <f t="shared" si="1"/>
        <v>2014_320</v>
      </c>
    </row>
    <row r="9262">
      <c r="A9262" s="4" t="s">
        <v>579</v>
      </c>
      <c r="B9262" s="4">
        <v>321.0</v>
      </c>
      <c r="C9262" s="4">
        <v>2014.0</v>
      </c>
      <c r="D9262" s="4" t="s">
        <v>1104</v>
      </c>
      <c r="F9262" s="4" t="s">
        <v>183</v>
      </c>
      <c r="H9262" s="4">
        <v>7703.0</v>
      </c>
      <c r="I9262" s="4">
        <v>8468.0</v>
      </c>
      <c r="J9262" s="4">
        <v>407.0</v>
      </c>
      <c r="K9262" s="4">
        <v>7820.0</v>
      </c>
      <c r="R9262" s="5" t="str">
        <f t="shared" si="1"/>
        <v>2014_321</v>
      </c>
    </row>
    <row r="9263">
      <c r="A9263" s="4" t="s">
        <v>1860</v>
      </c>
      <c r="B9263" s="4">
        <v>322.0</v>
      </c>
      <c r="C9263" s="4">
        <v>2014.0</v>
      </c>
      <c r="D9263" s="4" t="s">
        <v>76</v>
      </c>
      <c r="F9263" s="4" t="s">
        <v>372</v>
      </c>
      <c r="H9263" s="4">
        <v>36707.0</v>
      </c>
      <c r="I9263" s="4">
        <v>8463.0</v>
      </c>
      <c r="J9263" s="4">
        <v>1427.0</v>
      </c>
      <c r="K9263" s="4">
        <v>16896.0</v>
      </c>
      <c r="R9263" s="5" t="str">
        <f t="shared" si="1"/>
        <v>2014_322</v>
      </c>
    </row>
    <row r="9264">
      <c r="A9264" s="4" t="s">
        <v>686</v>
      </c>
      <c r="B9264" s="4">
        <v>323.0</v>
      </c>
      <c r="C9264" s="4">
        <v>2014.0</v>
      </c>
      <c r="D9264" s="4" t="s">
        <v>1105</v>
      </c>
      <c r="F9264" s="4" t="s">
        <v>20</v>
      </c>
      <c r="H9264" s="4">
        <v>7915.0</v>
      </c>
      <c r="I9264" s="4">
        <v>8438.0</v>
      </c>
      <c r="J9264" s="4">
        <v>272.0</v>
      </c>
      <c r="K9264" s="4">
        <v>6933.0</v>
      </c>
      <c r="R9264" s="5" t="str">
        <f t="shared" si="1"/>
        <v>2014_323</v>
      </c>
    </row>
    <row r="9265">
      <c r="A9265" s="4" t="s">
        <v>1223</v>
      </c>
      <c r="B9265" s="4">
        <v>324.0</v>
      </c>
      <c r="C9265" s="4">
        <v>2014.0</v>
      </c>
      <c r="D9265" s="4" t="s">
        <v>1295</v>
      </c>
      <c r="F9265" s="4" t="s">
        <v>100</v>
      </c>
      <c r="H9265" s="4">
        <v>8093.0</v>
      </c>
      <c r="I9265" s="4">
        <v>8419.0</v>
      </c>
      <c r="J9265" s="4">
        <v>511.0</v>
      </c>
      <c r="K9265" s="4">
        <v>8312.0</v>
      </c>
      <c r="R9265" s="5" t="str">
        <f t="shared" si="1"/>
        <v>2014_324</v>
      </c>
    </row>
    <row r="9266">
      <c r="A9266" s="4" t="s">
        <v>1787</v>
      </c>
      <c r="B9266" s="4">
        <v>325.0</v>
      </c>
      <c r="C9266" s="4">
        <v>2014.0</v>
      </c>
      <c r="D9266" s="4" t="s">
        <v>195</v>
      </c>
      <c r="F9266" s="4" t="s">
        <v>400</v>
      </c>
      <c r="H9266" s="4">
        <v>12318.0</v>
      </c>
      <c r="I9266" s="4">
        <v>8417.0</v>
      </c>
      <c r="J9266" s="4">
        <v>589.0</v>
      </c>
      <c r="K9266" s="4">
        <v>19949.0</v>
      </c>
      <c r="R9266" s="5" t="str">
        <f t="shared" si="1"/>
        <v>2014_325</v>
      </c>
    </row>
    <row r="9267">
      <c r="A9267" s="4" t="s">
        <v>1766</v>
      </c>
      <c r="B9267" s="4">
        <v>326.0</v>
      </c>
      <c r="C9267" s="4">
        <v>2014.0</v>
      </c>
      <c r="D9267" s="4" t="s">
        <v>1360</v>
      </c>
      <c r="F9267" s="4" t="s">
        <v>30</v>
      </c>
      <c r="H9267" s="4">
        <v>88634.0</v>
      </c>
      <c r="I9267" s="4">
        <v>8346.0</v>
      </c>
      <c r="J9267" s="4">
        <v>3116.0</v>
      </c>
      <c r="K9267" s="4">
        <v>14242.0</v>
      </c>
      <c r="R9267" s="5" t="str">
        <f t="shared" si="1"/>
        <v>2014_326</v>
      </c>
    </row>
    <row r="9268">
      <c r="A9268" s="4" t="s">
        <v>1285</v>
      </c>
      <c r="B9268" s="4">
        <v>327.0</v>
      </c>
      <c r="C9268" s="4">
        <v>2014.0</v>
      </c>
      <c r="D9268" s="4" t="s">
        <v>490</v>
      </c>
      <c r="F9268" s="4" t="s">
        <v>183</v>
      </c>
      <c r="H9268" s="4">
        <v>11561.0</v>
      </c>
      <c r="I9268" s="4">
        <v>8322.0</v>
      </c>
      <c r="J9268" s="4">
        <v>-2462.0</v>
      </c>
      <c r="K9268" s="4">
        <v>24764.0</v>
      </c>
      <c r="R9268" s="5" t="str">
        <f t="shared" si="1"/>
        <v>2014_327</v>
      </c>
    </row>
    <row r="9269">
      <c r="A9269" s="4" t="s">
        <v>1777</v>
      </c>
      <c r="B9269" s="4">
        <v>328.0</v>
      </c>
      <c r="C9269" s="4">
        <v>2014.0</v>
      </c>
      <c r="D9269" s="4" t="s">
        <v>975</v>
      </c>
      <c r="F9269" s="4" t="s">
        <v>57</v>
      </c>
      <c r="H9269" s="4">
        <v>18284.0</v>
      </c>
      <c r="I9269" s="4">
        <v>8305.0</v>
      </c>
      <c r="J9269" s="4">
        <v>424.0</v>
      </c>
      <c r="K9269" s="4">
        <v>11495.0</v>
      </c>
      <c r="R9269" s="5" t="str">
        <f t="shared" si="1"/>
        <v>2014_328</v>
      </c>
    </row>
    <row r="9270">
      <c r="A9270" s="4" t="s">
        <v>1319</v>
      </c>
      <c r="B9270" s="4">
        <v>329.0</v>
      </c>
      <c r="C9270" s="4">
        <v>2014.0</v>
      </c>
      <c r="D9270" s="4" t="s">
        <v>40</v>
      </c>
      <c r="F9270" s="4" t="s">
        <v>127</v>
      </c>
      <c r="H9270" s="4">
        <v>28683.0</v>
      </c>
      <c r="I9270" s="4">
        <v>8236.0</v>
      </c>
      <c r="J9270" s="4">
        <v>1718.0</v>
      </c>
      <c r="K9270" s="4">
        <v>15402.0</v>
      </c>
      <c r="R9270" s="5" t="str">
        <f t="shared" si="1"/>
        <v>2014_329</v>
      </c>
    </row>
    <row r="9271">
      <c r="A9271" s="4" t="s">
        <v>1915</v>
      </c>
      <c r="B9271" s="4">
        <v>330.0</v>
      </c>
      <c r="C9271" s="4">
        <v>2014.0</v>
      </c>
      <c r="D9271" s="4" t="s">
        <v>285</v>
      </c>
      <c r="F9271" s="4" t="s">
        <v>30</v>
      </c>
      <c r="H9271" s="4">
        <v>10256.0</v>
      </c>
      <c r="I9271" s="4">
        <v>8186.0</v>
      </c>
      <c r="J9271" s="4">
        <v>144.0</v>
      </c>
      <c r="K9271" s="4">
        <v>11576.0</v>
      </c>
      <c r="R9271" s="5" t="str">
        <f t="shared" si="1"/>
        <v>2014_330</v>
      </c>
    </row>
    <row r="9272">
      <c r="A9272" s="4" t="s">
        <v>1068</v>
      </c>
      <c r="B9272" s="4">
        <v>331.0</v>
      </c>
      <c r="C9272" s="4">
        <v>2014.0</v>
      </c>
      <c r="D9272" s="4" t="s">
        <v>29</v>
      </c>
      <c r="F9272" s="4" t="s">
        <v>35</v>
      </c>
      <c r="H9272" s="4">
        <v>13077.0</v>
      </c>
      <c r="I9272" s="4">
        <v>8155.0</v>
      </c>
      <c r="J9272" s="4">
        <v>-169.0</v>
      </c>
      <c r="K9272" s="4">
        <v>17295.0</v>
      </c>
      <c r="R9272" s="5" t="str">
        <f t="shared" si="1"/>
        <v>2014_331</v>
      </c>
    </row>
    <row r="9273">
      <c r="A9273" s="4" t="s">
        <v>1755</v>
      </c>
      <c r="B9273" s="4">
        <v>332.0</v>
      </c>
      <c r="C9273" s="4">
        <v>2014.0</v>
      </c>
      <c r="D9273" s="4" t="s">
        <v>223</v>
      </c>
      <c r="F9273" s="4" t="s">
        <v>57</v>
      </c>
      <c r="H9273" s="4">
        <v>3186.0</v>
      </c>
      <c r="I9273" s="4">
        <v>8154.0</v>
      </c>
      <c r="J9273" s="4">
        <v>239.0</v>
      </c>
      <c r="K9273" s="4">
        <v>5666.0</v>
      </c>
      <c r="R9273" s="5" t="str">
        <f t="shared" si="1"/>
        <v>2014_332</v>
      </c>
    </row>
    <row r="9274">
      <c r="A9274" s="4" t="s">
        <v>1187</v>
      </c>
      <c r="B9274" s="4">
        <v>333.0</v>
      </c>
      <c r="C9274" s="4">
        <v>2014.0</v>
      </c>
      <c r="D9274" s="4" t="s">
        <v>216</v>
      </c>
      <c r="F9274" s="4" t="s">
        <v>24</v>
      </c>
      <c r="H9274" s="4">
        <v>10159.0</v>
      </c>
      <c r="I9274" s="4">
        <v>8106.0</v>
      </c>
      <c r="J9274" s="4">
        <v>311.0</v>
      </c>
      <c r="K9274" s="4">
        <v>21870.0</v>
      </c>
      <c r="R9274" s="5" t="str">
        <f t="shared" si="1"/>
        <v>2014_333</v>
      </c>
    </row>
    <row r="9275">
      <c r="A9275" s="4" t="s">
        <v>1380</v>
      </c>
      <c r="B9275" s="4">
        <v>333.0</v>
      </c>
      <c r="C9275" s="4">
        <v>2014.0</v>
      </c>
      <c r="D9275" s="4" t="s">
        <v>99</v>
      </c>
      <c r="F9275" s="4" t="s">
        <v>57</v>
      </c>
      <c r="I9275" s="4">
        <v>8106.0</v>
      </c>
      <c r="J9275" s="4">
        <v>720.0</v>
      </c>
      <c r="K9275" s="4">
        <v>129921.0</v>
      </c>
      <c r="R9275" s="5" t="str">
        <f t="shared" si="1"/>
        <v>2014_333</v>
      </c>
    </row>
    <row r="9276">
      <c r="A9276" s="4" t="s">
        <v>1192</v>
      </c>
      <c r="B9276" s="4">
        <v>335.0</v>
      </c>
      <c r="C9276" s="4">
        <v>2014.0</v>
      </c>
      <c r="D9276" s="4" t="s">
        <v>42</v>
      </c>
      <c r="F9276" s="4" t="s">
        <v>74</v>
      </c>
      <c r="I9276" s="4">
        <v>8101.0</v>
      </c>
      <c r="J9276" s="4">
        <v>414.0</v>
      </c>
      <c r="K9276" s="4">
        <v>75589.0</v>
      </c>
      <c r="R9276" s="5" t="str">
        <f t="shared" si="1"/>
        <v>2014_335</v>
      </c>
    </row>
    <row r="9277">
      <c r="A9277" s="4" t="s">
        <v>565</v>
      </c>
      <c r="B9277" s="4">
        <v>336.0</v>
      </c>
      <c r="C9277" s="4">
        <v>2014.0</v>
      </c>
      <c r="D9277" s="4" t="s">
        <v>826</v>
      </c>
      <c r="F9277" s="4" t="s">
        <v>43</v>
      </c>
      <c r="H9277" s="4">
        <v>22598.0</v>
      </c>
      <c r="I9277" s="4">
        <v>8074.0</v>
      </c>
      <c r="J9277" s="4">
        <v>1293.0</v>
      </c>
      <c r="K9277" s="4">
        <v>12149.0</v>
      </c>
      <c r="R9277" s="5" t="str">
        <f t="shared" si="1"/>
        <v>2014_336</v>
      </c>
    </row>
    <row r="9278">
      <c r="A9278" s="4" t="s">
        <v>1390</v>
      </c>
      <c r="B9278" s="4">
        <v>337.0</v>
      </c>
      <c r="C9278" s="4">
        <v>2014.0</v>
      </c>
      <c r="D9278" s="4" t="s">
        <v>611</v>
      </c>
      <c r="F9278" s="4" t="s">
        <v>57</v>
      </c>
      <c r="H9278" s="4">
        <v>34179.0</v>
      </c>
      <c r="I9278" s="4">
        <v>7985.0</v>
      </c>
      <c r="J9278" s="4">
        <v>2150.0</v>
      </c>
      <c r="K9278" s="4">
        <v>15390.0</v>
      </c>
      <c r="R9278" s="5" t="str">
        <f t="shared" si="1"/>
        <v>2014_337</v>
      </c>
    </row>
    <row r="9279">
      <c r="A9279" s="4" t="s">
        <v>1387</v>
      </c>
      <c r="B9279" s="4">
        <v>338.0</v>
      </c>
      <c r="C9279" s="4">
        <v>2014.0</v>
      </c>
      <c r="D9279" s="4" t="s">
        <v>19</v>
      </c>
      <c r="F9279" s="4" t="s">
        <v>46</v>
      </c>
      <c r="H9279" s="4">
        <v>3537.0</v>
      </c>
      <c r="I9279" s="4">
        <v>7964.0</v>
      </c>
      <c r="J9279" s="4">
        <v>183.0</v>
      </c>
      <c r="K9279" s="4">
        <v>3830.0</v>
      </c>
      <c r="R9279" s="5" t="str">
        <f t="shared" si="1"/>
        <v>2014_338</v>
      </c>
    </row>
    <row r="9280">
      <c r="A9280" s="4" t="s">
        <v>1700</v>
      </c>
      <c r="B9280" s="4">
        <v>339.0</v>
      </c>
      <c r="C9280" s="4">
        <v>2014.0</v>
      </c>
      <c r="D9280" s="4" t="s">
        <v>1831</v>
      </c>
      <c r="F9280" s="4" t="s">
        <v>55</v>
      </c>
      <c r="H9280" s="4">
        <v>3067.0</v>
      </c>
      <c r="I9280" s="4">
        <v>7963.0</v>
      </c>
      <c r="J9280" s="4">
        <v>17.0</v>
      </c>
      <c r="K9280" s="4">
        <v>1209.0</v>
      </c>
      <c r="R9280" s="5" t="str">
        <f t="shared" si="1"/>
        <v>2014_339</v>
      </c>
    </row>
    <row r="9281">
      <c r="A9281" s="4" t="s">
        <v>1620</v>
      </c>
      <c r="B9281" s="4">
        <v>340.0</v>
      </c>
      <c r="C9281" s="4">
        <v>2014.0</v>
      </c>
      <c r="D9281" s="4" t="s">
        <v>352</v>
      </c>
      <c r="F9281" s="4" t="s">
        <v>43</v>
      </c>
      <c r="H9281" s="4">
        <v>5208.0</v>
      </c>
      <c r="I9281" s="4">
        <v>7937.0</v>
      </c>
      <c r="J9281" s="4">
        <v>16.0</v>
      </c>
      <c r="K9281" s="4">
        <v>16284.0</v>
      </c>
      <c r="R9281" s="5" t="str">
        <f t="shared" si="1"/>
        <v>2014_340</v>
      </c>
    </row>
    <row r="9282">
      <c r="A9282" s="4" t="s">
        <v>1962</v>
      </c>
      <c r="B9282" s="4">
        <v>341.0</v>
      </c>
      <c r="C9282" s="4">
        <v>2014.0</v>
      </c>
      <c r="D9282" s="4" t="s">
        <v>1364</v>
      </c>
      <c r="F9282" s="4" t="s">
        <v>57</v>
      </c>
      <c r="H9282" s="4">
        <v>154449.0</v>
      </c>
      <c r="I9282" s="4">
        <v>7872.0</v>
      </c>
      <c r="J9282" s="4">
        <v>1500.0</v>
      </c>
      <c r="K9282" s="4">
        <v>17895.0</v>
      </c>
      <c r="R9282" s="5" t="str">
        <f t="shared" si="1"/>
        <v>2014_341</v>
      </c>
    </row>
    <row r="9283">
      <c r="A9283" s="4" t="s">
        <v>1781</v>
      </c>
      <c r="B9283" s="4">
        <v>342.0</v>
      </c>
      <c r="C9283" s="4">
        <v>2014.0</v>
      </c>
      <c r="D9283" s="4" t="s">
        <v>1831</v>
      </c>
      <c r="F9283" s="4" t="s">
        <v>37</v>
      </c>
      <c r="H9283" s="4">
        <v>10760.0</v>
      </c>
      <c r="I9283" s="4">
        <v>7840.0</v>
      </c>
      <c r="J9283" s="4">
        <v>597.0</v>
      </c>
      <c r="K9283" s="4">
        <v>2772.0</v>
      </c>
      <c r="R9283" s="5" t="str">
        <f t="shared" si="1"/>
        <v>2014_342</v>
      </c>
    </row>
    <row r="9284">
      <c r="A9284" s="4" t="s">
        <v>1855</v>
      </c>
      <c r="B9284" s="4">
        <v>343.0</v>
      </c>
      <c r="C9284" s="4">
        <v>2014.0</v>
      </c>
      <c r="D9284" s="4" t="s">
        <v>971</v>
      </c>
      <c r="F9284" s="4" t="s">
        <v>30</v>
      </c>
      <c r="H9284" s="4">
        <v>28984.0</v>
      </c>
      <c r="I9284" s="4">
        <v>7819.0</v>
      </c>
      <c r="J9284" s="4">
        <v>1961.0</v>
      </c>
      <c r="K9284" s="4">
        <v>28478.0</v>
      </c>
      <c r="R9284" s="5" t="str">
        <f t="shared" si="1"/>
        <v>2014_343</v>
      </c>
    </row>
    <row r="9285">
      <c r="A9285" s="4" t="s">
        <v>621</v>
      </c>
      <c r="B9285" s="4">
        <v>344.0</v>
      </c>
      <c r="C9285" s="4">
        <v>2014.0</v>
      </c>
      <c r="D9285" s="4" t="s">
        <v>48</v>
      </c>
      <c r="F9285" s="4" t="s">
        <v>192</v>
      </c>
      <c r="H9285" s="4">
        <v>7740.0</v>
      </c>
      <c r="I9285" s="4">
        <v>7813.0</v>
      </c>
      <c r="J9285" s="4">
        <v>683.0</v>
      </c>
      <c r="K9285" s="4">
        <v>12088.0</v>
      </c>
      <c r="R9285" s="5" t="str">
        <f t="shared" si="1"/>
        <v>2014_344</v>
      </c>
    </row>
    <row r="9286">
      <c r="A9286" s="4" t="s">
        <v>1168</v>
      </c>
      <c r="B9286" s="4">
        <v>345.0</v>
      </c>
      <c r="C9286" s="4">
        <v>2014.0</v>
      </c>
      <c r="D9286" s="4" t="s">
        <v>1104</v>
      </c>
      <c r="F9286" s="4" t="s">
        <v>43</v>
      </c>
      <c r="H9286" s="4">
        <v>6449.0</v>
      </c>
      <c r="I9286" s="4">
        <v>7780.0</v>
      </c>
      <c r="J9286" s="4">
        <v>124.0</v>
      </c>
      <c r="K9286" s="4">
        <v>9134.0</v>
      </c>
      <c r="R9286" s="5" t="str">
        <f t="shared" si="1"/>
        <v>2014_345</v>
      </c>
    </row>
    <row r="9287">
      <c r="A9287" s="4" t="s">
        <v>1799</v>
      </c>
      <c r="B9287" s="4">
        <v>346.0</v>
      </c>
      <c r="C9287" s="4">
        <v>2014.0</v>
      </c>
      <c r="D9287" s="4" t="s">
        <v>986</v>
      </c>
      <c r="F9287" s="4" t="s">
        <v>57</v>
      </c>
      <c r="H9287" s="4">
        <v>8373.0</v>
      </c>
      <c r="I9287" s="4">
        <v>7717.0</v>
      </c>
      <c r="J9287" s="4">
        <v>42.0</v>
      </c>
      <c r="K9287" s="4">
        <v>957.0</v>
      </c>
      <c r="R9287" s="5" t="str">
        <f t="shared" si="1"/>
        <v>2014_346</v>
      </c>
    </row>
    <row r="9288">
      <c r="A9288" s="4" t="s">
        <v>1697</v>
      </c>
      <c r="B9288" s="4">
        <v>347.0</v>
      </c>
      <c r="C9288" s="4">
        <v>2014.0</v>
      </c>
      <c r="D9288" s="4" t="s">
        <v>19</v>
      </c>
      <c r="F9288" s="4" t="s">
        <v>189</v>
      </c>
      <c r="H9288" s="4">
        <v>4952.0</v>
      </c>
      <c r="I9288" s="4">
        <v>7686.0</v>
      </c>
      <c r="J9288" s="4">
        <v>318.0</v>
      </c>
      <c r="K9288" s="4">
        <v>4766.0</v>
      </c>
      <c r="R9288" s="5" t="str">
        <f t="shared" si="1"/>
        <v>2014_347</v>
      </c>
    </row>
    <row r="9289">
      <c r="A9289" s="4" t="s">
        <v>282</v>
      </c>
      <c r="B9289" s="4">
        <v>348.0</v>
      </c>
      <c r="C9289" s="4">
        <v>2014.0</v>
      </c>
      <c r="D9289" s="4" t="s">
        <v>110</v>
      </c>
      <c r="F9289" s="4" t="s">
        <v>88</v>
      </c>
      <c r="H9289" s="4">
        <v>12104.0</v>
      </c>
      <c r="I9289" s="4">
        <v>7657.0</v>
      </c>
      <c r="J9289" s="4">
        <v>667.0</v>
      </c>
      <c r="K9289" s="4">
        <v>9525.0</v>
      </c>
      <c r="R9289" s="5" t="str">
        <f t="shared" si="1"/>
        <v>2014_348</v>
      </c>
    </row>
    <row r="9290">
      <c r="A9290" s="4" t="s">
        <v>1388</v>
      </c>
      <c r="B9290" s="4">
        <v>349.0</v>
      </c>
      <c r="C9290" s="4">
        <v>2014.0</v>
      </c>
      <c r="D9290" s="4" t="s">
        <v>999</v>
      </c>
      <c r="F9290" s="4" t="s">
        <v>100</v>
      </c>
      <c r="H9290" s="4">
        <v>3693.0</v>
      </c>
      <c r="I9290" s="4">
        <v>7513.0</v>
      </c>
      <c r="J9290" s="4">
        <v>276.0</v>
      </c>
      <c r="K9290" s="4">
        <v>4617.0</v>
      </c>
      <c r="R9290" s="5" t="str">
        <f t="shared" si="1"/>
        <v>2014_349</v>
      </c>
    </row>
    <row r="9291">
      <c r="A9291" s="4" t="s">
        <v>507</v>
      </c>
      <c r="B9291" s="4">
        <v>350.0</v>
      </c>
      <c r="C9291" s="4">
        <v>2014.0</v>
      </c>
      <c r="D9291" s="4" t="s">
        <v>975</v>
      </c>
      <c r="F9291" s="4" t="s">
        <v>57</v>
      </c>
      <c r="H9291" s="4">
        <v>24583.0</v>
      </c>
      <c r="I9291" s="4">
        <v>7509.0</v>
      </c>
      <c r="J9291" s="4">
        <v>256.0</v>
      </c>
      <c r="K9291" s="4">
        <v>12043.0</v>
      </c>
      <c r="R9291" s="5" t="str">
        <f t="shared" si="1"/>
        <v>2014_350</v>
      </c>
    </row>
    <row r="9292">
      <c r="A9292" s="4" t="s">
        <v>1091</v>
      </c>
      <c r="B9292" s="4">
        <v>351.0</v>
      </c>
      <c r="C9292" s="4">
        <v>2014.0</v>
      </c>
      <c r="D9292" s="4" t="s">
        <v>19</v>
      </c>
      <c r="F9292" s="4" t="s">
        <v>20</v>
      </c>
      <c r="H9292" s="4">
        <v>4280.0</v>
      </c>
      <c r="I9292" s="4">
        <v>7439.0</v>
      </c>
      <c r="J9292" s="4">
        <v>690.0</v>
      </c>
      <c r="K9292" s="4">
        <v>6027.0</v>
      </c>
      <c r="R9292" s="5" t="str">
        <f t="shared" si="1"/>
        <v>2014_351</v>
      </c>
    </row>
    <row r="9293">
      <c r="A9293" s="4" t="s">
        <v>1754</v>
      </c>
      <c r="B9293" s="4">
        <v>352.0</v>
      </c>
      <c r="C9293" s="4">
        <v>2014.0</v>
      </c>
      <c r="D9293" s="4" t="s">
        <v>19</v>
      </c>
      <c r="F9293" s="4" t="s">
        <v>20</v>
      </c>
      <c r="H9293" s="4">
        <v>14011.0</v>
      </c>
      <c r="I9293" s="4">
        <v>7437.0</v>
      </c>
      <c r="J9293" s="4">
        <v>624.0</v>
      </c>
      <c r="K9293" s="4">
        <v>6917.0</v>
      </c>
      <c r="R9293" s="5" t="str">
        <f t="shared" si="1"/>
        <v>2014_352</v>
      </c>
    </row>
    <row r="9294">
      <c r="A9294" s="4" t="s">
        <v>1822</v>
      </c>
      <c r="B9294" s="4">
        <v>353.0</v>
      </c>
      <c r="C9294" s="4">
        <v>2014.0</v>
      </c>
      <c r="D9294" s="4" t="s">
        <v>492</v>
      </c>
      <c r="F9294" s="4" t="s">
        <v>57</v>
      </c>
      <c r="H9294" s="4">
        <v>19.0</v>
      </c>
      <c r="I9294" s="4">
        <v>7406.0</v>
      </c>
      <c r="J9294" s="4">
        <v>3.0</v>
      </c>
      <c r="K9294" s="4">
        <v>371.0</v>
      </c>
      <c r="R9294" s="5" t="str">
        <f t="shared" si="1"/>
        <v>2014_353</v>
      </c>
    </row>
    <row r="9295">
      <c r="A9295" s="4" t="s">
        <v>2018</v>
      </c>
      <c r="B9295" s="4">
        <v>354.0</v>
      </c>
      <c r="C9295" s="4">
        <v>2014.0</v>
      </c>
      <c r="D9295" s="4" t="s">
        <v>611</v>
      </c>
      <c r="F9295" s="4" t="s">
        <v>57</v>
      </c>
      <c r="H9295" s="4">
        <v>2530.0</v>
      </c>
      <c r="I9295" s="4">
        <v>7405.0</v>
      </c>
      <c r="J9295" s="4">
        <v>222.0</v>
      </c>
      <c r="K9295" s="4">
        <v>45263.0</v>
      </c>
      <c r="R9295" s="5" t="str">
        <f t="shared" si="1"/>
        <v>2014_354</v>
      </c>
    </row>
    <row r="9296">
      <c r="A9296" s="4" t="s">
        <v>1733</v>
      </c>
      <c r="B9296" s="4">
        <v>355.0</v>
      </c>
      <c r="C9296" s="4">
        <v>2014.0</v>
      </c>
      <c r="D9296" s="4" t="s">
        <v>168</v>
      </c>
      <c r="F9296" s="4" t="s">
        <v>257</v>
      </c>
      <c r="H9296" s="4">
        <v>3967.0</v>
      </c>
      <c r="I9296" s="4">
        <v>7373.0</v>
      </c>
      <c r="J9296" s="4">
        <v>189.0</v>
      </c>
      <c r="K9296" s="4">
        <v>5933.0</v>
      </c>
      <c r="R9296" s="5" t="str">
        <f t="shared" si="1"/>
        <v>2014_355</v>
      </c>
    </row>
    <row r="9297">
      <c r="A9297" s="4" t="s">
        <v>1716</v>
      </c>
      <c r="B9297" s="4">
        <v>356.0</v>
      </c>
      <c r="C9297" s="4">
        <v>2014.0</v>
      </c>
      <c r="D9297" s="4" t="s">
        <v>1105</v>
      </c>
      <c r="F9297" s="4" t="s">
        <v>179</v>
      </c>
      <c r="H9297" s="4">
        <v>7960.0</v>
      </c>
      <c r="I9297" s="4">
        <v>7356.0</v>
      </c>
      <c r="J9297" s="4">
        <v>204.0</v>
      </c>
      <c r="K9297" s="4">
        <v>10096.0</v>
      </c>
      <c r="R9297" s="5" t="str">
        <f t="shared" si="1"/>
        <v>2014_356</v>
      </c>
    </row>
    <row r="9298">
      <c r="A9298" s="4" t="s">
        <v>962</v>
      </c>
      <c r="B9298" s="4">
        <v>357.0</v>
      </c>
      <c r="C9298" s="4">
        <v>2014.0</v>
      </c>
      <c r="D9298" s="4" t="s">
        <v>492</v>
      </c>
      <c r="F9298" s="4" t="s">
        <v>88</v>
      </c>
      <c r="H9298" s="4">
        <v>9886.0</v>
      </c>
      <c r="I9298" s="4">
        <v>7349.0</v>
      </c>
      <c r="J9298" s="4">
        <v>349.0</v>
      </c>
      <c r="K9298" s="4">
        <v>8494.0</v>
      </c>
      <c r="R9298" s="5" t="str">
        <f t="shared" si="1"/>
        <v>2014_357</v>
      </c>
    </row>
    <row r="9299">
      <c r="A9299" s="4" t="s">
        <v>1270</v>
      </c>
      <c r="B9299" s="4">
        <v>358.0</v>
      </c>
      <c r="C9299" s="4">
        <v>2014.0</v>
      </c>
      <c r="D9299" s="4" t="s">
        <v>1723</v>
      </c>
      <c r="F9299" s="4" t="s">
        <v>35</v>
      </c>
      <c r="H9299" s="4">
        <v>4904.0</v>
      </c>
      <c r="I9299" s="4">
        <v>7310.0</v>
      </c>
      <c r="J9299" s="4">
        <v>226.0</v>
      </c>
      <c r="K9299" s="4">
        <v>6537.0</v>
      </c>
      <c r="R9299" s="5" t="str">
        <f t="shared" si="1"/>
        <v>2014_358</v>
      </c>
    </row>
    <row r="9300">
      <c r="A9300" s="4" t="s">
        <v>916</v>
      </c>
      <c r="B9300" s="4">
        <v>359.0</v>
      </c>
      <c r="C9300" s="4">
        <v>2014.0</v>
      </c>
      <c r="D9300" s="4" t="s">
        <v>216</v>
      </c>
      <c r="F9300" s="4" t="s">
        <v>148</v>
      </c>
      <c r="H9300" s="4">
        <v>14352.0</v>
      </c>
      <c r="I9300" s="4">
        <v>7301.0</v>
      </c>
      <c r="J9300" s="4">
        <v>786.0</v>
      </c>
      <c r="K9300" s="4">
        <v>27796.0</v>
      </c>
      <c r="R9300" s="5" t="str">
        <f t="shared" si="1"/>
        <v>2014_359</v>
      </c>
    </row>
    <row r="9301">
      <c r="A9301" s="4" t="s">
        <v>1688</v>
      </c>
      <c r="B9301" s="4">
        <v>360.0</v>
      </c>
      <c r="C9301" s="4">
        <v>2014.0</v>
      </c>
      <c r="D9301" s="4" t="s">
        <v>223</v>
      </c>
      <c r="F9301" s="4" t="s">
        <v>24</v>
      </c>
      <c r="H9301" s="4">
        <v>3952.0</v>
      </c>
      <c r="I9301" s="4">
        <v>7283.0</v>
      </c>
      <c r="J9301" s="4">
        <v>229.0</v>
      </c>
      <c r="K9301" s="4">
        <v>5516.0</v>
      </c>
      <c r="R9301" s="5" t="str">
        <f t="shared" si="1"/>
        <v>2014_360</v>
      </c>
    </row>
    <row r="9302">
      <c r="A9302" s="4" t="s">
        <v>939</v>
      </c>
      <c r="B9302" s="4">
        <v>361.0</v>
      </c>
      <c r="C9302" s="4">
        <v>2014.0</v>
      </c>
      <c r="D9302" s="4" t="s">
        <v>59</v>
      </c>
      <c r="F9302" s="4" t="s">
        <v>55</v>
      </c>
      <c r="H9302" s="4">
        <v>19545.0</v>
      </c>
      <c r="I9302" s="4">
        <v>7200.0</v>
      </c>
      <c r="J9302" s="4">
        <v>1836.0</v>
      </c>
      <c r="K9302" s="4">
        <v>130443.0</v>
      </c>
      <c r="R9302" s="5" t="str">
        <f t="shared" si="1"/>
        <v>2014_361</v>
      </c>
    </row>
    <row r="9303">
      <c r="A9303" s="4" t="s">
        <v>1339</v>
      </c>
      <c r="B9303" s="4">
        <v>362.0</v>
      </c>
      <c r="C9303" s="4">
        <v>2014.0</v>
      </c>
      <c r="D9303" s="4" t="s">
        <v>921</v>
      </c>
      <c r="F9303" s="4" t="s">
        <v>100</v>
      </c>
      <c r="H9303" s="4">
        <v>5234.0</v>
      </c>
      <c r="I9303" s="4">
        <v>7195.0</v>
      </c>
      <c r="J9303" s="4">
        <v>278.0</v>
      </c>
      <c r="K9303" s="4">
        <v>10009.0</v>
      </c>
      <c r="R9303" s="5" t="str">
        <f t="shared" si="1"/>
        <v>2014_362</v>
      </c>
    </row>
    <row r="9304">
      <c r="A9304" s="4" t="s">
        <v>1914</v>
      </c>
      <c r="B9304" s="4">
        <v>363.0</v>
      </c>
      <c r="C9304" s="4">
        <v>2014.0</v>
      </c>
      <c r="D9304" s="4" t="s">
        <v>1139</v>
      </c>
      <c r="F9304" s="4" t="s">
        <v>57</v>
      </c>
      <c r="H9304" s="4">
        <v>9105.0</v>
      </c>
      <c r="I9304" s="4">
        <v>7194.0</v>
      </c>
      <c r="J9304" s="4">
        <v>317.0</v>
      </c>
      <c r="K9304" s="4">
        <v>6998.0</v>
      </c>
      <c r="R9304" s="5" t="str">
        <f t="shared" si="1"/>
        <v>2014_363</v>
      </c>
    </row>
    <row r="9305">
      <c r="A9305" s="4" t="s">
        <v>1057</v>
      </c>
      <c r="B9305" s="4">
        <v>364.0</v>
      </c>
      <c r="C9305" s="4">
        <v>2014.0</v>
      </c>
      <c r="D9305" s="4" t="s">
        <v>1292</v>
      </c>
      <c r="F9305" s="4" t="s">
        <v>43</v>
      </c>
      <c r="H9305" s="4">
        <v>8358.0</v>
      </c>
      <c r="I9305" s="4">
        <v>7174.0</v>
      </c>
      <c r="J9305" s="4">
        <v>849.0</v>
      </c>
      <c r="K9305" s="4">
        <v>8948.0</v>
      </c>
      <c r="R9305" s="5" t="str">
        <f t="shared" si="1"/>
        <v>2014_364</v>
      </c>
    </row>
    <row r="9306">
      <c r="A9306" s="4" t="s">
        <v>1344</v>
      </c>
      <c r="B9306" s="4">
        <v>365.0</v>
      </c>
      <c r="C9306" s="4">
        <v>2014.0</v>
      </c>
      <c r="D9306" s="4" t="s">
        <v>490</v>
      </c>
      <c r="F9306" s="4" t="s">
        <v>144</v>
      </c>
      <c r="H9306" s="4">
        <v>4433.0</v>
      </c>
      <c r="I9306" s="4">
        <v>7150.0</v>
      </c>
      <c r="J9306" s="4">
        <v>-525.0</v>
      </c>
      <c r="K9306" s="4">
        <v>14133.0</v>
      </c>
      <c r="R9306" s="5" t="str">
        <f t="shared" si="1"/>
        <v>2014_365</v>
      </c>
    </row>
    <row r="9307">
      <c r="A9307" s="4" t="s">
        <v>1381</v>
      </c>
      <c r="B9307" s="4">
        <v>366.0</v>
      </c>
      <c r="C9307" s="4">
        <v>2014.0</v>
      </c>
      <c r="D9307" s="4" t="s">
        <v>981</v>
      </c>
      <c r="F9307" s="4" t="s">
        <v>100</v>
      </c>
      <c r="H9307" s="4">
        <v>23365.0</v>
      </c>
      <c r="I9307" s="4">
        <v>7146.0</v>
      </c>
      <c r="J9307" s="4">
        <v>821.0</v>
      </c>
      <c r="K9307" s="4">
        <v>5358.0</v>
      </c>
      <c r="R9307" s="5" t="str">
        <f t="shared" si="1"/>
        <v>2014_366</v>
      </c>
    </row>
    <row r="9308">
      <c r="A9308" s="4" t="s">
        <v>714</v>
      </c>
      <c r="B9308" s="4">
        <v>367.0</v>
      </c>
      <c r="C9308" s="4">
        <v>2014.0</v>
      </c>
      <c r="D9308" s="4" t="s">
        <v>826</v>
      </c>
      <c r="F9308" s="4" t="s">
        <v>148</v>
      </c>
      <c r="H9308" s="4">
        <v>17903.0</v>
      </c>
      <c r="I9308" s="4">
        <v>7143.0</v>
      </c>
      <c r="J9308" s="4">
        <v>-121.0</v>
      </c>
      <c r="K9308" s="4">
        <v>16571.0</v>
      </c>
      <c r="R9308" s="5" t="str">
        <f t="shared" si="1"/>
        <v>2014_367</v>
      </c>
    </row>
    <row r="9309">
      <c r="A9309" s="4" t="s">
        <v>1720</v>
      </c>
      <c r="B9309" s="4">
        <v>368.0</v>
      </c>
      <c r="C9309" s="4">
        <v>2014.0</v>
      </c>
      <c r="D9309" s="4" t="s">
        <v>1096</v>
      </c>
      <c r="F9309" s="4" t="s">
        <v>24</v>
      </c>
      <c r="H9309" s="4">
        <v>12341.0</v>
      </c>
      <c r="I9309" s="4">
        <v>7126.0</v>
      </c>
      <c r="J9309" s="4">
        <v>501.0</v>
      </c>
      <c r="K9309" s="4">
        <v>6606.0</v>
      </c>
      <c r="R9309" s="5" t="str">
        <f t="shared" si="1"/>
        <v>2014_368</v>
      </c>
    </row>
    <row r="9310">
      <c r="A9310" s="4" t="s">
        <v>1368</v>
      </c>
      <c r="B9310" s="4">
        <v>369.0</v>
      </c>
      <c r="C9310" s="4">
        <v>2014.0</v>
      </c>
      <c r="D9310" s="4" t="s">
        <v>717</v>
      </c>
      <c r="F9310" s="4" t="s">
        <v>30</v>
      </c>
      <c r="H9310" s="4">
        <v>7268.0</v>
      </c>
      <c r="I9310" s="4">
        <v>7122.0</v>
      </c>
      <c r="J9310" s="4">
        <v>268.0</v>
      </c>
      <c r="K9310" s="4">
        <v>12905.0</v>
      </c>
      <c r="R9310" s="5" t="str">
        <f t="shared" si="1"/>
        <v>2014_369</v>
      </c>
    </row>
    <row r="9311">
      <c r="A9311" s="4" t="s">
        <v>1329</v>
      </c>
      <c r="B9311" s="4">
        <v>370.0</v>
      </c>
      <c r="C9311" s="4">
        <v>2014.0</v>
      </c>
      <c r="D9311" s="4" t="s">
        <v>168</v>
      </c>
      <c r="F9311" s="4" t="s">
        <v>24</v>
      </c>
      <c r="H9311" s="4">
        <v>2214.0</v>
      </c>
      <c r="I9311" s="4">
        <v>7047.0</v>
      </c>
      <c r="J9311" s="4">
        <v>77.0</v>
      </c>
      <c r="K9311" s="4">
        <v>3495.0</v>
      </c>
      <c r="R9311" s="5" t="str">
        <f t="shared" si="1"/>
        <v>2014_370</v>
      </c>
    </row>
    <row r="9312">
      <c r="A9312" s="4" t="s">
        <v>1633</v>
      </c>
      <c r="B9312" s="4">
        <v>371.0</v>
      </c>
      <c r="C9312" s="4">
        <v>2014.0</v>
      </c>
      <c r="D9312" s="4" t="s">
        <v>1831</v>
      </c>
      <c r="F9312" s="4" t="s">
        <v>127</v>
      </c>
      <c r="H9312" s="4">
        <v>360.0</v>
      </c>
      <c r="I9312" s="4">
        <v>7013.0</v>
      </c>
      <c r="J9312" s="4">
        <v>-3.0</v>
      </c>
      <c r="K9312" s="4">
        <v>1715.0</v>
      </c>
      <c r="R9312" s="5" t="str">
        <f t="shared" si="1"/>
        <v>2014_371</v>
      </c>
    </row>
    <row r="9313">
      <c r="A9313" s="4" t="s">
        <v>425</v>
      </c>
      <c r="B9313" s="4">
        <v>372.0</v>
      </c>
      <c r="C9313" s="4">
        <v>2014.0</v>
      </c>
      <c r="D9313" s="4" t="s">
        <v>1104</v>
      </c>
      <c r="F9313" s="4" t="s">
        <v>55</v>
      </c>
      <c r="H9313" s="4">
        <v>5573.0</v>
      </c>
      <c r="I9313" s="4">
        <v>6967.0</v>
      </c>
      <c r="J9313" s="4">
        <v>184.0</v>
      </c>
      <c r="K9313" s="4">
        <v>8419.0</v>
      </c>
      <c r="R9313" s="5" t="str">
        <f t="shared" si="1"/>
        <v>2014_372</v>
      </c>
    </row>
    <row r="9314">
      <c r="A9314" s="4" t="s">
        <v>1257</v>
      </c>
      <c r="B9314" s="4">
        <v>373.0</v>
      </c>
      <c r="C9314" s="4">
        <v>2014.0</v>
      </c>
      <c r="D9314" s="4" t="s">
        <v>67</v>
      </c>
      <c r="F9314" s="4" t="s">
        <v>189</v>
      </c>
      <c r="I9314" s="4">
        <v>6954.0</v>
      </c>
      <c r="J9314" s="4">
        <v>379.0</v>
      </c>
      <c r="K9314" s="4">
        <v>19490.0</v>
      </c>
      <c r="R9314" s="5" t="str">
        <f t="shared" si="1"/>
        <v>2014_373</v>
      </c>
    </row>
    <row r="9315">
      <c r="A9315" s="4" t="s">
        <v>1917</v>
      </c>
      <c r="B9315" s="4">
        <v>374.0</v>
      </c>
      <c r="C9315" s="4">
        <v>2014.0</v>
      </c>
      <c r="D9315" s="4" t="s">
        <v>285</v>
      </c>
      <c r="F9315" s="4" t="s">
        <v>30</v>
      </c>
      <c r="H9315" s="4">
        <v>14417.0</v>
      </c>
      <c r="I9315" s="4">
        <v>6945.0</v>
      </c>
      <c r="J9315" s="4">
        <v>750.0</v>
      </c>
      <c r="K9315" s="4">
        <v>5418.0</v>
      </c>
      <c r="R9315" s="5" t="str">
        <f t="shared" si="1"/>
        <v>2014_374</v>
      </c>
    </row>
    <row r="9316">
      <c r="A9316" s="4" t="s">
        <v>1819</v>
      </c>
      <c r="B9316" s="4">
        <v>375.0</v>
      </c>
      <c r="C9316" s="4">
        <v>2014.0</v>
      </c>
      <c r="D9316" s="4" t="s">
        <v>102</v>
      </c>
      <c r="F9316" s="4" t="s">
        <v>148</v>
      </c>
      <c r="H9316" s="4">
        <v>72305.0</v>
      </c>
      <c r="I9316" s="4">
        <v>6932.0</v>
      </c>
      <c r="J9316" s="4">
        <v>1862.0</v>
      </c>
      <c r="K9316" s="4">
        <v>11863.0</v>
      </c>
      <c r="R9316" s="5" t="str">
        <f t="shared" si="1"/>
        <v>2014_375</v>
      </c>
    </row>
    <row r="9317">
      <c r="A9317" s="4" t="s">
        <v>1714</v>
      </c>
      <c r="B9317" s="4">
        <v>376.0</v>
      </c>
      <c r="C9317" s="4">
        <v>2014.0</v>
      </c>
      <c r="D9317" s="4" t="s">
        <v>1831</v>
      </c>
      <c r="F9317" s="4" t="s">
        <v>400</v>
      </c>
      <c r="H9317" s="4">
        <v>6798.0</v>
      </c>
      <c r="I9317" s="4">
        <v>6917.0</v>
      </c>
      <c r="J9317" s="4">
        <v>420.0</v>
      </c>
      <c r="K9317" s="4">
        <v>2522.0</v>
      </c>
      <c r="R9317" s="5" t="str">
        <f t="shared" si="1"/>
        <v>2014_376</v>
      </c>
    </row>
    <row r="9318">
      <c r="A9318" s="4" t="s">
        <v>1756</v>
      </c>
      <c r="B9318" s="4">
        <v>377.0</v>
      </c>
      <c r="C9318" s="4">
        <v>2014.0</v>
      </c>
      <c r="D9318" s="4" t="s">
        <v>102</v>
      </c>
      <c r="F9318" s="4" t="s">
        <v>100</v>
      </c>
      <c r="H9318" s="4">
        <v>18160.0</v>
      </c>
      <c r="I9318" s="4">
        <v>6909.0</v>
      </c>
      <c r="J9318" s="4">
        <v>624.0</v>
      </c>
      <c r="K9318" s="4">
        <v>15236.0</v>
      </c>
      <c r="R9318" s="5" t="str">
        <f t="shared" si="1"/>
        <v>2014_377</v>
      </c>
    </row>
    <row r="9319">
      <c r="A9319" s="4" t="s">
        <v>1708</v>
      </c>
      <c r="B9319" s="4">
        <v>378.0</v>
      </c>
      <c r="C9319" s="4">
        <v>2014.0</v>
      </c>
      <c r="D9319" s="4" t="s">
        <v>638</v>
      </c>
      <c r="F9319" s="4" t="s">
        <v>57</v>
      </c>
      <c r="H9319" s="4">
        <v>13810.0</v>
      </c>
      <c r="I9319" s="4">
        <v>6906.0</v>
      </c>
      <c r="J9319" s="4">
        <v>765.0</v>
      </c>
      <c r="K9319" s="4">
        <v>14379.0</v>
      </c>
      <c r="R9319" s="5" t="str">
        <f t="shared" si="1"/>
        <v>2014_378</v>
      </c>
    </row>
    <row r="9320">
      <c r="A9320" s="4" t="s">
        <v>788</v>
      </c>
      <c r="B9320" s="4">
        <v>379.0</v>
      </c>
      <c r="C9320" s="4">
        <v>2014.0</v>
      </c>
      <c r="D9320" s="4" t="s">
        <v>216</v>
      </c>
      <c r="F9320" s="4" t="s">
        <v>144</v>
      </c>
      <c r="H9320" s="4">
        <v>9996.0</v>
      </c>
      <c r="I9320" s="4">
        <v>6875.0</v>
      </c>
      <c r="J9320" s="4">
        <v>289.0</v>
      </c>
      <c r="K9320" s="4">
        <v>21042.0</v>
      </c>
      <c r="R9320" s="5" t="str">
        <f t="shared" si="1"/>
        <v>2014_379</v>
      </c>
    </row>
    <row r="9321">
      <c r="A9321" s="4" t="s">
        <v>551</v>
      </c>
      <c r="B9321" s="4">
        <v>380.0</v>
      </c>
      <c r="C9321" s="4">
        <v>2014.0</v>
      </c>
      <c r="D9321" s="4" t="s">
        <v>921</v>
      </c>
      <c r="F9321" s="4" t="s">
        <v>118</v>
      </c>
      <c r="H9321" s="4">
        <v>27773.0</v>
      </c>
      <c r="I9321" s="4">
        <v>6860.0</v>
      </c>
      <c r="J9321" s="4">
        <v>430.0</v>
      </c>
      <c r="K9321" s="4">
        <v>27142.0</v>
      </c>
      <c r="R9321" s="5" t="str">
        <f t="shared" si="1"/>
        <v>2014_380</v>
      </c>
    </row>
    <row r="9322">
      <c r="A9322" s="4" t="s">
        <v>1858</v>
      </c>
      <c r="B9322" s="4">
        <v>381.0</v>
      </c>
      <c r="C9322" s="4">
        <v>2014.0</v>
      </c>
      <c r="D9322" s="4" t="s">
        <v>1831</v>
      </c>
      <c r="F9322" s="4" t="s">
        <v>30</v>
      </c>
      <c r="H9322" s="4">
        <v>1251.0</v>
      </c>
      <c r="I9322" s="4">
        <v>6839.0</v>
      </c>
      <c r="J9322" s="4">
        <v>-158.0</v>
      </c>
      <c r="K9322" s="4">
        <v>3733.0</v>
      </c>
      <c r="R9322" s="5" t="str">
        <f t="shared" si="1"/>
        <v>2014_381</v>
      </c>
    </row>
    <row r="9323">
      <c r="A9323" s="4" t="s">
        <v>1951</v>
      </c>
      <c r="B9323" s="4">
        <v>382.0</v>
      </c>
      <c r="C9323" s="4">
        <v>2014.0</v>
      </c>
      <c r="D9323" s="4" t="s">
        <v>76</v>
      </c>
      <c r="F9323" s="4" t="s">
        <v>37</v>
      </c>
      <c r="H9323" s="4">
        <v>5039.0</v>
      </c>
      <c r="I9323" s="4">
        <v>6820.0</v>
      </c>
      <c r="J9323" s="4">
        <v>261.0</v>
      </c>
      <c r="K9323" s="4">
        <v>6225.0</v>
      </c>
      <c r="R9323" s="5" t="str">
        <f t="shared" si="1"/>
        <v>2014_382</v>
      </c>
    </row>
    <row r="9324">
      <c r="A9324" s="4" t="s">
        <v>2019</v>
      </c>
      <c r="B9324" s="4">
        <v>383.0</v>
      </c>
      <c r="C9324" s="4">
        <v>2014.0</v>
      </c>
      <c r="D9324" s="4" t="s">
        <v>1364</v>
      </c>
      <c r="F9324" s="4" t="s">
        <v>35</v>
      </c>
      <c r="H9324" s="4">
        <v>62147.0</v>
      </c>
      <c r="I9324" s="4">
        <v>6793.0</v>
      </c>
      <c r="J9324" s="4">
        <v>1893.0</v>
      </c>
      <c r="K9324" s="4">
        <v>10445.0</v>
      </c>
      <c r="R9324" s="5" t="str">
        <f t="shared" si="1"/>
        <v>2014_383</v>
      </c>
    </row>
    <row r="9325">
      <c r="A9325" s="4" t="s">
        <v>1366</v>
      </c>
      <c r="B9325" s="4">
        <v>384.0</v>
      </c>
      <c r="C9325" s="4">
        <v>2014.0</v>
      </c>
      <c r="D9325" s="4" t="s">
        <v>97</v>
      </c>
      <c r="F9325" s="4" t="s">
        <v>57</v>
      </c>
      <c r="H9325" s="4">
        <v>18644.0</v>
      </c>
      <c r="I9325" s="4">
        <v>6782.0</v>
      </c>
      <c r="J9325" s="4">
        <v>724.0</v>
      </c>
      <c r="K9325" s="4">
        <v>10686.0</v>
      </c>
      <c r="R9325" s="5" t="str">
        <f t="shared" si="1"/>
        <v>2014_384</v>
      </c>
    </row>
    <row r="9326">
      <c r="A9326" s="4" t="s">
        <v>1687</v>
      </c>
      <c r="B9326" s="4">
        <v>385.0</v>
      </c>
      <c r="C9326" s="4">
        <v>2014.0</v>
      </c>
      <c r="D9326" s="4" t="s">
        <v>19</v>
      </c>
      <c r="F9326" s="4" t="s">
        <v>55</v>
      </c>
      <c r="H9326" s="4">
        <v>3674.0</v>
      </c>
      <c r="I9326" s="4">
        <v>6769.0</v>
      </c>
      <c r="J9326" s="4">
        <v>244.0</v>
      </c>
      <c r="K9326" s="4">
        <v>5129.0</v>
      </c>
      <c r="R9326" s="5" t="str">
        <f t="shared" si="1"/>
        <v>2014_385</v>
      </c>
    </row>
    <row r="9327">
      <c r="A9327" s="4" t="s">
        <v>997</v>
      </c>
      <c r="B9327" s="4">
        <v>386.0</v>
      </c>
      <c r="C9327" s="4">
        <v>2014.0</v>
      </c>
      <c r="D9327" s="4" t="s">
        <v>26</v>
      </c>
      <c r="F9327" s="4" t="s">
        <v>27</v>
      </c>
      <c r="H9327" s="4">
        <v>4059.0</v>
      </c>
      <c r="I9327" s="4">
        <v>6692.0</v>
      </c>
      <c r="J9327" s="4">
        <v>324.0</v>
      </c>
      <c r="K9327" s="4">
        <v>4051.0</v>
      </c>
      <c r="R9327" s="5" t="str">
        <f t="shared" si="1"/>
        <v>2014_386</v>
      </c>
    </row>
    <row r="9328">
      <c r="A9328" s="4" t="s">
        <v>1884</v>
      </c>
      <c r="B9328" s="4">
        <v>387.0</v>
      </c>
      <c r="C9328" s="4">
        <v>2014.0</v>
      </c>
      <c r="D9328" s="4" t="s">
        <v>988</v>
      </c>
      <c r="F9328" s="4" t="s">
        <v>152</v>
      </c>
      <c r="H9328" s="4">
        <v>3114.0</v>
      </c>
      <c r="I9328" s="4">
        <v>6670.0</v>
      </c>
      <c r="J9328" s="4">
        <v>205.0</v>
      </c>
      <c r="K9328" s="4">
        <v>3418.0</v>
      </c>
      <c r="R9328" s="5" t="str">
        <f t="shared" si="1"/>
        <v>2014_387</v>
      </c>
    </row>
    <row r="9329">
      <c r="A9329" s="4" t="s">
        <v>1926</v>
      </c>
      <c r="B9329" s="4">
        <v>388.0</v>
      </c>
      <c r="C9329" s="4">
        <v>2014.0</v>
      </c>
      <c r="D9329" s="4" t="s">
        <v>1295</v>
      </c>
      <c r="F9329" s="4" t="s">
        <v>115</v>
      </c>
      <c r="I9329" s="4">
        <v>6667.0</v>
      </c>
      <c r="J9329" s="4">
        <v>62.0</v>
      </c>
      <c r="K9329" s="4">
        <v>5043.0</v>
      </c>
      <c r="R9329" s="5" t="str">
        <f t="shared" si="1"/>
        <v>2014_388</v>
      </c>
    </row>
    <row r="9330">
      <c r="A9330" s="4" t="s">
        <v>1825</v>
      </c>
      <c r="B9330" s="4">
        <v>389.0</v>
      </c>
      <c r="C9330" s="4">
        <v>2014.0</v>
      </c>
      <c r="D9330" s="4" t="s">
        <v>1831</v>
      </c>
      <c r="F9330" s="4" t="s">
        <v>201</v>
      </c>
      <c r="H9330" s="4">
        <v>2601.0</v>
      </c>
      <c r="I9330" s="4">
        <v>6655.0</v>
      </c>
      <c r="J9330" s="4">
        <v>111.0</v>
      </c>
      <c r="K9330" s="4">
        <v>1984.0</v>
      </c>
      <c r="R9330" s="5" t="str">
        <f t="shared" si="1"/>
        <v>2014_389</v>
      </c>
    </row>
    <row r="9331">
      <c r="A9331" s="4" t="s">
        <v>1803</v>
      </c>
      <c r="B9331" s="4">
        <v>390.0</v>
      </c>
      <c r="C9331" s="4">
        <v>2014.0</v>
      </c>
      <c r="D9331" s="4" t="s">
        <v>1831</v>
      </c>
      <c r="F9331" s="4" t="s">
        <v>144</v>
      </c>
      <c r="H9331" s="4">
        <v>15783.0</v>
      </c>
      <c r="I9331" s="4">
        <v>6649.0</v>
      </c>
      <c r="J9331" s="4">
        <v>670.0</v>
      </c>
      <c r="K9331" s="4">
        <v>6067.0</v>
      </c>
      <c r="R9331" s="5" t="str">
        <f t="shared" si="1"/>
        <v>2014_390</v>
      </c>
    </row>
    <row r="9332">
      <c r="A9332" s="4" t="s">
        <v>2020</v>
      </c>
      <c r="B9332" s="4">
        <v>391.0</v>
      </c>
      <c r="C9332" s="4">
        <v>2014.0</v>
      </c>
      <c r="D9332" s="4" t="s">
        <v>81</v>
      </c>
      <c r="F9332" s="4" t="s">
        <v>30</v>
      </c>
      <c r="H9332" s="4">
        <v>19219.0</v>
      </c>
      <c r="I9332" s="4">
        <v>6613.0</v>
      </c>
      <c r="J9332" s="4">
        <v>1171.0</v>
      </c>
      <c r="K9332" s="4">
        <v>29679.0</v>
      </c>
      <c r="R9332" s="5" t="str">
        <f t="shared" si="1"/>
        <v>2014_391</v>
      </c>
    </row>
    <row r="9333">
      <c r="A9333" s="4" t="s">
        <v>1913</v>
      </c>
      <c r="B9333" s="4">
        <v>392.0</v>
      </c>
      <c r="C9333" s="4">
        <v>2014.0</v>
      </c>
      <c r="D9333" s="4" t="s">
        <v>99</v>
      </c>
      <c r="F9333" s="4" t="s">
        <v>70</v>
      </c>
      <c r="I9333" s="4">
        <v>6602.0</v>
      </c>
      <c r="J9333" s="4">
        <v>359.0</v>
      </c>
      <c r="K9333" s="4">
        <v>32234.0</v>
      </c>
      <c r="R9333" s="5" t="str">
        <f t="shared" si="1"/>
        <v>2014_392</v>
      </c>
    </row>
    <row r="9334">
      <c r="A9334" s="4" t="s">
        <v>1936</v>
      </c>
      <c r="B9334" s="4">
        <v>393.0</v>
      </c>
      <c r="C9334" s="4">
        <v>2014.0</v>
      </c>
      <c r="D9334" s="4" t="s">
        <v>1289</v>
      </c>
      <c r="F9334" s="4" t="s">
        <v>57</v>
      </c>
      <c r="H9334" s="4">
        <v>1726.0</v>
      </c>
      <c r="I9334" s="4">
        <v>6589.0</v>
      </c>
      <c r="J9334" s="4">
        <v>53.0</v>
      </c>
      <c r="K9334" s="4">
        <v>3003.0</v>
      </c>
      <c r="R9334" s="5" t="str">
        <f t="shared" si="1"/>
        <v>2014_393</v>
      </c>
    </row>
    <row r="9335">
      <c r="A9335" s="4" t="s">
        <v>419</v>
      </c>
      <c r="B9335" s="4">
        <v>394.0</v>
      </c>
      <c r="C9335" s="4">
        <v>2014.0</v>
      </c>
      <c r="D9335" s="4" t="s">
        <v>216</v>
      </c>
      <c r="F9335" s="4" t="s">
        <v>20</v>
      </c>
      <c r="H9335" s="4">
        <v>7823.0</v>
      </c>
      <c r="I9335" s="4">
        <v>6566.0</v>
      </c>
      <c r="J9335" s="4">
        <v>452.0</v>
      </c>
      <c r="K9335" s="4">
        <v>17416.0</v>
      </c>
      <c r="R9335" s="5" t="str">
        <f t="shared" si="1"/>
        <v>2014_394</v>
      </c>
    </row>
    <row r="9336">
      <c r="A9336" s="4" t="s">
        <v>1909</v>
      </c>
      <c r="B9336" s="4">
        <v>395.0</v>
      </c>
      <c r="C9336" s="4">
        <v>2014.0</v>
      </c>
      <c r="D9336" s="4" t="s">
        <v>225</v>
      </c>
      <c r="F9336" s="4" t="s">
        <v>24</v>
      </c>
      <c r="H9336" s="4">
        <v>4185.0</v>
      </c>
      <c r="I9336" s="4">
        <v>6556.0</v>
      </c>
      <c r="J9336" s="4">
        <v>65.0</v>
      </c>
      <c r="K9336" s="4">
        <v>6049.0</v>
      </c>
      <c r="R9336" s="5" t="str">
        <f t="shared" si="1"/>
        <v>2014_395</v>
      </c>
    </row>
    <row r="9337">
      <c r="A9337" s="4" t="s">
        <v>1953</v>
      </c>
      <c r="B9337" s="4">
        <v>396.0</v>
      </c>
      <c r="C9337" s="4">
        <v>2014.0</v>
      </c>
      <c r="D9337" s="4" t="s">
        <v>223</v>
      </c>
      <c r="F9337" s="4" t="s">
        <v>24</v>
      </c>
      <c r="H9337" s="4">
        <v>7872.0</v>
      </c>
      <c r="I9337" s="4">
        <v>6523.0</v>
      </c>
      <c r="J9337" s="4">
        <v>402.0</v>
      </c>
      <c r="K9337" s="4">
        <v>5793.0</v>
      </c>
      <c r="R9337" s="5" t="str">
        <f t="shared" si="1"/>
        <v>2014_396</v>
      </c>
    </row>
    <row r="9338">
      <c r="A9338" s="4" t="s">
        <v>1327</v>
      </c>
      <c r="B9338" s="4">
        <v>397.0</v>
      </c>
      <c r="C9338" s="4">
        <v>2014.0</v>
      </c>
      <c r="D9338" s="4" t="s">
        <v>29</v>
      </c>
      <c r="F9338" s="4" t="s">
        <v>30</v>
      </c>
      <c r="H9338" s="4">
        <v>4515.0</v>
      </c>
      <c r="I9338" s="4">
        <v>6522.0</v>
      </c>
      <c r="J9338" s="4">
        <v>466.0</v>
      </c>
      <c r="K9338" s="4">
        <v>6591.0</v>
      </c>
      <c r="R9338" s="5" t="str">
        <f t="shared" si="1"/>
        <v>2014_397</v>
      </c>
    </row>
    <row r="9339">
      <c r="A9339" s="4" t="s">
        <v>497</v>
      </c>
      <c r="B9339" s="4">
        <v>398.0</v>
      </c>
      <c r="C9339" s="4">
        <v>2014.0</v>
      </c>
      <c r="D9339" s="4" t="s">
        <v>48</v>
      </c>
      <c r="F9339" s="4" t="s">
        <v>57</v>
      </c>
      <c r="H9339" s="4">
        <v>4864.0</v>
      </c>
      <c r="I9339" s="4">
        <v>6520.0</v>
      </c>
      <c r="J9339" s="4">
        <v>216.0</v>
      </c>
      <c r="K9339" s="4">
        <v>4611.0</v>
      </c>
      <c r="R9339" s="5" t="str">
        <f t="shared" si="1"/>
        <v>2014_398</v>
      </c>
    </row>
    <row r="9340">
      <c r="A9340" s="4" t="s">
        <v>1370</v>
      </c>
      <c r="B9340" s="4">
        <v>399.0</v>
      </c>
      <c r="C9340" s="4">
        <v>2014.0</v>
      </c>
      <c r="D9340" s="4" t="s">
        <v>48</v>
      </c>
      <c r="F9340" s="4" t="s">
        <v>24</v>
      </c>
      <c r="H9340" s="4">
        <v>8711.0</v>
      </c>
      <c r="I9340" s="4">
        <v>6510.0</v>
      </c>
      <c r="J9340" s="4">
        <v>1101.0</v>
      </c>
      <c r="K9340" s="4">
        <v>9018.0</v>
      </c>
      <c r="R9340" s="5" t="str">
        <f t="shared" si="1"/>
        <v>2014_399</v>
      </c>
    </row>
    <row r="9341">
      <c r="A9341" s="4" t="s">
        <v>1127</v>
      </c>
      <c r="B9341" s="4">
        <v>400.0</v>
      </c>
      <c r="C9341" s="4">
        <v>2014.0</v>
      </c>
      <c r="D9341" s="4" t="s">
        <v>1839</v>
      </c>
      <c r="F9341" s="4" t="s">
        <v>30</v>
      </c>
      <c r="H9341" s="4">
        <v>6842.0</v>
      </c>
      <c r="I9341" s="4">
        <v>6505.0</v>
      </c>
      <c r="J9341" s="4">
        <v>429.0</v>
      </c>
      <c r="K9341" s="4">
        <v>3487.0</v>
      </c>
      <c r="R9341" s="5" t="str">
        <f t="shared" si="1"/>
        <v>2014_400</v>
      </c>
    </row>
    <row r="9342">
      <c r="A9342" s="4" t="s">
        <v>1932</v>
      </c>
      <c r="B9342" s="4">
        <v>401.0</v>
      </c>
      <c r="C9342" s="4">
        <v>2014.0</v>
      </c>
      <c r="D9342" s="4" t="s">
        <v>102</v>
      </c>
      <c r="F9342" s="4" t="s">
        <v>43</v>
      </c>
      <c r="H9342" s="4">
        <v>56680.0</v>
      </c>
      <c r="I9342" s="4">
        <v>6494.0</v>
      </c>
      <c r="J9342" s="4">
        <v>1450.0</v>
      </c>
      <c r="K9342" s="4">
        <v>13378.0</v>
      </c>
      <c r="R9342" s="5" t="str">
        <f t="shared" si="1"/>
        <v>2014_401</v>
      </c>
    </row>
    <row r="9343">
      <c r="A9343" s="4" t="s">
        <v>1221</v>
      </c>
      <c r="B9343" s="4">
        <v>402.0</v>
      </c>
      <c r="C9343" s="4">
        <v>2014.0</v>
      </c>
      <c r="D9343" s="4" t="s">
        <v>1831</v>
      </c>
      <c r="F9343" s="4" t="s">
        <v>37</v>
      </c>
      <c r="H9343" s="4">
        <v>9225.0</v>
      </c>
      <c r="I9343" s="4">
        <v>6494.0</v>
      </c>
      <c r="J9343" s="4">
        <v>392.0</v>
      </c>
      <c r="K9343" s="4">
        <v>5565.0</v>
      </c>
      <c r="R9343" s="5" t="str">
        <f t="shared" si="1"/>
        <v>2014_402</v>
      </c>
    </row>
    <row r="9344">
      <c r="A9344" s="4" t="s">
        <v>443</v>
      </c>
      <c r="B9344" s="4">
        <v>403.0</v>
      </c>
      <c r="C9344" s="4">
        <v>2014.0</v>
      </c>
      <c r="D9344" s="4" t="s">
        <v>444</v>
      </c>
      <c r="F9344" s="4" t="s">
        <v>57</v>
      </c>
      <c r="H9344" s="4">
        <v>13651.0</v>
      </c>
      <c r="I9344" s="4">
        <v>6485.0</v>
      </c>
      <c r="J9344" s="4">
        <v>904.0</v>
      </c>
      <c r="K9344" s="4">
        <v>6440.0</v>
      </c>
      <c r="R9344" s="5" t="str">
        <f t="shared" si="1"/>
        <v>2014_403</v>
      </c>
    </row>
    <row r="9345">
      <c r="A9345" s="4" t="s">
        <v>1829</v>
      </c>
      <c r="B9345" s="4">
        <v>404.0</v>
      </c>
      <c r="C9345" s="4">
        <v>2014.0</v>
      </c>
      <c r="D9345" s="4" t="s">
        <v>177</v>
      </c>
      <c r="F9345" s="4" t="s">
        <v>57</v>
      </c>
      <c r="H9345" s="4">
        <v>4352.0</v>
      </c>
      <c r="I9345" s="4">
        <v>6479.0</v>
      </c>
      <c r="J9345" s="4">
        <v>-43.0</v>
      </c>
      <c r="K9345" s="4">
        <v>5684.0</v>
      </c>
      <c r="R9345" s="5" t="str">
        <f t="shared" si="1"/>
        <v>2014_404</v>
      </c>
    </row>
    <row r="9346">
      <c r="A9346" s="4" t="s">
        <v>1746</v>
      </c>
      <c r="B9346" s="4">
        <v>405.0</v>
      </c>
      <c r="C9346" s="4">
        <v>2014.0</v>
      </c>
      <c r="D9346" s="4" t="s">
        <v>34</v>
      </c>
      <c r="F9346" s="4" t="s">
        <v>192</v>
      </c>
      <c r="H9346" s="4">
        <v>1261.0</v>
      </c>
      <c r="I9346" s="4">
        <v>6421.0</v>
      </c>
      <c r="J9346" s="4">
        <v>-18.0</v>
      </c>
      <c r="K9346" s="4">
        <v>4579.0</v>
      </c>
      <c r="R9346" s="5" t="str">
        <f t="shared" si="1"/>
        <v>2014_405</v>
      </c>
    </row>
    <row r="9347">
      <c r="A9347" s="4" t="s">
        <v>654</v>
      </c>
      <c r="B9347" s="4">
        <v>406.0</v>
      </c>
      <c r="C9347" s="4">
        <v>2014.0</v>
      </c>
      <c r="D9347" s="4" t="s">
        <v>1011</v>
      </c>
      <c r="F9347" s="4" t="s">
        <v>179</v>
      </c>
      <c r="H9347" s="4">
        <v>4240.0</v>
      </c>
      <c r="I9347" s="4">
        <v>6419.0</v>
      </c>
      <c r="J9347" s="4">
        <v>238.0</v>
      </c>
      <c r="K9347" s="4">
        <v>9104.0</v>
      </c>
      <c r="R9347" s="5" t="str">
        <f t="shared" si="1"/>
        <v>2014_406</v>
      </c>
    </row>
    <row r="9348">
      <c r="A9348" s="4" t="s">
        <v>1866</v>
      </c>
      <c r="B9348" s="4">
        <v>407.0</v>
      </c>
      <c r="C9348" s="4">
        <v>2014.0</v>
      </c>
      <c r="D9348" s="4" t="s">
        <v>223</v>
      </c>
      <c r="F9348" s="4" t="s">
        <v>35</v>
      </c>
      <c r="H9348" s="4">
        <v>3131.0</v>
      </c>
      <c r="I9348" s="4">
        <v>6417.0</v>
      </c>
      <c r="J9348" s="4">
        <v>124.0</v>
      </c>
      <c r="K9348" s="4">
        <v>3466.0</v>
      </c>
      <c r="R9348" s="5" t="str">
        <f t="shared" si="1"/>
        <v>2014_407</v>
      </c>
    </row>
    <row r="9349">
      <c r="A9349" s="4" t="s">
        <v>1815</v>
      </c>
      <c r="B9349" s="4">
        <v>408.0</v>
      </c>
      <c r="C9349" s="4">
        <v>2014.0</v>
      </c>
      <c r="D9349" s="4" t="s">
        <v>102</v>
      </c>
      <c r="F9349" s="4" t="s">
        <v>57</v>
      </c>
      <c r="H9349" s="4">
        <v>38172.0</v>
      </c>
      <c r="I9349" s="4">
        <v>6415.0</v>
      </c>
      <c r="J9349" s="4">
        <v>985.0</v>
      </c>
      <c r="K9349" s="4">
        <v>10574.0</v>
      </c>
      <c r="R9349" s="5" t="str">
        <f t="shared" si="1"/>
        <v>2014_408</v>
      </c>
    </row>
    <row r="9350">
      <c r="A9350" s="4" t="s">
        <v>1331</v>
      </c>
      <c r="B9350" s="4">
        <v>409.0</v>
      </c>
      <c r="C9350" s="4">
        <v>2014.0</v>
      </c>
      <c r="D9350" s="4" t="s">
        <v>67</v>
      </c>
      <c r="F9350" s="4" t="s">
        <v>35</v>
      </c>
      <c r="H9350" s="4">
        <v>5349.0</v>
      </c>
      <c r="I9350" s="4">
        <v>6409.0</v>
      </c>
      <c r="J9350" s="4">
        <v>500.0</v>
      </c>
      <c r="K9350" s="4">
        <v>20552.0</v>
      </c>
      <c r="R9350" s="5" t="str">
        <f t="shared" si="1"/>
        <v>2014_409</v>
      </c>
    </row>
    <row r="9351">
      <c r="A9351" s="4" t="s">
        <v>1873</v>
      </c>
      <c r="B9351" s="4">
        <v>410.0</v>
      </c>
      <c r="C9351" s="4">
        <v>2014.0</v>
      </c>
      <c r="D9351" s="4" t="s">
        <v>34</v>
      </c>
      <c r="F9351" s="4" t="s">
        <v>189</v>
      </c>
      <c r="H9351" s="4">
        <v>17285.0</v>
      </c>
      <c r="I9351" s="4">
        <v>6352.0</v>
      </c>
      <c r="J9351" s="4">
        <v>756.0</v>
      </c>
      <c r="K9351" s="4">
        <v>5845.0</v>
      </c>
      <c r="R9351" s="5" t="str">
        <f t="shared" si="1"/>
        <v>2014_410</v>
      </c>
    </row>
    <row r="9352">
      <c r="A9352" s="4" t="s">
        <v>1925</v>
      </c>
      <c r="B9352" s="4">
        <v>411.0</v>
      </c>
      <c r="C9352" s="4">
        <v>2014.0</v>
      </c>
      <c r="D9352" s="4" t="s">
        <v>639</v>
      </c>
      <c r="F9352" s="4" t="s">
        <v>57</v>
      </c>
      <c r="H9352" s="4">
        <v>12224.0</v>
      </c>
      <c r="I9352" s="4">
        <v>6332.0</v>
      </c>
      <c r="J9352" s="4">
        <v>505.0</v>
      </c>
      <c r="K9352" s="4">
        <v>11242.0</v>
      </c>
      <c r="R9352" s="5" t="str">
        <f t="shared" si="1"/>
        <v>2014_411</v>
      </c>
    </row>
    <row r="9353">
      <c r="A9353" s="4" t="s">
        <v>1952</v>
      </c>
      <c r="B9353" s="4">
        <v>412.0</v>
      </c>
      <c r="C9353" s="4">
        <v>2014.0</v>
      </c>
      <c r="D9353" s="4" t="s">
        <v>988</v>
      </c>
      <c r="F9353" s="4" t="s">
        <v>46</v>
      </c>
      <c r="H9353" s="4">
        <v>5071.0</v>
      </c>
      <c r="I9353" s="4">
        <v>6328.0</v>
      </c>
      <c r="J9353" s="4">
        <v>396.0</v>
      </c>
      <c r="K9353" s="4">
        <v>5360.0</v>
      </c>
      <c r="R9353" s="5" t="str">
        <f t="shared" si="1"/>
        <v>2014_412</v>
      </c>
    </row>
    <row r="9354">
      <c r="A9354" s="4" t="s">
        <v>1231</v>
      </c>
      <c r="B9354" s="4">
        <v>413.0</v>
      </c>
      <c r="C9354" s="4">
        <v>2014.0</v>
      </c>
      <c r="D9354" s="4" t="s">
        <v>29</v>
      </c>
      <c r="F9354" s="4" t="s">
        <v>183</v>
      </c>
      <c r="H9354" s="4">
        <v>9207.0</v>
      </c>
      <c r="I9354" s="4">
        <v>6313.0</v>
      </c>
      <c r="J9354" s="4">
        <v>-109.0</v>
      </c>
      <c r="K9354" s="4">
        <v>12874.0</v>
      </c>
      <c r="R9354" s="5" t="str">
        <f t="shared" si="1"/>
        <v>2014_413</v>
      </c>
    </row>
    <row r="9355">
      <c r="A9355" s="4" t="s">
        <v>1108</v>
      </c>
      <c r="B9355" s="4">
        <v>414.0</v>
      </c>
      <c r="C9355" s="4">
        <v>2014.0</v>
      </c>
      <c r="D9355" s="4" t="s">
        <v>921</v>
      </c>
      <c r="F9355" s="4" t="s">
        <v>24</v>
      </c>
      <c r="H9355" s="4">
        <v>8843.0</v>
      </c>
      <c r="I9355" s="4">
        <v>6301.0</v>
      </c>
      <c r="J9355" s="4">
        <v>14.0</v>
      </c>
      <c r="K9355" s="4">
        <v>16559.0</v>
      </c>
      <c r="R9355" s="5" t="str">
        <f t="shared" si="1"/>
        <v>2014_414</v>
      </c>
    </row>
    <row r="9356">
      <c r="A9356" s="4" t="s">
        <v>1278</v>
      </c>
      <c r="B9356" s="4">
        <v>415.0</v>
      </c>
      <c r="C9356" s="4">
        <v>2014.0</v>
      </c>
      <c r="D9356" s="4" t="s">
        <v>1292</v>
      </c>
      <c r="F9356" s="4" t="s">
        <v>55</v>
      </c>
      <c r="H9356" s="4">
        <v>5954.0</v>
      </c>
      <c r="I9356" s="4">
        <v>6277.0</v>
      </c>
      <c r="J9356" s="4">
        <v>-43.0</v>
      </c>
      <c r="K9356" s="4">
        <v>6692.0</v>
      </c>
      <c r="R9356" s="5" t="str">
        <f t="shared" si="1"/>
        <v>2014_415</v>
      </c>
    </row>
    <row r="9357">
      <c r="A9357" s="4" t="s">
        <v>1217</v>
      </c>
      <c r="B9357" s="4">
        <v>416.0</v>
      </c>
      <c r="C9357" s="4">
        <v>2014.0</v>
      </c>
      <c r="D9357" s="4" t="s">
        <v>67</v>
      </c>
      <c r="F9357" s="4" t="s">
        <v>100</v>
      </c>
      <c r="I9357" s="4">
        <v>6271.0</v>
      </c>
      <c r="J9357" s="4">
        <v>163.0</v>
      </c>
      <c r="K9357" s="4">
        <v>16676.0</v>
      </c>
      <c r="R9357" s="5" t="str">
        <f t="shared" si="1"/>
        <v>2014_416</v>
      </c>
    </row>
    <row r="9358">
      <c r="A9358" s="4" t="s">
        <v>1227</v>
      </c>
      <c r="B9358" s="4">
        <v>417.0</v>
      </c>
      <c r="C9358" s="4">
        <v>2014.0</v>
      </c>
      <c r="D9358" s="4" t="s">
        <v>81</v>
      </c>
      <c r="F9358" s="4" t="s">
        <v>49</v>
      </c>
      <c r="H9358" s="4">
        <v>10494.0</v>
      </c>
      <c r="I9358" s="4">
        <v>6263.0</v>
      </c>
      <c r="J9358" s="4">
        <v>1418.0</v>
      </c>
      <c r="K9358" s="4">
        <v>159543.0</v>
      </c>
      <c r="R9358" s="5" t="str">
        <f t="shared" si="1"/>
        <v>2014_417</v>
      </c>
    </row>
    <row r="9359">
      <c r="A9359" s="4" t="s">
        <v>1046</v>
      </c>
      <c r="B9359" s="4">
        <v>418.0</v>
      </c>
      <c r="C9359" s="4">
        <v>2014.0</v>
      </c>
      <c r="D9359" s="4" t="s">
        <v>1112</v>
      </c>
      <c r="F9359" s="4" t="s">
        <v>24</v>
      </c>
      <c r="H9359" s="4">
        <v>7005.0</v>
      </c>
      <c r="I9359" s="4">
        <v>6259.0</v>
      </c>
      <c r="J9359" s="4">
        <v>463.0</v>
      </c>
      <c r="K9359" s="4">
        <v>8856.0</v>
      </c>
      <c r="R9359" s="5" t="str">
        <f t="shared" si="1"/>
        <v>2014_418</v>
      </c>
    </row>
    <row r="9360">
      <c r="A9360" s="4" t="s">
        <v>1738</v>
      </c>
      <c r="B9360" s="4">
        <v>419.0</v>
      </c>
      <c r="C9360" s="4">
        <v>2014.0</v>
      </c>
      <c r="D9360" s="4" t="s">
        <v>177</v>
      </c>
      <c r="F9360" s="4" t="s">
        <v>24</v>
      </c>
      <c r="H9360" s="4">
        <v>5941.0</v>
      </c>
      <c r="I9360" s="4">
        <v>6243.0</v>
      </c>
      <c r="J9360" s="4">
        <v>-607.0</v>
      </c>
      <c r="K9360" s="4">
        <v>15097.0</v>
      </c>
      <c r="R9360" s="5" t="str">
        <f t="shared" si="1"/>
        <v>2014_419</v>
      </c>
    </row>
    <row r="9361">
      <c r="A9361" s="4" t="s">
        <v>802</v>
      </c>
      <c r="B9361" s="4">
        <v>420.0</v>
      </c>
      <c r="C9361" s="4">
        <v>2014.0</v>
      </c>
      <c r="D9361" s="4" t="s">
        <v>999</v>
      </c>
      <c r="F9361" s="4" t="s">
        <v>46</v>
      </c>
      <c r="H9361" s="4">
        <v>3305.0</v>
      </c>
      <c r="I9361" s="4">
        <v>6227.0</v>
      </c>
      <c r="J9361" s="4">
        <v>201.0</v>
      </c>
      <c r="K9361" s="4">
        <v>2861.0</v>
      </c>
      <c r="R9361" s="5" t="str">
        <f t="shared" si="1"/>
        <v>2014_420</v>
      </c>
    </row>
    <row r="9362">
      <c r="A9362" s="4" t="s">
        <v>1816</v>
      </c>
      <c r="B9362" s="4">
        <v>421.0</v>
      </c>
      <c r="C9362" s="4">
        <v>2014.0</v>
      </c>
      <c r="D9362" s="4" t="s">
        <v>1831</v>
      </c>
      <c r="F9362" s="4" t="s">
        <v>100</v>
      </c>
      <c r="H9362" s="4">
        <v>6763.0</v>
      </c>
      <c r="I9362" s="4">
        <v>6213.0</v>
      </c>
      <c r="J9362" s="4">
        <v>338.0</v>
      </c>
      <c r="K9362" s="4">
        <v>3072.0</v>
      </c>
      <c r="R9362" s="5" t="str">
        <f t="shared" si="1"/>
        <v>2014_421</v>
      </c>
    </row>
    <row r="9363">
      <c r="A9363" s="4" t="s">
        <v>1874</v>
      </c>
      <c r="B9363" s="4">
        <v>422.0</v>
      </c>
      <c r="C9363" s="4">
        <v>2014.0</v>
      </c>
      <c r="D9363" s="4" t="s">
        <v>975</v>
      </c>
      <c r="F9363" s="4" t="s">
        <v>57</v>
      </c>
      <c r="H9363" s="4">
        <v>18309.0</v>
      </c>
      <c r="I9363" s="4">
        <v>6170.0</v>
      </c>
      <c r="J9363" s="4">
        <v>1043.0</v>
      </c>
      <c r="K9363" s="4">
        <v>10489.0</v>
      </c>
      <c r="R9363" s="5" t="str">
        <f t="shared" si="1"/>
        <v>2014_422</v>
      </c>
    </row>
    <row r="9364">
      <c r="A9364" s="4" t="s">
        <v>758</v>
      </c>
      <c r="B9364" s="4">
        <v>423.0</v>
      </c>
      <c r="C9364" s="4">
        <v>2014.0</v>
      </c>
      <c r="D9364" s="4" t="s">
        <v>32</v>
      </c>
      <c r="F9364" s="4" t="s">
        <v>88</v>
      </c>
      <c r="H9364" s="4">
        <v>6092.0</v>
      </c>
      <c r="I9364" s="4">
        <v>6123.0</v>
      </c>
      <c r="J9364" s="4">
        <v>443.0</v>
      </c>
      <c r="K9364" s="4">
        <v>8108.0</v>
      </c>
      <c r="R9364" s="5" t="str">
        <f t="shared" si="1"/>
        <v>2014_423</v>
      </c>
    </row>
    <row r="9365">
      <c r="A9365" s="4" t="s">
        <v>835</v>
      </c>
      <c r="B9365" s="4">
        <v>424.0</v>
      </c>
      <c r="C9365" s="4">
        <v>2014.0</v>
      </c>
      <c r="D9365" s="4" t="s">
        <v>232</v>
      </c>
      <c r="F9365" s="4" t="s">
        <v>35</v>
      </c>
      <c r="H9365" s="4">
        <v>15277.0</v>
      </c>
      <c r="I9365" s="4">
        <v>6115.0</v>
      </c>
      <c r="J9365" s="4">
        <v>635.0</v>
      </c>
      <c r="K9365" s="4">
        <v>8762.0</v>
      </c>
      <c r="R9365" s="5" t="str">
        <f t="shared" si="1"/>
        <v>2014_424</v>
      </c>
    </row>
    <row r="9366">
      <c r="A9366" s="4" t="s">
        <v>1654</v>
      </c>
      <c r="B9366" s="4">
        <v>425.0</v>
      </c>
      <c r="C9366" s="4">
        <v>2014.0</v>
      </c>
      <c r="D9366" s="4" t="s">
        <v>1165</v>
      </c>
      <c r="F9366" s="4" t="s">
        <v>95</v>
      </c>
      <c r="H9366" s="4">
        <v>8031.0</v>
      </c>
      <c r="I9366" s="4">
        <v>6080.0</v>
      </c>
      <c r="J9366" s="4">
        <v>349.0</v>
      </c>
      <c r="K9366" s="4">
        <v>3015.0</v>
      </c>
      <c r="R9366" s="5" t="str">
        <f t="shared" si="1"/>
        <v>2014_425</v>
      </c>
    </row>
    <row r="9367">
      <c r="A9367" s="4" t="s">
        <v>1711</v>
      </c>
      <c r="B9367" s="4">
        <v>426.0</v>
      </c>
      <c r="C9367" s="4">
        <v>2014.0</v>
      </c>
      <c r="D9367" s="4" t="s">
        <v>1360</v>
      </c>
      <c r="F9367" s="4" t="s">
        <v>179</v>
      </c>
      <c r="H9367" s="4">
        <v>15536.0</v>
      </c>
      <c r="I9367" s="4">
        <v>6071.0</v>
      </c>
      <c r="J9367" s="4">
        <v>493.0</v>
      </c>
      <c r="K9367" s="4">
        <v>13960.0</v>
      </c>
      <c r="R9367" s="5" t="str">
        <f t="shared" si="1"/>
        <v>2014_426</v>
      </c>
    </row>
    <row r="9368">
      <c r="A9368" s="4" t="s">
        <v>1961</v>
      </c>
      <c r="B9368" s="4">
        <v>427.0</v>
      </c>
      <c r="C9368" s="4">
        <v>2014.0</v>
      </c>
      <c r="D9368" s="4" t="s">
        <v>986</v>
      </c>
      <c r="F9368" s="4" t="s">
        <v>212</v>
      </c>
      <c r="H9368" s="4">
        <v>3519.0</v>
      </c>
      <c r="I9368" s="4">
        <v>6064.0</v>
      </c>
      <c r="J9368" s="4">
        <v>108.0</v>
      </c>
      <c r="K9368" s="4">
        <v>1730.0</v>
      </c>
      <c r="R9368" s="5" t="str">
        <f t="shared" si="1"/>
        <v>2014_427</v>
      </c>
    </row>
    <row r="9369">
      <c r="A9369" s="4" t="s">
        <v>1216</v>
      </c>
      <c r="B9369" s="4">
        <v>428.0</v>
      </c>
      <c r="C9369" s="4">
        <v>2014.0</v>
      </c>
      <c r="D9369" s="4" t="s">
        <v>45</v>
      </c>
      <c r="F9369" s="4" t="s">
        <v>20</v>
      </c>
      <c r="I9369" s="4">
        <v>6062.0</v>
      </c>
      <c r="J9369" s="4">
        <v>579.0</v>
      </c>
      <c r="K9369" s="4">
        <v>18232.0</v>
      </c>
      <c r="R9369" s="5" t="str">
        <f t="shared" si="1"/>
        <v>2014_428</v>
      </c>
    </row>
    <row r="9370">
      <c r="A9370" s="4" t="s">
        <v>2021</v>
      </c>
      <c r="B9370" s="4">
        <v>429.0</v>
      </c>
      <c r="C9370" s="4">
        <v>2014.0</v>
      </c>
      <c r="D9370" s="4" t="s">
        <v>29</v>
      </c>
      <c r="F9370" s="4" t="s">
        <v>27</v>
      </c>
      <c r="H9370" s="4">
        <v>4911.0</v>
      </c>
      <c r="I9370" s="4">
        <v>6005.0</v>
      </c>
      <c r="J9370" s="4">
        <v>241.0</v>
      </c>
      <c r="K9370" s="4">
        <v>13445.0</v>
      </c>
      <c r="R9370" s="5" t="str">
        <f t="shared" si="1"/>
        <v>2014_429</v>
      </c>
    </row>
    <row r="9371">
      <c r="A9371" s="4" t="s">
        <v>1748</v>
      </c>
      <c r="B9371" s="4">
        <v>430.0</v>
      </c>
      <c r="C9371" s="4">
        <v>2014.0</v>
      </c>
      <c r="D9371" s="4" t="s">
        <v>110</v>
      </c>
      <c r="F9371" s="4" t="s">
        <v>24</v>
      </c>
      <c r="H9371" s="4">
        <v>10743.0</v>
      </c>
      <c r="I9371" s="4">
        <v>5997.0</v>
      </c>
      <c r="J9371" s="4">
        <v>624.0</v>
      </c>
      <c r="K9371" s="4">
        <v>8201.0</v>
      </c>
      <c r="R9371" s="5" t="str">
        <f t="shared" si="1"/>
        <v>2014_430</v>
      </c>
    </row>
    <row r="9372">
      <c r="A9372" s="4" t="s">
        <v>960</v>
      </c>
      <c r="B9372" s="4">
        <v>431.0</v>
      </c>
      <c r="C9372" s="4">
        <v>2014.0</v>
      </c>
      <c r="D9372" s="4" t="s">
        <v>1112</v>
      </c>
      <c r="F9372" s="4" t="s">
        <v>179</v>
      </c>
      <c r="H9372" s="4">
        <v>8098.0</v>
      </c>
      <c r="I9372" s="4">
        <v>5935.0</v>
      </c>
      <c r="J9372" s="4">
        <v>480.0</v>
      </c>
      <c r="K9372" s="4">
        <v>11273.0</v>
      </c>
      <c r="R9372" s="5" t="str">
        <f t="shared" si="1"/>
        <v>2014_431</v>
      </c>
    </row>
    <row r="9373">
      <c r="A9373" s="4" t="s">
        <v>1955</v>
      </c>
      <c r="B9373" s="4">
        <v>432.0</v>
      </c>
      <c r="C9373" s="4">
        <v>2014.0</v>
      </c>
      <c r="D9373" s="4" t="s">
        <v>975</v>
      </c>
      <c r="F9373" s="4" t="s">
        <v>57</v>
      </c>
      <c r="H9373" s="4">
        <v>1444.0</v>
      </c>
      <c r="I9373" s="4">
        <v>5917.0</v>
      </c>
      <c r="J9373" s="4">
        <v>79.0</v>
      </c>
      <c r="K9373" s="4">
        <v>2996.0</v>
      </c>
      <c r="R9373" s="5" t="str">
        <f t="shared" si="1"/>
        <v>2014_432</v>
      </c>
    </row>
    <row r="9374">
      <c r="A9374" s="4" t="s">
        <v>1150</v>
      </c>
      <c r="B9374" s="4">
        <v>433.0</v>
      </c>
      <c r="C9374" s="4">
        <v>2014.0</v>
      </c>
      <c r="D9374" s="4" t="s">
        <v>688</v>
      </c>
      <c r="F9374" s="4" t="s">
        <v>189</v>
      </c>
      <c r="H9374" s="4">
        <v>14657.0</v>
      </c>
      <c r="I9374" s="4">
        <v>5900.0</v>
      </c>
      <c r="J9374" s="4">
        <v>734.0</v>
      </c>
      <c r="K9374" s="4">
        <v>9405.0</v>
      </c>
      <c r="R9374" s="5" t="str">
        <f t="shared" si="1"/>
        <v>2014_433</v>
      </c>
    </row>
    <row r="9375">
      <c r="A9375" s="4" t="s">
        <v>1863</v>
      </c>
      <c r="B9375" s="4">
        <v>434.0</v>
      </c>
      <c r="C9375" s="4">
        <v>2014.0</v>
      </c>
      <c r="D9375" s="4" t="s">
        <v>490</v>
      </c>
      <c r="F9375" s="4" t="s">
        <v>100</v>
      </c>
      <c r="H9375" s="4">
        <v>9155.0</v>
      </c>
      <c r="I9375" s="4">
        <v>5899.0</v>
      </c>
      <c r="J9375" s="4">
        <v>660.0</v>
      </c>
      <c r="K9375" s="4">
        <v>11394.0</v>
      </c>
      <c r="R9375" s="5" t="str">
        <f t="shared" si="1"/>
        <v>2014_434</v>
      </c>
    </row>
    <row r="9376">
      <c r="A9376" s="4" t="s">
        <v>1878</v>
      </c>
      <c r="B9376" s="4">
        <v>435.0</v>
      </c>
      <c r="C9376" s="4">
        <v>2014.0</v>
      </c>
      <c r="D9376" s="4" t="s">
        <v>981</v>
      </c>
      <c r="F9376" s="4" t="s">
        <v>55</v>
      </c>
      <c r="H9376" s="4">
        <v>10082.0</v>
      </c>
      <c r="I9376" s="4">
        <v>5898.0</v>
      </c>
      <c r="J9376" s="4">
        <v>544.0</v>
      </c>
      <c r="K9376" s="4">
        <v>9032.0</v>
      </c>
      <c r="R9376" s="5" t="str">
        <f t="shared" si="1"/>
        <v>2014_435</v>
      </c>
    </row>
    <row r="9377">
      <c r="A9377" s="4" t="s">
        <v>902</v>
      </c>
      <c r="B9377" s="4">
        <v>436.0</v>
      </c>
      <c r="C9377" s="4">
        <v>2014.0</v>
      </c>
      <c r="D9377" s="4" t="s">
        <v>1105</v>
      </c>
      <c r="F9377" s="4" t="s">
        <v>88</v>
      </c>
      <c r="H9377" s="4">
        <v>8339.0</v>
      </c>
      <c r="I9377" s="4">
        <v>5887.0</v>
      </c>
      <c r="J9377" s="4">
        <v>475.0</v>
      </c>
      <c r="K9377" s="4">
        <v>6070.0</v>
      </c>
      <c r="R9377" s="5" t="str">
        <f t="shared" si="1"/>
        <v>2014_436</v>
      </c>
    </row>
    <row r="9378">
      <c r="A9378" s="4" t="s">
        <v>1862</v>
      </c>
      <c r="B9378" s="4">
        <v>437.0</v>
      </c>
      <c r="C9378" s="4">
        <v>2014.0</v>
      </c>
      <c r="D9378" s="4" t="s">
        <v>223</v>
      </c>
      <c r="F9378" s="4" t="s">
        <v>183</v>
      </c>
      <c r="I9378" s="4">
        <v>5878.0</v>
      </c>
      <c r="J9378" s="4">
        <v>118.0</v>
      </c>
      <c r="K9378" s="4">
        <v>3056.0</v>
      </c>
      <c r="R9378" s="5" t="str">
        <f t="shared" si="1"/>
        <v>2014_437</v>
      </c>
    </row>
    <row r="9379">
      <c r="A9379" s="4" t="s">
        <v>1689</v>
      </c>
      <c r="B9379" s="4">
        <v>438.0</v>
      </c>
      <c r="C9379" s="4">
        <v>2014.0</v>
      </c>
      <c r="D9379" s="4" t="s">
        <v>921</v>
      </c>
      <c r="F9379" s="4" t="s">
        <v>24</v>
      </c>
      <c r="I9379" s="4">
        <v>5850.0</v>
      </c>
      <c r="J9379" s="4">
        <v>-2587.0</v>
      </c>
      <c r="K9379" s="4">
        <v>38690.0</v>
      </c>
      <c r="R9379" s="5" t="str">
        <f t="shared" si="1"/>
        <v>2014_438</v>
      </c>
    </row>
    <row r="9380">
      <c r="A9380" s="4" t="s">
        <v>1927</v>
      </c>
      <c r="B9380" s="4">
        <v>439.0</v>
      </c>
      <c r="C9380" s="4">
        <v>2014.0</v>
      </c>
      <c r="D9380" s="4" t="s">
        <v>1831</v>
      </c>
      <c r="F9380" s="4" t="s">
        <v>24</v>
      </c>
      <c r="H9380" s="4">
        <v>1339.0</v>
      </c>
      <c r="I9380" s="4">
        <v>5831.0</v>
      </c>
      <c r="J9380" s="4">
        <v>14.0</v>
      </c>
      <c r="K9380" s="4">
        <v>1375.0</v>
      </c>
      <c r="R9380" s="5" t="str">
        <f t="shared" si="1"/>
        <v>2014_439</v>
      </c>
    </row>
    <row r="9381">
      <c r="A9381" s="4" t="s">
        <v>1804</v>
      </c>
      <c r="B9381" s="4">
        <v>440.0</v>
      </c>
      <c r="C9381" s="4">
        <v>2014.0</v>
      </c>
      <c r="D9381" s="4" t="s">
        <v>1292</v>
      </c>
      <c r="F9381" s="4" t="s">
        <v>127</v>
      </c>
      <c r="H9381" s="4">
        <v>8377.0</v>
      </c>
      <c r="I9381" s="4">
        <v>5808.0</v>
      </c>
      <c r="J9381" s="4">
        <v>574.0</v>
      </c>
      <c r="K9381" s="4">
        <v>6966.0</v>
      </c>
      <c r="R9381" s="5" t="str">
        <f t="shared" si="1"/>
        <v>2014_440</v>
      </c>
    </row>
    <row r="9382">
      <c r="A9382" s="4" t="s">
        <v>1166</v>
      </c>
      <c r="B9382" s="4">
        <v>441.0</v>
      </c>
      <c r="C9382" s="4">
        <v>2014.0</v>
      </c>
      <c r="D9382" s="4" t="s">
        <v>1295</v>
      </c>
      <c r="F9382" s="4" t="s">
        <v>192</v>
      </c>
      <c r="H9382" s="4">
        <v>1267.0</v>
      </c>
      <c r="I9382" s="4">
        <v>5794.0</v>
      </c>
      <c r="J9382" s="4">
        <v>-169.0</v>
      </c>
      <c r="K9382" s="4">
        <v>3946.0</v>
      </c>
      <c r="R9382" s="5" t="str">
        <f t="shared" si="1"/>
        <v>2014_441</v>
      </c>
    </row>
    <row r="9383">
      <c r="A9383" s="4" t="s">
        <v>2022</v>
      </c>
      <c r="B9383" s="4">
        <v>442.0</v>
      </c>
      <c r="C9383" s="4">
        <v>2014.0</v>
      </c>
      <c r="D9383" s="4" t="s">
        <v>1354</v>
      </c>
      <c r="F9383" s="4" t="s">
        <v>37</v>
      </c>
      <c r="H9383" s="4">
        <v>2796.0</v>
      </c>
      <c r="I9383" s="4">
        <v>5788.0</v>
      </c>
      <c r="J9383" s="4">
        <v>164.0</v>
      </c>
      <c r="K9383" s="4">
        <v>4162.0</v>
      </c>
      <c r="R9383" s="5" t="str">
        <f t="shared" si="1"/>
        <v>2014_442</v>
      </c>
    </row>
    <row r="9384">
      <c r="A9384" s="4" t="s">
        <v>1865</v>
      </c>
      <c r="B9384" s="4">
        <v>443.0</v>
      </c>
      <c r="C9384" s="4">
        <v>2014.0</v>
      </c>
      <c r="D9384" s="4" t="s">
        <v>1354</v>
      </c>
      <c r="F9384" s="4" t="s">
        <v>37</v>
      </c>
      <c r="H9384" s="4">
        <v>3178.0</v>
      </c>
      <c r="I9384" s="4">
        <v>5758.0</v>
      </c>
      <c r="J9384" s="4">
        <v>219.0</v>
      </c>
      <c r="K9384" s="4">
        <v>3178.0</v>
      </c>
      <c r="R9384" s="5" t="str">
        <f t="shared" si="1"/>
        <v>2014_443</v>
      </c>
    </row>
    <row r="9385">
      <c r="A9385" s="4" t="s">
        <v>1964</v>
      </c>
      <c r="B9385" s="4">
        <v>444.0</v>
      </c>
      <c r="C9385" s="4">
        <v>2014.0</v>
      </c>
      <c r="D9385" s="4" t="s">
        <v>611</v>
      </c>
      <c r="F9385" s="4" t="s">
        <v>144</v>
      </c>
      <c r="I9385" s="4">
        <v>5716.0</v>
      </c>
      <c r="J9385" s="4">
        <v>674.0</v>
      </c>
      <c r="K9385" s="4">
        <v>13795.0</v>
      </c>
      <c r="R9385" s="5" t="str">
        <f t="shared" si="1"/>
        <v>2014_444</v>
      </c>
    </row>
    <row r="9386">
      <c r="A9386" s="4" t="s">
        <v>1876</v>
      </c>
      <c r="B9386" s="4">
        <v>445.0</v>
      </c>
      <c r="C9386" s="4">
        <v>2014.0</v>
      </c>
      <c r="D9386" s="4" t="s">
        <v>490</v>
      </c>
      <c r="F9386" s="4" t="s">
        <v>55</v>
      </c>
      <c r="H9386" s="4">
        <v>3132.0</v>
      </c>
      <c r="I9386" s="4">
        <v>5691.0</v>
      </c>
      <c r="J9386" s="4">
        <v>414.0</v>
      </c>
      <c r="K9386" s="4">
        <v>13122.0</v>
      </c>
      <c r="R9386" s="5" t="str">
        <f t="shared" si="1"/>
        <v>2014_445</v>
      </c>
    </row>
    <row r="9387">
      <c r="A9387" s="4" t="s">
        <v>1882</v>
      </c>
      <c r="B9387" s="4">
        <v>446.0</v>
      </c>
      <c r="C9387" s="4">
        <v>2014.0</v>
      </c>
      <c r="D9387" s="4" t="s">
        <v>1112</v>
      </c>
      <c r="F9387" s="4" t="s">
        <v>20</v>
      </c>
      <c r="H9387" s="4">
        <v>7317.0</v>
      </c>
      <c r="I9387" s="4">
        <v>5680.0</v>
      </c>
      <c r="J9387" s="4">
        <v>2620.0</v>
      </c>
      <c r="K9387" s="4">
        <v>8734.0</v>
      </c>
      <c r="R9387" s="5" t="str">
        <f t="shared" si="1"/>
        <v>2014_446</v>
      </c>
    </row>
    <row r="9388">
      <c r="A9388" s="4" t="s">
        <v>1040</v>
      </c>
      <c r="B9388" s="4">
        <v>447.0</v>
      </c>
      <c r="C9388" s="4">
        <v>2014.0</v>
      </c>
      <c r="D9388" s="4" t="s">
        <v>59</v>
      </c>
      <c r="F9388" s="4" t="s">
        <v>544</v>
      </c>
      <c r="H9388" s="4">
        <v>15315.0</v>
      </c>
      <c r="I9388" s="4">
        <v>5665.0</v>
      </c>
      <c r="J9388" s="4">
        <v>1122.0</v>
      </c>
      <c r="K9388" s="4">
        <v>117396.0</v>
      </c>
      <c r="R9388" s="5" t="str">
        <f t="shared" si="1"/>
        <v>2014_447</v>
      </c>
    </row>
    <row r="9389">
      <c r="A9389" s="4" t="s">
        <v>958</v>
      </c>
      <c r="B9389" s="4">
        <v>448.0</v>
      </c>
      <c r="C9389" s="4">
        <v>2014.0</v>
      </c>
      <c r="D9389" s="4" t="s">
        <v>216</v>
      </c>
      <c r="F9389" s="4" t="s">
        <v>257</v>
      </c>
      <c r="H9389" s="4">
        <v>11156.0</v>
      </c>
      <c r="I9389" s="4">
        <v>5660.0</v>
      </c>
      <c r="J9389" s="4">
        <v>532.0</v>
      </c>
      <c r="K9389" s="4">
        <v>22654.0</v>
      </c>
      <c r="R9389" s="5" t="str">
        <f t="shared" si="1"/>
        <v>2014_448</v>
      </c>
    </row>
    <row r="9390">
      <c r="A9390" s="4" t="s">
        <v>558</v>
      </c>
      <c r="B9390" s="4">
        <v>449.0</v>
      </c>
      <c r="C9390" s="4">
        <v>2014.0</v>
      </c>
      <c r="D9390" s="4" t="s">
        <v>999</v>
      </c>
      <c r="F9390" s="4" t="s">
        <v>144</v>
      </c>
      <c r="I9390" s="4">
        <v>5659.0</v>
      </c>
      <c r="J9390" s="4">
        <v>81.0</v>
      </c>
      <c r="K9390" s="4">
        <v>1794.0</v>
      </c>
      <c r="R9390" s="5" t="str">
        <f t="shared" si="1"/>
        <v>2014_449</v>
      </c>
    </row>
    <row r="9391">
      <c r="A9391" s="4" t="s">
        <v>1587</v>
      </c>
      <c r="B9391" s="4">
        <v>450.0</v>
      </c>
      <c r="C9391" s="4">
        <v>2014.0</v>
      </c>
      <c r="D9391" s="4" t="s">
        <v>216</v>
      </c>
      <c r="F9391" s="4" t="s">
        <v>46</v>
      </c>
      <c r="H9391" s="4">
        <v>4769.0</v>
      </c>
      <c r="I9391" s="4">
        <v>5636.0</v>
      </c>
      <c r="J9391" s="4">
        <v>352.0</v>
      </c>
      <c r="K9391" s="4">
        <v>11244.0</v>
      </c>
      <c r="R9391" s="5" t="str">
        <f t="shared" si="1"/>
        <v>2014_450</v>
      </c>
    </row>
    <row r="9392">
      <c r="A9392" s="4" t="s">
        <v>927</v>
      </c>
      <c r="B9392" s="4">
        <v>451.0</v>
      </c>
      <c r="C9392" s="4">
        <v>2014.0</v>
      </c>
      <c r="D9392" s="4" t="s">
        <v>1078</v>
      </c>
      <c r="F9392" s="4" t="s">
        <v>57</v>
      </c>
      <c r="H9392" s="4">
        <v>11433.0</v>
      </c>
      <c r="I9392" s="4">
        <v>5623.0</v>
      </c>
      <c r="J9392" s="4">
        <v>572.0</v>
      </c>
      <c r="K9392" s="4">
        <v>4311.0</v>
      </c>
      <c r="R9392" s="5" t="str">
        <f t="shared" si="1"/>
        <v>2014_451</v>
      </c>
    </row>
    <row r="9393">
      <c r="A9393" s="4" t="s">
        <v>1922</v>
      </c>
      <c r="B9393" s="4">
        <v>452.0</v>
      </c>
      <c r="C9393" s="4">
        <v>2014.0</v>
      </c>
      <c r="D9393" s="4" t="s">
        <v>232</v>
      </c>
      <c r="F9393" s="4" t="s">
        <v>955</v>
      </c>
      <c r="H9393" s="4">
        <v>22484.0</v>
      </c>
      <c r="I9393" s="4">
        <v>5621.0</v>
      </c>
      <c r="J9393" s="4">
        <v>729.0</v>
      </c>
      <c r="K9393" s="4">
        <v>8377.0</v>
      </c>
      <c r="R9393" s="5" t="str">
        <f t="shared" si="1"/>
        <v>2014_452</v>
      </c>
    </row>
    <row r="9394">
      <c r="A9394" s="4" t="s">
        <v>1959</v>
      </c>
      <c r="B9394" s="4">
        <v>453.0</v>
      </c>
      <c r="C9394" s="4">
        <v>2014.0</v>
      </c>
      <c r="D9394" s="4" t="s">
        <v>988</v>
      </c>
      <c r="F9394" s="4" t="s">
        <v>55</v>
      </c>
      <c r="H9394" s="4">
        <v>1681.0</v>
      </c>
      <c r="I9394" s="4">
        <v>5605.0</v>
      </c>
      <c r="J9394" s="4">
        <v>90.0</v>
      </c>
      <c r="K9394" s="4">
        <v>2274.0</v>
      </c>
      <c r="R9394" s="5" t="str">
        <f t="shared" si="1"/>
        <v>2014_453</v>
      </c>
    </row>
    <row r="9395">
      <c r="A9395" s="4" t="s">
        <v>1963</v>
      </c>
      <c r="B9395" s="4">
        <v>454.0</v>
      </c>
      <c r="C9395" s="4">
        <v>2014.0</v>
      </c>
      <c r="D9395" s="4" t="s">
        <v>1011</v>
      </c>
      <c r="F9395" s="4" t="s">
        <v>27</v>
      </c>
      <c r="H9395" s="4">
        <v>8432.0</v>
      </c>
      <c r="I9395" s="4">
        <v>5585.0</v>
      </c>
      <c r="J9395" s="4">
        <v>342.0</v>
      </c>
      <c r="K9395" s="4">
        <v>2819.0</v>
      </c>
      <c r="R9395" s="5" t="str">
        <f t="shared" si="1"/>
        <v>2014_454</v>
      </c>
    </row>
    <row r="9396">
      <c r="A9396" s="4" t="s">
        <v>1030</v>
      </c>
      <c r="B9396" s="4">
        <v>455.0</v>
      </c>
      <c r="C9396" s="4">
        <v>2014.0</v>
      </c>
      <c r="D9396" s="4" t="s">
        <v>168</v>
      </c>
      <c r="F9396" s="4" t="s">
        <v>55</v>
      </c>
      <c r="H9396" s="4">
        <v>9869.0</v>
      </c>
      <c r="I9396" s="4">
        <v>5570.0</v>
      </c>
      <c r="J9396" s="4">
        <v>-47.0</v>
      </c>
      <c r="K9396" s="4">
        <v>3606.0</v>
      </c>
      <c r="R9396" s="5" t="str">
        <f t="shared" si="1"/>
        <v>2014_455</v>
      </c>
    </row>
    <row r="9397">
      <c r="A9397" s="4" t="s">
        <v>2023</v>
      </c>
      <c r="B9397" s="4">
        <v>456.0</v>
      </c>
      <c r="C9397" s="4">
        <v>2014.0</v>
      </c>
      <c r="D9397" s="4" t="s">
        <v>1078</v>
      </c>
      <c r="F9397" s="4" t="s">
        <v>30</v>
      </c>
      <c r="H9397" s="4">
        <v>1776.0</v>
      </c>
      <c r="I9397" s="4">
        <v>5543.0</v>
      </c>
      <c r="J9397" s="4">
        <v>-46.0</v>
      </c>
      <c r="K9397" s="4">
        <v>27909.0</v>
      </c>
      <c r="R9397" s="5" t="str">
        <f t="shared" si="1"/>
        <v>2014_456</v>
      </c>
    </row>
    <row r="9398">
      <c r="A9398" s="4" t="s">
        <v>1134</v>
      </c>
      <c r="B9398" s="4">
        <v>457.0</v>
      </c>
      <c r="C9398" s="4">
        <v>2014.0</v>
      </c>
      <c r="D9398" s="4" t="s">
        <v>1104</v>
      </c>
      <c r="F9398" s="4" t="s">
        <v>37</v>
      </c>
      <c r="H9398" s="4">
        <v>6570.0</v>
      </c>
      <c r="I9398" s="4">
        <v>5543.0</v>
      </c>
      <c r="J9398" s="4">
        <v>839.0</v>
      </c>
      <c r="K9398" s="4">
        <v>10285.0</v>
      </c>
      <c r="R9398" s="5" t="str">
        <f t="shared" si="1"/>
        <v>2014_457</v>
      </c>
    </row>
    <row r="9399">
      <c r="A9399" s="4" t="s">
        <v>1662</v>
      </c>
      <c r="B9399" s="4">
        <v>458.0</v>
      </c>
      <c r="C9399" s="4">
        <v>2014.0</v>
      </c>
      <c r="D9399" s="4" t="s">
        <v>1360</v>
      </c>
      <c r="F9399" s="4" t="s">
        <v>183</v>
      </c>
      <c r="H9399" s="4">
        <v>8964.0</v>
      </c>
      <c r="I9399" s="4">
        <v>5542.0</v>
      </c>
      <c r="J9399" s="4">
        <v>798.0</v>
      </c>
      <c r="K9399" s="4">
        <v>10121.0</v>
      </c>
      <c r="R9399" s="5" t="str">
        <f t="shared" si="1"/>
        <v>2014_458</v>
      </c>
    </row>
    <row r="9400">
      <c r="A9400" s="4" t="s">
        <v>853</v>
      </c>
      <c r="B9400" s="4">
        <v>459.0</v>
      </c>
      <c r="C9400" s="4">
        <v>2014.0</v>
      </c>
      <c r="D9400" s="4" t="s">
        <v>611</v>
      </c>
      <c r="F9400" s="4" t="s">
        <v>57</v>
      </c>
      <c r="H9400" s="4">
        <v>35489.0</v>
      </c>
      <c r="I9400" s="4">
        <v>5539.0</v>
      </c>
      <c r="J9400" s="4">
        <v>1071.0</v>
      </c>
      <c r="K9400" s="4">
        <v>143642.0</v>
      </c>
      <c r="R9400" s="5" t="str">
        <f t="shared" si="1"/>
        <v>2014_459</v>
      </c>
    </row>
    <row r="9401">
      <c r="A9401" s="4" t="s">
        <v>2024</v>
      </c>
      <c r="B9401" s="4">
        <v>460.0</v>
      </c>
      <c r="C9401" s="4">
        <v>2014.0</v>
      </c>
      <c r="D9401" s="4" t="s">
        <v>177</v>
      </c>
      <c r="F9401" s="4" t="s">
        <v>77</v>
      </c>
      <c r="H9401" s="4">
        <v>19361.0</v>
      </c>
      <c r="I9401" s="4">
        <v>5535.0</v>
      </c>
      <c r="J9401" s="4">
        <v>1075.0</v>
      </c>
      <c r="K9401" s="4">
        <v>14979.0</v>
      </c>
      <c r="R9401" s="5" t="str">
        <f t="shared" si="1"/>
        <v>2014_460</v>
      </c>
    </row>
    <row r="9402">
      <c r="A9402" s="4" t="s">
        <v>1713</v>
      </c>
      <c r="B9402" s="4">
        <v>461.0</v>
      </c>
      <c r="C9402" s="4">
        <v>2014.0</v>
      </c>
      <c r="D9402" s="4" t="s">
        <v>225</v>
      </c>
      <c r="F9402" s="4" t="s">
        <v>24</v>
      </c>
      <c r="H9402" s="4">
        <v>24756.0</v>
      </c>
      <c r="I9402" s="4">
        <v>5518.0</v>
      </c>
      <c r="J9402" s="4">
        <v>1038.0</v>
      </c>
      <c r="K9402" s="4">
        <v>33533.0</v>
      </c>
      <c r="R9402" s="5" t="str">
        <f t="shared" si="1"/>
        <v>2014_461</v>
      </c>
    </row>
    <row r="9403">
      <c r="A9403" s="4" t="s">
        <v>1808</v>
      </c>
      <c r="B9403" s="4">
        <v>462.0</v>
      </c>
      <c r="C9403" s="4">
        <v>2014.0</v>
      </c>
      <c r="D9403" s="4" t="s">
        <v>826</v>
      </c>
      <c r="F9403" s="4" t="s">
        <v>74</v>
      </c>
      <c r="H9403" s="4">
        <v>18558.0</v>
      </c>
      <c r="I9403" s="4">
        <v>5501.0</v>
      </c>
      <c r="J9403" s="4">
        <v>723.0</v>
      </c>
      <c r="K9403" s="4">
        <v>10248.0</v>
      </c>
      <c r="R9403" s="5" t="str">
        <f t="shared" si="1"/>
        <v>2014_462</v>
      </c>
    </row>
    <row r="9404">
      <c r="A9404" s="4" t="s">
        <v>1912</v>
      </c>
      <c r="B9404" s="4">
        <v>463.0</v>
      </c>
      <c r="C9404" s="4">
        <v>2014.0</v>
      </c>
      <c r="D9404" s="4" t="s">
        <v>48</v>
      </c>
      <c r="F9404" s="4" t="s">
        <v>46</v>
      </c>
      <c r="H9404" s="4">
        <v>14456.0</v>
      </c>
      <c r="I9404" s="4">
        <v>5475.0</v>
      </c>
      <c r="J9404" s="4">
        <v>1465.0</v>
      </c>
      <c r="K9404" s="4">
        <v>10678.0</v>
      </c>
      <c r="R9404" s="5" t="str">
        <f t="shared" si="1"/>
        <v>2014_463</v>
      </c>
    </row>
    <row r="9405">
      <c r="A9405" s="4" t="s">
        <v>1868</v>
      </c>
      <c r="B9405" s="4">
        <v>464.0</v>
      </c>
      <c r="C9405" s="4">
        <v>2014.0</v>
      </c>
      <c r="D9405" s="4" t="s">
        <v>1165</v>
      </c>
      <c r="F9405" s="4" t="s">
        <v>20</v>
      </c>
      <c r="H9405" s="4">
        <v>2338.0</v>
      </c>
      <c r="I9405" s="4">
        <v>5473.0</v>
      </c>
      <c r="J9405" s="4">
        <v>99.0</v>
      </c>
      <c r="K9405" s="4">
        <v>3280.0</v>
      </c>
      <c r="R9405" s="5" t="str">
        <f t="shared" si="1"/>
        <v>2014_464</v>
      </c>
    </row>
    <row r="9406">
      <c r="A9406" s="4" t="s">
        <v>1283</v>
      </c>
      <c r="B9406" s="4">
        <v>465.0</v>
      </c>
      <c r="C9406" s="4">
        <v>2014.0</v>
      </c>
      <c r="D9406" s="4" t="s">
        <v>67</v>
      </c>
      <c r="F9406" s="4" t="s">
        <v>46</v>
      </c>
      <c r="H9406" s="4">
        <v>4271.0</v>
      </c>
      <c r="I9406" s="4">
        <v>5443.0</v>
      </c>
      <c r="J9406" s="4">
        <v>448.0</v>
      </c>
      <c r="K9406" s="4">
        <v>16534.0</v>
      </c>
      <c r="R9406" s="5" t="str">
        <f t="shared" si="1"/>
        <v>2014_465</v>
      </c>
    </row>
    <row r="9407">
      <c r="A9407" s="4" t="s">
        <v>1965</v>
      </c>
      <c r="B9407" s="4">
        <v>466.0</v>
      </c>
      <c r="C9407" s="4">
        <v>2014.0</v>
      </c>
      <c r="D9407" s="4" t="s">
        <v>120</v>
      </c>
      <c r="F9407" s="4" t="s">
        <v>30</v>
      </c>
      <c r="H9407" s="4">
        <v>2569.0</v>
      </c>
      <c r="I9407" s="4">
        <v>5441.0</v>
      </c>
      <c r="J9407" s="4">
        <v>168.0</v>
      </c>
      <c r="K9407" s="4">
        <v>7350.0</v>
      </c>
      <c r="R9407" s="5" t="str">
        <f t="shared" si="1"/>
        <v>2014_466</v>
      </c>
    </row>
    <row r="9408">
      <c r="A9408" s="4" t="s">
        <v>2025</v>
      </c>
      <c r="B9408" s="4">
        <v>467.0</v>
      </c>
      <c r="C9408" s="4">
        <v>2014.0</v>
      </c>
      <c r="D9408" s="4" t="s">
        <v>23</v>
      </c>
      <c r="F9408" s="4" t="s">
        <v>257</v>
      </c>
      <c r="H9408" s="4">
        <v>1791.0</v>
      </c>
      <c r="I9408" s="4">
        <v>5421.0</v>
      </c>
      <c r="J9408" s="4">
        <v>4.0</v>
      </c>
      <c r="K9408" s="4">
        <v>2688.0</v>
      </c>
      <c r="R9408" s="5" t="str">
        <f t="shared" si="1"/>
        <v>2014_467</v>
      </c>
    </row>
    <row r="9409">
      <c r="A9409" s="4" t="s">
        <v>567</v>
      </c>
      <c r="B9409" s="4">
        <v>468.0</v>
      </c>
      <c r="C9409" s="4">
        <v>2014.0</v>
      </c>
      <c r="D9409" s="4" t="s">
        <v>332</v>
      </c>
      <c r="F9409" s="4" t="s">
        <v>20</v>
      </c>
      <c r="H9409" s="4">
        <v>888.0</v>
      </c>
      <c r="I9409" s="4">
        <v>5413.0</v>
      </c>
      <c r="J9409" s="4">
        <v>59.0</v>
      </c>
      <c r="K9409" s="4">
        <v>1799.0</v>
      </c>
      <c r="R9409" s="5" t="str">
        <f t="shared" si="1"/>
        <v>2014_468</v>
      </c>
    </row>
    <row r="9410">
      <c r="A9410" s="4" t="s">
        <v>1743</v>
      </c>
      <c r="B9410" s="4">
        <v>469.0</v>
      </c>
      <c r="C9410" s="4">
        <v>2014.0</v>
      </c>
      <c r="D9410" s="4" t="s">
        <v>93</v>
      </c>
      <c r="F9410" s="4" t="s">
        <v>537</v>
      </c>
      <c r="H9410" s="4">
        <v>3638.0</v>
      </c>
      <c r="I9410" s="4">
        <v>5391.0</v>
      </c>
      <c r="J9410" s="4">
        <v>91.0</v>
      </c>
      <c r="K9410" s="4">
        <v>6278.0</v>
      </c>
      <c r="R9410" s="5" t="str">
        <f t="shared" si="1"/>
        <v>2014_469</v>
      </c>
    </row>
    <row r="9411">
      <c r="A9411" s="4" t="s">
        <v>1029</v>
      </c>
      <c r="B9411" s="4">
        <v>470.0</v>
      </c>
      <c r="C9411" s="4">
        <v>2014.0</v>
      </c>
      <c r="D9411" s="4" t="s">
        <v>490</v>
      </c>
      <c r="F9411" s="4" t="s">
        <v>27</v>
      </c>
      <c r="H9411" s="4">
        <v>11279.0</v>
      </c>
      <c r="I9411" s="4">
        <v>5390.0</v>
      </c>
      <c r="J9411" s="4">
        <v>1124.0</v>
      </c>
      <c r="K9411" s="4">
        <v>17510.0</v>
      </c>
      <c r="R9411" s="5" t="str">
        <f t="shared" si="1"/>
        <v>2014_470</v>
      </c>
    </row>
    <row r="9412">
      <c r="A9412" s="4" t="s">
        <v>458</v>
      </c>
      <c r="B9412" s="4">
        <v>471.0</v>
      </c>
      <c r="C9412" s="4">
        <v>2014.0</v>
      </c>
      <c r="D9412" s="4" t="s">
        <v>971</v>
      </c>
      <c r="F9412" s="4" t="s">
        <v>179</v>
      </c>
      <c r="H9412" s="4">
        <v>7813.0</v>
      </c>
      <c r="I9412" s="4">
        <v>5371.0</v>
      </c>
      <c r="J9412" s="4">
        <v>113.0</v>
      </c>
      <c r="K9412" s="4">
        <v>4858.0</v>
      </c>
      <c r="R9412" s="5" t="str">
        <f t="shared" si="1"/>
        <v>2014_471</v>
      </c>
    </row>
    <row r="9413">
      <c r="A9413" s="4" t="s">
        <v>1202</v>
      </c>
      <c r="B9413" s="4">
        <v>472.0</v>
      </c>
      <c r="C9413" s="4">
        <v>2014.0</v>
      </c>
      <c r="D9413" s="4" t="s">
        <v>352</v>
      </c>
      <c r="F9413" s="4" t="s">
        <v>88</v>
      </c>
      <c r="H9413" s="4">
        <v>1706.0</v>
      </c>
      <c r="I9413" s="4">
        <v>5339.0</v>
      </c>
      <c r="J9413" s="4">
        <v>109.0</v>
      </c>
      <c r="K9413" s="4">
        <v>1889.0</v>
      </c>
      <c r="R9413" s="5" t="str">
        <f t="shared" si="1"/>
        <v>2014_472</v>
      </c>
    </row>
    <row r="9414">
      <c r="A9414" s="4" t="s">
        <v>1146</v>
      </c>
      <c r="B9414" s="4">
        <v>473.0</v>
      </c>
      <c r="C9414" s="4">
        <v>2014.0</v>
      </c>
      <c r="D9414" s="4" t="s">
        <v>1831</v>
      </c>
      <c r="F9414" s="4" t="s">
        <v>55</v>
      </c>
      <c r="H9414" s="4">
        <v>2202.0</v>
      </c>
      <c r="I9414" s="4">
        <v>5302.0</v>
      </c>
      <c r="J9414" s="4">
        <v>125.0</v>
      </c>
      <c r="K9414" s="4">
        <v>1740.0</v>
      </c>
      <c r="R9414" s="5" t="str">
        <f t="shared" si="1"/>
        <v>2014_473</v>
      </c>
    </row>
    <row r="9415">
      <c r="A9415" s="4" t="s">
        <v>603</v>
      </c>
      <c r="B9415" s="4">
        <v>474.0</v>
      </c>
      <c r="C9415" s="4">
        <v>2014.0</v>
      </c>
      <c r="D9415" s="4" t="s">
        <v>975</v>
      </c>
      <c r="F9415" s="4" t="s">
        <v>57</v>
      </c>
      <c r="H9415" s="4">
        <v>3053.0</v>
      </c>
      <c r="I9415" s="4">
        <v>5299.0</v>
      </c>
      <c r="J9415" s="4">
        <v>-83.0</v>
      </c>
      <c r="K9415" s="4">
        <v>4337.0</v>
      </c>
      <c r="R9415" s="5" t="str">
        <f t="shared" si="1"/>
        <v>2014_474</v>
      </c>
    </row>
    <row r="9416">
      <c r="A9416" s="4" t="s">
        <v>765</v>
      </c>
      <c r="B9416" s="4">
        <v>475.0</v>
      </c>
      <c r="C9416" s="4">
        <v>2014.0</v>
      </c>
      <c r="D9416" s="4" t="s">
        <v>338</v>
      </c>
      <c r="F9416" s="4" t="s">
        <v>55</v>
      </c>
      <c r="H9416" s="4">
        <v>5087.0</v>
      </c>
      <c r="I9416" s="4">
        <v>5295.0</v>
      </c>
      <c r="J9416" s="4">
        <v>204.0</v>
      </c>
      <c r="K9416" s="4">
        <v>7647.0</v>
      </c>
      <c r="R9416" s="5" t="str">
        <f t="shared" si="1"/>
        <v>2014_475</v>
      </c>
    </row>
    <row r="9417">
      <c r="A9417" s="4" t="s">
        <v>2026</v>
      </c>
      <c r="B9417" s="4">
        <v>476.0</v>
      </c>
      <c r="C9417" s="4">
        <v>2014.0</v>
      </c>
      <c r="D9417" s="4" t="s">
        <v>1139</v>
      </c>
      <c r="F9417" s="4" t="s">
        <v>43</v>
      </c>
      <c r="H9417" s="4">
        <v>6349.0</v>
      </c>
      <c r="I9417" s="4">
        <v>5289.0</v>
      </c>
      <c r="J9417" s="4">
        <v>438.0</v>
      </c>
      <c r="K9417" s="4">
        <v>7326.0</v>
      </c>
      <c r="R9417" s="5" t="str">
        <f t="shared" si="1"/>
        <v>2014_476</v>
      </c>
    </row>
    <row r="9418">
      <c r="A9418" s="4" t="s">
        <v>1644</v>
      </c>
      <c r="B9418" s="4">
        <v>477.0</v>
      </c>
      <c r="C9418" s="4">
        <v>2014.0</v>
      </c>
      <c r="D9418" s="4" t="s">
        <v>1139</v>
      </c>
      <c r="F9418" s="4" t="s">
        <v>77</v>
      </c>
      <c r="H9418" s="4">
        <v>15316.0</v>
      </c>
      <c r="I9418" s="4">
        <v>5270.0</v>
      </c>
      <c r="J9418" s="4">
        <v>317.0</v>
      </c>
      <c r="K9418" s="4">
        <v>12814.0</v>
      </c>
      <c r="R9418" s="5" t="str">
        <f t="shared" si="1"/>
        <v>2014_477</v>
      </c>
    </row>
    <row r="9419">
      <c r="A9419" s="4" t="s">
        <v>1958</v>
      </c>
      <c r="B9419" s="4">
        <v>478.0</v>
      </c>
      <c r="C9419" s="4">
        <v>2014.0</v>
      </c>
      <c r="D9419" s="4" t="s">
        <v>1096</v>
      </c>
      <c r="F9419" s="4" t="s">
        <v>24</v>
      </c>
      <c r="H9419" s="4">
        <v>2747.0</v>
      </c>
      <c r="I9419" s="4">
        <v>5231.0</v>
      </c>
      <c r="J9419" s="4">
        <v>152.0</v>
      </c>
      <c r="K9419" s="4">
        <v>3336.0</v>
      </c>
      <c r="R9419" s="5" t="str">
        <f t="shared" si="1"/>
        <v>2014_478</v>
      </c>
    </row>
    <row r="9420">
      <c r="A9420" s="4" t="s">
        <v>1966</v>
      </c>
      <c r="B9420" s="4">
        <v>479.0</v>
      </c>
      <c r="C9420" s="4">
        <v>2014.0</v>
      </c>
      <c r="D9420" s="4" t="s">
        <v>1139</v>
      </c>
      <c r="F9420" s="4" t="s">
        <v>257</v>
      </c>
      <c r="H9420" s="4">
        <v>51538.0</v>
      </c>
      <c r="I9420" s="4">
        <v>5170.0</v>
      </c>
      <c r="J9420" s="4">
        <v>1320.0</v>
      </c>
      <c r="K9420" s="4">
        <v>33325.0</v>
      </c>
      <c r="R9420" s="5" t="str">
        <f t="shared" si="1"/>
        <v>2014_479</v>
      </c>
    </row>
    <row r="9421">
      <c r="A9421" s="4" t="s">
        <v>2027</v>
      </c>
      <c r="B9421" s="4">
        <v>480.0</v>
      </c>
      <c r="C9421" s="4">
        <v>2014.0</v>
      </c>
      <c r="D9421" s="4" t="s">
        <v>1831</v>
      </c>
      <c r="F9421" s="4" t="s">
        <v>115</v>
      </c>
      <c r="H9421" s="4">
        <v>9857.0</v>
      </c>
      <c r="I9421" s="4">
        <v>5165.0</v>
      </c>
      <c r="J9421" s="4">
        <v>328.0</v>
      </c>
      <c r="K9421" s="4">
        <v>1903.0</v>
      </c>
      <c r="R9421" s="5" t="str">
        <f t="shared" si="1"/>
        <v>2014_480</v>
      </c>
    </row>
    <row r="9422">
      <c r="A9422" s="4" t="s">
        <v>663</v>
      </c>
      <c r="B9422" s="4">
        <v>481.0</v>
      </c>
      <c r="C9422" s="4">
        <v>2014.0</v>
      </c>
      <c r="D9422" s="4" t="s">
        <v>289</v>
      </c>
      <c r="F9422" s="4" t="s">
        <v>37</v>
      </c>
      <c r="H9422" s="4">
        <v>6275.0</v>
      </c>
      <c r="I9422" s="4">
        <v>5161.0</v>
      </c>
      <c r="J9422" s="4">
        <v>389.0</v>
      </c>
      <c r="K9422" s="4">
        <v>9241.0</v>
      </c>
      <c r="R9422" s="5" t="str">
        <f t="shared" si="1"/>
        <v>2014_481</v>
      </c>
    </row>
    <row r="9423">
      <c r="A9423" s="4" t="s">
        <v>2028</v>
      </c>
      <c r="B9423" s="4">
        <v>482.0</v>
      </c>
      <c r="C9423" s="4">
        <v>2014.0</v>
      </c>
      <c r="D9423" s="4" t="s">
        <v>120</v>
      </c>
      <c r="F9423" s="4" t="s">
        <v>95</v>
      </c>
      <c r="H9423" s="4">
        <v>6409.0</v>
      </c>
      <c r="I9423" s="4">
        <v>5156.0</v>
      </c>
      <c r="J9423" s="4">
        <v>508.0</v>
      </c>
      <c r="K9423" s="4">
        <v>5838.0</v>
      </c>
      <c r="R9423" s="5" t="str">
        <f t="shared" si="1"/>
        <v>2014_482</v>
      </c>
    </row>
    <row r="9424">
      <c r="A9424" s="4" t="s">
        <v>1710</v>
      </c>
      <c r="B9424" s="4">
        <v>483.0</v>
      </c>
      <c r="C9424" s="4">
        <v>2014.0</v>
      </c>
      <c r="D9424" s="4" t="s">
        <v>977</v>
      </c>
      <c r="F9424" s="4" t="s">
        <v>400</v>
      </c>
      <c r="H9424" s="4">
        <v>1042.0</v>
      </c>
      <c r="I9424" s="4">
        <v>5144.0</v>
      </c>
      <c r="J9424" s="4">
        <v>71.0</v>
      </c>
      <c r="K9424" s="4">
        <v>1868.0</v>
      </c>
      <c r="R9424" s="5" t="str">
        <f t="shared" si="1"/>
        <v>2014_483</v>
      </c>
    </row>
    <row r="9425">
      <c r="A9425" s="4" t="s">
        <v>2029</v>
      </c>
      <c r="B9425" s="4">
        <v>484.0</v>
      </c>
      <c r="C9425" s="4">
        <v>2014.0</v>
      </c>
      <c r="D9425" s="4" t="s">
        <v>1360</v>
      </c>
      <c r="F9425" s="4" t="s">
        <v>30</v>
      </c>
      <c r="H9425" s="4">
        <v>20677.0</v>
      </c>
      <c r="I9425" s="4">
        <v>5143.0</v>
      </c>
      <c r="J9425" s="4">
        <v>1376.0</v>
      </c>
      <c r="K9425" s="4">
        <v>6061.0</v>
      </c>
      <c r="R9425" s="5" t="str">
        <f t="shared" si="1"/>
        <v>2014_484</v>
      </c>
    </row>
    <row r="9426">
      <c r="A9426" s="4" t="s">
        <v>2030</v>
      </c>
      <c r="B9426" s="4">
        <v>485.0</v>
      </c>
      <c r="C9426" s="4">
        <v>2014.0</v>
      </c>
      <c r="D9426" s="4" t="s">
        <v>225</v>
      </c>
      <c r="F9426" s="4" t="s">
        <v>24</v>
      </c>
      <c r="H9426" s="4">
        <v>8647.0</v>
      </c>
      <c r="I9426" s="4">
        <v>5110.0</v>
      </c>
      <c r="J9426" s="4">
        <v>160.0</v>
      </c>
      <c r="K9426" s="4">
        <v>7006.0</v>
      </c>
      <c r="R9426" s="5" t="str">
        <f t="shared" si="1"/>
        <v>2014_485</v>
      </c>
    </row>
    <row r="9427">
      <c r="A9427" s="4" t="s">
        <v>2031</v>
      </c>
      <c r="B9427" s="4">
        <v>486.0</v>
      </c>
      <c r="C9427" s="4">
        <v>2014.0</v>
      </c>
      <c r="D9427" s="4" t="s">
        <v>1292</v>
      </c>
      <c r="F9427" s="4" t="s">
        <v>127</v>
      </c>
      <c r="H9427" s="4">
        <v>6592.0</v>
      </c>
      <c r="I9427" s="4">
        <v>5100.0</v>
      </c>
      <c r="J9427" s="4">
        <v>227.0</v>
      </c>
      <c r="K9427" s="4">
        <v>3067.0</v>
      </c>
      <c r="R9427" s="5" t="str">
        <f t="shared" si="1"/>
        <v>2014_486</v>
      </c>
    </row>
    <row r="9428">
      <c r="A9428" s="4" t="s">
        <v>667</v>
      </c>
      <c r="B9428" s="4">
        <v>487.0</v>
      </c>
      <c r="C9428" s="4">
        <v>2014.0</v>
      </c>
      <c r="D9428" s="4" t="s">
        <v>67</v>
      </c>
      <c r="F9428" s="4" t="s">
        <v>55</v>
      </c>
      <c r="H9428" s="4">
        <v>5168.0</v>
      </c>
      <c r="I9428" s="4">
        <v>5092.0</v>
      </c>
      <c r="J9428" s="4">
        <v>471.0</v>
      </c>
      <c r="K9428" s="4">
        <v>42087.0</v>
      </c>
      <c r="R9428" s="5" t="str">
        <f t="shared" si="1"/>
        <v>2014_487</v>
      </c>
    </row>
    <row r="9429">
      <c r="A9429" s="4" t="s">
        <v>865</v>
      </c>
      <c r="B9429" s="4">
        <v>488.0</v>
      </c>
      <c r="C9429" s="4">
        <v>2014.0</v>
      </c>
      <c r="D9429" s="4" t="s">
        <v>977</v>
      </c>
      <c r="F9429" s="4" t="s">
        <v>46</v>
      </c>
      <c r="H9429" s="4">
        <v>1627.0</v>
      </c>
      <c r="I9429" s="4">
        <v>5085.0</v>
      </c>
      <c r="J9429" s="4">
        <v>123.0</v>
      </c>
      <c r="K9429" s="4">
        <v>2116.0</v>
      </c>
      <c r="R9429" s="5" t="str">
        <f t="shared" si="1"/>
        <v>2014_488</v>
      </c>
    </row>
    <row r="9430">
      <c r="A9430" s="4" t="s">
        <v>2032</v>
      </c>
      <c r="B9430" s="4">
        <v>489.0</v>
      </c>
      <c r="C9430" s="4">
        <v>2014.0</v>
      </c>
      <c r="D9430" s="4" t="s">
        <v>285</v>
      </c>
      <c r="F9430" s="4" t="s">
        <v>30</v>
      </c>
      <c r="H9430" s="4">
        <v>13784.0</v>
      </c>
      <c r="I9430" s="4">
        <v>5075.0</v>
      </c>
      <c r="J9430" s="4">
        <v>1034.0</v>
      </c>
      <c r="K9430" s="4">
        <v>3532.0</v>
      </c>
      <c r="R9430" s="5" t="str">
        <f t="shared" si="1"/>
        <v>2014_489</v>
      </c>
    </row>
    <row r="9431">
      <c r="A9431" s="4" t="s">
        <v>2033</v>
      </c>
      <c r="B9431" s="4">
        <v>490.0</v>
      </c>
      <c r="C9431" s="4">
        <v>2014.0</v>
      </c>
      <c r="D9431" s="4" t="s">
        <v>999</v>
      </c>
      <c r="F9431" s="4" t="s">
        <v>46</v>
      </c>
      <c r="H9431" s="4">
        <v>7941.0</v>
      </c>
      <c r="I9431" s="4">
        <v>5063.0</v>
      </c>
      <c r="J9431" s="4">
        <v>312.0</v>
      </c>
      <c r="K9431" s="4">
        <v>4519.0</v>
      </c>
      <c r="R9431" s="5" t="str">
        <f t="shared" si="1"/>
        <v>2014_490</v>
      </c>
    </row>
    <row r="9432">
      <c r="A9432" s="4" t="s">
        <v>2034</v>
      </c>
      <c r="B9432" s="4">
        <v>491.0</v>
      </c>
      <c r="C9432" s="4">
        <v>2014.0</v>
      </c>
      <c r="D9432" s="4" t="s">
        <v>490</v>
      </c>
      <c r="F9432" s="4" t="s">
        <v>24</v>
      </c>
      <c r="H9432" s="4">
        <v>25567.0</v>
      </c>
      <c r="I9432" s="4">
        <v>5052.0</v>
      </c>
      <c r="J9432" s="4">
        <v>978.0</v>
      </c>
      <c r="K9432" s="4">
        <v>19642.0</v>
      </c>
      <c r="R9432" s="5" t="str">
        <f t="shared" si="1"/>
        <v>2014_491</v>
      </c>
    </row>
    <row r="9433">
      <c r="A9433" s="4" t="s">
        <v>1870</v>
      </c>
      <c r="B9433" s="4">
        <v>492.0</v>
      </c>
      <c r="C9433" s="4">
        <v>2014.0</v>
      </c>
      <c r="D9433" s="4" t="s">
        <v>1104</v>
      </c>
      <c r="F9433" s="4" t="s">
        <v>189</v>
      </c>
      <c r="H9433" s="4">
        <v>3990.0</v>
      </c>
      <c r="I9433" s="4">
        <v>5030.0</v>
      </c>
      <c r="J9433" s="4">
        <v>213.0</v>
      </c>
      <c r="K9433" s="4">
        <v>4110.0</v>
      </c>
      <c r="R9433" s="5" t="str">
        <f t="shared" si="1"/>
        <v>2014_492</v>
      </c>
    </row>
    <row r="9434">
      <c r="A9434" s="4" t="s">
        <v>1957</v>
      </c>
      <c r="B9434" s="4">
        <v>493.0</v>
      </c>
      <c r="C9434" s="4">
        <v>2014.0</v>
      </c>
      <c r="D9434" s="4" t="s">
        <v>1723</v>
      </c>
      <c r="F9434" s="4" t="s">
        <v>189</v>
      </c>
      <c r="H9434" s="4">
        <v>5807.0</v>
      </c>
      <c r="I9434" s="4">
        <v>5013.0</v>
      </c>
      <c r="J9434" s="4">
        <v>534.0</v>
      </c>
      <c r="K9434" s="4">
        <v>5790.0</v>
      </c>
      <c r="R9434" s="5" t="str">
        <f t="shared" si="1"/>
        <v>2014_493</v>
      </c>
    </row>
    <row r="9435">
      <c r="A9435" s="4" t="s">
        <v>2035</v>
      </c>
      <c r="B9435" s="4">
        <v>494.0</v>
      </c>
      <c r="C9435" s="4">
        <v>2014.0</v>
      </c>
      <c r="D9435" s="4" t="s">
        <v>232</v>
      </c>
      <c r="F9435" s="4" t="s">
        <v>43</v>
      </c>
      <c r="H9435" s="4">
        <v>9383.0</v>
      </c>
      <c r="I9435" s="4">
        <v>5009.0</v>
      </c>
      <c r="J9435" s="4">
        <v>432.0</v>
      </c>
      <c r="K9435" s="4">
        <v>9741.0</v>
      </c>
      <c r="R9435" s="5" t="str">
        <f t="shared" si="1"/>
        <v>2014_494</v>
      </c>
    </row>
    <row r="9436">
      <c r="A9436" s="4" t="s">
        <v>1818</v>
      </c>
      <c r="B9436" s="4">
        <v>495.0</v>
      </c>
      <c r="C9436" s="4">
        <v>2014.0</v>
      </c>
      <c r="D9436" s="4" t="s">
        <v>29</v>
      </c>
      <c r="F9436" s="4" t="s">
        <v>37</v>
      </c>
      <c r="H9436" s="4">
        <v>2048.0</v>
      </c>
      <c r="I9436" s="4">
        <v>4978.0</v>
      </c>
      <c r="J9436" s="4">
        <v>-1650.0</v>
      </c>
      <c r="K9436" s="4">
        <v>8680.0</v>
      </c>
      <c r="R9436" s="5" t="str">
        <f t="shared" si="1"/>
        <v>2014_495</v>
      </c>
    </row>
    <row r="9437">
      <c r="A9437" s="4" t="s">
        <v>2036</v>
      </c>
      <c r="B9437" s="4">
        <v>496.0</v>
      </c>
      <c r="C9437" s="4">
        <v>2014.0</v>
      </c>
      <c r="D9437" s="4" t="s">
        <v>40</v>
      </c>
      <c r="F9437" s="4" t="s">
        <v>127</v>
      </c>
      <c r="H9437" s="4">
        <v>19588.0</v>
      </c>
      <c r="I9437" s="4">
        <v>4972.0</v>
      </c>
      <c r="J9437" s="4">
        <v>1180.0</v>
      </c>
      <c r="K9437" s="4">
        <v>3536.0</v>
      </c>
      <c r="R9437" s="5" t="str">
        <f t="shared" si="1"/>
        <v>2014_496</v>
      </c>
    </row>
    <row r="9438">
      <c r="A9438" s="4" t="s">
        <v>2037</v>
      </c>
      <c r="B9438" s="4">
        <v>497.0</v>
      </c>
      <c r="C9438" s="4">
        <v>2014.0</v>
      </c>
      <c r="D9438" s="4" t="s">
        <v>67</v>
      </c>
      <c r="F9438" s="4" t="s">
        <v>30</v>
      </c>
      <c r="H9438" s="4">
        <v>6807.0</v>
      </c>
      <c r="I9438" s="4">
        <v>4972.0</v>
      </c>
      <c r="J9438" s="4">
        <v>628.0</v>
      </c>
      <c r="K9438" s="4">
        <v>23361.0</v>
      </c>
      <c r="R9438" s="5" t="str">
        <f t="shared" si="1"/>
        <v>2014_497</v>
      </c>
    </row>
    <row r="9439">
      <c r="A9439" s="4" t="s">
        <v>1821</v>
      </c>
      <c r="B9439" s="4">
        <v>498.0</v>
      </c>
      <c r="C9439" s="4">
        <v>2014.0</v>
      </c>
      <c r="D9439" s="4" t="s">
        <v>999</v>
      </c>
      <c r="F9439" s="4" t="s">
        <v>100</v>
      </c>
      <c r="H9439" s="4">
        <v>7877.0</v>
      </c>
      <c r="I9439" s="4">
        <v>4958.0</v>
      </c>
      <c r="J9439" s="4">
        <v>341.0</v>
      </c>
      <c r="K9439" s="4">
        <v>5618.0</v>
      </c>
      <c r="R9439" s="5" t="str">
        <f t="shared" si="1"/>
        <v>2014_498</v>
      </c>
    </row>
    <row r="9440">
      <c r="A9440" s="4" t="s">
        <v>2038</v>
      </c>
      <c r="B9440" s="4">
        <v>499.0</v>
      </c>
      <c r="C9440" s="4">
        <v>2014.0</v>
      </c>
      <c r="D9440" s="4" t="s">
        <v>67</v>
      </c>
      <c r="F9440" s="4" t="s">
        <v>57</v>
      </c>
      <c r="H9440" s="4">
        <v>2818.0</v>
      </c>
      <c r="I9440" s="4">
        <v>4956.0</v>
      </c>
      <c r="J9440" s="4">
        <v>186.0</v>
      </c>
      <c r="K9440" s="4">
        <v>6521.0</v>
      </c>
      <c r="R9440" s="5" t="str">
        <f t="shared" si="1"/>
        <v>2014_499</v>
      </c>
    </row>
    <row r="9441">
      <c r="A9441" s="4" t="s">
        <v>2039</v>
      </c>
      <c r="B9441" s="4">
        <v>500.0</v>
      </c>
      <c r="C9441" s="4">
        <v>2014.0</v>
      </c>
      <c r="D9441" s="4" t="s">
        <v>492</v>
      </c>
      <c r="F9441" s="4" t="s">
        <v>35</v>
      </c>
      <c r="H9441" s="4">
        <v>8850.0</v>
      </c>
      <c r="I9441" s="4">
        <v>4955.0</v>
      </c>
      <c r="J9441" s="4">
        <v>387.0</v>
      </c>
      <c r="K9441" s="4">
        <v>11231.0</v>
      </c>
      <c r="R9441" s="5" t="str">
        <f t="shared" si="1"/>
        <v>2014_500</v>
      </c>
    </row>
    <row r="9442">
      <c r="A9442" s="4" t="s">
        <v>25</v>
      </c>
      <c r="B9442" s="4">
        <v>1.0</v>
      </c>
      <c r="C9442" s="4">
        <v>2015.0</v>
      </c>
      <c r="D9442" s="4" t="s">
        <v>26</v>
      </c>
      <c r="E9442" s="4" t="s">
        <v>2040</v>
      </c>
      <c r="F9442" s="4" t="s">
        <v>27</v>
      </c>
      <c r="G9442" s="4" t="s">
        <v>1400</v>
      </c>
      <c r="H9442" s="4">
        <v>265344.0</v>
      </c>
      <c r="I9442" s="4">
        <v>485651.0</v>
      </c>
      <c r="J9442" s="4">
        <v>16363.0</v>
      </c>
      <c r="K9442" s="4">
        <v>203706.0</v>
      </c>
      <c r="L9442" s="4">
        <v>2200000.0</v>
      </c>
      <c r="M9442" s="4" t="s">
        <v>2041</v>
      </c>
      <c r="N9442" s="4" t="s">
        <v>2041</v>
      </c>
      <c r="O9442" s="4" t="s">
        <v>2041</v>
      </c>
      <c r="R9442" s="5" t="str">
        <f t="shared" si="1"/>
        <v>2015_1</v>
      </c>
    </row>
    <row r="9443">
      <c r="A9443" s="4" t="s">
        <v>22</v>
      </c>
      <c r="B9443" s="4">
        <v>2.0</v>
      </c>
      <c r="C9443" s="4">
        <v>2015.0</v>
      </c>
      <c r="D9443" s="4" t="s">
        <v>23</v>
      </c>
      <c r="E9443" s="4" t="s">
        <v>921</v>
      </c>
      <c r="F9443" s="4" t="s">
        <v>24</v>
      </c>
      <c r="G9443" s="4" t="s">
        <v>1401</v>
      </c>
      <c r="H9443" s="4">
        <v>356549.0</v>
      </c>
      <c r="I9443" s="4">
        <v>382597.0</v>
      </c>
      <c r="J9443" s="4">
        <v>32520.0</v>
      </c>
      <c r="K9443" s="4">
        <v>349493.0</v>
      </c>
      <c r="L9443" s="4">
        <v>83700.0</v>
      </c>
      <c r="M9443" s="4" t="s">
        <v>2041</v>
      </c>
      <c r="N9443" s="4" t="s">
        <v>2041</v>
      </c>
      <c r="O9443" s="4" t="s">
        <v>2041</v>
      </c>
      <c r="R9443" s="5" t="str">
        <f t="shared" si="1"/>
        <v>2015_2</v>
      </c>
    </row>
    <row r="9444">
      <c r="A9444" s="4" t="s">
        <v>1967</v>
      </c>
      <c r="B9444" s="4">
        <v>3.0</v>
      </c>
      <c r="C9444" s="4">
        <v>2015.0</v>
      </c>
      <c r="D9444" s="4" t="s">
        <v>23</v>
      </c>
      <c r="E9444" s="4" t="s">
        <v>921</v>
      </c>
      <c r="F9444" s="4" t="s">
        <v>57</v>
      </c>
      <c r="G9444" s="4" t="s">
        <v>1403</v>
      </c>
      <c r="H9444" s="4">
        <v>197381.0</v>
      </c>
      <c r="I9444" s="4">
        <v>203784.0</v>
      </c>
      <c r="J9444" s="4">
        <v>19241.0</v>
      </c>
      <c r="K9444" s="4">
        <v>266026.0</v>
      </c>
      <c r="L9444" s="4">
        <v>64700.0</v>
      </c>
      <c r="M9444" s="4" t="s">
        <v>2041</v>
      </c>
      <c r="N9444" s="4" t="s">
        <v>2041</v>
      </c>
      <c r="O9444" s="4" t="s">
        <v>2041</v>
      </c>
      <c r="R9444" s="5" t="str">
        <f t="shared" si="1"/>
        <v>2015_3</v>
      </c>
    </row>
    <row r="9445">
      <c r="A9445" s="4" t="s">
        <v>1968</v>
      </c>
      <c r="B9445" s="4">
        <v>4.0</v>
      </c>
      <c r="C9445" s="4">
        <v>2015.0</v>
      </c>
      <c r="D9445" s="4" t="s">
        <v>67</v>
      </c>
      <c r="E9445" s="4" t="s">
        <v>2042</v>
      </c>
      <c r="F9445" s="4" t="s">
        <v>70</v>
      </c>
      <c r="G9445" s="4" t="s">
        <v>1409</v>
      </c>
      <c r="H9445" s="4">
        <v>357344.0</v>
      </c>
      <c r="I9445" s="4">
        <v>194673.0</v>
      </c>
      <c r="J9445" s="4">
        <v>19872.0</v>
      </c>
      <c r="K9445" s="4">
        <v>526186.0</v>
      </c>
      <c r="L9445" s="4">
        <v>316000.0</v>
      </c>
      <c r="M9445" s="4" t="s">
        <v>2041</v>
      </c>
      <c r="N9445" s="4" t="s">
        <v>2041</v>
      </c>
      <c r="O9445" s="4" t="s">
        <v>2041</v>
      </c>
      <c r="R9445" s="5" t="str">
        <f t="shared" si="1"/>
        <v>2015_4</v>
      </c>
    </row>
    <row r="9446">
      <c r="A9446" s="4" t="s">
        <v>1969</v>
      </c>
      <c r="B9446" s="4">
        <v>5.0</v>
      </c>
      <c r="C9446" s="4">
        <v>2015.0</v>
      </c>
      <c r="D9446" s="4" t="s">
        <v>32</v>
      </c>
      <c r="E9446" s="4" t="s">
        <v>2043</v>
      </c>
      <c r="F9446" s="4" t="s">
        <v>57</v>
      </c>
      <c r="G9446" s="4" t="s">
        <v>1487</v>
      </c>
      <c r="H9446" s="4">
        <v>724773.0</v>
      </c>
      <c r="I9446" s="4">
        <v>182795.0</v>
      </c>
      <c r="J9446" s="4">
        <v>39510.0</v>
      </c>
      <c r="K9446" s="4">
        <v>231839.0</v>
      </c>
      <c r="L9446" s="4">
        <v>97200.0</v>
      </c>
      <c r="M9446" s="4" t="s">
        <v>2041</v>
      </c>
      <c r="N9446" s="4" t="s">
        <v>2041</v>
      </c>
      <c r="O9446" s="4" t="s">
        <v>2041</v>
      </c>
      <c r="R9446" s="5" t="str">
        <f t="shared" si="1"/>
        <v>2015_5</v>
      </c>
    </row>
    <row r="9447">
      <c r="A9447" s="7" t="s">
        <v>1970</v>
      </c>
      <c r="B9447" s="7">
        <v>6.0</v>
      </c>
      <c r="C9447" s="7">
        <v>2015.0</v>
      </c>
      <c r="D9447" s="7" t="s">
        <v>19</v>
      </c>
      <c r="E9447" s="7" t="s">
        <v>19</v>
      </c>
      <c r="F9447" s="7" t="s">
        <v>20</v>
      </c>
      <c r="G9447" s="7" t="s">
        <v>1402</v>
      </c>
      <c r="H9447" s="7">
        <v>60389.0</v>
      </c>
      <c r="I9447" s="7">
        <v>155929.0</v>
      </c>
      <c r="J9447" s="7">
        <v>3949.0</v>
      </c>
      <c r="K9447" s="7">
        <v>177677.0</v>
      </c>
      <c r="L9447" s="7">
        <v>216000.0</v>
      </c>
      <c r="M9447" s="7" t="s">
        <v>2041</v>
      </c>
      <c r="N9447" s="7" t="s">
        <v>2044</v>
      </c>
      <c r="O9447" s="7" t="s">
        <v>2041</v>
      </c>
      <c r="P9447" s="8"/>
      <c r="Q9447" s="8"/>
      <c r="R9447" s="5" t="str">
        <f t="shared" si="1"/>
        <v>2015_6</v>
      </c>
    </row>
    <row r="9448">
      <c r="A9448" s="4" t="s">
        <v>1938</v>
      </c>
      <c r="B9448" s="4">
        <v>7.0</v>
      </c>
      <c r="C9448" s="4">
        <v>2015.0</v>
      </c>
      <c r="D9448" s="4" t="s">
        <v>23</v>
      </c>
      <c r="E9448" s="4" t="s">
        <v>921</v>
      </c>
      <c r="F9448" s="4" t="s">
        <v>24</v>
      </c>
      <c r="G9448" s="4" t="s">
        <v>1404</v>
      </c>
      <c r="H9448" s="4">
        <v>42627.0</v>
      </c>
      <c r="I9448" s="4">
        <v>149434.0</v>
      </c>
      <c r="J9448" s="4">
        <v>4762.0</v>
      </c>
      <c r="K9448" s="4">
        <v>48741.0</v>
      </c>
      <c r="L9448" s="4">
        <v>14000.0</v>
      </c>
      <c r="M9448" s="4" t="s">
        <v>2041</v>
      </c>
      <c r="N9448" s="4" t="s">
        <v>2041</v>
      </c>
      <c r="O9448" s="4" t="s">
        <v>2041</v>
      </c>
      <c r="R9448" s="5" t="str">
        <f t="shared" si="1"/>
        <v>2015_7</v>
      </c>
    </row>
    <row r="9449">
      <c r="A9449" s="4" t="s">
        <v>1972</v>
      </c>
      <c r="B9449" s="4">
        <v>8.0</v>
      </c>
      <c r="C9449" s="4">
        <v>2015.0</v>
      </c>
      <c r="D9449" s="4" t="s">
        <v>81</v>
      </c>
      <c r="E9449" s="4" t="s">
        <v>2042</v>
      </c>
      <c r="F9449" s="4" t="s">
        <v>35</v>
      </c>
      <c r="G9449" s="4" t="s">
        <v>1405</v>
      </c>
      <c r="H9449" s="4">
        <v>249775.0</v>
      </c>
      <c r="I9449" s="4">
        <v>148321.0</v>
      </c>
      <c r="J9449" s="4">
        <v>15233.0</v>
      </c>
      <c r="K9449" s="4">
        <v>648349.0</v>
      </c>
      <c r="L9449" s="4">
        <v>305000.0</v>
      </c>
      <c r="M9449" s="4" t="s">
        <v>2041</v>
      </c>
      <c r="N9449" s="4" t="s">
        <v>2041</v>
      </c>
      <c r="O9449" s="4" t="s">
        <v>2041</v>
      </c>
      <c r="R9449" s="5" t="str">
        <f t="shared" si="1"/>
        <v>2015_8</v>
      </c>
    </row>
    <row r="9450">
      <c r="A9450" s="4" t="s">
        <v>1971</v>
      </c>
      <c r="B9450" s="4">
        <v>9.0</v>
      </c>
      <c r="C9450" s="4">
        <v>2015.0</v>
      </c>
      <c r="D9450" s="4" t="s">
        <v>19</v>
      </c>
      <c r="E9450" s="4" t="s">
        <v>19</v>
      </c>
      <c r="F9450" s="4" t="s">
        <v>20</v>
      </c>
      <c r="G9450" s="4" t="s">
        <v>1406</v>
      </c>
      <c r="H9450" s="4">
        <v>64154.0</v>
      </c>
      <c r="I9450" s="4">
        <v>144077.0</v>
      </c>
      <c r="J9450" s="4">
        <v>3187.0</v>
      </c>
      <c r="K9450" s="4">
        <v>208527.0</v>
      </c>
      <c r="L9450" s="4">
        <v>187000.0</v>
      </c>
      <c r="M9450" s="4" t="s">
        <v>2041</v>
      </c>
      <c r="N9450" s="4" t="s">
        <v>2041</v>
      </c>
      <c r="O9450" s="4" t="s">
        <v>2041</v>
      </c>
      <c r="R9450" s="5" t="str">
        <f t="shared" si="1"/>
        <v>2015_9</v>
      </c>
    </row>
    <row r="9451">
      <c r="A9451" s="4" t="s">
        <v>2045</v>
      </c>
      <c r="B9451" s="4">
        <v>10.0</v>
      </c>
      <c r="C9451" s="4">
        <v>2015.0</v>
      </c>
      <c r="D9451" s="4" t="s">
        <v>72</v>
      </c>
      <c r="E9451" s="4" t="s">
        <v>72</v>
      </c>
      <c r="F9451" s="4" t="s">
        <v>212</v>
      </c>
      <c r="G9451" s="4" t="s">
        <v>1434</v>
      </c>
      <c r="H9451" s="4">
        <v>117171.0</v>
      </c>
      <c r="I9451" s="4">
        <v>139367.0</v>
      </c>
      <c r="J9451" s="4">
        <v>4644.0</v>
      </c>
      <c r="K9451" s="4">
        <v>74252.0</v>
      </c>
      <c r="L9451" s="4">
        <v>177800.0</v>
      </c>
      <c r="M9451" s="4" t="s">
        <v>2041</v>
      </c>
      <c r="N9451" s="4" t="s">
        <v>2041</v>
      </c>
      <c r="O9451" s="4" t="s">
        <v>2041</v>
      </c>
      <c r="R9451" s="5" t="str">
        <f t="shared" si="1"/>
        <v>2015_10</v>
      </c>
    </row>
    <row r="9452">
      <c r="A9452" s="4" t="s">
        <v>1976</v>
      </c>
      <c r="B9452" s="4">
        <v>11.0</v>
      </c>
      <c r="C9452" s="4">
        <v>2015.0</v>
      </c>
      <c r="D9452" s="4" t="s">
        <v>973</v>
      </c>
      <c r="E9452" s="4" t="s">
        <v>117</v>
      </c>
      <c r="F9452" s="4" t="s">
        <v>57</v>
      </c>
      <c r="G9452" s="4" t="s">
        <v>1414</v>
      </c>
      <c r="H9452" s="4">
        <v>52669.0</v>
      </c>
      <c r="I9452" s="4">
        <v>138030.0</v>
      </c>
      <c r="J9452" s="4">
        <v>1263.0</v>
      </c>
      <c r="K9452" s="4">
        <v>51759.0</v>
      </c>
      <c r="L9452" s="4">
        <v>42800.0</v>
      </c>
      <c r="M9452" s="4" t="s">
        <v>2041</v>
      </c>
      <c r="N9452" s="4" t="s">
        <v>2041</v>
      </c>
      <c r="O9452" s="4" t="s">
        <v>2041</v>
      </c>
      <c r="R9452" s="5" t="str">
        <f t="shared" si="1"/>
        <v>2015_11</v>
      </c>
    </row>
    <row r="9453">
      <c r="A9453" s="4" t="s">
        <v>1171</v>
      </c>
      <c r="B9453" s="4">
        <v>12.0</v>
      </c>
      <c r="C9453" s="4">
        <v>2015.0</v>
      </c>
      <c r="D9453" s="4" t="s">
        <v>29</v>
      </c>
      <c r="E9453" s="4" t="s">
        <v>29</v>
      </c>
      <c r="F9453" s="4" t="s">
        <v>24</v>
      </c>
      <c r="G9453" s="4" t="s">
        <v>1503</v>
      </c>
      <c r="H9453" s="4">
        <v>169459.0</v>
      </c>
      <c r="I9453" s="4">
        <v>132447.0</v>
      </c>
      <c r="J9453" s="4">
        <v>6224.0</v>
      </c>
      <c r="K9453" s="4">
        <v>292829.0</v>
      </c>
      <c r="L9453" s="4">
        <v>243620.0</v>
      </c>
      <c r="M9453" s="4" t="s">
        <v>2041</v>
      </c>
      <c r="N9453" s="4" t="s">
        <v>2041</v>
      </c>
      <c r="O9453" s="4" t="s">
        <v>2041</v>
      </c>
      <c r="R9453" s="5" t="str">
        <f t="shared" si="1"/>
        <v>2015_12</v>
      </c>
    </row>
    <row r="9454">
      <c r="A9454" s="4" t="s">
        <v>1973</v>
      </c>
      <c r="B9454" s="4">
        <v>13.0</v>
      </c>
      <c r="C9454" s="4">
        <v>2015.0</v>
      </c>
      <c r="D9454" s="4" t="s">
        <v>23</v>
      </c>
      <c r="E9454" s="4" t="s">
        <v>921</v>
      </c>
      <c r="F9454" s="4" t="s">
        <v>24</v>
      </c>
      <c r="G9454" s="4" t="s">
        <v>1412</v>
      </c>
      <c r="H9454" s="4">
        <v>32703.0</v>
      </c>
      <c r="I9454" s="4">
        <v>130844.0</v>
      </c>
      <c r="J9454" s="4">
        <v>3630.0</v>
      </c>
      <c r="K9454" s="4">
        <v>45550.0</v>
      </c>
      <c r="L9454" s="4">
        <v>10065.0</v>
      </c>
      <c r="M9454" s="4" t="s">
        <v>2041</v>
      </c>
      <c r="N9454" s="4" t="s">
        <v>2041</v>
      </c>
      <c r="O9454" s="4" t="s">
        <v>2041</v>
      </c>
      <c r="R9454" s="5" t="str">
        <f t="shared" si="1"/>
        <v>2015_13</v>
      </c>
    </row>
    <row r="9455">
      <c r="A9455" s="4" t="s">
        <v>1975</v>
      </c>
      <c r="B9455" s="4">
        <v>14.0</v>
      </c>
      <c r="C9455" s="4">
        <v>2015.0</v>
      </c>
      <c r="D9455" s="4" t="s">
        <v>1289</v>
      </c>
      <c r="E9455" s="4" t="s">
        <v>114</v>
      </c>
      <c r="F9455" s="4" t="s">
        <v>74</v>
      </c>
      <c r="G9455" s="4" t="s">
        <v>1416</v>
      </c>
      <c r="H9455" s="4">
        <v>112813.0</v>
      </c>
      <c r="I9455" s="4">
        <v>130474.0</v>
      </c>
      <c r="J9455" s="4">
        <v>5619.0</v>
      </c>
      <c r="K9455" s="4">
        <v>86382.0</v>
      </c>
      <c r="L9455" s="4">
        <v>170000.0</v>
      </c>
      <c r="M9455" s="4" t="s">
        <v>2041</v>
      </c>
      <c r="N9455" s="4" t="s">
        <v>2041</v>
      </c>
      <c r="O9455" s="4" t="s">
        <v>2041</v>
      </c>
      <c r="R9455" s="5" t="str">
        <f t="shared" si="1"/>
        <v>2015_14</v>
      </c>
    </row>
    <row r="9456">
      <c r="A9456" s="4" t="s">
        <v>2046</v>
      </c>
      <c r="B9456" s="4">
        <v>15.0</v>
      </c>
      <c r="C9456" s="4">
        <v>2015.0</v>
      </c>
      <c r="D9456" s="4" t="s">
        <v>29</v>
      </c>
      <c r="E9456" s="4" t="s">
        <v>29</v>
      </c>
      <c r="F9456" s="4" t="s">
        <v>30</v>
      </c>
      <c r="G9456" s="4" t="s">
        <v>1407</v>
      </c>
      <c r="H9456" s="4">
        <v>198410.0</v>
      </c>
      <c r="I9456" s="4">
        <v>127079.0</v>
      </c>
      <c r="J9456" s="4">
        <v>9625.0</v>
      </c>
      <c r="K9456" s="4">
        <v>232708.0</v>
      </c>
      <c r="L9456" s="4">
        <v>177300.0</v>
      </c>
      <c r="M9456" s="4" t="s">
        <v>2041</v>
      </c>
      <c r="N9456" s="4" t="s">
        <v>2041</v>
      </c>
      <c r="O9456" s="4" t="s">
        <v>2041</v>
      </c>
      <c r="R9456" s="5" t="str">
        <f t="shared" si="1"/>
        <v>2015_15</v>
      </c>
    </row>
    <row r="9457">
      <c r="A9457" s="4" t="s">
        <v>1988</v>
      </c>
      <c r="B9457" s="4">
        <v>16.0</v>
      </c>
      <c r="C9457" s="4">
        <v>2015.0</v>
      </c>
      <c r="D9457" s="4" t="s">
        <v>973</v>
      </c>
      <c r="E9457" s="4" t="s">
        <v>117</v>
      </c>
      <c r="F9457" s="4" t="s">
        <v>100</v>
      </c>
      <c r="G9457" s="4" t="s">
        <v>1419</v>
      </c>
      <c r="H9457" s="4">
        <v>24963.0</v>
      </c>
      <c r="I9457" s="4">
        <v>119569.0</v>
      </c>
      <c r="J9457" s="4">
        <v>277.0</v>
      </c>
      <c r="K9457" s="4">
        <v>21532.0</v>
      </c>
      <c r="L9457" s="4">
        <v>13500.0</v>
      </c>
      <c r="M9457" s="4" t="s">
        <v>2041</v>
      </c>
      <c r="N9457" s="4" t="s">
        <v>2041</v>
      </c>
      <c r="O9457" s="4" t="s">
        <v>2041</v>
      </c>
      <c r="R9457" s="5" t="str">
        <f t="shared" si="1"/>
        <v>2015_16</v>
      </c>
    </row>
    <row r="9458">
      <c r="A9458" s="4" t="s">
        <v>609</v>
      </c>
      <c r="B9458" s="4">
        <v>17.0</v>
      </c>
      <c r="C9458" s="4">
        <v>2015.0</v>
      </c>
      <c r="D9458" s="4" t="s">
        <v>81</v>
      </c>
      <c r="E9458" s="4" t="s">
        <v>2042</v>
      </c>
      <c r="F9458" s="4" t="s">
        <v>82</v>
      </c>
      <c r="G9458" s="4" t="s">
        <v>1554</v>
      </c>
      <c r="H9458" s="4">
        <v>2722.0</v>
      </c>
      <c r="I9458" s="4">
        <v>116461.0</v>
      </c>
      <c r="J9458" s="4">
        <v>14208.0</v>
      </c>
      <c r="K9458" s="4">
        <v>3248176.0</v>
      </c>
      <c r="L9458" s="4">
        <v>7600.0</v>
      </c>
      <c r="M9458" s="4" t="s">
        <v>2041</v>
      </c>
      <c r="N9458" s="4" t="s">
        <v>2041</v>
      </c>
      <c r="O9458" s="4" t="s">
        <v>2041</v>
      </c>
      <c r="R9458" s="5" t="str">
        <f t="shared" si="1"/>
        <v>2015_17</v>
      </c>
    </row>
    <row r="9459">
      <c r="A9459" s="4" t="s">
        <v>2047</v>
      </c>
      <c r="B9459" s="4">
        <v>18.0</v>
      </c>
      <c r="C9459" s="4">
        <v>2015.0</v>
      </c>
      <c r="D9459" s="4" t="s">
        <v>1831</v>
      </c>
      <c r="E9459" s="4" t="s">
        <v>2040</v>
      </c>
      <c r="F9459" s="4" t="s">
        <v>95</v>
      </c>
      <c r="G9459" s="4" t="s">
        <v>1421</v>
      </c>
      <c r="H9459" s="4">
        <v>66654.0</v>
      </c>
      <c r="I9459" s="4">
        <v>112640.0</v>
      </c>
      <c r="J9459" s="4">
        <v>2058.0</v>
      </c>
      <c r="K9459" s="4">
        <v>33024.0</v>
      </c>
      <c r="L9459" s="4">
        <v>153500.0</v>
      </c>
      <c r="M9459" s="4" t="s">
        <v>2041</v>
      </c>
      <c r="N9459" s="4" t="s">
        <v>2041</v>
      </c>
      <c r="O9459" s="4" t="s">
        <v>2041</v>
      </c>
      <c r="R9459" s="5" t="str">
        <f t="shared" si="1"/>
        <v>2015_18</v>
      </c>
    </row>
    <row r="9460">
      <c r="A9460" s="4" t="s">
        <v>2048</v>
      </c>
      <c r="B9460" s="4">
        <v>19.0</v>
      </c>
      <c r="C9460" s="4">
        <v>2015.0</v>
      </c>
      <c r="D9460" s="4" t="s">
        <v>32</v>
      </c>
      <c r="E9460" s="4" t="s">
        <v>2043</v>
      </c>
      <c r="F9460" s="4" t="s">
        <v>57</v>
      </c>
      <c r="G9460" s="4" t="s">
        <v>1410</v>
      </c>
      <c r="H9460" s="4">
        <v>56635.0</v>
      </c>
      <c r="I9460" s="4">
        <v>111454.0</v>
      </c>
      <c r="J9460" s="4">
        <v>5013.0</v>
      </c>
      <c r="K9460" s="4">
        <v>103206.0</v>
      </c>
      <c r="L9460" s="4">
        <v>302000.0</v>
      </c>
      <c r="M9460" s="4" t="s">
        <v>2041</v>
      </c>
      <c r="N9460" s="4" t="s">
        <v>2041</v>
      </c>
      <c r="O9460" s="4" t="s">
        <v>2041</v>
      </c>
      <c r="R9460" s="5" t="str">
        <f t="shared" si="1"/>
        <v>2015_19</v>
      </c>
    </row>
    <row r="9461">
      <c r="A9461" s="4" t="s">
        <v>1984</v>
      </c>
      <c r="B9461" s="4">
        <v>20.0</v>
      </c>
      <c r="C9461" s="4">
        <v>2015.0</v>
      </c>
      <c r="D9461" s="4" t="s">
        <v>72</v>
      </c>
      <c r="E9461" s="4" t="s">
        <v>72</v>
      </c>
      <c r="F9461" s="4" t="s">
        <v>55</v>
      </c>
      <c r="G9461" s="4" t="s">
        <v>1417</v>
      </c>
      <c r="H9461" s="4">
        <v>37648.0</v>
      </c>
      <c r="I9461" s="4">
        <v>108465.0</v>
      </c>
      <c r="J9461" s="4">
        <v>1728.0</v>
      </c>
      <c r="K9461" s="4">
        <v>30556.0</v>
      </c>
      <c r="L9461" s="9">
        <v>400000.0</v>
      </c>
      <c r="M9461" s="4" t="s">
        <v>2041</v>
      </c>
      <c r="N9461" s="4" t="s">
        <v>2041</v>
      </c>
      <c r="O9461" s="4" t="s">
        <v>2041</v>
      </c>
      <c r="R9461" s="5" t="str">
        <f t="shared" si="1"/>
        <v>2015_20</v>
      </c>
    </row>
    <row r="9462">
      <c r="A9462" s="4" t="s">
        <v>2049</v>
      </c>
      <c r="B9462" s="4">
        <v>21.0</v>
      </c>
      <c r="C9462" s="4">
        <v>2015.0</v>
      </c>
      <c r="D9462" s="4" t="s">
        <v>59</v>
      </c>
      <c r="E9462" s="4" t="s">
        <v>2042</v>
      </c>
      <c r="F9462" s="4" t="s">
        <v>30</v>
      </c>
      <c r="G9462" s="4" t="s">
        <v>1407</v>
      </c>
      <c r="H9462" s="4">
        <v>225861.0</v>
      </c>
      <c r="I9462" s="4">
        <v>102102.0</v>
      </c>
      <c r="J9462" s="4">
        <v>21762.0</v>
      </c>
      <c r="K9462" s="4">
        <v>2573126.0</v>
      </c>
      <c r="L9462" s="4">
        <v>241359.0</v>
      </c>
      <c r="M9462" s="4" t="s">
        <v>2041</v>
      </c>
      <c r="N9462" s="4" t="s">
        <v>2041</v>
      </c>
      <c r="O9462" s="4" t="s">
        <v>2041</v>
      </c>
      <c r="R9462" s="5" t="str">
        <f t="shared" si="1"/>
        <v>2015_21</v>
      </c>
    </row>
    <row r="9463">
      <c r="A9463" s="4" t="s">
        <v>1980</v>
      </c>
      <c r="B9463" s="4">
        <v>22.0</v>
      </c>
      <c r="C9463" s="4">
        <v>2015.0</v>
      </c>
      <c r="D9463" s="4" t="s">
        <v>1292</v>
      </c>
      <c r="E9463" s="4" t="s">
        <v>114</v>
      </c>
      <c r="F9463" s="4" t="s">
        <v>144</v>
      </c>
      <c r="G9463" s="4" t="s">
        <v>1481</v>
      </c>
      <c r="H9463" s="4">
        <v>63237.0</v>
      </c>
      <c r="I9463" s="4">
        <v>100887.0</v>
      </c>
      <c r="J9463" s="4">
        <v>2008.0</v>
      </c>
      <c r="K9463" s="4">
        <v>53799.0</v>
      </c>
      <c r="L9463" s="4">
        <v>29500.0</v>
      </c>
      <c r="M9463" s="4" t="s">
        <v>2041</v>
      </c>
      <c r="N9463" s="4" t="s">
        <v>2041</v>
      </c>
      <c r="O9463" s="4" t="s">
        <v>2041</v>
      </c>
      <c r="R9463" s="5" t="str">
        <f t="shared" si="1"/>
        <v>2015_22</v>
      </c>
    </row>
    <row r="9464">
      <c r="A9464" s="4" t="s">
        <v>2050</v>
      </c>
      <c r="B9464" s="4">
        <v>23.0</v>
      </c>
      <c r="C9464" s="4">
        <v>2015.0</v>
      </c>
      <c r="D9464" s="4" t="s">
        <v>59</v>
      </c>
      <c r="E9464" s="4" t="s">
        <v>2042</v>
      </c>
      <c r="F9464" s="4" t="s">
        <v>127</v>
      </c>
      <c r="G9464" s="4" t="s">
        <v>1408</v>
      </c>
      <c r="H9464" s="4">
        <v>161896.0</v>
      </c>
      <c r="I9464" s="4">
        <v>95181.0</v>
      </c>
      <c r="J9464" s="4">
        <v>4833.0</v>
      </c>
      <c r="K9464" s="4">
        <v>2104534.0</v>
      </c>
      <c r="L9464" s="4">
        <v>223715.0</v>
      </c>
      <c r="M9464" s="4" t="s">
        <v>2041</v>
      </c>
      <c r="N9464" s="4" t="s">
        <v>2041</v>
      </c>
      <c r="O9464" s="4" t="s">
        <v>2041</v>
      </c>
      <c r="R9464" s="5" t="str">
        <f t="shared" si="1"/>
        <v>2015_23</v>
      </c>
    </row>
    <row r="9465">
      <c r="A9465" s="7" t="s">
        <v>2051</v>
      </c>
      <c r="B9465" s="7">
        <v>24.0</v>
      </c>
      <c r="C9465" s="7">
        <v>2015.0</v>
      </c>
      <c r="D9465" s="7" t="s">
        <v>1354</v>
      </c>
      <c r="E9465" s="7" t="s">
        <v>2043</v>
      </c>
      <c r="F9465" s="7" t="s">
        <v>30</v>
      </c>
      <c r="G9465" s="7" t="s">
        <v>1411</v>
      </c>
      <c r="H9465" s="7">
        <v>158642.0</v>
      </c>
      <c r="I9465" s="7">
        <v>94128.0</v>
      </c>
      <c r="J9465" s="7">
        <v>12022.0</v>
      </c>
      <c r="K9465" s="7">
        <v>117532.0</v>
      </c>
      <c r="L9465" s="7">
        <v>412775.0</v>
      </c>
      <c r="M9465" s="7" t="s">
        <v>2041</v>
      </c>
      <c r="N9465" s="7" t="s">
        <v>2044</v>
      </c>
      <c r="O9465" s="7" t="s">
        <v>2041</v>
      </c>
      <c r="P9465" s="8"/>
      <c r="Q9465" s="8"/>
      <c r="R9465" s="5" t="str">
        <f t="shared" si="1"/>
        <v>2015_24</v>
      </c>
    </row>
    <row r="9466">
      <c r="A9466" s="4" t="s">
        <v>1985</v>
      </c>
      <c r="B9466" s="4">
        <v>25.0</v>
      </c>
      <c r="C9466" s="4">
        <v>2015.0</v>
      </c>
      <c r="D9466" s="4" t="s">
        <v>23</v>
      </c>
      <c r="E9466" s="4" t="s">
        <v>921</v>
      </c>
      <c r="F9466" s="4" t="s">
        <v>55</v>
      </c>
      <c r="G9466" s="4" t="s">
        <v>1889</v>
      </c>
      <c r="H9466" s="4">
        <v>27959.0</v>
      </c>
      <c r="I9466" s="4">
        <v>91417.0</v>
      </c>
      <c r="J9466" s="4">
        <v>2524.0</v>
      </c>
      <c r="K9466" s="4">
        <v>30460.0</v>
      </c>
      <c r="L9466" s="4">
        <v>45340.0</v>
      </c>
      <c r="M9466" s="4" t="s">
        <v>2041</v>
      </c>
      <c r="N9466" s="4" t="s">
        <v>2041</v>
      </c>
      <c r="O9466" s="4" t="s">
        <v>2041</v>
      </c>
      <c r="R9466" s="5" t="str">
        <f t="shared" si="1"/>
        <v>2015_25</v>
      </c>
    </row>
    <row r="9467">
      <c r="A9467" s="4" t="s">
        <v>1982</v>
      </c>
      <c r="B9467" s="4">
        <v>26.0</v>
      </c>
      <c r="C9467" s="4">
        <v>2015.0</v>
      </c>
      <c r="D9467" s="4" t="s">
        <v>973</v>
      </c>
      <c r="E9467" s="4" t="s">
        <v>117</v>
      </c>
      <c r="F9467" s="4" t="s">
        <v>55</v>
      </c>
      <c r="G9467" s="4" t="s">
        <v>1415</v>
      </c>
      <c r="H9467" s="4">
        <v>29801.0</v>
      </c>
      <c r="I9467" s="4">
        <v>91084.0</v>
      </c>
      <c r="J9467" s="4">
        <v>1166.0</v>
      </c>
      <c r="K9467" s="4">
        <v>26033.0</v>
      </c>
      <c r="L9467" s="4">
        <v>34000.0</v>
      </c>
      <c r="M9467" s="4" t="s">
        <v>2041</v>
      </c>
      <c r="N9467" s="4" t="s">
        <v>2041</v>
      </c>
      <c r="O9467" s="4" t="s">
        <v>2041</v>
      </c>
      <c r="R9467" s="5" t="str">
        <f t="shared" si="1"/>
        <v>2015_26</v>
      </c>
    </row>
    <row r="9468">
      <c r="A9468" s="4" t="s">
        <v>1286</v>
      </c>
      <c r="B9468" s="4">
        <v>27.0</v>
      </c>
      <c r="C9468" s="4">
        <v>2015.0</v>
      </c>
      <c r="D9468" s="4" t="s">
        <v>76</v>
      </c>
      <c r="E9468" s="4" t="s">
        <v>76</v>
      </c>
      <c r="F9468" s="4" t="s">
        <v>46</v>
      </c>
      <c r="G9468" s="4" t="s">
        <v>1418</v>
      </c>
      <c r="H9468" s="4">
        <v>105032.0</v>
      </c>
      <c r="I9468" s="4">
        <v>90762.0</v>
      </c>
      <c r="J9468" s="4">
        <v>5446.0</v>
      </c>
      <c r="K9468" s="4">
        <v>99198.0</v>
      </c>
      <c r="L9468" s="4">
        <v>165500.0</v>
      </c>
      <c r="M9468" s="4" t="s">
        <v>2041</v>
      </c>
      <c r="N9468" s="4" t="s">
        <v>2041</v>
      </c>
      <c r="O9468" s="4" t="s">
        <v>2041</v>
      </c>
      <c r="R9468" s="5" t="str">
        <f t="shared" si="1"/>
        <v>2015_27</v>
      </c>
    </row>
    <row r="9469">
      <c r="A9469" s="4" t="s">
        <v>1986</v>
      </c>
      <c r="B9469" s="4">
        <v>28.0</v>
      </c>
      <c r="C9469" s="4">
        <v>2015.0</v>
      </c>
      <c r="D9469" s="4" t="s">
        <v>59</v>
      </c>
      <c r="E9469" s="4" t="s">
        <v>2042</v>
      </c>
      <c r="F9469" s="4" t="s">
        <v>30</v>
      </c>
      <c r="G9469" s="4" t="s">
        <v>1407</v>
      </c>
      <c r="H9469" s="4">
        <v>156304.0</v>
      </c>
      <c r="I9469" s="4">
        <v>90646.0</v>
      </c>
      <c r="J9469" s="4">
        <v>7313.0</v>
      </c>
      <c r="K9469" s="4">
        <v>1842530.0</v>
      </c>
      <c r="L9469" s="4">
        <v>241000.0</v>
      </c>
      <c r="M9469" s="4" t="s">
        <v>2041</v>
      </c>
      <c r="N9469" s="4" t="s">
        <v>2041</v>
      </c>
      <c r="O9469" s="4" t="s">
        <v>2041</v>
      </c>
      <c r="R9469" s="5" t="str">
        <f t="shared" si="1"/>
        <v>2015_28</v>
      </c>
    </row>
    <row r="9470">
      <c r="A9470" s="6" t="s">
        <v>1992</v>
      </c>
      <c r="B9470" s="4">
        <v>29.0</v>
      </c>
      <c r="C9470" s="4">
        <v>2015.0</v>
      </c>
      <c r="D9470" s="4" t="s">
        <v>1364</v>
      </c>
      <c r="E9470" s="4" t="s">
        <v>2043</v>
      </c>
      <c r="F9470" s="4" t="s">
        <v>95</v>
      </c>
      <c r="G9470" s="4" t="s">
        <v>1458</v>
      </c>
      <c r="H9470" s="4">
        <v>172797.0</v>
      </c>
      <c r="I9470" s="4">
        <v>88988.0</v>
      </c>
      <c r="J9470" s="4">
        <v>-241.0</v>
      </c>
      <c r="K9470" s="4">
        <v>54505.0</v>
      </c>
      <c r="L9470" s="4">
        <v>154100.0</v>
      </c>
      <c r="M9470" s="4" t="s">
        <v>2044</v>
      </c>
      <c r="N9470" s="4" t="s">
        <v>2041</v>
      </c>
      <c r="O9470" s="4" t="s">
        <v>2041</v>
      </c>
      <c r="R9470" s="5" t="str">
        <f t="shared" si="1"/>
        <v>2015_29</v>
      </c>
    </row>
    <row r="9471">
      <c r="A9471" s="4" t="s">
        <v>1239</v>
      </c>
      <c r="B9471" s="4">
        <v>30.0</v>
      </c>
      <c r="C9471" s="4">
        <v>2015.0</v>
      </c>
      <c r="D9471" s="4" t="s">
        <v>59</v>
      </c>
      <c r="E9471" s="4" t="s">
        <v>2042</v>
      </c>
      <c r="F9471" s="4" t="s">
        <v>57</v>
      </c>
      <c r="G9471" s="4" t="s">
        <v>1414</v>
      </c>
      <c r="H9471" s="4">
        <v>279920.0</v>
      </c>
      <c r="I9471" s="4">
        <v>88372.0</v>
      </c>
      <c r="J9471" s="4">
        <v>23057.0</v>
      </c>
      <c r="K9471" s="4">
        <v>1687155.0</v>
      </c>
      <c r="L9471" s="4">
        <v>264500.0</v>
      </c>
      <c r="M9471" s="4" t="s">
        <v>2041</v>
      </c>
      <c r="N9471" s="4" t="s">
        <v>2041</v>
      </c>
      <c r="O9471" s="4" t="s">
        <v>2041</v>
      </c>
      <c r="R9471" s="5" t="str">
        <f t="shared" si="1"/>
        <v>2015_30</v>
      </c>
    </row>
    <row r="9472">
      <c r="A9472" s="4" t="s">
        <v>1991</v>
      </c>
      <c r="B9472" s="4">
        <v>31.0</v>
      </c>
      <c r="C9472" s="4">
        <v>2015.0</v>
      </c>
      <c r="D9472" s="4" t="s">
        <v>638</v>
      </c>
      <c r="E9472" s="4" t="s">
        <v>2043</v>
      </c>
      <c r="F9472" s="4" t="s">
        <v>95</v>
      </c>
      <c r="G9472" s="4" t="s">
        <v>1431</v>
      </c>
      <c r="H9472" s="4">
        <v>333525.0</v>
      </c>
      <c r="I9472" s="4">
        <v>86833.0</v>
      </c>
      <c r="J9472" s="4">
        <v>22074.0</v>
      </c>
      <c r="K9472" s="4">
        <v>172384.0</v>
      </c>
      <c r="L9472" s="4">
        <v>128000.0</v>
      </c>
      <c r="M9472" s="4" t="s">
        <v>2041</v>
      </c>
      <c r="N9472" s="4" t="s">
        <v>2041</v>
      </c>
      <c r="O9472" s="4" t="s">
        <v>2041</v>
      </c>
      <c r="R9472" s="5" t="str">
        <f t="shared" si="1"/>
        <v>2015_31</v>
      </c>
    </row>
    <row r="9473">
      <c r="A9473" s="4" t="s">
        <v>1989</v>
      </c>
      <c r="B9473" s="4">
        <v>32.0</v>
      </c>
      <c r="C9473" s="4">
        <v>2015.0</v>
      </c>
      <c r="D9473" s="4" t="s">
        <v>1078</v>
      </c>
      <c r="E9473" s="4" t="s">
        <v>2052</v>
      </c>
      <c r="F9473" s="4" t="s">
        <v>55</v>
      </c>
      <c r="G9473" s="4" t="s">
        <v>1417</v>
      </c>
      <c r="H9473" s="4">
        <v>221280.0</v>
      </c>
      <c r="I9473" s="4">
        <v>84537.0</v>
      </c>
      <c r="J9473" s="4">
        <v>11643.0</v>
      </c>
      <c r="K9473" s="4">
        <v>144266.0</v>
      </c>
      <c r="L9473" s="4">
        <v>118000.0</v>
      </c>
      <c r="M9473" s="4" t="s">
        <v>2041</v>
      </c>
      <c r="N9473" s="4" t="s">
        <v>2041</v>
      </c>
      <c r="O9473" s="4" t="s">
        <v>2041</v>
      </c>
      <c r="R9473" s="5" t="str">
        <f t="shared" si="1"/>
        <v>2015_32</v>
      </c>
    </row>
    <row r="9474">
      <c r="A9474" s="4" t="s">
        <v>1990</v>
      </c>
      <c r="B9474" s="4">
        <v>33.0</v>
      </c>
      <c r="C9474" s="4">
        <v>2015.0</v>
      </c>
      <c r="D9474" s="4" t="s">
        <v>1831</v>
      </c>
      <c r="E9474" s="4" t="s">
        <v>2040</v>
      </c>
      <c r="F9474" s="4" t="s">
        <v>88</v>
      </c>
      <c r="G9474" s="4" t="s">
        <v>1413</v>
      </c>
      <c r="H9474" s="4">
        <v>148533.0</v>
      </c>
      <c r="I9474" s="4">
        <v>83176.0</v>
      </c>
      <c r="J9474" s="4">
        <v>6345.0</v>
      </c>
      <c r="K9474" s="4">
        <v>39946.0</v>
      </c>
      <c r="L9474" s="4">
        <v>371000.0</v>
      </c>
      <c r="M9474" s="4" t="s">
        <v>2041</v>
      </c>
      <c r="N9474" s="4" t="s">
        <v>2041</v>
      </c>
      <c r="O9474" s="4" t="s">
        <v>2041</v>
      </c>
      <c r="R9474" s="5" t="str">
        <f t="shared" si="1"/>
        <v>2015_33</v>
      </c>
    </row>
    <row r="9475">
      <c r="A9475" s="4" t="s">
        <v>1987</v>
      </c>
      <c r="B9475" s="4">
        <v>34.0</v>
      </c>
      <c r="C9475" s="4">
        <v>2015.0</v>
      </c>
      <c r="D9475" s="4" t="s">
        <v>988</v>
      </c>
      <c r="E9475" s="4" t="s">
        <v>2053</v>
      </c>
      <c r="F9475" s="4" t="s">
        <v>46</v>
      </c>
      <c r="G9475" s="4" t="s">
        <v>1418</v>
      </c>
      <c r="H9475" s="4">
        <v>29812.0</v>
      </c>
      <c r="I9475" s="4">
        <v>81201.0</v>
      </c>
      <c r="J9475" s="4">
        <v>2248.0</v>
      </c>
      <c r="K9475" s="4">
        <v>44027.0</v>
      </c>
      <c r="L9475" s="4">
        <v>33900.0</v>
      </c>
      <c r="M9475" s="4" t="s">
        <v>2041</v>
      </c>
      <c r="N9475" s="4" t="s">
        <v>2041</v>
      </c>
      <c r="O9475" s="4" t="s">
        <v>2041</v>
      </c>
      <c r="R9475" s="5" t="str">
        <f t="shared" si="1"/>
        <v>2015_34</v>
      </c>
    </row>
    <row r="9476">
      <c r="A9476" s="4" t="s">
        <v>2054</v>
      </c>
      <c r="B9476" s="4">
        <v>35.0</v>
      </c>
      <c r="C9476" s="4">
        <v>2015.0</v>
      </c>
      <c r="D9476" s="4" t="s">
        <v>72</v>
      </c>
      <c r="E9476" s="4" t="s">
        <v>72</v>
      </c>
      <c r="F9476" s="4" t="s">
        <v>46</v>
      </c>
      <c r="G9476" s="4" t="s">
        <v>1429</v>
      </c>
      <c r="H9476" s="4">
        <v>92365.0</v>
      </c>
      <c r="I9476" s="4">
        <v>76392.0</v>
      </c>
      <c r="J9476" s="4">
        <v>1932.0</v>
      </c>
      <c r="K9476" s="4">
        <v>37182.0</v>
      </c>
      <c r="L9476" s="4">
        <v>213000.0</v>
      </c>
      <c r="M9476" s="4" t="s">
        <v>2041</v>
      </c>
      <c r="N9476" s="4" t="s">
        <v>2041</v>
      </c>
      <c r="O9476" s="4" t="s">
        <v>2041</v>
      </c>
      <c r="R9476" s="5" t="str">
        <f t="shared" si="1"/>
        <v>2015_35</v>
      </c>
    </row>
    <row r="9477">
      <c r="A9477" s="4" t="s">
        <v>878</v>
      </c>
      <c r="B9477" s="4">
        <v>36.0</v>
      </c>
      <c r="C9477" s="4">
        <v>2015.0</v>
      </c>
      <c r="D9477" s="4" t="s">
        <v>26</v>
      </c>
      <c r="E9477" s="4" t="s">
        <v>2040</v>
      </c>
      <c r="F9477" s="4" t="s">
        <v>74</v>
      </c>
      <c r="G9477" s="4" t="s">
        <v>1422</v>
      </c>
      <c r="H9477" s="4">
        <v>52668.0</v>
      </c>
      <c r="I9477" s="4">
        <v>74520.0</v>
      </c>
      <c r="J9477" s="4">
        <v>-1636.0</v>
      </c>
      <c r="K9477" s="4">
        <v>41404.0</v>
      </c>
      <c r="L9477" s="4">
        <v>347000.0</v>
      </c>
      <c r="M9477" s="4" t="s">
        <v>2041</v>
      </c>
      <c r="N9477" s="4" t="s">
        <v>2041</v>
      </c>
      <c r="O9477" s="4" t="s">
        <v>2041</v>
      </c>
      <c r="R9477" s="5" t="str">
        <f t="shared" si="1"/>
        <v>2015_36</v>
      </c>
    </row>
    <row r="9478">
      <c r="A9478" s="4" t="s">
        <v>101</v>
      </c>
      <c r="B9478" s="4">
        <v>37.0</v>
      </c>
      <c r="C9478" s="4">
        <v>2015.0</v>
      </c>
      <c r="D9478" s="4" t="s">
        <v>102</v>
      </c>
      <c r="E9478" s="4" t="s">
        <v>114</v>
      </c>
      <c r="F9478" s="4" t="s">
        <v>43</v>
      </c>
      <c r="G9478" s="4" t="s">
        <v>1425</v>
      </c>
      <c r="H9478" s="4">
        <v>279717.0</v>
      </c>
      <c r="I9478" s="4">
        <v>74331.0</v>
      </c>
      <c r="J9478" s="4">
        <v>16323.0</v>
      </c>
      <c r="K9478" s="4">
        <v>131119.0</v>
      </c>
      <c r="L9478" s="4">
        <v>126500.0</v>
      </c>
      <c r="M9478" s="4" t="s">
        <v>2041</v>
      </c>
      <c r="N9478" s="4" t="s">
        <v>2041</v>
      </c>
      <c r="O9478" s="4" t="s">
        <v>2041</v>
      </c>
      <c r="R9478" s="5" t="str">
        <f t="shared" si="1"/>
        <v>2015_37</v>
      </c>
    </row>
    <row r="9479">
      <c r="A9479" s="4" t="s">
        <v>2055</v>
      </c>
      <c r="B9479" s="4">
        <v>38.0</v>
      </c>
      <c r="C9479" s="4">
        <v>2015.0</v>
      </c>
      <c r="D9479" s="4" t="s">
        <v>1289</v>
      </c>
      <c r="E9479" s="4" t="s">
        <v>114</v>
      </c>
      <c r="F9479" s="4" t="s">
        <v>257</v>
      </c>
      <c r="G9479" s="4" t="s">
        <v>1424</v>
      </c>
      <c r="H9479" s="4">
        <v>41195.0</v>
      </c>
      <c r="I9479" s="4">
        <v>73874.0</v>
      </c>
      <c r="J9479" s="4">
        <v>2570.0</v>
      </c>
      <c r="K9479" s="4">
        <v>62065.0</v>
      </c>
      <c r="L9479" s="4">
        <v>51500.0</v>
      </c>
      <c r="M9479" s="4" t="s">
        <v>2041</v>
      </c>
      <c r="N9479" s="4" t="s">
        <v>2041</v>
      </c>
      <c r="O9479" s="4" t="s">
        <v>2041</v>
      </c>
      <c r="R9479" s="5" t="str">
        <f t="shared" si="1"/>
        <v>2015_38</v>
      </c>
    </row>
    <row r="9480">
      <c r="A9480" s="4" t="s">
        <v>1995</v>
      </c>
      <c r="B9480" s="4">
        <v>39.0</v>
      </c>
      <c r="C9480" s="4">
        <v>2015.0</v>
      </c>
      <c r="D9480" s="4" t="s">
        <v>99</v>
      </c>
      <c r="E9480" s="4" t="s">
        <v>2042</v>
      </c>
      <c r="F9480" s="4" t="s">
        <v>30</v>
      </c>
      <c r="G9480" s="4" t="s">
        <v>1407</v>
      </c>
      <c r="H9480" s="4">
        <v>56578.0</v>
      </c>
      <c r="I9480" s="4">
        <v>73316.0</v>
      </c>
      <c r="J9480" s="4">
        <v>6309.0</v>
      </c>
      <c r="K9480" s="4">
        <v>902337.0</v>
      </c>
      <c r="L9480" s="4">
        <v>68000.0</v>
      </c>
      <c r="M9480" s="4" t="s">
        <v>2041</v>
      </c>
      <c r="N9480" s="4" t="s">
        <v>2041</v>
      </c>
      <c r="O9480" s="4" t="s">
        <v>2041</v>
      </c>
      <c r="R9480" s="5" t="str">
        <f t="shared" si="1"/>
        <v>2015_39</v>
      </c>
    </row>
    <row r="9481">
      <c r="A9481" s="4" t="s">
        <v>2056</v>
      </c>
      <c r="B9481" s="4">
        <v>40.0</v>
      </c>
      <c r="C9481" s="4">
        <v>2015.0</v>
      </c>
      <c r="D9481" s="4" t="s">
        <v>1364</v>
      </c>
      <c r="E9481" s="4" t="s">
        <v>2043</v>
      </c>
      <c r="F9481" s="4" t="s">
        <v>57</v>
      </c>
      <c r="G9481" s="4" t="s">
        <v>1544</v>
      </c>
      <c r="H9481" s="4">
        <v>377542.0</v>
      </c>
      <c r="I9481" s="4">
        <v>71487.0</v>
      </c>
      <c r="J9481" s="4">
        <v>14444.0</v>
      </c>
      <c r="K9481" s="4">
        <v>131133.0</v>
      </c>
      <c r="L9481" s="4">
        <v>53600.0</v>
      </c>
      <c r="M9481" s="4" t="s">
        <v>2044</v>
      </c>
      <c r="N9481" s="4" t="s">
        <v>2041</v>
      </c>
      <c r="O9481" s="4" t="s">
        <v>2041</v>
      </c>
      <c r="R9481" s="5" t="str">
        <f t="shared" si="1"/>
        <v>2015_40</v>
      </c>
    </row>
    <row r="9482">
      <c r="A9482" s="4" t="s">
        <v>969</v>
      </c>
      <c r="B9482" s="4">
        <v>41.0</v>
      </c>
      <c r="C9482" s="4">
        <v>2015.0</v>
      </c>
      <c r="D9482" s="4" t="s">
        <v>45</v>
      </c>
      <c r="E9482" s="4" t="s">
        <v>2042</v>
      </c>
      <c r="F9482" s="4" t="s">
        <v>46</v>
      </c>
      <c r="G9482" s="4" t="s">
        <v>1420</v>
      </c>
      <c r="I9482" s="4">
        <v>71160.0</v>
      </c>
      <c r="J9482" s="4">
        <v>4191.0</v>
      </c>
      <c r="K9482" s="4">
        <v>239143.0</v>
      </c>
      <c r="L9482" s="4">
        <v>73262.0</v>
      </c>
      <c r="M9482" s="4" t="s">
        <v>2041</v>
      </c>
      <c r="N9482" s="4" t="s">
        <v>2041</v>
      </c>
      <c r="O9482" s="4" t="s">
        <v>2041</v>
      </c>
      <c r="R9482" s="5" t="str">
        <f t="shared" si="1"/>
        <v>2015_41</v>
      </c>
    </row>
    <row r="9483">
      <c r="A9483" s="4" t="s">
        <v>810</v>
      </c>
      <c r="B9483" s="4">
        <v>42.0</v>
      </c>
      <c r="C9483" s="4">
        <v>2015.0</v>
      </c>
      <c r="D9483" s="4" t="s">
        <v>81</v>
      </c>
      <c r="E9483" s="4" t="s">
        <v>2042</v>
      </c>
      <c r="F9483" s="4" t="s">
        <v>37</v>
      </c>
      <c r="G9483" s="4" t="s">
        <v>1432</v>
      </c>
      <c r="H9483" s="4">
        <v>1482.0</v>
      </c>
      <c r="I9483" s="4">
        <v>69367.0</v>
      </c>
      <c r="J9483" s="4">
        <v>7690.0</v>
      </c>
      <c r="K9483" s="4">
        <v>1945539.0</v>
      </c>
      <c r="L9483" s="4">
        <v>4982.0</v>
      </c>
      <c r="M9483" s="4" t="s">
        <v>2041</v>
      </c>
      <c r="N9483" s="4" t="s">
        <v>2041</v>
      </c>
      <c r="O9483" s="4" t="s">
        <v>2041</v>
      </c>
      <c r="R9483" s="5" t="str">
        <f t="shared" si="1"/>
        <v>2015_42</v>
      </c>
    </row>
    <row r="9484">
      <c r="A9484" s="4" t="s">
        <v>1997</v>
      </c>
      <c r="B9484" s="4">
        <v>43.0</v>
      </c>
      <c r="C9484" s="4">
        <v>2015.0</v>
      </c>
      <c r="D9484" s="4" t="s">
        <v>29</v>
      </c>
      <c r="E9484" s="4" t="s">
        <v>29</v>
      </c>
      <c r="F9484" s="4" t="s">
        <v>100</v>
      </c>
      <c r="G9484" s="4" t="s">
        <v>1443</v>
      </c>
      <c r="H9484" s="4">
        <v>143494.0</v>
      </c>
      <c r="I9484" s="4">
        <v>68775.0</v>
      </c>
      <c r="J9484" s="4">
        <v>8380.0</v>
      </c>
      <c r="K9484" s="4">
        <v>159339.0</v>
      </c>
      <c r="L9484" s="4">
        <v>139000.0</v>
      </c>
      <c r="M9484" s="4" t="s">
        <v>2041</v>
      </c>
      <c r="N9484" s="4" t="s">
        <v>2041</v>
      </c>
      <c r="O9484" s="4" t="s">
        <v>2041</v>
      </c>
      <c r="R9484" s="5" t="str">
        <f t="shared" si="1"/>
        <v>2015_43</v>
      </c>
    </row>
    <row r="9485">
      <c r="A9485" s="7" t="s">
        <v>1996</v>
      </c>
      <c r="B9485" s="7">
        <v>44.0</v>
      </c>
      <c r="C9485" s="7">
        <v>2015.0</v>
      </c>
      <c r="D9485" s="7" t="s">
        <v>981</v>
      </c>
      <c r="E9485" s="7" t="s">
        <v>2053</v>
      </c>
      <c r="F9485" s="7" t="s">
        <v>30</v>
      </c>
      <c r="G9485" s="7" t="s">
        <v>1446</v>
      </c>
      <c r="H9485" s="7">
        <v>141744.0</v>
      </c>
      <c r="I9485" s="7">
        <v>66683.0</v>
      </c>
      <c r="J9485" s="7">
        <v>6513.0</v>
      </c>
      <c r="K9485" s="7">
        <v>70509.0</v>
      </c>
      <c r="L9485" s="7">
        <v>271000.0</v>
      </c>
      <c r="M9485" s="7" t="s">
        <v>2041</v>
      </c>
      <c r="N9485" s="7" t="s">
        <v>2044</v>
      </c>
      <c r="O9485" s="7" t="s">
        <v>2041</v>
      </c>
      <c r="P9485" s="8"/>
      <c r="Q9485" s="8"/>
      <c r="R9485" s="5" t="str">
        <f t="shared" si="1"/>
        <v>2015_44</v>
      </c>
    </row>
    <row r="9486">
      <c r="A9486" s="4" t="s">
        <v>1998</v>
      </c>
      <c r="B9486" s="4">
        <v>45.0</v>
      </c>
      <c r="C9486" s="4">
        <v>2015.0</v>
      </c>
      <c r="D9486" s="4" t="s">
        <v>76</v>
      </c>
      <c r="E9486" s="4" t="s">
        <v>76</v>
      </c>
      <c r="F9486" s="4" t="s">
        <v>35</v>
      </c>
      <c r="G9486" s="4" t="s">
        <v>1428</v>
      </c>
      <c r="H9486" s="4">
        <v>106470.0</v>
      </c>
      <c r="I9486" s="4">
        <v>65100.0</v>
      </c>
      <c r="J9486" s="4">
        <v>6220.0</v>
      </c>
      <c r="K9486" s="4">
        <v>91289.0</v>
      </c>
      <c r="L9486" s="4">
        <v>211500.0</v>
      </c>
      <c r="M9486" s="4" t="s">
        <v>2041</v>
      </c>
      <c r="N9486" s="4" t="s">
        <v>2041</v>
      </c>
      <c r="O9486" s="4" t="s">
        <v>2041</v>
      </c>
      <c r="R9486" s="5" t="str">
        <f t="shared" si="1"/>
        <v>2015_45</v>
      </c>
    </row>
    <row r="9487">
      <c r="A9487" s="4" t="s">
        <v>2057</v>
      </c>
      <c r="B9487" s="4">
        <v>46.0</v>
      </c>
      <c r="C9487" s="4">
        <v>2015.0</v>
      </c>
      <c r="D9487" s="4" t="s">
        <v>67</v>
      </c>
      <c r="E9487" s="4" t="s">
        <v>2042</v>
      </c>
      <c r="F9487" s="4" t="s">
        <v>30</v>
      </c>
      <c r="G9487" s="4" t="s">
        <v>1407</v>
      </c>
      <c r="H9487" s="4">
        <v>74184.0</v>
      </c>
      <c r="I9487" s="4">
        <v>64406.0</v>
      </c>
      <c r="J9487" s="4">
        <v>7529.0</v>
      </c>
      <c r="K9487" s="4">
        <v>515581.0</v>
      </c>
      <c r="L9487" s="4">
        <v>65000.0</v>
      </c>
      <c r="M9487" s="4" t="s">
        <v>2041</v>
      </c>
      <c r="N9487" s="4" t="s">
        <v>2041</v>
      </c>
      <c r="O9487" s="4" t="s">
        <v>2041</v>
      </c>
      <c r="R9487" s="5" t="str">
        <f t="shared" si="1"/>
        <v>2015_46</v>
      </c>
    </row>
    <row r="9488">
      <c r="A9488" s="4" t="s">
        <v>2058</v>
      </c>
      <c r="B9488" s="4">
        <v>47.0</v>
      </c>
      <c r="C9488" s="4">
        <v>2015.0</v>
      </c>
      <c r="D9488" s="4" t="s">
        <v>87</v>
      </c>
      <c r="E9488" s="4" t="s">
        <v>2059</v>
      </c>
      <c r="F9488" s="4" t="s">
        <v>88</v>
      </c>
      <c r="G9488" s="4" t="s">
        <v>1413</v>
      </c>
      <c r="H9488" s="4">
        <v>87492.0</v>
      </c>
      <c r="I9488" s="4">
        <v>58232.0</v>
      </c>
      <c r="J9488" s="4">
        <v>3032.0</v>
      </c>
      <c r="K9488" s="4">
        <v>35471.0</v>
      </c>
      <c r="L9488" s="4">
        <v>336150.0</v>
      </c>
      <c r="M9488" s="4" t="s">
        <v>2041</v>
      </c>
      <c r="N9488" s="4" t="s">
        <v>2041</v>
      </c>
      <c r="O9488" s="4" t="s">
        <v>2041</v>
      </c>
      <c r="R9488" s="5" t="str">
        <f t="shared" si="1"/>
        <v>2015_47</v>
      </c>
    </row>
    <row r="9489">
      <c r="A9489" s="4" t="s">
        <v>982</v>
      </c>
      <c r="B9489" s="4">
        <v>48.0</v>
      </c>
      <c r="C9489" s="4">
        <v>2015.0</v>
      </c>
      <c r="D9489" s="4" t="s">
        <v>48</v>
      </c>
      <c r="E9489" s="4" t="s">
        <v>48</v>
      </c>
      <c r="F9489" s="4" t="s">
        <v>20</v>
      </c>
      <c r="G9489" s="4" t="s">
        <v>1427</v>
      </c>
      <c r="H9489" s="4">
        <v>55546.0</v>
      </c>
      <c r="I9489" s="4">
        <v>58167.0</v>
      </c>
      <c r="J9489" s="4">
        <v>3772.0</v>
      </c>
      <c r="K9489" s="4">
        <v>68796.0</v>
      </c>
      <c r="L9489" s="4">
        <v>53216.0</v>
      </c>
      <c r="M9489" s="4" t="s">
        <v>2041</v>
      </c>
      <c r="N9489" s="4" t="s">
        <v>2041</v>
      </c>
      <c r="O9489" s="4" t="s">
        <v>2041</v>
      </c>
      <c r="R9489" s="5" t="str">
        <f t="shared" si="1"/>
        <v>2015_48</v>
      </c>
    </row>
    <row r="9490">
      <c r="A9490" s="4" t="s">
        <v>979</v>
      </c>
      <c r="B9490" s="4">
        <v>49.0</v>
      </c>
      <c r="C9490" s="4">
        <v>2015.0</v>
      </c>
      <c r="D9490" s="4" t="s">
        <v>1289</v>
      </c>
      <c r="E9490" s="4" t="s">
        <v>114</v>
      </c>
      <c r="F9490" s="4" t="s">
        <v>35</v>
      </c>
      <c r="G9490" s="4" t="s">
        <v>1428</v>
      </c>
      <c r="H9490" s="4">
        <v>37147.0</v>
      </c>
      <c r="I9490" s="4">
        <v>58003.0</v>
      </c>
      <c r="J9490" s="4">
        <v>2041.0</v>
      </c>
      <c r="K9490" s="4">
        <v>53402.0</v>
      </c>
      <c r="L9490" s="4">
        <v>48800.0</v>
      </c>
      <c r="M9490" s="4" t="s">
        <v>2041</v>
      </c>
      <c r="N9490" s="4" t="s">
        <v>2041</v>
      </c>
      <c r="O9490" s="4" t="s">
        <v>2041</v>
      </c>
      <c r="R9490" s="5" t="str">
        <f t="shared" si="1"/>
        <v>2015_49</v>
      </c>
    </row>
    <row r="9491">
      <c r="A9491" s="4" t="s">
        <v>2060</v>
      </c>
      <c r="B9491" s="4">
        <v>50.0</v>
      </c>
      <c r="C9491" s="4">
        <v>2015.0</v>
      </c>
      <c r="D9491" s="4" t="s">
        <v>1831</v>
      </c>
      <c r="E9491" s="4" t="s">
        <v>2040</v>
      </c>
      <c r="F9491" s="4" t="s">
        <v>127</v>
      </c>
      <c r="G9491" s="4" t="s">
        <v>1430</v>
      </c>
      <c r="H9491" s="4">
        <v>70797.0</v>
      </c>
      <c r="I9491" s="4">
        <v>56223.0</v>
      </c>
      <c r="J9491" s="4">
        <v>2698.0</v>
      </c>
      <c r="K9491" s="4">
        <v>31827.0</v>
      </c>
      <c r="L9491" s="4">
        <v>220500.0</v>
      </c>
      <c r="M9491" s="4" t="s">
        <v>2041</v>
      </c>
      <c r="N9491" s="4" t="s">
        <v>2041</v>
      </c>
      <c r="O9491" s="4" t="s">
        <v>2041</v>
      </c>
      <c r="R9491" s="5" t="str">
        <f t="shared" si="1"/>
        <v>2015_50</v>
      </c>
    </row>
    <row r="9492">
      <c r="A9492" s="4" t="s">
        <v>1170</v>
      </c>
      <c r="B9492" s="4">
        <v>51.0</v>
      </c>
      <c r="C9492" s="4">
        <v>2015.0</v>
      </c>
      <c r="D9492" s="4" t="s">
        <v>490</v>
      </c>
      <c r="E9492" s="4" t="s">
        <v>921</v>
      </c>
      <c r="F9492" s="4" t="s">
        <v>24</v>
      </c>
      <c r="G9492" s="4" t="s">
        <v>1404</v>
      </c>
      <c r="H9492" s="4">
        <v>76671.0</v>
      </c>
      <c r="I9492" s="4">
        <v>55997.0</v>
      </c>
      <c r="J9492" s="4">
        <v>6869.0</v>
      </c>
      <c r="K9492" s="4">
        <v>116539.0</v>
      </c>
      <c r="L9492" s="4">
        <v>19100.0</v>
      </c>
      <c r="M9492" s="4" t="s">
        <v>2041</v>
      </c>
      <c r="N9492" s="4" t="s">
        <v>2041</v>
      </c>
      <c r="O9492" s="4" t="s">
        <v>2041</v>
      </c>
      <c r="R9492" s="5" t="str">
        <f t="shared" si="1"/>
        <v>2015_51</v>
      </c>
    </row>
    <row r="9493">
      <c r="A9493" s="4" t="s">
        <v>1085</v>
      </c>
      <c r="B9493" s="4">
        <v>52.0</v>
      </c>
      <c r="C9493" s="4">
        <v>2015.0</v>
      </c>
      <c r="D9493" s="4" t="s">
        <v>975</v>
      </c>
      <c r="E9493" s="4" t="s">
        <v>2043</v>
      </c>
      <c r="F9493" s="4" t="s">
        <v>57</v>
      </c>
      <c r="G9493" s="4" t="s">
        <v>1445</v>
      </c>
      <c r="H9493" s="4">
        <v>148095.0</v>
      </c>
      <c r="I9493" s="4">
        <v>55870.0</v>
      </c>
      <c r="J9493" s="4">
        <v>11704.0</v>
      </c>
      <c r="K9493" s="4">
        <v>91956.0</v>
      </c>
      <c r="L9493" s="4">
        <v>106700.0</v>
      </c>
      <c r="M9493" s="4" t="s">
        <v>2041</v>
      </c>
      <c r="N9493" s="4" t="s">
        <v>2041</v>
      </c>
      <c r="O9493" s="4" t="s">
        <v>2041</v>
      </c>
      <c r="R9493" s="5" t="str">
        <f t="shared" si="1"/>
        <v>2015_52</v>
      </c>
    </row>
    <row r="9494">
      <c r="A9494" s="4" t="s">
        <v>2061</v>
      </c>
      <c r="B9494" s="4">
        <v>53.0</v>
      </c>
      <c r="C9494" s="4">
        <v>2015.0</v>
      </c>
      <c r="D9494" s="4" t="s">
        <v>225</v>
      </c>
      <c r="E9494" s="4" t="s">
        <v>921</v>
      </c>
      <c r="F9494" s="4" t="s">
        <v>24</v>
      </c>
      <c r="G9494" s="4" t="s">
        <v>1503</v>
      </c>
      <c r="H9494" s="4">
        <v>34137.0</v>
      </c>
      <c r="I9494" s="4">
        <v>55691.0</v>
      </c>
      <c r="J9494" s="4">
        <v>633.0</v>
      </c>
      <c r="K9494" s="4">
        <v>64469.0</v>
      </c>
      <c r="L9494" s="4">
        <v>27605.0</v>
      </c>
      <c r="M9494" s="4" t="s">
        <v>2041</v>
      </c>
      <c r="N9494" s="4" t="s">
        <v>2041</v>
      </c>
      <c r="O9494" s="4" t="s">
        <v>2041</v>
      </c>
      <c r="R9494" s="5" t="str">
        <f t="shared" si="1"/>
        <v>2015_53</v>
      </c>
    </row>
    <row r="9495">
      <c r="A9495" s="4" t="s">
        <v>2000</v>
      </c>
      <c r="B9495" s="4">
        <v>54.0</v>
      </c>
      <c r="C9495" s="4">
        <v>2015.0</v>
      </c>
      <c r="D9495" s="4" t="s">
        <v>1723</v>
      </c>
      <c r="E9495" s="4" t="s">
        <v>2062</v>
      </c>
      <c r="F9495" s="4" t="s">
        <v>46</v>
      </c>
      <c r="G9495" s="4" t="s">
        <v>1438</v>
      </c>
      <c r="H9495" s="4">
        <v>48512.0</v>
      </c>
      <c r="I9495" s="4">
        <v>55184.0</v>
      </c>
      <c r="J9495" s="4">
        <v>3695.0</v>
      </c>
      <c r="K9495" s="4">
        <v>84681.0</v>
      </c>
      <c r="L9495" s="4">
        <v>114233.0</v>
      </c>
      <c r="M9495" s="4" t="s">
        <v>2041</v>
      </c>
      <c r="N9495" s="4" t="s">
        <v>2041</v>
      </c>
      <c r="O9495" s="4" t="s">
        <v>2041</v>
      </c>
      <c r="R9495" s="5" t="str">
        <f t="shared" si="1"/>
        <v>2015_54</v>
      </c>
    </row>
    <row r="9496">
      <c r="A9496" s="4" t="s">
        <v>2063</v>
      </c>
      <c r="B9496" s="4">
        <v>55.0</v>
      </c>
      <c r="C9496" s="4">
        <v>2015.0</v>
      </c>
      <c r="D9496" s="4" t="s">
        <v>99</v>
      </c>
      <c r="E9496" s="4" t="s">
        <v>2042</v>
      </c>
      <c r="F9496" s="4" t="s">
        <v>43</v>
      </c>
      <c r="G9496" s="4" t="s">
        <v>1448</v>
      </c>
      <c r="H9496" s="4">
        <v>36461.0</v>
      </c>
      <c r="I9496" s="4">
        <v>54123.0</v>
      </c>
      <c r="J9496" s="4">
        <v>1381.0</v>
      </c>
      <c r="K9496" s="4">
        <v>766655.0</v>
      </c>
      <c r="L9496" s="4">
        <v>48331.0</v>
      </c>
      <c r="M9496" s="4" t="s">
        <v>2041</v>
      </c>
      <c r="N9496" s="4" t="s">
        <v>2041</v>
      </c>
      <c r="O9496" s="4" t="s">
        <v>2041</v>
      </c>
      <c r="R9496" s="5" t="str">
        <f t="shared" si="1"/>
        <v>2015_55</v>
      </c>
    </row>
    <row r="9497">
      <c r="A9497" s="4" t="s">
        <v>2002</v>
      </c>
      <c r="B9497" s="4">
        <v>56.0</v>
      </c>
      <c r="C9497" s="4">
        <v>2015.0</v>
      </c>
      <c r="D9497" s="4" t="s">
        <v>102</v>
      </c>
      <c r="E9497" s="4" t="s">
        <v>114</v>
      </c>
      <c r="F9497" s="4" t="s">
        <v>30</v>
      </c>
      <c r="G9497" s="4" t="s">
        <v>1407</v>
      </c>
      <c r="H9497" s="4">
        <v>213622.0</v>
      </c>
      <c r="I9497" s="4">
        <v>49605.0</v>
      </c>
      <c r="J9497" s="4">
        <v>9135.0</v>
      </c>
      <c r="K9497" s="4">
        <v>169274.0</v>
      </c>
      <c r="L9497" s="4">
        <v>78300.0</v>
      </c>
      <c r="M9497" s="4" t="s">
        <v>2041</v>
      </c>
      <c r="N9497" s="4" t="s">
        <v>2041</v>
      </c>
      <c r="O9497" s="4" t="s">
        <v>2041</v>
      </c>
      <c r="R9497" s="5" t="str">
        <f t="shared" si="1"/>
        <v>2015_56</v>
      </c>
    </row>
    <row r="9498">
      <c r="A9498" s="4" t="s">
        <v>2064</v>
      </c>
      <c r="B9498" s="4">
        <v>57.0</v>
      </c>
      <c r="C9498" s="4">
        <v>2015.0</v>
      </c>
      <c r="D9498" s="4" t="s">
        <v>177</v>
      </c>
      <c r="E9498" s="4" t="s">
        <v>2065</v>
      </c>
      <c r="F9498" s="4" t="s">
        <v>57</v>
      </c>
      <c r="G9498" s="4" t="s">
        <v>1447</v>
      </c>
      <c r="H9498" s="4">
        <v>178267.0</v>
      </c>
      <c r="I9498" s="4">
        <v>48813.0</v>
      </c>
      <c r="J9498" s="4">
        <v>7501.0</v>
      </c>
      <c r="K9498" s="4">
        <v>84186.0</v>
      </c>
      <c r="L9498" s="4">
        <v>180000.0</v>
      </c>
      <c r="M9498" s="4" t="s">
        <v>2041</v>
      </c>
      <c r="N9498" s="4" t="s">
        <v>2041</v>
      </c>
      <c r="O9498" s="4" t="s">
        <v>2041</v>
      </c>
      <c r="R9498" s="5" t="str">
        <f t="shared" si="1"/>
        <v>2015_57</v>
      </c>
    </row>
    <row r="9499">
      <c r="A9499" s="4" t="s">
        <v>2066</v>
      </c>
      <c r="B9499" s="4">
        <v>58.0</v>
      </c>
      <c r="C9499" s="4">
        <v>2015.0</v>
      </c>
      <c r="D9499" s="4" t="s">
        <v>1289</v>
      </c>
      <c r="E9499" s="4" t="s">
        <v>114</v>
      </c>
      <c r="F9499" s="4" t="s">
        <v>192</v>
      </c>
      <c r="G9499" s="4" t="s">
        <v>1477</v>
      </c>
      <c r="H9499" s="4">
        <v>26633.0</v>
      </c>
      <c r="I9499" s="4">
        <v>48500.0</v>
      </c>
      <c r="J9499" s="4">
        <v>1147.0</v>
      </c>
      <c r="K9499" s="4">
        <v>23466.0</v>
      </c>
      <c r="L9499" s="4">
        <v>57000.0</v>
      </c>
      <c r="M9499" s="4" t="s">
        <v>2041</v>
      </c>
      <c r="N9499" s="4" t="s">
        <v>2041</v>
      </c>
      <c r="O9499" s="4" t="s">
        <v>2041</v>
      </c>
      <c r="R9499" s="5" t="str">
        <f t="shared" si="1"/>
        <v>2015_58</v>
      </c>
    </row>
    <row r="9500">
      <c r="A9500" s="4" t="s">
        <v>2067</v>
      </c>
      <c r="B9500" s="4">
        <v>59.0</v>
      </c>
      <c r="C9500" s="4">
        <v>2015.0</v>
      </c>
      <c r="D9500" s="4" t="s">
        <v>225</v>
      </c>
      <c r="E9500" s="4" t="s">
        <v>921</v>
      </c>
      <c r="F9500" s="4" t="s">
        <v>24</v>
      </c>
      <c r="G9500" s="4" t="s">
        <v>1404</v>
      </c>
      <c r="H9500" s="4">
        <v>67355.0</v>
      </c>
      <c r="I9500" s="4">
        <v>47951.0</v>
      </c>
      <c r="J9500" s="4">
        <v>2787.0</v>
      </c>
      <c r="K9500" s="4">
        <v>47101.0</v>
      </c>
      <c r="L9500" s="4">
        <v>6900.0</v>
      </c>
      <c r="M9500" s="4" t="s">
        <v>2041</v>
      </c>
      <c r="N9500" s="4" t="s">
        <v>2041</v>
      </c>
      <c r="O9500" s="4" t="s">
        <v>2041</v>
      </c>
      <c r="R9500" s="5" t="str">
        <f t="shared" si="1"/>
        <v>2015_59</v>
      </c>
    </row>
    <row r="9501">
      <c r="A9501" s="4" t="s">
        <v>2068</v>
      </c>
      <c r="B9501" s="4">
        <v>60.0</v>
      </c>
      <c r="C9501" s="4">
        <v>2015.0</v>
      </c>
      <c r="D9501" s="4" t="s">
        <v>971</v>
      </c>
      <c r="E9501" s="4" t="s">
        <v>2043</v>
      </c>
      <c r="F9501" s="4" t="s">
        <v>57</v>
      </c>
      <c r="G9501" s="4" t="s">
        <v>1457</v>
      </c>
      <c r="H9501" s="4">
        <v>140508.0</v>
      </c>
      <c r="I9501" s="4">
        <v>47142.0</v>
      </c>
      <c r="J9501" s="4">
        <v>7853.0</v>
      </c>
      <c r="K9501" s="4">
        <v>105134.0</v>
      </c>
      <c r="L9501" s="4">
        <v>74042.0</v>
      </c>
      <c r="M9501" s="4" t="s">
        <v>2041</v>
      </c>
      <c r="N9501" s="4" t="s">
        <v>2041</v>
      </c>
      <c r="O9501" s="4" t="s">
        <v>2041</v>
      </c>
      <c r="R9501" s="5" t="str">
        <f t="shared" si="1"/>
        <v>2015_60</v>
      </c>
    </row>
    <row r="9502">
      <c r="A9502" s="4" t="s">
        <v>2069</v>
      </c>
      <c r="B9502" s="4">
        <v>61.0</v>
      </c>
      <c r="C9502" s="4">
        <v>2015.0</v>
      </c>
      <c r="D9502" s="4" t="s">
        <v>986</v>
      </c>
      <c r="E9502" s="4" t="s">
        <v>117</v>
      </c>
      <c r="F9502" s="4" t="s">
        <v>24</v>
      </c>
      <c r="G9502" s="4" t="s">
        <v>1404</v>
      </c>
      <c r="H9502" s="4">
        <v>22349.0</v>
      </c>
      <c r="I9502" s="4">
        <v>46517.0</v>
      </c>
      <c r="J9502" s="4">
        <v>932.0</v>
      </c>
      <c r="K9502" s="4">
        <v>13168.0</v>
      </c>
      <c r="L9502" s="4">
        <v>50300.0</v>
      </c>
      <c r="M9502" s="4" t="s">
        <v>2041</v>
      </c>
      <c r="N9502" s="4" t="s">
        <v>2041</v>
      </c>
      <c r="O9502" s="4" t="s">
        <v>2041</v>
      </c>
      <c r="R9502" s="5" t="str">
        <f t="shared" si="1"/>
        <v>2015_61</v>
      </c>
    </row>
    <row r="9503">
      <c r="A9503" s="4" t="s">
        <v>2070</v>
      </c>
      <c r="B9503" s="4">
        <v>62.0</v>
      </c>
      <c r="C9503" s="4">
        <v>2015.0</v>
      </c>
      <c r="D9503" s="4" t="s">
        <v>977</v>
      </c>
      <c r="E9503" s="4" t="s">
        <v>117</v>
      </c>
      <c r="F9503" s="4" t="s">
        <v>57</v>
      </c>
      <c r="G9503" s="4" t="s">
        <v>1452</v>
      </c>
      <c r="H9503" s="4">
        <v>3925.0</v>
      </c>
      <c r="I9503" s="4">
        <v>46487.0</v>
      </c>
      <c r="J9503" s="4">
        <v>267.0</v>
      </c>
      <c r="K9503" s="4">
        <v>12831.0</v>
      </c>
      <c r="L9503" s="4">
        <v>21700.0</v>
      </c>
      <c r="M9503" s="4" t="s">
        <v>2041</v>
      </c>
      <c r="N9503" s="4" t="s">
        <v>2041</v>
      </c>
      <c r="O9503" s="4" t="s">
        <v>2041</v>
      </c>
      <c r="R9503" s="5" t="str">
        <f t="shared" si="1"/>
        <v>2015_62</v>
      </c>
    </row>
    <row r="9504">
      <c r="A9504" s="4" t="s">
        <v>2071</v>
      </c>
      <c r="B9504" s="4">
        <v>63.0</v>
      </c>
      <c r="C9504" s="4">
        <v>2015.0</v>
      </c>
      <c r="D9504" s="4" t="s">
        <v>110</v>
      </c>
      <c r="E9504" s="4" t="s">
        <v>2053</v>
      </c>
      <c r="F9504" s="4" t="s">
        <v>88</v>
      </c>
      <c r="G9504" s="4" t="s">
        <v>1413</v>
      </c>
      <c r="H9504" s="4">
        <v>177142.0</v>
      </c>
      <c r="I9504" s="4">
        <v>45998.0</v>
      </c>
      <c r="J9504" s="4">
        <v>7098.0</v>
      </c>
      <c r="K9504" s="4">
        <v>92023.0</v>
      </c>
      <c r="L9504" s="4">
        <v>129200.0</v>
      </c>
      <c r="M9504" s="4" t="s">
        <v>2041</v>
      </c>
      <c r="N9504" s="4" t="s">
        <v>2041</v>
      </c>
      <c r="O9504" s="4" t="s">
        <v>2041</v>
      </c>
      <c r="R9504" s="5" t="str">
        <f t="shared" si="1"/>
        <v>2015_63</v>
      </c>
    </row>
    <row r="9505">
      <c r="A9505" s="7" t="s">
        <v>2072</v>
      </c>
      <c r="B9505" s="7">
        <v>64.0</v>
      </c>
      <c r="C9505" s="7">
        <v>2015.0</v>
      </c>
      <c r="D9505" s="7" t="s">
        <v>76</v>
      </c>
      <c r="E9505" s="7" t="s">
        <v>76</v>
      </c>
      <c r="F9505" s="7" t="s">
        <v>77</v>
      </c>
      <c r="G9505" s="7" t="s">
        <v>1440</v>
      </c>
      <c r="H9505" s="7">
        <v>64193.0</v>
      </c>
      <c r="I9505" s="7">
        <v>45600.0</v>
      </c>
      <c r="J9505" s="7">
        <v>3614.0</v>
      </c>
      <c r="K9505" s="7">
        <v>37073.0</v>
      </c>
      <c r="L9505" s="7">
        <v>112000.0</v>
      </c>
      <c r="M9505" s="7" t="s">
        <v>2041</v>
      </c>
      <c r="N9505" s="7" t="s">
        <v>2044</v>
      </c>
      <c r="O9505" s="7" t="s">
        <v>2041</v>
      </c>
      <c r="P9505" s="8"/>
      <c r="Q9505" s="8"/>
      <c r="R9505" s="5" t="str">
        <f t="shared" si="1"/>
        <v>2015_64</v>
      </c>
    </row>
    <row r="9506">
      <c r="A9506" s="4" t="s">
        <v>2073</v>
      </c>
      <c r="B9506" s="4">
        <v>65.0</v>
      </c>
      <c r="C9506" s="4">
        <v>2015.0</v>
      </c>
      <c r="D9506" s="4" t="s">
        <v>87</v>
      </c>
      <c r="E9506" s="4" t="s">
        <v>2059</v>
      </c>
      <c r="F9506" s="4" t="s">
        <v>115</v>
      </c>
      <c r="G9506" s="4" t="s">
        <v>1450</v>
      </c>
      <c r="H9506" s="4">
        <v>46948.0</v>
      </c>
      <c r="I9506" s="4">
        <v>45567.0</v>
      </c>
      <c r="J9506" s="4">
        <v>2097.0</v>
      </c>
      <c r="K9506" s="4">
        <v>33070.0</v>
      </c>
      <c r="L9506" s="4">
        <v>298099.0</v>
      </c>
      <c r="M9506" s="4" t="s">
        <v>2044</v>
      </c>
      <c r="N9506" s="4" t="s">
        <v>2041</v>
      </c>
      <c r="O9506" s="4" t="s">
        <v>2041</v>
      </c>
      <c r="R9506" s="5" t="str">
        <f t="shared" si="1"/>
        <v>2015_65</v>
      </c>
    </row>
    <row r="9507">
      <c r="A9507" s="4" t="s">
        <v>2074</v>
      </c>
      <c r="B9507" s="4">
        <v>66.0</v>
      </c>
      <c r="C9507" s="4">
        <v>2015.0</v>
      </c>
      <c r="D9507" s="4" t="s">
        <v>19</v>
      </c>
      <c r="E9507" s="4" t="s">
        <v>19</v>
      </c>
      <c r="F9507" s="4" t="s">
        <v>189</v>
      </c>
      <c r="G9507" s="4" t="s">
        <v>1449</v>
      </c>
      <c r="H9507" s="4">
        <v>33154.0</v>
      </c>
      <c r="I9507" s="4">
        <v>43855.0</v>
      </c>
      <c r="J9507" s="4">
        <v>1215.0</v>
      </c>
      <c r="K9507" s="4">
        <v>32804.0</v>
      </c>
      <c r="L9507" s="4">
        <v>168000.0</v>
      </c>
      <c r="M9507" s="4" t="s">
        <v>2041</v>
      </c>
      <c r="N9507" s="4" t="s">
        <v>2041</v>
      </c>
      <c r="O9507" s="4" t="s">
        <v>2041</v>
      </c>
      <c r="R9507" s="5" t="str">
        <f t="shared" si="1"/>
        <v>2015_66</v>
      </c>
    </row>
    <row r="9508">
      <c r="A9508" s="4" t="s">
        <v>2075</v>
      </c>
      <c r="B9508" s="4">
        <v>67.0</v>
      </c>
      <c r="C9508" s="4">
        <v>2015.0</v>
      </c>
      <c r="D9508" s="4" t="s">
        <v>225</v>
      </c>
      <c r="E9508" s="4" t="s">
        <v>921</v>
      </c>
      <c r="F9508" s="4" t="s">
        <v>24</v>
      </c>
      <c r="G9508" s="4" t="s">
        <v>1404</v>
      </c>
      <c r="H9508" s="4">
        <v>17361.0</v>
      </c>
      <c r="I9508" s="4">
        <v>43464.0</v>
      </c>
      <c r="J9508" s="4">
        <v>70.0</v>
      </c>
      <c r="K9508" s="4">
        <v>23983.0</v>
      </c>
      <c r="L9508" s="4">
        <v>5300.0</v>
      </c>
      <c r="M9508" s="4" t="s">
        <v>2041</v>
      </c>
      <c r="N9508" s="4" t="s">
        <v>2041</v>
      </c>
      <c r="O9508" s="4" t="s">
        <v>2041</v>
      </c>
      <c r="R9508" s="5" t="str">
        <f t="shared" si="1"/>
        <v>2015_67</v>
      </c>
    </row>
    <row r="9509">
      <c r="A9509" s="4" t="s">
        <v>2076</v>
      </c>
      <c r="B9509" s="4">
        <v>68.0</v>
      </c>
      <c r="C9509" s="4">
        <v>2015.0</v>
      </c>
      <c r="D9509" s="4" t="s">
        <v>999</v>
      </c>
      <c r="E9509" s="4" t="s">
        <v>117</v>
      </c>
      <c r="F9509" s="4" t="s">
        <v>179</v>
      </c>
      <c r="G9509" s="4" t="s">
        <v>1498</v>
      </c>
      <c r="H9509" s="4">
        <v>4144.0</v>
      </c>
      <c r="I9509" s="4">
        <v>43386.0</v>
      </c>
      <c r="J9509" s="4">
        <v>222.0</v>
      </c>
      <c r="K9509" s="4">
        <v>4880.0</v>
      </c>
      <c r="L9509" s="4">
        <v>4041.0</v>
      </c>
      <c r="M9509" s="4" t="s">
        <v>2041</v>
      </c>
      <c r="N9509" s="4" t="s">
        <v>2041</v>
      </c>
      <c r="O9509" s="4" t="s">
        <v>2041</v>
      </c>
      <c r="R9509" s="5" t="str">
        <f t="shared" si="1"/>
        <v>2015_68</v>
      </c>
    </row>
    <row r="9510">
      <c r="A9510" s="4" t="s">
        <v>2077</v>
      </c>
      <c r="B9510" s="4">
        <v>69.0</v>
      </c>
      <c r="C9510" s="4">
        <v>2015.0</v>
      </c>
      <c r="D9510" s="4" t="s">
        <v>988</v>
      </c>
      <c r="E9510" s="4" t="s">
        <v>2053</v>
      </c>
      <c r="F9510" s="4" t="s">
        <v>74</v>
      </c>
      <c r="G9510" s="4" t="s">
        <v>1508</v>
      </c>
      <c r="I9510" s="4">
        <v>42664.0</v>
      </c>
      <c r="J9510" s="4">
        <v>1081.0</v>
      </c>
      <c r="K9510" s="4">
        <v>15147.0</v>
      </c>
      <c r="L9510" s="4">
        <v>11824.0</v>
      </c>
      <c r="M9510" s="4" t="s">
        <v>2041</v>
      </c>
      <c r="N9510" s="4" t="s">
        <v>2041</v>
      </c>
      <c r="O9510" s="4" t="s">
        <v>2041</v>
      </c>
      <c r="R9510" s="5" t="str">
        <f t="shared" si="1"/>
        <v>2015_69</v>
      </c>
    </row>
    <row r="9511">
      <c r="A9511" s="4" t="s">
        <v>2078</v>
      </c>
      <c r="B9511" s="4">
        <v>70.0</v>
      </c>
      <c r="C9511" s="4">
        <v>2015.0</v>
      </c>
      <c r="D9511" s="4" t="s">
        <v>120</v>
      </c>
      <c r="E9511" s="4" t="s">
        <v>2059</v>
      </c>
      <c r="F9511" s="4" t="s">
        <v>24</v>
      </c>
      <c r="G9511" s="4" t="s">
        <v>1470</v>
      </c>
      <c r="H9511" s="4">
        <v>36769.0</v>
      </c>
      <c r="I9511" s="4">
        <v>42650.0</v>
      </c>
      <c r="J9511" s="4">
        <v>2882.0</v>
      </c>
      <c r="K9511" s="4">
        <v>43771.0</v>
      </c>
      <c r="L9511" s="4">
        <v>113300.0</v>
      </c>
      <c r="M9511" s="4" t="s">
        <v>2041</v>
      </c>
      <c r="N9511" s="4" t="s">
        <v>2041</v>
      </c>
      <c r="O9511" s="4" t="s">
        <v>2041</v>
      </c>
      <c r="R9511" s="5" t="str">
        <f t="shared" si="1"/>
        <v>2015_70</v>
      </c>
    </row>
    <row r="9512">
      <c r="A9512" s="4" t="s">
        <v>2079</v>
      </c>
      <c r="B9512" s="4">
        <v>71.0</v>
      </c>
      <c r="C9512" s="4">
        <v>2015.0</v>
      </c>
      <c r="D9512" s="4" t="s">
        <v>102</v>
      </c>
      <c r="E9512" s="4" t="s">
        <v>114</v>
      </c>
      <c r="F9512" s="4" t="s">
        <v>43</v>
      </c>
      <c r="G9512" s="4" t="s">
        <v>1545</v>
      </c>
      <c r="H9512" s="4">
        <v>163139.0</v>
      </c>
      <c r="I9512" s="4">
        <v>42237.0</v>
      </c>
      <c r="J9512" s="4">
        <v>11920.0</v>
      </c>
      <c r="K9512" s="4">
        <v>98335.0</v>
      </c>
      <c r="L9512" s="4">
        <v>70000.0</v>
      </c>
      <c r="M9512" s="4" t="s">
        <v>2041</v>
      </c>
      <c r="N9512" s="4" t="s">
        <v>2041</v>
      </c>
      <c r="O9512" s="4" t="s">
        <v>2041</v>
      </c>
      <c r="R9512" s="5" t="str">
        <f t="shared" si="1"/>
        <v>2015_71</v>
      </c>
    </row>
    <row r="9513">
      <c r="A9513" s="4" t="s">
        <v>2080</v>
      </c>
      <c r="B9513" s="4">
        <v>72.0</v>
      </c>
      <c r="C9513" s="4">
        <v>2015.0</v>
      </c>
      <c r="D9513" s="4" t="s">
        <v>1831</v>
      </c>
      <c r="E9513" s="4" t="s">
        <v>2040</v>
      </c>
      <c r="F9513" s="4" t="s">
        <v>74</v>
      </c>
      <c r="G9513" s="4" t="s">
        <v>1453</v>
      </c>
      <c r="H9513" s="4">
        <v>13309.0</v>
      </c>
      <c r="I9513" s="4">
        <v>41903.0</v>
      </c>
      <c r="J9513" s="4">
        <v>1233.0</v>
      </c>
      <c r="K9513" s="4">
        <v>15256.0</v>
      </c>
      <c r="L9513" s="4">
        <v>125000.0</v>
      </c>
      <c r="M9513" s="4" t="s">
        <v>2041</v>
      </c>
      <c r="N9513" s="4" t="s">
        <v>2041</v>
      </c>
      <c r="O9513" s="4" t="s">
        <v>2041</v>
      </c>
      <c r="R9513" s="5" t="str">
        <f t="shared" si="1"/>
        <v>2015_72</v>
      </c>
    </row>
    <row r="9514">
      <c r="A9514" s="4" t="s">
        <v>2081</v>
      </c>
      <c r="B9514" s="4">
        <v>73.0</v>
      </c>
      <c r="C9514" s="4">
        <v>2015.0</v>
      </c>
      <c r="D9514" s="4" t="s">
        <v>120</v>
      </c>
      <c r="E9514" s="4" t="s">
        <v>2059</v>
      </c>
      <c r="F9514" s="4" t="s">
        <v>88</v>
      </c>
      <c r="G9514" s="4" t="s">
        <v>1413</v>
      </c>
      <c r="H9514" s="4">
        <v>37059.0</v>
      </c>
      <c r="I9514" s="4">
        <v>40362.0</v>
      </c>
      <c r="J9514" s="4">
        <v>659.0</v>
      </c>
      <c r="K9514" s="4">
        <v>54121.0</v>
      </c>
      <c r="L9514" s="4">
        <v>79655.0</v>
      </c>
      <c r="M9514" s="4" t="s">
        <v>2041</v>
      </c>
      <c r="N9514" s="4" t="s">
        <v>2041</v>
      </c>
      <c r="O9514" s="4" t="s">
        <v>2041</v>
      </c>
      <c r="R9514" s="5" t="str">
        <f t="shared" si="1"/>
        <v>2015_73</v>
      </c>
    </row>
    <row r="9515">
      <c r="A9515" s="4" t="s">
        <v>2082</v>
      </c>
      <c r="B9515" s="4">
        <v>74.0</v>
      </c>
      <c r="C9515" s="4">
        <v>2015.0</v>
      </c>
      <c r="D9515" s="4" t="s">
        <v>34</v>
      </c>
      <c r="E9515" s="4" t="s">
        <v>2062</v>
      </c>
      <c r="F9515" s="4" t="s">
        <v>43</v>
      </c>
      <c r="G9515" s="4" t="s">
        <v>1673</v>
      </c>
      <c r="H9515" s="4">
        <v>81427.0</v>
      </c>
      <c r="I9515" s="4">
        <v>40306.0</v>
      </c>
      <c r="J9515" s="4">
        <v>4239.0</v>
      </c>
      <c r="K9515" s="4">
        <v>45451.0</v>
      </c>
      <c r="L9515" s="4">
        <v>127000.0</v>
      </c>
      <c r="M9515" s="4" t="s">
        <v>2041</v>
      </c>
      <c r="N9515" s="4" t="s">
        <v>2041</v>
      </c>
      <c r="O9515" s="4" t="s">
        <v>2041</v>
      </c>
      <c r="R9515" s="5" t="str">
        <f t="shared" si="1"/>
        <v>2015_74</v>
      </c>
    </row>
    <row r="9516">
      <c r="A9516" s="4" t="s">
        <v>2083</v>
      </c>
      <c r="B9516" s="4">
        <v>75.0</v>
      </c>
      <c r="C9516" s="4">
        <v>2015.0</v>
      </c>
      <c r="D9516" s="4" t="s">
        <v>1295</v>
      </c>
      <c r="E9516" s="4" t="s">
        <v>114</v>
      </c>
      <c r="F9516" s="4" t="s">
        <v>115</v>
      </c>
      <c r="G9516" s="4" t="s">
        <v>1441</v>
      </c>
      <c r="H9516" s="4">
        <v>31559.0</v>
      </c>
      <c r="I9516" s="4">
        <v>40087.0</v>
      </c>
      <c r="J9516" s="4">
        <v>1875.0</v>
      </c>
      <c r="K9516" s="4">
        <v>31199.0</v>
      </c>
      <c r="L9516" s="4">
        <v>197000.0</v>
      </c>
      <c r="M9516" s="4" t="s">
        <v>2041</v>
      </c>
      <c r="N9516" s="4" t="s">
        <v>2041</v>
      </c>
      <c r="O9516" s="4" t="s">
        <v>2041</v>
      </c>
      <c r="R9516" s="5" t="str">
        <f t="shared" si="1"/>
        <v>2015_75</v>
      </c>
    </row>
    <row r="9517">
      <c r="A9517" s="4" t="s">
        <v>2084</v>
      </c>
      <c r="B9517" s="4">
        <v>76.0</v>
      </c>
      <c r="C9517" s="4">
        <v>2015.0</v>
      </c>
      <c r="D9517" s="4" t="s">
        <v>59</v>
      </c>
      <c r="E9517" s="4" t="s">
        <v>2042</v>
      </c>
      <c r="F9517" s="4" t="s">
        <v>30</v>
      </c>
      <c r="G9517" s="4" t="s">
        <v>1407</v>
      </c>
      <c r="H9517" s="4">
        <v>81884.0</v>
      </c>
      <c r="I9517" s="4">
        <v>40085.0</v>
      </c>
      <c r="J9517" s="4">
        <v>8477.0</v>
      </c>
      <c r="K9517" s="4">
        <v>856240.0</v>
      </c>
      <c r="L9517" s="4">
        <v>34000.0</v>
      </c>
      <c r="M9517" s="4" t="s">
        <v>2041</v>
      </c>
      <c r="N9517" s="4" t="s">
        <v>2041</v>
      </c>
      <c r="O9517" s="4" t="s">
        <v>2041</v>
      </c>
      <c r="R9517" s="5" t="str">
        <f t="shared" si="1"/>
        <v>2015_76</v>
      </c>
    </row>
    <row r="9518">
      <c r="A9518" s="4" t="s">
        <v>2085</v>
      </c>
      <c r="B9518" s="4">
        <v>77.0</v>
      </c>
      <c r="C9518" s="4">
        <v>2015.0</v>
      </c>
      <c r="D9518" s="4" t="s">
        <v>23</v>
      </c>
      <c r="E9518" s="4" t="s">
        <v>921</v>
      </c>
      <c r="F9518" s="4" t="s">
        <v>24</v>
      </c>
      <c r="G9518" s="4" t="s">
        <v>1412</v>
      </c>
      <c r="H9518" s="4">
        <v>11479.0</v>
      </c>
      <c r="I9518" s="4">
        <v>40052.0</v>
      </c>
      <c r="J9518" s="4">
        <v>843.0</v>
      </c>
      <c r="K9518" s="4">
        <v>16584.0</v>
      </c>
      <c r="L9518" s="4">
        <v>5641.0</v>
      </c>
      <c r="M9518" s="4" t="s">
        <v>2041</v>
      </c>
      <c r="N9518" s="4" t="s">
        <v>2041</v>
      </c>
      <c r="O9518" s="4" t="s">
        <v>2041</v>
      </c>
      <c r="R9518" s="5" t="str">
        <f t="shared" si="1"/>
        <v>2015_77</v>
      </c>
    </row>
    <row r="9519">
      <c r="A9519" s="4" t="s">
        <v>221</v>
      </c>
      <c r="B9519" s="4">
        <v>78.0</v>
      </c>
      <c r="C9519" s="4">
        <v>2015.0</v>
      </c>
      <c r="D9519" s="4" t="s">
        <v>67</v>
      </c>
      <c r="E9519" s="4" t="s">
        <v>2042</v>
      </c>
      <c r="F9519" s="4" t="s">
        <v>148</v>
      </c>
      <c r="G9519" s="4" t="s">
        <v>1466</v>
      </c>
      <c r="I9519" s="4">
        <v>39796.0</v>
      </c>
      <c r="J9519" s="4">
        <v>1833.0</v>
      </c>
      <c r="K9519" s="4">
        <v>124304.0</v>
      </c>
      <c r="L9519" s="4">
        <v>50000.0</v>
      </c>
      <c r="M9519" s="4" t="s">
        <v>2041</v>
      </c>
      <c r="N9519" s="4" t="s">
        <v>2041</v>
      </c>
      <c r="O9519" s="4" t="s">
        <v>2041</v>
      </c>
      <c r="R9519" s="5" t="str">
        <f t="shared" si="1"/>
        <v>2015_78</v>
      </c>
    </row>
    <row r="9520">
      <c r="A9520" s="4" t="s">
        <v>2086</v>
      </c>
      <c r="B9520" s="4">
        <v>79.0</v>
      </c>
      <c r="C9520" s="4">
        <v>2015.0</v>
      </c>
      <c r="D9520" s="4" t="s">
        <v>120</v>
      </c>
      <c r="E9520" s="4" t="s">
        <v>2059</v>
      </c>
      <c r="F9520" s="4" t="s">
        <v>46</v>
      </c>
      <c r="G9520" s="4" t="s">
        <v>1418</v>
      </c>
      <c r="H9520" s="4">
        <v>25839.0</v>
      </c>
      <c r="I9520" s="4">
        <v>38901.0</v>
      </c>
      <c r="J9520" s="4">
        <v>1132.0</v>
      </c>
      <c r="K9520" s="4">
        <v>37353.0</v>
      </c>
      <c r="L9520" s="4">
        <v>84000.0</v>
      </c>
      <c r="M9520" s="4" t="s">
        <v>2041</v>
      </c>
      <c r="N9520" s="4" t="s">
        <v>2041</v>
      </c>
      <c r="O9520" s="4" t="s">
        <v>2041</v>
      </c>
      <c r="R9520" s="5" t="str">
        <f t="shared" si="1"/>
        <v>2015_79</v>
      </c>
    </row>
    <row r="9521">
      <c r="A9521" s="4" t="s">
        <v>2087</v>
      </c>
      <c r="B9521" s="4">
        <v>80.0</v>
      </c>
      <c r="C9521" s="4">
        <v>2015.0</v>
      </c>
      <c r="D9521" s="4" t="s">
        <v>42</v>
      </c>
      <c r="E9521" s="4" t="s">
        <v>2042</v>
      </c>
      <c r="F9521" s="4" t="s">
        <v>30</v>
      </c>
      <c r="G9521" s="4" t="s">
        <v>1407</v>
      </c>
      <c r="I9521" s="4">
        <v>38680.0</v>
      </c>
      <c r="J9521" s="4">
        <v>1602.0</v>
      </c>
      <c r="K9521" s="4">
        <v>249664.0</v>
      </c>
      <c r="L9521" s="4">
        <v>11563.0</v>
      </c>
      <c r="M9521" s="4" t="s">
        <v>2041</v>
      </c>
      <c r="N9521" s="4" t="s">
        <v>2041</v>
      </c>
      <c r="O9521" s="4" t="s">
        <v>2041</v>
      </c>
      <c r="R9521" s="5" t="str">
        <f t="shared" si="1"/>
        <v>2015_80</v>
      </c>
    </row>
    <row r="9522">
      <c r="A9522" s="7" t="s">
        <v>2088</v>
      </c>
      <c r="B9522" s="7">
        <v>81.0</v>
      </c>
      <c r="C9522" s="7">
        <v>2015.0</v>
      </c>
      <c r="D9522" s="7" t="s">
        <v>638</v>
      </c>
      <c r="E9522" s="7" t="s">
        <v>2043</v>
      </c>
      <c r="F9522" s="7" t="s">
        <v>57</v>
      </c>
      <c r="G9522" s="7" t="s">
        <v>1509</v>
      </c>
      <c r="H9522" s="7">
        <v>188439.0</v>
      </c>
      <c r="I9522" s="7">
        <v>38275.0</v>
      </c>
      <c r="J9522" s="7">
        <v>10955.0</v>
      </c>
      <c r="K9522" s="7">
        <v>90344.0</v>
      </c>
      <c r="L9522" s="7">
        <v>122000.0</v>
      </c>
      <c r="M9522" s="7" t="s">
        <v>2041</v>
      </c>
      <c r="N9522" s="7" t="s">
        <v>2044</v>
      </c>
      <c r="O9522" s="7" t="s">
        <v>2041</v>
      </c>
      <c r="P9522" s="8"/>
      <c r="Q9522" s="8"/>
      <c r="R9522" s="5" t="str">
        <f t="shared" si="1"/>
        <v>2015_81</v>
      </c>
    </row>
    <row r="9523">
      <c r="A9523" s="4" t="s">
        <v>1174</v>
      </c>
      <c r="B9523" s="4">
        <v>82.0</v>
      </c>
      <c r="C9523" s="4">
        <v>2015.0</v>
      </c>
      <c r="D9523" s="4" t="s">
        <v>59</v>
      </c>
      <c r="E9523" s="4" t="s">
        <v>2042</v>
      </c>
      <c r="F9523" s="4" t="s">
        <v>30</v>
      </c>
      <c r="G9523" s="4" t="s">
        <v>1407</v>
      </c>
      <c r="H9523" s="4">
        <v>70545.0</v>
      </c>
      <c r="I9523" s="4">
        <v>37953.0</v>
      </c>
      <c r="J9523" s="4">
        <v>3467.0</v>
      </c>
      <c r="K9523" s="4">
        <v>801510.0</v>
      </c>
      <c r="L9523" s="4">
        <v>55802.0</v>
      </c>
      <c r="M9523" s="4" t="s">
        <v>2041</v>
      </c>
      <c r="N9523" s="4" t="s">
        <v>2041</v>
      </c>
      <c r="O9523" s="4" t="s">
        <v>2041</v>
      </c>
      <c r="R9523" s="5" t="str">
        <f t="shared" si="1"/>
        <v>2015_82</v>
      </c>
    </row>
    <row r="9524">
      <c r="A9524" s="4" t="s">
        <v>2089</v>
      </c>
      <c r="B9524" s="4">
        <v>83.0</v>
      </c>
      <c r="C9524" s="4">
        <v>2015.0</v>
      </c>
      <c r="D9524" s="4" t="s">
        <v>988</v>
      </c>
      <c r="E9524" s="4" t="s">
        <v>2053</v>
      </c>
      <c r="F9524" s="4" t="s">
        <v>27</v>
      </c>
      <c r="G9524" s="4" t="s">
        <v>1460</v>
      </c>
      <c r="H9524" s="4">
        <v>15565.0</v>
      </c>
      <c r="I9524" s="4">
        <v>37580.0</v>
      </c>
      <c r="J9524" s="4">
        <v>864.0</v>
      </c>
      <c r="K9524" s="4">
        <v>23956.0</v>
      </c>
      <c r="L9524" s="4">
        <v>124000.0</v>
      </c>
      <c r="M9524" s="4" t="s">
        <v>2041</v>
      </c>
      <c r="N9524" s="4" t="s">
        <v>2041</v>
      </c>
      <c r="O9524" s="4" t="s">
        <v>2041</v>
      </c>
      <c r="R9524" s="5" t="str">
        <f t="shared" si="1"/>
        <v>2015_83</v>
      </c>
    </row>
    <row r="9525">
      <c r="A9525" s="4" t="s">
        <v>2090</v>
      </c>
      <c r="B9525" s="4">
        <v>84.0</v>
      </c>
      <c r="C9525" s="4">
        <v>2015.0</v>
      </c>
      <c r="D9525" s="4" t="s">
        <v>72</v>
      </c>
      <c r="E9525" s="4" t="s">
        <v>72</v>
      </c>
      <c r="F9525" s="4" t="s">
        <v>57</v>
      </c>
      <c r="G9525" s="4" t="s">
        <v>1439</v>
      </c>
      <c r="I9525" s="4">
        <v>36643.0</v>
      </c>
      <c r="J9525" s="4">
        <v>113.0</v>
      </c>
      <c r="K9525" s="4">
        <v>13377.0</v>
      </c>
      <c r="L9525" s="4">
        <v>137000.0</v>
      </c>
      <c r="M9525" s="4" t="s">
        <v>2041</v>
      </c>
      <c r="N9525" s="4" t="s">
        <v>2041</v>
      </c>
      <c r="O9525" s="4" t="s">
        <v>2041</v>
      </c>
      <c r="R9525" s="5" t="str">
        <f t="shared" si="1"/>
        <v>2015_84</v>
      </c>
    </row>
    <row r="9526">
      <c r="A9526" s="4" t="s">
        <v>2091</v>
      </c>
      <c r="B9526" s="4">
        <v>85.0</v>
      </c>
      <c r="C9526" s="4">
        <v>2015.0</v>
      </c>
      <c r="D9526" s="4" t="s">
        <v>45</v>
      </c>
      <c r="E9526" s="4" t="s">
        <v>2042</v>
      </c>
      <c r="F9526" s="4" t="s">
        <v>55</v>
      </c>
      <c r="G9526" s="4" t="s">
        <v>1472</v>
      </c>
      <c r="I9526" s="4">
        <v>36257.0</v>
      </c>
      <c r="J9526" s="4">
        <v>432.0</v>
      </c>
      <c r="K9526" s="4">
        <v>182575.0</v>
      </c>
      <c r="L9526" s="4">
        <v>33672.0</v>
      </c>
      <c r="M9526" s="4" t="s">
        <v>2041</v>
      </c>
      <c r="N9526" s="4" t="s">
        <v>2041</v>
      </c>
      <c r="O9526" s="4" t="s">
        <v>2041</v>
      </c>
      <c r="R9526" s="5" t="str">
        <f t="shared" si="1"/>
        <v>2015_85</v>
      </c>
    </row>
    <row r="9527">
      <c r="A9527" s="4" t="s">
        <v>2092</v>
      </c>
      <c r="B9527" s="4">
        <v>86.0</v>
      </c>
      <c r="C9527" s="4">
        <v>2015.0</v>
      </c>
      <c r="D9527" s="4" t="s">
        <v>1723</v>
      </c>
      <c r="E9527" s="4" t="s">
        <v>2062</v>
      </c>
      <c r="F9527" s="4" t="s">
        <v>46</v>
      </c>
      <c r="G9527" s="4" t="s">
        <v>1468</v>
      </c>
      <c r="H9527" s="4">
        <v>29770.0</v>
      </c>
      <c r="I9527" s="4">
        <v>36067.0</v>
      </c>
      <c r="J9527" s="4">
        <v>3162.0</v>
      </c>
      <c r="K9527" s="4">
        <v>61336.0</v>
      </c>
      <c r="L9527" s="4">
        <v>59623.0</v>
      </c>
      <c r="M9527" s="4" t="s">
        <v>2041</v>
      </c>
      <c r="N9527" s="4" t="s">
        <v>2041</v>
      </c>
      <c r="O9527" s="4" t="s">
        <v>2041</v>
      </c>
      <c r="R9527" s="5" t="str">
        <f t="shared" si="1"/>
        <v>2015_86</v>
      </c>
    </row>
    <row r="9528">
      <c r="A9528" s="7" t="s">
        <v>2093</v>
      </c>
      <c r="B9528" s="7">
        <v>87.0</v>
      </c>
      <c r="C9528" s="7">
        <v>2015.0</v>
      </c>
      <c r="D9528" s="7" t="s">
        <v>48</v>
      </c>
      <c r="E9528" s="7" t="s">
        <v>48</v>
      </c>
      <c r="F9528" s="7" t="s">
        <v>49</v>
      </c>
      <c r="G9528" s="7" t="s">
        <v>1455</v>
      </c>
      <c r="H9528" s="7">
        <v>64710.0</v>
      </c>
      <c r="I9528" s="7">
        <v>36046.0</v>
      </c>
      <c r="J9528" s="7">
        <v>3625.0</v>
      </c>
      <c r="K9528" s="7">
        <v>49876.0</v>
      </c>
      <c r="L9528" s="7">
        <v>63000.0</v>
      </c>
      <c r="M9528" s="7" t="s">
        <v>2041</v>
      </c>
      <c r="N9528" s="7" t="s">
        <v>2044</v>
      </c>
      <c r="O9528" s="7" t="s">
        <v>2041</v>
      </c>
      <c r="P9528" s="8"/>
      <c r="Q9528" s="8"/>
      <c r="R9528" s="5" t="str">
        <f t="shared" si="1"/>
        <v>2015_87</v>
      </c>
    </row>
    <row r="9529">
      <c r="A9529" s="4" t="s">
        <v>2094</v>
      </c>
      <c r="B9529" s="4">
        <v>88.0</v>
      </c>
      <c r="C9529" s="4">
        <v>2015.0</v>
      </c>
      <c r="D9529" s="4" t="s">
        <v>59</v>
      </c>
      <c r="E9529" s="4" t="s">
        <v>2042</v>
      </c>
      <c r="F9529" s="4" t="s">
        <v>30</v>
      </c>
      <c r="G9529" s="4" t="s">
        <v>1407</v>
      </c>
      <c r="H9529" s="4">
        <v>79618.0</v>
      </c>
      <c r="I9529" s="4">
        <v>35999.0</v>
      </c>
      <c r="J9529" s="4">
        <v>5885.0</v>
      </c>
      <c r="K9529" s="4">
        <v>159103.0</v>
      </c>
      <c r="L9529" s="4">
        <v>54000.0</v>
      </c>
      <c r="M9529" s="4" t="s">
        <v>2041</v>
      </c>
      <c r="N9529" s="4" t="s">
        <v>2041</v>
      </c>
      <c r="O9529" s="4" t="s">
        <v>2041</v>
      </c>
      <c r="R9529" s="5" t="str">
        <f t="shared" si="1"/>
        <v>2015_88</v>
      </c>
    </row>
    <row r="9530">
      <c r="A9530" s="4" t="s">
        <v>2095</v>
      </c>
      <c r="B9530" s="4">
        <v>89.0</v>
      </c>
      <c r="C9530" s="4">
        <v>2015.0</v>
      </c>
      <c r="D9530" s="4" t="s">
        <v>67</v>
      </c>
      <c r="E9530" s="4" t="s">
        <v>2042</v>
      </c>
      <c r="F9530" s="4" t="s">
        <v>46</v>
      </c>
      <c r="G9530" s="4" t="s">
        <v>1444</v>
      </c>
      <c r="H9530" s="4">
        <v>29637.0</v>
      </c>
      <c r="I9530" s="4">
        <v>35239.0</v>
      </c>
      <c r="J9530" s="4">
        <v>2850.0</v>
      </c>
      <c r="K9530" s="4">
        <v>108533.0</v>
      </c>
      <c r="L9530" s="4">
        <v>39950.0</v>
      </c>
      <c r="M9530" s="4" t="s">
        <v>2041</v>
      </c>
      <c r="N9530" s="4" t="s">
        <v>2041</v>
      </c>
      <c r="O9530" s="4" t="s">
        <v>2041</v>
      </c>
      <c r="R9530" s="5" t="str">
        <f t="shared" si="1"/>
        <v>2015_89</v>
      </c>
    </row>
    <row r="9531">
      <c r="A9531" s="4" t="s">
        <v>2096</v>
      </c>
      <c r="B9531" s="4">
        <v>90.0</v>
      </c>
      <c r="C9531" s="4">
        <v>2015.0</v>
      </c>
      <c r="D9531" s="4" t="s">
        <v>1289</v>
      </c>
      <c r="E9531" s="4" t="s">
        <v>114</v>
      </c>
      <c r="F9531" s="4" t="s">
        <v>35</v>
      </c>
      <c r="G9531" s="4" t="s">
        <v>1896</v>
      </c>
      <c r="H9531" s="4">
        <v>33453.0</v>
      </c>
      <c r="I9531" s="4">
        <v>34914.0</v>
      </c>
      <c r="J9531" s="4">
        <v>2102.0</v>
      </c>
      <c r="K9531" s="4">
        <v>55896.0</v>
      </c>
      <c r="L9531" s="4">
        <v>37200.0</v>
      </c>
      <c r="M9531" s="4" t="s">
        <v>2041</v>
      </c>
      <c r="N9531" s="4" t="s">
        <v>2041</v>
      </c>
      <c r="O9531" s="4" t="s">
        <v>2041</v>
      </c>
      <c r="R9531" s="5" t="str">
        <f t="shared" si="1"/>
        <v>2015_90</v>
      </c>
    </row>
    <row r="9532">
      <c r="A9532" s="7" t="s">
        <v>2097</v>
      </c>
      <c r="B9532" s="7">
        <v>91.0</v>
      </c>
      <c r="C9532" s="7">
        <v>2015.0</v>
      </c>
      <c r="D9532" s="7" t="s">
        <v>981</v>
      </c>
      <c r="E9532" s="7" t="s">
        <v>2053</v>
      </c>
      <c r="F9532" s="7" t="s">
        <v>46</v>
      </c>
      <c r="G9532" s="7" t="s">
        <v>1429</v>
      </c>
      <c r="H9532" s="7">
        <v>59181.0</v>
      </c>
      <c r="I9532" s="7">
        <v>34244.0</v>
      </c>
      <c r="J9532" s="7">
        <v>2184.0</v>
      </c>
      <c r="K9532" s="7">
        <v>66815.0</v>
      </c>
      <c r="L9532" s="7">
        <v>104000.0</v>
      </c>
      <c r="M9532" s="7" t="s">
        <v>2041</v>
      </c>
      <c r="N9532" s="7" t="s">
        <v>2044</v>
      </c>
      <c r="O9532" s="7" t="s">
        <v>2041</v>
      </c>
      <c r="P9532" s="8"/>
      <c r="Q9532" s="8"/>
      <c r="R9532" s="5" t="str">
        <f t="shared" si="1"/>
        <v>2015_91</v>
      </c>
    </row>
    <row r="9533">
      <c r="A9533" s="4" t="s">
        <v>2006</v>
      </c>
      <c r="B9533" s="4">
        <v>92.0</v>
      </c>
      <c r="C9533" s="4">
        <v>2015.0</v>
      </c>
      <c r="D9533" s="4" t="s">
        <v>42</v>
      </c>
      <c r="E9533" s="4" t="s">
        <v>2042</v>
      </c>
      <c r="F9533" s="4" t="s">
        <v>30</v>
      </c>
      <c r="G9533" s="4" t="s">
        <v>1407</v>
      </c>
      <c r="I9533" s="4">
        <v>34230.0</v>
      </c>
      <c r="J9533" s="4">
        <v>967.0</v>
      </c>
      <c r="K9533" s="4">
        <v>526048.0</v>
      </c>
      <c r="L9533" s="4">
        <v>12322.0</v>
      </c>
      <c r="M9533" s="4" t="s">
        <v>2041</v>
      </c>
      <c r="N9533" s="4" t="s">
        <v>2041</v>
      </c>
      <c r="O9533" s="4" t="s">
        <v>2041</v>
      </c>
      <c r="R9533" s="5" t="str">
        <f t="shared" si="1"/>
        <v>2015_92</v>
      </c>
    </row>
    <row r="9534">
      <c r="A9534" s="4" t="s">
        <v>2098</v>
      </c>
      <c r="B9534" s="4">
        <v>93.0</v>
      </c>
      <c r="C9534" s="4">
        <v>2015.0</v>
      </c>
      <c r="D9534" s="4" t="s">
        <v>81</v>
      </c>
      <c r="E9534" s="4" t="s">
        <v>2042</v>
      </c>
      <c r="F9534" s="4" t="s">
        <v>30</v>
      </c>
      <c r="G9534" s="4" t="s">
        <v>1407</v>
      </c>
      <c r="H9534" s="4">
        <v>561.0</v>
      </c>
      <c r="I9534" s="4">
        <v>34063.0</v>
      </c>
      <c r="J9534" s="4">
        <v>19.0</v>
      </c>
      <c r="K9534" s="4">
        <v>3040.0</v>
      </c>
      <c r="L9534" s="4">
        <v>1141.0</v>
      </c>
      <c r="M9534" s="4" t="s">
        <v>2041</v>
      </c>
      <c r="N9534" s="4" t="s">
        <v>2041</v>
      </c>
      <c r="O9534" s="4" t="s">
        <v>2041</v>
      </c>
      <c r="R9534" s="5" t="str">
        <f t="shared" si="1"/>
        <v>2015_93</v>
      </c>
    </row>
    <row r="9535">
      <c r="A9535" s="4" t="s">
        <v>278</v>
      </c>
      <c r="B9535" s="4">
        <v>94.0</v>
      </c>
      <c r="C9535" s="4">
        <v>2015.0</v>
      </c>
      <c r="D9535" s="4" t="s">
        <v>42</v>
      </c>
      <c r="E9535" s="4" t="s">
        <v>2042</v>
      </c>
      <c r="F9535" s="4" t="s">
        <v>148</v>
      </c>
      <c r="G9535" s="4" t="s">
        <v>1463</v>
      </c>
      <c r="I9535" s="4">
        <v>33572.0</v>
      </c>
      <c r="J9535" s="4">
        <v>1327.0</v>
      </c>
      <c r="K9535" s="4">
        <v>253858.0</v>
      </c>
      <c r="L9535" s="4">
        <v>11418.0</v>
      </c>
      <c r="M9535" s="4" t="s">
        <v>2041</v>
      </c>
      <c r="N9535" s="4" t="s">
        <v>2041</v>
      </c>
      <c r="O9535" s="4" t="s">
        <v>2041</v>
      </c>
      <c r="R9535" s="5" t="str">
        <f t="shared" si="1"/>
        <v>2015_94</v>
      </c>
    </row>
    <row r="9536">
      <c r="A9536" s="4" t="s">
        <v>2099</v>
      </c>
      <c r="B9536" s="4">
        <v>95.0</v>
      </c>
      <c r="C9536" s="4">
        <v>2015.0</v>
      </c>
      <c r="D9536" s="4" t="s">
        <v>29</v>
      </c>
      <c r="E9536" s="4" t="s">
        <v>29</v>
      </c>
      <c r="F9536" s="4" t="s">
        <v>57</v>
      </c>
      <c r="G9536" s="4" t="s">
        <v>1507</v>
      </c>
      <c r="H9536" s="4">
        <v>42788.0</v>
      </c>
      <c r="I9536" s="4">
        <v>33260.0</v>
      </c>
      <c r="J9536" s="4">
        <v>2756.0</v>
      </c>
      <c r="K9536" s="4">
        <v>25459.0</v>
      </c>
      <c r="L9536" s="4">
        <v>30925.0</v>
      </c>
      <c r="M9536" s="4" t="s">
        <v>2041</v>
      </c>
      <c r="N9536" s="4" t="s">
        <v>2041</v>
      </c>
      <c r="O9536" s="4" t="s">
        <v>2041</v>
      </c>
      <c r="R9536" s="5" t="str">
        <f t="shared" si="1"/>
        <v>2015_95</v>
      </c>
    </row>
    <row r="9537">
      <c r="A9537" s="4" t="s">
        <v>990</v>
      </c>
      <c r="B9537" s="4">
        <v>96.0</v>
      </c>
      <c r="C9537" s="4">
        <v>2015.0</v>
      </c>
      <c r="D9537" s="4" t="s">
        <v>1096</v>
      </c>
      <c r="E9537" s="4" t="s">
        <v>921</v>
      </c>
      <c r="F9537" s="4" t="s">
        <v>24</v>
      </c>
      <c r="G9537" s="4" t="s">
        <v>1404</v>
      </c>
      <c r="H9537" s="4">
        <v>37284.0</v>
      </c>
      <c r="I9537" s="4">
        <v>32870.0</v>
      </c>
      <c r="J9537" s="4">
        <v>3500.0</v>
      </c>
      <c r="K9537" s="4">
        <v>32240.0</v>
      </c>
      <c r="L9537" s="4">
        <v>80000.0</v>
      </c>
      <c r="M9537" s="4" t="s">
        <v>2041</v>
      </c>
      <c r="N9537" s="4" t="s">
        <v>2041</v>
      </c>
      <c r="O9537" s="4" t="s">
        <v>2041</v>
      </c>
      <c r="R9537" s="5" t="str">
        <f t="shared" si="1"/>
        <v>2015_96</v>
      </c>
    </row>
    <row r="9538">
      <c r="A9538" s="4" t="s">
        <v>2100</v>
      </c>
      <c r="B9538" s="4">
        <v>97.0</v>
      </c>
      <c r="C9538" s="4">
        <v>2015.0</v>
      </c>
      <c r="D9538" s="4" t="s">
        <v>177</v>
      </c>
      <c r="E9538" s="4" t="s">
        <v>2065</v>
      </c>
      <c r="F9538" s="4" t="s">
        <v>30</v>
      </c>
      <c r="G9538" s="4" t="s">
        <v>1407</v>
      </c>
      <c r="H9538" s="4">
        <v>71948.0</v>
      </c>
      <c r="I9538" s="4">
        <v>31867.0</v>
      </c>
      <c r="J9538" s="4">
        <v>4514.0</v>
      </c>
      <c r="K9538" s="4">
        <v>54793.0</v>
      </c>
      <c r="L9538" s="4">
        <v>27000.0</v>
      </c>
      <c r="M9538" s="4" t="s">
        <v>2044</v>
      </c>
      <c r="N9538" s="4" t="s">
        <v>2041</v>
      </c>
      <c r="O9538" s="4" t="s">
        <v>2041</v>
      </c>
      <c r="R9538" s="5" t="str">
        <f t="shared" si="1"/>
        <v>2015_97</v>
      </c>
    </row>
    <row r="9539">
      <c r="A9539" s="4" t="s">
        <v>1244</v>
      </c>
      <c r="B9539" s="4">
        <v>98.0</v>
      </c>
      <c r="C9539" s="4">
        <v>2015.0</v>
      </c>
      <c r="D9539" s="4" t="s">
        <v>492</v>
      </c>
      <c r="E9539" s="4" t="s">
        <v>2052</v>
      </c>
      <c r="F9539" s="4" t="s">
        <v>74</v>
      </c>
      <c r="G9539" s="4" t="s">
        <v>1462</v>
      </c>
      <c r="H9539" s="4">
        <v>104796.0</v>
      </c>
      <c r="I9539" s="4">
        <v>31821.0</v>
      </c>
      <c r="J9539" s="4">
        <v>4956.0</v>
      </c>
      <c r="K9539" s="4">
        <v>31269.0</v>
      </c>
      <c r="L9539" s="4">
        <v>89800.0</v>
      </c>
      <c r="M9539" s="4" t="s">
        <v>2041</v>
      </c>
      <c r="N9539" s="4" t="s">
        <v>2041</v>
      </c>
      <c r="O9539" s="4" t="s">
        <v>2041</v>
      </c>
      <c r="R9539" s="5" t="str">
        <f t="shared" si="1"/>
        <v>2015_98</v>
      </c>
    </row>
    <row r="9540">
      <c r="A9540" s="4" t="s">
        <v>2101</v>
      </c>
      <c r="B9540" s="4">
        <v>99.0</v>
      </c>
      <c r="C9540" s="4">
        <v>2015.0</v>
      </c>
      <c r="D9540" s="4" t="s">
        <v>26</v>
      </c>
      <c r="E9540" s="4" t="s">
        <v>2040</v>
      </c>
      <c r="F9540" s="4" t="s">
        <v>46</v>
      </c>
      <c r="G9540" s="4" t="s">
        <v>1426</v>
      </c>
      <c r="H9540" s="4">
        <v>4409.0</v>
      </c>
      <c r="I9540" s="4">
        <v>31198.0</v>
      </c>
      <c r="J9540" s="4">
        <v>-1682.0</v>
      </c>
      <c r="K9540" s="4">
        <v>13209.0</v>
      </c>
      <c r="L9540" s="4">
        <v>196000.0</v>
      </c>
      <c r="M9540" s="4" t="s">
        <v>2041</v>
      </c>
      <c r="N9540" s="4" t="s">
        <v>2041</v>
      </c>
      <c r="O9540" s="4" t="s">
        <v>2041</v>
      </c>
      <c r="R9540" s="5" t="str">
        <f t="shared" si="1"/>
        <v>2015_99</v>
      </c>
    </row>
    <row r="9541">
      <c r="A9541" s="7" t="s">
        <v>2102</v>
      </c>
      <c r="B9541" s="7">
        <v>100.0</v>
      </c>
      <c r="C9541" s="7">
        <v>2015.0</v>
      </c>
      <c r="D9541" s="7" t="s">
        <v>76</v>
      </c>
      <c r="E9541" s="7" t="s">
        <v>76</v>
      </c>
      <c r="F9541" s="7" t="s">
        <v>37</v>
      </c>
      <c r="G9541" s="7" t="s">
        <v>1465</v>
      </c>
      <c r="H9541" s="7">
        <v>44816.0</v>
      </c>
      <c r="I9541" s="7">
        <v>30852.0</v>
      </c>
      <c r="J9541" s="7">
        <v>2533.0</v>
      </c>
      <c r="K9541" s="7">
        <v>35355.0</v>
      </c>
      <c r="L9541" s="7">
        <v>99500.0</v>
      </c>
      <c r="M9541" s="7" t="s">
        <v>2041</v>
      </c>
      <c r="N9541" s="7" t="s">
        <v>2044</v>
      </c>
      <c r="O9541" s="7" t="s">
        <v>2041</v>
      </c>
      <c r="P9541" s="8"/>
      <c r="Q9541" s="8"/>
      <c r="R9541" s="5" t="str">
        <f t="shared" si="1"/>
        <v>2015_100</v>
      </c>
    </row>
    <row r="9542">
      <c r="A9542" s="4" t="s">
        <v>2103</v>
      </c>
      <c r="B9542" s="4">
        <v>101.0</v>
      </c>
      <c r="C9542" s="4">
        <v>2015.0</v>
      </c>
      <c r="D9542" s="4" t="s">
        <v>72</v>
      </c>
      <c r="E9542" s="4" t="s">
        <v>72</v>
      </c>
      <c r="F9542" s="4" t="s">
        <v>179</v>
      </c>
      <c r="G9542" s="4" t="s">
        <v>1474</v>
      </c>
      <c r="I9542" s="4">
        <v>30803.0</v>
      </c>
      <c r="J9542" s="4">
        <v>1735.0</v>
      </c>
      <c r="K9542" s="4">
        <v>15084.0</v>
      </c>
      <c r="L9542" s="4">
        <v>175000.0</v>
      </c>
      <c r="M9542" s="4" t="s">
        <v>2041</v>
      </c>
      <c r="N9542" s="4" t="s">
        <v>2041</v>
      </c>
      <c r="O9542" s="4" t="s">
        <v>2041</v>
      </c>
      <c r="R9542" s="5" t="str">
        <f t="shared" si="1"/>
        <v>2015_101</v>
      </c>
    </row>
    <row r="9543">
      <c r="A9543" s="4" t="s">
        <v>2104</v>
      </c>
      <c r="B9543" s="4">
        <v>102.0</v>
      </c>
      <c r="C9543" s="4">
        <v>2015.0</v>
      </c>
      <c r="D9543" s="4" t="s">
        <v>40</v>
      </c>
      <c r="E9543" s="4" t="s">
        <v>2053</v>
      </c>
      <c r="F9543" s="4" t="s">
        <v>30</v>
      </c>
      <c r="G9543" s="4" t="s">
        <v>1407</v>
      </c>
      <c r="H9543" s="4">
        <v>116693.0</v>
      </c>
      <c r="I9543" s="4">
        <v>29767.0</v>
      </c>
      <c r="J9543" s="4">
        <v>7493.0</v>
      </c>
      <c r="K9543" s="4">
        <v>35187.0</v>
      </c>
      <c r="L9543" s="4">
        <v>82500.0</v>
      </c>
      <c r="M9543" s="4" t="s">
        <v>2041</v>
      </c>
      <c r="N9543" s="4" t="s">
        <v>2041</v>
      </c>
      <c r="O9543" s="4" t="s">
        <v>2041</v>
      </c>
      <c r="R9543" s="5" t="str">
        <f t="shared" si="1"/>
        <v>2015_102</v>
      </c>
    </row>
    <row r="9544">
      <c r="A9544" s="7" t="s">
        <v>2105</v>
      </c>
      <c r="B9544" s="7">
        <v>103.0</v>
      </c>
      <c r="C9544" s="7">
        <v>2015.0</v>
      </c>
      <c r="D9544" s="7" t="s">
        <v>1839</v>
      </c>
      <c r="E9544" s="7" t="s">
        <v>2040</v>
      </c>
      <c r="F9544" s="7" t="s">
        <v>148</v>
      </c>
      <c r="G9544" s="7" t="s">
        <v>1490</v>
      </c>
      <c r="H9544" s="7">
        <v>47877.0</v>
      </c>
      <c r="I9544" s="7">
        <v>29078.0</v>
      </c>
      <c r="J9544" s="7">
        <v>2215.0</v>
      </c>
      <c r="K9544" s="7">
        <v>11128.0</v>
      </c>
      <c r="L9544" s="7">
        <v>198000.0</v>
      </c>
      <c r="M9544" s="7" t="s">
        <v>2041</v>
      </c>
      <c r="N9544" s="7" t="s">
        <v>2044</v>
      </c>
      <c r="O9544" s="7" t="s">
        <v>2041</v>
      </c>
      <c r="P9544" s="8"/>
      <c r="Q9544" s="8"/>
      <c r="R9544" s="5" t="str">
        <f t="shared" si="1"/>
        <v>2015_103</v>
      </c>
    </row>
    <row r="9545">
      <c r="A9545" s="4" t="s">
        <v>2106</v>
      </c>
      <c r="B9545" s="4">
        <v>104.0</v>
      </c>
      <c r="C9545" s="4">
        <v>2015.0</v>
      </c>
      <c r="D9545" s="4" t="s">
        <v>177</v>
      </c>
      <c r="E9545" s="4" t="s">
        <v>2065</v>
      </c>
      <c r="F9545" s="4" t="s">
        <v>30</v>
      </c>
      <c r="G9545" s="4" t="s">
        <v>1407</v>
      </c>
      <c r="H9545" s="4">
        <v>70129.0</v>
      </c>
      <c r="I9545" s="4">
        <v>28774.0</v>
      </c>
      <c r="J9545" s="4">
        <v>3827.0</v>
      </c>
      <c r="K9545" s="4">
        <v>63259.0</v>
      </c>
      <c r="L9545" s="4">
        <v>25600.0</v>
      </c>
      <c r="M9545" s="4" t="s">
        <v>2041</v>
      </c>
      <c r="N9545" s="4" t="s">
        <v>2041</v>
      </c>
      <c r="O9545" s="4" t="s">
        <v>2041</v>
      </c>
      <c r="R9545" s="5" t="str">
        <f t="shared" si="1"/>
        <v>2015_104</v>
      </c>
    </row>
    <row r="9546">
      <c r="A9546" s="4" t="s">
        <v>2107</v>
      </c>
      <c r="B9546" s="4">
        <v>105.0</v>
      </c>
      <c r="C9546" s="4">
        <v>2015.0</v>
      </c>
      <c r="D9546" s="4" t="s">
        <v>26</v>
      </c>
      <c r="E9546" s="4" t="s">
        <v>2040</v>
      </c>
      <c r="F9546" s="4" t="s">
        <v>55</v>
      </c>
      <c r="G9546" s="4" t="s">
        <v>1417</v>
      </c>
      <c r="H9546" s="4">
        <v>22143.0</v>
      </c>
      <c r="I9546" s="4">
        <v>28105.0</v>
      </c>
      <c r="J9546" s="4">
        <v>1526.0</v>
      </c>
      <c r="K9546" s="4">
        <v>21461.0</v>
      </c>
      <c r="L9546" s="4">
        <v>166900.0</v>
      </c>
      <c r="M9546" s="4" t="s">
        <v>2041</v>
      </c>
      <c r="N9546" s="4" t="s">
        <v>2041</v>
      </c>
      <c r="O9546" s="4" t="s">
        <v>2041</v>
      </c>
      <c r="R9546" s="5" t="str">
        <f t="shared" si="1"/>
        <v>2015_105</v>
      </c>
    </row>
    <row r="9547">
      <c r="A9547" s="4" t="s">
        <v>2108</v>
      </c>
      <c r="B9547" s="4">
        <v>106.0</v>
      </c>
      <c r="C9547" s="4">
        <v>2015.0</v>
      </c>
      <c r="D9547" s="4" t="s">
        <v>285</v>
      </c>
      <c r="E9547" s="4" t="s">
        <v>285</v>
      </c>
      <c r="F9547" s="4" t="s">
        <v>372</v>
      </c>
      <c r="G9547" s="4" t="s">
        <v>1505</v>
      </c>
      <c r="H9547" s="4">
        <v>86679.0</v>
      </c>
      <c r="I9547" s="4">
        <v>27799.0</v>
      </c>
      <c r="J9547" s="4">
        <v>2693.0</v>
      </c>
      <c r="K9547" s="4">
        <v>18594.0</v>
      </c>
      <c r="L9547" s="4">
        <v>56500.0</v>
      </c>
      <c r="M9547" s="4" t="s">
        <v>2041</v>
      </c>
      <c r="N9547" s="4" t="s">
        <v>2041</v>
      </c>
      <c r="O9547" s="4" t="s">
        <v>2041</v>
      </c>
      <c r="R9547" s="5" t="str">
        <f t="shared" si="1"/>
        <v>2015_106</v>
      </c>
    </row>
    <row r="9548">
      <c r="A9548" s="4" t="s">
        <v>2109</v>
      </c>
      <c r="B9548" s="4">
        <v>107.0</v>
      </c>
      <c r="C9548" s="4">
        <v>2015.0</v>
      </c>
      <c r="D9548" s="4" t="s">
        <v>977</v>
      </c>
      <c r="E9548" s="4" t="s">
        <v>117</v>
      </c>
      <c r="F9548" s="4" t="s">
        <v>179</v>
      </c>
      <c r="G9548" s="4" t="s">
        <v>1476</v>
      </c>
      <c r="H9548" s="4">
        <v>2116.0</v>
      </c>
      <c r="I9548" s="4">
        <v>27671.0</v>
      </c>
      <c r="J9548" s="4">
        <v>175.0</v>
      </c>
      <c r="K9548" s="4">
        <v>6138.0</v>
      </c>
      <c r="L9548" s="4">
        <v>8900.0</v>
      </c>
      <c r="M9548" s="4" t="s">
        <v>2041</v>
      </c>
      <c r="N9548" s="4" t="s">
        <v>2041</v>
      </c>
      <c r="O9548" s="4" t="s">
        <v>2041</v>
      </c>
      <c r="R9548" s="5" t="str">
        <f t="shared" si="1"/>
        <v>2015_107</v>
      </c>
    </row>
    <row r="9549">
      <c r="A9549" s="4" t="s">
        <v>395</v>
      </c>
      <c r="B9549" s="4">
        <v>108.0</v>
      </c>
      <c r="C9549" s="4">
        <v>2015.0</v>
      </c>
      <c r="D9549" s="4" t="s">
        <v>977</v>
      </c>
      <c r="E9549" s="4" t="s">
        <v>117</v>
      </c>
      <c r="F9549" s="4" t="s">
        <v>400</v>
      </c>
      <c r="G9549" s="4" t="s">
        <v>1513</v>
      </c>
      <c r="H9549" s="4">
        <v>6069.0</v>
      </c>
      <c r="I9549" s="4">
        <v>27500.0</v>
      </c>
      <c r="J9549" s="4">
        <v>546.0</v>
      </c>
      <c r="K9549" s="4">
        <v>11256.0</v>
      </c>
      <c r="L9549" s="4">
        <v>19000.0</v>
      </c>
      <c r="M9549" s="4" t="s">
        <v>2041</v>
      </c>
      <c r="N9549" s="4" t="s">
        <v>2041</v>
      </c>
      <c r="O9549" s="4" t="s">
        <v>2041</v>
      </c>
      <c r="R9549" s="5" t="str">
        <f t="shared" si="1"/>
        <v>2015_108</v>
      </c>
    </row>
    <row r="9550">
      <c r="A9550" s="4" t="s">
        <v>2110</v>
      </c>
      <c r="B9550" s="4">
        <v>109.0</v>
      </c>
      <c r="C9550" s="4">
        <v>2015.0</v>
      </c>
      <c r="D9550" s="4" t="s">
        <v>42</v>
      </c>
      <c r="E9550" s="4" t="s">
        <v>2042</v>
      </c>
      <c r="F9550" s="4" t="s">
        <v>189</v>
      </c>
      <c r="G9550" s="4" t="s">
        <v>1449</v>
      </c>
      <c r="I9550" s="4">
        <v>27465.0</v>
      </c>
      <c r="J9550" s="4">
        <v>679.0</v>
      </c>
      <c r="K9550" s="4">
        <v>229933.0</v>
      </c>
      <c r="L9550" s="4">
        <v>5187.0</v>
      </c>
      <c r="M9550" s="4" t="s">
        <v>2041</v>
      </c>
      <c r="N9550" s="4" t="s">
        <v>2041</v>
      </c>
      <c r="O9550" s="4" t="s">
        <v>2041</v>
      </c>
      <c r="R9550" s="5" t="str">
        <f t="shared" si="1"/>
        <v>2015_109</v>
      </c>
    </row>
    <row r="9551">
      <c r="A9551" s="4" t="s">
        <v>2111</v>
      </c>
      <c r="B9551" s="4">
        <v>110.0</v>
      </c>
      <c r="C9551" s="4">
        <v>2015.0</v>
      </c>
      <c r="D9551" s="4" t="s">
        <v>62</v>
      </c>
      <c r="E9551" s="4" t="s">
        <v>2112</v>
      </c>
      <c r="F9551" s="4" t="s">
        <v>46</v>
      </c>
      <c r="G9551" s="4" t="s">
        <v>1475</v>
      </c>
      <c r="H9551" s="4">
        <v>93651.0</v>
      </c>
      <c r="I9551" s="4">
        <v>27441.0</v>
      </c>
      <c r="J9551" s="4">
        <v>4758.0</v>
      </c>
      <c r="K9551" s="4">
        <v>34281.0</v>
      </c>
      <c r="L9551" s="4">
        <v>420000.0</v>
      </c>
      <c r="M9551" s="4" t="s">
        <v>2041</v>
      </c>
      <c r="N9551" s="4" t="s">
        <v>2041</v>
      </c>
      <c r="O9551" s="4" t="s">
        <v>2041</v>
      </c>
      <c r="R9551" s="5" t="str">
        <f t="shared" si="1"/>
        <v>2015_110</v>
      </c>
    </row>
    <row r="9552">
      <c r="A9552" s="4" t="s">
        <v>2113</v>
      </c>
      <c r="B9552" s="4">
        <v>111.0</v>
      </c>
      <c r="C9552" s="4">
        <v>2015.0</v>
      </c>
      <c r="D9552" s="4" t="s">
        <v>216</v>
      </c>
      <c r="E9552" s="4" t="s">
        <v>921</v>
      </c>
      <c r="F9552" s="4" t="s">
        <v>46</v>
      </c>
      <c r="G9552" s="4" t="s">
        <v>1418</v>
      </c>
      <c r="H9552" s="4">
        <v>28899.0</v>
      </c>
      <c r="I9552" s="4">
        <v>27429.0</v>
      </c>
      <c r="J9552" s="4">
        <v>1623.0</v>
      </c>
      <c r="K9552" s="4">
        <v>86814.0</v>
      </c>
      <c r="L9552" s="4">
        <v>28993.0</v>
      </c>
      <c r="M9552" s="4" t="s">
        <v>2041</v>
      </c>
      <c r="N9552" s="4" t="s">
        <v>2041</v>
      </c>
      <c r="O9552" s="4" t="s">
        <v>2041</v>
      </c>
      <c r="R9552" s="5" t="str">
        <f t="shared" si="1"/>
        <v>2015_111</v>
      </c>
    </row>
    <row r="9553">
      <c r="A9553" s="4" t="s">
        <v>2114</v>
      </c>
      <c r="B9553" s="4">
        <v>112.0</v>
      </c>
      <c r="C9553" s="4">
        <v>2015.0</v>
      </c>
      <c r="D9553" s="4" t="s">
        <v>67</v>
      </c>
      <c r="E9553" s="4" t="s">
        <v>2042</v>
      </c>
      <c r="F9553" s="4" t="s">
        <v>30</v>
      </c>
      <c r="G9553" s="4" t="s">
        <v>1407</v>
      </c>
      <c r="H9553" s="4">
        <v>34750.0</v>
      </c>
      <c r="I9553" s="4">
        <v>27162.0</v>
      </c>
      <c r="J9553" s="4">
        <v>3692.0</v>
      </c>
      <c r="K9553" s="4">
        <v>103078.0</v>
      </c>
      <c r="L9553" s="4">
        <v>30200.0</v>
      </c>
      <c r="M9553" s="4" t="s">
        <v>2041</v>
      </c>
      <c r="N9553" s="4" t="s">
        <v>2041</v>
      </c>
      <c r="O9553" s="4" t="s">
        <v>2041</v>
      </c>
      <c r="R9553" s="5" t="str">
        <f t="shared" si="1"/>
        <v>2015_112</v>
      </c>
    </row>
    <row r="9554">
      <c r="A9554" s="4" t="s">
        <v>854</v>
      </c>
      <c r="B9554" s="4">
        <v>113.0</v>
      </c>
      <c r="C9554" s="4">
        <v>2015.0</v>
      </c>
      <c r="D9554" s="4" t="s">
        <v>971</v>
      </c>
      <c r="E9554" s="4" t="s">
        <v>2043</v>
      </c>
      <c r="F9554" s="4" t="s">
        <v>57</v>
      </c>
      <c r="G9554" s="4" t="s">
        <v>1531</v>
      </c>
      <c r="H9554" s="4">
        <v>114381.0</v>
      </c>
      <c r="I9554" s="4">
        <v>26487.0</v>
      </c>
      <c r="J9554" s="4">
        <v>7967.0</v>
      </c>
      <c r="K9554" s="4">
        <v>48574.0</v>
      </c>
      <c r="L9554" s="4">
        <v>31300.0</v>
      </c>
      <c r="M9554" s="4" t="s">
        <v>2041</v>
      </c>
      <c r="N9554" s="4" t="s">
        <v>2041</v>
      </c>
      <c r="O9554" s="4" t="s">
        <v>2041</v>
      </c>
      <c r="R9554" s="5" t="str">
        <f t="shared" si="1"/>
        <v>2015_113</v>
      </c>
    </row>
    <row r="9555">
      <c r="A9555" s="4" t="s">
        <v>2115</v>
      </c>
      <c r="B9555" s="4">
        <v>114.0</v>
      </c>
      <c r="C9555" s="4">
        <v>2015.0</v>
      </c>
      <c r="D9555" s="4" t="s">
        <v>1104</v>
      </c>
      <c r="E9555" s="4" t="s">
        <v>2116</v>
      </c>
      <c r="F9555" s="4" t="s">
        <v>115</v>
      </c>
      <c r="G9555" s="4" t="s">
        <v>1450</v>
      </c>
      <c r="H9555" s="4">
        <v>23464.0</v>
      </c>
      <c r="I9555" s="4">
        <v>26221.0</v>
      </c>
      <c r="J9555" s="4">
        <v>555.0</v>
      </c>
      <c r="K9555" s="4">
        <v>28684.0</v>
      </c>
      <c r="L9555" s="4">
        <v>58000.0</v>
      </c>
      <c r="M9555" s="4" t="s">
        <v>2041</v>
      </c>
      <c r="N9555" s="4" t="s">
        <v>2041</v>
      </c>
      <c r="O9555" s="4" t="s">
        <v>2041</v>
      </c>
      <c r="R9555" s="5" t="str">
        <f t="shared" si="1"/>
        <v>2015_114</v>
      </c>
    </row>
    <row r="9556">
      <c r="A9556" s="4" t="s">
        <v>2117</v>
      </c>
      <c r="B9556" s="4">
        <v>115.0</v>
      </c>
      <c r="C9556" s="4">
        <v>2015.0</v>
      </c>
      <c r="D9556" s="4" t="s">
        <v>490</v>
      </c>
      <c r="E9556" s="4" t="s">
        <v>921</v>
      </c>
      <c r="F9556" s="4" t="s">
        <v>24</v>
      </c>
      <c r="G9556" s="4" t="s">
        <v>1404</v>
      </c>
      <c r="H9556" s="4">
        <v>56250.0</v>
      </c>
      <c r="I9556" s="4">
        <v>25898.0</v>
      </c>
      <c r="J9556" s="4">
        <v>616.0</v>
      </c>
      <c r="K9556" s="4">
        <v>56259.0</v>
      </c>
      <c r="L9556" s="4">
        <v>11700.0</v>
      </c>
      <c r="M9556" s="4" t="s">
        <v>2041</v>
      </c>
      <c r="N9556" s="4" t="s">
        <v>2041</v>
      </c>
      <c r="O9556" s="4" t="s">
        <v>2041</v>
      </c>
      <c r="R9556" s="5" t="str">
        <f t="shared" si="1"/>
        <v>2015_115</v>
      </c>
    </row>
    <row r="9557">
      <c r="A9557" s="7" t="s">
        <v>1242</v>
      </c>
      <c r="B9557" s="7">
        <v>116.0</v>
      </c>
      <c r="C9557" s="7">
        <v>2015.0</v>
      </c>
      <c r="D9557" s="7" t="s">
        <v>216</v>
      </c>
      <c r="E9557" s="7" t="s">
        <v>921</v>
      </c>
      <c r="F9557" s="7" t="s">
        <v>127</v>
      </c>
      <c r="G9557" s="7" t="s">
        <v>1408</v>
      </c>
      <c r="H9557" s="7">
        <v>54362.0</v>
      </c>
      <c r="I9557" s="7">
        <v>25673.0</v>
      </c>
      <c r="J9557" s="7">
        <v>1883.0</v>
      </c>
      <c r="K9557" s="7">
        <v>120709.0</v>
      </c>
      <c r="L9557" s="7">
        <v>28344.0</v>
      </c>
      <c r="M9557" s="7" t="s">
        <v>2041</v>
      </c>
      <c r="N9557" s="7" t="s">
        <v>2044</v>
      </c>
      <c r="O9557" s="7" t="s">
        <v>2041</v>
      </c>
      <c r="P9557" s="8"/>
      <c r="Q9557" s="8"/>
      <c r="R9557" s="5" t="str">
        <f t="shared" si="1"/>
        <v>2015_116</v>
      </c>
    </row>
    <row r="9558">
      <c r="A9558" s="4" t="s">
        <v>2118</v>
      </c>
      <c r="B9558" s="4">
        <v>117.0</v>
      </c>
      <c r="C9558" s="4">
        <v>2015.0</v>
      </c>
      <c r="D9558" s="4" t="s">
        <v>72</v>
      </c>
      <c r="E9558" s="4" t="s">
        <v>72</v>
      </c>
      <c r="F9558" s="4" t="s">
        <v>100</v>
      </c>
      <c r="G9558" s="4" t="s">
        <v>1494</v>
      </c>
      <c r="H9558" s="4">
        <v>8532.0</v>
      </c>
      <c r="I9558" s="4">
        <v>25526.0</v>
      </c>
      <c r="J9558" s="4">
        <v>249.0</v>
      </c>
      <c r="K9558" s="4">
        <v>6945.0</v>
      </c>
      <c r="L9558" s="4">
        <v>69420.0</v>
      </c>
      <c r="M9558" s="4" t="s">
        <v>2041</v>
      </c>
      <c r="N9558" s="4" t="s">
        <v>2041</v>
      </c>
      <c r="O9558" s="4" t="s">
        <v>2041</v>
      </c>
      <c r="R9558" s="5" t="str">
        <f t="shared" si="1"/>
        <v>2015_117</v>
      </c>
    </row>
    <row r="9559">
      <c r="A9559" s="4" t="s">
        <v>2119</v>
      </c>
      <c r="B9559" s="4">
        <v>118.0</v>
      </c>
      <c r="C9559" s="4">
        <v>2015.0</v>
      </c>
      <c r="D9559" s="4" t="s">
        <v>102</v>
      </c>
      <c r="E9559" s="4" t="s">
        <v>114</v>
      </c>
      <c r="F9559" s="4" t="s">
        <v>57</v>
      </c>
      <c r="G9559" s="4" t="s">
        <v>1752</v>
      </c>
      <c r="H9559" s="4">
        <v>145533.0</v>
      </c>
      <c r="I9559" s="4">
        <v>24890.0</v>
      </c>
      <c r="J9559" s="4">
        <v>12101.0</v>
      </c>
      <c r="K9559" s="4">
        <v>34664.0</v>
      </c>
      <c r="L9559" s="4">
        <v>7000.0</v>
      </c>
      <c r="M9559" s="4" t="s">
        <v>2041</v>
      </c>
      <c r="N9559" s="4" t="s">
        <v>2041</v>
      </c>
      <c r="O9559" s="4" t="s">
        <v>2041</v>
      </c>
      <c r="R9559" s="5" t="str">
        <f t="shared" si="1"/>
        <v>2015_118</v>
      </c>
    </row>
    <row r="9560">
      <c r="A9560" s="4" t="s">
        <v>2120</v>
      </c>
      <c r="B9560" s="4">
        <v>119.0</v>
      </c>
      <c r="C9560" s="4">
        <v>2015.0</v>
      </c>
      <c r="D9560" s="4" t="s">
        <v>1096</v>
      </c>
      <c r="E9560" s="4" t="s">
        <v>921</v>
      </c>
      <c r="F9560" s="4" t="s">
        <v>24</v>
      </c>
      <c r="G9560" s="4" t="s">
        <v>1404</v>
      </c>
      <c r="H9560" s="4">
        <v>27627.0</v>
      </c>
      <c r="I9560" s="4">
        <v>24551.0</v>
      </c>
      <c r="J9560" s="4">
        <v>1719.0</v>
      </c>
      <c r="K9560" s="4">
        <v>28827.0</v>
      </c>
      <c r="L9560" s="4">
        <v>62000.0</v>
      </c>
      <c r="M9560" s="4" t="s">
        <v>2041</v>
      </c>
      <c r="N9560" s="4" t="s">
        <v>2041</v>
      </c>
      <c r="O9560" s="4" t="s">
        <v>2041</v>
      </c>
      <c r="R9560" s="5" t="str">
        <f t="shared" si="1"/>
        <v>2015_119</v>
      </c>
    </row>
    <row r="9561">
      <c r="A9561" s="4" t="s">
        <v>2121</v>
      </c>
      <c r="B9561" s="4">
        <v>120.0</v>
      </c>
      <c r="C9561" s="4">
        <v>2015.0</v>
      </c>
      <c r="D9561" s="4" t="s">
        <v>34</v>
      </c>
      <c r="E9561" s="4" t="s">
        <v>2062</v>
      </c>
      <c r="F9561" s="4" t="s">
        <v>144</v>
      </c>
      <c r="G9561" s="4" t="s">
        <v>1481</v>
      </c>
      <c r="H9561" s="4">
        <v>38796.0</v>
      </c>
      <c r="I9561" s="4">
        <v>24537.0</v>
      </c>
      <c r="J9561" s="4">
        <v>2147.0</v>
      </c>
      <c r="K9561" s="4">
        <v>24177.0</v>
      </c>
      <c r="L9561" s="4">
        <v>115100.0</v>
      </c>
      <c r="M9561" s="4" t="s">
        <v>2041</v>
      </c>
      <c r="N9561" s="4" t="s">
        <v>2041</v>
      </c>
      <c r="O9561" s="4" t="s">
        <v>2041</v>
      </c>
      <c r="R9561" s="5" t="str">
        <f t="shared" si="1"/>
        <v>2015_120</v>
      </c>
    </row>
    <row r="9562">
      <c r="A9562" s="4" t="s">
        <v>2122</v>
      </c>
      <c r="B9562" s="4">
        <v>121.0</v>
      </c>
      <c r="C9562" s="4">
        <v>2015.0</v>
      </c>
      <c r="D9562" s="4" t="s">
        <v>639</v>
      </c>
      <c r="E9562" s="4" t="s">
        <v>2043</v>
      </c>
      <c r="F9562" s="4" t="s">
        <v>148</v>
      </c>
      <c r="G9562" s="4" t="s">
        <v>1536</v>
      </c>
      <c r="H9562" s="4">
        <v>50816.0</v>
      </c>
      <c r="I9562" s="4">
        <v>24440.0</v>
      </c>
      <c r="J9562" s="4">
        <v>2714.0</v>
      </c>
      <c r="K9562" s="4">
        <v>45885.0</v>
      </c>
      <c r="L9562" s="4">
        <v>70000.0</v>
      </c>
      <c r="M9562" s="4" t="s">
        <v>2041</v>
      </c>
      <c r="N9562" s="4" t="s">
        <v>2041</v>
      </c>
      <c r="O9562" s="4" t="s">
        <v>2041</v>
      </c>
      <c r="R9562" s="5" t="str">
        <f t="shared" si="1"/>
        <v>2015_121</v>
      </c>
    </row>
    <row r="9563">
      <c r="A9563" s="4" t="s">
        <v>2123</v>
      </c>
      <c r="B9563" s="4">
        <v>122.0</v>
      </c>
      <c r="C9563" s="4">
        <v>2015.0</v>
      </c>
      <c r="D9563" s="4" t="s">
        <v>67</v>
      </c>
      <c r="E9563" s="4" t="s">
        <v>2042</v>
      </c>
      <c r="F9563" s="4" t="s">
        <v>24</v>
      </c>
      <c r="G9563" s="4" t="s">
        <v>1412</v>
      </c>
      <c r="I9563" s="4">
        <v>24033.0</v>
      </c>
      <c r="J9563" s="4">
        <v>3410.0</v>
      </c>
      <c r="K9563" s="4">
        <v>130253.0</v>
      </c>
      <c r="L9563" s="4">
        <v>27635.0</v>
      </c>
      <c r="M9563" s="4" t="s">
        <v>2041</v>
      </c>
      <c r="N9563" s="4" t="s">
        <v>2041</v>
      </c>
      <c r="O9563" s="4" t="s">
        <v>2041</v>
      </c>
      <c r="R9563" s="5" t="str">
        <f t="shared" si="1"/>
        <v>2015_122</v>
      </c>
    </row>
    <row r="9564">
      <c r="A9564" s="4" t="s">
        <v>744</v>
      </c>
      <c r="B9564" s="4">
        <v>123.0</v>
      </c>
      <c r="C9564" s="4">
        <v>2015.0</v>
      </c>
      <c r="D9564" s="4" t="s">
        <v>203</v>
      </c>
      <c r="E9564" s="4" t="s">
        <v>2059</v>
      </c>
      <c r="F9564" s="4" t="s">
        <v>70</v>
      </c>
      <c r="G9564" s="4" t="s">
        <v>1409</v>
      </c>
      <c r="H9564" s="4">
        <v>95452.0</v>
      </c>
      <c r="I9564" s="4">
        <v>23988.0</v>
      </c>
      <c r="J9564" s="4">
        <v>5180.0</v>
      </c>
      <c r="K9564" s="4">
        <v>52716.0</v>
      </c>
      <c r="L9564" s="4">
        <v>47201.0</v>
      </c>
      <c r="M9564" s="4" t="s">
        <v>2041</v>
      </c>
      <c r="N9564" s="4" t="s">
        <v>2041</v>
      </c>
      <c r="O9564" s="4" t="s">
        <v>2041</v>
      </c>
      <c r="R9564" s="5" t="str">
        <f t="shared" si="1"/>
        <v>2015_123</v>
      </c>
    </row>
    <row r="9565">
      <c r="A9565" s="4" t="s">
        <v>2124</v>
      </c>
      <c r="B9565" s="4">
        <v>124.0</v>
      </c>
      <c r="C9565" s="4">
        <v>2015.0</v>
      </c>
      <c r="D9565" s="4" t="s">
        <v>76</v>
      </c>
      <c r="E9565" s="4" t="s">
        <v>76</v>
      </c>
      <c r="F9565" s="4" t="s">
        <v>37</v>
      </c>
      <c r="G9565" s="4" t="s">
        <v>1465</v>
      </c>
      <c r="H9565" s="4">
        <v>31935.0</v>
      </c>
      <c r="I9565" s="4">
        <v>23979.0</v>
      </c>
      <c r="J9565" s="4">
        <v>2069.0</v>
      </c>
      <c r="K9565" s="4">
        <v>26572.0</v>
      </c>
      <c r="L9565" s="4">
        <v>64300.0</v>
      </c>
      <c r="M9565" s="4" t="s">
        <v>2041</v>
      </c>
      <c r="N9565" s="4" t="s">
        <v>2041</v>
      </c>
      <c r="O9565" s="4" t="s">
        <v>2041</v>
      </c>
      <c r="R9565" s="5" t="str">
        <f t="shared" si="1"/>
        <v>2015_124</v>
      </c>
    </row>
    <row r="9566">
      <c r="A9566" s="4" t="s">
        <v>167</v>
      </c>
      <c r="B9566" s="4">
        <v>125.0</v>
      </c>
      <c r="C9566" s="4">
        <v>2015.0</v>
      </c>
      <c r="D9566" s="4" t="s">
        <v>168</v>
      </c>
      <c r="E9566" s="4" t="s">
        <v>2116</v>
      </c>
      <c r="F9566" s="4" t="s">
        <v>30</v>
      </c>
      <c r="G9566" s="4" t="s">
        <v>1407</v>
      </c>
      <c r="H9566" s="4">
        <v>15791.0</v>
      </c>
      <c r="I9566" s="4">
        <v>23906.0</v>
      </c>
      <c r="J9566" s="4">
        <v>268.0</v>
      </c>
      <c r="K9566" s="4">
        <v>37399.0</v>
      </c>
      <c r="L9566" s="4">
        <v>59000.0</v>
      </c>
      <c r="M9566" s="4" t="s">
        <v>2041</v>
      </c>
      <c r="N9566" s="4" t="s">
        <v>2041</v>
      </c>
      <c r="O9566" s="4" t="s">
        <v>2041</v>
      </c>
      <c r="R9566" s="5" t="str">
        <f t="shared" si="1"/>
        <v>2015_125</v>
      </c>
    </row>
    <row r="9567">
      <c r="A9567" s="4" t="s">
        <v>2125</v>
      </c>
      <c r="B9567" s="4">
        <v>126.0</v>
      </c>
      <c r="C9567" s="4">
        <v>2015.0</v>
      </c>
      <c r="D9567" s="4" t="s">
        <v>59</v>
      </c>
      <c r="E9567" s="4" t="s">
        <v>2042</v>
      </c>
      <c r="F9567" s="4" t="s">
        <v>37</v>
      </c>
      <c r="G9567" s="4" t="s">
        <v>1432</v>
      </c>
      <c r="H9567" s="4">
        <v>43308.0</v>
      </c>
      <c r="I9567" s="4">
        <v>23877.0</v>
      </c>
      <c r="J9567" s="4">
        <v>4428.0</v>
      </c>
      <c r="K9567" s="4">
        <v>308854.0</v>
      </c>
      <c r="L9567" s="4">
        <v>46000.0</v>
      </c>
      <c r="M9567" s="4" t="s">
        <v>2044</v>
      </c>
      <c r="N9567" s="4" t="s">
        <v>2041</v>
      </c>
      <c r="O9567" s="4" t="s">
        <v>2041</v>
      </c>
      <c r="R9567" s="5" t="str">
        <f t="shared" si="1"/>
        <v>2015_126</v>
      </c>
    </row>
    <row r="9568">
      <c r="A9568" s="4" t="s">
        <v>2126</v>
      </c>
      <c r="B9568" s="4">
        <v>127.0</v>
      </c>
      <c r="C9568" s="4">
        <v>2015.0</v>
      </c>
      <c r="D9568" s="4" t="s">
        <v>1096</v>
      </c>
      <c r="E9568" s="4" t="s">
        <v>921</v>
      </c>
      <c r="F9568" s="4" t="s">
        <v>24</v>
      </c>
      <c r="G9568" s="4" t="s">
        <v>1404</v>
      </c>
      <c r="H9568" s="4">
        <v>20493.0</v>
      </c>
      <c r="I9568" s="4">
        <v>23141.0</v>
      </c>
      <c r="J9568" s="4">
        <v>2502.0</v>
      </c>
      <c r="K9568" s="4">
        <v>33562.0</v>
      </c>
      <c r="L9568" s="4">
        <v>59091.0</v>
      </c>
      <c r="M9568" s="4" t="s">
        <v>2041</v>
      </c>
      <c r="N9568" s="4" t="s">
        <v>2041</v>
      </c>
      <c r="O9568" s="4" t="s">
        <v>2041</v>
      </c>
      <c r="R9568" s="5" t="str">
        <f t="shared" si="1"/>
        <v>2015_127</v>
      </c>
    </row>
    <row r="9569">
      <c r="A9569" s="4" t="s">
        <v>2127</v>
      </c>
      <c r="B9569" s="4">
        <v>128.0</v>
      </c>
      <c r="C9569" s="4">
        <v>2015.0</v>
      </c>
      <c r="D9569" s="4" t="s">
        <v>986</v>
      </c>
      <c r="E9569" s="4" t="s">
        <v>117</v>
      </c>
      <c r="F9569" s="4" t="s">
        <v>46</v>
      </c>
      <c r="G9569" s="4" t="s">
        <v>2128</v>
      </c>
      <c r="I9569" s="4">
        <v>23020.0</v>
      </c>
      <c r="J9569" s="4">
        <v>-73.0</v>
      </c>
      <c r="K9569" s="4">
        <v>9057.0</v>
      </c>
      <c r="L9569" s="4">
        <v>25000.0</v>
      </c>
      <c r="M9569" s="4" t="s">
        <v>2041</v>
      </c>
      <c r="N9569" s="4" t="s">
        <v>2041</v>
      </c>
      <c r="O9569" s="4" t="s">
        <v>2041</v>
      </c>
      <c r="R9569" s="5" t="str">
        <f t="shared" si="1"/>
        <v>2015_128</v>
      </c>
    </row>
    <row r="9570">
      <c r="A9570" s="4" t="s">
        <v>2129</v>
      </c>
      <c r="B9570" s="4">
        <v>129.0</v>
      </c>
      <c r="C9570" s="4">
        <v>2015.0</v>
      </c>
      <c r="D9570" s="4" t="s">
        <v>76</v>
      </c>
      <c r="E9570" s="4" t="s">
        <v>76</v>
      </c>
      <c r="F9570" s="4" t="s">
        <v>148</v>
      </c>
      <c r="G9570" s="4" t="s">
        <v>1467</v>
      </c>
      <c r="H9570" s="4">
        <v>33575.0</v>
      </c>
      <c r="I9570" s="4">
        <v>22826.0</v>
      </c>
      <c r="J9570" s="4">
        <v>2244.0</v>
      </c>
      <c r="K9570" s="4">
        <v>27900.0</v>
      </c>
      <c r="L9570" s="4">
        <v>61000.0</v>
      </c>
      <c r="M9570" s="4" t="s">
        <v>2041</v>
      </c>
      <c r="N9570" s="4" t="s">
        <v>2041</v>
      </c>
      <c r="O9570" s="4" t="s">
        <v>2041</v>
      </c>
      <c r="R9570" s="5" t="str">
        <f t="shared" si="1"/>
        <v>2015_129</v>
      </c>
    </row>
    <row r="9571">
      <c r="A9571" s="4" t="s">
        <v>2130</v>
      </c>
      <c r="B9571" s="4">
        <v>130.0</v>
      </c>
      <c r="C9571" s="4">
        <v>2015.0</v>
      </c>
      <c r="D9571" s="4" t="s">
        <v>29</v>
      </c>
      <c r="E9571" s="4" t="s">
        <v>29</v>
      </c>
      <c r="F9571" s="4" t="s">
        <v>30</v>
      </c>
      <c r="G9571" s="4" t="s">
        <v>1407</v>
      </c>
      <c r="H9571" s="4">
        <v>42101.0</v>
      </c>
      <c r="I9571" s="4">
        <v>22812.0</v>
      </c>
      <c r="J9571" s="4">
        <v>2031.0</v>
      </c>
      <c r="K9571" s="4">
        <v>48501.0</v>
      </c>
      <c r="L9571" s="4">
        <v>54615.0</v>
      </c>
      <c r="M9571" s="4" t="s">
        <v>2041</v>
      </c>
      <c r="N9571" s="4" t="s">
        <v>2041</v>
      </c>
      <c r="O9571" s="4" t="s">
        <v>2041</v>
      </c>
      <c r="R9571" s="5" t="str">
        <f t="shared" si="1"/>
        <v>2015_130</v>
      </c>
    </row>
    <row r="9572">
      <c r="A9572" s="4" t="s">
        <v>310</v>
      </c>
      <c r="B9572" s="4">
        <v>131.0</v>
      </c>
      <c r="C9572" s="4">
        <v>2015.0</v>
      </c>
      <c r="D9572" s="4" t="s">
        <v>977</v>
      </c>
      <c r="E9572" s="4" t="s">
        <v>117</v>
      </c>
      <c r="F9572" s="4" t="s">
        <v>183</v>
      </c>
      <c r="G9572" s="4" t="s">
        <v>2131</v>
      </c>
      <c r="H9572" s="4">
        <v>5849.0</v>
      </c>
      <c r="I9572" s="4">
        <v>22769.0</v>
      </c>
      <c r="J9572" s="4">
        <v>498.0</v>
      </c>
      <c r="K9572" s="4">
        <v>12443.0</v>
      </c>
      <c r="L9572" s="4">
        <v>17000.0</v>
      </c>
      <c r="M9572" s="4" t="s">
        <v>2041</v>
      </c>
      <c r="N9572" s="4" t="s">
        <v>2041</v>
      </c>
      <c r="O9572" s="4" t="s">
        <v>2041</v>
      </c>
      <c r="R9572" s="5" t="str">
        <f t="shared" si="1"/>
        <v>2015_131</v>
      </c>
    </row>
    <row r="9573">
      <c r="A9573" s="4" t="s">
        <v>2132</v>
      </c>
      <c r="B9573" s="4">
        <v>132.0</v>
      </c>
      <c r="C9573" s="4">
        <v>2015.0</v>
      </c>
      <c r="D9573" s="4" t="s">
        <v>99</v>
      </c>
      <c r="E9573" s="4" t="s">
        <v>2042</v>
      </c>
      <c r="F9573" s="4" t="s">
        <v>88</v>
      </c>
      <c r="G9573" s="4" t="s">
        <v>1472</v>
      </c>
      <c r="H9573" s="4">
        <v>28062.0</v>
      </c>
      <c r="I9573" s="4">
        <v>22728.0</v>
      </c>
      <c r="J9573" s="4">
        <v>2951.0</v>
      </c>
      <c r="K9573" s="4">
        <v>119767.0</v>
      </c>
      <c r="L9573" s="4">
        <v>9525.0</v>
      </c>
      <c r="M9573" s="4" t="s">
        <v>2041</v>
      </c>
      <c r="N9573" s="4" t="s">
        <v>2041</v>
      </c>
      <c r="O9573" s="4" t="s">
        <v>2041</v>
      </c>
      <c r="R9573" s="5" t="str">
        <f t="shared" si="1"/>
        <v>2015_132</v>
      </c>
    </row>
    <row r="9574">
      <c r="A9574" s="4" t="s">
        <v>2133</v>
      </c>
      <c r="B9574" s="4">
        <v>133.0</v>
      </c>
      <c r="C9574" s="4">
        <v>2015.0</v>
      </c>
      <c r="D9574" s="4" t="s">
        <v>1831</v>
      </c>
      <c r="E9574" s="4" t="s">
        <v>2040</v>
      </c>
      <c r="F9574" s="4" t="s">
        <v>148</v>
      </c>
      <c r="G9574" s="4" t="s">
        <v>1490</v>
      </c>
      <c r="H9574" s="4">
        <v>10430.0</v>
      </c>
      <c r="I9574" s="4">
        <v>22492.0</v>
      </c>
      <c r="J9574" s="4">
        <v>135.0</v>
      </c>
      <c r="K9574" s="4">
        <v>10314.0</v>
      </c>
      <c r="L9574" s="4">
        <v>61738.0</v>
      </c>
      <c r="M9574" s="4" t="s">
        <v>2041</v>
      </c>
      <c r="N9574" s="4" t="s">
        <v>2041</v>
      </c>
      <c r="O9574" s="4" t="s">
        <v>2041</v>
      </c>
      <c r="R9574" s="5" t="str">
        <f t="shared" si="1"/>
        <v>2015_133</v>
      </c>
    </row>
    <row r="9575">
      <c r="A9575" s="4" t="s">
        <v>210</v>
      </c>
      <c r="B9575" s="4">
        <v>134.0</v>
      </c>
      <c r="C9575" s="4">
        <v>2015.0</v>
      </c>
      <c r="D9575" s="4" t="s">
        <v>826</v>
      </c>
      <c r="E9575" s="4" t="s">
        <v>114</v>
      </c>
      <c r="F9575" s="4" t="s">
        <v>46</v>
      </c>
      <c r="G9575" s="4" t="s">
        <v>1471</v>
      </c>
      <c r="H9575" s="4">
        <v>69911.0</v>
      </c>
      <c r="I9575" s="4">
        <v>22323.0</v>
      </c>
      <c r="J9575" s="4">
        <v>2284.0</v>
      </c>
      <c r="K9575" s="4">
        <v>41275.0</v>
      </c>
      <c r="L9575" s="4">
        <v>77000.0</v>
      </c>
      <c r="M9575" s="4" t="s">
        <v>2041</v>
      </c>
      <c r="N9575" s="4" t="s">
        <v>2041</v>
      </c>
      <c r="O9575" s="4" t="s">
        <v>2041</v>
      </c>
      <c r="R9575" s="5" t="str">
        <f t="shared" si="1"/>
        <v>2015_134</v>
      </c>
    </row>
    <row r="9576">
      <c r="A9576" s="4" t="s">
        <v>2134</v>
      </c>
      <c r="B9576" s="4">
        <v>135.0</v>
      </c>
      <c r="C9576" s="4">
        <v>2015.0</v>
      </c>
      <c r="D9576" s="4" t="s">
        <v>1295</v>
      </c>
      <c r="E9576" s="4" t="s">
        <v>114</v>
      </c>
      <c r="F9576" s="4" t="s">
        <v>115</v>
      </c>
      <c r="G9576" s="4" t="s">
        <v>1665</v>
      </c>
      <c r="H9576" s="4">
        <v>6104.0</v>
      </c>
      <c r="I9576" s="4">
        <v>21987.0</v>
      </c>
      <c r="J9576" s="4">
        <v>92.0</v>
      </c>
      <c r="K9576" s="4">
        <v>27421.0</v>
      </c>
      <c r="L9576" s="4">
        <v>119000.0</v>
      </c>
      <c r="M9576" s="4" t="s">
        <v>2041</v>
      </c>
      <c r="N9576" s="4" t="s">
        <v>2041</v>
      </c>
      <c r="O9576" s="4" t="s">
        <v>2041</v>
      </c>
      <c r="R9576" s="5" t="str">
        <f t="shared" si="1"/>
        <v>2015_135</v>
      </c>
    </row>
    <row r="9577">
      <c r="A9577" s="4" t="s">
        <v>1251</v>
      </c>
      <c r="B9577" s="4">
        <v>136.0</v>
      </c>
      <c r="C9577" s="4">
        <v>2015.0</v>
      </c>
      <c r="D9577" s="4" t="s">
        <v>223</v>
      </c>
      <c r="E9577" s="4" t="s">
        <v>223</v>
      </c>
      <c r="F9577" s="4" t="s">
        <v>24</v>
      </c>
      <c r="G9577" s="4" t="s">
        <v>1401</v>
      </c>
      <c r="H9577" s="4">
        <v>8427.0</v>
      </c>
      <c r="I9577" s="4">
        <v>21532.0</v>
      </c>
      <c r="J9577" s="4">
        <v>511.0</v>
      </c>
      <c r="K9577" s="4">
        <v>8194.0</v>
      </c>
      <c r="L9577" s="4">
        <v>37508.0</v>
      </c>
      <c r="M9577" s="4" t="s">
        <v>2041</v>
      </c>
      <c r="N9577" s="4" t="s">
        <v>2041</v>
      </c>
      <c r="O9577" s="4" t="s">
        <v>2041</v>
      </c>
      <c r="R9577" s="5" t="str">
        <f t="shared" si="1"/>
        <v>2015_136</v>
      </c>
    </row>
    <row r="9578">
      <c r="A9578" s="4" t="s">
        <v>2135</v>
      </c>
      <c r="B9578" s="4">
        <v>137.0</v>
      </c>
      <c r="C9578" s="4">
        <v>2015.0</v>
      </c>
      <c r="D9578" s="4" t="s">
        <v>490</v>
      </c>
      <c r="E9578" s="4" t="s">
        <v>921</v>
      </c>
      <c r="F9578" s="4" t="s">
        <v>400</v>
      </c>
      <c r="G9578" s="4" t="s">
        <v>1513</v>
      </c>
      <c r="H9578" s="4">
        <v>19705.0</v>
      </c>
      <c r="I9578" s="4">
        <v>21438.0</v>
      </c>
      <c r="J9578" s="4">
        <v>-1308.0</v>
      </c>
      <c r="K9578" s="4">
        <v>58795.0</v>
      </c>
      <c r="L9578" s="4">
        <v>35000.0</v>
      </c>
      <c r="M9578" s="4" t="s">
        <v>2041</v>
      </c>
      <c r="N9578" s="4" t="s">
        <v>2041</v>
      </c>
      <c r="O9578" s="4" t="s">
        <v>2041</v>
      </c>
      <c r="R9578" s="5" t="str">
        <f t="shared" si="1"/>
        <v>2015_137</v>
      </c>
    </row>
    <row r="9579">
      <c r="A9579" s="4" t="s">
        <v>533</v>
      </c>
      <c r="B9579" s="4">
        <v>138.0</v>
      </c>
      <c r="C9579" s="4">
        <v>2015.0</v>
      </c>
      <c r="D9579" s="4" t="s">
        <v>59</v>
      </c>
      <c r="E9579" s="4" t="s">
        <v>2042</v>
      </c>
      <c r="F9579" s="4" t="s">
        <v>74</v>
      </c>
      <c r="G9579" s="4" t="s">
        <v>1422</v>
      </c>
      <c r="H9579" s="4">
        <v>77851.0</v>
      </c>
      <c r="I9579" s="4">
        <v>21392.0</v>
      </c>
      <c r="J9579" s="4">
        <v>5851.0</v>
      </c>
      <c r="K9579" s="4">
        <v>402529.0</v>
      </c>
      <c r="L9579" s="4">
        <v>66750.0</v>
      </c>
      <c r="M9579" s="4" t="s">
        <v>2041</v>
      </c>
      <c r="N9579" s="4" t="s">
        <v>2041</v>
      </c>
      <c r="O9579" s="4" t="s">
        <v>2041</v>
      </c>
      <c r="R9579" s="5" t="str">
        <f t="shared" si="1"/>
        <v>2015_138</v>
      </c>
    </row>
    <row r="9580">
      <c r="A9580" s="4" t="s">
        <v>1200</v>
      </c>
      <c r="B9580" s="4">
        <v>139.0</v>
      </c>
      <c r="C9580" s="4">
        <v>2015.0</v>
      </c>
      <c r="D9580" s="4" t="s">
        <v>168</v>
      </c>
      <c r="E9580" s="4" t="s">
        <v>2116</v>
      </c>
      <c r="F9580" s="4" t="s">
        <v>127</v>
      </c>
      <c r="G9580" s="4" t="s">
        <v>1408</v>
      </c>
      <c r="H9580" s="4">
        <v>15164.0</v>
      </c>
      <c r="I9580" s="4">
        <v>21105.0</v>
      </c>
      <c r="J9580" s="4">
        <v>714.0</v>
      </c>
      <c r="K9580" s="4">
        <v>15616.0</v>
      </c>
      <c r="L9580" s="4">
        <v>23600.0</v>
      </c>
      <c r="M9580" s="4" t="s">
        <v>2041</v>
      </c>
      <c r="N9580" s="4" t="s">
        <v>2041</v>
      </c>
      <c r="O9580" s="4" t="s">
        <v>2041</v>
      </c>
      <c r="R9580" s="5" t="str">
        <f t="shared" si="1"/>
        <v>2015_139</v>
      </c>
    </row>
    <row r="9581">
      <c r="A9581" s="4" t="s">
        <v>2136</v>
      </c>
      <c r="B9581" s="4">
        <v>140.0</v>
      </c>
      <c r="C9581" s="4">
        <v>2015.0</v>
      </c>
      <c r="D9581" s="4" t="s">
        <v>1078</v>
      </c>
      <c r="E9581" s="4" t="s">
        <v>2052</v>
      </c>
      <c r="F9581" s="4" t="s">
        <v>24</v>
      </c>
      <c r="G9581" s="4" t="s">
        <v>1401</v>
      </c>
      <c r="H9581" s="4">
        <v>39117.0</v>
      </c>
      <c r="I9581" s="4">
        <v>21044.0</v>
      </c>
      <c r="J9581" s="4">
        <v>1526.0</v>
      </c>
      <c r="K9581" s="4">
        <v>15526.0</v>
      </c>
      <c r="L9581" s="4">
        <v>43000.0</v>
      </c>
      <c r="M9581" s="4" t="s">
        <v>2041</v>
      </c>
      <c r="N9581" s="4" t="s">
        <v>2041</v>
      </c>
      <c r="O9581" s="4" t="s">
        <v>2041</v>
      </c>
      <c r="R9581" s="5" t="str">
        <f t="shared" si="1"/>
        <v>2015_140</v>
      </c>
    </row>
    <row r="9582">
      <c r="A9582" s="4" t="s">
        <v>2137</v>
      </c>
      <c r="B9582" s="4">
        <v>141.0</v>
      </c>
      <c r="C9582" s="4">
        <v>2015.0</v>
      </c>
      <c r="D9582" s="4" t="s">
        <v>23</v>
      </c>
      <c r="E9582" s="4" t="s">
        <v>921</v>
      </c>
      <c r="F9582" s="4" t="s">
        <v>30</v>
      </c>
      <c r="G9582" s="4" t="s">
        <v>1407</v>
      </c>
      <c r="H9582" s="4">
        <v>19400.0</v>
      </c>
      <c r="I9582" s="4">
        <v>21015.0</v>
      </c>
      <c r="J9582" s="4">
        <v>2317.0</v>
      </c>
      <c r="K9582" s="4">
        <v>38578.0</v>
      </c>
      <c r="L9582" s="4">
        <v>3045.0</v>
      </c>
      <c r="M9582" s="4" t="s">
        <v>2041</v>
      </c>
      <c r="N9582" s="4" t="s">
        <v>2041</v>
      </c>
      <c r="O9582" s="4" t="s">
        <v>2041</v>
      </c>
      <c r="R9582" s="5" t="str">
        <f t="shared" si="1"/>
        <v>2015_141</v>
      </c>
    </row>
    <row r="9583">
      <c r="A9583" s="4" t="s">
        <v>2138</v>
      </c>
      <c r="B9583" s="4">
        <v>142.0</v>
      </c>
      <c r="C9583" s="4">
        <v>2015.0</v>
      </c>
      <c r="D9583" s="4" t="s">
        <v>490</v>
      </c>
      <c r="E9583" s="4" t="s">
        <v>921</v>
      </c>
      <c r="F9583" s="4" t="s">
        <v>118</v>
      </c>
      <c r="G9583" s="4" t="s">
        <v>1543</v>
      </c>
      <c r="H9583" s="4">
        <v>9417.0</v>
      </c>
      <c r="I9583" s="4">
        <v>20951.0</v>
      </c>
      <c r="J9583" s="4">
        <v>1917.0</v>
      </c>
      <c r="K9583" s="4">
        <v>40751.0</v>
      </c>
      <c r="L9583" s="4">
        <v>5500.0</v>
      </c>
      <c r="M9583" s="4" t="s">
        <v>2041</v>
      </c>
      <c r="N9583" s="4" t="s">
        <v>2041</v>
      </c>
      <c r="O9583" s="4" t="s">
        <v>2041</v>
      </c>
      <c r="R9583" s="5" t="str">
        <f t="shared" si="1"/>
        <v>2015_142</v>
      </c>
    </row>
    <row r="9584">
      <c r="A9584" s="7" t="s">
        <v>2139</v>
      </c>
      <c r="B9584" s="7">
        <v>143.0</v>
      </c>
      <c r="C9584" s="7">
        <v>2015.0</v>
      </c>
      <c r="D9584" s="7" t="s">
        <v>1354</v>
      </c>
      <c r="E9584" s="7" t="s">
        <v>2043</v>
      </c>
      <c r="F9584" s="7" t="s">
        <v>35</v>
      </c>
      <c r="G9584" s="7" t="s">
        <v>1643</v>
      </c>
      <c r="H9584" s="7">
        <v>14292.0</v>
      </c>
      <c r="I9584" s="7">
        <v>20905.0</v>
      </c>
      <c r="J9584" s="7">
        <v>969.0</v>
      </c>
      <c r="K9584" s="7">
        <v>27658.0</v>
      </c>
      <c r="L9584" s="7">
        <v>147500.0</v>
      </c>
      <c r="M9584" s="7" t="s">
        <v>2041</v>
      </c>
      <c r="N9584" s="7" t="s">
        <v>2044</v>
      </c>
      <c r="O9584" s="7" t="s">
        <v>2041</v>
      </c>
      <c r="P9584" s="8"/>
      <c r="Q9584" s="8"/>
      <c r="R9584" s="5" t="str">
        <f t="shared" si="1"/>
        <v>2015_143</v>
      </c>
    </row>
    <row r="9585">
      <c r="A9585" s="4" t="s">
        <v>2140</v>
      </c>
      <c r="B9585" s="4">
        <v>144.0</v>
      </c>
      <c r="C9585" s="4">
        <v>2015.0</v>
      </c>
      <c r="D9585" s="4" t="s">
        <v>332</v>
      </c>
      <c r="E9585" s="4" t="s">
        <v>2141</v>
      </c>
      <c r="F9585" s="4" t="s">
        <v>189</v>
      </c>
      <c r="G9585" s="4" t="s">
        <v>1449</v>
      </c>
      <c r="H9585" s="4">
        <v>6746.0</v>
      </c>
      <c r="I9585" s="4">
        <v>20763.0</v>
      </c>
      <c r="J9585" s="4">
        <v>428.0</v>
      </c>
      <c r="K9585" s="4">
        <v>7183.0</v>
      </c>
      <c r="L9585" s="4">
        <v>26000.0</v>
      </c>
      <c r="M9585" s="4" t="s">
        <v>2041</v>
      </c>
      <c r="N9585" s="4" t="s">
        <v>2041</v>
      </c>
      <c r="O9585" s="4" t="s">
        <v>2041</v>
      </c>
      <c r="R9585" s="5" t="str">
        <f t="shared" si="1"/>
        <v>2015_144</v>
      </c>
    </row>
    <row r="9586">
      <c r="A9586" s="4" t="s">
        <v>1132</v>
      </c>
      <c r="B9586" s="4">
        <v>145.0</v>
      </c>
      <c r="C9586" s="4">
        <v>2015.0</v>
      </c>
      <c r="D9586" s="4" t="s">
        <v>102</v>
      </c>
      <c r="E9586" s="4" t="s">
        <v>114</v>
      </c>
      <c r="F9586" s="4" t="s">
        <v>57</v>
      </c>
      <c r="G9586" s="4" t="s">
        <v>1512</v>
      </c>
      <c r="H9586" s="4">
        <v>121304.0</v>
      </c>
      <c r="I9586" s="4">
        <v>20063.0</v>
      </c>
      <c r="J9586" s="4">
        <v>5158.0</v>
      </c>
      <c r="K9586" s="4">
        <v>69009.0</v>
      </c>
      <c r="L9586" s="4">
        <v>17900.0</v>
      </c>
      <c r="M9586" s="4" t="s">
        <v>2041</v>
      </c>
      <c r="N9586" s="4" t="s">
        <v>2041</v>
      </c>
      <c r="O9586" s="4" t="s">
        <v>2041</v>
      </c>
      <c r="R9586" s="5" t="str">
        <f t="shared" si="1"/>
        <v>2015_145</v>
      </c>
    </row>
    <row r="9587">
      <c r="A9587" s="4" t="s">
        <v>2142</v>
      </c>
      <c r="B9587" s="4">
        <v>146.0</v>
      </c>
      <c r="C9587" s="4">
        <v>2015.0</v>
      </c>
      <c r="D9587" s="4" t="s">
        <v>102</v>
      </c>
      <c r="E9587" s="4" t="s">
        <v>114</v>
      </c>
      <c r="F9587" s="4" t="s">
        <v>46</v>
      </c>
      <c r="G9587" s="4" t="s">
        <v>2143</v>
      </c>
      <c r="H9587" s="4">
        <v>93204.0</v>
      </c>
      <c r="I9587" s="4">
        <v>19960.0</v>
      </c>
      <c r="J9587" s="4">
        <v>1774.0</v>
      </c>
      <c r="K9587" s="4">
        <v>27547.0</v>
      </c>
      <c r="L9587" s="4">
        <v>26000.0</v>
      </c>
      <c r="M9587" s="4" t="s">
        <v>2041</v>
      </c>
      <c r="N9587" s="4" t="s">
        <v>2041</v>
      </c>
      <c r="O9587" s="4" t="s">
        <v>2041</v>
      </c>
      <c r="R9587" s="5" t="str">
        <f t="shared" si="1"/>
        <v>2015_146</v>
      </c>
    </row>
    <row r="9588">
      <c r="A9588" s="4" t="s">
        <v>1260</v>
      </c>
      <c r="B9588" s="4">
        <v>147.0</v>
      </c>
      <c r="C9588" s="4">
        <v>2015.0</v>
      </c>
      <c r="D9588" s="4" t="s">
        <v>97</v>
      </c>
      <c r="E9588" s="4" t="s">
        <v>2043</v>
      </c>
      <c r="F9588" s="4" t="s">
        <v>82</v>
      </c>
      <c r="G9588" s="4" t="s">
        <v>1554</v>
      </c>
      <c r="H9588" s="4">
        <v>60034.0</v>
      </c>
      <c r="I9588" s="4">
        <v>19914.0</v>
      </c>
      <c r="J9588" s="4">
        <v>2598.0</v>
      </c>
      <c r="K9588" s="4">
        <v>36992.0</v>
      </c>
      <c r="L9588" s="4">
        <v>71000.0</v>
      </c>
      <c r="M9588" s="4" t="s">
        <v>2041</v>
      </c>
      <c r="N9588" s="4" t="s">
        <v>2041</v>
      </c>
      <c r="O9588" s="4" t="s">
        <v>2041</v>
      </c>
      <c r="R9588" s="5" t="str">
        <f t="shared" si="1"/>
        <v>2015_147</v>
      </c>
    </row>
    <row r="9589">
      <c r="A9589" s="4" t="s">
        <v>2144</v>
      </c>
      <c r="B9589" s="4">
        <v>148.0</v>
      </c>
      <c r="C9589" s="4">
        <v>2015.0</v>
      </c>
      <c r="D9589" s="4" t="s">
        <v>34</v>
      </c>
      <c r="E9589" s="4" t="s">
        <v>2062</v>
      </c>
      <c r="F9589" s="4" t="s">
        <v>20</v>
      </c>
      <c r="G9589" s="4" t="s">
        <v>1491</v>
      </c>
      <c r="H9589" s="4">
        <v>15781.0</v>
      </c>
      <c r="I9589" s="4">
        <v>19872.0</v>
      </c>
      <c r="J9589" s="4">
        <v>650.0</v>
      </c>
      <c r="K9589" s="4">
        <v>20002.0</v>
      </c>
      <c r="L9589" s="9">
        <v>100000.0</v>
      </c>
      <c r="M9589" s="4" t="s">
        <v>2041</v>
      </c>
      <c r="N9589" s="4" t="s">
        <v>2041</v>
      </c>
      <c r="O9589" s="4" t="s">
        <v>2041</v>
      </c>
      <c r="R9589" s="5" t="str">
        <f t="shared" si="1"/>
        <v>2015_148</v>
      </c>
    </row>
    <row r="9590">
      <c r="A9590" s="4" t="s">
        <v>2145</v>
      </c>
      <c r="B9590" s="4">
        <v>149.0</v>
      </c>
      <c r="C9590" s="4">
        <v>2015.0</v>
      </c>
      <c r="D9590" s="4" t="s">
        <v>23</v>
      </c>
      <c r="E9590" s="4" t="s">
        <v>921</v>
      </c>
      <c r="F9590" s="4" t="s">
        <v>43</v>
      </c>
      <c r="G9590" s="4" t="s">
        <v>1595</v>
      </c>
      <c r="H9590" s="4">
        <v>3092.0</v>
      </c>
      <c r="I9590" s="4">
        <v>19828.0</v>
      </c>
      <c r="J9590" s="4">
        <v>-38.0</v>
      </c>
      <c r="K9590" s="4">
        <v>5196.0</v>
      </c>
      <c r="L9590" s="4">
        <v>1714.0</v>
      </c>
      <c r="M9590" s="4" t="s">
        <v>2041</v>
      </c>
      <c r="N9590" s="4" t="s">
        <v>2041</v>
      </c>
      <c r="O9590" s="4" t="s">
        <v>2041</v>
      </c>
      <c r="R9590" s="5" t="str">
        <f t="shared" si="1"/>
        <v>2015_149</v>
      </c>
    </row>
    <row r="9591">
      <c r="A9591" s="4" t="s">
        <v>2146</v>
      </c>
      <c r="B9591" s="4">
        <v>150.0</v>
      </c>
      <c r="C9591" s="4">
        <v>2015.0</v>
      </c>
      <c r="D9591" s="4" t="s">
        <v>23</v>
      </c>
      <c r="E9591" s="4" t="s">
        <v>921</v>
      </c>
      <c r="F9591" s="4" t="s">
        <v>24</v>
      </c>
      <c r="G9591" s="4" t="s">
        <v>1503</v>
      </c>
      <c r="H9591" s="4">
        <v>7879.0</v>
      </c>
      <c r="I9591" s="4">
        <v>19764.0</v>
      </c>
      <c r="J9591" s="4">
        <v>281.0</v>
      </c>
      <c r="K9591" s="4">
        <v>9231.0</v>
      </c>
      <c r="L9591" s="4">
        <v>2686.0</v>
      </c>
      <c r="M9591" s="4" t="s">
        <v>2041</v>
      </c>
      <c r="N9591" s="4" t="s">
        <v>2041</v>
      </c>
      <c r="O9591" s="4" t="s">
        <v>2041</v>
      </c>
      <c r="R9591" s="5" t="str">
        <f t="shared" si="1"/>
        <v>2015_150</v>
      </c>
    </row>
    <row r="9592">
      <c r="A9592" s="4" t="s">
        <v>2147</v>
      </c>
      <c r="B9592" s="4">
        <v>151.0</v>
      </c>
      <c r="C9592" s="4">
        <v>2015.0</v>
      </c>
      <c r="D9592" s="4" t="s">
        <v>102</v>
      </c>
      <c r="E9592" s="4" t="s">
        <v>114</v>
      </c>
      <c r="F9592" s="4" t="s">
        <v>257</v>
      </c>
      <c r="G9592" s="4" t="s">
        <v>1424</v>
      </c>
      <c r="H9592" s="4">
        <v>80722.0</v>
      </c>
      <c r="I9592" s="4">
        <v>19616.0</v>
      </c>
      <c r="J9592" s="4">
        <v>2391.0</v>
      </c>
      <c r="K9592" s="4">
        <v>37178.0</v>
      </c>
      <c r="L9592" s="4">
        <v>39135.0</v>
      </c>
      <c r="M9592" s="4" t="s">
        <v>2041</v>
      </c>
      <c r="N9592" s="4" t="s">
        <v>2041</v>
      </c>
      <c r="O9592" s="4" t="s">
        <v>2041</v>
      </c>
      <c r="R9592" s="5" t="str">
        <f t="shared" si="1"/>
        <v>2015_151</v>
      </c>
    </row>
    <row r="9593">
      <c r="A9593" s="4" t="s">
        <v>2148</v>
      </c>
      <c r="B9593" s="4">
        <v>152.0</v>
      </c>
      <c r="C9593" s="4">
        <v>2015.0</v>
      </c>
      <c r="D9593" s="4" t="s">
        <v>490</v>
      </c>
      <c r="E9593" s="4" t="s">
        <v>921</v>
      </c>
      <c r="F9593" s="4" t="s">
        <v>118</v>
      </c>
      <c r="G9593" s="4" t="s">
        <v>1543</v>
      </c>
      <c r="H9593" s="4">
        <v>24793.0</v>
      </c>
      <c r="I9593" s="4">
        <v>19566.0</v>
      </c>
      <c r="J9593" s="4">
        <v>1607.0</v>
      </c>
      <c r="K9593" s="4">
        <v>50637.0</v>
      </c>
      <c r="L9593" s="4">
        <v>5437.0</v>
      </c>
      <c r="M9593" s="4" t="s">
        <v>2041</v>
      </c>
      <c r="N9593" s="4" t="s">
        <v>2041</v>
      </c>
      <c r="O9593" s="4" t="s">
        <v>2041</v>
      </c>
      <c r="R9593" s="5" t="str">
        <f t="shared" si="1"/>
        <v>2015_152</v>
      </c>
    </row>
    <row r="9594">
      <c r="A9594" s="4" t="s">
        <v>2149</v>
      </c>
      <c r="B9594" s="4">
        <v>153.0</v>
      </c>
      <c r="C9594" s="4">
        <v>2015.0</v>
      </c>
      <c r="D9594" s="4" t="s">
        <v>67</v>
      </c>
      <c r="E9594" s="4" t="s">
        <v>2042</v>
      </c>
      <c r="F9594" s="4" t="s">
        <v>55</v>
      </c>
      <c r="G9594" s="4" t="s">
        <v>1506</v>
      </c>
      <c r="H9594" s="4">
        <v>15982.0</v>
      </c>
      <c r="I9594" s="4">
        <v>19391.0</v>
      </c>
      <c r="J9594" s="4">
        <v>1281.0</v>
      </c>
      <c r="K9594" s="4">
        <v>25788.0</v>
      </c>
      <c r="L9594" s="4">
        <v>26501.0</v>
      </c>
      <c r="M9594" s="4" t="s">
        <v>2041</v>
      </c>
      <c r="N9594" s="4" t="s">
        <v>2041</v>
      </c>
      <c r="O9594" s="4" t="s">
        <v>2041</v>
      </c>
      <c r="R9594" s="5" t="str">
        <f t="shared" si="1"/>
        <v>2015_153</v>
      </c>
    </row>
    <row r="9595">
      <c r="A9595" s="4" t="s">
        <v>1117</v>
      </c>
      <c r="B9595" s="4">
        <v>154.0</v>
      </c>
      <c r="C9595" s="4">
        <v>2015.0</v>
      </c>
      <c r="D9595" s="4" t="s">
        <v>1723</v>
      </c>
      <c r="E9595" s="4" t="s">
        <v>2062</v>
      </c>
      <c r="F9595" s="4" t="s">
        <v>257</v>
      </c>
      <c r="G9595" s="4" t="s">
        <v>1472</v>
      </c>
      <c r="H9595" s="4">
        <v>25136.0</v>
      </c>
      <c r="I9595" s="4">
        <v>19221.0</v>
      </c>
      <c r="J9595" s="4">
        <v>1651.0</v>
      </c>
      <c r="K9595" s="4">
        <v>15776.0</v>
      </c>
      <c r="L9595" s="4">
        <v>54600.0</v>
      </c>
      <c r="M9595" s="4" t="s">
        <v>2041</v>
      </c>
      <c r="N9595" s="4" t="s">
        <v>2041</v>
      </c>
      <c r="O9595" s="4" t="s">
        <v>2041</v>
      </c>
      <c r="R9595" s="5" t="str">
        <f t="shared" si="1"/>
        <v>2015_154</v>
      </c>
    </row>
    <row r="9596">
      <c r="A9596" s="4" t="s">
        <v>2150</v>
      </c>
      <c r="B9596" s="4">
        <v>155.0</v>
      </c>
      <c r="C9596" s="4">
        <v>2015.0</v>
      </c>
      <c r="D9596" s="4" t="s">
        <v>23</v>
      </c>
      <c r="E9596" s="4" t="s">
        <v>921</v>
      </c>
      <c r="F9596" s="4" t="s">
        <v>30</v>
      </c>
      <c r="G9596" s="4" t="s">
        <v>1407</v>
      </c>
      <c r="H9596" s="4">
        <v>11038.0</v>
      </c>
      <c r="I9596" s="4">
        <v>19157.0</v>
      </c>
      <c r="J9596" s="4">
        <v>-373.0</v>
      </c>
      <c r="K9596" s="4">
        <v>35780.0</v>
      </c>
      <c r="L9596" s="4">
        <v>65577.0</v>
      </c>
      <c r="M9596" s="4" t="s">
        <v>2041</v>
      </c>
      <c r="N9596" s="4" t="s">
        <v>2041</v>
      </c>
      <c r="O9596" s="4" t="s">
        <v>2041</v>
      </c>
      <c r="R9596" s="5" t="str">
        <f t="shared" si="1"/>
        <v>2015_155</v>
      </c>
    </row>
    <row r="9597">
      <c r="A9597" s="4" t="s">
        <v>2151</v>
      </c>
      <c r="B9597" s="4">
        <v>156.0</v>
      </c>
      <c r="C9597" s="4">
        <v>2015.0</v>
      </c>
      <c r="D9597" s="4" t="s">
        <v>352</v>
      </c>
      <c r="E9597" s="4" t="s">
        <v>2040</v>
      </c>
      <c r="F9597" s="4" t="s">
        <v>179</v>
      </c>
      <c r="G9597" s="4" t="s">
        <v>1488</v>
      </c>
      <c r="H9597" s="4">
        <v>7307.0</v>
      </c>
      <c r="I9597" s="4">
        <v>19109.0</v>
      </c>
      <c r="J9597" s="4">
        <v>419.0</v>
      </c>
      <c r="K9597" s="4">
        <v>8400.0</v>
      </c>
      <c r="L9597" s="4">
        <v>24000.0</v>
      </c>
      <c r="M9597" s="4" t="s">
        <v>2041</v>
      </c>
      <c r="N9597" s="4" t="s">
        <v>2041</v>
      </c>
      <c r="O9597" s="4" t="s">
        <v>2041</v>
      </c>
      <c r="R9597" s="5" t="str">
        <f t="shared" si="1"/>
        <v>2015_156</v>
      </c>
    </row>
    <row r="9598">
      <c r="A9598" s="4" t="s">
        <v>2152</v>
      </c>
      <c r="B9598" s="4">
        <v>157.0</v>
      </c>
      <c r="C9598" s="4">
        <v>2015.0</v>
      </c>
      <c r="D9598" s="4" t="s">
        <v>26</v>
      </c>
      <c r="E9598" s="4" t="s">
        <v>2040</v>
      </c>
      <c r="F9598" s="4" t="s">
        <v>189</v>
      </c>
      <c r="G9598" s="4" t="s">
        <v>1502</v>
      </c>
      <c r="H9598" s="4">
        <v>15869.0</v>
      </c>
      <c r="I9598" s="4">
        <v>19023.0</v>
      </c>
      <c r="J9598" s="4">
        <v>867.0</v>
      </c>
      <c r="K9598" s="4">
        <v>14431.0</v>
      </c>
      <c r="L9598" s="4">
        <v>84500.0</v>
      </c>
      <c r="M9598" s="4" t="s">
        <v>2041</v>
      </c>
      <c r="N9598" s="4" t="s">
        <v>2041</v>
      </c>
      <c r="O9598" s="4" t="s">
        <v>2041</v>
      </c>
      <c r="R9598" s="5" t="str">
        <f t="shared" si="1"/>
        <v>2015_157</v>
      </c>
    </row>
    <row r="9599">
      <c r="A9599" s="4" t="s">
        <v>2153</v>
      </c>
      <c r="B9599" s="4">
        <v>158.0</v>
      </c>
      <c r="C9599" s="4">
        <v>2015.0</v>
      </c>
      <c r="D9599" s="4" t="s">
        <v>19</v>
      </c>
      <c r="E9599" s="4" t="s">
        <v>19</v>
      </c>
      <c r="F9599" s="4" t="s">
        <v>95</v>
      </c>
      <c r="G9599" s="4" t="s">
        <v>1497</v>
      </c>
      <c r="H9599" s="4">
        <v>22384.0</v>
      </c>
      <c r="I9599" s="4">
        <v>18997.0</v>
      </c>
      <c r="J9599" s="4">
        <v>1359.0</v>
      </c>
      <c r="K9599" s="4">
        <v>20619.0</v>
      </c>
      <c r="L9599" s="4">
        <v>23300.0</v>
      </c>
      <c r="M9599" s="4" t="s">
        <v>2041</v>
      </c>
      <c r="N9599" s="4" t="s">
        <v>2041</v>
      </c>
      <c r="O9599" s="4" t="s">
        <v>2041</v>
      </c>
      <c r="R9599" s="5" t="str">
        <f t="shared" si="1"/>
        <v>2015_158</v>
      </c>
    </row>
    <row r="9600">
      <c r="A9600" s="4" t="s">
        <v>2154</v>
      </c>
      <c r="B9600" s="4">
        <v>159.0</v>
      </c>
      <c r="C9600" s="4">
        <v>2015.0</v>
      </c>
      <c r="D9600" s="4" t="s">
        <v>26</v>
      </c>
      <c r="E9600" s="4" t="s">
        <v>2040</v>
      </c>
      <c r="F9600" s="4" t="s">
        <v>115</v>
      </c>
      <c r="G9600" s="4" t="s">
        <v>1561</v>
      </c>
      <c r="H9600" s="4">
        <v>22872.0</v>
      </c>
      <c r="I9600" s="4">
        <v>18910.0</v>
      </c>
      <c r="J9600" s="4">
        <v>1065.0</v>
      </c>
      <c r="K9600" s="4">
        <v>11224.0</v>
      </c>
      <c r="L9600" s="4">
        <v>105500.0</v>
      </c>
      <c r="M9600" s="4" t="s">
        <v>2041</v>
      </c>
      <c r="N9600" s="4" t="s">
        <v>2041</v>
      </c>
      <c r="O9600" s="4" t="s">
        <v>2041</v>
      </c>
      <c r="R9600" s="5" t="str">
        <f t="shared" si="1"/>
        <v>2015_159</v>
      </c>
    </row>
    <row r="9601">
      <c r="A9601" s="4" t="s">
        <v>2155</v>
      </c>
      <c r="B9601" s="4">
        <v>160.0</v>
      </c>
      <c r="C9601" s="4">
        <v>2015.0</v>
      </c>
      <c r="D9601" s="4" t="s">
        <v>67</v>
      </c>
      <c r="E9601" s="4" t="s">
        <v>2042</v>
      </c>
      <c r="F9601" s="4" t="s">
        <v>35</v>
      </c>
      <c r="G9601" s="4" t="s">
        <v>1428</v>
      </c>
      <c r="H9601" s="4">
        <v>17604.0</v>
      </c>
      <c r="I9601" s="4">
        <v>18847.0</v>
      </c>
      <c r="J9601" s="4">
        <v>798.0</v>
      </c>
      <c r="K9601" s="4">
        <v>245013.0</v>
      </c>
      <c r="L9601" s="4">
        <v>17500.0</v>
      </c>
      <c r="M9601" s="4" t="s">
        <v>2041</v>
      </c>
      <c r="N9601" s="4" t="s">
        <v>2041</v>
      </c>
      <c r="O9601" s="4" t="s">
        <v>2041</v>
      </c>
      <c r="R9601" s="5" t="str">
        <f t="shared" si="1"/>
        <v>2015_160</v>
      </c>
    </row>
    <row r="9602">
      <c r="A9602" s="4" t="s">
        <v>2156</v>
      </c>
      <c r="B9602" s="4">
        <v>161.0</v>
      </c>
      <c r="C9602" s="4">
        <v>2015.0</v>
      </c>
      <c r="D9602" s="4" t="s">
        <v>120</v>
      </c>
      <c r="E9602" s="4" t="s">
        <v>2059</v>
      </c>
      <c r="F9602" s="4" t="s">
        <v>24</v>
      </c>
      <c r="G9602" s="4" t="s">
        <v>1503</v>
      </c>
      <c r="H9602" s="4">
        <v>29947.0</v>
      </c>
      <c r="I9602" s="4">
        <v>18605.0</v>
      </c>
      <c r="J9602" s="4">
        <v>1136.0</v>
      </c>
      <c r="K9602" s="4">
        <v>20200.0</v>
      </c>
      <c r="L9602" s="4">
        <v>46278.0</v>
      </c>
      <c r="M9602" s="4" t="s">
        <v>2041</v>
      </c>
      <c r="N9602" s="4" t="s">
        <v>2041</v>
      </c>
      <c r="O9602" s="4" t="s">
        <v>2041</v>
      </c>
      <c r="R9602" s="5" t="str">
        <f t="shared" si="1"/>
        <v>2015_161</v>
      </c>
    </row>
    <row r="9603">
      <c r="A9603" s="4" t="s">
        <v>2157</v>
      </c>
      <c r="B9603" s="4">
        <v>162.0</v>
      </c>
      <c r="C9603" s="4">
        <v>2015.0</v>
      </c>
      <c r="D9603" s="4" t="s">
        <v>490</v>
      </c>
      <c r="E9603" s="4" t="s">
        <v>921</v>
      </c>
      <c r="F9603" s="4" t="s">
        <v>24</v>
      </c>
      <c r="G9603" s="4" t="s">
        <v>1539</v>
      </c>
      <c r="H9603" s="4">
        <v>42687.0</v>
      </c>
      <c r="I9603" s="4">
        <v>18470.0</v>
      </c>
      <c r="J9603" s="4">
        <v>-1750.0</v>
      </c>
      <c r="K9603" s="4">
        <v>61689.0</v>
      </c>
      <c r="L9603" s="4">
        <v>6100.0</v>
      </c>
      <c r="M9603" s="4" t="s">
        <v>2041</v>
      </c>
      <c r="N9603" s="4" t="s">
        <v>2041</v>
      </c>
      <c r="O9603" s="4" t="s">
        <v>2041</v>
      </c>
      <c r="R9603" s="5" t="str">
        <f t="shared" si="1"/>
        <v>2015_162</v>
      </c>
    </row>
    <row r="9604">
      <c r="A9604" s="4" t="s">
        <v>2158</v>
      </c>
      <c r="B9604" s="4">
        <v>163.0</v>
      </c>
      <c r="C9604" s="4">
        <v>2015.0</v>
      </c>
      <c r="D9604" s="4" t="s">
        <v>216</v>
      </c>
      <c r="E9604" s="4" t="s">
        <v>921</v>
      </c>
      <c r="F9604" s="4" t="s">
        <v>88</v>
      </c>
      <c r="G9604" s="4" t="s">
        <v>1413</v>
      </c>
      <c r="H9604" s="4">
        <v>40289.0</v>
      </c>
      <c r="I9604" s="4">
        <v>18467.0</v>
      </c>
      <c r="J9604" s="4">
        <v>1963.0</v>
      </c>
      <c r="K9604" s="4">
        <v>70923.0</v>
      </c>
      <c r="L9604" s="4">
        <v>26369.0</v>
      </c>
      <c r="M9604" s="4" t="s">
        <v>2041</v>
      </c>
      <c r="N9604" s="4" t="s">
        <v>2041</v>
      </c>
      <c r="O9604" s="4" t="s">
        <v>2041</v>
      </c>
      <c r="R9604" s="5" t="str">
        <f t="shared" si="1"/>
        <v>2015_163</v>
      </c>
    </row>
    <row r="9605">
      <c r="A9605" s="4" t="s">
        <v>2159</v>
      </c>
      <c r="B9605" s="4">
        <v>164.0</v>
      </c>
      <c r="C9605" s="4">
        <v>2015.0</v>
      </c>
      <c r="D9605" s="4" t="s">
        <v>72</v>
      </c>
      <c r="E9605" s="4" t="s">
        <v>72</v>
      </c>
      <c r="F9605" s="4" t="s">
        <v>74</v>
      </c>
      <c r="G9605" s="4" t="s">
        <v>1482</v>
      </c>
      <c r="H9605" s="4">
        <v>3039.0</v>
      </c>
      <c r="I9605" s="4">
        <v>18390.0</v>
      </c>
      <c r="J9605" s="4">
        <v>182.0</v>
      </c>
      <c r="K9605" s="4">
        <v>4374.0</v>
      </c>
      <c r="L9605" s="4">
        <v>35800.0</v>
      </c>
      <c r="M9605" s="4" t="s">
        <v>2041</v>
      </c>
      <c r="N9605" s="4" t="s">
        <v>2041</v>
      </c>
      <c r="O9605" s="4" t="s">
        <v>2041</v>
      </c>
      <c r="R9605" s="5" t="str">
        <f t="shared" si="1"/>
        <v>2015_164</v>
      </c>
    </row>
    <row r="9606">
      <c r="A9606" s="4" t="s">
        <v>2160</v>
      </c>
      <c r="B9606" s="4">
        <v>165.0</v>
      </c>
      <c r="C9606" s="4">
        <v>2015.0</v>
      </c>
      <c r="D9606" s="4" t="s">
        <v>981</v>
      </c>
      <c r="E9606" s="4" t="s">
        <v>2053</v>
      </c>
      <c r="F9606" s="4" t="s">
        <v>46</v>
      </c>
      <c r="G9606" s="4" t="s">
        <v>1672</v>
      </c>
      <c r="H9606" s="4">
        <v>51223.0</v>
      </c>
      <c r="I9606" s="4">
        <v>18205.0</v>
      </c>
      <c r="J9606" s="4">
        <v>1043.0</v>
      </c>
      <c r="K9606" s="4">
        <v>22947.0</v>
      </c>
      <c r="L9606" s="4">
        <v>22100.0</v>
      </c>
      <c r="M9606" s="4" t="s">
        <v>2041</v>
      </c>
      <c r="N9606" s="4" t="s">
        <v>2041</v>
      </c>
      <c r="O9606" s="4" t="s">
        <v>2041</v>
      </c>
      <c r="R9606" s="5" t="str">
        <f t="shared" si="1"/>
        <v>2015_165</v>
      </c>
    </row>
    <row r="9607">
      <c r="A9607" s="4" t="s">
        <v>1179</v>
      </c>
      <c r="B9607" s="4">
        <v>166.0</v>
      </c>
      <c r="C9607" s="4">
        <v>2015.0</v>
      </c>
      <c r="D9607" s="4" t="s">
        <v>19</v>
      </c>
      <c r="E9607" s="4" t="s">
        <v>19</v>
      </c>
      <c r="F9607" s="4" t="s">
        <v>55</v>
      </c>
      <c r="G9607" s="4" t="s">
        <v>1480</v>
      </c>
      <c r="H9607" s="4">
        <v>7305.0</v>
      </c>
      <c r="I9607" s="4">
        <v>18138.0</v>
      </c>
      <c r="J9607" s="4">
        <v>2452.0</v>
      </c>
      <c r="K9607" s="4">
        <v>18109.0</v>
      </c>
      <c r="L9607" s="4">
        <v>67000.0</v>
      </c>
      <c r="M9607" s="4" t="s">
        <v>2041</v>
      </c>
      <c r="N9607" s="4" t="s">
        <v>2041</v>
      </c>
      <c r="O9607" s="4" t="s">
        <v>2041</v>
      </c>
      <c r="R9607" s="5" t="str">
        <f t="shared" si="1"/>
        <v>2015_166</v>
      </c>
    </row>
    <row r="9608">
      <c r="A9608" s="4" t="s">
        <v>2161</v>
      </c>
      <c r="B9608" s="4">
        <v>167.0</v>
      </c>
      <c r="C9608" s="4">
        <v>2015.0</v>
      </c>
      <c r="D9608" s="4" t="s">
        <v>490</v>
      </c>
      <c r="E9608" s="4" t="s">
        <v>921</v>
      </c>
      <c r="F9608" s="4" t="s">
        <v>24</v>
      </c>
      <c r="G9608" s="4" t="s">
        <v>1404</v>
      </c>
      <c r="H9608" s="4">
        <v>50287.0</v>
      </c>
      <c r="I9608" s="4">
        <v>18035.0</v>
      </c>
      <c r="J9608" s="4">
        <v>2916.0</v>
      </c>
      <c r="K9608" s="4">
        <v>34763.0</v>
      </c>
      <c r="L9608" s="4">
        <v>3000.0</v>
      </c>
      <c r="M9608" s="4" t="s">
        <v>2041</v>
      </c>
      <c r="N9608" s="4" t="s">
        <v>2041</v>
      </c>
      <c r="O9608" s="4" t="s">
        <v>2041</v>
      </c>
      <c r="R9608" s="5" t="str">
        <f t="shared" si="1"/>
        <v>2015_167</v>
      </c>
    </row>
    <row r="9609">
      <c r="A9609" s="4" t="s">
        <v>2162</v>
      </c>
      <c r="B9609" s="4">
        <v>168.0</v>
      </c>
      <c r="C9609" s="4">
        <v>2015.0</v>
      </c>
      <c r="D9609" s="4" t="s">
        <v>29</v>
      </c>
      <c r="E9609" s="4" t="s">
        <v>29</v>
      </c>
      <c r="F9609" s="4" t="s">
        <v>299</v>
      </c>
      <c r="G9609" s="4" t="s">
        <v>1802</v>
      </c>
      <c r="H9609" s="4">
        <v>19572.0</v>
      </c>
      <c r="I9609" s="4">
        <v>18031.0</v>
      </c>
      <c r="J9609" s="4">
        <v>772.0</v>
      </c>
      <c r="K9609" s="4">
        <v>50147.0</v>
      </c>
      <c r="L9609" s="4">
        <v>45000.0</v>
      </c>
      <c r="M9609" s="4" t="s">
        <v>2041</v>
      </c>
      <c r="N9609" s="4" t="s">
        <v>2041</v>
      </c>
      <c r="O9609" s="4" t="s">
        <v>2041</v>
      </c>
      <c r="R9609" s="5" t="str">
        <f t="shared" si="1"/>
        <v>2015_168</v>
      </c>
    </row>
    <row r="9610">
      <c r="A9610" s="4" t="s">
        <v>2163</v>
      </c>
      <c r="B9610" s="4">
        <v>169.0</v>
      </c>
      <c r="C9610" s="4">
        <v>2015.0</v>
      </c>
      <c r="D9610" s="4" t="s">
        <v>40</v>
      </c>
      <c r="E9610" s="4" t="s">
        <v>2053</v>
      </c>
      <c r="F9610" s="4" t="s">
        <v>37</v>
      </c>
      <c r="G9610" s="4" t="s">
        <v>1495</v>
      </c>
      <c r="H9610" s="4">
        <v>98505.0</v>
      </c>
      <c r="I9610" s="4">
        <v>17945.0</v>
      </c>
      <c r="J9610" s="4">
        <v>5070.0</v>
      </c>
      <c r="K9610" s="4">
        <v>34475.0</v>
      </c>
      <c r="L9610" s="4">
        <v>9000.0</v>
      </c>
      <c r="M9610" s="4" t="s">
        <v>2041</v>
      </c>
      <c r="N9610" s="4" t="s">
        <v>2041</v>
      </c>
      <c r="O9610" s="4" t="s">
        <v>2041</v>
      </c>
      <c r="R9610" s="5" t="str">
        <f t="shared" si="1"/>
        <v>2015_169</v>
      </c>
    </row>
    <row r="9611">
      <c r="A9611" s="4" t="s">
        <v>2164</v>
      </c>
      <c r="B9611" s="4">
        <v>170.0</v>
      </c>
      <c r="C9611" s="4">
        <v>2015.0</v>
      </c>
      <c r="D9611" s="4" t="s">
        <v>1295</v>
      </c>
      <c r="E9611" s="4" t="s">
        <v>114</v>
      </c>
      <c r="F9611" s="4" t="s">
        <v>24</v>
      </c>
      <c r="G9611" s="4" t="s">
        <v>1503</v>
      </c>
      <c r="H9611" s="4">
        <v>4909.0</v>
      </c>
      <c r="I9611" s="4">
        <v>17924.0</v>
      </c>
      <c r="J9611" s="4">
        <v>12.0</v>
      </c>
      <c r="K9611" s="4">
        <v>18141.0</v>
      </c>
      <c r="L9611" s="4">
        <v>96456.0</v>
      </c>
      <c r="M9611" s="4" t="s">
        <v>2041</v>
      </c>
      <c r="N9611" s="4" t="s">
        <v>2041</v>
      </c>
      <c r="O9611" s="4" t="s">
        <v>2041</v>
      </c>
      <c r="R9611" s="5" t="str">
        <f t="shared" si="1"/>
        <v>2015_170</v>
      </c>
    </row>
    <row r="9612">
      <c r="A9612" s="4" t="s">
        <v>2165</v>
      </c>
      <c r="B9612" s="4">
        <v>171.0</v>
      </c>
      <c r="C9612" s="4">
        <v>2015.0</v>
      </c>
      <c r="D9612" s="4" t="s">
        <v>981</v>
      </c>
      <c r="E9612" s="4" t="s">
        <v>2053</v>
      </c>
      <c r="F9612" s="4" t="s">
        <v>74</v>
      </c>
      <c r="G9612" s="4" t="s">
        <v>1422</v>
      </c>
      <c r="H9612" s="4">
        <v>33739.0</v>
      </c>
      <c r="I9612" s="4">
        <v>17910.0</v>
      </c>
      <c r="J9612" s="4">
        <v>1824.0</v>
      </c>
      <c r="K9612" s="4">
        <v>23146.0</v>
      </c>
      <c r="L9612" s="4">
        <v>43000.0</v>
      </c>
      <c r="M9612" s="4" t="s">
        <v>2041</v>
      </c>
      <c r="N9612" s="4" t="s">
        <v>2041</v>
      </c>
      <c r="O9612" s="4" t="s">
        <v>2041</v>
      </c>
      <c r="R9612" s="5" t="str">
        <f t="shared" si="1"/>
        <v>2015_171</v>
      </c>
    </row>
    <row r="9613">
      <c r="A9613" s="4" t="s">
        <v>2166</v>
      </c>
      <c r="B9613" s="4">
        <v>172.0</v>
      </c>
      <c r="C9613" s="4">
        <v>2015.0</v>
      </c>
      <c r="D9613" s="4" t="s">
        <v>1364</v>
      </c>
      <c r="E9613" s="4" t="s">
        <v>2043</v>
      </c>
      <c r="F9613" s="4" t="s">
        <v>57</v>
      </c>
      <c r="G9613" s="4" t="s">
        <v>1457</v>
      </c>
      <c r="H9613" s="4">
        <v>69946.0</v>
      </c>
      <c r="I9613" s="4">
        <v>17902.0</v>
      </c>
      <c r="J9613" s="4">
        <v>46.0</v>
      </c>
      <c r="K9613" s="4">
        <v>45132.0</v>
      </c>
      <c r="L9613" s="4">
        <v>35550.0</v>
      </c>
      <c r="M9613" s="4" t="s">
        <v>2041</v>
      </c>
      <c r="N9613" s="4" t="s">
        <v>2041</v>
      </c>
      <c r="O9613" s="4" t="s">
        <v>2041</v>
      </c>
      <c r="R9613" s="5" t="str">
        <f t="shared" si="1"/>
        <v>2015_172</v>
      </c>
    </row>
    <row r="9614">
      <c r="A9614" s="4" t="s">
        <v>2167</v>
      </c>
      <c r="B9614" s="4">
        <v>173.0</v>
      </c>
      <c r="C9614" s="4">
        <v>2015.0</v>
      </c>
      <c r="D9614" s="4" t="s">
        <v>981</v>
      </c>
      <c r="E9614" s="4" t="s">
        <v>2053</v>
      </c>
      <c r="F9614" s="4" t="s">
        <v>70</v>
      </c>
      <c r="G9614" s="4" t="s">
        <v>1409</v>
      </c>
      <c r="H9614" s="4">
        <v>15600.0</v>
      </c>
      <c r="I9614" s="4">
        <v>17773.0</v>
      </c>
      <c r="J9614" s="4">
        <v>303.0</v>
      </c>
      <c r="K9614" s="4">
        <v>19366.0</v>
      </c>
      <c r="L9614" s="4">
        <v>32800.0</v>
      </c>
      <c r="M9614" s="4" t="s">
        <v>2041</v>
      </c>
      <c r="N9614" s="4" t="s">
        <v>2041</v>
      </c>
      <c r="O9614" s="4" t="s">
        <v>2041</v>
      </c>
      <c r="R9614" s="5" t="str">
        <f t="shared" si="1"/>
        <v>2015_173</v>
      </c>
    </row>
    <row r="9615">
      <c r="A9615" s="4" t="s">
        <v>2168</v>
      </c>
      <c r="B9615" s="4">
        <v>174.0</v>
      </c>
      <c r="C9615" s="4">
        <v>2015.0</v>
      </c>
      <c r="D9615" s="4" t="s">
        <v>19</v>
      </c>
      <c r="E9615" s="4" t="s">
        <v>19</v>
      </c>
      <c r="F9615" s="4" t="s">
        <v>20</v>
      </c>
      <c r="G9615" s="4" t="s">
        <v>1492</v>
      </c>
      <c r="H9615" s="4">
        <v>8554.0</v>
      </c>
      <c r="I9615" s="4">
        <v>17727.0</v>
      </c>
      <c r="J9615" s="4">
        <v>672.0</v>
      </c>
      <c r="K9615" s="4">
        <v>9150.0</v>
      </c>
      <c r="L9615" s="4">
        <v>125200.0</v>
      </c>
      <c r="M9615" s="4" t="s">
        <v>2041</v>
      </c>
      <c r="N9615" s="4" t="s">
        <v>2041</v>
      </c>
      <c r="O9615" s="4" t="s">
        <v>2041</v>
      </c>
      <c r="R9615" s="5" t="str">
        <f t="shared" si="1"/>
        <v>2015_174</v>
      </c>
    </row>
    <row r="9616">
      <c r="A9616" s="4" t="s">
        <v>2169</v>
      </c>
      <c r="B9616" s="4">
        <v>175.0</v>
      </c>
      <c r="C9616" s="4">
        <v>2015.0</v>
      </c>
      <c r="D9616" s="4" t="s">
        <v>19</v>
      </c>
      <c r="E9616" s="4" t="s">
        <v>19</v>
      </c>
      <c r="F9616" s="4" t="s">
        <v>20</v>
      </c>
      <c r="G9616" s="4" t="s">
        <v>1521</v>
      </c>
      <c r="H9616" s="4">
        <v>12055.0</v>
      </c>
      <c r="I9616" s="4">
        <v>17539.0</v>
      </c>
      <c r="J9616" s="4">
        <v>293.0</v>
      </c>
      <c r="K9616" s="4">
        <v>11294.0</v>
      </c>
      <c r="L9616" s="4">
        <v>72900.0</v>
      </c>
      <c r="M9616" s="4" t="s">
        <v>2041</v>
      </c>
      <c r="N9616" s="4" t="s">
        <v>2041</v>
      </c>
      <c r="O9616" s="4" t="s">
        <v>2041</v>
      </c>
      <c r="R9616" s="5" t="str">
        <f t="shared" si="1"/>
        <v>2015_175</v>
      </c>
    </row>
    <row r="9617">
      <c r="A9617" s="4" t="s">
        <v>2170</v>
      </c>
      <c r="B9617" s="4">
        <v>176.0</v>
      </c>
      <c r="C9617" s="4">
        <v>2015.0</v>
      </c>
      <c r="D9617" s="4" t="s">
        <v>168</v>
      </c>
      <c r="E9617" s="4" t="s">
        <v>2116</v>
      </c>
      <c r="F9617" s="4" t="s">
        <v>100</v>
      </c>
      <c r="G9617" s="4" t="s">
        <v>1500</v>
      </c>
      <c r="H9617" s="4">
        <v>3554.0</v>
      </c>
      <c r="I9617" s="4">
        <v>17507.0</v>
      </c>
      <c r="J9617" s="4">
        <v>102.0</v>
      </c>
      <c r="K9617" s="4">
        <v>12314.0</v>
      </c>
      <c r="L9617" s="4">
        <v>35500.0</v>
      </c>
      <c r="M9617" s="4" t="s">
        <v>2041</v>
      </c>
      <c r="N9617" s="4" t="s">
        <v>2041</v>
      </c>
      <c r="O9617" s="4" t="s">
        <v>2041</v>
      </c>
      <c r="R9617" s="5" t="str">
        <f t="shared" si="1"/>
        <v>2015_176</v>
      </c>
    </row>
    <row r="9618">
      <c r="A9618" s="4" t="s">
        <v>2171</v>
      </c>
      <c r="B9618" s="4">
        <v>177.0</v>
      </c>
      <c r="C9618" s="4">
        <v>2015.0</v>
      </c>
      <c r="D9618" s="4" t="s">
        <v>352</v>
      </c>
      <c r="E9618" s="4" t="s">
        <v>2040</v>
      </c>
      <c r="F9618" s="4" t="s">
        <v>20</v>
      </c>
      <c r="G9618" s="4" t="s">
        <v>1511</v>
      </c>
      <c r="H9618" s="4">
        <v>4651.0</v>
      </c>
      <c r="I9618" s="4">
        <v>17439.0</v>
      </c>
      <c r="J9618" s="4">
        <v>287.0</v>
      </c>
      <c r="K9618" s="4">
        <v>7228.0</v>
      </c>
      <c r="L9618" s="4">
        <v>22100.0</v>
      </c>
      <c r="M9618" s="4" t="s">
        <v>2044</v>
      </c>
      <c r="N9618" s="4" t="s">
        <v>2041</v>
      </c>
      <c r="O9618" s="4" t="s">
        <v>2041</v>
      </c>
      <c r="R9618" s="5" t="str">
        <f t="shared" si="1"/>
        <v>2015_177</v>
      </c>
    </row>
    <row r="9619">
      <c r="A9619" s="4" t="s">
        <v>2172</v>
      </c>
      <c r="B9619" s="4">
        <v>178.0</v>
      </c>
      <c r="C9619" s="4">
        <v>2015.0</v>
      </c>
      <c r="D9619" s="4" t="s">
        <v>216</v>
      </c>
      <c r="E9619" s="4" t="s">
        <v>921</v>
      </c>
      <c r="F9619" s="4" t="s">
        <v>37</v>
      </c>
      <c r="G9619" s="4" t="s">
        <v>1679</v>
      </c>
      <c r="H9619" s="4">
        <v>9036.0</v>
      </c>
      <c r="I9619" s="4">
        <v>17378.0</v>
      </c>
      <c r="J9619" s="4">
        <v>769.0</v>
      </c>
      <c r="K9619" s="4">
        <v>38966.0</v>
      </c>
      <c r="L9619" s="4">
        <v>18500.0</v>
      </c>
      <c r="M9619" s="4" t="s">
        <v>2041</v>
      </c>
      <c r="N9619" s="4" t="s">
        <v>2041</v>
      </c>
      <c r="O9619" s="4" t="s">
        <v>2041</v>
      </c>
      <c r="R9619" s="5" t="str">
        <f t="shared" si="1"/>
        <v>2015_178</v>
      </c>
    </row>
    <row r="9620">
      <c r="A9620" s="4" t="s">
        <v>2173</v>
      </c>
      <c r="B9620" s="4">
        <v>179.0</v>
      </c>
      <c r="C9620" s="4">
        <v>2015.0</v>
      </c>
      <c r="D9620" s="4" t="s">
        <v>1078</v>
      </c>
      <c r="E9620" s="4" t="s">
        <v>2052</v>
      </c>
      <c r="F9620" s="4" t="s">
        <v>30</v>
      </c>
      <c r="G9620" s="4" t="s">
        <v>1407</v>
      </c>
      <c r="H9620" s="4">
        <v>62897.0</v>
      </c>
      <c r="I9620" s="4">
        <v>17277.0</v>
      </c>
      <c r="J9620" s="4">
        <v>2180.0</v>
      </c>
      <c r="K9620" s="4">
        <v>13459.0</v>
      </c>
      <c r="L9620" s="4">
        <v>37700.0</v>
      </c>
      <c r="M9620" s="4" t="s">
        <v>2041</v>
      </c>
      <c r="N9620" s="4" t="s">
        <v>2041</v>
      </c>
      <c r="O9620" s="4" t="s">
        <v>2041</v>
      </c>
      <c r="R9620" s="5" t="str">
        <f t="shared" si="1"/>
        <v>2015_179</v>
      </c>
    </row>
    <row r="9621">
      <c r="A9621" s="4" t="s">
        <v>2174</v>
      </c>
      <c r="B9621" s="4">
        <v>180.0</v>
      </c>
      <c r="C9621" s="4">
        <v>2015.0</v>
      </c>
      <c r="D9621" s="4" t="s">
        <v>999</v>
      </c>
      <c r="E9621" s="4" t="s">
        <v>117</v>
      </c>
      <c r="F9621" s="4" t="s">
        <v>148</v>
      </c>
      <c r="G9621" s="4" t="s">
        <v>1467</v>
      </c>
      <c r="H9621" s="4">
        <v>1079.0</v>
      </c>
      <c r="I9621" s="4">
        <v>17270.0</v>
      </c>
      <c r="J9621" s="4">
        <v>115.0</v>
      </c>
      <c r="K9621" s="4">
        <v>2040.0</v>
      </c>
      <c r="L9621" s="4">
        <v>1154.0</v>
      </c>
      <c r="M9621" s="4" t="s">
        <v>2041</v>
      </c>
      <c r="N9621" s="4" t="s">
        <v>2041</v>
      </c>
      <c r="O9621" s="4" t="s">
        <v>2041</v>
      </c>
      <c r="R9621" s="5" t="str">
        <f t="shared" si="1"/>
        <v>2015_180</v>
      </c>
    </row>
    <row r="9622">
      <c r="A9622" s="4" t="s">
        <v>2175</v>
      </c>
      <c r="B9622" s="4">
        <v>181.0</v>
      </c>
      <c r="C9622" s="4">
        <v>2015.0</v>
      </c>
      <c r="D9622" s="4" t="s">
        <v>97</v>
      </c>
      <c r="E9622" s="4" t="s">
        <v>2043</v>
      </c>
      <c r="F9622" s="4" t="s">
        <v>148</v>
      </c>
      <c r="G9622" s="4" t="s">
        <v>1467</v>
      </c>
      <c r="H9622" s="4">
        <v>53304.0</v>
      </c>
      <c r="I9622" s="4">
        <v>17100.0</v>
      </c>
      <c r="J9622" s="4">
        <v>1894.0</v>
      </c>
      <c r="K9622" s="4">
        <v>42852.0</v>
      </c>
      <c r="L9622" s="4">
        <v>51000.0</v>
      </c>
      <c r="M9622" s="4" t="s">
        <v>2041</v>
      </c>
      <c r="N9622" s="4" t="s">
        <v>2041</v>
      </c>
      <c r="O9622" s="4" t="s">
        <v>2041</v>
      </c>
      <c r="R9622" s="5" t="str">
        <f t="shared" si="1"/>
        <v>2015_181</v>
      </c>
    </row>
    <row r="9623">
      <c r="A9623" s="4" t="s">
        <v>635</v>
      </c>
      <c r="B9623" s="4">
        <v>182.0</v>
      </c>
      <c r="C9623" s="4">
        <v>2015.0</v>
      </c>
      <c r="D9623" s="4" t="s">
        <v>216</v>
      </c>
      <c r="E9623" s="4" t="s">
        <v>921</v>
      </c>
      <c r="F9623" s="4" t="s">
        <v>57</v>
      </c>
      <c r="G9623" s="4" t="s">
        <v>1414</v>
      </c>
      <c r="H9623" s="4">
        <v>25371.0</v>
      </c>
      <c r="I9623" s="4">
        <v>17090.0</v>
      </c>
      <c r="J9623" s="4">
        <v>1436.0</v>
      </c>
      <c r="K9623" s="4">
        <v>60127.0</v>
      </c>
      <c r="L9623" s="4">
        <v>22581.0</v>
      </c>
      <c r="M9623" s="4" t="s">
        <v>2041</v>
      </c>
      <c r="N9623" s="4" t="s">
        <v>2041</v>
      </c>
      <c r="O9623" s="4" t="s">
        <v>2041</v>
      </c>
      <c r="R9623" s="5" t="str">
        <f t="shared" si="1"/>
        <v>2015_182</v>
      </c>
    </row>
    <row r="9624">
      <c r="A9624" s="4" t="s">
        <v>2176</v>
      </c>
      <c r="B9624" s="4">
        <v>183.0</v>
      </c>
      <c r="C9624" s="4">
        <v>2015.0</v>
      </c>
      <c r="D9624" s="4" t="s">
        <v>216</v>
      </c>
      <c r="E9624" s="4" t="s">
        <v>921</v>
      </c>
      <c r="F9624" s="4" t="s">
        <v>179</v>
      </c>
      <c r="G9624" s="4" t="s">
        <v>1501</v>
      </c>
      <c r="H9624" s="4">
        <v>46211.0</v>
      </c>
      <c r="I9624" s="4">
        <v>17021.0</v>
      </c>
      <c r="J9624" s="4">
        <v>2465.0</v>
      </c>
      <c r="K9624" s="4">
        <v>74929.0</v>
      </c>
      <c r="L9624" s="4">
        <v>13800.0</v>
      </c>
      <c r="M9624" s="4" t="s">
        <v>2041</v>
      </c>
      <c r="N9624" s="4" t="s">
        <v>2041</v>
      </c>
      <c r="O9624" s="4" t="s">
        <v>2041</v>
      </c>
      <c r="R9624" s="5" t="str">
        <f t="shared" si="1"/>
        <v>2015_183</v>
      </c>
    </row>
    <row r="9625">
      <c r="A9625" s="4" t="s">
        <v>2177</v>
      </c>
      <c r="B9625" s="4">
        <v>184.0</v>
      </c>
      <c r="C9625" s="4">
        <v>2015.0</v>
      </c>
      <c r="D9625" s="4" t="s">
        <v>216</v>
      </c>
      <c r="E9625" s="4" t="s">
        <v>921</v>
      </c>
      <c r="F9625" s="4" t="s">
        <v>55</v>
      </c>
      <c r="G9625" s="4" t="s">
        <v>1472</v>
      </c>
      <c r="H9625" s="4">
        <v>27529.0</v>
      </c>
      <c r="I9625" s="4">
        <v>17020.0</v>
      </c>
      <c r="J9625" s="4">
        <v>1634.0</v>
      </c>
      <c r="K9625" s="4">
        <v>59633.0</v>
      </c>
      <c r="L9625" s="4">
        <v>18529.0</v>
      </c>
      <c r="M9625" s="4" t="s">
        <v>2041</v>
      </c>
      <c r="N9625" s="4" t="s">
        <v>2041</v>
      </c>
      <c r="O9625" s="4" t="s">
        <v>2041</v>
      </c>
      <c r="R9625" s="5" t="str">
        <f t="shared" si="1"/>
        <v>2015_184</v>
      </c>
    </row>
    <row r="9626">
      <c r="A9626" s="4" t="s">
        <v>1250</v>
      </c>
      <c r="B9626" s="4">
        <v>185.0</v>
      </c>
      <c r="C9626" s="4">
        <v>2015.0</v>
      </c>
      <c r="D9626" s="4" t="s">
        <v>826</v>
      </c>
      <c r="E9626" s="4" t="s">
        <v>114</v>
      </c>
      <c r="F9626" s="4" t="s">
        <v>46</v>
      </c>
      <c r="G9626" s="4" t="s">
        <v>1429</v>
      </c>
      <c r="H9626" s="4">
        <v>37232.0</v>
      </c>
      <c r="I9626" s="4">
        <v>16972.0</v>
      </c>
      <c r="J9626" s="4">
        <v>2497.0</v>
      </c>
      <c r="K9626" s="4">
        <v>25917.0</v>
      </c>
      <c r="L9626" s="4">
        <v>65500.0</v>
      </c>
      <c r="M9626" s="4" t="s">
        <v>2041</v>
      </c>
      <c r="N9626" s="4" t="s">
        <v>2041</v>
      </c>
      <c r="O9626" s="4" t="s">
        <v>2041</v>
      </c>
      <c r="R9626" s="5" t="str">
        <f t="shared" si="1"/>
        <v>2015_185</v>
      </c>
    </row>
    <row r="9627">
      <c r="A9627" s="4" t="s">
        <v>2178</v>
      </c>
      <c r="B9627" s="4">
        <v>186.0</v>
      </c>
      <c r="C9627" s="4">
        <v>2015.0</v>
      </c>
      <c r="D9627" s="4" t="s">
        <v>1289</v>
      </c>
      <c r="E9627" s="4" t="s">
        <v>114</v>
      </c>
      <c r="F9627" s="4" t="s">
        <v>144</v>
      </c>
      <c r="G9627" s="4" t="s">
        <v>1481</v>
      </c>
      <c r="H9627" s="4">
        <v>8399.0</v>
      </c>
      <c r="I9627" s="4">
        <v>16588.0</v>
      </c>
      <c r="J9627" s="4">
        <v>271.0</v>
      </c>
      <c r="K9627" s="4">
        <v>5838.0</v>
      </c>
      <c r="L9627" s="4">
        <v>13400.0</v>
      </c>
      <c r="M9627" s="4" t="s">
        <v>2041</v>
      </c>
      <c r="N9627" s="4" t="s">
        <v>2041</v>
      </c>
      <c r="O9627" s="4" t="s">
        <v>2041</v>
      </c>
      <c r="R9627" s="5" t="str">
        <f t="shared" si="1"/>
        <v>2015_186</v>
      </c>
    </row>
    <row r="9628">
      <c r="A9628" s="4" t="s">
        <v>2179</v>
      </c>
      <c r="B9628" s="4">
        <v>187.0</v>
      </c>
      <c r="C9628" s="4">
        <v>2015.0</v>
      </c>
      <c r="D9628" s="4" t="s">
        <v>62</v>
      </c>
      <c r="E9628" s="4" t="s">
        <v>2112</v>
      </c>
      <c r="F9628" s="4" t="s">
        <v>95</v>
      </c>
      <c r="G9628" s="4" t="s">
        <v>1458</v>
      </c>
      <c r="H9628" s="4">
        <v>71006.0</v>
      </c>
      <c r="I9628" s="4">
        <v>16448.0</v>
      </c>
      <c r="J9628" s="4">
        <v>2068.0</v>
      </c>
      <c r="K9628" s="4">
        <v>10753.0</v>
      </c>
      <c r="L9628" s="4">
        <v>191000.0</v>
      </c>
      <c r="M9628" s="4" t="s">
        <v>2041</v>
      </c>
      <c r="N9628" s="4" t="s">
        <v>2041</v>
      </c>
      <c r="O9628" s="4" t="s">
        <v>2041</v>
      </c>
      <c r="R9628" s="5" t="str">
        <f t="shared" si="1"/>
        <v>2015_187</v>
      </c>
    </row>
    <row r="9629">
      <c r="A9629" s="4" t="s">
        <v>2180</v>
      </c>
      <c r="B9629" s="4">
        <v>188.0</v>
      </c>
      <c r="C9629" s="4">
        <v>2015.0</v>
      </c>
      <c r="D9629" s="4" t="s">
        <v>1839</v>
      </c>
      <c r="E9629" s="4" t="s">
        <v>2040</v>
      </c>
      <c r="F9629" s="4" t="s">
        <v>57</v>
      </c>
      <c r="G9629" s="4" t="s">
        <v>1414</v>
      </c>
      <c r="H9629" s="4">
        <v>18145.0</v>
      </c>
      <c r="I9629" s="4">
        <v>16435.0</v>
      </c>
      <c r="J9629" s="4">
        <v>1262.0</v>
      </c>
      <c r="K9629" s="4">
        <v>7690.0</v>
      </c>
      <c r="L9629" s="4">
        <v>141000.0</v>
      </c>
      <c r="M9629" s="4" t="s">
        <v>2041</v>
      </c>
      <c r="N9629" s="4" t="s">
        <v>2041</v>
      </c>
      <c r="O9629" s="4" t="s">
        <v>2041</v>
      </c>
      <c r="R9629" s="5" t="str">
        <f t="shared" si="1"/>
        <v>2015_188</v>
      </c>
    </row>
    <row r="9630">
      <c r="A9630" s="4" t="s">
        <v>2181</v>
      </c>
      <c r="B9630" s="4">
        <v>189.0</v>
      </c>
      <c r="C9630" s="4">
        <v>2015.0</v>
      </c>
      <c r="D9630" s="4" t="s">
        <v>59</v>
      </c>
      <c r="E9630" s="4" t="s">
        <v>2042</v>
      </c>
      <c r="F9630" s="4" t="s">
        <v>30</v>
      </c>
      <c r="G9630" s="4" t="s">
        <v>1407</v>
      </c>
      <c r="H9630" s="4">
        <v>44853.0</v>
      </c>
      <c r="I9630" s="4">
        <v>16386.0</v>
      </c>
      <c r="J9630" s="4">
        <v>2567.0</v>
      </c>
      <c r="K9630" s="4">
        <v>385303.0</v>
      </c>
      <c r="L9630" s="4">
        <v>50300.0</v>
      </c>
      <c r="M9630" s="4" t="s">
        <v>2041</v>
      </c>
      <c r="N9630" s="4" t="s">
        <v>2041</v>
      </c>
      <c r="O9630" s="4" t="s">
        <v>2041</v>
      </c>
      <c r="R9630" s="5" t="str">
        <f t="shared" si="1"/>
        <v>2015_189</v>
      </c>
    </row>
    <row r="9631">
      <c r="A9631" s="4" t="s">
        <v>2182</v>
      </c>
      <c r="B9631" s="4">
        <v>190.0</v>
      </c>
      <c r="C9631" s="4">
        <v>2015.0</v>
      </c>
      <c r="D9631" s="4" t="s">
        <v>975</v>
      </c>
      <c r="E9631" s="4" t="s">
        <v>2043</v>
      </c>
      <c r="F9631" s="4" t="s">
        <v>170</v>
      </c>
      <c r="G9631" s="4" t="s">
        <v>1615</v>
      </c>
      <c r="H9631" s="4">
        <v>29228.0</v>
      </c>
      <c r="I9631" s="4">
        <v>16358.0</v>
      </c>
      <c r="J9631" s="4">
        <v>3045.0</v>
      </c>
      <c r="K9631" s="4">
        <v>22498.0</v>
      </c>
      <c r="L9631" s="4">
        <v>30400.0</v>
      </c>
      <c r="M9631" s="4" t="s">
        <v>2041</v>
      </c>
      <c r="N9631" s="4" t="s">
        <v>2041</v>
      </c>
      <c r="O9631" s="4" t="s">
        <v>2041</v>
      </c>
      <c r="R9631" s="5" t="str">
        <f t="shared" si="1"/>
        <v>2015_190</v>
      </c>
    </row>
    <row r="9632">
      <c r="A9632" s="4" t="s">
        <v>2183</v>
      </c>
      <c r="B9632" s="4">
        <v>191.0</v>
      </c>
      <c r="C9632" s="4">
        <v>2015.0</v>
      </c>
      <c r="D9632" s="4" t="s">
        <v>975</v>
      </c>
      <c r="E9632" s="4" t="s">
        <v>2043</v>
      </c>
      <c r="F9632" s="4" t="s">
        <v>179</v>
      </c>
      <c r="G9632" s="4" t="s">
        <v>1681</v>
      </c>
      <c r="H9632" s="4">
        <v>4518.0</v>
      </c>
      <c r="I9632" s="4">
        <v>16349.0</v>
      </c>
      <c r="J9632" s="4">
        <v>241.0</v>
      </c>
      <c r="K9632" s="4">
        <v>8480.0</v>
      </c>
      <c r="L9632" s="4">
        <v>142000.0</v>
      </c>
      <c r="M9632" s="4" t="s">
        <v>2041</v>
      </c>
      <c r="N9632" s="4" t="s">
        <v>2041</v>
      </c>
      <c r="O9632" s="4" t="s">
        <v>2041</v>
      </c>
      <c r="R9632" s="5" t="str">
        <f t="shared" si="1"/>
        <v>2015_191</v>
      </c>
    </row>
    <row r="9633">
      <c r="A9633" s="4" t="s">
        <v>898</v>
      </c>
      <c r="B9633" s="4">
        <v>192.0</v>
      </c>
      <c r="C9633" s="4">
        <v>2015.0</v>
      </c>
      <c r="D9633" s="4" t="s">
        <v>59</v>
      </c>
      <c r="E9633" s="4" t="s">
        <v>2042</v>
      </c>
      <c r="F9633" s="4" t="s">
        <v>100</v>
      </c>
      <c r="G9633" s="4" t="s">
        <v>1500</v>
      </c>
      <c r="H9633" s="4">
        <v>48549.0</v>
      </c>
      <c r="I9633" s="4">
        <v>16281.0</v>
      </c>
      <c r="J9633" s="4">
        <v>4184.0</v>
      </c>
      <c r="K9633" s="4">
        <v>345072.0</v>
      </c>
      <c r="L9633" s="4">
        <v>51666.0</v>
      </c>
      <c r="M9633" s="4" t="s">
        <v>2041</v>
      </c>
      <c r="N9633" s="4" t="s">
        <v>2041</v>
      </c>
      <c r="O9633" s="4" t="s">
        <v>2041</v>
      </c>
      <c r="R9633" s="5" t="str">
        <f t="shared" si="1"/>
        <v>2015_192</v>
      </c>
    </row>
    <row r="9634">
      <c r="A9634" s="4" t="s">
        <v>2184</v>
      </c>
      <c r="B9634" s="4">
        <v>193.0</v>
      </c>
      <c r="C9634" s="4">
        <v>2015.0</v>
      </c>
      <c r="D9634" s="4" t="s">
        <v>225</v>
      </c>
      <c r="E9634" s="4" t="s">
        <v>921</v>
      </c>
      <c r="F9634" s="4" t="s">
        <v>24</v>
      </c>
      <c r="G9634" s="4" t="s">
        <v>1404</v>
      </c>
      <c r="H9634" s="4">
        <v>90623.0</v>
      </c>
      <c r="I9634" s="4">
        <v>16226.0</v>
      </c>
      <c r="J9634" s="4">
        <v>1026.0</v>
      </c>
      <c r="K9634" s="4">
        <v>83198.0</v>
      </c>
      <c r="L9634" s="4">
        <v>11535.0</v>
      </c>
      <c r="M9634" s="4" t="s">
        <v>2041</v>
      </c>
      <c r="N9634" s="4" t="s">
        <v>2041</v>
      </c>
      <c r="O9634" s="4" t="s">
        <v>2041</v>
      </c>
      <c r="R9634" s="5" t="str">
        <f t="shared" si="1"/>
        <v>2015_193</v>
      </c>
    </row>
    <row r="9635">
      <c r="A9635" s="4" t="s">
        <v>2185</v>
      </c>
      <c r="B9635" s="4">
        <v>194.0</v>
      </c>
      <c r="C9635" s="4">
        <v>2015.0</v>
      </c>
      <c r="D9635" s="4" t="s">
        <v>1831</v>
      </c>
      <c r="E9635" s="4" t="s">
        <v>2040</v>
      </c>
      <c r="F9635" s="4" t="s">
        <v>179</v>
      </c>
      <c r="G9635" s="4" t="s">
        <v>1730</v>
      </c>
      <c r="H9635" s="4">
        <v>5004.0</v>
      </c>
      <c r="I9635" s="4">
        <v>16096.0</v>
      </c>
      <c r="J9635" s="4">
        <v>-354.0</v>
      </c>
      <c r="K9635" s="4">
        <v>6844.0</v>
      </c>
      <c r="L9635" s="4">
        <v>56000.0</v>
      </c>
      <c r="M9635" s="4" t="s">
        <v>2041</v>
      </c>
      <c r="N9635" s="4" t="s">
        <v>2041</v>
      </c>
      <c r="O9635" s="4" t="s">
        <v>2041</v>
      </c>
      <c r="R9635" s="5" t="str">
        <f t="shared" si="1"/>
        <v>2015_194</v>
      </c>
    </row>
    <row r="9636">
      <c r="A9636" s="4" t="s">
        <v>2186</v>
      </c>
      <c r="B9636" s="4">
        <v>195.0</v>
      </c>
      <c r="C9636" s="4">
        <v>2015.0</v>
      </c>
      <c r="D9636" s="4" t="s">
        <v>102</v>
      </c>
      <c r="E9636" s="4" t="s">
        <v>114</v>
      </c>
      <c r="F9636" s="4" t="s">
        <v>30</v>
      </c>
      <c r="G9636" s="4" t="s">
        <v>1407</v>
      </c>
      <c r="H9636" s="4">
        <v>107500.0</v>
      </c>
      <c r="I9636" s="4">
        <v>15879.0</v>
      </c>
      <c r="J9636" s="4">
        <v>2004.0</v>
      </c>
      <c r="K9636" s="4">
        <v>33749.0</v>
      </c>
      <c r="L9636" s="4">
        <v>25000.0</v>
      </c>
      <c r="M9636" s="4" t="s">
        <v>2041</v>
      </c>
      <c r="N9636" s="4" t="s">
        <v>2041</v>
      </c>
      <c r="O9636" s="4" t="s">
        <v>2041</v>
      </c>
      <c r="R9636" s="5" t="str">
        <f t="shared" si="1"/>
        <v>2015_195</v>
      </c>
    </row>
    <row r="9637">
      <c r="A9637" s="4" t="s">
        <v>2187</v>
      </c>
      <c r="B9637" s="4">
        <v>196.0</v>
      </c>
      <c r="C9637" s="4">
        <v>2015.0</v>
      </c>
      <c r="D9637" s="4" t="s">
        <v>921</v>
      </c>
      <c r="E9637" s="4" t="s">
        <v>921</v>
      </c>
      <c r="F9637" s="4" t="s">
        <v>43</v>
      </c>
      <c r="G9637" s="4" t="s">
        <v>1612</v>
      </c>
      <c r="H9637" s="4">
        <v>8493.0</v>
      </c>
      <c r="I9637" s="4">
        <v>15868.0</v>
      </c>
      <c r="J9637" s="4">
        <v>134.0</v>
      </c>
      <c r="K9637" s="4">
        <v>40665.0</v>
      </c>
      <c r="L9637" s="4">
        <v>9806.0</v>
      </c>
      <c r="M9637" s="4" t="s">
        <v>2041</v>
      </c>
      <c r="N9637" s="4" t="s">
        <v>2041</v>
      </c>
      <c r="O9637" s="4" t="s">
        <v>2041</v>
      </c>
      <c r="R9637" s="5" t="str">
        <f t="shared" si="1"/>
        <v>2015_196</v>
      </c>
    </row>
    <row r="9638">
      <c r="A9638" s="4" t="s">
        <v>2188</v>
      </c>
      <c r="B9638" s="4">
        <v>197.0</v>
      </c>
      <c r="C9638" s="4">
        <v>2015.0</v>
      </c>
      <c r="D9638" s="4" t="s">
        <v>48</v>
      </c>
      <c r="E9638" s="4" t="s">
        <v>48</v>
      </c>
      <c r="F9638" s="4" t="s">
        <v>144</v>
      </c>
      <c r="G9638" s="4" t="s">
        <v>1481</v>
      </c>
      <c r="H9638" s="4">
        <v>54389.0</v>
      </c>
      <c r="I9638" s="4">
        <v>15855.0</v>
      </c>
      <c r="J9638" s="4">
        <v>2740.0</v>
      </c>
      <c r="K9638" s="4">
        <v>21981.0</v>
      </c>
      <c r="L9638" s="4">
        <v>24700.0</v>
      </c>
      <c r="M9638" s="4" t="s">
        <v>2041</v>
      </c>
      <c r="N9638" s="4" t="s">
        <v>2041</v>
      </c>
      <c r="O9638" s="4" t="s">
        <v>2041</v>
      </c>
      <c r="R9638" s="5" t="str">
        <f t="shared" si="1"/>
        <v>2015_197</v>
      </c>
    </row>
    <row r="9639">
      <c r="A9639" s="4" t="s">
        <v>2189</v>
      </c>
      <c r="B9639" s="4">
        <v>198.0</v>
      </c>
      <c r="C9639" s="4">
        <v>2015.0</v>
      </c>
      <c r="D9639" s="4" t="s">
        <v>48</v>
      </c>
      <c r="E9639" s="4" t="s">
        <v>48</v>
      </c>
      <c r="F9639" s="4" t="s">
        <v>100</v>
      </c>
      <c r="G9639" s="4" t="s">
        <v>1500</v>
      </c>
      <c r="H9639" s="4">
        <v>30763.0</v>
      </c>
      <c r="I9639" s="4">
        <v>15607.0</v>
      </c>
      <c r="J9639" s="4">
        <v>2102.0</v>
      </c>
      <c r="K9639" s="4">
        <v>17583.0</v>
      </c>
      <c r="L9639" s="4">
        <v>44400.0</v>
      </c>
      <c r="M9639" s="4" t="s">
        <v>2041</v>
      </c>
      <c r="N9639" s="4" t="s">
        <v>2041</v>
      </c>
      <c r="O9639" s="4" t="s">
        <v>2041</v>
      </c>
      <c r="R9639" s="5" t="str">
        <f t="shared" si="1"/>
        <v>2015_198</v>
      </c>
    </row>
    <row r="9640">
      <c r="A9640" s="4" t="s">
        <v>2190</v>
      </c>
      <c r="B9640" s="4">
        <v>199.0</v>
      </c>
      <c r="C9640" s="4">
        <v>2015.0</v>
      </c>
      <c r="D9640" s="4" t="s">
        <v>999</v>
      </c>
      <c r="E9640" s="4" t="s">
        <v>117</v>
      </c>
      <c r="F9640" s="4" t="s">
        <v>88</v>
      </c>
      <c r="G9640" s="4" t="s">
        <v>1413</v>
      </c>
      <c r="H9640" s="4">
        <v>14230.0</v>
      </c>
      <c r="I9640" s="4">
        <v>15342.0</v>
      </c>
      <c r="J9640" s="4">
        <v>711.0</v>
      </c>
      <c r="K9640" s="4">
        <v>8246.0</v>
      </c>
      <c r="L9640" s="4">
        <v>39000.0</v>
      </c>
      <c r="M9640" s="4" t="s">
        <v>2041</v>
      </c>
      <c r="N9640" s="4" t="s">
        <v>2041</v>
      </c>
      <c r="O9640" s="4" t="s">
        <v>2041</v>
      </c>
      <c r="R9640" s="5" t="str">
        <f t="shared" si="1"/>
        <v>2015_199</v>
      </c>
    </row>
    <row r="9641">
      <c r="A9641" s="4" t="s">
        <v>2191</v>
      </c>
      <c r="B9641" s="4">
        <v>200.0</v>
      </c>
      <c r="C9641" s="4">
        <v>2015.0</v>
      </c>
      <c r="D9641" s="4" t="s">
        <v>717</v>
      </c>
      <c r="E9641" s="4" t="s">
        <v>2141</v>
      </c>
      <c r="F9641" s="4" t="s">
        <v>30</v>
      </c>
      <c r="G9641" s="4" t="s">
        <v>1407</v>
      </c>
      <c r="H9641" s="4">
        <v>19239.0</v>
      </c>
      <c r="I9641" s="4">
        <v>15318.0</v>
      </c>
      <c r="J9641" s="4">
        <v>1104.0</v>
      </c>
      <c r="K9641" s="4">
        <v>21560.0</v>
      </c>
      <c r="L9641" s="4">
        <v>74000.0</v>
      </c>
      <c r="M9641" s="4" t="s">
        <v>2041</v>
      </c>
      <c r="N9641" s="4" t="s">
        <v>2041</v>
      </c>
      <c r="O9641" s="4" t="s">
        <v>2041</v>
      </c>
      <c r="R9641" s="5" t="str">
        <f t="shared" si="1"/>
        <v>2015_200</v>
      </c>
    </row>
    <row r="9642">
      <c r="A9642" s="4" t="s">
        <v>2192</v>
      </c>
      <c r="B9642" s="4">
        <v>201.0</v>
      </c>
      <c r="C9642" s="4">
        <v>2015.0</v>
      </c>
      <c r="D9642" s="4" t="s">
        <v>1728</v>
      </c>
      <c r="E9642" s="4" t="s">
        <v>2062</v>
      </c>
      <c r="F9642" s="4" t="s">
        <v>46</v>
      </c>
      <c r="G9642" s="4" t="s">
        <v>1514</v>
      </c>
      <c r="H9642" s="4">
        <v>36265.0</v>
      </c>
      <c r="I9642" s="4">
        <v>15282.0</v>
      </c>
      <c r="J9642" s="4">
        <v>2946.0</v>
      </c>
      <c r="K9642" s="4">
        <v>17678.0</v>
      </c>
      <c r="L9642" s="4">
        <v>49000.0</v>
      </c>
      <c r="M9642" s="4" t="s">
        <v>2041</v>
      </c>
      <c r="N9642" s="4" t="s">
        <v>2041</v>
      </c>
      <c r="O9642" s="4" t="s">
        <v>2041</v>
      </c>
      <c r="R9642" s="5" t="str">
        <f t="shared" si="1"/>
        <v>2015_201</v>
      </c>
    </row>
    <row r="9643">
      <c r="A9643" s="4" t="s">
        <v>2193</v>
      </c>
      <c r="B9643" s="4">
        <v>202.0</v>
      </c>
      <c r="C9643" s="4">
        <v>2015.0</v>
      </c>
      <c r="D9643" s="4" t="s">
        <v>1831</v>
      </c>
      <c r="E9643" s="4" t="s">
        <v>2040</v>
      </c>
      <c r="F9643" s="4" t="s">
        <v>27</v>
      </c>
      <c r="G9643" s="4" t="s">
        <v>1510</v>
      </c>
      <c r="H9643" s="4">
        <v>3296.0</v>
      </c>
      <c r="I9643" s="4">
        <v>15279.0</v>
      </c>
      <c r="J9643" s="4">
        <v>244.0</v>
      </c>
      <c r="K9643" s="4">
        <v>1934.0</v>
      </c>
      <c r="L9643" s="4">
        <v>5725.0</v>
      </c>
      <c r="M9643" s="4" t="s">
        <v>2041</v>
      </c>
      <c r="N9643" s="4" t="s">
        <v>2041</v>
      </c>
      <c r="O9643" s="4" t="s">
        <v>2041</v>
      </c>
      <c r="R9643" s="5" t="str">
        <f t="shared" si="1"/>
        <v>2015_202</v>
      </c>
    </row>
    <row r="9644">
      <c r="A9644" s="4" t="s">
        <v>2194</v>
      </c>
      <c r="B9644" s="4">
        <v>203.0</v>
      </c>
      <c r="C9644" s="4">
        <v>2015.0</v>
      </c>
      <c r="D9644" s="4" t="s">
        <v>981</v>
      </c>
      <c r="E9644" s="4" t="s">
        <v>2053</v>
      </c>
      <c r="F9644" s="4" t="s">
        <v>74</v>
      </c>
      <c r="G9644" s="4" t="s">
        <v>1584</v>
      </c>
      <c r="I9644" s="4">
        <v>15199.0</v>
      </c>
      <c r="J9644" s="4">
        <v>267.0</v>
      </c>
      <c r="K9644" s="4">
        <v>6992.0</v>
      </c>
      <c r="L9644" s="4">
        <v>10000.0</v>
      </c>
      <c r="M9644" s="4" t="s">
        <v>2041</v>
      </c>
      <c r="N9644" s="4" t="s">
        <v>2041</v>
      </c>
      <c r="O9644" s="4" t="s">
        <v>2041</v>
      </c>
      <c r="R9644" s="5" t="str">
        <f t="shared" si="1"/>
        <v>2015_203</v>
      </c>
    </row>
    <row r="9645">
      <c r="A9645" s="4" t="s">
        <v>2195</v>
      </c>
      <c r="B9645" s="4">
        <v>204.0</v>
      </c>
      <c r="C9645" s="4">
        <v>2015.0</v>
      </c>
      <c r="D9645" s="4" t="s">
        <v>23</v>
      </c>
      <c r="E9645" s="4" t="s">
        <v>921</v>
      </c>
      <c r="F9645" s="4" t="s">
        <v>24</v>
      </c>
      <c r="G9645" s="4" t="s">
        <v>1691</v>
      </c>
      <c r="H9645" s="4">
        <v>4715.0</v>
      </c>
      <c r="I9645" s="4">
        <v>15154.0</v>
      </c>
      <c r="J9645" s="4">
        <v>560.0</v>
      </c>
      <c r="K9645" s="4">
        <v>5683.0</v>
      </c>
      <c r="L9645" s="4">
        <v>5700.0</v>
      </c>
      <c r="M9645" s="4" t="s">
        <v>2041</v>
      </c>
      <c r="N9645" s="4" t="s">
        <v>2041</v>
      </c>
      <c r="O9645" s="4" t="s">
        <v>2041</v>
      </c>
      <c r="R9645" s="5" t="str">
        <f t="shared" si="1"/>
        <v>2015_204</v>
      </c>
    </row>
    <row r="9646">
      <c r="A9646" s="4" t="s">
        <v>2196</v>
      </c>
      <c r="B9646" s="4">
        <v>205.0</v>
      </c>
      <c r="C9646" s="4">
        <v>2015.0</v>
      </c>
      <c r="D9646" s="4" t="s">
        <v>639</v>
      </c>
      <c r="E9646" s="4" t="s">
        <v>2043</v>
      </c>
      <c r="F9646" s="4" t="s">
        <v>57</v>
      </c>
      <c r="G9646" s="4" t="s">
        <v>1778</v>
      </c>
      <c r="H9646" s="4">
        <v>21026.0</v>
      </c>
      <c r="I9646" s="4">
        <v>15130.0</v>
      </c>
      <c r="J9646" s="4">
        <v>1617.0</v>
      </c>
      <c r="K9646" s="4">
        <v>15499.0</v>
      </c>
      <c r="L9646" s="4">
        <v>84072.0</v>
      </c>
      <c r="M9646" s="4" t="s">
        <v>2041</v>
      </c>
      <c r="N9646" s="4" t="s">
        <v>2041</v>
      </c>
      <c r="O9646" s="4" t="s">
        <v>2041</v>
      </c>
      <c r="R9646" s="5" t="str">
        <f t="shared" si="1"/>
        <v>2015_205</v>
      </c>
    </row>
    <row r="9647">
      <c r="A9647" s="4" t="s">
        <v>2197</v>
      </c>
      <c r="B9647" s="4">
        <v>206.0</v>
      </c>
      <c r="C9647" s="4">
        <v>2015.0</v>
      </c>
      <c r="D9647" s="4" t="s">
        <v>216</v>
      </c>
      <c r="E9647" s="4" t="s">
        <v>921</v>
      </c>
      <c r="F9647" s="4" t="s">
        <v>55</v>
      </c>
      <c r="G9647" s="4" t="s">
        <v>1480</v>
      </c>
      <c r="H9647" s="4">
        <v>14767.0</v>
      </c>
      <c r="I9647" s="4">
        <v>15054.0</v>
      </c>
      <c r="J9647" s="4">
        <v>299.0</v>
      </c>
      <c r="K9647" s="4">
        <v>52166.0</v>
      </c>
      <c r="L9647" s="4">
        <v>15557.0</v>
      </c>
      <c r="M9647" s="4" t="s">
        <v>2041</v>
      </c>
      <c r="N9647" s="4" t="s">
        <v>2041</v>
      </c>
      <c r="O9647" s="4" t="s">
        <v>2041</v>
      </c>
      <c r="R9647" s="5" t="str">
        <f t="shared" si="1"/>
        <v>2015_206</v>
      </c>
    </row>
    <row r="9648">
      <c r="A9648" s="4" t="s">
        <v>2198</v>
      </c>
      <c r="B9648" s="4">
        <v>207.0</v>
      </c>
      <c r="C9648" s="4">
        <v>2015.0</v>
      </c>
      <c r="D9648" s="4" t="s">
        <v>759</v>
      </c>
      <c r="E9648" s="4" t="s">
        <v>2141</v>
      </c>
      <c r="F9648" s="4" t="s">
        <v>100</v>
      </c>
      <c r="G9648" s="4" t="s">
        <v>1443</v>
      </c>
      <c r="H9648" s="4">
        <v>7496.0</v>
      </c>
      <c r="I9648" s="4">
        <v>14833.0</v>
      </c>
      <c r="J9648" s="4">
        <v>149.0</v>
      </c>
      <c r="K9648" s="4">
        <v>10456.0</v>
      </c>
      <c r="L9648" s="4">
        <v>216000.0</v>
      </c>
      <c r="M9648" s="4" t="s">
        <v>2041</v>
      </c>
      <c r="N9648" s="4" t="s">
        <v>2041</v>
      </c>
      <c r="O9648" s="4" t="s">
        <v>2041</v>
      </c>
      <c r="R9648" s="5" t="str">
        <f t="shared" si="1"/>
        <v>2015_207</v>
      </c>
    </row>
    <row r="9649">
      <c r="A9649" s="4" t="s">
        <v>2199</v>
      </c>
      <c r="B9649" s="4">
        <v>208.0</v>
      </c>
      <c r="C9649" s="4">
        <v>2015.0</v>
      </c>
      <c r="D9649" s="4" t="s">
        <v>29</v>
      </c>
      <c r="E9649" s="4" t="s">
        <v>29</v>
      </c>
      <c r="F9649" s="4" t="s">
        <v>183</v>
      </c>
      <c r="G9649" s="4" t="s">
        <v>1550</v>
      </c>
      <c r="H9649" s="4">
        <v>32356.0</v>
      </c>
      <c r="I9649" s="4">
        <v>14643.0</v>
      </c>
      <c r="J9649" s="4">
        <v>945.0</v>
      </c>
      <c r="K9649" s="4">
        <v>22108.0</v>
      </c>
      <c r="L9649" s="4">
        <v>19000.0</v>
      </c>
      <c r="M9649" s="4" t="s">
        <v>2044</v>
      </c>
      <c r="N9649" s="4" t="s">
        <v>2041</v>
      </c>
      <c r="O9649" s="4" t="s">
        <v>2041</v>
      </c>
      <c r="R9649" s="5" t="str">
        <f t="shared" si="1"/>
        <v>2015_208</v>
      </c>
    </row>
    <row r="9650">
      <c r="A9650" s="4" t="s">
        <v>2200</v>
      </c>
      <c r="B9650" s="4">
        <v>209.0</v>
      </c>
      <c r="C9650" s="4">
        <v>2015.0</v>
      </c>
      <c r="D9650" s="4" t="s">
        <v>232</v>
      </c>
      <c r="E9650" s="4" t="s">
        <v>2112</v>
      </c>
      <c r="F9650" s="4" t="s">
        <v>955</v>
      </c>
      <c r="G9650" s="4" t="s">
        <v>1551</v>
      </c>
      <c r="H9650" s="4">
        <v>43950.0</v>
      </c>
      <c r="I9650" s="4">
        <v>14584.0</v>
      </c>
      <c r="J9650" s="4">
        <v>2841.0</v>
      </c>
      <c r="K9650" s="4">
        <v>22362.0</v>
      </c>
      <c r="L9650" s="4">
        <v>48500.0</v>
      </c>
      <c r="M9650" s="4" t="s">
        <v>2041</v>
      </c>
      <c r="N9650" s="4" t="s">
        <v>2041</v>
      </c>
      <c r="O9650" s="4" t="s">
        <v>2041</v>
      </c>
      <c r="R9650" s="5" t="str">
        <f t="shared" si="1"/>
        <v>2015_209</v>
      </c>
    </row>
    <row r="9651">
      <c r="A9651" s="4" t="s">
        <v>2201</v>
      </c>
      <c r="B9651" s="4">
        <v>210.0</v>
      </c>
      <c r="C9651" s="4">
        <v>2015.0</v>
      </c>
      <c r="D9651" s="4" t="s">
        <v>981</v>
      </c>
      <c r="E9651" s="4" t="s">
        <v>2053</v>
      </c>
      <c r="F9651" s="4" t="s">
        <v>20</v>
      </c>
      <c r="G9651" s="4" t="s">
        <v>1538</v>
      </c>
      <c r="H9651" s="4">
        <v>23491.0</v>
      </c>
      <c r="I9651" s="4">
        <v>14580.0</v>
      </c>
      <c r="J9651" s="4">
        <v>632.0</v>
      </c>
      <c r="K9651" s="4">
        <v>15153.0</v>
      </c>
      <c r="L9651" s="4">
        <v>29790.0</v>
      </c>
      <c r="M9651" s="4" t="s">
        <v>2041</v>
      </c>
      <c r="N9651" s="4" t="s">
        <v>2041</v>
      </c>
      <c r="O9651" s="4" t="s">
        <v>2041</v>
      </c>
      <c r="R9651" s="5" t="str">
        <f t="shared" si="1"/>
        <v>2015_210</v>
      </c>
    </row>
    <row r="9652">
      <c r="A9652" s="4" t="s">
        <v>2202</v>
      </c>
      <c r="B9652" s="4">
        <v>211.0</v>
      </c>
      <c r="C9652" s="4">
        <v>2015.0</v>
      </c>
      <c r="D9652" s="4" t="s">
        <v>67</v>
      </c>
      <c r="E9652" s="4" t="s">
        <v>2042</v>
      </c>
      <c r="F9652" s="4" t="s">
        <v>30</v>
      </c>
      <c r="G9652" s="4" t="s">
        <v>1407</v>
      </c>
      <c r="H9652" s="4">
        <v>15237.0</v>
      </c>
      <c r="I9652" s="4">
        <v>14572.0</v>
      </c>
      <c r="J9652" s="4">
        <v>591.0</v>
      </c>
      <c r="K9652" s="4">
        <v>78367.0</v>
      </c>
      <c r="L9652" s="4">
        <v>17510.0</v>
      </c>
      <c r="M9652" s="4" t="s">
        <v>2041</v>
      </c>
      <c r="N9652" s="4" t="s">
        <v>2041</v>
      </c>
      <c r="O9652" s="4" t="s">
        <v>2041</v>
      </c>
      <c r="R9652" s="5" t="str">
        <f t="shared" si="1"/>
        <v>2015_211</v>
      </c>
    </row>
    <row r="9653">
      <c r="A9653" s="4" t="s">
        <v>2203</v>
      </c>
      <c r="B9653" s="4">
        <v>212.0</v>
      </c>
      <c r="C9653" s="4">
        <v>2015.0</v>
      </c>
      <c r="D9653" s="4" t="s">
        <v>177</v>
      </c>
      <c r="E9653" s="4" t="s">
        <v>2065</v>
      </c>
      <c r="F9653" s="4" t="s">
        <v>30</v>
      </c>
      <c r="G9653" s="4" t="s">
        <v>1407</v>
      </c>
      <c r="H9653" s="4">
        <v>30150.0</v>
      </c>
      <c r="I9653" s="4">
        <v>14483.0</v>
      </c>
      <c r="J9653" s="4">
        <v>2959.0</v>
      </c>
      <c r="K9653" s="4">
        <v>24072.0</v>
      </c>
      <c r="L9653" s="4">
        <v>20125.0</v>
      </c>
      <c r="M9653" s="4" t="s">
        <v>2041</v>
      </c>
      <c r="N9653" s="4" t="s">
        <v>2041</v>
      </c>
      <c r="O9653" s="4" t="s">
        <v>2041</v>
      </c>
      <c r="R9653" s="5" t="str">
        <f t="shared" si="1"/>
        <v>2015_212</v>
      </c>
    </row>
    <row r="9654">
      <c r="A9654" s="4" t="s">
        <v>2204</v>
      </c>
      <c r="B9654" s="4">
        <v>213.0</v>
      </c>
      <c r="C9654" s="4">
        <v>2015.0</v>
      </c>
      <c r="D9654" s="4" t="s">
        <v>48</v>
      </c>
      <c r="E9654" s="4" t="s">
        <v>48</v>
      </c>
      <c r="F9654" s="4" t="s">
        <v>74</v>
      </c>
      <c r="G9654" s="4" t="s">
        <v>1462</v>
      </c>
      <c r="H9654" s="4">
        <v>34011.0</v>
      </c>
      <c r="I9654" s="4">
        <v>14281.0</v>
      </c>
      <c r="J9654" s="4">
        <v>1203.0</v>
      </c>
      <c r="K9654" s="4">
        <v>19467.0</v>
      </c>
      <c r="L9654" s="4">
        <v>47430.0</v>
      </c>
      <c r="M9654" s="4" t="s">
        <v>2041</v>
      </c>
      <c r="N9654" s="4" t="s">
        <v>2041</v>
      </c>
      <c r="O9654" s="4" t="s">
        <v>2041</v>
      </c>
      <c r="R9654" s="5" t="str">
        <f t="shared" si="1"/>
        <v>2015_213</v>
      </c>
    </row>
    <row r="9655">
      <c r="A9655" s="4" t="s">
        <v>2205</v>
      </c>
      <c r="B9655" s="4">
        <v>214.0</v>
      </c>
      <c r="C9655" s="4">
        <v>2015.0</v>
      </c>
      <c r="D9655" s="4" t="s">
        <v>72</v>
      </c>
      <c r="E9655" s="4" t="s">
        <v>72</v>
      </c>
      <c r="F9655" s="4" t="s">
        <v>24</v>
      </c>
      <c r="G9655" s="4" t="s">
        <v>1618</v>
      </c>
      <c r="H9655" s="4">
        <v>18789.0</v>
      </c>
      <c r="I9655" s="4">
        <v>14194.0</v>
      </c>
      <c r="J9655" s="4">
        <v>579.0</v>
      </c>
      <c r="K9655" s="4">
        <v>5744.0</v>
      </c>
      <c r="L9655" s="4">
        <v>72650.0</v>
      </c>
      <c r="M9655" s="4" t="s">
        <v>2044</v>
      </c>
      <c r="N9655" s="4" t="s">
        <v>2041</v>
      </c>
      <c r="O9655" s="4" t="s">
        <v>2041</v>
      </c>
      <c r="R9655" s="5" t="str">
        <f t="shared" si="1"/>
        <v>2015_214</v>
      </c>
    </row>
    <row r="9656">
      <c r="A9656" s="4" t="s">
        <v>2206</v>
      </c>
      <c r="B9656" s="4">
        <v>215.0</v>
      </c>
      <c r="C9656" s="4">
        <v>2015.0</v>
      </c>
      <c r="D9656" s="4" t="s">
        <v>67</v>
      </c>
      <c r="E9656" s="4" t="s">
        <v>2042</v>
      </c>
      <c r="F9656" s="4" t="s">
        <v>43</v>
      </c>
      <c r="G9656" s="4" t="s">
        <v>1515</v>
      </c>
      <c r="H9656" s="4">
        <v>23306.0</v>
      </c>
      <c r="I9656" s="4">
        <v>14098.0</v>
      </c>
      <c r="J9656" s="4">
        <v>2100.0</v>
      </c>
      <c r="K9656" s="4">
        <v>51286.0</v>
      </c>
      <c r="L9656" s="4">
        <v>10200.0</v>
      </c>
      <c r="M9656" s="4" t="s">
        <v>2041</v>
      </c>
      <c r="N9656" s="4" t="s">
        <v>2041</v>
      </c>
      <c r="O9656" s="4" t="s">
        <v>2041</v>
      </c>
      <c r="R9656" s="5" t="str">
        <f t="shared" si="1"/>
        <v>2015_215</v>
      </c>
    </row>
    <row r="9657">
      <c r="A9657" s="4" t="s">
        <v>2207</v>
      </c>
      <c r="B9657" s="4">
        <v>216.0</v>
      </c>
      <c r="C9657" s="4">
        <v>2015.0</v>
      </c>
      <c r="D9657" s="4" t="s">
        <v>1289</v>
      </c>
      <c r="E9657" s="4" t="s">
        <v>114</v>
      </c>
      <c r="F9657" s="4" t="s">
        <v>57</v>
      </c>
      <c r="G9657" s="4" t="s">
        <v>1523</v>
      </c>
      <c r="H9657" s="4">
        <v>4652.0</v>
      </c>
      <c r="I9657" s="4">
        <v>14009.0</v>
      </c>
      <c r="J9657" s="4">
        <v>146.0</v>
      </c>
      <c r="K9657" s="4">
        <v>5396.0</v>
      </c>
      <c r="L9657" s="4">
        <v>7968.0</v>
      </c>
      <c r="M9657" s="4" t="s">
        <v>2041</v>
      </c>
      <c r="N9657" s="4" t="s">
        <v>2041</v>
      </c>
      <c r="O9657" s="4" t="s">
        <v>2041</v>
      </c>
      <c r="R9657" s="5" t="str">
        <f t="shared" si="1"/>
        <v>2015_216</v>
      </c>
    </row>
    <row r="9658">
      <c r="A9658" s="4" t="s">
        <v>195</v>
      </c>
      <c r="B9658" s="4">
        <v>217.0</v>
      </c>
      <c r="C9658" s="4">
        <v>2015.0</v>
      </c>
      <c r="D9658" s="4" t="s">
        <v>195</v>
      </c>
      <c r="E9658" s="4" t="s">
        <v>2141</v>
      </c>
      <c r="F9658" s="4" t="s">
        <v>24</v>
      </c>
      <c r="G9658" s="4" t="s">
        <v>1404</v>
      </c>
      <c r="H9658" s="4">
        <v>24815.0</v>
      </c>
      <c r="I9658" s="4">
        <v>13996.0</v>
      </c>
      <c r="J9658" s="4">
        <v>1298.0</v>
      </c>
      <c r="K9658" s="4">
        <v>21412.0</v>
      </c>
      <c r="L9658" s="4">
        <v>39800.0</v>
      </c>
      <c r="M9658" s="4" t="s">
        <v>2041</v>
      </c>
      <c r="N9658" s="4" t="s">
        <v>2041</v>
      </c>
      <c r="O9658" s="4" t="s">
        <v>2041</v>
      </c>
      <c r="R9658" s="5" t="str">
        <f t="shared" si="1"/>
        <v>2015_217</v>
      </c>
    </row>
    <row r="9659">
      <c r="A9659" s="4" t="s">
        <v>2208</v>
      </c>
      <c r="B9659" s="4">
        <v>218.0</v>
      </c>
      <c r="C9659" s="4">
        <v>2015.0</v>
      </c>
      <c r="D9659" s="4" t="s">
        <v>490</v>
      </c>
      <c r="E9659" s="4" t="s">
        <v>921</v>
      </c>
      <c r="F9659" s="4" t="s">
        <v>24</v>
      </c>
      <c r="G9659" s="4" t="s">
        <v>1404</v>
      </c>
      <c r="H9659" s="4">
        <v>22734.0</v>
      </c>
      <c r="I9659" s="4">
        <v>13938.0</v>
      </c>
      <c r="J9659" s="4">
        <v>-5403.0</v>
      </c>
      <c r="K9659" s="4">
        <v>55952.0</v>
      </c>
      <c r="L9659" s="4">
        <v>4950.0</v>
      </c>
      <c r="M9659" s="4" t="s">
        <v>2041</v>
      </c>
      <c r="N9659" s="4" t="s">
        <v>2041</v>
      </c>
      <c r="O9659" s="4" t="s">
        <v>2041</v>
      </c>
      <c r="R9659" s="5" t="str">
        <f t="shared" si="1"/>
        <v>2015_218</v>
      </c>
    </row>
    <row r="9660">
      <c r="A9660" s="4" t="s">
        <v>2209</v>
      </c>
      <c r="B9660" s="4">
        <v>219.0</v>
      </c>
      <c r="C9660" s="4">
        <v>2015.0</v>
      </c>
      <c r="D9660" s="4" t="s">
        <v>76</v>
      </c>
      <c r="E9660" s="4" t="s">
        <v>76</v>
      </c>
      <c r="F9660" s="4" t="s">
        <v>212</v>
      </c>
      <c r="G9660" s="4" t="s">
        <v>1527</v>
      </c>
      <c r="H9660" s="4">
        <v>12280.0</v>
      </c>
      <c r="I9660" s="4">
        <v>13878.0</v>
      </c>
      <c r="J9660" s="4">
        <v>600.0</v>
      </c>
      <c r="K9660" s="4">
        <v>14605.0</v>
      </c>
      <c r="L9660" s="4">
        <v>34000.0</v>
      </c>
      <c r="M9660" s="4" t="s">
        <v>2041</v>
      </c>
      <c r="N9660" s="4" t="s">
        <v>2041</v>
      </c>
      <c r="O9660" s="4" t="s">
        <v>2041</v>
      </c>
      <c r="R9660" s="5" t="str">
        <f t="shared" si="1"/>
        <v>2015_219</v>
      </c>
    </row>
    <row r="9661">
      <c r="A9661" s="4" t="s">
        <v>2210</v>
      </c>
      <c r="B9661" s="4">
        <v>220.0</v>
      </c>
      <c r="C9661" s="4">
        <v>2015.0</v>
      </c>
      <c r="D9661" s="4" t="s">
        <v>977</v>
      </c>
      <c r="E9661" s="4" t="s">
        <v>117</v>
      </c>
      <c r="F9661" s="4" t="s">
        <v>57</v>
      </c>
      <c r="G9661" s="4" t="s">
        <v>1600</v>
      </c>
      <c r="H9661" s="4">
        <v>3052.0</v>
      </c>
      <c r="I9661" s="4">
        <v>13840.0</v>
      </c>
      <c r="J9661" s="4">
        <v>180.0</v>
      </c>
      <c r="K9661" s="4">
        <v>4713.0</v>
      </c>
      <c r="L9661" s="4">
        <v>64000.0</v>
      </c>
      <c r="M9661" s="4" t="s">
        <v>2041</v>
      </c>
      <c r="N9661" s="4" t="s">
        <v>2041</v>
      </c>
      <c r="O9661" s="4" t="s">
        <v>2041</v>
      </c>
      <c r="R9661" s="5" t="str">
        <f t="shared" si="1"/>
        <v>2015_220</v>
      </c>
    </row>
    <row r="9662">
      <c r="A9662" s="4" t="s">
        <v>231</v>
      </c>
      <c r="B9662" s="4">
        <v>221.0</v>
      </c>
      <c r="C9662" s="4">
        <v>2015.0</v>
      </c>
      <c r="D9662" s="4" t="s">
        <v>232</v>
      </c>
      <c r="E9662" s="4" t="s">
        <v>2112</v>
      </c>
      <c r="F9662" s="4" t="s">
        <v>77</v>
      </c>
      <c r="G9662" s="4" t="s">
        <v>1440</v>
      </c>
      <c r="H9662" s="4">
        <v>22212.0</v>
      </c>
      <c r="I9662" s="4">
        <v>13796.0</v>
      </c>
      <c r="J9662" s="4">
        <v>753.0</v>
      </c>
      <c r="K9662" s="4">
        <v>6865.0</v>
      </c>
      <c r="L9662" s="4">
        <v>123500.0</v>
      </c>
      <c r="M9662" s="4" t="s">
        <v>2041</v>
      </c>
      <c r="N9662" s="4" t="s">
        <v>2041</v>
      </c>
      <c r="O9662" s="4" t="s">
        <v>2041</v>
      </c>
      <c r="R9662" s="5" t="str">
        <f t="shared" si="1"/>
        <v>2015_221</v>
      </c>
    </row>
    <row r="9663">
      <c r="A9663" s="4" t="s">
        <v>2211</v>
      </c>
      <c r="B9663" s="4">
        <v>222.0</v>
      </c>
      <c r="C9663" s="4">
        <v>2015.0</v>
      </c>
      <c r="D9663" s="4" t="s">
        <v>177</v>
      </c>
      <c r="E9663" s="4" t="s">
        <v>2065</v>
      </c>
      <c r="F9663" s="4" t="s">
        <v>30</v>
      </c>
      <c r="G9663" s="4" t="s">
        <v>1407</v>
      </c>
      <c r="H9663" s="4">
        <v>27714.0</v>
      </c>
      <c r="I9663" s="4">
        <v>13783.0</v>
      </c>
      <c r="J9663" s="4">
        <v>2391.0</v>
      </c>
      <c r="K9663" s="4">
        <v>23117.0</v>
      </c>
      <c r="L9663" s="4">
        <v>10140.0</v>
      </c>
      <c r="M9663" s="4" t="s">
        <v>2041</v>
      </c>
      <c r="N9663" s="4" t="s">
        <v>2041</v>
      </c>
      <c r="O9663" s="4" t="s">
        <v>2041</v>
      </c>
      <c r="R9663" s="5" t="str">
        <f t="shared" si="1"/>
        <v>2015_222</v>
      </c>
    </row>
    <row r="9664">
      <c r="A9664" s="4" t="s">
        <v>2212</v>
      </c>
      <c r="B9664" s="4">
        <v>223.0</v>
      </c>
      <c r="C9664" s="4">
        <v>2015.0</v>
      </c>
      <c r="D9664" s="4" t="s">
        <v>99</v>
      </c>
      <c r="E9664" s="4" t="s">
        <v>2042</v>
      </c>
      <c r="F9664" s="4" t="s">
        <v>100</v>
      </c>
      <c r="G9664" s="4" t="s">
        <v>1685</v>
      </c>
      <c r="H9664" s="4">
        <v>14732.0</v>
      </c>
      <c r="I9664" s="4">
        <v>13554.0</v>
      </c>
      <c r="J9664" s="4">
        <v>1515.0</v>
      </c>
      <c r="K9664" s="4">
        <v>253377.0</v>
      </c>
      <c r="L9664" s="4">
        <v>9627.0</v>
      </c>
      <c r="M9664" s="4" t="s">
        <v>2041</v>
      </c>
      <c r="N9664" s="4" t="s">
        <v>2041</v>
      </c>
      <c r="O9664" s="4" t="s">
        <v>2041</v>
      </c>
      <c r="R9664" s="5" t="str">
        <f t="shared" si="1"/>
        <v>2015_223</v>
      </c>
    </row>
    <row r="9665">
      <c r="A9665" s="4" t="s">
        <v>2213</v>
      </c>
      <c r="B9665" s="4">
        <v>224.0</v>
      </c>
      <c r="C9665" s="4">
        <v>2015.0</v>
      </c>
      <c r="D9665" s="4" t="s">
        <v>26</v>
      </c>
      <c r="E9665" s="4" t="s">
        <v>2040</v>
      </c>
      <c r="F9665" s="4" t="s">
        <v>95</v>
      </c>
      <c r="G9665" s="4" t="s">
        <v>1458</v>
      </c>
      <c r="H9665" s="4">
        <v>15293.0</v>
      </c>
      <c r="I9665" s="4">
        <v>13506.0</v>
      </c>
      <c r="J9665" s="4">
        <v>720.0</v>
      </c>
      <c r="K9665" s="4">
        <v>9245.0</v>
      </c>
      <c r="L9665" s="4">
        <v>67000.0</v>
      </c>
      <c r="M9665" s="4" t="s">
        <v>2041</v>
      </c>
      <c r="N9665" s="4" t="s">
        <v>2041</v>
      </c>
      <c r="O9665" s="4" t="s">
        <v>2041</v>
      </c>
      <c r="R9665" s="5" t="str">
        <f t="shared" si="1"/>
        <v>2015_224</v>
      </c>
    </row>
    <row r="9666">
      <c r="A9666" s="4" t="s">
        <v>2214</v>
      </c>
      <c r="B9666" s="4">
        <v>225.0</v>
      </c>
      <c r="C9666" s="4">
        <v>2015.0</v>
      </c>
      <c r="D9666" s="4" t="s">
        <v>1165</v>
      </c>
      <c r="E9666" s="4" t="s">
        <v>2059</v>
      </c>
      <c r="F9666" s="4" t="s">
        <v>74</v>
      </c>
      <c r="G9666" s="4" t="s">
        <v>1482</v>
      </c>
      <c r="H9666" s="4">
        <v>10826.0</v>
      </c>
      <c r="I9666" s="4">
        <v>13470.0</v>
      </c>
      <c r="J9666" s="4">
        <v>450.0</v>
      </c>
      <c r="K9666" s="4">
        <v>3214.0</v>
      </c>
      <c r="L9666" s="4">
        <v>11521.0</v>
      </c>
      <c r="M9666" s="4" t="s">
        <v>2041</v>
      </c>
      <c r="N9666" s="4" t="s">
        <v>2041</v>
      </c>
      <c r="O9666" s="4" t="s">
        <v>2041</v>
      </c>
      <c r="R9666" s="5" t="str">
        <f t="shared" si="1"/>
        <v>2015_225</v>
      </c>
    </row>
    <row r="9667">
      <c r="A9667" s="4" t="s">
        <v>240</v>
      </c>
      <c r="B9667" s="4">
        <v>226.0</v>
      </c>
      <c r="C9667" s="4">
        <v>2015.0</v>
      </c>
      <c r="D9667" s="4" t="s">
        <v>216</v>
      </c>
      <c r="E9667" s="4" t="s">
        <v>921</v>
      </c>
      <c r="F9667" s="4" t="s">
        <v>57</v>
      </c>
      <c r="G9667" s="4" t="s">
        <v>1526</v>
      </c>
      <c r="H9667" s="4">
        <v>20353.0</v>
      </c>
      <c r="I9667" s="4">
        <v>13413.0</v>
      </c>
      <c r="J9667" s="4">
        <v>1612.0</v>
      </c>
      <c r="K9667" s="4">
        <v>50186.0</v>
      </c>
      <c r="L9667" s="4">
        <v>13690.0</v>
      </c>
      <c r="M9667" s="4" t="s">
        <v>2041</v>
      </c>
      <c r="N9667" s="4" t="s">
        <v>2041</v>
      </c>
      <c r="O9667" s="4" t="s">
        <v>2041</v>
      </c>
      <c r="R9667" s="5" t="str">
        <f t="shared" si="1"/>
        <v>2015_226</v>
      </c>
    </row>
    <row r="9668">
      <c r="A9668" s="4" t="s">
        <v>2215</v>
      </c>
      <c r="B9668" s="4">
        <v>227.0</v>
      </c>
      <c r="C9668" s="4">
        <v>2015.0</v>
      </c>
      <c r="D9668" s="4" t="s">
        <v>490</v>
      </c>
      <c r="E9668" s="4" t="s">
        <v>921</v>
      </c>
      <c r="F9668" s="4" t="s">
        <v>24</v>
      </c>
      <c r="G9668" s="4" t="s">
        <v>1404</v>
      </c>
      <c r="H9668" s="4">
        <v>17623.0</v>
      </c>
      <c r="I9668" s="4">
        <v>13297.0</v>
      </c>
      <c r="J9668" s="4">
        <v>3046.0</v>
      </c>
      <c r="K9668" s="4">
        <v>36011.0</v>
      </c>
      <c r="L9668" s="4">
        <v>3330.0</v>
      </c>
      <c r="M9668" s="4" t="s">
        <v>2041</v>
      </c>
      <c r="N9668" s="4" t="s">
        <v>2041</v>
      </c>
      <c r="O9668" s="4" t="s">
        <v>2041</v>
      </c>
      <c r="R9668" s="5" t="str">
        <f t="shared" si="1"/>
        <v>2015_227</v>
      </c>
    </row>
    <row r="9669">
      <c r="A9669" s="4" t="s">
        <v>2216</v>
      </c>
      <c r="B9669" s="4">
        <v>228.0</v>
      </c>
      <c r="C9669" s="4">
        <v>2015.0</v>
      </c>
      <c r="D9669" s="4" t="s">
        <v>62</v>
      </c>
      <c r="E9669" s="4" t="s">
        <v>2112</v>
      </c>
      <c r="F9669" s="4" t="s">
        <v>192</v>
      </c>
      <c r="G9669" s="4" t="s">
        <v>1477</v>
      </c>
      <c r="H9669" s="4">
        <v>34117.0</v>
      </c>
      <c r="I9669" s="4">
        <v>13279.0</v>
      </c>
      <c r="J9669" s="4">
        <v>1051.0</v>
      </c>
      <c r="K9669" s="4">
        <v>8345.0</v>
      </c>
      <c r="L9669" s="4">
        <v>303405.0</v>
      </c>
      <c r="M9669" s="4" t="s">
        <v>2041</v>
      </c>
      <c r="N9669" s="4" t="s">
        <v>2041</v>
      </c>
      <c r="O9669" s="4" t="s">
        <v>2041</v>
      </c>
      <c r="R9669" s="5" t="str">
        <f t="shared" si="1"/>
        <v>2015_228</v>
      </c>
    </row>
    <row r="9670">
      <c r="A9670" s="4" t="s">
        <v>2217</v>
      </c>
      <c r="B9670" s="4">
        <v>229.0</v>
      </c>
      <c r="C9670" s="4">
        <v>2015.0</v>
      </c>
      <c r="D9670" s="4" t="s">
        <v>1354</v>
      </c>
      <c r="E9670" s="4" t="s">
        <v>2043</v>
      </c>
      <c r="F9670" s="4" t="s">
        <v>37</v>
      </c>
      <c r="G9670" s="4" t="s">
        <v>1465</v>
      </c>
      <c r="H9670" s="4">
        <v>9208.0</v>
      </c>
      <c r="I9670" s="4">
        <v>13233.0</v>
      </c>
      <c r="J9670" s="4">
        <v>674.0</v>
      </c>
      <c r="K9670" s="4">
        <v>11389.0</v>
      </c>
      <c r="L9670" s="4">
        <v>79000.0</v>
      </c>
      <c r="M9670" s="4" t="s">
        <v>2041</v>
      </c>
      <c r="N9670" s="4" t="s">
        <v>2041</v>
      </c>
      <c r="O9670" s="4" t="s">
        <v>2041</v>
      </c>
      <c r="R9670" s="5" t="str">
        <f t="shared" si="1"/>
        <v>2015_229</v>
      </c>
    </row>
    <row r="9671">
      <c r="A9671" s="4" t="s">
        <v>2218</v>
      </c>
      <c r="B9671" s="4">
        <v>230.0</v>
      </c>
      <c r="C9671" s="4">
        <v>2015.0</v>
      </c>
      <c r="D9671" s="4" t="s">
        <v>1728</v>
      </c>
      <c r="E9671" s="4" t="s">
        <v>2062</v>
      </c>
      <c r="F9671" s="4" t="s">
        <v>55</v>
      </c>
      <c r="G9671" s="4" t="s">
        <v>1522</v>
      </c>
      <c r="H9671" s="4">
        <v>16921.0</v>
      </c>
      <c r="I9671" s="4">
        <v>13216.0</v>
      </c>
      <c r="J9671" s="4">
        <v>1041.0</v>
      </c>
      <c r="K9671" s="4">
        <v>13274.0</v>
      </c>
      <c r="L9671" s="4">
        <v>57450.0</v>
      </c>
      <c r="M9671" s="4" t="s">
        <v>2041</v>
      </c>
      <c r="N9671" s="4" t="s">
        <v>2041</v>
      </c>
      <c r="O9671" s="4" t="s">
        <v>2041</v>
      </c>
      <c r="R9671" s="5" t="str">
        <f t="shared" si="1"/>
        <v>2015_230</v>
      </c>
    </row>
    <row r="9672">
      <c r="A9672" s="4" t="s">
        <v>2219</v>
      </c>
      <c r="B9672" s="4">
        <v>231.0</v>
      </c>
      <c r="C9672" s="4">
        <v>2015.0</v>
      </c>
      <c r="D9672" s="4" t="s">
        <v>1295</v>
      </c>
      <c r="E9672" s="4" t="s">
        <v>114</v>
      </c>
      <c r="F9672" s="4" t="s">
        <v>183</v>
      </c>
      <c r="G9672" s="4" t="s">
        <v>1517</v>
      </c>
      <c r="H9672" s="4">
        <v>17540.0</v>
      </c>
      <c r="I9672" s="4">
        <v>13162.0</v>
      </c>
      <c r="J9672" s="4">
        <v>723.0</v>
      </c>
      <c r="K9672" s="4">
        <v>17943.0</v>
      </c>
      <c r="L9672" s="4">
        <v>57900.0</v>
      </c>
      <c r="M9672" s="4" t="s">
        <v>2041</v>
      </c>
      <c r="N9672" s="4" t="s">
        <v>2041</v>
      </c>
      <c r="O9672" s="4" t="s">
        <v>2041</v>
      </c>
      <c r="R9672" s="5" t="str">
        <f t="shared" si="1"/>
        <v>2015_231</v>
      </c>
    </row>
    <row r="9673">
      <c r="A9673" s="4" t="s">
        <v>2220</v>
      </c>
      <c r="B9673" s="4">
        <v>232.0</v>
      </c>
      <c r="C9673" s="4">
        <v>2015.0</v>
      </c>
      <c r="D9673" s="4" t="s">
        <v>352</v>
      </c>
      <c r="E9673" s="4" t="s">
        <v>2040</v>
      </c>
      <c r="F9673" s="4" t="s">
        <v>37</v>
      </c>
      <c r="G9673" s="4" t="s">
        <v>1495</v>
      </c>
      <c r="H9673" s="4">
        <v>14493.0</v>
      </c>
      <c r="I9673" s="4">
        <v>13122.0</v>
      </c>
      <c r="J9673" s="4">
        <v>493.0</v>
      </c>
      <c r="K9673" s="4">
        <v>11707.0</v>
      </c>
      <c r="L9673" s="4">
        <v>20171.0</v>
      </c>
      <c r="M9673" s="4" t="s">
        <v>2041</v>
      </c>
      <c r="N9673" s="4" t="s">
        <v>2041</v>
      </c>
      <c r="O9673" s="4" t="s">
        <v>2041</v>
      </c>
      <c r="R9673" s="5" t="str">
        <f t="shared" si="1"/>
        <v>2015_232</v>
      </c>
    </row>
    <row r="9674">
      <c r="A9674" s="4" t="s">
        <v>2221</v>
      </c>
      <c r="B9674" s="4">
        <v>233.0</v>
      </c>
      <c r="C9674" s="4">
        <v>2015.0</v>
      </c>
      <c r="D9674" s="4" t="s">
        <v>975</v>
      </c>
      <c r="E9674" s="4" t="s">
        <v>2043</v>
      </c>
      <c r="F9674" s="4" t="s">
        <v>24</v>
      </c>
      <c r="G9674" s="4" t="s">
        <v>1503</v>
      </c>
      <c r="H9674" s="4">
        <v>59881.0</v>
      </c>
      <c r="I9674" s="4">
        <v>13045.0</v>
      </c>
      <c r="J9674" s="4">
        <v>2821.0</v>
      </c>
      <c r="K9674" s="4">
        <v>17722.0</v>
      </c>
      <c r="L9674" s="4">
        <v>31003.0</v>
      </c>
      <c r="M9674" s="4" t="s">
        <v>2041</v>
      </c>
      <c r="N9674" s="4" t="s">
        <v>2041</v>
      </c>
      <c r="O9674" s="4" t="s">
        <v>2041</v>
      </c>
      <c r="R9674" s="5" t="str">
        <f t="shared" si="1"/>
        <v>2015_233</v>
      </c>
    </row>
    <row r="9675">
      <c r="A9675" s="4" t="s">
        <v>2222</v>
      </c>
      <c r="B9675" s="4">
        <v>234.0</v>
      </c>
      <c r="C9675" s="4">
        <v>2015.0</v>
      </c>
      <c r="D9675" s="4" t="s">
        <v>1289</v>
      </c>
      <c r="E9675" s="4" t="s">
        <v>114</v>
      </c>
      <c r="F9675" s="4" t="s">
        <v>179</v>
      </c>
      <c r="G9675" s="4" t="s">
        <v>1742</v>
      </c>
      <c r="H9675" s="4">
        <v>4020.0</v>
      </c>
      <c r="I9675" s="4">
        <v>12960.0</v>
      </c>
      <c r="J9675" s="4">
        <v>64.0</v>
      </c>
      <c r="K9675" s="4">
        <v>4495.0</v>
      </c>
      <c r="L9675" s="4">
        <v>6700.0</v>
      </c>
      <c r="M9675" s="4" t="s">
        <v>2041</v>
      </c>
      <c r="N9675" s="4" t="s">
        <v>2041</v>
      </c>
      <c r="O9675" s="4" t="s">
        <v>2041</v>
      </c>
      <c r="R9675" s="5" t="str">
        <f t="shared" si="1"/>
        <v>2015_234</v>
      </c>
    </row>
    <row r="9676">
      <c r="A9676" s="4" t="s">
        <v>2223</v>
      </c>
      <c r="B9676" s="4">
        <v>235.0</v>
      </c>
      <c r="C9676" s="4">
        <v>2015.0</v>
      </c>
      <c r="D9676" s="4" t="s">
        <v>81</v>
      </c>
      <c r="E9676" s="4" t="s">
        <v>2042</v>
      </c>
      <c r="F9676" s="4" t="s">
        <v>30</v>
      </c>
      <c r="G9676" s="4" t="s">
        <v>1407</v>
      </c>
      <c r="H9676" s="4">
        <v>30199.0</v>
      </c>
      <c r="I9676" s="4">
        <v>12951.0</v>
      </c>
      <c r="J9676" s="4">
        <v>1465.0</v>
      </c>
      <c r="K9676" s="4">
        <v>17840.0</v>
      </c>
      <c r="L9676" s="4">
        <v>57000.0</v>
      </c>
      <c r="M9676" s="4" t="s">
        <v>2041</v>
      </c>
      <c r="N9676" s="4" t="s">
        <v>2041</v>
      </c>
      <c r="O9676" s="4" t="s">
        <v>2041</v>
      </c>
      <c r="R9676" s="5" t="str">
        <f t="shared" si="1"/>
        <v>2015_235</v>
      </c>
    </row>
    <row r="9677">
      <c r="A9677" s="4" t="s">
        <v>2224</v>
      </c>
      <c r="B9677" s="4">
        <v>236.0</v>
      </c>
      <c r="C9677" s="4">
        <v>2015.0</v>
      </c>
      <c r="D9677" s="4" t="s">
        <v>216</v>
      </c>
      <c r="E9677" s="4" t="s">
        <v>921</v>
      </c>
      <c r="F9677" s="4" t="s">
        <v>30</v>
      </c>
      <c r="G9677" s="4" t="s">
        <v>1407</v>
      </c>
      <c r="H9677" s="4">
        <v>17866.0</v>
      </c>
      <c r="I9677" s="4">
        <v>12919.0</v>
      </c>
      <c r="J9677" s="4">
        <v>1092.0</v>
      </c>
      <c r="K9677" s="4">
        <v>44308.0</v>
      </c>
      <c r="L9677" s="4">
        <v>14601.0</v>
      </c>
      <c r="M9677" s="4" t="s">
        <v>2041</v>
      </c>
      <c r="N9677" s="4" t="s">
        <v>2041</v>
      </c>
      <c r="O9677" s="4" t="s">
        <v>2041</v>
      </c>
      <c r="R9677" s="5" t="str">
        <f t="shared" si="1"/>
        <v>2015_236</v>
      </c>
    </row>
    <row r="9678">
      <c r="A9678" s="4" t="s">
        <v>2225</v>
      </c>
      <c r="B9678" s="4">
        <v>237.0</v>
      </c>
      <c r="C9678" s="4">
        <v>2015.0</v>
      </c>
      <c r="D9678" s="4" t="s">
        <v>225</v>
      </c>
      <c r="E9678" s="4" t="s">
        <v>921</v>
      </c>
      <c r="F9678" s="4" t="s">
        <v>118</v>
      </c>
      <c r="G9678" s="4" t="s">
        <v>1530</v>
      </c>
      <c r="H9678" s="4">
        <v>10053.0</v>
      </c>
      <c r="I9678" s="4">
        <v>12836.0</v>
      </c>
      <c r="J9678" s="4">
        <v>314.0</v>
      </c>
      <c r="K9678" s="4">
        <v>15305.0</v>
      </c>
      <c r="L9678" s="4">
        <v>2269.0</v>
      </c>
      <c r="M9678" s="4" t="s">
        <v>2041</v>
      </c>
      <c r="N9678" s="4" t="s">
        <v>2041</v>
      </c>
      <c r="O9678" s="4" t="s">
        <v>2041</v>
      </c>
      <c r="R9678" s="5" t="str">
        <f t="shared" si="1"/>
        <v>2015_237</v>
      </c>
    </row>
    <row r="9679">
      <c r="A9679" s="4" t="s">
        <v>2226</v>
      </c>
      <c r="B9679" s="4">
        <v>238.0</v>
      </c>
      <c r="C9679" s="4">
        <v>2015.0</v>
      </c>
      <c r="D9679" s="4" t="s">
        <v>1360</v>
      </c>
      <c r="E9679" s="4" t="s">
        <v>2141</v>
      </c>
      <c r="F9679" s="4" t="s">
        <v>57</v>
      </c>
      <c r="G9679" s="4" t="s">
        <v>1752</v>
      </c>
      <c r="H9679" s="4">
        <v>160621.0</v>
      </c>
      <c r="I9679" s="4">
        <v>12702.0</v>
      </c>
      <c r="J9679" s="4">
        <v>5438.0</v>
      </c>
      <c r="K9679" s="4">
        <v>38569.0</v>
      </c>
      <c r="L9679" s="4">
        <v>9500.0</v>
      </c>
      <c r="M9679" s="4" t="s">
        <v>2041</v>
      </c>
      <c r="N9679" s="4" t="s">
        <v>2041</v>
      </c>
      <c r="O9679" s="4" t="s">
        <v>2041</v>
      </c>
      <c r="R9679" s="5" t="str">
        <f t="shared" si="1"/>
        <v>2015_238</v>
      </c>
    </row>
    <row r="9680">
      <c r="A9680" s="4" t="s">
        <v>2227</v>
      </c>
      <c r="B9680" s="4">
        <v>239.0</v>
      </c>
      <c r="C9680" s="4">
        <v>2015.0</v>
      </c>
      <c r="D9680" s="4" t="s">
        <v>223</v>
      </c>
      <c r="E9680" s="4" t="s">
        <v>223</v>
      </c>
      <c r="F9680" s="4" t="s">
        <v>57</v>
      </c>
      <c r="G9680" s="4" t="s">
        <v>1582</v>
      </c>
      <c r="H9680" s="4">
        <v>5794.0</v>
      </c>
      <c r="I9680" s="4">
        <v>12695.0</v>
      </c>
      <c r="J9680" s="4">
        <v>328.0</v>
      </c>
      <c r="K9680" s="4">
        <v>8454.0</v>
      </c>
      <c r="L9680" s="4">
        <v>59900.0</v>
      </c>
      <c r="M9680" s="4" t="s">
        <v>2041</v>
      </c>
      <c r="N9680" s="4" t="s">
        <v>2041</v>
      </c>
      <c r="O9680" s="4" t="s">
        <v>2041</v>
      </c>
      <c r="R9680" s="5" t="str">
        <f t="shared" si="1"/>
        <v>2015_239</v>
      </c>
    </row>
    <row r="9681">
      <c r="A9681" s="4" t="s">
        <v>1106</v>
      </c>
      <c r="B9681" s="4">
        <v>240.0</v>
      </c>
      <c r="C9681" s="4">
        <v>2015.0</v>
      </c>
      <c r="D9681" s="4" t="s">
        <v>203</v>
      </c>
      <c r="E9681" s="4" t="s">
        <v>2059</v>
      </c>
      <c r="F9681" s="4" t="s">
        <v>179</v>
      </c>
      <c r="G9681" s="4" t="s">
        <v>1555</v>
      </c>
      <c r="H9681" s="4">
        <v>32842.0</v>
      </c>
      <c r="I9681" s="4">
        <v>12669.0</v>
      </c>
      <c r="J9681" s="4">
        <v>1927.0</v>
      </c>
      <c r="K9681" s="4">
        <v>33053.0</v>
      </c>
      <c r="L9681" s="4">
        <v>31511.0</v>
      </c>
      <c r="M9681" s="4" t="s">
        <v>2041</v>
      </c>
      <c r="N9681" s="4" t="s">
        <v>2041</v>
      </c>
      <c r="O9681" s="4" t="s">
        <v>2041</v>
      </c>
      <c r="R9681" s="5" t="str">
        <f t="shared" si="1"/>
        <v>2015_240</v>
      </c>
    </row>
    <row r="9682">
      <c r="A9682" s="4" t="s">
        <v>2228</v>
      </c>
      <c r="B9682" s="4">
        <v>241.0</v>
      </c>
      <c r="C9682" s="4">
        <v>2015.0</v>
      </c>
      <c r="D9682" s="4" t="s">
        <v>216</v>
      </c>
      <c r="E9682" s="4" t="s">
        <v>921</v>
      </c>
      <c r="F9682" s="4" t="s">
        <v>299</v>
      </c>
      <c r="G9682" s="4" t="s">
        <v>1537</v>
      </c>
      <c r="H9682" s="4">
        <v>13988.0</v>
      </c>
      <c r="I9682" s="4">
        <v>12495.0</v>
      </c>
      <c r="J9682" s="4">
        <v>941.0</v>
      </c>
      <c r="K9682" s="4">
        <v>46528.0</v>
      </c>
      <c r="L9682" s="4">
        <v>13393.0</v>
      </c>
      <c r="M9682" s="4" t="s">
        <v>2041</v>
      </c>
      <c r="N9682" s="4" t="s">
        <v>2041</v>
      </c>
      <c r="O9682" s="4" t="s">
        <v>2041</v>
      </c>
      <c r="R9682" s="5" t="str">
        <f t="shared" si="1"/>
        <v>2015_241</v>
      </c>
    </row>
    <row r="9683">
      <c r="A9683" s="4" t="s">
        <v>2229</v>
      </c>
      <c r="B9683" s="4">
        <v>242.0</v>
      </c>
      <c r="C9683" s="4">
        <v>2015.0</v>
      </c>
      <c r="D9683" s="4" t="s">
        <v>1364</v>
      </c>
      <c r="E9683" s="4" t="s">
        <v>2043</v>
      </c>
      <c r="F9683" s="4" t="s">
        <v>57</v>
      </c>
      <c r="G9683" s="4" t="s">
        <v>1719</v>
      </c>
      <c r="H9683" s="4">
        <v>230121.0</v>
      </c>
      <c r="I9683" s="4">
        <v>12466.0</v>
      </c>
      <c r="J9683" s="4">
        <v>2940.0</v>
      </c>
      <c r="K9683" s="4">
        <v>40184.0</v>
      </c>
      <c r="L9683" s="4">
        <v>9199.0</v>
      </c>
      <c r="M9683" s="4" t="s">
        <v>2044</v>
      </c>
      <c r="N9683" s="4" t="s">
        <v>2041</v>
      </c>
      <c r="O9683" s="4" t="s">
        <v>2041</v>
      </c>
      <c r="R9683" s="5" t="str">
        <f t="shared" si="1"/>
        <v>2015_242</v>
      </c>
    </row>
    <row r="9684">
      <c r="A9684" s="4" t="s">
        <v>2230</v>
      </c>
      <c r="B9684" s="4">
        <v>243.0</v>
      </c>
      <c r="C9684" s="4">
        <v>2015.0</v>
      </c>
      <c r="D9684" s="4" t="s">
        <v>216</v>
      </c>
      <c r="E9684" s="4" t="s">
        <v>921</v>
      </c>
      <c r="F9684" s="4" t="s">
        <v>37</v>
      </c>
      <c r="G9684" s="4" t="s">
        <v>1495</v>
      </c>
      <c r="H9684" s="4">
        <v>41681.0</v>
      </c>
      <c r="I9684" s="4">
        <v>12436.0</v>
      </c>
      <c r="J9684" s="4">
        <v>1310.0</v>
      </c>
      <c r="K9684" s="4">
        <v>54327.0</v>
      </c>
      <c r="L9684" s="4">
        <v>14400.0</v>
      </c>
      <c r="M9684" s="4" t="s">
        <v>2041</v>
      </c>
      <c r="N9684" s="4" t="s">
        <v>2041</v>
      </c>
      <c r="O9684" s="4" t="s">
        <v>2041</v>
      </c>
      <c r="R9684" s="5" t="str">
        <f t="shared" si="1"/>
        <v>2015_243</v>
      </c>
    </row>
    <row r="9685">
      <c r="A9685" s="4" t="s">
        <v>2231</v>
      </c>
      <c r="B9685" s="4">
        <v>244.0</v>
      </c>
      <c r="C9685" s="4">
        <v>2015.0</v>
      </c>
      <c r="D9685" s="4" t="s">
        <v>988</v>
      </c>
      <c r="E9685" s="4" t="s">
        <v>2053</v>
      </c>
      <c r="F9685" s="4" t="s">
        <v>30</v>
      </c>
      <c r="G9685" s="4" t="s">
        <v>1407</v>
      </c>
      <c r="H9685" s="4">
        <v>8173.0</v>
      </c>
      <c r="I9685" s="4">
        <v>12407.0</v>
      </c>
      <c r="J9685" s="4">
        <v>208.0</v>
      </c>
      <c r="K9685" s="4">
        <v>52624.0</v>
      </c>
      <c r="L9685" s="4">
        <v>13082.0</v>
      </c>
      <c r="M9685" s="4" t="s">
        <v>2041</v>
      </c>
      <c r="N9685" s="4" t="s">
        <v>2041</v>
      </c>
      <c r="O9685" s="4" t="s">
        <v>2041</v>
      </c>
      <c r="R9685" s="5" t="str">
        <f t="shared" si="1"/>
        <v>2015_244</v>
      </c>
    </row>
    <row r="9686">
      <c r="A9686" s="4" t="s">
        <v>2232</v>
      </c>
      <c r="B9686" s="4">
        <v>245.0</v>
      </c>
      <c r="C9686" s="4">
        <v>2015.0</v>
      </c>
      <c r="D9686" s="4" t="s">
        <v>1831</v>
      </c>
      <c r="E9686" s="4" t="s">
        <v>2040</v>
      </c>
      <c r="F9686" s="4" t="s">
        <v>43</v>
      </c>
      <c r="G9686" s="4" t="s">
        <v>1529</v>
      </c>
      <c r="I9686" s="4">
        <v>12361.0</v>
      </c>
      <c r="J9686" s="4">
        <v>-292.0</v>
      </c>
      <c r="K9686" s="4">
        <v>7115.0</v>
      </c>
      <c r="L9686" s="4">
        <v>66000.0</v>
      </c>
      <c r="M9686" s="4" t="s">
        <v>2041</v>
      </c>
      <c r="N9686" s="4" t="s">
        <v>2041</v>
      </c>
      <c r="O9686" s="4" t="s">
        <v>2041</v>
      </c>
      <c r="R9686" s="5" t="str">
        <f t="shared" si="1"/>
        <v>2015_245</v>
      </c>
    </row>
    <row r="9687">
      <c r="A9687" s="4" t="s">
        <v>2233</v>
      </c>
      <c r="B9687" s="4">
        <v>246.0</v>
      </c>
      <c r="C9687" s="4">
        <v>2015.0</v>
      </c>
      <c r="D9687" s="4" t="s">
        <v>216</v>
      </c>
      <c r="E9687" s="4" t="s">
        <v>921</v>
      </c>
      <c r="F9687" s="4" t="s">
        <v>20</v>
      </c>
      <c r="G9687" s="4" t="s">
        <v>1402</v>
      </c>
      <c r="H9687" s="4">
        <v>14466.0</v>
      </c>
      <c r="I9687" s="4">
        <v>12301.0</v>
      </c>
      <c r="J9687" s="4">
        <v>905.0</v>
      </c>
      <c r="K9687" s="4">
        <v>27974.0</v>
      </c>
      <c r="L9687" s="4">
        <v>10000.0</v>
      </c>
      <c r="M9687" s="4" t="s">
        <v>2041</v>
      </c>
      <c r="N9687" s="4" t="s">
        <v>2041</v>
      </c>
      <c r="O9687" s="4" t="s">
        <v>2041</v>
      </c>
      <c r="R9687" s="5" t="str">
        <f t="shared" si="1"/>
        <v>2015_246</v>
      </c>
    </row>
    <row r="9688">
      <c r="A9688" s="4" t="s">
        <v>2234</v>
      </c>
      <c r="B9688" s="4">
        <v>247.0</v>
      </c>
      <c r="C9688" s="4">
        <v>2015.0</v>
      </c>
      <c r="D9688" s="4" t="s">
        <v>81</v>
      </c>
      <c r="E9688" s="4" t="s">
        <v>2042</v>
      </c>
      <c r="F9688" s="4" t="s">
        <v>74</v>
      </c>
      <c r="G9688" s="4" t="s">
        <v>1422</v>
      </c>
      <c r="H9688" s="4">
        <v>23854.0</v>
      </c>
      <c r="I9688" s="4">
        <v>12296.0</v>
      </c>
      <c r="J9688" s="4">
        <v>1619.0</v>
      </c>
      <c r="K9688" s="4">
        <v>148810.0</v>
      </c>
      <c r="L9688" s="4">
        <v>12209.0</v>
      </c>
      <c r="M9688" s="4" t="s">
        <v>2041</v>
      </c>
      <c r="N9688" s="4" t="s">
        <v>2041</v>
      </c>
      <c r="O9688" s="4" t="s">
        <v>2041</v>
      </c>
      <c r="R9688" s="5" t="str">
        <f t="shared" si="1"/>
        <v>2015_247</v>
      </c>
    </row>
    <row r="9689">
      <c r="A9689" s="4" t="s">
        <v>2235</v>
      </c>
      <c r="B9689" s="4">
        <v>248.0</v>
      </c>
      <c r="C9689" s="4">
        <v>2015.0</v>
      </c>
      <c r="D9689" s="4" t="s">
        <v>285</v>
      </c>
      <c r="E9689" s="4" t="s">
        <v>285</v>
      </c>
      <c r="F9689" s="4" t="s">
        <v>127</v>
      </c>
      <c r="G9689" s="4" t="s">
        <v>1586</v>
      </c>
      <c r="H9689" s="4">
        <v>32044.0</v>
      </c>
      <c r="I9689" s="4">
        <v>12282.0</v>
      </c>
      <c r="J9689" s="4">
        <v>1048.0</v>
      </c>
      <c r="K9689" s="4">
        <v>9980.0</v>
      </c>
      <c r="L9689" s="4">
        <v>59697.0</v>
      </c>
      <c r="M9689" s="4" t="s">
        <v>2041</v>
      </c>
      <c r="N9689" s="4" t="s">
        <v>2041</v>
      </c>
      <c r="O9689" s="4" t="s">
        <v>2041</v>
      </c>
      <c r="R9689" s="5" t="str">
        <f t="shared" si="1"/>
        <v>2015_248</v>
      </c>
    </row>
    <row r="9690">
      <c r="A9690" s="4" t="s">
        <v>2236</v>
      </c>
      <c r="B9690" s="4">
        <v>249.0</v>
      </c>
      <c r="C9690" s="4">
        <v>2015.0</v>
      </c>
      <c r="D9690" s="4" t="s">
        <v>48</v>
      </c>
      <c r="E9690" s="4" t="s">
        <v>48</v>
      </c>
      <c r="F9690" s="4" t="s">
        <v>35</v>
      </c>
      <c r="G9690" s="4" t="s">
        <v>1566</v>
      </c>
      <c r="H9690" s="4">
        <v>34847.0</v>
      </c>
      <c r="I9690" s="4">
        <v>12273.0</v>
      </c>
      <c r="J9690" s="4">
        <v>1694.0</v>
      </c>
      <c r="K9690" s="4">
        <v>19802.0</v>
      </c>
      <c r="L9690" s="4">
        <v>27780.0</v>
      </c>
      <c r="M9690" s="4" t="s">
        <v>2041</v>
      </c>
      <c r="N9690" s="4" t="s">
        <v>2041</v>
      </c>
      <c r="O9690" s="4" t="s">
        <v>2041</v>
      </c>
      <c r="R9690" s="5" t="str">
        <f t="shared" si="1"/>
        <v>2015_249</v>
      </c>
    </row>
    <row r="9691">
      <c r="A9691" s="4" t="s">
        <v>2237</v>
      </c>
      <c r="B9691" s="4">
        <v>250.0</v>
      </c>
      <c r="C9691" s="4">
        <v>2015.0</v>
      </c>
      <c r="D9691" s="4" t="s">
        <v>26</v>
      </c>
      <c r="E9691" s="4" t="s">
        <v>2040</v>
      </c>
      <c r="F9691" s="4" t="s">
        <v>24</v>
      </c>
      <c r="G9691" s="4" t="s">
        <v>1478</v>
      </c>
      <c r="H9691" s="4">
        <v>2566.0</v>
      </c>
      <c r="I9691" s="4">
        <v>12257.0</v>
      </c>
      <c r="J9691" s="4">
        <v>-771.0</v>
      </c>
      <c r="K9691" s="4">
        <v>10404.0</v>
      </c>
      <c r="L9691" s="4">
        <v>114000.0</v>
      </c>
      <c r="M9691" s="4" t="s">
        <v>2041</v>
      </c>
      <c r="N9691" s="4" t="s">
        <v>2041</v>
      </c>
      <c r="O9691" s="4" t="s">
        <v>2041</v>
      </c>
      <c r="R9691" s="5" t="str">
        <f t="shared" si="1"/>
        <v>2015_250</v>
      </c>
    </row>
    <row r="9692">
      <c r="A9692" s="4" t="s">
        <v>2238</v>
      </c>
      <c r="B9692" s="4">
        <v>251.0</v>
      </c>
      <c r="C9692" s="4">
        <v>2015.0</v>
      </c>
      <c r="D9692" s="4" t="s">
        <v>759</v>
      </c>
      <c r="E9692" s="4" t="s">
        <v>2141</v>
      </c>
      <c r="F9692" s="4" t="s">
        <v>43</v>
      </c>
      <c r="G9692" s="4" t="s">
        <v>1560</v>
      </c>
      <c r="H9692" s="4">
        <v>40692.0</v>
      </c>
      <c r="I9692" s="4">
        <v>12220.0</v>
      </c>
      <c r="J9692" s="4">
        <v>1516.0</v>
      </c>
      <c r="K9692" s="4">
        <v>32052.0</v>
      </c>
      <c r="L9692" s="4">
        <v>61000.0</v>
      </c>
      <c r="M9692" s="4" t="s">
        <v>2041</v>
      </c>
      <c r="N9692" s="4" t="s">
        <v>2041</v>
      </c>
      <c r="O9692" s="4" t="s">
        <v>2041</v>
      </c>
      <c r="R9692" s="5" t="str">
        <f t="shared" si="1"/>
        <v>2015_251</v>
      </c>
    </row>
    <row r="9693">
      <c r="A9693" s="4" t="s">
        <v>2239</v>
      </c>
      <c r="B9693" s="4">
        <v>252.0</v>
      </c>
      <c r="C9693" s="4">
        <v>2015.0</v>
      </c>
      <c r="D9693" s="4" t="s">
        <v>76</v>
      </c>
      <c r="E9693" s="4" t="s">
        <v>76</v>
      </c>
      <c r="F9693" s="4" t="s">
        <v>30</v>
      </c>
      <c r="G9693" s="4" t="s">
        <v>1407</v>
      </c>
      <c r="H9693" s="4">
        <v>10415.0</v>
      </c>
      <c r="I9693" s="4">
        <v>12124.0</v>
      </c>
      <c r="J9693" s="4">
        <v>664.0</v>
      </c>
      <c r="K9693" s="4">
        <v>13836.0</v>
      </c>
      <c r="L9693" s="4">
        <v>45000.0</v>
      </c>
      <c r="M9693" s="4" t="s">
        <v>2041</v>
      </c>
      <c r="N9693" s="4" t="s">
        <v>2041</v>
      </c>
      <c r="O9693" s="4" t="s">
        <v>2041</v>
      </c>
      <c r="R9693" s="5" t="str">
        <f t="shared" si="1"/>
        <v>2015_252</v>
      </c>
    </row>
    <row r="9694">
      <c r="A9694" s="4" t="s">
        <v>2240</v>
      </c>
      <c r="B9694" s="4">
        <v>253.0</v>
      </c>
      <c r="C9694" s="4">
        <v>2015.0</v>
      </c>
      <c r="D9694" s="4" t="s">
        <v>1354</v>
      </c>
      <c r="E9694" s="4" t="s">
        <v>2043</v>
      </c>
      <c r="F9694" s="4" t="s">
        <v>46</v>
      </c>
      <c r="G9694" s="4" t="s">
        <v>1590</v>
      </c>
      <c r="H9694" s="4">
        <v>6425.0</v>
      </c>
      <c r="I9694" s="4">
        <v>12075.0</v>
      </c>
      <c r="J9694" s="4">
        <v>245.0</v>
      </c>
      <c r="K9694" s="4">
        <v>6100.0</v>
      </c>
      <c r="L9694" s="4">
        <v>7211.0</v>
      </c>
      <c r="M9694" s="4" t="s">
        <v>2041</v>
      </c>
      <c r="N9694" s="4" t="s">
        <v>2041</v>
      </c>
      <c r="O9694" s="4" t="s">
        <v>2041</v>
      </c>
      <c r="R9694" s="5" t="str">
        <f t="shared" si="1"/>
        <v>2015_253</v>
      </c>
    </row>
    <row r="9695">
      <c r="A9695" s="7" t="s">
        <v>1312</v>
      </c>
      <c r="B9695" s="7">
        <v>254.0</v>
      </c>
      <c r="C9695" s="7">
        <v>2015.0</v>
      </c>
      <c r="D9695" s="7" t="s">
        <v>42</v>
      </c>
      <c r="E9695" s="7" t="s">
        <v>2042</v>
      </c>
      <c r="F9695" s="7" t="s">
        <v>30</v>
      </c>
      <c r="G9695" s="7" t="s">
        <v>1407</v>
      </c>
      <c r="H9695" s="8"/>
      <c r="I9695" s="7">
        <v>11909.0</v>
      </c>
      <c r="J9695" s="7">
        <v>445.0</v>
      </c>
      <c r="K9695" s="7">
        <v>62059.0</v>
      </c>
      <c r="L9695" s="7">
        <v>5000.0</v>
      </c>
      <c r="M9695" s="7" t="s">
        <v>2041</v>
      </c>
      <c r="N9695" s="7" t="s">
        <v>2044</v>
      </c>
      <c r="O9695" s="7" t="s">
        <v>2041</v>
      </c>
      <c r="P9695" s="8"/>
      <c r="Q9695" s="8"/>
      <c r="R9695" s="5" t="str">
        <f t="shared" si="1"/>
        <v>2015_254</v>
      </c>
    </row>
    <row r="9696">
      <c r="A9696" s="4" t="s">
        <v>2241</v>
      </c>
      <c r="B9696" s="4">
        <v>255.0</v>
      </c>
      <c r="C9696" s="4">
        <v>2015.0</v>
      </c>
      <c r="D9696" s="4" t="s">
        <v>216</v>
      </c>
      <c r="E9696" s="4" t="s">
        <v>921</v>
      </c>
      <c r="F9696" s="4" t="s">
        <v>74</v>
      </c>
      <c r="G9696" s="4" t="s">
        <v>1422</v>
      </c>
      <c r="H9696" s="4">
        <v>17613.0</v>
      </c>
      <c r="I9696" s="4">
        <v>11686.0</v>
      </c>
      <c r="J9696" s="4">
        <v>1021.0</v>
      </c>
      <c r="K9696" s="4">
        <v>36958.0</v>
      </c>
      <c r="L9696" s="4">
        <v>11640.0</v>
      </c>
      <c r="M9696" s="4" t="s">
        <v>2041</v>
      </c>
      <c r="N9696" s="4" t="s">
        <v>2041</v>
      </c>
      <c r="O9696" s="4" t="s">
        <v>2041</v>
      </c>
      <c r="R9696" s="5" t="str">
        <f t="shared" si="1"/>
        <v>2015_255</v>
      </c>
    </row>
    <row r="9697">
      <c r="A9697" s="4" t="s">
        <v>2242</v>
      </c>
      <c r="B9697" s="4">
        <v>256.0</v>
      </c>
      <c r="C9697" s="4">
        <v>2015.0</v>
      </c>
      <c r="D9697" s="4" t="s">
        <v>203</v>
      </c>
      <c r="E9697" s="4" t="s">
        <v>2059</v>
      </c>
      <c r="F9697" s="4" t="s">
        <v>37</v>
      </c>
      <c r="G9697" s="4" t="s">
        <v>1557</v>
      </c>
      <c r="H9697" s="4">
        <v>31527.0</v>
      </c>
      <c r="I9697" s="4">
        <v>11624.0</v>
      </c>
      <c r="J9697" s="4">
        <v>2000.0</v>
      </c>
      <c r="K9697" s="4">
        <v>33241.0</v>
      </c>
      <c r="L9697" s="4">
        <v>29482.0</v>
      </c>
      <c r="M9697" s="4" t="s">
        <v>2041</v>
      </c>
      <c r="N9697" s="4" t="s">
        <v>2041</v>
      </c>
      <c r="O9697" s="4" t="s">
        <v>2041</v>
      </c>
      <c r="R9697" s="5" t="str">
        <f t="shared" si="1"/>
        <v>2015_256</v>
      </c>
    </row>
    <row r="9698">
      <c r="A9698" s="4" t="s">
        <v>2243</v>
      </c>
      <c r="B9698" s="4">
        <v>257.0</v>
      </c>
      <c r="C9698" s="4">
        <v>2015.0</v>
      </c>
      <c r="D9698" s="4" t="s">
        <v>216</v>
      </c>
      <c r="E9698" s="4" t="s">
        <v>921</v>
      </c>
      <c r="F9698" s="4" t="s">
        <v>100</v>
      </c>
      <c r="G9698" s="4" t="s">
        <v>1562</v>
      </c>
      <c r="H9698" s="4">
        <v>22461.0</v>
      </c>
      <c r="I9698" s="4">
        <v>11616.0</v>
      </c>
      <c r="J9698" s="4">
        <v>1737.0</v>
      </c>
      <c r="K9698" s="4">
        <v>48864.0</v>
      </c>
      <c r="L9698" s="4">
        <v>17391.0</v>
      </c>
      <c r="M9698" s="4" t="s">
        <v>2041</v>
      </c>
      <c r="N9698" s="4" t="s">
        <v>2041</v>
      </c>
      <c r="O9698" s="4" t="s">
        <v>2041</v>
      </c>
      <c r="R9698" s="5" t="str">
        <f t="shared" si="1"/>
        <v>2015_257</v>
      </c>
    </row>
    <row r="9699">
      <c r="A9699" s="4" t="s">
        <v>288</v>
      </c>
      <c r="B9699" s="4">
        <v>258.0</v>
      </c>
      <c r="C9699" s="4">
        <v>2015.0</v>
      </c>
      <c r="D9699" s="4" t="s">
        <v>289</v>
      </c>
      <c r="E9699" s="4" t="s">
        <v>2065</v>
      </c>
      <c r="F9699" s="4" t="s">
        <v>46</v>
      </c>
      <c r="G9699" s="4" t="s">
        <v>1418</v>
      </c>
      <c r="H9699" s="4">
        <v>3834.0</v>
      </c>
      <c r="I9699" s="4">
        <v>11603.0</v>
      </c>
      <c r="J9699" s="4">
        <v>117.0</v>
      </c>
      <c r="K9699" s="4">
        <v>7639.0</v>
      </c>
      <c r="L9699" s="4">
        <v>68000.0</v>
      </c>
      <c r="M9699" s="4" t="s">
        <v>2041</v>
      </c>
      <c r="N9699" s="4" t="s">
        <v>2041</v>
      </c>
      <c r="O9699" s="4" t="s">
        <v>2041</v>
      </c>
      <c r="R9699" s="5" t="str">
        <f t="shared" si="1"/>
        <v>2015_258</v>
      </c>
    </row>
    <row r="9700">
      <c r="A9700" s="4" t="s">
        <v>2244</v>
      </c>
      <c r="B9700" s="4">
        <v>259.0</v>
      </c>
      <c r="C9700" s="4">
        <v>2015.0</v>
      </c>
      <c r="D9700" s="4" t="s">
        <v>48</v>
      </c>
      <c r="E9700" s="4" t="s">
        <v>48</v>
      </c>
      <c r="F9700" s="4" t="s">
        <v>105</v>
      </c>
      <c r="G9700" s="4" t="s">
        <v>1520</v>
      </c>
      <c r="H9700" s="4">
        <v>5440.0</v>
      </c>
      <c r="I9700" s="4">
        <v>11578.0</v>
      </c>
      <c r="J9700" s="4">
        <v>323.0</v>
      </c>
      <c r="K9700" s="4">
        <v>11002.0</v>
      </c>
      <c r="L9700" s="4">
        <v>16000.0</v>
      </c>
      <c r="M9700" s="4" t="s">
        <v>2041</v>
      </c>
      <c r="N9700" s="4" t="s">
        <v>2041</v>
      </c>
      <c r="O9700" s="4" t="s">
        <v>2041</v>
      </c>
      <c r="R9700" s="5" t="str">
        <f t="shared" si="1"/>
        <v>2015_259</v>
      </c>
    </row>
    <row r="9701">
      <c r="A9701" s="4" t="s">
        <v>2245</v>
      </c>
      <c r="B9701" s="4">
        <v>260.0</v>
      </c>
      <c r="C9701" s="4">
        <v>2015.0</v>
      </c>
      <c r="D9701" s="4" t="s">
        <v>1831</v>
      </c>
      <c r="E9701" s="4" t="s">
        <v>2040</v>
      </c>
      <c r="F9701" s="4" t="s">
        <v>43</v>
      </c>
      <c r="G9701" s="4" t="s">
        <v>1613</v>
      </c>
      <c r="H9701" s="4">
        <v>14250.0</v>
      </c>
      <c r="I9701" s="4">
        <v>11504.0</v>
      </c>
      <c r="J9701" s="4">
        <v>1022.0</v>
      </c>
      <c r="K9701" s="4">
        <v>6356.0</v>
      </c>
      <c r="L9701" s="4">
        <v>58000.0</v>
      </c>
      <c r="M9701" s="4" t="s">
        <v>2041</v>
      </c>
      <c r="N9701" s="4" t="s">
        <v>2041</v>
      </c>
      <c r="O9701" s="4" t="s">
        <v>2041</v>
      </c>
      <c r="R9701" s="5" t="str">
        <f t="shared" si="1"/>
        <v>2015_260</v>
      </c>
    </row>
    <row r="9702">
      <c r="A9702" s="4" t="s">
        <v>1850</v>
      </c>
      <c r="B9702" s="4">
        <v>261.0</v>
      </c>
      <c r="C9702" s="4">
        <v>2015.0</v>
      </c>
      <c r="D9702" s="4" t="s">
        <v>1105</v>
      </c>
      <c r="E9702" s="4" t="s">
        <v>2052</v>
      </c>
      <c r="F9702" s="4" t="s">
        <v>35</v>
      </c>
      <c r="G9702" s="4" t="s">
        <v>1851</v>
      </c>
      <c r="H9702" s="4">
        <v>14615.0</v>
      </c>
      <c r="I9702" s="4">
        <v>11457.0</v>
      </c>
      <c r="J9702" s="4">
        <v>761.0</v>
      </c>
      <c r="K9702" s="4">
        <v>15849.0</v>
      </c>
      <c r="L9702" s="4">
        <v>50400.0</v>
      </c>
      <c r="M9702" s="4" t="s">
        <v>2041</v>
      </c>
      <c r="N9702" s="4" t="s">
        <v>2041</v>
      </c>
      <c r="O9702" s="4" t="s">
        <v>2041</v>
      </c>
      <c r="R9702" s="5" t="str">
        <f t="shared" si="1"/>
        <v>2015_261</v>
      </c>
    </row>
    <row r="9703">
      <c r="A9703" s="4" t="s">
        <v>2246</v>
      </c>
      <c r="B9703" s="4">
        <v>262.0</v>
      </c>
      <c r="C9703" s="4">
        <v>2015.0</v>
      </c>
      <c r="D9703" s="4" t="s">
        <v>1839</v>
      </c>
      <c r="E9703" s="4" t="s">
        <v>2040</v>
      </c>
      <c r="F9703" s="4" t="s">
        <v>55</v>
      </c>
      <c r="G9703" s="4" t="s">
        <v>1472</v>
      </c>
      <c r="H9703" s="4">
        <v>27570.0</v>
      </c>
      <c r="I9703" s="4">
        <v>11454.0</v>
      </c>
      <c r="J9703" s="4">
        <v>1042.0</v>
      </c>
      <c r="K9703" s="4">
        <v>7544.0</v>
      </c>
      <c r="L9703" s="4">
        <v>50150.0</v>
      </c>
      <c r="M9703" s="4" t="s">
        <v>2044</v>
      </c>
      <c r="N9703" s="4" t="s">
        <v>2041</v>
      </c>
      <c r="O9703" s="4" t="s">
        <v>2041</v>
      </c>
      <c r="R9703" s="5" t="str">
        <f t="shared" si="1"/>
        <v>2015_262</v>
      </c>
    </row>
    <row r="9704">
      <c r="A9704" s="4" t="s">
        <v>2247</v>
      </c>
      <c r="B9704" s="4">
        <v>263.0</v>
      </c>
      <c r="C9704" s="4">
        <v>2015.0</v>
      </c>
      <c r="D9704" s="4" t="s">
        <v>1364</v>
      </c>
      <c r="E9704" s="4" t="s">
        <v>2043</v>
      </c>
      <c r="F9704" s="4" t="s">
        <v>183</v>
      </c>
      <c r="G9704" s="4" t="s">
        <v>1550</v>
      </c>
      <c r="H9704" s="4">
        <v>13848.0</v>
      </c>
      <c r="I9704" s="4">
        <v>11382.0</v>
      </c>
      <c r="J9704" s="4">
        <v>537.0</v>
      </c>
      <c r="K9704" s="4">
        <v>18641.0</v>
      </c>
      <c r="L9704" s="4">
        <v>20078.0</v>
      </c>
      <c r="M9704" s="4" t="s">
        <v>2041</v>
      </c>
      <c r="N9704" s="4" t="s">
        <v>2041</v>
      </c>
      <c r="O9704" s="4" t="s">
        <v>2041</v>
      </c>
      <c r="R9704" s="5" t="str">
        <f t="shared" si="1"/>
        <v>2015_263</v>
      </c>
    </row>
    <row r="9705">
      <c r="A9705" s="4" t="s">
        <v>2248</v>
      </c>
      <c r="B9705" s="4">
        <v>264.0</v>
      </c>
      <c r="C9705" s="4">
        <v>2015.0</v>
      </c>
      <c r="D9705" s="4" t="s">
        <v>45</v>
      </c>
      <c r="E9705" s="4" t="s">
        <v>2042</v>
      </c>
      <c r="F9705" s="4" t="s">
        <v>57</v>
      </c>
      <c r="G9705" s="4" t="s">
        <v>1523</v>
      </c>
      <c r="I9705" s="4">
        <v>11318.0</v>
      </c>
      <c r="J9705" s="4">
        <v>3.0</v>
      </c>
      <c r="K9705" s="4">
        <v>15591.0</v>
      </c>
      <c r="L9705" s="4">
        <v>13530.0</v>
      </c>
      <c r="M9705" s="4" t="s">
        <v>2041</v>
      </c>
      <c r="N9705" s="4" t="s">
        <v>2041</v>
      </c>
      <c r="O9705" s="4" t="s">
        <v>2044</v>
      </c>
      <c r="R9705" s="5" t="str">
        <f t="shared" si="1"/>
        <v>2015_264</v>
      </c>
    </row>
    <row r="9706">
      <c r="A9706" s="4" t="s">
        <v>2249</v>
      </c>
      <c r="B9706" s="4">
        <v>265.0</v>
      </c>
      <c r="C9706" s="4">
        <v>2015.0</v>
      </c>
      <c r="D9706" s="4" t="s">
        <v>1360</v>
      </c>
      <c r="E9706" s="4" t="s">
        <v>2141</v>
      </c>
      <c r="F9706" s="4" t="s">
        <v>88</v>
      </c>
      <c r="G9706" s="4" t="s">
        <v>1413</v>
      </c>
      <c r="I9706" s="4">
        <v>11152.0</v>
      </c>
      <c r="J9706" s="4">
        <v>-458.0</v>
      </c>
      <c r="K9706" s="4">
        <v>34269.0</v>
      </c>
      <c r="L9706" s="4">
        <v>22655.0</v>
      </c>
      <c r="M9706" s="4" t="s">
        <v>2041</v>
      </c>
      <c r="N9706" s="4" t="s">
        <v>2041</v>
      </c>
      <c r="O9706" s="4" t="s">
        <v>2041</v>
      </c>
      <c r="R9706" s="5" t="str">
        <f t="shared" si="1"/>
        <v>2015_265</v>
      </c>
    </row>
    <row r="9707">
      <c r="A9707" s="4" t="s">
        <v>2250</v>
      </c>
      <c r="B9707" s="4">
        <v>266.0</v>
      </c>
      <c r="C9707" s="4">
        <v>2015.0</v>
      </c>
      <c r="D9707" s="4" t="s">
        <v>48</v>
      </c>
      <c r="E9707" s="4" t="s">
        <v>48</v>
      </c>
      <c r="F9707" s="4" t="s">
        <v>55</v>
      </c>
      <c r="G9707" s="4" t="s">
        <v>1522</v>
      </c>
      <c r="H9707" s="4">
        <v>27047.0</v>
      </c>
      <c r="I9707" s="4">
        <v>11130.0</v>
      </c>
      <c r="J9707" s="4">
        <v>866.0</v>
      </c>
      <c r="K9707" s="4">
        <v>5706.0</v>
      </c>
      <c r="L9707" s="4">
        <v>39674.0</v>
      </c>
      <c r="M9707" s="4" t="s">
        <v>2041</v>
      </c>
      <c r="N9707" s="4" t="s">
        <v>2041</v>
      </c>
      <c r="O9707" s="4" t="s">
        <v>2041</v>
      </c>
      <c r="R9707" s="5" t="str">
        <f t="shared" si="1"/>
        <v>2015_266</v>
      </c>
    </row>
    <row r="9708">
      <c r="A9708" s="4" t="s">
        <v>2251</v>
      </c>
      <c r="B9708" s="4">
        <v>267.0</v>
      </c>
      <c r="C9708" s="4">
        <v>2015.0</v>
      </c>
      <c r="D9708" s="4" t="s">
        <v>611</v>
      </c>
      <c r="E9708" s="4" t="s">
        <v>2042</v>
      </c>
      <c r="F9708" s="4" t="s">
        <v>30</v>
      </c>
      <c r="G9708" s="4" t="s">
        <v>1407</v>
      </c>
      <c r="H9708" s="4">
        <v>60512.0</v>
      </c>
      <c r="I9708" s="4">
        <v>11081.0</v>
      </c>
      <c r="J9708" s="4">
        <v>3294.0</v>
      </c>
      <c r="K9708" s="4">
        <v>239808.0</v>
      </c>
      <c r="L9708" s="4">
        <v>12200.0</v>
      </c>
      <c r="M9708" s="4" t="s">
        <v>2044</v>
      </c>
      <c r="N9708" s="4" t="s">
        <v>2041</v>
      </c>
      <c r="O9708" s="4" t="s">
        <v>2041</v>
      </c>
      <c r="R9708" s="5" t="str">
        <f t="shared" si="1"/>
        <v>2015_267</v>
      </c>
    </row>
    <row r="9709">
      <c r="A9709" s="4" t="s">
        <v>2252</v>
      </c>
      <c r="B9709" s="4">
        <v>268.0</v>
      </c>
      <c r="C9709" s="4">
        <v>2015.0</v>
      </c>
      <c r="D9709" s="4" t="s">
        <v>99</v>
      </c>
      <c r="E9709" s="4" t="s">
        <v>2042</v>
      </c>
      <c r="F9709" s="4" t="s">
        <v>30</v>
      </c>
      <c r="G9709" s="4" t="s">
        <v>1407</v>
      </c>
      <c r="H9709" s="4">
        <v>9842.0</v>
      </c>
      <c r="I9709" s="4">
        <v>11071.0</v>
      </c>
      <c r="J9709" s="4">
        <v>2300.0</v>
      </c>
      <c r="K9709" s="4">
        <v>226951.0</v>
      </c>
      <c r="L9709" s="4">
        <v>6500.0</v>
      </c>
      <c r="M9709" s="4" t="s">
        <v>2041</v>
      </c>
      <c r="N9709" s="4" t="s">
        <v>2041</v>
      </c>
      <c r="O9709" s="4" t="s">
        <v>2044</v>
      </c>
      <c r="R9709" s="5" t="str">
        <f t="shared" si="1"/>
        <v>2015_268</v>
      </c>
    </row>
    <row r="9710">
      <c r="A9710" s="7" t="s">
        <v>2253</v>
      </c>
      <c r="B9710" s="7">
        <v>269.0</v>
      </c>
      <c r="C9710" s="7">
        <v>2015.0</v>
      </c>
      <c r="D9710" s="7" t="s">
        <v>1839</v>
      </c>
      <c r="E9710" s="7" t="s">
        <v>2040</v>
      </c>
      <c r="F9710" s="7" t="s">
        <v>57</v>
      </c>
      <c r="G9710" s="7" t="s">
        <v>1415</v>
      </c>
      <c r="H9710" s="7">
        <v>21861.0</v>
      </c>
      <c r="I9710" s="7">
        <v>11042.0</v>
      </c>
      <c r="J9710" s="7">
        <v>925.0</v>
      </c>
      <c r="K9710" s="7">
        <v>4703.0</v>
      </c>
      <c r="L9710" s="7">
        <v>71400.0</v>
      </c>
      <c r="M9710" s="7" t="s">
        <v>2041</v>
      </c>
      <c r="N9710" s="7" t="s">
        <v>2044</v>
      </c>
      <c r="O9710" s="7" t="s">
        <v>2041</v>
      </c>
      <c r="P9710" s="8"/>
      <c r="Q9710" s="8"/>
      <c r="R9710" s="5" t="str">
        <f t="shared" si="1"/>
        <v>2015_269</v>
      </c>
    </row>
    <row r="9711">
      <c r="A9711" s="7" t="s">
        <v>832</v>
      </c>
      <c r="B9711" s="7">
        <v>270.0</v>
      </c>
      <c r="C9711" s="7">
        <v>2015.0</v>
      </c>
      <c r="D9711" s="7" t="s">
        <v>216</v>
      </c>
      <c r="E9711" s="7" t="s">
        <v>921</v>
      </c>
      <c r="F9711" s="7" t="s">
        <v>57</v>
      </c>
      <c r="G9711" s="7" t="s">
        <v>1531</v>
      </c>
      <c r="H9711" s="7">
        <v>26961.0</v>
      </c>
      <c r="I9711" s="7">
        <v>11035.0</v>
      </c>
      <c r="J9711" s="7">
        <v>1161.0</v>
      </c>
      <c r="K9711" s="7">
        <v>39732.0</v>
      </c>
      <c r="L9711" s="7">
        <v>17046.0</v>
      </c>
      <c r="M9711" s="7" t="s">
        <v>2041</v>
      </c>
      <c r="N9711" s="7" t="s">
        <v>2044</v>
      </c>
      <c r="O9711" s="7" t="s">
        <v>2041</v>
      </c>
      <c r="P9711" s="8"/>
      <c r="Q9711" s="8"/>
      <c r="R9711" s="5" t="str">
        <f t="shared" si="1"/>
        <v>2015_270</v>
      </c>
    </row>
    <row r="9712">
      <c r="A9712" s="4" t="s">
        <v>1789</v>
      </c>
      <c r="B9712" s="4">
        <v>271.0</v>
      </c>
      <c r="C9712" s="4">
        <v>2015.0</v>
      </c>
      <c r="D9712" s="4" t="s">
        <v>1078</v>
      </c>
      <c r="E9712" s="4" t="s">
        <v>2052</v>
      </c>
      <c r="F9712" s="4" t="s">
        <v>30</v>
      </c>
      <c r="G9712" s="4" t="s">
        <v>1407</v>
      </c>
      <c r="H9712" s="4">
        <v>31440.0</v>
      </c>
      <c r="I9712" s="4">
        <v>10969.0</v>
      </c>
      <c r="J9712" s="4">
        <v>1204.0</v>
      </c>
      <c r="K9712" s="4">
        <v>7869.0</v>
      </c>
      <c r="L9712" s="4">
        <v>42400.0</v>
      </c>
      <c r="M9712" s="4" t="s">
        <v>2041</v>
      </c>
      <c r="N9712" s="4" t="s">
        <v>2041</v>
      </c>
      <c r="O9712" s="4" t="s">
        <v>2041</v>
      </c>
      <c r="R9712" s="5" t="str">
        <f t="shared" si="1"/>
        <v>2015_271</v>
      </c>
    </row>
    <row r="9713">
      <c r="A9713" s="4" t="s">
        <v>2254</v>
      </c>
      <c r="B9713" s="4">
        <v>272.0</v>
      </c>
      <c r="C9713" s="4">
        <v>2015.0</v>
      </c>
      <c r="D9713" s="4" t="s">
        <v>981</v>
      </c>
      <c r="E9713" s="4" t="s">
        <v>2053</v>
      </c>
      <c r="F9713" s="4" t="s">
        <v>100</v>
      </c>
      <c r="G9713" s="4" t="s">
        <v>1500</v>
      </c>
      <c r="I9713" s="4">
        <v>10922.0</v>
      </c>
      <c r="J9713" s="4">
        <v>657.0</v>
      </c>
      <c r="K9713" s="4">
        <v>36763.0</v>
      </c>
      <c r="L9713" s="4">
        <v>24500.0</v>
      </c>
      <c r="M9713" s="4" t="s">
        <v>2041</v>
      </c>
      <c r="N9713" s="4" t="s">
        <v>2041</v>
      </c>
      <c r="O9713" s="4" t="s">
        <v>2041</v>
      </c>
      <c r="R9713" s="5" t="str">
        <f t="shared" si="1"/>
        <v>2015_272</v>
      </c>
    </row>
    <row r="9714">
      <c r="A9714" s="4" t="s">
        <v>2255</v>
      </c>
      <c r="B9714" s="4">
        <v>273.0</v>
      </c>
      <c r="C9714" s="4">
        <v>2015.0</v>
      </c>
      <c r="D9714" s="4" t="s">
        <v>99</v>
      </c>
      <c r="E9714" s="4" t="s">
        <v>2042</v>
      </c>
      <c r="F9714" s="4" t="s">
        <v>144</v>
      </c>
      <c r="G9714" s="4" t="s">
        <v>1791</v>
      </c>
      <c r="H9714" s="4">
        <v>6410.0</v>
      </c>
      <c r="I9714" s="4">
        <v>10904.0</v>
      </c>
      <c r="J9714" s="4">
        <v>684.0</v>
      </c>
      <c r="K9714" s="4">
        <v>44680.0</v>
      </c>
      <c r="L9714" s="4">
        <v>2070.0</v>
      </c>
      <c r="M9714" s="4" t="s">
        <v>2041</v>
      </c>
      <c r="N9714" s="4" t="s">
        <v>2041</v>
      </c>
      <c r="O9714" s="4" t="s">
        <v>2041</v>
      </c>
      <c r="R9714" s="5" t="str">
        <f t="shared" si="1"/>
        <v>2015_273</v>
      </c>
    </row>
    <row r="9715">
      <c r="A9715" s="4" t="s">
        <v>2256</v>
      </c>
      <c r="B9715" s="4">
        <v>274.0</v>
      </c>
      <c r="C9715" s="4">
        <v>2015.0</v>
      </c>
      <c r="D9715" s="4" t="s">
        <v>216</v>
      </c>
      <c r="E9715" s="4" t="s">
        <v>921</v>
      </c>
      <c r="F9715" s="4" t="s">
        <v>43</v>
      </c>
      <c r="G9715" s="4" t="s">
        <v>1448</v>
      </c>
      <c r="H9715" s="4">
        <v>21219.0</v>
      </c>
      <c r="I9715" s="4">
        <v>10886.0</v>
      </c>
      <c r="J9715" s="4">
        <v>1518.0</v>
      </c>
      <c r="K9715" s="4">
        <v>35333.0</v>
      </c>
      <c r="L9715" s="4">
        <v>12689.0</v>
      </c>
      <c r="M9715" s="4" t="s">
        <v>2041</v>
      </c>
      <c r="N9715" s="4" t="s">
        <v>2041</v>
      </c>
      <c r="O9715" s="4" t="s">
        <v>2041</v>
      </c>
      <c r="R9715" s="5" t="str">
        <f t="shared" si="1"/>
        <v>2015_274</v>
      </c>
    </row>
    <row r="9716">
      <c r="A9716" s="4" t="s">
        <v>2257</v>
      </c>
      <c r="B9716" s="4">
        <v>275.0</v>
      </c>
      <c r="C9716" s="4">
        <v>2015.0</v>
      </c>
      <c r="D9716" s="4" t="s">
        <v>1096</v>
      </c>
      <c r="E9716" s="4" t="s">
        <v>921</v>
      </c>
      <c r="F9716" s="4" t="s">
        <v>24</v>
      </c>
      <c r="G9716" s="4" t="s">
        <v>1404</v>
      </c>
      <c r="H9716" s="4">
        <v>8702.0</v>
      </c>
      <c r="I9716" s="4">
        <v>10809.0</v>
      </c>
      <c r="J9716" s="4">
        <v>811.0</v>
      </c>
      <c r="K9716" s="4">
        <v>12892.0</v>
      </c>
      <c r="L9716" s="4">
        <v>28000.0</v>
      </c>
      <c r="M9716" s="4" t="s">
        <v>2041</v>
      </c>
      <c r="N9716" s="4" t="s">
        <v>2041</v>
      </c>
      <c r="O9716" s="4" t="s">
        <v>2041</v>
      </c>
      <c r="R9716" s="5" t="str">
        <f t="shared" si="1"/>
        <v>2015_275</v>
      </c>
    </row>
    <row r="9717">
      <c r="A9717" s="4" t="s">
        <v>2258</v>
      </c>
      <c r="B9717" s="4">
        <v>276.0</v>
      </c>
      <c r="C9717" s="4">
        <v>2015.0</v>
      </c>
      <c r="D9717" s="4" t="s">
        <v>19</v>
      </c>
      <c r="E9717" s="4" t="s">
        <v>19</v>
      </c>
      <c r="F9717" s="4" t="s">
        <v>46</v>
      </c>
      <c r="G9717" s="4" t="s">
        <v>1899</v>
      </c>
      <c r="H9717" s="4">
        <v>2404.0</v>
      </c>
      <c r="I9717" s="4">
        <v>10806.0</v>
      </c>
      <c r="J9717" s="4">
        <v>-619.0</v>
      </c>
      <c r="K9717" s="4">
        <v>7443.0</v>
      </c>
      <c r="L9717" s="4">
        <v>14800.0</v>
      </c>
      <c r="M9717" s="4" t="s">
        <v>2041</v>
      </c>
      <c r="N9717" s="4" t="s">
        <v>2041</v>
      </c>
      <c r="O9717" s="4" t="s">
        <v>2041</v>
      </c>
      <c r="R9717" s="5" t="str">
        <f t="shared" si="1"/>
        <v>2015_276</v>
      </c>
    </row>
    <row r="9718">
      <c r="A9718" s="7" t="s">
        <v>2259</v>
      </c>
      <c r="B9718" s="7">
        <v>277.0</v>
      </c>
      <c r="C9718" s="7">
        <v>2015.0</v>
      </c>
      <c r="D9718" s="7" t="s">
        <v>1831</v>
      </c>
      <c r="E9718" s="7" t="s">
        <v>2040</v>
      </c>
      <c r="F9718" s="7" t="s">
        <v>24</v>
      </c>
      <c r="G9718" s="7" t="s">
        <v>1412</v>
      </c>
      <c r="H9718" s="7">
        <v>3381.0</v>
      </c>
      <c r="I9718" s="7">
        <v>10777.0</v>
      </c>
      <c r="J9718" s="7">
        <v>200.0</v>
      </c>
      <c r="K9718" s="7">
        <v>3641.0</v>
      </c>
      <c r="L9718" s="7">
        <v>11099.0</v>
      </c>
      <c r="M9718" s="7" t="s">
        <v>2041</v>
      </c>
      <c r="N9718" s="7" t="s">
        <v>2044</v>
      </c>
      <c r="O9718" s="7" t="s">
        <v>2041</v>
      </c>
      <c r="P9718" s="8"/>
      <c r="Q9718" s="8"/>
      <c r="R9718" s="5" t="str">
        <f t="shared" si="1"/>
        <v>2015_277</v>
      </c>
    </row>
    <row r="9719">
      <c r="A9719" s="4" t="s">
        <v>707</v>
      </c>
      <c r="B9719" s="4">
        <v>278.0</v>
      </c>
      <c r="C9719" s="4">
        <v>2015.0</v>
      </c>
      <c r="D9719" s="4" t="s">
        <v>59</v>
      </c>
      <c r="E9719" s="4" t="s">
        <v>2042</v>
      </c>
      <c r="F9719" s="4" t="s">
        <v>148</v>
      </c>
      <c r="G9719" s="4" t="s">
        <v>1466</v>
      </c>
      <c r="H9719" s="4">
        <v>30315.0</v>
      </c>
      <c r="I9719" s="4">
        <v>10687.0</v>
      </c>
      <c r="J9719" s="4">
        <v>2037.0</v>
      </c>
      <c r="K9719" s="4">
        <v>274119.0</v>
      </c>
      <c r="L9719" s="4">
        <v>29970.0</v>
      </c>
      <c r="M9719" s="4" t="s">
        <v>2041</v>
      </c>
      <c r="N9719" s="4" t="s">
        <v>2041</v>
      </c>
      <c r="O9719" s="4" t="s">
        <v>2041</v>
      </c>
      <c r="R9719" s="5" t="str">
        <f t="shared" si="1"/>
        <v>2015_278</v>
      </c>
    </row>
    <row r="9720">
      <c r="A9720" s="4" t="s">
        <v>1540</v>
      </c>
      <c r="B9720" s="4">
        <v>279.0</v>
      </c>
      <c r="C9720" s="4">
        <v>2015.0</v>
      </c>
      <c r="D9720" s="4" t="s">
        <v>99</v>
      </c>
      <c r="E9720" s="4" t="s">
        <v>2042</v>
      </c>
      <c r="F9720" s="4" t="s">
        <v>115</v>
      </c>
      <c r="G9720" s="4" t="s">
        <v>1541</v>
      </c>
      <c r="H9720" s="4">
        <v>8481.0</v>
      </c>
      <c r="I9720" s="4">
        <v>10510.0</v>
      </c>
      <c r="J9720" s="4">
        <v>413.0</v>
      </c>
      <c r="K9720" s="4">
        <v>62497.0</v>
      </c>
      <c r="L9720" s="4">
        <v>9500.0</v>
      </c>
      <c r="M9720" s="4" t="s">
        <v>2041</v>
      </c>
      <c r="N9720" s="4" t="s">
        <v>2041</v>
      </c>
      <c r="O9720" s="4" t="s">
        <v>2041</v>
      </c>
      <c r="R9720" s="5" t="str">
        <f t="shared" si="1"/>
        <v>2015_279</v>
      </c>
    </row>
    <row r="9721">
      <c r="A9721" s="4" t="s">
        <v>2260</v>
      </c>
      <c r="B9721" s="4">
        <v>280.0</v>
      </c>
      <c r="C9721" s="4">
        <v>2015.0</v>
      </c>
      <c r="D9721" s="4" t="s">
        <v>232</v>
      </c>
      <c r="E9721" s="4" t="s">
        <v>2112</v>
      </c>
      <c r="F9721" s="4" t="s">
        <v>37</v>
      </c>
      <c r="G9721" s="4" t="s">
        <v>1432</v>
      </c>
      <c r="H9721" s="4">
        <v>29248.0</v>
      </c>
      <c r="I9721" s="4">
        <v>10502.0</v>
      </c>
      <c r="J9721" s="4">
        <v>673.0</v>
      </c>
      <c r="K9721" s="4">
        <v>26125.0</v>
      </c>
      <c r="L9721" s="4">
        <v>157000.0</v>
      </c>
      <c r="M9721" s="4" t="s">
        <v>2041</v>
      </c>
      <c r="N9721" s="4" t="s">
        <v>2041</v>
      </c>
      <c r="O9721" s="4" t="s">
        <v>2041</v>
      </c>
      <c r="R9721" s="5" t="str">
        <f t="shared" si="1"/>
        <v>2015_280</v>
      </c>
    </row>
    <row r="9722">
      <c r="A9722" s="4" t="s">
        <v>2261</v>
      </c>
      <c r="B9722" s="4">
        <v>281.0</v>
      </c>
      <c r="C9722" s="4">
        <v>2015.0</v>
      </c>
      <c r="D9722" s="4" t="s">
        <v>26</v>
      </c>
      <c r="E9722" s="4" t="s">
        <v>2040</v>
      </c>
      <c r="F9722" s="4" t="s">
        <v>127</v>
      </c>
      <c r="G9722" s="4" t="s">
        <v>1598</v>
      </c>
      <c r="H9722" s="4">
        <v>9069.0</v>
      </c>
      <c r="I9722" s="4">
        <v>10489.0</v>
      </c>
      <c r="J9722" s="4">
        <v>285.0</v>
      </c>
      <c r="K9722" s="4">
        <v>3857.0</v>
      </c>
      <c r="L9722" s="4">
        <v>47500.0</v>
      </c>
      <c r="M9722" s="4" t="s">
        <v>2041</v>
      </c>
      <c r="N9722" s="4" t="s">
        <v>2041</v>
      </c>
      <c r="O9722" s="4" t="s">
        <v>2041</v>
      </c>
      <c r="R9722" s="5" t="str">
        <f t="shared" si="1"/>
        <v>2015_281</v>
      </c>
    </row>
    <row r="9723">
      <c r="A9723" s="4" t="s">
        <v>2262</v>
      </c>
      <c r="B9723" s="4">
        <v>282.0</v>
      </c>
      <c r="C9723" s="4">
        <v>2015.0</v>
      </c>
      <c r="D9723" s="4" t="s">
        <v>99</v>
      </c>
      <c r="E9723" s="4" t="s">
        <v>2042</v>
      </c>
      <c r="F9723" s="4" t="s">
        <v>201</v>
      </c>
      <c r="G9723" s="4" t="s">
        <v>1549</v>
      </c>
      <c r="H9723" s="4">
        <v>15108.0</v>
      </c>
      <c r="I9723" s="4">
        <v>10478.0</v>
      </c>
      <c r="J9723" s="4">
        <v>1144.0</v>
      </c>
      <c r="K9723" s="4">
        <v>219087.0</v>
      </c>
      <c r="L9723" s="4">
        <v>14873.0</v>
      </c>
      <c r="M9723" s="4" t="s">
        <v>2041</v>
      </c>
      <c r="N9723" s="4" t="s">
        <v>2041</v>
      </c>
      <c r="O9723" s="4" t="s">
        <v>2041</v>
      </c>
      <c r="R9723" s="5" t="str">
        <f t="shared" si="1"/>
        <v>2015_282</v>
      </c>
    </row>
    <row r="9724">
      <c r="A9724" s="4" t="s">
        <v>2263</v>
      </c>
      <c r="B9724" s="4">
        <v>283.0</v>
      </c>
      <c r="C9724" s="4">
        <v>2015.0</v>
      </c>
      <c r="D9724" s="4" t="s">
        <v>168</v>
      </c>
      <c r="E9724" s="4" t="s">
        <v>2116</v>
      </c>
      <c r="F9724" s="4" t="s">
        <v>57</v>
      </c>
      <c r="G9724" s="4" t="s">
        <v>1454</v>
      </c>
      <c r="H9724" s="4">
        <v>4737.0</v>
      </c>
      <c r="I9724" s="4">
        <v>10452.0</v>
      </c>
      <c r="J9724" s="4">
        <v>372.0</v>
      </c>
      <c r="K9724" s="4">
        <v>7837.0</v>
      </c>
      <c r="L9724" s="4">
        <v>14900.0</v>
      </c>
      <c r="M9724" s="4" t="s">
        <v>2041</v>
      </c>
      <c r="N9724" s="4" t="s">
        <v>2041</v>
      </c>
      <c r="O9724" s="4" t="s">
        <v>2041</v>
      </c>
      <c r="R9724" s="5" t="str">
        <f t="shared" si="1"/>
        <v>2015_283</v>
      </c>
    </row>
    <row r="9725">
      <c r="A9725" s="4" t="s">
        <v>764</v>
      </c>
      <c r="B9725" s="4">
        <v>284.0</v>
      </c>
      <c r="C9725" s="4">
        <v>2015.0</v>
      </c>
      <c r="D9725" s="4" t="s">
        <v>48</v>
      </c>
      <c r="E9725" s="4" t="s">
        <v>48</v>
      </c>
      <c r="F9725" s="4" t="s">
        <v>100</v>
      </c>
      <c r="G9725" s="4" t="s">
        <v>1562</v>
      </c>
      <c r="H9725" s="4">
        <v>32415.0</v>
      </c>
      <c r="I9725" s="4">
        <v>10448.0</v>
      </c>
      <c r="J9725" s="4">
        <v>992.0</v>
      </c>
      <c r="K9725" s="4">
        <v>17779.0</v>
      </c>
      <c r="L9725" s="4">
        <v>21050.0</v>
      </c>
      <c r="M9725" s="4" t="s">
        <v>2041</v>
      </c>
      <c r="N9725" s="4" t="s">
        <v>2041</v>
      </c>
      <c r="O9725" s="4" t="s">
        <v>2041</v>
      </c>
      <c r="R9725" s="5" t="str">
        <f t="shared" si="1"/>
        <v>2015_284</v>
      </c>
    </row>
    <row r="9726">
      <c r="A9726" s="4" t="s">
        <v>2264</v>
      </c>
      <c r="B9726" s="4">
        <v>285.0</v>
      </c>
      <c r="C9726" s="4">
        <v>2015.0</v>
      </c>
      <c r="D9726" s="4" t="s">
        <v>67</v>
      </c>
      <c r="E9726" s="4" t="s">
        <v>2042</v>
      </c>
      <c r="F9726" s="4" t="s">
        <v>30</v>
      </c>
      <c r="G9726" s="4" t="s">
        <v>1407</v>
      </c>
      <c r="H9726" s="4">
        <v>4209.0</v>
      </c>
      <c r="I9726" s="4">
        <v>10382.0</v>
      </c>
      <c r="J9726" s="4">
        <v>471.0</v>
      </c>
      <c r="K9726" s="4">
        <v>31563.0</v>
      </c>
      <c r="L9726" s="4">
        <v>17379.0</v>
      </c>
      <c r="M9726" s="4" t="s">
        <v>2041</v>
      </c>
      <c r="N9726" s="4" t="s">
        <v>2041</v>
      </c>
      <c r="O9726" s="4" t="s">
        <v>2041</v>
      </c>
      <c r="R9726" s="5" t="str">
        <f t="shared" si="1"/>
        <v>2015_285</v>
      </c>
    </row>
    <row r="9727">
      <c r="A9727" s="4" t="s">
        <v>2265</v>
      </c>
      <c r="B9727" s="4">
        <v>286.0</v>
      </c>
      <c r="C9727" s="4">
        <v>2015.0</v>
      </c>
      <c r="D9727" s="4" t="s">
        <v>223</v>
      </c>
      <c r="E9727" s="4" t="s">
        <v>223</v>
      </c>
      <c r="F9727" s="4" t="s">
        <v>70</v>
      </c>
      <c r="G9727" s="4" t="s">
        <v>1409</v>
      </c>
      <c r="I9727" s="4">
        <v>10380.0</v>
      </c>
      <c r="J9727" s="4">
        <v>350.0</v>
      </c>
      <c r="K9727" s="4">
        <v>6759.0</v>
      </c>
      <c r="L9727" s="4">
        <v>25700.0</v>
      </c>
      <c r="M9727" s="4" t="s">
        <v>2041</v>
      </c>
      <c r="N9727" s="4" t="s">
        <v>2041</v>
      </c>
      <c r="O9727" s="4" t="s">
        <v>2041</v>
      </c>
      <c r="R9727" s="5" t="str">
        <f t="shared" si="1"/>
        <v>2015_286</v>
      </c>
    </row>
    <row r="9728">
      <c r="A9728" s="4" t="s">
        <v>2266</v>
      </c>
      <c r="B9728" s="4">
        <v>287.0</v>
      </c>
      <c r="C9728" s="4">
        <v>2015.0</v>
      </c>
      <c r="D9728" s="4" t="s">
        <v>973</v>
      </c>
      <c r="E9728" s="4" t="s">
        <v>117</v>
      </c>
      <c r="F9728" s="4" t="s">
        <v>30</v>
      </c>
      <c r="G9728" s="4" t="s">
        <v>1518</v>
      </c>
      <c r="H9728" s="4">
        <v>11700.0</v>
      </c>
      <c r="I9728" s="4">
        <v>10371.0</v>
      </c>
      <c r="J9728" s="4">
        <v>466.0</v>
      </c>
      <c r="K9728" s="4">
        <v>6139.0</v>
      </c>
      <c r="L9728" s="4">
        <v>17500.0</v>
      </c>
      <c r="M9728" s="4" t="s">
        <v>2041</v>
      </c>
      <c r="N9728" s="4" t="s">
        <v>2041</v>
      </c>
      <c r="O9728" s="4" t="s">
        <v>2041</v>
      </c>
      <c r="R9728" s="5" t="str">
        <f t="shared" si="1"/>
        <v>2015_287</v>
      </c>
    </row>
    <row r="9729">
      <c r="A9729" s="4" t="s">
        <v>2267</v>
      </c>
      <c r="B9729" s="4">
        <v>288.0</v>
      </c>
      <c r="C9729" s="4">
        <v>2015.0</v>
      </c>
      <c r="D9729" s="4" t="s">
        <v>1354</v>
      </c>
      <c r="E9729" s="4" t="s">
        <v>2043</v>
      </c>
      <c r="F9729" s="4" t="s">
        <v>43</v>
      </c>
      <c r="G9729" s="4" t="s">
        <v>1881</v>
      </c>
      <c r="H9729" s="4">
        <v>38034.0</v>
      </c>
      <c r="I9729" s="4">
        <v>10263.0</v>
      </c>
      <c r="J9729" s="4">
        <v>1439.0</v>
      </c>
      <c r="K9729" s="4">
        <v>11719.0</v>
      </c>
      <c r="L9729" s="4">
        <v>211500.0</v>
      </c>
      <c r="M9729" s="4" t="s">
        <v>2044</v>
      </c>
      <c r="N9729" s="4" t="s">
        <v>2041</v>
      </c>
      <c r="O9729" s="4" t="s">
        <v>2041</v>
      </c>
      <c r="R9729" s="5" t="str">
        <f t="shared" si="1"/>
        <v>2015_288</v>
      </c>
    </row>
    <row r="9730">
      <c r="A9730" s="4" t="s">
        <v>1857</v>
      </c>
      <c r="B9730" s="4">
        <v>289.0</v>
      </c>
      <c r="C9730" s="4">
        <v>2015.0</v>
      </c>
      <c r="D9730" s="4" t="s">
        <v>232</v>
      </c>
      <c r="E9730" s="4" t="s">
        <v>2112</v>
      </c>
      <c r="F9730" s="4" t="s">
        <v>955</v>
      </c>
      <c r="G9730" s="4" t="s">
        <v>1551</v>
      </c>
      <c r="H9730" s="4">
        <v>10332.0</v>
      </c>
      <c r="I9730" s="4">
        <v>10082.0</v>
      </c>
      <c r="J9730" s="4">
        <v>-150.0</v>
      </c>
      <c r="K9730" s="4">
        <v>26703.0</v>
      </c>
      <c r="L9730" s="4">
        <v>60100.0</v>
      </c>
      <c r="M9730" s="4" t="s">
        <v>2041</v>
      </c>
      <c r="N9730" s="4" t="s">
        <v>2041</v>
      </c>
      <c r="O9730" s="4" t="s">
        <v>2041</v>
      </c>
      <c r="R9730" s="5" t="str">
        <f t="shared" si="1"/>
        <v>2015_289</v>
      </c>
    </row>
    <row r="9731">
      <c r="A9731" s="4" t="s">
        <v>2268</v>
      </c>
      <c r="B9731" s="4">
        <v>290.0</v>
      </c>
      <c r="C9731" s="4">
        <v>2015.0</v>
      </c>
      <c r="D9731" s="4" t="s">
        <v>999</v>
      </c>
      <c r="E9731" s="4" t="s">
        <v>117</v>
      </c>
      <c r="F9731" s="4" t="s">
        <v>46</v>
      </c>
      <c r="G9731" s="4" t="s">
        <v>1609</v>
      </c>
      <c r="H9731" s="4">
        <v>15835.0</v>
      </c>
      <c r="I9731" s="4">
        <v>9965.0</v>
      </c>
      <c r="J9731" s="4">
        <v>802.0</v>
      </c>
      <c r="K9731" s="4">
        <v>5284.0</v>
      </c>
      <c r="L9731" s="4">
        <v>22950.0</v>
      </c>
      <c r="M9731" s="4" t="s">
        <v>2041</v>
      </c>
      <c r="N9731" s="4" t="s">
        <v>2041</v>
      </c>
      <c r="O9731" s="4" t="s">
        <v>2041</v>
      </c>
      <c r="R9731" s="5" t="str">
        <f t="shared" si="1"/>
        <v>2015_290</v>
      </c>
    </row>
    <row r="9732">
      <c r="A9732" s="4" t="s">
        <v>2269</v>
      </c>
      <c r="B9732" s="4">
        <v>291.0</v>
      </c>
      <c r="C9732" s="4">
        <v>2015.0</v>
      </c>
      <c r="D9732" s="4" t="s">
        <v>352</v>
      </c>
      <c r="E9732" s="4" t="s">
        <v>2040</v>
      </c>
      <c r="F9732" s="4" t="s">
        <v>24</v>
      </c>
      <c r="G9732" s="4" t="s">
        <v>1404</v>
      </c>
      <c r="H9732" s="4">
        <v>2093.0</v>
      </c>
      <c r="I9732" s="4">
        <v>9938.0</v>
      </c>
      <c r="J9732" s="4">
        <v>93.0</v>
      </c>
      <c r="K9732" s="4">
        <v>4142.0</v>
      </c>
      <c r="L9732" s="4">
        <v>11978.0</v>
      </c>
      <c r="M9732" s="4" t="s">
        <v>2041</v>
      </c>
      <c r="N9732" s="4" t="s">
        <v>2041</v>
      </c>
      <c r="O9732" s="4" t="s">
        <v>2041</v>
      </c>
      <c r="R9732" s="5" t="str">
        <f t="shared" si="1"/>
        <v>2015_291</v>
      </c>
    </row>
    <row r="9733">
      <c r="A9733" s="4" t="s">
        <v>1113</v>
      </c>
      <c r="B9733" s="4">
        <v>292.0</v>
      </c>
      <c r="C9733" s="4">
        <v>2015.0</v>
      </c>
      <c r="D9733" s="4" t="s">
        <v>59</v>
      </c>
      <c r="E9733" s="4" t="s">
        <v>2042</v>
      </c>
      <c r="F9733" s="4" t="s">
        <v>127</v>
      </c>
      <c r="G9733" s="4" t="s">
        <v>1556</v>
      </c>
      <c r="H9733" s="4">
        <v>28104.0</v>
      </c>
      <c r="I9733" s="4">
        <v>9926.0</v>
      </c>
      <c r="J9733" s="4">
        <v>2151.0</v>
      </c>
      <c r="K9733" s="4">
        <v>186814.0</v>
      </c>
      <c r="L9733" s="4">
        <v>33400.0</v>
      </c>
      <c r="M9733" s="4" t="s">
        <v>2041</v>
      </c>
      <c r="N9733" s="4" t="s">
        <v>2041</v>
      </c>
      <c r="O9733" s="4" t="s">
        <v>2041</v>
      </c>
      <c r="R9733" s="5" t="str">
        <f t="shared" si="1"/>
        <v>2015_292</v>
      </c>
    </row>
    <row r="9734">
      <c r="A9734" s="4" t="s">
        <v>2270</v>
      </c>
      <c r="B9734" s="4">
        <v>293.0</v>
      </c>
      <c r="C9734" s="4">
        <v>2015.0</v>
      </c>
      <c r="D9734" s="4" t="s">
        <v>1104</v>
      </c>
      <c r="E9734" s="4" t="s">
        <v>2116</v>
      </c>
      <c r="F9734" s="4" t="s">
        <v>88</v>
      </c>
      <c r="G9734" s="4" t="s">
        <v>1919</v>
      </c>
      <c r="H9734" s="4">
        <v>9025.0</v>
      </c>
      <c r="I9734" s="4">
        <v>9895.0</v>
      </c>
      <c r="J9734" s="4">
        <v>480.0</v>
      </c>
      <c r="K9734" s="4">
        <v>11040.0</v>
      </c>
      <c r="L9734" s="4">
        <v>26600.0</v>
      </c>
      <c r="M9734" s="4" t="s">
        <v>2041</v>
      </c>
      <c r="N9734" s="4" t="s">
        <v>2041</v>
      </c>
      <c r="O9734" s="4" t="s">
        <v>2041</v>
      </c>
      <c r="R9734" s="5" t="str">
        <f t="shared" si="1"/>
        <v>2015_293</v>
      </c>
    </row>
    <row r="9735">
      <c r="A9735" s="4" t="s">
        <v>2271</v>
      </c>
      <c r="B9735" s="4">
        <v>294.0</v>
      </c>
      <c r="C9735" s="4">
        <v>2015.0</v>
      </c>
      <c r="D9735" s="4" t="s">
        <v>1831</v>
      </c>
      <c r="E9735" s="4" t="s">
        <v>2040</v>
      </c>
      <c r="F9735" s="4" t="s">
        <v>37</v>
      </c>
      <c r="G9735" s="4" t="s">
        <v>1655</v>
      </c>
      <c r="H9735" s="4">
        <v>10948.0</v>
      </c>
      <c r="I9735" s="4">
        <v>9844.0</v>
      </c>
      <c r="J9735" s="4">
        <v>494.0</v>
      </c>
      <c r="K9735" s="4">
        <v>7962.0</v>
      </c>
      <c r="L9735" s="4">
        <v>57300.0</v>
      </c>
      <c r="M9735" s="4" t="s">
        <v>2041</v>
      </c>
      <c r="N9735" s="4" t="s">
        <v>2041</v>
      </c>
      <c r="O9735" s="4" t="s">
        <v>2041</v>
      </c>
      <c r="R9735" s="5" t="str">
        <f t="shared" si="1"/>
        <v>2015_294</v>
      </c>
    </row>
    <row r="9736">
      <c r="A9736" s="4" t="s">
        <v>2272</v>
      </c>
      <c r="B9736" s="4">
        <v>295.0</v>
      </c>
      <c r="C9736" s="4">
        <v>2015.0</v>
      </c>
      <c r="D9736" s="4" t="s">
        <v>59</v>
      </c>
      <c r="E9736" s="4" t="s">
        <v>2042</v>
      </c>
      <c r="F9736" s="4" t="s">
        <v>20</v>
      </c>
      <c r="G9736" s="4" t="s">
        <v>1402</v>
      </c>
      <c r="H9736" s="4">
        <v>10102.0</v>
      </c>
      <c r="I9736" s="4">
        <v>9790.0</v>
      </c>
      <c r="J9736" s="4">
        <v>1150.0</v>
      </c>
      <c r="K9736" s="4">
        <v>151828.0</v>
      </c>
      <c r="L9736" s="4">
        <v>6900.0</v>
      </c>
      <c r="M9736" s="4" t="s">
        <v>2041</v>
      </c>
      <c r="N9736" s="4" t="s">
        <v>2041</v>
      </c>
      <c r="O9736" s="4" t="s">
        <v>2041</v>
      </c>
      <c r="R9736" s="5" t="str">
        <f t="shared" si="1"/>
        <v>2015_295</v>
      </c>
    </row>
    <row r="9737">
      <c r="A9737" s="4" t="s">
        <v>2273</v>
      </c>
      <c r="B9737" s="4">
        <v>296.0</v>
      </c>
      <c r="C9737" s="4">
        <v>2015.0</v>
      </c>
      <c r="D9737" s="4" t="s">
        <v>1723</v>
      </c>
      <c r="E9737" s="4" t="s">
        <v>2062</v>
      </c>
      <c r="F9737" s="4" t="s">
        <v>88</v>
      </c>
      <c r="G9737" s="4" t="s">
        <v>1623</v>
      </c>
      <c r="H9737" s="4">
        <v>4212.0</v>
      </c>
      <c r="I9737" s="4">
        <v>9724.0</v>
      </c>
      <c r="J9737" s="4">
        <v>410.0</v>
      </c>
      <c r="K9737" s="4">
        <v>7396.0</v>
      </c>
      <c r="L9737" s="4">
        <v>20828.0</v>
      </c>
      <c r="M9737" s="4" t="s">
        <v>2041</v>
      </c>
      <c r="N9737" s="4" t="s">
        <v>2041</v>
      </c>
      <c r="O9737" s="4" t="s">
        <v>2041</v>
      </c>
      <c r="R9737" s="5" t="str">
        <f t="shared" si="1"/>
        <v>2015_296</v>
      </c>
    </row>
    <row r="9738">
      <c r="A9738" s="4" t="s">
        <v>1637</v>
      </c>
      <c r="B9738" s="4">
        <v>297.0</v>
      </c>
      <c r="C9738" s="4">
        <v>2015.0</v>
      </c>
      <c r="D9738" s="4" t="s">
        <v>971</v>
      </c>
      <c r="E9738" s="4" t="s">
        <v>2043</v>
      </c>
      <c r="F9738" s="4" t="s">
        <v>30</v>
      </c>
      <c r="G9738" s="4" t="s">
        <v>1637</v>
      </c>
      <c r="H9738" s="4">
        <v>28776.0</v>
      </c>
      <c r="I9738" s="4">
        <v>9715.0</v>
      </c>
      <c r="J9738" s="4">
        <v>2472.0</v>
      </c>
      <c r="K9738" s="4">
        <v>30063.0</v>
      </c>
      <c r="L9738" s="4">
        <v>34600.0</v>
      </c>
      <c r="M9738" s="4" t="s">
        <v>2041</v>
      </c>
      <c r="N9738" s="4" t="s">
        <v>2041</v>
      </c>
      <c r="O9738" s="4" t="s">
        <v>2041</v>
      </c>
      <c r="R9738" s="5" t="str">
        <f t="shared" si="1"/>
        <v>2015_297</v>
      </c>
    </row>
    <row r="9739">
      <c r="A9739" s="4" t="s">
        <v>2274</v>
      </c>
      <c r="B9739" s="4">
        <v>298.0</v>
      </c>
      <c r="C9739" s="4">
        <v>2015.0</v>
      </c>
      <c r="D9739" s="4" t="s">
        <v>102</v>
      </c>
      <c r="E9739" s="4" t="s">
        <v>114</v>
      </c>
      <c r="F9739" s="4" t="s">
        <v>148</v>
      </c>
      <c r="G9739" s="4" t="s">
        <v>1814</v>
      </c>
      <c r="H9739" s="4">
        <v>99064.0</v>
      </c>
      <c r="I9739" s="4">
        <v>9703.0</v>
      </c>
      <c r="J9739" s="4">
        <v>2935.0</v>
      </c>
      <c r="K9739" s="4">
        <v>14317.0</v>
      </c>
      <c r="L9739" s="4">
        <v>7550.0</v>
      </c>
      <c r="M9739" s="4" t="s">
        <v>2041</v>
      </c>
      <c r="N9739" s="4" t="s">
        <v>2041</v>
      </c>
      <c r="O9739" s="4" t="s">
        <v>2041</v>
      </c>
      <c r="R9739" s="5" t="str">
        <f t="shared" si="1"/>
        <v>2015_298</v>
      </c>
    </row>
    <row r="9740">
      <c r="A9740" s="4" t="s">
        <v>2275</v>
      </c>
      <c r="B9740" s="4">
        <v>299.0</v>
      </c>
      <c r="C9740" s="4">
        <v>2015.0</v>
      </c>
      <c r="D9740" s="4" t="s">
        <v>999</v>
      </c>
      <c r="E9740" s="4" t="s">
        <v>117</v>
      </c>
      <c r="F9740" s="4" t="s">
        <v>118</v>
      </c>
      <c r="G9740" s="4" t="s">
        <v>1530</v>
      </c>
      <c r="H9740" s="4">
        <v>2748.0</v>
      </c>
      <c r="I9740" s="4">
        <v>9699.0</v>
      </c>
      <c r="J9740" s="4">
        <v>48.0</v>
      </c>
      <c r="K9740" s="4">
        <v>4167.0</v>
      </c>
      <c r="L9740" s="4">
        <v>2500.0</v>
      </c>
      <c r="M9740" s="4" t="s">
        <v>2041</v>
      </c>
      <c r="N9740" s="4" t="s">
        <v>2041</v>
      </c>
      <c r="O9740" s="4" t="s">
        <v>2044</v>
      </c>
      <c r="R9740" s="5" t="str">
        <f t="shared" si="1"/>
        <v>2015_299</v>
      </c>
    </row>
    <row r="9741">
      <c r="A9741" s="4" t="s">
        <v>2276</v>
      </c>
      <c r="B9741" s="4">
        <v>300.0</v>
      </c>
      <c r="C9741" s="4">
        <v>2015.0</v>
      </c>
      <c r="D9741" s="4" t="s">
        <v>826</v>
      </c>
      <c r="E9741" s="4" t="s">
        <v>114</v>
      </c>
      <c r="F9741" s="4" t="s">
        <v>20</v>
      </c>
      <c r="G9741" s="4" t="s">
        <v>1624</v>
      </c>
      <c r="H9741" s="4">
        <v>34961.0</v>
      </c>
      <c r="I9741" s="4">
        <v>9675.0</v>
      </c>
      <c r="J9741" s="4">
        <v>515.0</v>
      </c>
      <c r="K9741" s="4">
        <v>17713.0</v>
      </c>
      <c r="L9741" s="4">
        <v>26000.0</v>
      </c>
      <c r="M9741" s="4" t="s">
        <v>2041</v>
      </c>
      <c r="N9741" s="4" t="s">
        <v>2041</v>
      </c>
      <c r="O9741" s="4" t="s">
        <v>2041</v>
      </c>
      <c r="R9741" s="5" t="str">
        <f t="shared" si="1"/>
        <v>2015_300</v>
      </c>
    </row>
    <row r="9742">
      <c r="A9742" s="4" t="s">
        <v>2277</v>
      </c>
      <c r="B9742" s="4">
        <v>301.0</v>
      </c>
      <c r="C9742" s="4">
        <v>2015.0</v>
      </c>
      <c r="D9742" s="4" t="s">
        <v>1289</v>
      </c>
      <c r="E9742" s="4" t="s">
        <v>114</v>
      </c>
      <c r="F9742" s="4" t="s">
        <v>57</v>
      </c>
      <c r="G9742" s="4" t="s">
        <v>1937</v>
      </c>
      <c r="H9742" s="4">
        <v>3359.0</v>
      </c>
      <c r="I9742" s="4">
        <v>9667.0</v>
      </c>
      <c r="J9742" s="4">
        <v>62.0</v>
      </c>
      <c r="K9742" s="4">
        <v>4477.0</v>
      </c>
      <c r="L9742" s="4">
        <v>10500.0</v>
      </c>
      <c r="M9742" s="4" t="s">
        <v>2041</v>
      </c>
      <c r="N9742" s="4" t="s">
        <v>2041</v>
      </c>
      <c r="O9742" s="4" t="s">
        <v>2041</v>
      </c>
      <c r="R9742" s="5" t="str">
        <f t="shared" si="1"/>
        <v>2015_301</v>
      </c>
    </row>
    <row r="9743">
      <c r="A9743" s="4" t="s">
        <v>2278</v>
      </c>
      <c r="B9743" s="4">
        <v>302.0</v>
      </c>
      <c r="C9743" s="4">
        <v>2015.0</v>
      </c>
      <c r="D9743" s="4" t="s">
        <v>76</v>
      </c>
      <c r="E9743" s="4" t="s">
        <v>76</v>
      </c>
      <c r="F9743" s="4" t="s">
        <v>372</v>
      </c>
      <c r="G9743" s="4" t="s">
        <v>1705</v>
      </c>
      <c r="H9743" s="4">
        <v>29771.0</v>
      </c>
      <c r="I9743" s="4">
        <v>9640.0</v>
      </c>
      <c r="J9743" s="4">
        <v>1777.0</v>
      </c>
      <c r="K9743" s="4">
        <v>18586.0</v>
      </c>
      <c r="L9743" s="4">
        <v>29085.0</v>
      </c>
      <c r="M9743" s="4" t="s">
        <v>2041</v>
      </c>
      <c r="N9743" s="4" t="s">
        <v>2041</v>
      </c>
      <c r="O9743" s="4" t="s">
        <v>2041</v>
      </c>
      <c r="R9743" s="5" t="str">
        <f t="shared" si="1"/>
        <v>2015_302</v>
      </c>
    </row>
    <row r="9744">
      <c r="A9744" s="4" t="s">
        <v>1736</v>
      </c>
      <c r="B9744" s="4">
        <v>303.0</v>
      </c>
      <c r="C9744" s="4">
        <v>2015.0</v>
      </c>
      <c r="D9744" s="4" t="s">
        <v>59</v>
      </c>
      <c r="E9744" s="4" t="s">
        <v>2042</v>
      </c>
      <c r="F9744" s="4" t="s">
        <v>46</v>
      </c>
      <c r="G9744" s="4" t="s">
        <v>1737</v>
      </c>
      <c r="H9744" s="4">
        <v>25140.0</v>
      </c>
      <c r="I9744" s="4">
        <v>9611.0</v>
      </c>
      <c r="J9744" s="4">
        <v>2323.0</v>
      </c>
      <c r="K9744" s="4">
        <v>83126.0</v>
      </c>
      <c r="L9744" s="4">
        <v>14676.0</v>
      </c>
      <c r="M9744" s="4" t="s">
        <v>2041</v>
      </c>
      <c r="N9744" s="4" t="s">
        <v>2041</v>
      </c>
      <c r="O9744" s="4" t="s">
        <v>2041</v>
      </c>
      <c r="R9744" s="5" t="str">
        <f t="shared" si="1"/>
        <v>2015_303</v>
      </c>
    </row>
    <row r="9745">
      <c r="A9745" s="4" t="s">
        <v>2279</v>
      </c>
      <c r="B9745" s="4">
        <v>304.0</v>
      </c>
      <c r="C9745" s="4">
        <v>2015.0</v>
      </c>
      <c r="D9745" s="4" t="s">
        <v>99</v>
      </c>
      <c r="E9745" s="4" t="s">
        <v>2042</v>
      </c>
      <c r="F9745" s="4" t="s">
        <v>37</v>
      </c>
      <c r="G9745" s="4" t="s">
        <v>1495</v>
      </c>
      <c r="H9745" s="4">
        <v>3633.0</v>
      </c>
      <c r="I9745" s="4">
        <v>9565.0</v>
      </c>
      <c r="J9745" s="4">
        <v>-1244.0</v>
      </c>
      <c r="K9745" s="4">
        <v>111358.0</v>
      </c>
      <c r="L9745" s="4">
        <v>5300.0</v>
      </c>
      <c r="M9745" s="4" t="s">
        <v>2041</v>
      </c>
      <c r="N9745" s="4" t="s">
        <v>2041</v>
      </c>
      <c r="O9745" s="4" t="s">
        <v>2041</v>
      </c>
      <c r="R9745" s="5" t="str">
        <f t="shared" si="1"/>
        <v>2015_304</v>
      </c>
    </row>
    <row r="9746">
      <c r="A9746" s="4" t="s">
        <v>1196</v>
      </c>
      <c r="B9746" s="4">
        <v>305.0</v>
      </c>
      <c r="C9746" s="4">
        <v>2015.0</v>
      </c>
      <c r="D9746" s="4" t="s">
        <v>48</v>
      </c>
      <c r="E9746" s="4" t="s">
        <v>48</v>
      </c>
      <c r="F9746" s="4" t="s">
        <v>115</v>
      </c>
      <c r="G9746" s="4" t="s">
        <v>1581</v>
      </c>
      <c r="H9746" s="4">
        <v>10318.0</v>
      </c>
      <c r="I9746" s="4">
        <v>9527.0</v>
      </c>
      <c r="J9746" s="4">
        <v>751.0</v>
      </c>
      <c r="K9746" s="4">
        <v>16072.0</v>
      </c>
      <c r="L9746" s="4">
        <v>15000.0</v>
      </c>
      <c r="M9746" s="4" t="s">
        <v>2041</v>
      </c>
      <c r="N9746" s="4" t="s">
        <v>2041</v>
      </c>
      <c r="O9746" s="4" t="s">
        <v>2041</v>
      </c>
      <c r="R9746" s="5" t="str">
        <f t="shared" si="1"/>
        <v>2015_305</v>
      </c>
    </row>
    <row r="9747">
      <c r="A9747" s="4" t="s">
        <v>2280</v>
      </c>
      <c r="B9747" s="4">
        <v>306.0</v>
      </c>
      <c r="C9747" s="4">
        <v>2015.0</v>
      </c>
      <c r="D9747" s="4" t="s">
        <v>981</v>
      </c>
      <c r="E9747" s="4" t="s">
        <v>2053</v>
      </c>
      <c r="F9747" s="4" t="s">
        <v>24</v>
      </c>
      <c r="G9747" s="4" t="s">
        <v>1503</v>
      </c>
      <c r="H9747" s="4">
        <v>1556.0</v>
      </c>
      <c r="I9747" s="4">
        <v>9503.0</v>
      </c>
      <c r="J9747" s="4">
        <v>-20.0</v>
      </c>
      <c r="K9747" s="4">
        <v>2770.0</v>
      </c>
      <c r="L9747" s="4">
        <v>17246.0</v>
      </c>
      <c r="M9747" s="4" t="s">
        <v>2041</v>
      </c>
      <c r="N9747" s="4" t="s">
        <v>2041</v>
      </c>
      <c r="O9747" s="4" t="s">
        <v>2041</v>
      </c>
      <c r="R9747" s="5" t="str">
        <f t="shared" si="1"/>
        <v>2015_306</v>
      </c>
    </row>
    <row r="9748">
      <c r="A9748" s="4" t="s">
        <v>2281</v>
      </c>
      <c r="B9748" s="4">
        <v>307.0</v>
      </c>
      <c r="C9748" s="4">
        <v>2015.0</v>
      </c>
      <c r="D9748" s="4" t="s">
        <v>1831</v>
      </c>
      <c r="E9748" s="4" t="s">
        <v>2040</v>
      </c>
      <c r="F9748" s="4" t="s">
        <v>115</v>
      </c>
      <c r="G9748" s="4" t="s">
        <v>1450</v>
      </c>
      <c r="H9748" s="4">
        <v>21640.0</v>
      </c>
      <c r="I9748" s="4">
        <v>9475.0</v>
      </c>
      <c r="J9748" s="4">
        <v>1070.0</v>
      </c>
      <c r="K9748" s="4">
        <v>7518.0</v>
      </c>
      <c r="L9748" s="4">
        <v>59660.0</v>
      </c>
      <c r="M9748" s="4" t="s">
        <v>2041</v>
      </c>
      <c r="N9748" s="4" t="s">
        <v>2041</v>
      </c>
      <c r="O9748" s="4" t="s">
        <v>2041</v>
      </c>
      <c r="R9748" s="5" t="str">
        <f t="shared" si="1"/>
        <v>2015_307</v>
      </c>
    </row>
    <row r="9749">
      <c r="A9749" s="4" t="s">
        <v>2282</v>
      </c>
      <c r="B9749" s="4">
        <v>308.0</v>
      </c>
      <c r="C9749" s="4">
        <v>2015.0</v>
      </c>
      <c r="D9749" s="4" t="s">
        <v>1360</v>
      </c>
      <c r="E9749" s="4" t="s">
        <v>2141</v>
      </c>
      <c r="F9749" s="4" t="s">
        <v>30</v>
      </c>
      <c r="G9749" s="4" t="s">
        <v>1446</v>
      </c>
      <c r="H9749" s="4">
        <v>99215.0</v>
      </c>
      <c r="I9749" s="4">
        <v>9473.0</v>
      </c>
      <c r="J9749" s="4">
        <v>3617.0</v>
      </c>
      <c r="K9749" s="4">
        <v>15329.0</v>
      </c>
      <c r="L9749" s="4">
        <v>10300.0</v>
      </c>
      <c r="M9749" s="4" t="s">
        <v>2041</v>
      </c>
      <c r="N9749" s="4" t="s">
        <v>2041</v>
      </c>
      <c r="O9749" s="4" t="s">
        <v>2041</v>
      </c>
      <c r="R9749" s="5" t="str">
        <f t="shared" si="1"/>
        <v>2015_308</v>
      </c>
    </row>
    <row r="9750">
      <c r="A9750" s="4" t="s">
        <v>2283</v>
      </c>
      <c r="B9750" s="4">
        <v>309.0</v>
      </c>
      <c r="C9750" s="4">
        <v>2015.0</v>
      </c>
      <c r="D9750" s="4" t="s">
        <v>973</v>
      </c>
      <c r="E9750" s="4" t="s">
        <v>117</v>
      </c>
      <c r="F9750" s="4" t="s">
        <v>37</v>
      </c>
      <c r="G9750" s="4" t="s">
        <v>1621</v>
      </c>
      <c r="H9750" s="4">
        <v>2137.0</v>
      </c>
      <c r="I9750" s="4">
        <v>9440.0</v>
      </c>
      <c r="J9750" s="4">
        <v>67.0</v>
      </c>
      <c r="K9750" s="4">
        <v>2735.0</v>
      </c>
      <c r="L9750" s="4">
        <v>7800.0</v>
      </c>
      <c r="M9750" s="4" t="s">
        <v>2041</v>
      </c>
      <c r="N9750" s="4" t="s">
        <v>2041</v>
      </c>
      <c r="O9750" s="4" t="s">
        <v>2041</v>
      </c>
      <c r="R9750" s="5" t="str">
        <f t="shared" si="1"/>
        <v>2015_309</v>
      </c>
    </row>
    <row r="9751">
      <c r="A9751" s="4" t="s">
        <v>2284</v>
      </c>
      <c r="B9751" s="4">
        <v>310.0</v>
      </c>
      <c r="C9751" s="4">
        <v>2015.0</v>
      </c>
      <c r="D9751" s="4" t="s">
        <v>981</v>
      </c>
      <c r="E9751" s="4" t="s">
        <v>2053</v>
      </c>
      <c r="F9751" s="4" t="s">
        <v>74</v>
      </c>
      <c r="G9751" s="4" t="s">
        <v>1618</v>
      </c>
      <c r="H9751" s="4">
        <v>15012.0</v>
      </c>
      <c r="I9751" s="4">
        <v>9316.0</v>
      </c>
      <c r="J9751" s="4">
        <v>603.0</v>
      </c>
      <c r="K9751" s="4">
        <v>5456.0</v>
      </c>
      <c r="L9751" s="4">
        <v>20400.0</v>
      </c>
      <c r="M9751" s="4" t="s">
        <v>2041</v>
      </c>
      <c r="N9751" s="4" t="s">
        <v>2041</v>
      </c>
      <c r="O9751" s="4" t="s">
        <v>2041</v>
      </c>
      <c r="R9751" s="5" t="str">
        <f t="shared" si="1"/>
        <v>2015_310</v>
      </c>
    </row>
    <row r="9752">
      <c r="A9752" s="4" t="s">
        <v>2285</v>
      </c>
      <c r="B9752" s="4">
        <v>311.0</v>
      </c>
      <c r="C9752" s="4">
        <v>2015.0</v>
      </c>
      <c r="D9752" s="4" t="s">
        <v>1831</v>
      </c>
      <c r="E9752" s="4" t="s">
        <v>2040</v>
      </c>
      <c r="F9752" s="4" t="s">
        <v>24</v>
      </c>
      <c r="G9752" s="4" t="s">
        <v>1627</v>
      </c>
      <c r="H9752" s="4">
        <v>4091.0</v>
      </c>
      <c r="I9752" s="4">
        <v>9296.0</v>
      </c>
      <c r="J9752" s="4">
        <v>393.0</v>
      </c>
      <c r="K9752" s="4">
        <v>4246.0</v>
      </c>
      <c r="L9752" s="4">
        <v>36000.0</v>
      </c>
      <c r="M9752" s="4" t="s">
        <v>2041</v>
      </c>
      <c r="N9752" s="4" t="s">
        <v>2041</v>
      </c>
      <c r="O9752" s="4" t="s">
        <v>2041</v>
      </c>
      <c r="R9752" s="5" t="str">
        <f t="shared" si="1"/>
        <v>2015_311</v>
      </c>
    </row>
    <row r="9753">
      <c r="A9753" s="4" t="s">
        <v>2286</v>
      </c>
      <c r="B9753" s="4">
        <v>312.0</v>
      </c>
      <c r="C9753" s="4">
        <v>2015.0</v>
      </c>
      <c r="D9753" s="4" t="s">
        <v>19</v>
      </c>
      <c r="E9753" s="4" t="s">
        <v>19</v>
      </c>
      <c r="F9753" s="4" t="s">
        <v>20</v>
      </c>
      <c r="G9753" s="4" t="s">
        <v>1606</v>
      </c>
      <c r="H9753" s="4">
        <v>10400.0</v>
      </c>
      <c r="I9753" s="4">
        <v>9241.0</v>
      </c>
      <c r="J9753" s="4">
        <v>468.0</v>
      </c>
      <c r="K9753" s="4">
        <v>7443.0</v>
      </c>
      <c r="L9753" s="4">
        <v>55400.0</v>
      </c>
      <c r="M9753" s="4" t="s">
        <v>2041</v>
      </c>
      <c r="N9753" s="4" t="s">
        <v>2041</v>
      </c>
      <c r="O9753" s="4" t="s">
        <v>2041</v>
      </c>
      <c r="R9753" s="5" t="str">
        <f t="shared" si="1"/>
        <v>2015_312</v>
      </c>
    </row>
    <row r="9754">
      <c r="A9754" s="4" t="s">
        <v>2287</v>
      </c>
      <c r="B9754" s="4">
        <v>313.0</v>
      </c>
      <c r="C9754" s="4">
        <v>2015.0</v>
      </c>
      <c r="D9754" s="4" t="s">
        <v>216</v>
      </c>
      <c r="E9754" s="4" t="s">
        <v>921</v>
      </c>
      <c r="F9754" s="4" t="s">
        <v>24</v>
      </c>
      <c r="G9754" s="4" t="s">
        <v>1404</v>
      </c>
      <c r="H9754" s="4">
        <v>8772.0</v>
      </c>
      <c r="I9754" s="4">
        <v>9226.0</v>
      </c>
      <c r="J9754" s="4">
        <v>611.0</v>
      </c>
      <c r="K9754" s="4">
        <v>23200.0</v>
      </c>
      <c r="L9754" s="4">
        <v>8540.0</v>
      </c>
      <c r="M9754" s="4" t="s">
        <v>2041</v>
      </c>
      <c r="N9754" s="4" t="s">
        <v>2041</v>
      </c>
      <c r="O9754" s="4" t="s">
        <v>2041</v>
      </c>
      <c r="R9754" s="5" t="str">
        <f t="shared" si="1"/>
        <v>2015_313</v>
      </c>
    </row>
    <row r="9755">
      <c r="A9755" s="4" t="s">
        <v>2288</v>
      </c>
      <c r="B9755" s="4">
        <v>314.0</v>
      </c>
      <c r="C9755" s="4">
        <v>2015.0</v>
      </c>
      <c r="D9755" s="4" t="s">
        <v>67</v>
      </c>
      <c r="E9755" s="4" t="s">
        <v>2042</v>
      </c>
      <c r="F9755" s="4" t="s">
        <v>179</v>
      </c>
      <c r="G9755" s="4" t="s">
        <v>1555</v>
      </c>
      <c r="H9755" s="4">
        <v>10290.0</v>
      </c>
      <c r="I9755" s="4">
        <v>9199.0</v>
      </c>
      <c r="J9755" s="4">
        <v>583.0</v>
      </c>
      <c r="K9755" s="4">
        <v>13868.0</v>
      </c>
      <c r="L9755" s="4">
        <v>56883.0</v>
      </c>
      <c r="M9755" s="4" t="s">
        <v>2041</v>
      </c>
      <c r="N9755" s="4" t="s">
        <v>2041</v>
      </c>
      <c r="O9755" s="4" t="s">
        <v>2041</v>
      </c>
      <c r="R9755" s="5" t="str">
        <f t="shared" si="1"/>
        <v>2015_314</v>
      </c>
    </row>
    <row r="9756">
      <c r="A9756" s="4" t="s">
        <v>1252</v>
      </c>
      <c r="B9756" s="4">
        <v>315.0</v>
      </c>
      <c r="C9756" s="4">
        <v>2015.0</v>
      </c>
      <c r="D9756" s="4" t="s">
        <v>352</v>
      </c>
      <c r="E9756" s="4" t="s">
        <v>2040</v>
      </c>
      <c r="F9756" s="4" t="s">
        <v>127</v>
      </c>
      <c r="G9756" s="4" t="s">
        <v>1408</v>
      </c>
      <c r="H9756" s="4">
        <v>1268.0</v>
      </c>
      <c r="I9756" s="4">
        <v>9197.0</v>
      </c>
      <c r="J9756" s="4">
        <v>97.0</v>
      </c>
      <c r="K9756" s="4">
        <v>3183.0</v>
      </c>
      <c r="L9756" s="4">
        <v>9300.0</v>
      </c>
      <c r="M9756" s="4" t="s">
        <v>2044</v>
      </c>
      <c r="N9756" s="4" t="s">
        <v>2041</v>
      </c>
      <c r="O9756" s="4" t="s">
        <v>2041</v>
      </c>
      <c r="R9756" s="5" t="str">
        <f t="shared" si="1"/>
        <v>2015_315</v>
      </c>
    </row>
    <row r="9757">
      <c r="A9757" s="4" t="s">
        <v>2289</v>
      </c>
      <c r="B9757" s="4">
        <v>316.0</v>
      </c>
      <c r="C9757" s="4">
        <v>2015.0</v>
      </c>
      <c r="D9757" s="4" t="s">
        <v>999</v>
      </c>
      <c r="E9757" s="4" t="s">
        <v>117</v>
      </c>
      <c r="F9757" s="4" t="s">
        <v>88</v>
      </c>
      <c r="G9757" s="4" t="s">
        <v>1413</v>
      </c>
      <c r="H9757" s="4">
        <v>6146.0</v>
      </c>
      <c r="I9757" s="4">
        <v>9167.0</v>
      </c>
      <c r="J9757" s="4">
        <v>3.0</v>
      </c>
      <c r="K9757" s="4">
        <v>6060.0</v>
      </c>
      <c r="L9757" s="4">
        <v>15000.0</v>
      </c>
      <c r="M9757" s="4" t="s">
        <v>2041</v>
      </c>
      <c r="N9757" s="4" t="s">
        <v>2041</v>
      </c>
      <c r="O9757" s="4" t="s">
        <v>2041</v>
      </c>
      <c r="R9757" s="5" t="str">
        <f t="shared" si="1"/>
        <v>2015_316</v>
      </c>
    </row>
    <row r="9758">
      <c r="A9758" s="4" t="s">
        <v>2290</v>
      </c>
      <c r="B9758" s="4">
        <v>317.0</v>
      </c>
      <c r="C9758" s="4">
        <v>2015.0</v>
      </c>
      <c r="D9758" s="4" t="s">
        <v>29</v>
      </c>
      <c r="E9758" s="4" t="s">
        <v>29</v>
      </c>
      <c r="F9758" s="4" t="s">
        <v>35</v>
      </c>
      <c r="G9758" s="4" t="s">
        <v>1499</v>
      </c>
      <c r="H9758" s="4">
        <v>21647.0</v>
      </c>
      <c r="I9758" s="4">
        <v>9108.0</v>
      </c>
      <c r="J9758" s="4">
        <v>-183.0</v>
      </c>
      <c r="K9758" s="4">
        <v>24550.0</v>
      </c>
      <c r="L9758" s="4">
        <v>23200.0</v>
      </c>
      <c r="M9758" s="4" t="s">
        <v>2041</v>
      </c>
      <c r="N9758" s="4" t="s">
        <v>2041</v>
      </c>
      <c r="O9758" s="4" t="s">
        <v>2041</v>
      </c>
      <c r="R9758" s="5" t="str">
        <f t="shared" si="1"/>
        <v>2015_317</v>
      </c>
    </row>
    <row r="9759">
      <c r="A9759" s="4" t="s">
        <v>2291</v>
      </c>
      <c r="B9759" s="4">
        <v>318.0</v>
      </c>
      <c r="C9759" s="4">
        <v>2015.0</v>
      </c>
      <c r="D9759" s="4" t="s">
        <v>1104</v>
      </c>
      <c r="E9759" s="4" t="s">
        <v>2116</v>
      </c>
      <c r="F9759" s="4" t="s">
        <v>100</v>
      </c>
      <c r="G9759" s="4" t="s">
        <v>1443</v>
      </c>
      <c r="H9759" s="4">
        <v>7516.0</v>
      </c>
      <c r="I9759" s="4">
        <v>9097.0</v>
      </c>
      <c r="J9759" s="4">
        <v>387.0</v>
      </c>
      <c r="K9759" s="4">
        <v>9708.0</v>
      </c>
      <c r="L9759" s="4">
        <v>23000.0</v>
      </c>
      <c r="M9759" s="4" t="s">
        <v>2041</v>
      </c>
      <c r="N9759" s="4" t="s">
        <v>2041</v>
      </c>
      <c r="O9759" s="4" t="s">
        <v>2041</v>
      </c>
      <c r="R9759" s="5" t="str">
        <f t="shared" si="1"/>
        <v>2015_318</v>
      </c>
    </row>
    <row r="9760">
      <c r="A9760" s="4" t="s">
        <v>2292</v>
      </c>
      <c r="B9760" s="4">
        <v>319.0</v>
      </c>
      <c r="C9760" s="4">
        <v>2015.0</v>
      </c>
      <c r="D9760" s="4" t="s">
        <v>975</v>
      </c>
      <c r="E9760" s="4" t="s">
        <v>2043</v>
      </c>
      <c r="F9760" s="4" t="s">
        <v>57</v>
      </c>
      <c r="G9760" s="4" t="s">
        <v>1445</v>
      </c>
      <c r="H9760" s="4">
        <v>27719.0</v>
      </c>
      <c r="I9760" s="4">
        <v>9072.0</v>
      </c>
      <c r="J9760" s="4">
        <v>1072.0</v>
      </c>
      <c r="K9760" s="4">
        <v>13174.0</v>
      </c>
      <c r="L9760" s="4">
        <v>14475.0</v>
      </c>
      <c r="M9760" s="4" t="s">
        <v>2041</v>
      </c>
      <c r="N9760" s="4" t="s">
        <v>2041</v>
      </c>
      <c r="O9760" s="4" t="s">
        <v>2041</v>
      </c>
      <c r="R9760" s="5" t="str">
        <f t="shared" si="1"/>
        <v>2015_319</v>
      </c>
    </row>
    <row r="9761">
      <c r="A9761" s="4" t="s">
        <v>2293</v>
      </c>
      <c r="B9761" s="4">
        <v>320.0</v>
      </c>
      <c r="C9761" s="4">
        <v>2015.0</v>
      </c>
      <c r="D9761" s="4" t="s">
        <v>48</v>
      </c>
      <c r="E9761" s="4" t="s">
        <v>48</v>
      </c>
      <c r="F9761" s="4" t="s">
        <v>74</v>
      </c>
      <c r="G9761" s="4" t="s">
        <v>1628</v>
      </c>
      <c r="H9761" s="4">
        <v>17285.0</v>
      </c>
      <c r="I9761" s="4">
        <v>9056.0</v>
      </c>
      <c r="J9761" s="4">
        <v>1029.0</v>
      </c>
      <c r="K9761" s="4">
        <v>18283.0</v>
      </c>
      <c r="L9761" s="4">
        <v>9100.0</v>
      </c>
      <c r="M9761" s="4" t="s">
        <v>2041</v>
      </c>
      <c r="N9761" s="4" t="s">
        <v>2041</v>
      </c>
      <c r="O9761" s="4" t="s">
        <v>2041</v>
      </c>
      <c r="R9761" s="5" t="str">
        <f t="shared" si="1"/>
        <v>2015_320</v>
      </c>
    </row>
    <row r="9762">
      <c r="A9762" s="4" t="s">
        <v>2294</v>
      </c>
      <c r="B9762" s="4">
        <v>321.0</v>
      </c>
      <c r="C9762" s="4">
        <v>2015.0</v>
      </c>
      <c r="D9762" s="4" t="s">
        <v>1139</v>
      </c>
      <c r="E9762" s="4" t="s">
        <v>2042</v>
      </c>
      <c r="F9762" s="4" t="s">
        <v>57</v>
      </c>
      <c r="G9762" s="4" t="s">
        <v>1454</v>
      </c>
      <c r="H9762" s="4">
        <v>12891.0</v>
      </c>
      <c r="I9762" s="4">
        <v>9050.0</v>
      </c>
      <c r="J9762" s="4">
        <v>485.0</v>
      </c>
      <c r="K9762" s="4">
        <v>7647.0</v>
      </c>
      <c r="L9762" s="4">
        <v>52000.0</v>
      </c>
      <c r="M9762" s="4" t="s">
        <v>2041</v>
      </c>
      <c r="N9762" s="4" t="s">
        <v>2041</v>
      </c>
      <c r="O9762" s="4" t="s">
        <v>2041</v>
      </c>
      <c r="R9762" s="5" t="str">
        <f t="shared" si="1"/>
        <v>2015_321</v>
      </c>
    </row>
    <row r="9763">
      <c r="A9763" s="7" t="s">
        <v>2295</v>
      </c>
      <c r="B9763" s="7">
        <v>322.0</v>
      </c>
      <c r="C9763" s="7">
        <v>2015.0</v>
      </c>
      <c r="D9763" s="7" t="s">
        <v>1078</v>
      </c>
      <c r="E9763" s="7" t="s">
        <v>2052</v>
      </c>
      <c r="F9763" s="7" t="s">
        <v>30</v>
      </c>
      <c r="G9763" s="7" t="s">
        <v>1407</v>
      </c>
      <c r="H9763" s="7">
        <v>3472.0</v>
      </c>
      <c r="I9763" s="7">
        <v>8851.0</v>
      </c>
      <c r="J9763" s="7">
        <v>-389.0</v>
      </c>
      <c r="K9763" s="7">
        <v>5497.0</v>
      </c>
      <c r="L9763" s="7">
        <v>33200.0</v>
      </c>
      <c r="M9763" s="7" t="s">
        <v>2041</v>
      </c>
      <c r="N9763" s="7" t="s">
        <v>2044</v>
      </c>
      <c r="O9763" s="7" t="s">
        <v>2041</v>
      </c>
      <c r="P9763" s="8"/>
      <c r="Q9763" s="8"/>
      <c r="R9763" s="5" t="str">
        <f t="shared" si="1"/>
        <v>2015_322</v>
      </c>
    </row>
    <row r="9764">
      <c r="A9764" s="4" t="s">
        <v>2296</v>
      </c>
      <c r="B9764" s="4">
        <v>323.0</v>
      </c>
      <c r="C9764" s="4">
        <v>2015.0</v>
      </c>
      <c r="D9764" s="4" t="s">
        <v>195</v>
      </c>
      <c r="E9764" s="4" t="s">
        <v>2141</v>
      </c>
      <c r="F9764" s="4" t="s">
        <v>400</v>
      </c>
      <c r="G9764" s="4" t="s">
        <v>1513</v>
      </c>
      <c r="H9764" s="4">
        <v>14320.0</v>
      </c>
      <c r="I9764" s="4">
        <v>8788.0</v>
      </c>
      <c r="J9764" s="4">
        <v>548.0</v>
      </c>
      <c r="K9764" s="4">
        <v>20094.0</v>
      </c>
      <c r="L9764" s="4">
        <v>31000.0</v>
      </c>
      <c r="M9764" s="4" t="s">
        <v>2041</v>
      </c>
      <c r="N9764" s="4" t="s">
        <v>2041</v>
      </c>
      <c r="O9764" s="4" t="s">
        <v>2041</v>
      </c>
      <c r="R9764" s="5" t="str">
        <f t="shared" si="1"/>
        <v>2015_323</v>
      </c>
    </row>
    <row r="9765">
      <c r="A9765" s="4" t="s">
        <v>2297</v>
      </c>
      <c r="B9765" s="4">
        <v>324.0</v>
      </c>
      <c r="C9765" s="4">
        <v>2015.0</v>
      </c>
      <c r="D9765" s="4" t="s">
        <v>1295</v>
      </c>
      <c r="E9765" s="4" t="s">
        <v>114</v>
      </c>
      <c r="F9765" s="4" t="s">
        <v>100</v>
      </c>
      <c r="G9765" s="4" t="s">
        <v>1632</v>
      </c>
      <c r="H9765" s="4">
        <v>11647.0</v>
      </c>
      <c r="I9765" s="4">
        <v>8764.0</v>
      </c>
      <c r="J9765" s="4">
        <v>545.0</v>
      </c>
      <c r="K9765" s="4">
        <v>8974.0</v>
      </c>
      <c r="L9765" s="4">
        <v>58700.0</v>
      </c>
      <c r="M9765" s="4" t="s">
        <v>2044</v>
      </c>
      <c r="N9765" s="4" t="s">
        <v>2041</v>
      </c>
      <c r="O9765" s="4" t="s">
        <v>2041</v>
      </c>
      <c r="R9765" s="5" t="str">
        <f t="shared" si="1"/>
        <v>2015_324</v>
      </c>
    </row>
    <row r="9766">
      <c r="A9766" s="4" t="s">
        <v>856</v>
      </c>
      <c r="B9766" s="4">
        <v>325.0</v>
      </c>
      <c r="C9766" s="4">
        <v>2015.0</v>
      </c>
      <c r="D9766" s="4" t="s">
        <v>62</v>
      </c>
      <c r="E9766" s="4" t="s">
        <v>2112</v>
      </c>
      <c r="F9766" s="4" t="s">
        <v>179</v>
      </c>
      <c r="G9766" s="4" t="s">
        <v>1619</v>
      </c>
      <c r="H9766" s="4">
        <v>8722.0</v>
      </c>
      <c r="I9766" s="4">
        <v>8758.0</v>
      </c>
      <c r="J9766" s="4">
        <v>286.0</v>
      </c>
      <c r="K9766" s="4">
        <v>7101.0</v>
      </c>
      <c r="L9766" s="4">
        <v>206489.0</v>
      </c>
      <c r="M9766" s="4" t="s">
        <v>2041</v>
      </c>
      <c r="N9766" s="4" t="s">
        <v>2041</v>
      </c>
      <c r="O9766" s="4" t="s">
        <v>2041</v>
      </c>
      <c r="R9766" s="5" t="str">
        <f t="shared" si="1"/>
        <v>2015_325</v>
      </c>
    </row>
    <row r="9767">
      <c r="A9767" s="4" t="s">
        <v>2298</v>
      </c>
      <c r="B9767" s="4">
        <v>326.0</v>
      </c>
      <c r="C9767" s="4">
        <v>2015.0</v>
      </c>
      <c r="D9767" s="4" t="s">
        <v>168</v>
      </c>
      <c r="E9767" s="4" t="s">
        <v>2116</v>
      </c>
      <c r="F9767" s="4" t="s">
        <v>257</v>
      </c>
      <c r="G9767" s="4" t="s">
        <v>1734</v>
      </c>
      <c r="H9767" s="4">
        <v>4857.0</v>
      </c>
      <c r="I9767" s="4">
        <v>8756.0</v>
      </c>
      <c r="J9767" s="4">
        <v>157.0</v>
      </c>
      <c r="K9767" s="4">
        <v>7311.0</v>
      </c>
      <c r="L9767" s="4">
        <v>7780.0</v>
      </c>
      <c r="M9767" s="4" t="s">
        <v>2044</v>
      </c>
      <c r="N9767" s="4" t="s">
        <v>2041</v>
      </c>
      <c r="O9767" s="4" t="s">
        <v>2041</v>
      </c>
      <c r="R9767" s="5" t="str">
        <f t="shared" si="1"/>
        <v>2015_326</v>
      </c>
    </row>
    <row r="9768">
      <c r="A9768" s="4" t="s">
        <v>2299</v>
      </c>
      <c r="B9768" s="4">
        <v>327.0</v>
      </c>
      <c r="C9768" s="4">
        <v>2015.0</v>
      </c>
      <c r="D9768" s="4" t="s">
        <v>59</v>
      </c>
      <c r="E9768" s="4" t="s">
        <v>2042</v>
      </c>
      <c r="F9768" s="4" t="s">
        <v>88</v>
      </c>
      <c r="G9768" s="4" t="s">
        <v>1413</v>
      </c>
      <c r="H9768" s="4">
        <v>21564.0</v>
      </c>
      <c r="I9768" s="4">
        <v>8707.0</v>
      </c>
      <c r="J9768" s="4">
        <v>1774.0</v>
      </c>
      <c r="K9768" s="4">
        <v>190328.0</v>
      </c>
      <c r="L9768" s="4">
        <v>24638.0</v>
      </c>
      <c r="M9768" s="4" t="s">
        <v>2041</v>
      </c>
      <c r="N9768" s="4" t="s">
        <v>2041</v>
      </c>
      <c r="O9768" s="4" t="s">
        <v>2041</v>
      </c>
      <c r="R9768" s="5" t="str">
        <f t="shared" si="1"/>
        <v>2015_327</v>
      </c>
    </row>
    <row r="9769">
      <c r="A9769" s="4" t="s">
        <v>1261</v>
      </c>
      <c r="B9769" s="4">
        <v>328.0</v>
      </c>
      <c r="C9769" s="4">
        <v>2015.0</v>
      </c>
      <c r="D9769" s="4" t="s">
        <v>232</v>
      </c>
      <c r="E9769" s="4" t="s">
        <v>2112</v>
      </c>
      <c r="F9769" s="4" t="s">
        <v>955</v>
      </c>
      <c r="G9769" s="4" t="s">
        <v>1551</v>
      </c>
      <c r="H9769" s="4">
        <v>1524.0</v>
      </c>
      <c r="I9769" s="4">
        <v>8679.0</v>
      </c>
      <c r="J9769" s="4">
        <v>-2783.0</v>
      </c>
      <c r="K9769" s="4">
        <v>23535.0</v>
      </c>
      <c r="L9769" s="4">
        <v>68000.0</v>
      </c>
      <c r="M9769" s="4" t="s">
        <v>2041</v>
      </c>
      <c r="N9769" s="4" t="s">
        <v>2041</v>
      </c>
      <c r="O9769" s="4" t="s">
        <v>2041</v>
      </c>
      <c r="R9769" s="5" t="str">
        <f t="shared" si="1"/>
        <v>2015_328</v>
      </c>
    </row>
    <row r="9770">
      <c r="A9770" s="4" t="s">
        <v>2300</v>
      </c>
      <c r="B9770" s="4">
        <v>329.0</v>
      </c>
      <c r="C9770" s="4">
        <v>2015.0</v>
      </c>
      <c r="D9770" s="4" t="s">
        <v>225</v>
      </c>
      <c r="E9770" s="4" t="s">
        <v>921</v>
      </c>
      <c r="F9770" s="4" t="s">
        <v>24</v>
      </c>
      <c r="G9770" s="4" t="s">
        <v>1404</v>
      </c>
      <c r="H9770" s="4">
        <v>5365.0</v>
      </c>
      <c r="I9770" s="4">
        <v>8617.0</v>
      </c>
      <c r="J9770" s="4">
        <v>102.0</v>
      </c>
      <c r="K9770" s="4">
        <v>6454.0</v>
      </c>
      <c r="L9770" s="4">
        <v>1350.0</v>
      </c>
      <c r="M9770" s="4" t="s">
        <v>2041</v>
      </c>
      <c r="N9770" s="4" t="s">
        <v>2041</v>
      </c>
      <c r="O9770" s="4" t="s">
        <v>2041</v>
      </c>
      <c r="R9770" s="5" t="str">
        <f t="shared" si="1"/>
        <v>2015_329</v>
      </c>
    </row>
    <row r="9771">
      <c r="A9771" s="4" t="s">
        <v>2301</v>
      </c>
      <c r="B9771" s="4">
        <v>330.0</v>
      </c>
      <c r="C9771" s="4">
        <v>2015.0</v>
      </c>
      <c r="D9771" s="4" t="s">
        <v>1831</v>
      </c>
      <c r="E9771" s="4" t="s">
        <v>2040</v>
      </c>
      <c r="F9771" s="4" t="s">
        <v>37</v>
      </c>
      <c r="G9771" s="4" t="s">
        <v>1782</v>
      </c>
      <c r="H9771" s="4">
        <v>16696.0</v>
      </c>
      <c r="I9771" s="4">
        <v>8602.0</v>
      </c>
      <c r="J9771" s="4">
        <v>599.0</v>
      </c>
      <c r="K9771" s="4">
        <v>3567.0</v>
      </c>
      <c r="L9771" s="4">
        <v>54050.0</v>
      </c>
      <c r="M9771" s="4" t="s">
        <v>2041</v>
      </c>
      <c r="N9771" s="4" t="s">
        <v>2041</v>
      </c>
      <c r="O9771" s="4" t="s">
        <v>2041</v>
      </c>
      <c r="R9771" s="5" t="str">
        <f t="shared" si="1"/>
        <v>2015_330</v>
      </c>
    </row>
    <row r="9772">
      <c r="A9772" s="4" t="s">
        <v>2302</v>
      </c>
      <c r="B9772" s="4">
        <v>331.0</v>
      </c>
      <c r="C9772" s="4">
        <v>2015.0</v>
      </c>
      <c r="D9772" s="4" t="s">
        <v>289</v>
      </c>
      <c r="E9772" s="4" t="s">
        <v>2065</v>
      </c>
      <c r="F9772" s="4" t="s">
        <v>30</v>
      </c>
      <c r="G9772" s="4" t="s">
        <v>1407</v>
      </c>
      <c r="H9772" s="4">
        <v>9297.0</v>
      </c>
      <c r="I9772" s="4">
        <v>8574.0</v>
      </c>
      <c r="J9772" s="4">
        <v>239.0</v>
      </c>
      <c r="K9772" s="4">
        <v>16489.0</v>
      </c>
      <c r="L9772" s="4">
        <v>22000.0</v>
      </c>
      <c r="M9772" s="4" t="s">
        <v>2041</v>
      </c>
      <c r="N9772" s="4" t="s">
        <v>2041</v>
      </c>
      <c r="O9772" s="4" t="s">
        <v>2044</v>
      </c>
      <c r="R9772" s="5" t="str">
        <f t="shared" si="1"/>
        <v>2015_331</v>
      </c>
    </row>
    <row r="9773">
      <c r="A9773" s="4" t="s">
        <v>2303</v>
      </c>
      <c r="B9773" s="4">
        <v>332.0</v>
      </c>
      <c r="C9773" s="4">
        <v>2015.0</v>
      </c>
      <c r="D9773" s="4" t="s">
        <v>1104</v>
      </c>
      <c r="E9773" s="4" t="s">
        <v>2116</v>
      </c>
      <c r="F9773" s="4" t="s">
        <v>183</v>
      </c>
      <c r="G9773" s="4" t="s">
        <v>1592</v>
      </c>
      <c r="H9773" s="4">
        <v>9713.0</v>
      </c>
      <c r="I9773" s="4">
        <v>8570.0</v>
      </c>
      <c r="J9773" s="4">
        <v>470.0</v>
      </c>
      <c r="K9773" s="4">
        <v>7571.0</v>
      </c>
      <c r="L9773" s="4">
        <v>14500.0</v>
      </c>
      <c r="M9773" s="4" t="s">
        <v>2041</v>
      </c>
      <c r="N9773" s="4" t="s">
        <v>2041</v>
      </c>
      <c r="O9773" s="4" t="s">
        <v>2041</v>
      </c>
      <c r="R9773" s="5" t="str">
        <f t="shared" si="1"/>
        <v>2015_332</v>
      </c>
    </row>
    <row r="9774">
      <c r="A9774" s="4" t="s">
        <v>1192</v>
      </c>
      <c r="B9774" s="4">
        <v>333.0</v>
      </c>
      <c r="C9774" s="4">
        <v>2015.0</v>
      </c>
      <c r="D9774" s="4" t="s">
        <v>42</v>
      </c>
      <c r="E9774" s="4" t="s">
        <v>2042</v>
      </c>
      <c r="F9774" s="4" t="s">
        <v>74</v>
      </c>
      <c r="G9774" s="4" t="s">
        <v>1422</v>
      </c>
      <c r="I9774" s="4">
        <v>8521.0</v>
      </c>
      <c r="J9774" s="4">
        <v>753.0</v>
      </c>
      <c r="K9774" s="4">
        <v>80376.0</v>
      </c>
      <c r="L9774" s="4">
        <v>3062.0</v>
      </c>
      <c r="M9774" s="4" t="s">
        <v>2041</v>
      </c>
      <c r="N9774" s="4" t="s">
        <v>2041</v>
      </c>
      <c r="O9774" s="4" t="s">
        <v>2041</v>
      </c>
      <c r="R9774" s="5" t="str">
        <f t="shared" si="1"/>
        <v>2015_333</v>
      </c>
    </row>
    <row r="9775">
      <c r="A9775" s="4" t="s">
        <v>370</v>
      </c>
      <c r="B9775" s="4">
        <v>334.0</v>
      </c>
      <c r="C9775" s="4">
        <v>2015.0</v>
      </c>
      <c r="D9775" s="4" t="s">
        <v>1105</v>
      </c>
      <c r="E9775" s="4" t="s">
        <v>2052</v>
      </c>
      <c r="F9775" s="4" t="s">
        <v>20</v>
      </c>
      <c r="G9775" s="4" t="s">
        <v>1524</v>
      </c>
      <c r="H9775" s="4">
        <v>9333.0</v>
      </c>
      <c r="I9775" s="4">
        <v>8521.0</v>
      </c>
      <c r="J9775" s="4">
        <v>856.0</v>
      </c>
      <c r="K9775" s="4">
        <v>7167.0</v>
      </c>
      <c r="L9775" s="4">
        <v>32000.0</v>
      </c>
      <c r="M9775" s="4" t="s">
        <v>2041</v>
      </c>
      <c r="N9775" s="4" t="s">
        <v>2041</v>
      </c>
      <c r="O9775" s="4" t="s">
        <v>2041</v>
      </c>
      <c r="R9775" s="5" t="str">
        <f t="shared" si="1"/>
        <v>2015_334</v>
      </c>
    </row>
    <row r="9776">
      <c r="A9776" s="4" t="s">
        <v>2304</v>
      </c>
      <c r="B9776" s="4">
        <v>335.0</v>
      </c>
      <c r="C9776" s="4">
        <v>2015.0</v>
      </c>
      <c r="D9776" s="4" t="s">
        <v>611</v>
      </c>
      <c r="E9776" s="4" t="s">
        <v>2042</v>
      </c>
      <c r="F9776" s="4" t="s">
        <v>57</v>
      </c>
      <c r="G9776" s="4" t="s">
        <v>1642</v>
      </c>
      <c r="H9776" s="4">
        <v>31912.0</v>
      </c>
      <c r="I9776" s="4">
        <v>8491.0</v>
      </c>
      <c r="J9776" s="4">
        <v>2384.0</v>
      </c>
      <c r="K9776" s="4">
        <v>16357.0</v>
      </c>
      <c r="L9776" s="4">
        <v>9266.0</v>
      </c>
      <c r="M9776" s="4" t="s">
        <v>2041</v>
      </c>
      <c r="N9776" s="4" t="s">
        <v>2041</v>
      </c>
      <c r="O9776" s="4" t="s">
        <v>2041</v>
      </c>
      <c r="R9776" s="5" t="str">
        <f t="shared" si="1"/>
        <v>2015_335</v>
      </c>
    </row>
    <row r="9777">
      <c r="A9777" s="4" t="s">
        <v>2305</v>
      </c>
      <c r="B9777" s="4">
        <v>336.0</v>
      </c>
      <c r="C9777" s="4">
        <v>2015.0</v>
      </c>
      <c r="D9777" s="4" t="s">
        <v>352</v>
      </c>
      <c r="E9777" s="4" t="s">
        <v>2040</v>
      </c>
      <c r="F9777" s="4" t="s">
        <v>43</v>
      </c>
      <c r="G9777" s="4" t="s">
        <v>1595</v>
      </c>
      <c r="H9777" s="4">
        <v>6264.0</v>
      </c>
      <c r="I9777" s="4">
        <v>8485.0</v>
      </c>
      <c r="J9777" s="4">
        <v>245.0</v>
      </c>
      <c r="K9777" s="4">
        <v>16969.0</v>
      </c>
      <c r="L9777" s="4">
        <v>26250.0</v>
      </c>
      <c r="M9777" s="4" t="s">
        <v>2041</v>
      </c>
      <c r="N9777" s="4" t="s">
        <v>2041</v>
      </c>
      <c r="O9777" s="4" t="s">
        <v>2041</v>
      </c>
      <c r="R9777" s="5" t="str">
        <f t="shared" si="1"/>
        <v>2015_336</v>
      </c>
    </row>
    <row r="9778">
      <c r="A9778" s="7" t="s">
        <v>2306</v>
      </c>
      <c r="B9778" s="7">
        <v>337.0</v>
      </c>
      <c r="C9778" s="7">
        <v>2015.0</v>
      </c>
      <c r="D9778" s="7" t="s">
        <v>40</v>
      </c>
      <c r="E9778" s="7" t="s">
        <v>2053</v>
      </c>
      <c r="F9778" s="7" t="s">
        <v>127</v>
      </c>
      <c r="G9778" s="7" t="s">
        <v>1556</v>
      </c>
      <c r="H9778" s="7">
        <v>36661.0</v>
      </c>
      <c r="I9778" s="7">
        <v>8471.0</v>
      </c>
      <c r="J9778" s="7">
        <v>1470.0</v>
      </c>
      <c r="K9778" s="7">
        <v>15196.0</v>
      </c>
      <c r="L9778" s="7">
        <v>5350.0</v>
      </c>
      <c r="M9778" s="7" t="s">
        <v>2041</v>
      </c>
      <c r="N9778" s="7" t="s">
        <v>2044</v>
      </c>
      <c r="O9778" s="7" t="s">
        <v>2041</v>
      </c>
      <c r="P9778" s="8"/>
      <c r="Q9778" s="8"/>
      <c r="R9778" s="5" t="str">
        <f t="shared" si="1"/>
        <v>2015_337</v>
      </c>
    </row>
    <row r="9779">
      <c r="A9779" s="4" t="s">
        <v>2307</v>
      </c>
      <c r="B9779" s="4">
        <v>338.0</v>
      </c>
      <c r="C9779" s="4">
        <v>2015.0</v>
      </c>
      <c r="D9779" s="4" t="s">
        <v>826</v>
      </c>
      <c r="E9779" s="4" t="s">
        <v>114</v>
      </c>
      <c r="F9779" s="4" t="s">
        <v>43</v>
      </c>
      <c r="G9779" s="4" t="s">
        <v>1437</v>
      </c>
      <c r="H9779" s="4">
        <v>29983.0</v>
      </c>
      <c r="I9779" s="4">
        <v>8446.0</v>
      </c>
      <c r="J9779" s="4">
        <v>1185.0</v>
      </c>
      <c r="K9779" s="4">
        <v>12447.0</v>
      </c>
      <c r="L9779" s="4">
        <v>30619.0</v>
      </c>
      <c r="M9779" s="4" t="s">
        <v>2041</v>
      </c>
      <c r="N9779" s="4" t="s">
        <v>2041</v>
      </c>
      <c r="O9779" s="4" t="s">
        <v>2041</v>
      </c>
      <c r="R9779" s="5" t="str">
        <f t="shared" si="1"/>
        <v>2015_338</v>
      </c>
    </row>
    <row r="9780">
      <c r="A9780" s="4" t="s">
        <v>2308</v>
      </c>
      <c r="B9780" s="4">
        <v>339.0</v>
      </c>
      <c r="C9780" s="4">
        <v>2015.0</v>
      </c>
      <c r="D9780" s="4" t="s">
        <v>1364</v>
      </c>
      <c r="E9780" s="4" t="s">
        <v>2043</v>
      </c>
      <c r="F9780" s="4" t="s">
        <v>35</v>
      </c>
      <c r="G9780" s="4" t="s">
        <v>1643</v>
      </c>
      <c r="H9780" s="4">
        <v>60465.0</v>
      </c>
      <c r="I9780" s="4">
        <v>8442.0</v>
      </c>
      <c r="J9780" s="4">
        <v>2422.0</v>
      </c>
      <c r="K9780" s="4">
        <v>14941.0</v>
      </c>
      <c r="L9780" s="4">
        <v>12700.0</v>
      </c>
      <c r="M9780" s="4" t="s">
        <v>2041</v>
      </c>
      <c r="N9780" s="4" t="s">
        <v>2041</v>
      </c>
      <c r="O9780" s="4" t="s">
        <v>2041</v>
      </c>
      <c r="R9780" s="5" t="str">
        <f t="shared" si="1"/>
        <v>2015_339</v>
      </c>
    </row>
    <row r="9781">
      <c r="A9781" s="4" t="s">
        <v>2309</v>
      </c>
      <c r="B9781" s="4">
        <v>340.0</v>
      </c>
      <c r="C9781" s="4">
        <v>2015.0</v>
      </c>
      <c r="D9781" s="4" t="s">
        <v>975</v>
      </c>
      <c r="E9781" s="4" t="s">
        <v>2043</v>
      </c>
      <c r="F9781" s="4" t="s">
        <v>57</v>
      </c>
      <c r="G9781" s="4" t="s">
        <v>1778</v>
      </c>
      <c r="H9781" s="4">
        <v>25953.0</v>
      </c>
      <c r="I9781" s="4">
        <v>8428.0</v>
      </c>
      <c r="J9781" s="4">
        <v>652.0</v>
      </c>
      <c r="K9781" s="4">
        <v>12471.0</v>
      </c>
      <c r="L9781" s="4">
        <v>10650.0</v>
      </c>
      <c r="M9781" s="4" t="s">
        <v>2041</v>
      </c>
      <c r="N9781" s="4" t="s">
        <v>2041</v>
      </c>
      <c r="O9781" s="4" t="s">
        <v>2041</v>
      </c>
      <c r="R9781" s="5" t="str">
        <f t="shared" si="1"/>
        <v>2015_340</v>
      </c>
    </row>
    <row r="9782">
      <c r="A9782" s="4" t="s">
        <v>2310</v>
      </c>
      <c r="B9782" s="4">
        <v>341.0</v>
      </c>
      <c r="C9782" s="4">
        <v>2015.0</v>
      </c>
      <c r="D9782" s="4" t="s">
        <v>19</v>
      </c>
      <c r="E9782" s="4" t="s">
        <v>19</v>
      </c>
      <c r="F9782" s="4" t="s">
        <v>46</v>
      </c>
      <c r="G9782" s="4" t="s">
        <v>1609</v>
      </c>
      <c r="H9782" s="4">
        <v>3519.0</v>
      </c>
      <c r="I9782" s="4">
        <v>8420.0</v>
      </c>
      <c r="J9782" s="4">
        <v>226.0</v>
      </c>
      <c r="K9782" s="4">
        <v>4010.0</v>
      </c>
      <c r="L9782" s="4">
        <v>29000.0</v>
      </c>
      <c r="M9782" s="4" t="s">
        <v>2041</v>
      </c>
      <c r="N9782" s="4" t="s">
        <v>2041</v>
      </c>
      <c r="O9782" s="4" t="s">
        <v>2041</v>
      </c>
      <c r="R9782" s="5" t="str">
        <f t="shared" si="1"/>
        <v>2015_341</v>
      </c>
    </row>
    <row r="9783">
      <c r="A9783" s="7" t="s">
        <v>2311</v>
      </c>
      <c r="B9783" s="7">
        <v>342.0</v>
      </c>
      <c r="C9783" s="7">
        <v>2015.0</v>
      </c>
      <c r="D9783" s="7" t="s">
        <v>981</v>
      </c>
      <c r="E9783" s="7" t="s">
        <v>2053</v>
      </c>
      <c r="F9783" s="7" t="s">
        <v>43</v>
      </c>
      <c r="G9783" s="7" t="s">
        <v>1575</v>
      </c>
      <c r="H9783" s="7">
        <v>14514.0</v>
      </c>
      <c r="I9783" s="7">
        <v>8405.0</v>
      </c>
      <c r="J9783" s="7">
        <v>818.0</v>
      </c>
      <c r="K9783" s="7">
        <v>8113.0</v>
      </c>
      <c r="L9783" s="7">
        <v>19400.0</v>
      </c>
      <c r="M9783" s="7" t="s">
        <v>2041</v>
      </c>
      <c r="N9783" s="7" t="s">
        <v>2044</v>
      </c>
      <c r="O9783" s="7" t="s">
        <v>2041</v>
      </c>
      <c r="P9783" s="8"/>
      <c r="Q9783" s="8"/>
      <c r="R9783" s="5" t="str">
        <f t="shared" si="1"/>
        <v>2015_342</v>
      </c>
    </row>
    <row r="9784">
      <c r="A9784" s="4" t="s">
        <v>2312</v>
      </c>
      <c r="B9784" s="4">
        <v>343.0</v>
      </c>
      <c r="C9784" s="4">
        <v>2015.0</v>
      </c>
      <c r="D9784" s="4" t="s">
        <v>223</v>
      </c>
      <c r="E9784" s="4" t="s">
        <v>223</v>
      </c>
      <c r="F9784" s="4" t="s">
        <v>57</v>
      </c>
      <c r="G9784" s="4" t="s">
        <v>1454</v>
      </c>
      <c r="H9784" s="4">
        <v>4792.0</v>
      </c>
      <c r="I9784" s="4">
        <v>8357.0</v>
      </c>
      <c r="J9784" s="4">
        <v>230.0</v>
      </c>
      <c r="K9784" s="4">
        <v>6123.0</v>
      </c>
      <c r="L9784" s="4">
        <v>43300.0</v>
      </c>
      <c r="M9784" s="4" t="s">
        <v>2041</v>
      </c>
      <c r="N9784" s="4" t="s">
        <v>2041</v>
      </c>
      <c r="O9784" s="4" t="s">
        <v>2041</v>
      </c>
      <c r="R9784" s="5" t="str">
        <f t="shared" si="1"/>
        <v>2015_343</v>
      </c>
    </row>
    <row r="9785">
      <c r="A9785" s="4" t="s">
        <v>2313</v>
      </c>
      <c r="B9785" s="4">
        <v>344.0</v>
      </c>
      <c r="C9785" s="4">
        <v>2015.0</v>
      </c>
      <c r="D9785" s="4" t="s">
        <v>19</v>
      </c>
      <c r="E9785" s="4" t="s">
        <v>19</v>
      </c>
      <c r="F9785" s="4" t="s">
        <v>20</v>
      </c>
      <c r="G9785" s="4" t="s">
        <v>1534</v>
      </c>
      <c r="H9785" s="4">
        <v>4284.0</v>
      </c>
      <c r="I9785" s="4">
        <v>8343.0</v>
      </c>
      <c r="J9785" s="4">
        <v>-295.0</v>
      </c>
      <c r="K9785" s="4">
        <v>5323.0</v>
      </c>
      <c r="L9785" s="4">
        <v>25500.0</v>
      </c>
      <c r="M9785" s="4" t="s">
        <v>2041</v>
      </c>
      <c r="N9785" s="4" t="s">
        <v>2041</v>
      </c>
      <c r="O9785" s="4" t="s">
        <v>2041</v>
      </c>
      <c r="R9785" s="5" t="str">
        <f t="shared" si="1"/>
        <v>2015_344</v>
      </c>
    </row>
    <row r="9786">
      <c r="A9786" s="4" t="s">
        <v>2314</v>
      </c>
      <c r="B9786" s="4">
        <v>345.0</v>
      </c>
      <c r="C9786" s="4">
        <v>2015.0</v>
      </c>
      <c r="D9786" s="4" t="s">
        <v>23</v>
      </c>
      <c r="E9786" s="4" t="s">
        <v>921</v>
      </c>
      <c r="F9786" s="4" t="s">
        <v>115</v>
      </c>
      <c r="G9786" s="4" t="s">
        <v>2315</v>
      </c>
      <c r="H9786" s="4">
        <v>2277.0</v>
      </c>
      <c r="I9786" s="4">
        <v>8324.0</v>
      </c>
      <c r="J9786" s="4">
        <v>199.0</v>
      </c>
      <c r="K9786" s="4">
        <v>2891.0</v>
      </c>
      <c r="L9786" s="4">
        <v>4361.0</v>
      </c>
      <c r="M9786" s="4" t="s">
        <v>2041</v>
      </c>
      <c r="N9786" s="4" t="s">
        <v>2041</v>
      </c>
      <c r="O9786" s="4" t="s">
        <v>2044</v>
      </c>
      <c r="R9786" s="5" t="str">
        <f t="shared" si="1"/>
        <v>2015_345</v>
      </c>
    </row>
    <row r="9787">
      <c r="A9787" s="4" t="s">
        <v>2316</v>
      </c>
      <c r="B9787" s="4">
        <v>346.0</v>
      </c>
      <c r="C9787" s="4">
        <v>2015.0</v>
      </c>
      <c r="D9787" s="4" t="s">
        <v>1728</v>
      </c>
      <c r="E9787" s="4" t="s">
        <v>2062</v>
      </c>
      <c r="F9787" s="4" t="s">
        <v>46</v>
      </c>
      <c r="G9787" s="4" t="s">
        <v>1489</v>
      </c>
      <c r="H9787" s="4">
        <v>11083.0</v>
      </c>
      <c r="I9787" s="4">
        <v>8322.0</v>
      </c>
      <c r="J9787" s="4">
        <v>775.0</v>
      </c>
      <c r="K9787" s="4">
        <v>9090.0</v>
      </c>
      <c r="L9787" s="4">
        <v>26740.0</v>
      </c>
      <c r="M9787" s="4" t="s">
        <v>2041</v>
      </c>
      <c r="N9787" s="4" t="s">
        <v>2041</v>
      </c>
      <c r="O9787" s="4" t="s">
        <v>2041</v>
      </c>
      <c r="R9787" s="5" t="str">
        <f t="shared" si="1"/>
        <v>2015_346</v>
      </c>
    </row>
    <row r="9788">
      <c r="A9788" s="4" t="s">
        <v>2317</v>
      </c>
      <c r="B9788" s="4">
        <v>347.0</v>
      </c>
      <c r="C9788" s="4">
        <v>2015.0</v>
      </c>
      <c r="D9788" s="4" t="s">
        <v>19</v>
      </c>
      <c r="E9788" s="4" t="s">
        <v>19</v>
      </c>
      <c r="F9788" s="4" t="s">
        <v>20</v>
      </c>
      <c r="G9788" s="4" t="s">
        <v>1606</v>
      </c>
      <c r="H9788" s="4">
        <v>13727.0</v>
      </c>
      <c r="I9788" s="4">
        <v>8305.0</v>
      </c>
      <c r="J9788" s="4">
        <v>656.0</v>
      </c>
      <c r="K9788" s="4">
        <v>7228.0</v>
      </c>
      <c r="L9788" s="4">
        <v>22000.0</v>
      </c>
      <c r="M9788" s="4" t="s">
        <v>2041</v>
      </c>
      <c r="N9788" s="4" t="s">
        <v>2041</v>
      </c>
      <c r="O9788" s="4" t="s">
        <v>2041</v>
      </c>
      <c r="R9788" s="5" t="str">
        <f t="shared" si="1"/>
        <v>2015_347</v>
      </c>
    </row>
    <row r="9789">
      <c r="A9789" s="4" t="s">
        <v>2318</v>
      </c>
      <c r="B9789" s="4">
        <v>348.0</v>
      </c>
      <c r="C9789" s="4">
        <v>2015.0</v>
      </c>
      <c r="D9789" s="4" t="s">
        <v>1105</v>
      </c>
      <c r="E9789" s="4" t="s">
        <v>2052</v>
      </c>
      <c r="F9789" s="4" t="s">
        <v>179</v>
      </c>
      <c r="G9789" s="4" t="s">
        <v>1730</v>
      </c>
      <c r="H9789" s="4">
        <v>10205.0</v>
      </c>
      <c r="I9789" s="4">
        <v>8287.0</v>
      </c>
      <c r="J9789" s="4">
        <v>243.0</v>
      </c>
      <c r="K9789" s="4">
        <v>10799.0</v>
      </c>
      <c r="L9789" s="4">
        <v>33000.0</v>
      </c>
      <c r="M9789" s="4" t="s">
        <v>2041</v>
      </c>
      <c r="N9789" s="4" t="s">
        <v>2041</v>
      </c>
      <c r="O9789" s="4" t="s">
        <v>2041</v>
      </c>
      <c r="R9789" s="5" t="str">
        <f t="shared" si="1"/>
        <v>2015_348</v>
      </c>
    </row>
    <row r="9790">
      <c r="A9790" s="4" t="s">
        <v>2319</v>
      </c>
      <c r="B9790" s="4">
        <v>349.0</v>
      </c>
      <c r="C9790" s="4">
        <v>2015.0</v>
      </c>
      <c r="D9790" s="4" t="s">
        <v>921</v>
      </c>
      <c r="E9790" s="4" t="s">
        <v>921</v>
      </c>
      <c r="F9790" s="4" t="s">
        <v>100</v>
      </c>
      <c r="G9790" s="4" t="s">
        <v>1632</v>
      </c>
      <c r="H9790" s="4">
        <v>5631.0</v>
      </c>
      <c r="I9790" s="4">
        <v>8277.0</v>
      </c>
      <c r="J9790" s="4">
        <v>337.0</v>
      </c>
      <c r="K9790" s="4">
        <v>10093.0</v>
      </c>
      <c r="L9790" s="4">
        <v>12800.0</v>
      </c>
      <c r="M9790" s="4" t="s">
        <v>2041</v>
      </c>
      <c r="N9790" s="4" t="s">
        <v>2041</v>
      </c>
      <c r="O9790" s="4" t="s">
        <v>2041</v>
      </c>
      <c r="R9790" s="5" t="str">
        <f t="shared" si="1"/>
        <v>2015_349</v>
      </c>
    </row>
    <row r="9791">
      <c r="A9791" s="4" t="s">
        <v>2320</v>
      </c>
      <c r="B9791" s="4">
        <v>350.0</v>
      </c>
      <c r="C9791" s="4">
        <v>2015.0</v>
      </c>
      <c r="D9791" s="4" t="s">
        <v>490</v>
      </c>
      <c r="E9791" s="4" t="s">
        <v>921</v>
      </c>
      <c r="F9791" s="4" t="s">
        <v>27</v>
      </c>
      <c r="G9791" s="4" t="s">
        <v>1510</v>
      </c>
      <c r="H9791" s="4">
        <v>8293.0</v>
      </c>
      <c r="I9791" s="4">
        <v>8263.0</v>
      </c>
      <c r="J9791" s="4">
        <v>906.0</v>
      </c>
      <c r="K9791" s="4">
        <v>16742.0</v>
      </c>
      <c r="L9791" s="4">
        <v>1712.0</v>
      </c>
      <c r="M9791" s="4" t="s">
        <v>2041</v>
      </c>
      <c r="N9791" s="4" t="s">
        <v>2041</v>
      </c>
      <c r="O9791" s="4" t="s">
        <v>2041</v>
      </c>
      <c r="R9791" s="5" t="str">
        <f t="shared" si="1"/>
        <v>2015_350</v>
      </c>
    </row>
    <row r="9792">
      <c r="A9792" s="4" t="s">
        <v>2321</v>
      </c>
      <c r="B9792" s="4">
        <v>351.0</v>
      </c>
      <c r="C9792" s="4">
        <v>2015.0</v>
      </c>
      <c r="D9792" s="4" t="s">
        <v>285</v>
      </c>
      <c r="E9792" s="4" t="s">
        <v>285</v>
      </c>
      <c r="F9792" s="4" t="s">
        <v>30</v>
      </c>
      <c r="G9792" s="4" t="s">
        <v>1407</v>
      </c>
      <c r="H9792" s="4">
        <v>8794.0</v>
      </c>
      <c r="I9792" s="4">
        <v>8241.0</v>
      </c>
      <c r="J9792" s="4">
        <v>439.0</v>
      </c>
      <c r="K9792" s="4">
        <v>10932.0</v>
      </c>
      <c r="L9792" s="4">
        <v>25850.0</v>
      </c>
      <c r="M9792" s="4" t="s">
        <v>2041</v>
      </c>
      <c r="N9792" s="4" t="s">
        <v>2041</v>
      </c>
      <c r="O9792" s="4" t="s">
        <v>2041</v>
      </c>
      <c r="R9792" s="5" t="str">
        <f t="shared" si="1"/>
        <v>2015_351</v>
      </c>
    </row>
    <row r="9793">
      <c r="A9793" s="4" t="s">
        <v>2322</v>
      </c>
      <c r="B9793" s="4">
        <v>352.0</v>
      </c>
      <c r="C9793" s="4">
        <v>2015.0</v>
      </c>
      <c r="D9793" s="4" t="s">
        <v>986</v>
      </c>
      <c r="E9793" s="4" t="s">
        <v>117</v>
      </c>
      <c r="F9793" s="4" t="s">
        <v>57</v>
      </c>
      <c r="G9793" s="4" t="s">
        <v>1800</v>
      </c>
      <c r="H9793" s="4">
        <v>1490.0</v>
      </c>
      <c r="I9793" s="4">
        <v>8170.0</v>
      </c>
      <c r="J9793" s="4">
        <v>43.0</v>
      </c>
      <c r="K9793" s="4">
        <v>1030.0</v>
      </c>
      <c r="L9793" s="4">
        <v>5933.0</v>
      </c>
      <c r="M9793" s="4" t="s">
        <v>2041</v>
      </c>
      <c r="N9793" s="4" t="s">
        <v>2041</v>
      </c>
      <c r="O9793" s="4" t="s">
        <v>2041</v>
      </c>
      <c r="R9793" s="5" t="str">
        <f t="shared" si="1"/>
        <v>2015_352</v>
      </c>
    </row>
    <row r="9794">
      <c r="A9794" s="4" t="s">
        <v>2323</v>
      </c>
      <c r="B9794" s="4">
        <v>353.0</v>
      </c>
      <c r="C9794" s="4">
        <v>2015.0</v>
      </c>
      <c r="D9794" s="4" t="s">
        <v>921</v>
      </c>
      <c r="E9794" s="4" t="s">
        <v>921</v>
      </c>
      <c r="F9794" s="4" t="s">
        <v>24</v>
      </c>
      <c r="G9794" s="4" t="s">
        <v>1404</v>
      </c>
      <c r="H9794" s="4">
        <v>8583.0</v>
      </c>
      <c r="I9794" s="4">
        <v>8030.0</v>
      </c>
      <c r="J9794" s="4">
        <v>946.0</v>
      </c>
      <c r="K9794" s="4">
        <v>18378.0</v>
      </c>
      <c r="L9794" s="4">
        <v>2052.0</v>
      </c>
      <c r="M9794" s="4" t="s">
        <v>2041</v>
      </c>
      <c r="N9794" s="4" t="s">
        <v>2041</v>
      </c>
      <c r="O9794" s="4" t="s">
        <v>2041</v>
      </c>
      <c r="R9794" s="5" t="str">
        <f t="shared" si="1"/>
        <v>2015_353</v>
      </c>
    </row>
    <row r="9795">
      <c r="A9795" s="4" t="s">
        <v>959</v>
      </c>
      <c r="B9795" s="4">
        <v>354.0</v>
      </c>
      <c r="C9795" s="4">
        <v>2015.0</v>
      </c>
      <c r="D9795" s="4" t="s">
        <v>1112</v>
      </c>
      <c r="E9795" s="4" t="s">
        <v>223</v>
      </c>
      <c r="F9795" s="4" t="s">
        <v>24</v>
      </c>
      <c r="G9795" s="4" t="s">
        <v>1470</v>
      </c>
      <c r="H9795" s="4">
        <v>10407.0</v>
      </c>
      <c r="I9795" s="4">
        <v>8025.0</v>
      </c>
      <c r="J9795" s="4">
        <v>534.0</v>
      </c>
      <c r="K9795" s="4">
        <v>10203.0</v>
      </c>
      <c r="L9795" s="4">
        <v>5621.0</v>
      </c>
      <c r="M9795" s="4" t="s">
        <v>2041</v>
      </c>
      <c r="N9795" s="4" t="s">
        <v>2041</v>
      </c>
      <c r="O9795" s="4" t="s">
        <v>2041</v>
      </c>
      <c r="R9795" s="5" t="str">
        <f t="shared" si="1"/>
        <v>2015_354</v>
      </c>
    </row>
    <row r="9796">
      <c r="A9796" s="4" t="s">
        <v>2324</v>
      </c>
      <c r="B9796" s="4">
        <v>355.0</v>
      </c>
      <c r="C9796" s="4">
        <v>2015.0</v>
      </c>
      <c r="D9796" s="4" t="s">
        <v>93</v>
      </c>
      <c r="E9796" s="4" t="s">
        <v>2116</v>
      </c>
      <c r="F9796" s="4" t="s">
        <v>95</v>
      </c>
      <c r="G9796" s="4" t="s">
        <v>1473</v>
      </c>
      <c r="H9796" s="4">
        <v>17404.0</v>
      </c>
      <c r="I9796" s="4">
        <v>7976.0</v>
      </c>
      <c r="J9796" s="4">
        <v>1826.0</v>
      </c>
      <c r="K9796" s="4">
        <v>13457.0</v>
      </c>
      <c r="L9796" s="4">
        <v>12800.0</v>
      </c>
      <c r="M9796" s="4" t="s">
        <v>2041</v>
      </c>
      <c r="N9796" s="4" t="s">
        <v>2041</v>
      </c>
      <c r="O9796" s="4" t="s">
        <v>2041</v>
      </c>
      <c r="R9796" s="5" t="str">
        <f t="shared" si="1"/>
        <v>2015_355</v>
      </c>
    </row>
    <row r="9797">
      <c r="A9797" s="4" t="s">
        <v>2325</v>
      </c>
      <c r="B9797" s="4">
        <v>356.0</v>
      </c>
      <c r="C9797" s="4">
        <v>2015.0</v>
      </c>
      <c r="D9797" s="4" t="s">
        <v>611</v>
      </c>
      <c r="E9797" s="4" t="s">
        <v>2042</v>
      </c>
      <c r="F9797" s="4" t="s">
        <v>30</v>
      </c>
      <c r="G9797" s="4" t="s">
        <v>1407</v>
      </c>
      <c r="H9797" s="4">
        <v>9889.0</v>
      </c>
      <c r="I9797" s="4">
        <v>7972.0</v>
      </c>
      <c r="J9797" s="4">
        <v>478.0</v>
      </c>
      <c r="K9797" s="4">
        <v>65873.0</v>
      </c>
      <c r="L9797" s="4">
        <v>1209.0</v>
      </c>
      <c r="M9797" s="4" t="s">
        <v>2044</v>
      </c>
      <c r="N9797" s="4" t="s">
        <v>2041</v>
      </c>
      <c r="O9797" s="4" t="s">
        <v>2041</v>
      </c>
      <c r="R9797" s="5" t="str">
        <f t="shared" si="1"/>
        <v>2015_356</v>
      </c>
    </row>
    <row r="9798">
      <c r="A9798" s="4" t="s">
        <v>2326</v>
      </c>
      <c r="B9798" s="4">
        <v>357.0</v>
      </c>
      <c r="C9798" s="4">
        <v>2015.0</v>
      </c>
      <c r="D9798" s="4" t="s">
        <v>1096</v>
      </c>
      <c r="E9798" s="4" t="s">
        <v>921</v>
      </c>
      <c r="F9798" s="4" t="s">
        <v>24</v>
      </c>
      <c r="G9798" s="4" t="s">
        <v>1404</v>
      </c>
      <c r="H9798" s="4">
        <v>8566.0</v>
      </c>
      <c r="I9798" s="4">
        <v>7943.0</v>
      </c>
      <c r="J9798" s="4">
        <v>700.0</v>
      </c>
      <c r="K9798" s="4">
        <v>7176.0</v>
      </c>
      <c r="L9798" s="4">
        <v>20300.0</v>
      </c>
      <c r="M9798" s="4" t="s">
        <v>2041</v>
      </c>
      <c r="N9798" s="4" t="s">
        <v>2041</v>
      </c>
      <c r="O9798" s="4" t="s">
        <v>2041</v>
      </c>
      <c r="R9798" s="5" t="str">
        <f t="shared" si="1"/>
        <v>2015_357</v>
      </c>
    </row>
    <row r="9799">
      <c r="A9799" s="4" t="s">
        <v>683</v>
      </c>
      <c r="B9799" s="4">
        <v>358.0</v>
      </c>
      <c r="C9799" s="4">
        <v>2015.0</v>
      </c>
      <c r="D9799" s="4" t="s">
        <v>67</v>
      </c>
      <c r="E9799" s="4" t="s">
        <v>2042</v>
      </c>
      <c r="F9799" s="4" t="s">
        <v>189</v>
      </c>
      <c r="G9799" s="4" t="s">
        <v>1479</v>
      </c>
      <c r="I9799" s="4">
        <v>7933.0</v>
      </c>
      <c r="J9799" s="4">
        <v>515.0</v>
      </c>
      <c r="K9799" s="4">
        <v>20550.0</v>
      </c>
      <c r="L9799" s="4">
        <v>9205.0</v>
      </c>
      <c r="M9799" s="4" t="s">
        <v>2041</v>
      </c>
      <c r="N9799" s="4" t="s">
        <v>2041</v>
      </c>
      <c r="O9799" s="4" t="s">
        <v>2041</v>
      </c>
      <c r="R9799" s="5" t="str">
        <f t="shared" si="1"/>
        <v>2015_358</v>
      </c>
    </row>
    <row r="9800">
      <c r="A9800" s="4" t="s">
        <v>2327</v>
      </c>
      <c r="B9800" s="4">
        <v>359.0</v>
      </c>
      <c r="C9800" s="4">
        <v>2015.0</v>
      </c>
      <c r="D9800" s="4" t="s">
        <v>986</v>
      </c>
      <c r="E9800" s="4" t="s">
        <v>117</v>
      </c>
      <c r="F9800" s="4" t="s">
        <v>20</v>
      </c>
      <c r="G9800" s="4" t="s">
        <v>2328</v>
      </c>
      <c r="H9800" s="4">
        <v>1194.0</v>
      </c>
      <c r="I9800" s="4">
        <v>7916.0</v>
      </c>
      <c r="J9800" s="4">
        <v>59.0</v>
      </c>
      <c r="K9800" s="4">
        <v>1932.0</v>
      </c>
      <c r="L9800" s="4">
        <v>12300.0</v>
      </c>
      <c r="M9800" s="4" t="s">
        <v>2041</v>
      </c>
      <c r="N9800" s="4" t="s">
        <v>2041</v>
      </c>
      <c r="O9800" s="4" t="s">
        <v>2044</v>
      </c>
      <c r="R9800" s="5" t="str">
        <f t="shared" si="1"/>
        <v>2015_359</v>
      </c>
    </row>
    <row r="9801">
      <c r="A9801" s="4" t="s">
        <v>2329</v>
      </c>
      <c r="B9801" s="4">
        <v>360.0</v>
      </c>
      <c r="C9801" s="4">
        <v>2015.0</v>
      </c>
      <c r="D9801" s="4" t="s">
        <v>999</v>
      </c>
      <c r="E9801" s="4" t="s">
        <v>117</v>
      </c>
      <c r="F9801" s="4" t="s">
        <v>100</v>
      </c>
      <c r="G9801" s="4" t="s">
        <v>1500</v>
      </c>
      <c r="H9801" s="4">
        <v>3115.0</v>
      </c>
      <c r="I9801" s="4">
        <v>7890.0</v>
      </c>
      <c r="J9801" s="4">
        <v>276.0</v>
      </c>
      <c r="K9801" s="4">
        <v>4754.0</v>
      </c>
      <c r="L9801" s="4">
        <v>9400.0</v>
      </c>
      <c r="M9801" s="4" t="s">
        <v>2041</v>
      </c>
      <c r="N9801" s="4" t="s">
        <v>2041</v>
      </c>
      <c r="O9801" s="4" t="s">
        <v>2041</v>
      </c>
      <c r="R9801" s="5" t="str">
        <f t="shared" si="1"/>
        <v>2015_360</v>
      </c>
    </row>
    <row r="9802">
      <c r="A9802" s="4" t="s">
        <v>2330</v>
      </c>
      <c r="B9802" s="4">
        <v>361.0</v>
      </c>
      <c r="C9802" s="4">
        <v>2015.0</v>
      </c>
      <c r="D9802" s="4" t="s">
        <v>223</v>
      </c>
      <c r="E9802" s="4" t="s">
        <v>223</v>
      </c>
      <c r="F9802" s="4" t="s">
        <v>24</v>
      </c>
      <c r="G9802" s="4" t="s">
        <v>1404</v>
      </c>
      <c r="H9802" s="4">
        <v>5824.0</v>
      </c>
      <c r="I9802" s="4">
        <v>7851.0</v>
      </c>
      <c r="J9802" s="4">
        <v>297.0</v>
      </c>
      <c r="K9802" s="4">
        <v>6312.0</v>
      </c>
      <c r="L9802" s="4">
        <v>24600.0</v>
      </c>
      <c r="M9802" s="4" t="s">
        <v>2041</v>
      </c>
      <c r="N9802" s="4" t="s">
        <v>2041</v>
      </c>
      <c r="O9802" s="4" t="s">
        <v>2041</v>
      </c>
      <c r="R9802" s="5" t="str">
        <f t="shared" si="1"/>
        <v>2015_361</v>
      </c>
    </row>
    <row r="9803">
      <c r="A9803" s="4" t="s">
        <v>2331</v>
      </c>
      <c r="B9803" s="4">
        <v>362.0</v>
      </c>
      <c r="C9803" s="4">
        <v>2015.0</v>
      </c>
      <c r="D9803" s="4" t="s">
        <v>492</v>
      </c>
      <c r="E9803" s="4" t="s">
        <v>2052</v>
      </c>
      <c r="F9803" s="4" t="s">
        <v>88</v>
      </c>
      <c r="G9803" s="4" t="s">
        <v>1573</v>
      </c>
      <c r="H9803" s="4">
        <v>13562.0</v>
      </c>
      <c r="I9803" s="4">
        <v>7803.0</v>
      </c>
      <c r="J9803" s="4">
        <v>532.0</v>
      </c>
      <c r="K9803" s="4">
        <v>8286.0</v>
      </c>
      <c r="L9803" s="4">
        <v>32300.0</v>
      </c>
      <c r="M9803" s="4" t="s">
        <v>2041</v>
      </c>
      <c r="N9803" s="4" t="s">
        <v>2041</v>
      </c>
      <c r="O9803" s="4" t="s">
        <v>2041</v>
      </c>
      <c r="R9803" s="5" t="str">
        <f t="shared" si="1"/>
        <v>2015_362</v>
      </c>
    </row>
    <row r="9804">
      <c r="A9804" s="4" t="s">
        <v>2332</v>
      </c>
      <c r="B9804" s="4">
        <v>363.0</v>
      </c>
      <c r="C9804" s="4">
        <v>2015.0</v>
      </c>
      <c r="D9804" s="4" t="s">
        <v>971</v>
      </c>
      <c r="E9804" s="4" t="s">
        <v>2043</v>
      </c>
      <c r="F9804" s="4" t="s">
        <v>46</v>
      </c>
      <c r="G9804" s="4" t="s">
        <v>1435</v>
      </c>
      <c r="H9804" s="4">
        <v>14086.0</v>
      </c>
      <c r="I9804" s="4">
        <v>7785.0</v>
      </c>
      <c r="J9804" s="4">
        <v>1299.0</v>
      </c>
      <c r="K9804" s="4">
        <v>10423.0</v>
      </c>
      <c r="L9804" s="4">
        <v>15000.0</v>
      </c>
      <c r="M9804" s="4" t="s">
        <v>2041</v>
      </c>
      <c r="N9804" s="4" t="s">
        <v>2041</v>
      </c>
      <c r="O9804" s="4" t="s">
        <v>2041</v>
      </c>
      <c r="R9804" s="5" t="str">
        <f t="shared" si="1"/>
        <v>2015_363</v>
      </c>
    </row>
    <row r="9805">
      <c r="A9805" s="4" t="s">
        <v>2333</v>
      </c>
      <c r="B9805" s="4">
        <v>364.0</v>
      </c>
      <c r="C9805" s="4">
        <v>2015.0</v>
      </c>
      <c r="D9805" s="4" t="s">
        <v>1112</v>
      </c>
      <c r="E9805" s="4" t="s">
        <v>223</v>
      </c>
      <c r="F9805" s="4" t="s">
        <v>179</v>
      </c>
      <c r="G9805" s="4" t="s">
        <v>1498</v>
      </c>
      <c r="H9805" s="4">
        <v>10632.0</v>
      </c>
      <c r="I9805" s="4">
        <v>7780.0</v>
      </c>
      <c r="J9805" s="4">
        <v>639.0</v>
      </c>
      <c r="K9805" s="4">
        <v>12958.0</v>
      </c>
      <c r="L9805" s="4">
        <v>6825.0</v>
      </c>
      <c r="M9805" s="4" t="s">
        <v>2041</v>
      </c>
      <c r="N9805" s="4" t="s">
        <v>2041</v>
      </c>
      <c r="O9805" s="4" t="s">
        <v>2041</v>
      </c>
      <c r="R9805" s="5" t="str">
        <f t="shared" si="1"/>
        <v>2015_364</v>
      </c>
    </row>
    <row r="9806">
      <c r="A9806" s="4" t="s">
        <v>2334</v>
      </c>
      <c r="B9806" s="4">
        <v>365.0</v>
      </c>
      <c r="C9806" s="4">
        <v>2015.0</v>
      </c>
      <c r="D9806" s="4" t="s">
        <v>1831</v>
      </c>
      <c r="E9806" s="4" t="s">
        <v>2040</v>
      </c>
      <c r="F9806" s="4" t="s">
        <v>55</v>
      </c>
      <c r="G9806" s="4" t="s">
        <v>1701</v>
      </c>
      <c r="H9806" s="4">
        <v>669.0</v>
      </c>
      <c r="I9806" s="4">
        <v>7779.0</v>
      </c>
      <c r="J9806" s="4">
        <v>61.0</v>
      </c>
      <c r="K9806" s="4">
        <v>1425.0</v>
      </c>
      <c r="L9806" s="4">
        <v>16330.0</v>
      </c>
      <c r="M9806" s="4" t="s">
        <v>2041</v>
      </c>
      <c r="N9806" s="4" t="s">
        <v>2041</v>
      </c>
      <c r="O9806" s="4" t="s">
        <v>2041</v>
      </c>
      <c r="R9806" s="5" t="str">
        <f t="shared" si="1"/>
        <v>2015_365</v>
      </c>
    </row>
    <row r="9807">
      <c r="A9807" s="4" t="s">
        <v>2335</v>
      </c>
      <c r="B9807" s="4">
        <v>366.0</v>
      </c>
      <c r="C9807" s="4">
        <v>2015.0</v>
      </c>
      <c r="D9807" s="4" t="s">
        <v>1104</v>
      </c>
      <c r="E9807" s="4" t="s">
        <v>2116</v>
      </c>
      <c r="F9807" s="4" t="s">
        <v>127</v>
      </c>
      <c r="G9807" s="4" t="s">
        <v>1408</v>
      </c>
      <c r="H9807" s="4">
        <v>9575.0</v>
      </c>
      <c r="I9807" s="4">
        <v>7751.0</v>
      </c>
      <c r="J9807" s="4">
        <v>258.0</v>
      </c>
      <c r="K9807" s="4">
        <v>8042.0</v>
      </c>
      <c r="L9807" s="4">
        <v>24000.0</v>
      </c>
      <c r="M9807" s="4" t="s">
        <v>2041</v>
      </c>
      <c r="N9807" s="4" t="s">
        <v>2041</v>
      </c>
      <c r="O9807" s="4" t="s">
        <v>2041</v>
      </c>
      <c r="R9807" s="5" t="str">
        <f t="shared" si="1"/>
        <v>2015_366</v>
      </c>
    </row>
    <row r="9808">
      <c r="A9808" s="4" t="s">
        <v>2336</v>
      </c>
      <c r="B9808" s="4">
        <v>367.0</v>
      </c>
      <c r="C9808" s="4">
        <v>2015.0</v>
      </c>
      <c r="D9808" s="4" t="s">
        <v>216</v>
      </c>
      <c r="E9808" s="4" t="s">
        <v>921</v>
      </c>
      <c r="F9808" s="4" t="s">
        <v>148</v>
      </c>
      <c r="G9808" s="4" t="s">
        <v>1463</v>
      </c>
      <c r="H9808" s="4">
        <v>16035.0</v>
      </c>
      <c r="I9808" s="4">
        <v>7742.0</v>
      </c>
      <c r="J9808" s="4">
        <v>820.0</v>
      </c>
      <c r="K9808" s="4">
        <v>29778.0</v>
      </c>
      <c r="L9808" s="4">
        <v>8248.0</v>
      </c>
      <c r="M9808" s="4" t="s">
        <v>2041</v>
      </c>
      <c r="N9808" s="4" t="s">
        <v>2041</v>
      </c>
      <c r="O9808" s="4" t="s">
        <v>2041</v>
      </c>
      <c r="R9808" s="5" t="str">
        <f t="shared" si="1"/>
        <v>2015_367</v>
      </c>
    </row>
    <row r="9809">
      <c r="A9809" s="4" t="s">
        <v>2337</v>
      </c>
      <c r="B9809" s="4">
        <v>368.0</v>
      </c>
      <c r="C9809" s="4">
        <v>2015.0</v>
      </c>
      <c r="D9809" s="4" t="s">
        <v>110</v>
      </c>
      <c r="E9809" s="4" t="s">
        <v>2053</v>
      </c>
      <c r="F9809" s="4" t="s">
        <v>88</v>
      </c>
      <c r="G9809" s="4" t="s">
        <v>1413</v>
      </c>
      <c r="H9809" s="4">
        <v>10297.0</v>
      </c>
      <c r="I9809" s="4">
        <v>7680.0</v>
      </c>
      <c r="J9809" s="4">
        <v>663.0</v>
      </c>
      <c r="K9809" s="4">
        <v>8543.0</v>
      </c>
      <c r="L9809" s="4">
        <v>11650.0</v>
      </c>
      <c r="M9809" s="4" t="s">
        <v>2041</v>
      </c>
      <c r="N9809" s="4" t="s">
        <v>2041</v>
      </c>
      <c r="O9809" s="4" t="s">
        <v>2041</v>
      </c>
      <c r="R9809" s="5" t="str">
        <f t="shared" si="1"/>
        <v>2015_368</v>
      </c>
    </row>
    <row r="9810">
      <c r="A9810" s="4" t="s">
        <v>2338</v>
      </c>
      <c r="B9810" s="4">
        <v>369.0</v>
      </c>
      <c r="C9810" s="4">
        <v>2015.0</v>
      </c>
      <c r="D9810" s="4" t="s">
        <v>102</v>
      </c>
      <c r="E9810" s="4" t="s">
        <v>114</v>
      </c>
      <c r="F9810" s="4" t="s">
        <v>43</v>
      </c>
      <c r="G9810" s="4" t="s">
        <v>1933</v>
      </c>
      <c r="H9810" s="4">
        <v>92292.0</v>
      </c>
      <c r="I9810" s="4">
        <v>7670.0</v>
      </c>
      <c r="J9810" s="4">
        <v>2000.0</v>
      </c>
      <c r="K9810" s="4">
        <v>17340.0</v>
      </c>
      <c r="L9810" s="4">
        <v>6012.0</v>
      </c>
      <c r="M9810" s="4" t="s">
        <v>2041</v>
      </c>
      <c r="N9810" s="4" t="s">
        <v>2041</v>
      </c>
      <c r="O9810" s="4" t="s">
        <v>2041</v>
      </c>
      <c r="R9810" s="5" t="str">
        <f t="shared" si="1"/>
        <v>2015_369</v>
      </c>
    </row>
    <row r="9811">
      <c r="A9811" s="4" t="s">
        <v>2339</v>
      </c>
      <c r="B9811" s="4">
        <v>370.0</v>
      </c>
      <c r="C9811" s="4">
        <v>2015.0</v>
      </c>
      <c r="D9811" s="4" t="s">
        <v>921</v>
      </c>
      <c r="E9811" s="4" t="s">
        <v>921</v>
      </c>
      <c r="F9811" s="4" t="s">
        <v>118</v>
      </c>
      <c r="G9811" s="4" t="s">
        <v>1530</v>
      </c>
      <c r="H9811" s="4">
        <v>37836.0</v>
      </c>
      <c r="I9811" s="4">
        <v>7637.0</v>
      </c>
      <c r="J9811" s="4">
        <v>2114.0</v>
      </c>
      <c r="K9811" s="4">
        <v>50563.0</v>
      </c>
      <c r="L9811" s="4">
        <v>6742.0</v>
      </c>
      <c r="M9811" s="4" t="s">
        <v>2041</v>
      </c>
      <c r="N9811" s="4" t="s">
        <v>2041</v>
      </c>
      <c r="O9811" s="4" t="s">
        <v>2041</v>
      </c>
      <c r="R9811" s="5" t="str">
        <f t="shared" si="1"/>
        <v>2015_370</v>
      </c>
    </row>
    <row r="9812">
      <c r="A9812" s="4" t="s">
        <v>2340</v>
      </c>
      <c r="B9812" s="4">
        <v>371.0</v>
      </c>
      <c r="C9812" s="4">
        <v>2015.0</v>
      </c>
      <c r="D9812" s="4" t="s">
        <v>48</v>
      </c>
      <c r="E9812" s="4" t="s">
        <v>48</v>
      </c>
      <c r="F9812" s="4" t="s">
        <v>192</v>
      </c>
      <c r="G9812" s="4" t="s">
        <v>1547</v>
      </c>
      <c r="H9812" s="4">
        <v>8818.0</v>
      </c>
      <c r="I9812" s="4">
        <v>7621.0</v>
      </c>
      <c r="J9812" s="4">
        <v>233.0</v>
      </c>
      <c r="K9812" s="4">
        <v>10951.0</v>
      </c>
      <c r="L9812" s="4">
        <v>11000.0</v>
      </c>
      <c r="M9812" s="4" t="s">
        <v>2041</v>
      </c>
      <c r="N9812" s="4" t="s">
        <v>2041</v>
      </c>
      <c r="O9812" s="4" t="s">
        <v>2041</v>
      </c>
      <c r="R9812" s="5" t="str">
        <f t="shared" si="1"/>
        <v>2015_371</v>
      </c>
    </row>
    <row r="9813">
      <c r="A9813" s="4" t="s">
        <v>792</v>
      </c>
      <c r="B9813" s="4">
        <v>372.0</v>
      </c>
      <c r="C9813" s="4">
        <v>2015.0</v>
      </c>
      <c r="D9813" s="4" t="s">
        <v>717</v>
      </c>
      <c r="E9813" s="4" t="s">
        <v>2141</v>
      </c>
      <c r="F9813" s="4" t="s">
        <v>30</v>
      </c>
      <c r="G9813" s="4" t="s">
        <v>1407</v>
      </c>
      <c r="H9813" s="4">
        <v>9121.0</v>
      </c>
      <c r="I9813" s="4">
        <v>7537.0</v>
      </c>
      <c r="J9813" s="4">
        <v>477.0</v>
      </c>
      <c r="K9813" s="4">
        <v>12747.0</v>
      </c>
      <c r="L9813" s="4">
        <v>47400.0</v>
      </c>
      <c r="M9813" s="4" t="s">
        <v>2041</v>
      </c>
      <c r="N9813" s="4" t="s">
        <v>2041</v>
      </c>
      <c r="O9813" s="4" t="s">
        <v>2041</v>
      </c>
      <c r="R9813" s="5" t="str">
        <f t="shared" si="1"/>
        <v>2015_372</v>
      </c>
    </row>
    <row r="9814">
      <c r="A9814" s="4" t="s">
        <v>2341</v>
      </c>
      <c r="B9814" s="4">
        <v>373.0</v>
      </c>
      <c r="C9814" s="4">
        <v>2015.0</v>
      </c>
      <c r="D9814" s="4" t="s">
        <v>81</v>
      </c>
      <c r="E9814" s="4" t="s">
        <v>2042</v>
      </c>
      <c r="F9814" s="4" t="s">
        <v>30</v>
      </c>
      <c r="G9814" s="4" t="s">
        <v>1407</v>
      </c>
      <c r="H9814" s="4">
        <v>23426.0</v>
      </c>
      <c r="I9814" s="4">
        <v>7485.0</v>
      </c>
      <c r="J9814" s="4">
        <v>1585.0</v>
      </c>
      <c r="K9814" s="4">
        <v>31511.0</v>
      </c>
      <c r="L9814" s="4">
        <v>2190.0</v>
      </c>
      <c r="M9814" s="4" t="s">
        <v>2044</v>
      </c>
      <c r="N9814" s="4" t="s">
        <v>2041</v>
      </c>
      <c r="O9814" s="4" t="s">
        <v>2041</v>
      </c>
      <c r="R9814" s="5" t="str">
        <f t="shared" si="1"/>
        <v>2015_373</v>
      </c>
    </row>
    <row r="9815">
      <c r="A9815" s="4" t="s">
        <v>2342</v>
      </c>
      <c r="B9815" s="4">
        <v>374.0</v>
      </c>
      <c r="C9815" s="4">
        <v>2015.0</v>
      </c>
      <c r="D9815" s="4" t="s">
        <v>285</v>
      </c>
      <c r="E9815" s="4" t="s">
        <v>285</v>
      </c>
      <c r="F9815" s="4" t="s">
        <v>30</v>
      </c>
      <c r="G9815" s="4" t="s">
        <v>1407</v>
      </c>
      <c r="H9815" s="4">
        <v>11482.0</v>
      </c>
      <c r="I9815" s="4">
        <v>7450.0</v>
      </c>
      <c r="J9815" s="4">
        <v>776.0</v>
      </c>
      <c r="K9815" s="4">
        <v>6090.0</v>
      </c>
      <c r="L9815" s="4">
        <v>18500.0</v>
      </c>
      <c r="M9815" s="4" t="s">
        <v>2041</v>
      </c>
      <c r="N9815" s="4" t="s">
        <v>2041</v>
      </c>
      <c r="O9815" s="4" t="s">
        <v>2041</v>
      </c>
      <c r="R9815" s="5" t="str">
        <f t="shared" si="1"/>
        <v>2015_374</v>
      </c>
    </row>
    <row r="9816">
      <c r="A9816" s="4" t="s">
        <v>2343</v>
      </c>
      <c r="B9816" s="4">
        <v>375.0</v>
      </c>
      <c r="C9816" s="4">
        <v>2015.0</v>
      </c>
      <c r="D9816" s="4" t="s">
        <v>1292</v>
      </c>
      <c r="E9816" s="4" t="s">
        <v>114</v>
      </c>
      <c r="F9816" s="4" t="s">
        <v>43</v>
      </c>
      <c r="G9816" s="4" t="s">
        <v>1479</v>
      </c>
      <c r="H9816" s="4">
        <v>11090.0</v>
      </c>
      <c r="I9816" s="4">
        <v>7435.0</v>
      </c>
      <c r="J9816" s="4">
        <v>556.0</v>
      </c>
      <c r="K9816" s="4">
        <v>9877.0</v>
      </c>
      <c r="L9816" s="4">
        <v>45000.0</v>
      </c>
      <c r="M9816" s="4" t="s">
        <v>2041</v>
      </c>
      <c r="N9816" s="4" t="s">
        <v>2041</v>
      </c>
      <c r="O9816" s="4" t="s">
        <v>2041</v>
      </c>
      <c r="R9816" s="5" t="str">
        <f t="shared" si="1"/>
        <v>2015_375</v>
      </c>
    </row>
    <row r="9817">
      <c r="A9817" s="4" t="s">
        <v>1645</v>
      </c>
      <c r="B9817" s="4">
        <v>376.0</v>
      </c>
      <c r="C9817" s="4">
        <v>2015.0</v>
      </c>
      <c r="D9817" s="4" t="s">
        <v>981</v>
      </c>
      <c r="E9817" s="4" t="s">
        <v>2053</v>
      </c>
      <c r="F9817" s="4" t="s">
        <v>100</v>
      </c>
      <c r="G9817" s="4" t="s">
        <v>1645</v>
      </c>
      <c r="H9817" s="4">
        <v>22133.0</v>
      </c>
      <c r="I9817" s="4">
        <v>7422.0</v>
      </c>
      <c r="J9817" s="4">
        <v>847.0</v>
      </c>
      <c r="K9817" s="4">
        <v>5630.0</v>
      </c>
      <c r="L9817" s="4">
        <v>21625.0</v>
      </c>
      <c r="M9817" s="4" t="s">
        <v>2041</v>
      </c>
      <c r="N9817" s="4" t="s">
        <v>2041</v>
      </c>
      <c r="O9817" s="4" t="s">
        <v>2041</v>
      </c>
      <c r="R9817" s="5" t="str">
        <f t="shared" si="1"/>
        <v>2015_376</v>
      </c>
    </row>
    <row r="9818">
      <c r="A9818" s="4" t="s">
        <v>2344</v>
      </c>
      <c r="B9818" s="4">
        <v>377.0</v>
      </c>
      <c r="C9818" s="4">
        <v>2015.0</v>
      </c>
      <c r="D9818" s="4" t="s">
        <v>1723</v>
      </c>
      <c r="E9818" s="4" t="s">
        <v>2062</v>
      </c>
      <c r="F9818" s="4" t="s">
        <v>35</v>
      </c>
      <c r="G9818" s="4" t="s">
        <v>1577</v>
      </c>
      <c r="H9818" s="4">
        <v>2824.0</v>
      </c>
      <c r="I9818" s="4">
        <v>7404.0</v>
      </c>
      <c r="J9818" s="4">
        <v>319.0</v>
      </c>
      <c r="K9818" s="4">
        <v>5928.0</v>
      </c>
      <c r="L9818" s="4">
        <v>20400.0</v>
      </c>
      <c r="M9818" s="4" t="s">
        <v>2041</v>
      </c>
      <c r="N9818" s="4" t="s">
        <v>2041</v>
      </c>
      <c r="O9818" s="4" t="s">
        <v>2041</v>
      </c>
      <c r="R9818" s="5" t="str">
        <f t="shared" si="1"/>
        <v>2015_377</v>
      </c>
    </row>
    <row r="9819">
      <c r="A9819" s="4" t="s">
        <v>2345</v>
      </c>
      <c r="B9819" s="4">
        <v>378.0</v>
      </c>
      <c r="C9819" s="4">
        <v>2015.0</v>
      </c>
      <c r="D9819" s="4" t="s">
        <v>826</v>
      </c>
      <c r="E9819" s="4" t="s">
        <v>114</v>
      </c>
      <c r="F9819" s="4" t="s">
        <v>148</v>
      </c>
      <c r="G9819" s="4" t="s">
        <v>2346</v>
      </c>
      <c r="H9819" s="4">
        <v>23771.0</v>
      </c>
      <c r="I9819" s="4">
        <v>7380.0</v>
      </c>
      <c r="J9819" s="4">
        <v>-119.0</v>
      </c>
      <c r="K9819" s="4">
        <v>17042.0</v>
      </c>
      <c r="L9819" s="4">
        <v>24000.0</v>
      </c>
      <c r="M9819" s="4" t="s">
        <v>2041</v>
      </c>
      <c r="N9819" s="4" t="s">
        <v>2041</v>
      </c>
      <c r="O9819" s="4" t="s">
        <v>2041</v>
      </c>
      <c r="R9819" s="5" t="str">
        <f t="shared" si="1"/>
        <v>2015_378</v>
      </c>
    </row>
    <row r="9820">
      <c r="A9820" s="4" t="s">
        <v>2347</v>
      </c>
      <c r="B9820" s="4">
        <v>379.0</v>
      </c>
      <c r="C9820" s="4">
        <v>2015.0</v>
      </c>
      <c r="D9820" s="4" t="s">
        <v>490</v>
      </c>
      <c r="E9820" s="4" t="s">
        <v>921</v>
      </c>
      <c r="F9820" s="4" t="s">
        <v>183</v>
      </c>
      <c r="G9820" s="4" t="s">
        <v>1585</v>
      </c>
      <c r="H9820" s="4">
        <v>10830.0</v>
      </c>
      <c r="I9820" s="4">
        <v>7292.0</v>
      </c>
      <c r="J9820" s="4">
        <v>508.0</v>
      </c>
      <c r="K9820" s="4">
        <v>24916.0</v>
      </c>
      <c r="L9820" s="4">
        <v>13720.0</v>
      </c>
      <c r="M9820" s="4" t="s">
        <v>2041</v>
      </c>
      <c r="N9820" s="4" t="s">
        <v>2041</v>
      </c>
      <c r="O9820" s="4" t="s">
        <v>2041</v>
      </c>
      <c r="R9820" s="5" t="str">
        <f t="shared" si="1"/>
        <v>2015_379</v>
      </c>
    </row>
    <row r="9821">
      <c r="A9821" s="4" t="s">
        <v>2348</v>
      </c>
      <c r="B9821" s="4">
        <v>380.0</v>
      </c>
      <c r="C9821" s="4">
        <v>2015.0</v>
      </c>
      <c r="D9821" s="4" t="s">
        <v>102</v>
      </c>
      <c r="E9821" s="4" t="s">
        <v>114</v>
      </c>
      <c r="F9821" s="4" t="s">
        <v>57</v>
      </c>
      <c r="G9821" s="4" t="s">
        <v>1778</v>
      </c>
      <c r="I9821" s="4">
        <v>7238.0</v>
      </c>
      <c r="J9821" s="4">
        <v>1524.0</v>
      </c>
      <c r="K9821" s="4">
        <v>12416.0</v>
      </c>
      <c r="L9821" s="4">
        <v>10500.0</v>
      </c>
      <c r="M9821" s="4" t="s">
        <v>2041</v>
      </c>
      <c r="N9821" s="4" t="s">
        <v>2041</v>
      </c>
      <c r="O9821" s="4" t="s">
        <v>2041</v>
      </c>
      <c r="R9821" s="5" t="str">
        <f t="shared" si="1"/>
        <v>2015_380</v>
      </c>
    </row>
    <row r="9822">
      <c r="A9822" s="4" t="s">
        <v>2349</v>
      </c>
      <c r="B9822" s="4">
        <v>381.0</v>
      </c>
      <c r="C9822" s="4">
        <v>2015.0</v>
      </c>
      <c r="D9822" s="4" t="s">
        <v>1831</v>
      </c>
      <c r="E9822" s="4" t="s">
        <v>2040</v>
      </c>
      <c r="F9822" s="4" t="s">
        <v>144</v>
      </c>
      <c r="G9822" s="4" t="s">
        <v>1463</v>
      </c>
      <c r="H9822" s="4">
        <v>22014.0</v>
      </c>
      <c r="I9822" s="4">
        <v>7216.0</v>
      </c>
      <c r="J9822" s="4">
        <v>778.0</v>
      </c>
      <c r="K9822" s="4">
        <v>6540.0</v>
      </c>
      <c r="L9822" s="4">
        <v>50853.0</v>
      </c>
      <c r="M9822" s="4" t="s">
        <v>2041</v>
      </c>
      <c r="N9822" s="4" t="s">
        <v>2041</v>
      </c>
      <c r="O9822" s="4" t="s">
        <v>2041</v>
      </c>
      <c r="R9822" s="5" t="str">
        <f t="shared" si="1"/>
        <v>2015_381</v>
      </c>
    </row>
    <row r="9823">
      <c r="A9823" s="4" t="s">
        <v>2350</v>
      </c>
      <c r="B9823" s="4">
        <v>382.0</v>
      </c>
      <c r="C9823" s="4">
        <v>2015.0</v>
      </c>
      <c r="D9823" s="4" t="s">
        <v>1831</v>
      </c>
      <c r="E9823" s="4" t="s">
        <v>2040</v>
      </c>
      <c r="F9823" s="4" t="s">
        <v>201</v>
      </c>
      <c r="G9823" s="4" t="s">
        <v>1826</v>
      </c>
      <c r="H9823" s="4">
        <v>3501.0</v>
      </c>
      <c r="I9823" s="4">
        <v>7194.0</v>
      </c>
      <c r="J9823" s="4">
        <v>127.0</v>
      </c>
      <c r="K9823" s="4">
        <v>2305.0</v>
      </c>
      <c r="L9823" s="4">
        <v>20924.0</v>
      </c>
      <c r="M9823" s="4" t="s">
        <v>2041</v>
      </c>
      <c r="N9823" s="4" t="s">
        <v>2041</v>
      </c>
      <c r="O9823" s="4" t="s">
        <v>2041</v>
      </c>
      <c r="R9823" s="5" t="str">
        <f t="shared" si="1"/>
        <v>2015_382</v>
      </c>
    </row>
    <row r="9824">
      <c r="A9824" s="4" t="s">
        <v>2351</v>
      </c>
      <c r="B9824" s="4">
        <v>383.0</v>
      </c>
      <c r="C9824" s="4">
        <v>2015.0</v>
      </c>
      <c r="D9824" s="4" t="s">
        <v>216</v>
      </c>
      <c r="E9824" s="4" t="s">
        <v>921</v>
      </c>
      <c r="F9824" s="4" t="s">
        <v>20</v>
      </c>
      <c r="G9824" s="4" t="s">
        <v>1589</v>
      </c>
      <c r="H9824" s="4">
        <v>9644.0</v>
      </c>
      <c r="I9824" s="4">
        <v>7179.0</v>
      </c>
      <c r="J9824" s="4">
        <v>477.0</v>
      </c>
      <c r="K9824" s="4">
        <v>19185.0</v>
      </c>
      <c r="L9824" s="4">
        <v>7726.0</v>
      </c>
      <c r="M9824" s="4" t="s">
        <v>2041</v>
      </c>
      <c r="N9824" s="4" t="s">
        <v>2041</v>
      </c>
      <c r="O9824" s="4" t="s">
        <v>2041</v>
      </c>
      <c r="R9824" s="5" t="str">
        <f t="shared" si="1"/>
        <v>2015_383</v>
      </c>
    </row>
    <row r="9825">
      <c r="A9825" s="4" t="s">
        <v>2352</v>
      </c>
      <c r="B9825" s="4">
        <v>384.0</v>
      </c>
      <c r="C9825" s="4">
        <v>2015.0</v>
      </c>
      <c r="D9825" s="4" t="s">
        <v>1839</v>
      </c>
      <c r="E9825" s="4" t="s">
        <v>2040</v>
      </c>
      <c r="F9825" s="4" t="s">
        <v>30</v>
      </c>
      <c r="G9825" s="4" t="s">
        <v>1407</v>
      </c>
      <c r="H9825" s="4">
        <v>8798.0</v>
      </c>
      <c r="I9825" s="4">
        <v>7151.0</v>
      </c>
      <c r="J9825" s="4">
        <v>520.0</v>
      </c>
      <c r="K9825" s="4">
        <v>3577.0</v>
      </c>
      <c r="L9825" s="4">
        <v>29568.0</v>
      </c>
      <c r="M9825" s="4" t="s">
        <v>2041</v>
      </c>
      <c r="N9825" s="4" t="s">
        <v>2041</v>
      </c>
      <c r="O9825" s="4" t="s">
        <v>2041</v>
      </c>
      <c r="R9825" s="5" t="str">
        <f t="shared" si="1"/>
        <v>2015_384</v>
      </c>
    </row>
    <row r="9826">
      <c r="A9826" s="4" t="s">
        <v>2353</v>
      </c>
      <c r="B9826" s="4">
        <v>385.0</v>
      </c>
      <c r="C9826" s="4">
        <v>2015.0</v>
      </c>
      <c r="D9826" s="4" t="s">
        <v>67</v>
      </c>
      <c r="E9826" s="4" t="s">
        <v>2042</v>
      </c>
      <c r="F9826" s="4" t="s">
        <v>35</v>
      </c>
      <c r="G9826" s="4" t="s">
        <v>1625</v>
      </c>
      <c r="H9826" s="4">
        <v>6355.0</v>
      </c>
      <c r="I9826" s="4">
        <v>7129.0</v>
      </c>
      <c r="J9826" s="4">
        <v>649.0</v>
      </c>
      <c r="K9826" s="4">
        <v>21717.0</v>
      </c>
      <c r="L9826" s="4">
        <v>7521.0</v>
      </c>
      <c r="M9826" s="4" t="s">
        <v>2041</v>
      </c>
      <c r="N9826" s="4" t="s">
        <v>2041</v>
      </c>
      <c r="O9826" s="4" t="s">
        <v>2041</v>
      </c>
      <c r="R9826" s="5" t="str">
        <f t="shared" si="1"/>
        <v>2015_385</v>
      </c>
    </row>
    <row r="9827">
      <c r="A9827" s="4" t="s">
        <v>2354</v>
      </c>
      <c r="B9827" s="4">
        <v>386.0</v>
      </c>
      <c r="C9827" s="4">
        <v>2015.0</v>
      </c>
      <c r="D9827" s="4" t="s">
        <v>1831</v>
      </c>
      <c r="E9827" s="4" t="s">
        <v>2040</v>
      </c>
      <c r="F9827" s="4" t="s">
        <v>400</v>
      </c>
      <c r="G9827" s="4" t="s">
        <v>1513</v>
      </c>
      <c r="I9827" s="4">
        <v>7112.0</v>
      </c>
      <c r="J9827" s="4">
        <v>426.0</v>
      </c>
      <c r="K9827" s="4">
        <v>2827.0</v>
      </c>
      <c r="L9827" s="4">
        <v>39500.0</v>
      </c>
      <c r="M9827" s="4" t="s">
        <v>2041</v>
      </c>
      <c r="N9827" s="4" t="s">
        <v>2041</v>
      </c>
      <c r="O9827" s="4" t="s">
        <v>2041</v>
      </c>
      <c r="R9827" s="5" t="str">
        <f t="shared" si="1"/>
        <v>2015_386</v>
      </c>
    </row>
    <row r="9828">
      <c r="A9828" s="4" t="s">
        <v>1380</v>
      </c>
      <c r="B9828" s="4">
        <v>387.0</v>
      </c>
      <c r="C9828" s="4">
        <v>2015.0</v>
      </c>
      <c r="D9828" s="4" t="s">
        <v>99</v>
      </c>
      <c r="E9828" s="4" t="s">
        <v>2042</v>
      </c>
      <c r="F9828" s="4" t="s">
        <v>57</v>
      </c>
      <c r="G9828" s="4" t="s">
        <v>1635</v>
      </c>
      <c r="I9828" s="4">
        <v>7073.0</v>
      </c>
      <c r="J9828" s="4">
        <v>540.0</v>
      </c>
      <c r="K9828" s="4">
        <v>137048.0</v>
      </c>
      <c r="L9828" s="4">
        <v>3095.0</v>
      </c>
      <c r="M9828" s="4" t="s">
        <v>2041</v>
      </c>
      <c r="N9828" s="4" t="s">
        <v>2041</v>
      </c>
      <c r="O9828" s="4" t="s">
        <v>2041</v>
      </c>
      <c r="R9828" s="5" t="str">
        <f t="shared" si="1"/>
        <v>2015_387</v>
      </c>
    </row>
    <row r="9829">
      <c r="A9829" s="4" t="s">
        <v>2355</v>
      </c>
      <c r="B9829" s="4">
        <v>388.0</v>
      </c>
      <c r="C9829" s="4">
        <v>2015.0</v>
      </c>
      <c r="D9829" s="4" t="s">
        <v>168</v>
      </c>
      <c r="E9829" s="4" t="s">
        <v>2116</v>
      </c>
      <c r="F9829" s="4" t="s">
        <v>24</v>
      </c>
      <c r="G9829" s="4" t="s">
        <v>1401</v>
      </c>
      <c r="H9829" s="4">
        <v>1874.0</v>
      </c>
      <c r="I9829" s="4">
        <v>7057.0</v>
      </c>
      <c r="J9829" s="4">
        <v>116.0</v>
      </c>
      <c r="K9829" s="4">
        <v>3689.0</v>
      </c>
      <c r="L9829" s="4">
        <v>9293.0</v>
      </c>
      <c r="M9829" s="4" t="s">
        <v>2041</v>
      </c>
      <c r="N9829" s="4" t="s">
        <v>2041</v>
      </c>
      <c r="O9829" s="4" t="s">
        <v>2041</v>
      </c>
      <c r="R9829" s="5" t="str">
        <f t="shared" si="1"/>
        <v>2015_388</v>
      </c>
    </row>
    <row r="9830">
      <c r="A9830" s="4" t="s">
        <v>2356</v>
      </c>
      <c r="B9830" s="4">
        <v>389.0</v>
      </c>
      <c r="C9830" s="4">
        <v>2015.0</v>
      </c>
      <c r="D9830" s="4" t="s">
        <v>97</v>
      </c>
      <c r="E9830" s="4" t="s">
        <v>2043</v>
      </c>
      <c r="F9830" s="4" t="s">
        <v>57</v>
      </c>
      <c r="G9830" s="4" t="s">
        <v>1445</v>
      </c>
      <c r="H9830" s="4">
        <v>13953.0</v>
      </c>
      <c r="I9830" s="4">
        <v>6981.0</v>
      </c>
      <c r="J9830" s="4">
        <v>504.0</v>
      </c>
      <c r="K9830" s="4">
        <v>10831.0</v>
      </c>
      <c r="L9830" s="4">
        <v>21400.0</v>
      </c>
      <c r="M9830" s="4" t="s">
        <v>2041</v>
      </c>
      <c r="N9830" s="4" t="s">
        <v>2041</v>
      </c>
      <c r="O9830" s="4" t="s">
        <v>2041</v>
      </c>
      <c r="R9830" s="5" t="str">
        <f t="shared" si="1"/>
        <v>2015_389</v>
      </c>
    </row>
    <row r="9831">
      <c r="A9831" s="4" t="s">
        <v>2357</v>
      </c>
      <c r="B9831" s="4">
        <v>390.0</v>
      </c>
      <c r="C9831" s="4">
        <v>2015.0</v>
      </c>
      <c r="D9831" s="4" t="s">
        <v>76</v>
      </c>
      <c r="E9831" s="4" t="s">
        <v>76</v>
      </c>
      <c r="F9831" s="4" t="s">
        <v>37</v>
      </c>
      <c r="G9831" s="4" t="s">
        <v>2358</v>
      </c>
      <c r="H9831" s="4">
        <v>6845.0</v>
      </c>
      <c r="I9831" s="4">
        <v>6957.0</v>
      </c>
      <c r="J9831" s="4">
        <v>338.0</v>
      </c>
      <c r="K9831" s="4">
        <v>6269.0</v>
      </c>
      <c r="L9831" s="4">
        <v>38441.0</v>
      </c>
      <c r="M9831" s="4" t="s">
        <v>2041</v>
      </c>
      <c r="N9831" s="4" t="s">
        <v>2041</v>
      </c>
      <c r="O9831" s="4" t="s">
        <v>2041</v>
      </c>
      <c r="R9831" s="5" t="str">
        <f t="shared" si="1"/>
        <v>2015_390</v>
      </c>
    </row>
    <row r="9832">
      <c r="A9832" s="4" t="s">
        <v>2359</v>
      </c>
      <c r="B9832" s="4">
        <v>391.0</v>
      </c>
      <c r="C9832" s="4">
        <v>2015.0</v>
      </c>
      <c r="D9832" s="4" t="s">
        <v>99</v>
      </c>
      <c r="E9832" s="4" t="s">
        <v>2042</v>
      </c>
      <c r="F9832" s="4" t="s">
        <v>70</v>
      </c>
      <c r="G9832" s="4" t="s">
        <v>1409</v>
      </c>
      <c r="I9832" s="4">
        <v>6878.0</v>
      </c>
      <c r="J9832" s="4">
        <v>292.0</v>
      </c>
      <c r="K9832" s="4">
        <v>34481.0</v>
      </c>
      <c r="L9832" s="4">
        <v>5276.0</v>
      </c>
      <c r="M9832" s="4" t="s">
        <v>2041</v>
      </c>
      <c r="N9832" s="4" t="s">
        <v>2041</v>
      </c>
      <c r="O9832" s="4" t="s">
        <v>2041</v>
      </c>
      <c r="R9832" s="5" t="str">
        <f t="shared" si="1"/>
        <v>2015_391</v>
      </c>
    </row>
    <row r="9833">
      <c r="A9833" s="4" t="s">
        <v>2360</v>
      </c>
      <c r="B9833" s="4">
        <v>392.0</v>
      </c>
      <c r="C9833" s="4">
        <v>2015.0</v>
      </c>
      <c r="D9833" s="4" t="s">
        <v>177</v>
      </c>
      <c r="E9833" s="4" t="s">
        <v>2065</v>
      </c>
      <c r="F9833" s="4" t="s">
        <v>57</v>
      </c>
      <c r="G9833" s="4" t="s">
        <v>1568</v>
      </c>
      <c r="H9833" s="4">
        <v>5084.0</v>
      </c>
      <c r="I9833" s="4">
        <v>6867.0</v>
      </c>
      <c r="J9833" s="4">
        <v>-91.0</v>
      </c>
      <c r="K9833" s="4">
        <v>5988.0</v>
      </c>
      <c r="L9833" s="4">
        <v>10950.0</v>
      </c>
      <c r="M9833" s="4" t="s">
        <v>2041</v>
      </c>
      <c r="N9833" s="4" t="s">
        <v>2041</v>
      </c>
      <c r="O9833" s="4" t="s">
        <v>2041</v>
      </c>
      <c r="R9833" s="5" t="str">
        <f t="shared" si="1"/>
        <v>2015_392</v>
      </c>
    </row>
    <row r="9834">
      <c r="A9834" s="4" t="s">
        <v>2361</v>
      </c>
      <c r="B9834" s="4">
        <v>393.0</v>
      </c>
      <c r="C9834" s="4">
        <v>2015.0</v>
      </c>
      <c r="D9834" s="4" t="s">
        <v>1831</v>
      </c>
      <c r="E9834" s="4" t="s">
        <v>2040</v>
      </c>
      <c r="F9834" s="4" t="s">
        <v>100</v>
      </c>
      <c r="G9834" s="4" t="s">
        <v>1817</v>
      </c>
      <c r="H9834" s="4">
        <v>6770.0</v>
      </c>
      <c r="I9834" s="4">
        <v>6815.0</v>
      </c>
      <c r="J9834" s="4">
        <v>344.0</v>
      </c>
      <c r="K9834" s="4">
        <v>3436.0</v>
      </c>
      <c r="L9834" s="4">
        <v>24800.0</v>
      </c>
      <c r="M9834" s="4" t="s">
        <v>2041</v>
      </c>
      <c r="N9834" s="4" t="s">
        <v>2041</v>
      </c>
      <c r="O9834" s="4" t="s">
        <v>2041</v>
      </c>
      <c r="R9834" s="5" t="str">
        <f t="shared" si="1"/>
        <v>2015_393</v>
      </c>
    </row>
    <row r="9835">
      <c r="A9835" s="4" t="s">
        <v>1698</v>
      </c>
      <c r="B9835" s="4">
        <v>394.0</v>
      </c>
      <c r="C9835" s="4">
        <v>2015.0</v>
      </c>
      <c r="D9835" s="4" t="s">
        <v>19</v>
      </c>
      <c r="E9835" s="4" t="s">
        <v>19</v>
      </c>
      <c r="F9835" s="4" t="s">
        <v>189</v>
      </c>
      <c r="G9835" s="4" t="s">
        <v>1698</v>
      </c>
      <c r="H9835" s="4">
        <v>3813.0</v>
      </c>
      <c r="I9835" s="4">
        <v>6808.0</v>
      </c>
      <c r="J9835" s="4">
        <v>309.0</v>
      </c>
      <c r="K9835" s="4">
        <v>4587.0</v>
      </c>
      <c r="L9835" s="4">
        <v>12000.0</v>
      </c>
      <c r="M9835" s="4" t="s">
        <v>2041</v>
      </c>
      <c r="N9835" s="4" t="s">
        <v>2041</v>
      </c>
      <c r="O9835" s="4" t="s">
        <v>2041</v>
      </c>
      <c r="R9835" s="5" t="str">
        <f t="shared" si="1"/>
        <v>2015_394</v>
      </c>
    </row>
    <row r="9836">
      <c r="A9836" s="4" t="s">
        <v>2362</v>
      </c>
      <c r="B9836" s="4">
        <v>395.0</v>
      </c>
      <c r="C9836" s="4">
        <v>2015.0</v>
      </c>
      <c r="D9836" s="4" t="s">
        <v>48</v>
      </c>
      <c r="E9836" s="4" t="s">
        <v>48</v>
      </c>
      <c r="F9836" s="4" t="s">
        <v>24</v>
      </c>
      <c r="G9836" s="4" t="s">
        <v>1401</v>
      </c>
      <c r="H9836" s="4">
        <v>8692.0</v>
      </c>
      <c r="I9836" s="4">
        <v>6802.0</v>
      </c>
      <c r="J9836" s="4">
        <v>624.0</v>
      </c>
      <c r="K9836" s="4">
        <v>8818.0</v>
      </c>
      <c r="L9836" s="4">
        <v>7468.0</v>
      </c>
      <c r="M9836" s="4" t="s">
        <v>2041</v>
      </c>
      <c r="N9836" s="4" t="s">
        <v>2041</v>
      </c>
      <c r="O9836" s="4" t="s">
        <v>2041</v>
      </c>
      <c r="R9836" s="5" t="str">
        <f t="shared" si="1"/>
        <v>2015_395</v>
      </c>
    </row>
    <row r="9837">
      <c r="A9837" s="4" t="s">
        <v>2363</v>
      </c>
      <c r="B9837" s="4">
        <v>396.0</v>
      </c>
      <c r="C9837" s="4">
        <v>2015.0</v>
      </c>
      <c r="D9837" s="4" t="s">
        <v>76</v>
      </c>
      <c r="E9837" s="4" t="s">
        <v>76</v>
      </c>
      <c r="F9837" s="4" t="s">
        <v>152</v>
      </c>
      <c r="G9837" s="4" t="s">
        <v>2364</v>
      </c>
      <c r="H9837" s="4">
        <v>7251.0</v>
      </c>
      <c r="I9837" s="4">
        <v>6799.0</v>
      </c>
      <c r="J9837" s="4">
        <v>359.0</v>
      </c>
      <c r="K9837" s="4">
        <v>5163.0</v>
      </c>
      <c r="L9837" s="4">
        <v>15250.0</v>
      </c>
      <c r="M9837" s="4" t="s">
        <v>2041</v>
      </c>
      <c r="N9837" s="4" t="s">
        <v>2041</v>
      </c>
      <c r="O9837" s="4" t="s">
        <v>2044</v>
      </c>
      <c r="R9837" s="5" t="str">
        <f t="shared" si="1"/>
        <v>2015_396</v>
      </c>
    </row>
    <row r="9838">
      <c r="A9838" s="4" t="s">
        <v>2365</v>
      </c>
      <c r="B9838" s="4">
        <v>397.0</v>
      </c>
      <c r="C9838" s="4">
        <v>2015.0</v>
      </c>
      <c r="D9838" s="4" t="s">
        <v>986</v>
      </c>
      <c r="E9838" s="4" t="s">
        <v>117</v>
      </c>
      <c r="F9838" s="4" t="s">
        <v>212</v>
      </c>
      <c r="G9838" s="4" t="s">
        <v>1527</v>
      </c>
      <c r="H9838" s="4">
        <v>3858.0</v>
      </c>
      <c r="I9838" s="4">
        <v>6794.0</v>
      </c>
      <c r="J9838" s="4">
        <v>126.0</v>
      </c>
      <c r="K9838" s="4">
        <v>2297.0</v>
      </c>
      <c r="L9838" s="4">
        <v>8700.0</v>
      </c>
      <c r="M9838" s="4" t="s">
        <v>2041</v>
      </c>
      <c r="N9838" s="4" t="s">
        <v>2041</v>
      </c>
      <c r="O9838" s="4" t="s">
        <v>2041</v>
      </c>
      <c r="R9838" s="5" t="str">
        <f t="shared" si="1"/>
        <v>2015_397</v>
      </c>
    </row>
    <row r="9839">
      <c r="A9839" s="4" t="s">
        <v>2366</v>
      </c>
      <c r="B9839" s="4">
        <v>398.0</v>
      </c>
      <c r="C9839" s="4">
        <v>2015.0</v>
      </c>
      <c r="D9839" s="4" t="s">
        <v>490</v>
      </c>
      <c r="E9839" s="4" t="s">
        <v>921</v>
      </c>
      <c r="F9839" s="4" t="s">
        <v>144</v>
      </c>
      <c r="G9839" s="4" t="s">
        <v>1481</v>
      </c>
      <c r="H9839" s="4">
        <v>1367.0</v>
      </c>
      <c r="I9839" s="4">
        <v>6792.0</v>
      </c>
      <c r="J9839" s="4">
        <v>-787.0</v>
      </c>
      <c r="K9839" s="4">
        <v>13191.0</v>
      </c>
      <c r="L9839" s="4">
        <v>8300.0</v>
      </c>
      <c r="M9839" s="4" t="s">
        <v>2041</v>
      </c>
      <c r="N9839" s="4" t="s">
        <v>2041</v>
      </c>
      <c r="O9839" s="4" t="s">
        <v>2041</v>
      </c>
      <c r="R9839" s="5" t="str">
        <f t="shared" si="1"/>
        <v>2015_398</v>
      </c>
    </row>
    <row r="9840">
      <c r="A9840" s="4" t="s">
        <v>1316</v>
      </c>
      <c r="B9840" s="4">
        <v>399.0</v>
      </c>
      <c r="C9840" s="4">
        <v>2015.0</v>
      </c>
      <c r="D9840" s="4" t="s">
        <v>1104</v>
      </c>
      <c r="E9840" s="4" t="s">
        <v>2116</v>
      </c>
      <c r="F9840" s="4" t="s">
        <v>55</v>
      </c>
      <c r="G9840" s="4" t="s">
        <v>1579</v>
      </c>
      <c r="H9840" s="4">
        <v>3830.0</v>
      </c>
      <c r="I9840" s="4">
        <v>6784.0</v>
      </c>
      <c r="J9840" s="4">
        <v>75.0</v>
      </c>
      <c r="K9840" s="4">
        <v>7858.0</v>
      </c>
      <c r="L9840" s="4">
        <v>21100.0</v>
      </c>
      <c r="M9840" s="4" t="s">
        <v>2041</v>
      </c>
      <c r="N9840" s="4" t="s">
        <v>2041</v>
      </c>
      <c r="O9840" s="4" t="s">
        <v>2041</v>
      </c>
      <c r="R9840" s="5" t="str">
        <f t="shared" si="1"/>
        <v>2015_399</v>
      </c>
    </row>
    <row r="9841">
      <c r="A9841" s="4" t="s">
        <v>2367</v>
      </c>
      <c r="B9841" s="4">
        <v>400.0</v>
      </c>
      <c r="C9841" s="4">
        <v>2015.0</v>
      </c>
      <c r="D9841" s="4" t="s">
        <v>26</v>
      </c>
      <c r="E9841" s="4" t="s">
        <v>2040</v>
      </c>
      <c r="F9841" s="4" t="s">
        <v>27</v>
      </c>
      <c r="G9841" s="4" t="s">
        <v>1553</v>
      </c>
      <c r="H9841" s="4">
        <v>5624.0</v>
      </c>
      <c r="I9841" s="4">
        <v>6780.0</v>
      </c>
      <c r="J9841" s="4">
        <v>332.0</v>
      </c>
      <c r="K9841" s="4">
        <v>4170.0</v>
      </c>
      <c r="L9841" s="4">
        <v>30800.0</v>
      </c>
      <c r="M9841" s="4" t="s">
        <v>2041</v>
      </c>
      <c r="N9841" s="4" t="s">
        <v>2041</v>
      </c>
      <c r="O9841" s="4" t="s">
        <v>2041</v>
      </c>
      <c r="R9841" s="5" t="str">
        <f t="shared" si="1"/>
        <v>2015_400</v>
      </c>
    </row>
    <row r="9842">
      <c r="A9842" s="4" t="s">
        <v>2368</v>
      </c>
      <c r="B9842" s="4">
        <v>401.0</v>
      </c>
      <c r="C9842" s="4">
        <v>2015.0</v>
      </c>
      <c r="D9842" s="4" t="s">
        <v>29</v>
      </c>
      <c r="E9842" s="4" t="s">
        <v>29</v>
      </c>
      <c r="F9842" s="4" t="s">
        <v>183</v>
      </c>
      <c r="G9842" s="4" t="s">
        <v>1592</v>
      </c>
      <c r="H9842" s="4">
        <v>18604.0</v>
      </c>
      <c r="I9842" s="4">
        <v>6777.0</v>
      </c>
      <c r="J9842" s="4">
        <v>314.0</v>
      </c>
      <c r="K9842" s="4">
        <v>20947.0</v>
      </c>
      <c r="L9842" s="4">
        <v>13500.0</v>
      </c>
      <c r="M9842" s="4" t="s">
        <v>2041</v>
      </c>
      <c r="N9842" s="4" t="s">
        <v>2041</v>
      </c>
      <c r="O9842" s="4" t="s">
        <v>2041</v>
      </c>
      <c r="R9842" s="5" t="str">
        <f t="shared" si="1"/>
        <v>2015_401</v>
      </c>
    </row>
    <row r="9843">
      <c r="A9843" s="4" t="s">
        <v>2369</v>
      </c>
      <c r="B9843" s="4">
        <v>402.0</v>
      </c>
      <c r="C9843" s="4">
        <v>2015.0</v>
      </c>
      <c r="D9843" s="4" t="s">
        <v>1831</v>
      </c>
      <c r="E9843" s="4" t="s">
        <v>2040</v>
      </c>
      <c r="F9843" s="4" t="s">
        <v>127</v>
      </c>
      <c r="G9843" s="4" t="s">
        <v>1793</v>
      </c>
      <c r="I9843" s="4">
        <v>6765.0</v>
      </c>
      <c r="J9843" s="4">
        <v>13.0</v>
      </c>
      <c r="K9843" s="4">
        <v>1734.0</v>
      </c>
      <c r="L9843" s="4">
        <v>10591.0</v>
      </c>
      <c r="M9843" s="4" t="s">
        <v>2041</v>
      </c>
      <c r="N9843" s="4" t="s">
        <v>2041</v>
      </c>
      <c r="O9843" s="4" t="s">
        <v>2041</v>
      </c>
      <c r="R9843" s="5" t="str">
        <f t="shared" si="1"/>
        <v>2015_402</v>
      </c>
    </row>
    <row r="9844">
      <c r="A9844" s="4" t="s">
        <v>2370</v>
      </c>
      <c r="B9844" s="4">
        <v>403.0</v>
      </c>
      <c r="C9844" s="4">
        <v>2015.0</v>
      </c>
      <c r="D9844" s="4" t="s">
        <v>999</v>
      </c>
      <c r="E9844" s="4" t="s">
        <v>117</v>
      </c>
      <c r="F9844" s="4" t="s">
        <v>46</v>
      </c>
      <c r="G9844" s="4" t="s">
        <v>1418</v>
      </c>
      <c r="H9844" s="4">
        <v>7772.0</v>
      </c>
      <c r="I9844" s="4">
        <v>6740.0</v>
      </c>
      <c r="J9844" s="4">
        <v>382.0</v>
      </c>
      <c r="K9844" s="4">
        <v>5574.0</v>
      </c>
      <c r="L9844" s="4">
        <v>29500.0</v>
      </c>
      <c r="M9844" s="4" t="s">
        <v>2041</v>
      </c>
      <c r="N9844" s="4" t="s">
        <v>2041</v>
      </c>
      <c r="O9844" s="4" t="s">
        <v>2041</v>
      </c>
      <c r="R9844" s="5" t="str">
        <f t="shared" si="1"/>
        <v>2015_403</v>
      </c>
    </row>
    <row r="9845">
      <c r="A9845" s="4" t="s">
        <v>2371</v>
      </c>
      <c r="B9845" s="4">
        <v>404.0</v>
      </c>
      <c r="C9845" s="4">
        <v>2015.0</v>
      </c>
      <c r="D9845" s="4" t="s">
        <v>216</v>
      </c>
      <c r="E9845" s="4" t="s">
        <v>921</v>
      </c>
      <c r="F9845" s="4" t="s">
        <v>46</v>
      </c>
      <c r="G9845" s="4" t="s">
        <v>1418</v>
      </c>
      <c r="H9845" s="4">
        <v>5759.0</v>
      </c>
      <c r="I9845" s="4">
        <v>6731.0</v>
      </c>
      <c r="J9845" s="4">
        <v>277.0</v>
      </c>
      <c r="K9845" s="4">
        <v>11282.0</v>
      </c>
      <c r="L9845" s="4">
        <v>4524.0</v>
      </c>
      <c r="M9845" s="4" t="s">
        <v>2041</v>
      </c>
      <c r="N9845" s="4" t="s">
        <v>2041</v>
      </c>
      <c r="O9845" s="4" t="s">
        <v>2041</v>
      </c>
      <c r="R9845" s="5" t="str">
        <f t="shared" si="1"/>
        <v>2015_404</v>
      </c>
    </row>
    <row r="9846">
      <c r="A9846" s="4" t="s">
        <v>2372</v>
      </c>
      <c r="B9846" s="4">
        <v>405.0</v>
      </c>
      <c r="C9846" s="4">
        <v>2015.0</v>
      </c>
      <c r="D9846" s="4" t="s">
        <v>638</v>
      </c>
      <c r="E9846" s="4" t="s">
        <v>2043</v>
      </c>
      <c r="F9846" s="4" t="s">
        <v>57</v>
      </c>
      <c r="G9846" s="4" t="s">
        <v>1544</v>
      </c>
      <c r="H9846" s="4">
        <v>15944.0</v>
      </c>
      <c r="I9846" s="4">
        <v>6676.0</v>
      </c>
      <c r="J9846" s="4">
        <v>898.0</v>
      </c>
      <c r="K9846" s="4">
        <v>13539.0</v>
      </c>
      <c r="L9846" s="4">
        <v>20800.0</v>
      </c>
      <c r="M9846" s="4" t="s">
        <v>2041</v>
      </c>
      <c r="N9846" s="4" t="s">
        <v>2041</v>
      </c>
      <c r="O9846" s="4" t="s">
        <v>2041</v>
      </c>
      <c r="R9846" s="5" t="str">
        <f t="shared" si="1"/>
        <v>2015_405</v>
      </c>
    </row>
    <row r="9847">
      <c r="A9847" s="4" t="s">
        <v>2373</v>
      </c>
      <c r="B9847" s="4">
        <v>406.0</v>
      </c>
      <c r="C9847" s="4">
        <v>2015.0</v>
      </c>
      <c r="D9847" s="4" t="s">
        <v>225</v>
      </c>
      <c r="E9847" s="4" t="s">
        <v>921</v>
      </c>
      <c r="F9847" s="4" t="s">
        <v>24</v>
      </c>
      <c r="G9847" s="4" t="s">
        <v>1404</v>
      </c>
      <c r="H9847" s="4">
        <v>9609.0</v>
      </c>
      <c r="I9847" s="4">
        <v>6646.0</v>
      </c>
      <c r="J9847" s="4">
        <v>273.0</v>
      </c>
      <c r="K9847" s="4">
        <v>8086.0</v>
      </c>
      <c r="L9847" s="4">
        <v>1720.0</v>
      </c>
      <c r="M9847" s="4" t="s">
        <v>2041</v>
      </c>
      <c r="N9847" s="4" t="s">
        <v>2041</v>
      </c>
      <c r="O9847" s="4" t="s">
        <v>2041</v>
      </c>
      <c r="R9847" s="5" t="str">
        <f t="shared" si="1"/>
        <v>2015_406</v>
      </c>
    </row>
    <row r="9848">
      <c r="A9848" s="4" t="s">
        <v>351</v>
      </c>
      <c r="B9848" s="4">
        <v>407.0</v>
      </c>
      <c r="C9848" s="4">
        <v>2015.0</v>
      </c>
      <c r="D9848" s="4" t="s">
        <v>1011</v>
      </c>
      <c r="E9848" s="4" t="s">
        <v>2059</v>
      </c>
      <c r="F9848" s="4" t="s">
        <v>179</v>
      </c>
      <c r="G9848" s="4" t="s">
        <v>1498</v>
      </c>
      <c r="H9848" s="4">
        <v>5055.0</v>
      </c>
      <c r="I9848" s="4">
        <v>6639.0</v>
      </c>
      <c r="J9848" s="4">
        <v>219.0</v>
      </c>
      <c r="K9848" s="4">
        <v>9676.0</v>
      </c>
      <c r="L9848" s="4">
        <v>30600.0</v>
      </c>
      <c r="M9848" s="4" t="s">
        <v>2041</v>
      </c>
      <c r="N9848" s="4" t="s">
        <v>2041</v>
      </c>
      <c r="O9848" s="4" t="s">
        <v>2041</v>
      </c>
      <c r="R9848" s="5" t="str">
        <f t="shared" si="1"/>
        <v>2015_407</v>
      </c>
    </row>
    <row r="9849">
      <c r="A9849" s="4" t="s">
        <v>2374</v>
      </c>
      <c r="B9849" s="4">
        <v>408.0</v>
      </c>
      <c r="C9849" s="4">
        <v>2015.0</v>
      </c>
      <c r="D9849" s="4" t="s">
        <v>975</v>
      </c>
      <c r="E9849" s="4" t="s">
        <v>2043</v>
      </c>
      <c r="F9849" s="4" t="s">
        <v>57</v>
      </c>
      <c r="G9849" s="4" t="s">
        <v>1546</v>
      </c>
      <c r="H9849" s="4">
        <v>13552.0</v>
      </c>
      <c r="I9849" s="4">
        <v>6628.0</v>
      </c>
      <c r="J9849" s="4">
        <v>1007.0</v>
      </c>
      <c r="K9849" s="4">
        <v>10290.0</v>
      </c>
      <c r="L9849" s="4">
        <v>8696.0</v>
      </c>
      <c r="M9849" s="4" t="s">
        <v>2044</v>
      </c>
      <c r="N9849" s="4" t="s">
        <v>2041</v>
      </c>
      <c r="O9849" s="4" t="s">
        <v>2041</v>
      </c>
      <c r="R9849" s="5" t="str">
        <f t="shared" si="1"/>
        <v>2015_408</v>
      </c>
    </row>
    <row r="9850">
      <c r="A9850" s="4" t="s">
        <v>2375</v>
      </c>
      <c r="B9850" s="4">
        <v>409.0</v>
      </c>
      <c r="C9850" s="4">
        <v>2015.0</v>
      </c>
      <c r="D9850" s="4" t="s">
        <v>34</v>
      </c>
      <c r="E9850" s="4" t="s">
        <v>2062</v>
      </c>
      <c r="F9850" s="4" t="s">
        <v>189</v>
      </c>
      <c r="G9850" s="4" t="s">
        <v>1449</v>
      </c>
      <c r="H9850" s="4">
        <v>15710.0</v>
      </c>
      <c r="I9850" s="4">
        <v>6624.0</v>
      </c>
      <c r="J9850" s="4">
        <v>827.0</v>
      </c>
      <c r="K9850" s="4">
        <v>6230.0</v>
      </c>
      <c r="L9850" s="4">
        <v>22500.0</v>
      </c>
      <c r="M9850" s="4" t="s">
        <v>2041</v>
      </c>
      <c r="N9850" s="4" t="s">
        <v>2041</v>
      </c>
      <c r="O9850" s="4" t="s">
        <v>2041</v>
      </c>
      <c r="R9850" s="5" t="str">
        <f t="shared" si="1"/>
        <v>2015_409</v>
      </c>
    </row>
    <row r="9851">
      <c r="A9851" s="4" t="s">
        <v>2376</v>
      </c>
      <c r="B9851" s="4">
        <v>410.0</v>
      </c>
      <c r="C9851" s="4">
        <v>2015.0</v>
      </c>
      <c r="D9851" s="4" t="s">
        <v>19</v>
      </c>
      <c r="E9851" s="4" t="s">
        <v>19</v>
      </c>
      <c r="F9851" s="4" t="s">
        <v>55</v>
      </c>
      <c r="G9851" s="4" t="s">
        <v>1794</v>
      </c>
      <c r="H9851" s="4">
        <v>3479.0</v>
      </c>
      <c r="I9851" s="4">
        <v>6617.0</v>
      </c>
      <c r="J9851" s="4">
        <v>319.0</v>
      </c>
      <c r="K9851" s="4">
        <v>4930.0</v>
      </c>
      <c r="L9851" s="4">
        <v>22600.0</v>
      </c>
      <c r="M9851" s="4" t="s">
        <v>2041</v>
      </c>
      <c r="N9851" s="4" t="s">
        <v>2041</v>
      </c>
      <c r="O9851" s="4" t="s">
        <v>2041</v>
      </c>
      <c r="R9851" s="5" t="str">
        <f t="shared" si="1"/>
        <v>2015_410</v>
      </c>
    </row>
    <row r="9852">
      <c r="A9852" s="4" t="s">
        <v>2377</v>
      </c>
      <c r="B9852" s="4">
        <v>411.0</v>
      </c>
      <c r="C9852" s="4">
        <v>2015.0</v>
      </c>
      <c r="D9852" s="4" t="s">
        <v>999</v>
      </c>
      <c r="E9852" s="4" t="s">
        <v>117</v>
      </c>
      <c r="F9852" s="4" t="s">
        <v>152</v>
      </c>
      <c r="G9852" s="4" t="s">
        <v>1548</v>
      </c>
      <c r="I9852" s="4">
        <v>6614.0</v>
      </c>
      <c r="J9852" s="4">
        <v>58.0</v>
      </c>
      <c r="K9852" s="4">
        <v>1284.0</v>
      </c>
      <c r="L9852" s="4">
        <v>300.0</v>
      </c>
      <c r="M9852" s="4" t="s">
        <v>2041</v>
      </c>
      <c r="N9852" s="4" t="s">
        <v>2041</v>
      </c>
      <c r="O9852" s="4" t="s">
        <v>2044</v>
      </c>
      <c r="R9852" s="5" t="str">
        <f t="shared" si="1"/>
        <v>2015_411</v>
      </c>
    </row>
    <row r="9853">
      <c r="A9853" s="4" t="s">
        <v>2378</v>
      </c>
      <c r="B9853" s="4">
        <v>412.0</v>
      </c>
      <c r="C9853" s="4">
        <v>2015.0</v>
      </c>
      <c r="D9853" s="4" t="s">
        <v>32</v>
      </c>
      <c r="E9853" s="4" t="s">
        <v>2043</v>
      </c>
      <c r="F9853" s="4" t="s">
        <v>88</v>
      </c>
      <c r="G9853" s="4" t="s">
        <v>1623</v>
      </c>
      <c r="H9853" s="4">
        <v>4978.0</v>
      </c>
      <c r="I9853" s="4">
        <v>6591.0</v>
      </c>
      <c r="J9853" s="4">
        <v>191.0</v>
      </c>
      <c r="K9853" s="4">
        <v>8607.0</v>
      </c>
      <c r="L9853" s="4">
        <v>30200.0</v>
      </c>
      <c r="M9853" s="4" t="s">
        <v>2041</v>
      </c>
      <c r="N9853" s="4" t="s">
        <v>2041</v>
      </c>
      <c r="O9853" s="4" t="s">
        <v>2041</v>
      </c>
      <c r="R9853" s="5" t="str">
        <f t="shared" si="1"/>
        <v>2015_412</v>
      </c>
    </row>
    <row r="9854">
      <c r="A9854" s="4" t="s">
        <v>2379</v>
      </c>
      <c r="B9854" s="4">
        <v>413.0</v>
      </c>
      <c r="C9854" s="4">
        <v>2015.0</v>
      </c>
      <c r="D9854" s="4" t="s">
        <v>1165</v>
      </c>
      <c r="E9854" s="4" t="s">
        <v>2059</v>
      </c>
      <c r="F9854" s="4" t="s">
        <v>95</v>
      </c>
      <c r="G9854" s="4" t="s">
        <v>1458</v>
      </c>
      <c r="H9854" s="4">
        <v>9239.0</v>
      </c>
      <c r="I9854" s="4">
        <v>6565.0</v>
      </c>
      <c r="J9854" s="4">
        <v>377.0</v>
      </c>
      <c r="K9854" s="4">
        <v>2891.0</v>
      </c>
      <c r="L9854" s="4">
        <v>14659.0</v>
      </c>
      <c r="M9854" s="4" t="s">
        <v>2041</v>
      </c>
      <c r="N9854" s="4" t="s">
        <v>2041</v>
      </c>
      <c r="O9854" s="4" t="s">
        <v>2041</v>
      </c>
      <c r="R9854" s="5" t="str">
        <f t="shared" si="1"/>
        <v>2015_413</v>
      </c>
    </row>
    <row r="9855">
      <c r="A9855" s="4" t="s">
        <v>2380</v>
      </c>
      <c r="B9855" s="4">
        <v>414.0</v>
      </c>
      <c r="C9855" s="4">
        <v>2015.0</v>
      </c>
      <c r="D9855" s="4" t="s">
        <v>1292</v>
      </c>
      <c r="E9855" s="4" t="s">
        <v>114</v>
      </c>
      <c r="F9855" s="4" t="s">
        <v>55</v>
      </c>
      <c r="G9855" s="4" t="s">
        <v>1417</v>
      </c>
      <c r="H9855" s="4">
        <v>7484.0</v>
      </c>
      <c r="I9855" s="4">
        <v>6551.0</v>
      </c>
      <c r="J9855" s="4">
        <v>145.0</v>
      </c>
      <c r="K9855" s="4">
        <v>6108.0</v>
      </c>
      <c r="L9855" s="4">
        <v>12089.0</v>
      </c>
      <c r="M9855" s="4" t="s">
        <v>2041</v>
      </c>
      <c r="N9855" s="4" t="s">
        <v>2041</v>
      </c>
      <c r="O9855" s="4" t="s">
        <v>2041</v>
      </c>
      <c r="R9855" s="5" t="str">
        <f t="shared" si="1"/>
        <v>2015_414</v>
      </c>
    </row>
    <row r="9856">
      <c r="A9856" s="4" t="s">
        <v>922</v>
      </c>
      <c r="B9856" s="4">
        <v>415.0</v>
      </c>
      <c r="C9856" s="4">
        <v>2015.0</v>
      </c>
      <c r="D9856" s="4" t="s">
        <v>168</v>
      </c>
      <c r="E9856" s="4" t="s">
        <v>2116</v>
      </c>
      <c r="F9856" s="4" t="s">
        <v>55</v>
      </c>
      <c r="G9856" s="4" t="s">
        <v>1693</v>
      </c>
      <c r="H9856" s="4">
        <v>795.0</v>
      </c>
      <c r="I9856" s="4">
        <v>6506.0</v>
      </c>
      <c r="J9856" s="4">
        <v>-97.0</v>
      </c>
      <c r="K9856" s="4">
        <v>4859.0</v>
      </c>
      <c r="L9856" s="4">
        <v>8313.0</v>
      </c>
      <c r="M9856" s="4" t="s">
        <v>2041</v>
      </c>
      <c r="N9856" s="4" t="s">
        <v>2041</v>
      </c>
      <c r="O9856" s="4" t="s">
        <v>2041</v>
      </c>
      <c r="R9856" s="5" t="str">
        <f t="shared" si="1"/>
        <v>2015_415</v>
      </c>
    </row>
    <row r="9857">
      <c r="A9857" s="4" t="s">
        <v>939</v>
      </c>
      <c r="B9857" s="4">
        <v>416.0</v>
      </c>
      <c r="C9857" s="4">
        <v>2015.0</v>
      </c>
      <c r="D9857" s="4" t="s">
        <v>59</v>
      </c>
      <c r="E9857" s="4" t="s">
        <v>2042</v>
      </c>
      <c r="F9857" s="4" t="s">
        <v>55</v>
      </c>
      <c r="G9857" s="4" t="s">
        <v>1417</v>
      </c>
      <c r="H9857" s="4">
        <v>15367.0</v>
      </c>
      <c r="I9857" s="4">
        <v>6503.0</v>
      </c>
      <c r="J9857" s="4">
        <v>1481.0</v>
      </c>
      <c r="K9857" s="4">
        <v>138706.0</v>
      </c>
      <c r="L9857" s="4">
        <v>18351.0</v>
      </c>
      <c r="M9857" s="4" t="s">
        <v>2041</v>
      </c>
      <c r="N9857" s="4" t="s">
        <v>2041</v>
      </c>
      <c r="O9857" s="4" t="s">
        <v>2041</v>
      </c>
      <c r="R9857" s="5" t="str">
        <f t="shared" si="1"/>
        <v>2015_416</v>
      </c>
    </row>
    <row r="9858">
      <c r="A9858" s="4" t="s">
        <v>2381</v>
      </c>
      <c r="B9858" s="4">
        <v>417.0</v>
      </c>
      <c r="C9858" s="4">
        <v>2015.0</v>
      </c>
      <c r="D9858" s="4" t="s">
        <v>988</v>
      </c>
      <c r="E9858" s="4" t="s">
        <v>2053</v>
      </c>
      <c r="F9858" s="4" t="s">
        <v>152</v>
      </c>
      <c r="G9858" s="4" t="s">
        <v>1885</v>
      </c>
      <c r="H9858" s="4">
        <v>4837.0</v>
      </c>
      <c r="I9858" s="4">
        <v>6473.0</v>
      </c>
      <c r="J9858" s="4">
        <v>365.0</v>
      </c>
      <c r="K9858" s="4">
        <v>3677.0</v>
      </c>
      <c r="L9858" s="4">
        <v>10778.0</v>
      </c>
      <c r="M9858" s="4" t="s">
        <v>2041</v>
      </c>
      <c r="N9858" s="4" t="s">
        <v>2041</v>
      </c>
      <c r="O9858" s="4" t="s">
        <v>2041</v>
      </c>
      <c r="R9858" s="5" t="str">
        <f t="shared" si="1"/>
        <v>2015_417</v>
      </c>
    </row>
    <row r="9859">
      <c r="A9859" s="4" t="s">
        <v>2382</v>
      </c>
      <c r="B9859" s="4">
        <v>418.0</v>
      </c>
      <c r="C9859" s="4">
        <v>2015.0</v>
      </c>
      <c r="D9859" s="4" t="s">
        <v>216</v>
      </c>
      <c r="E9859" s="4" t="s">
        <v>921</v>
      </c>
      <c r="F9859" s="4" t="s">
        <v>257</v>
      </c>
      <c r="G9859" s="4" t="s">
        <v>1580</v>
      </c>
      <c r="H9859" s="4">
        <v>13964.0</v>
      </c>
      <c r="I9859" s="4">
        <v>6471.0</v>
      </c>
      <c r="J9859" s="4">
        <v>530.0</v>
      </c>
      <c r="K9859" s="4">
        <v>24866.0</v>
      </c>
      <c r="L9859" s="4">
        <v>8982.0</v>
      </c>
      <c r="M9859" s="4" t="s">
        <v>2041</v>
      </c>
      <c r="N9859" s="4" t="s">
        <v>2041</v>
      </c>
      <c r="O9859" s="4" t="s">
        <v>2041</v>
      </c>
      <c r="R9859" s="5" t="str">
        <f t="shared" si="1"/>
        <v>2015_418</v>
      </c>
    </row>
    <row r="9860">
      <c r="A9860" s="4" t="s">
        <v>1266</v>
      </c>
      <c r="B9860" s="4">
        <v>419.0</v>
      </c>
      <c r="C9860" s="4">
        <v>2015.0</v>
      </c>
      <c r="D9860" s="4" t="s">
        <v>29</v>
      </c>
      <c r="E9860" s="4" t="s">
        <v>29</v>
      </c>
      <c r="F9860" s="4" t="s">
        <v>30</v>
      </c>
      <c r="G9860" s="4" t="s">
        <v>1608</v>
      </c>
      <c r="H9860" s="4">
        <v>5018.0</v>
      </c>
      <c r="I9860" s="4">
        <v>6461.0</v>
      </c>
      <c r="J9860" s="4">
        <v>311.0</v>
      </c>
      <c r="K9860" s="4">
        <v>6765.0</v>
      </c>
      <c r="L9860" s="4">
        <v>14312.0</v>
      </c>
      <c r="M9860" s="4" t="s">
        <v>2041</v>
      </c>
      <c r="N9860" s="4" t="s">
        <v>2041</v>
      </c>
      <c r="O9860" s="4" t="s">
        <v>2041</v>
      </c>
      <c r="R9860" s="5" t="str">
        <f t="shared" si="1"/>
        <v>2015_419</v>
      </c>
    </row>
    <row r="9861">
      <c r="A9861" s="4" t="s">
        <v>2383</v>
      </c>
      <c r="B9861" s="4">
        <v>420.0</v>
      </c>
      <c r="C9861" s="4">
        <v>2015.0</v>
      </c>
      <c r="D9861" s="4" t="s">
        <v>999</v>
      </c>
      <c r="E9861" s="4" t="s">
        <v>117</v>
      </c>
      <c r="F9861" s="4" t="s">
        <v>46</v>
      </c>
      <c r="G9861" s="4" t="s">
        <v>1514</v>
      </c>
      <c r="H9861" s="4">
        <v>2502.0</v>
      </c>
      <c r="I9861" s="4">
        <v>6446.0</v>
      </c>
      <c r="J9861" s="4">
        <v>195.0</v>
      </c>
      <c r="K9861" s="4">
        <v>3587.0</v>
      </c>
      <c r="L9861" s="4">
        <v>9100.0</v>
      </c>
      <c r="M9861" s="4" t="s">
        <v>2041</v>
      </c>
      <c r="N9861" s="4" t="s">
        <v>2041</v>
      </c>
      <c r="O9861" s="4" t="s">
        <v>2041</v>
      </c>
      <c r="R9861" s="5" t="str">
        <f t="shared" si="1"/>
        <v>2015_420</v>
      </c>
    </row>
    <row r="9862">
      <c r="A9862" s="4" t="s">
        <v>2384</v>
      </c>
      <c r="B9862" s="4">
        <v>421.0</v>
      </c>
      <c r="C9862" s="4">
        <v>2015.0</v>
      </c>
      <c r="D9862" s="4" t="s">
        <v>223</v>
      </c>
      <c r="E9862" s="4" t="s">
        <v>223</v>
      </c>
      <c r="F9862" s="4" t="s">
        <v>35</v>
      </c>
      <c r="G9862" s="4" t="s">
        <v>1643</v>
      </c>
      <c r="H9862" s="4">
        <v>2927.0</v>
      </c>
      <c r="I9862" s="4">
        <v>6444.0</v>
      </c>
      <c r="J9862" s="4">
        <v>169.0</v>
      </c>
      <c r="K9862" s="4">
        <v>3389.0</v>
      </c>
      <c r="L9862" s="4">
        <v>27000.0</v>
      </c>
      <c r="M9862" s="4" t="s">
        <v>2041</v>
      </c>
      <c r="N9862" s="4" t="s">
        <v>2041</v>
      </c>
      <c r="O9862" s="4" t="s">
        <v>2041</v>
      </c>
      <c r="R9862" s="5" t="str">
        <f t="shared" si="1"/>
        <v>2015_421</v>
      </c>
    </row>
    <row r="9863">
      <c r="A9863" s="4" t="s">
        <v>2385</v>
      </c>
      <c r="B9863" s="4">
        <v>422.0</v>
      </c>
      <c r="C9863" s="4">
        <v>2015.0</v>
      </c>
      <c r="D9863" s="4" t="s">
        <v>1360</v>
      </c>
      <c r="E9863" s="4" t="s">
        <v>2141</v>
      </c>
      <c r="F9863" s="4" t="s">
        <v>179</v>
      </c>
      <c r="G9863" s="4" t="s">
        <v>1555</v>
      </c>
      <c r="H9863" s="4">
        <v>19402.0</v>
      </c>
      <c r="I9863" s="4">
        <v>6417.0</v>
      </c>
      <c r="J9863" s="4">
        <v>679.0</v>
      </c>
      <c r="K9863" s="4">
        <v>14521.0</v>
      </c>
      <c r="L9863" s="4">
        <v>40000.0</v>
      </c>
      <c r="M9863" s="4" t="s">
        <v>2041</v>
      </c>
      <c r="N9863" s="4" t="s">
        <v>2041</v>
      </c>
      <c r="O9863" s="4" t="s">
        <v>2041</v>
      </c>
      <c r="R9863" s="5" t="str">
        <f t="shared" si="1"/>
        <v>2015_422</v>
      </c>
    </row>
    <row r="9864">
      <c r="A9864" s="4" t="s">
        <v>2386</v>
      </c>
      <c r="B9864" s="4">
        <v>423.0</v>
      </c>
      <c r="C9864" s="4">
        <v>2015.0</v>
      </c>
      <c r="D9864" s="4" t="s">
        <v>1831</v>
      </c>
      <c r="E9864" s="4" t="s">
        <v>2040</v>
      </c>
      <c r="F9864" s="4" t="s">
        <v>30</v>
      </c>
      <c r="G9864" s="4" t="s">
        <v>1407</v>
      </c>
      <c r="H9864" s="4">
        <v>1518.0</v>
      </c>
      <c r="I9864" s="4">
        <v>6381.0</v>
      </c>
      <c r="J9864" s="4">
        <v>-47.0</v>
      </c>
      <c r="K9864" s="4">
        <v>3537.0</v>
      </c>
      <c r="L9864" s="4">
        <v>37500.0</v>
      </c>
      <c r="M9864" s="4" t="s">
        <v>2041</v>
      </c>
      <c r="N9864" s="4" t="s">
        <v>2041</v>
      </c>
      <c r="O9864" s="4" t="s">
        <v>2041</v>
      </c>
      <c r="R9864" s="5" t="str">
        <f t="shared" si="1"/>
        <v>2015_423</v>
      </c>
    </row>
    <row r="9865">
      <c r="A9865" s="4" t="s">
        <v>2387</v>
      </c>
      <c r="B9865" s="4">
        <v>424.0</v>
      </c>
      <c r="C9865" s="4">
        <v>2015.0</v>
      </c>
      <c r="D9865" s="4" t="s">
        <v>223</v>
      </c>
      <c r="E9865" s="4" t="s">
        <v>223</v>
      </c>
      <c r="F9865" s="4" t="s">
        <v>24</v>
      </c>
      <c r="G9865" s="4" t="s">
        <v>1404</v>
      </c>
      <c r="H9865" s="4">
        <v>2088.0</v>
      </c>
      <c r="I9865" s="4">
        <v>6366.0</v>
      </c>
      <c r="J9865" s="4">
        <v>-1262.0</v>
      </c>
      <c r="K9865" s="4">
        <v>4199.0</v>
      </c>
      <c r="L9865" s="4">
        <v>25000.0</v>
      </c>
      <c r="M9865" s="4" t="s">
        <v>2041</v>
      </c>
      <c r="N9865" s="4" t="s">
        <v>2041</v>
      </c>
      <c r="O9865" s="4" t="s">
        <v>2041</v>
      </c>
      <c r="R9865" s="5" t="str">
        <f t="shared" si="1"/>
        <v>2015_424</v>
      </c>
    </row>
    <row r="9866">
      <c r="A9866" s="4" t="s">
        <v>2388</v>
      </c>
      <c r="B9866" s="4">
        <v>425.0</v>
      </c>
      <c r="C9866" s="4">
        <v>2015.0</v>
      </c>
      <c r="D9866" s="4" t="s">
        <v>45</v>
      </c>
      <c r="E9866" s="4" t="s">
        <v>2042</v>
      </c>
      <c r="F9866" s="4" t="s">
        <v>20</v>
      </c>
      <c r="G9866" s="4" t="s">
        <v>1641</v>
      </c>
      <c r="I9866" s="4">
        <v>6337.0</v>
      </c>
      <c r="J9866" s="4">
        <v>564.0</v>
      </c>
      <c r="K9866" s="4">
        <v>19220.0</v>
      </c>
      <c r="L9866" s="4">
        <v>4377.0</v>
      </c>
      <c r="M9866" s="4" t="s">
        <v>2041</v>
      </c>
      <c r="N9866" s="4" t="s">
        <v>2041</v>
      </c>
      <c r="O9866" s="4" t="s">
        <v>2041</v>
      </c>
      <c r="R9866" s="5" t="str">
        <f t="shared" si="1"/>
        <v>2015_425</v>
      </c>
    </row>
    <row r="9867">
      <c r="A9867" s="4" t="s">
        <v>2389</v>
      </c>
      <c r="B9867" s="4">
        <v>426.0</v>
      </c>
      <c r="C9867" s="4">
        <v>2015.0</v>
      </c>
      <c r="D9867" s="4" t="s">
        <v>611</v>
      </c>
      <c r="E9867" s="4" t="s">
        <v>2042</v>
      </c>
      <c r="F9867" s="4" t="s">
        <v>144</v>
      </c>
      <c r="G9867" s="4" t="s">
        <v>2390</v>
      </c>
      <c r="I9867" s="4">
        <v>6333.0</v>
      </c>
      <c r="J9867" s="4">
        <v>770.0</v>
      </c>
      <c r="K9867" s="4">
        <v>14770.0</v>
      </c>
      <c r="L9867" s="4">
        <v>40000.0</v>
      </c>
      <c r="M9867" s="4" t="s">
        <v>2041</v>
      </c>
      <c r="N9867" s="4" t="s">
        <v>2041</v>
      </c>
      <c r="O9867" s="4" t="s">
        <v>2041</v>
      </c>
      <c r="R9867" s="5" t="str">
        <f t="shared" si="1"/>
        <v>2015_426</v>
      </c>
    </row>
    <row r="9868">
      <c r="A9868" s="4" t="s">
        <v>2391</v>
      </c>
      <c r="B9868" s="4">
        <v>427.0</v>
      </c>
      <c r="C9868" s="4">
        <v>2015.0</v>
      </c>
      <c r="D9868" s="4" t="s">
        <v>48</v>
      </c>
      <c r="E9868" s="4" t="s">
        <v>48</v>
      </c>
      <c r="F9868" s="4" t="s">
        <v>57</v>
      </c>
      <c r="G9868" s="4" t="s">
        <v>2392</v>
      </c>
      <c r="H9868" s="4">
        <v>4788.0</v>
      </c>
      <c r="I9868" s="4">
        <v>6330.0</v>
      </c>
      <c r="J9868" s="4">
        <v>249.0</v>
      </c>
      <c r="K9868" s="4">
        <v>4360.0</v>
      </c>
      <c r="L9868" s="4">
        <v>25000.0</v>
      </c>
      <c r="M9868" s="4" t="s">
        <v>2041</v>
      </c>
      <c r="N9868" s="4" t="s">
        <v>2041</v>
      </c>
      <c r="O9868" s="4" t="s">
        <v>2041</v>
      </c>
      <c r="R9868" s="5" t="str">
        <f t="shared" si="1"/>
        <v>2015_427</v>
      </c>
    </row>
    <row r="9869">
      <c r="A9869" s="4" t="s">
        <v>2393</v>
      </c>
      <c r="B9869" s="4">
        <v>428.0</v>
      </c>
      <c r="C9869" s="4">
        <v>2015.0</v>
      </c>
      <c r="D9869" s="4" t="s">
        <v>639</v>
      </c>
      <c r="E9869" s="4" t="s">
        <v>2043</v>
      </c>
      <c r="F9869" s="4" t="s">
        <v>57</v>
      </c>
      <c r="G9869" s="4" t="s">
        <v>1597</v>
      </c>
      <c r="H9869" s="4">
        <v>11055.0</v>
      </c>
      <c r="I9869" s="4">
        <v>6325.0</v>
      </c>
      <c r="J9869" s="4">
        <v>638.0</v>
      </c>
      <c r="K9869" s="4">
        <v>9219.0</v>
      </c>
      <c r="L9869" s="4">
        <v>12490.0</v>
      </c>
      <c r="M9869" s="4" t="s">
        <v>2041</v>
      </c>
      <c r="N9869" s="4" t="s">
        <v>2041</v>
      </c>
      <c r="O9869" s="4" t="s">
        <v>2041</v>
      </c>
      <c r="R9869" s="5" t="str">
        <f t="shared" si="1"/>
        <v>2015_428</v>
      </c>
    </row>
    <row r="9870">
      <c r="A9870" s="4" t="s">
        <v>2394</v>
      </c>
      <c r="B9870" s="4">
        <v>429.0</v>
      </c>
      <c r="C9870" s="4">
        <v>2015.0</v>
      </c>
      <c r="D9870" s="4" t="s">
        <v>177</v>
      </c>
      <c r="E9870" s="4" t="s">
        <v>2065</v>
      </c>
      <c r="F9870" s="4" t="s">
        <v>24</v>
      </c>
      <c r="G9870" s="4" t="s">
        <v>1412</v>
      </c>
      <c r="H9870" s="4">
        <v>422.0</v>
      </c>
      <c r="I9870" s="4">
        <v>6319.0</v>
      </c>
      <c r="J9870" s="4">
        <v>-794.0</v>
      </c>
      <c r="K9870" s="4">
        <v>14040.0</v>
      </c>
      <c r="L9870" s="4">
        <v>19200.0</v>
      </c>
      <c r="M9870" s="4" t="s">
        <v>2041</v>
      </c>
      <c r="N9870" s="4" t="s">
        <v>2041</v>
      </c>
      <c r="O9870" s="4" t="s">
        <v>2041</v>
      </c>
      <c r="R9870" s="5" t="str">
        <f t="shared" si="1"/>
        <v>2015_429</v>
      </c>
    </row>
    <row r="9871">
      <c r="A9871" s="4" t="s">
        <v>2395</v>
      </c>
      <c r="B9871" s="4">
        <v>430.0</v>
      </c>
      <c r="C9871" s="4">
        <v>2015.0</v>
      </c>
      <c r="D9871" s="4" t="s">
        <v>177</v>
      </c>
      <c r="E9871" s="4" t="s">
        <v>2065</v>
      </c>
      <c r="F9871" s="4" t="s">
        <v>77</v>
      </c>
      <c r="G9871" s="4" t="s">
        <v>2396</v>
      </c>
      <c r="H9871" s="4">
        <v>13382.0</v>
      </c>
      <c r="I9871" s="4">
        <v>6265.0</v>
      </c>
      <c r="J9871" s="4">
        <v>1139.0</v>
      </c>
      <c r="K9871" s="4">
        <v>16014.0</v>
      </c>
      <c r="L9871" s="4">
        <v>6800.0</v>
      </c>
      <c r="M9871" s="4" t="s">
        <v>2041</v>
      </c>
      <c r="N9871" s="4" t="s">
        <v>2041</v>
      </c>
      <c r="O9871" s="4" t="s">
        <v>2041</v>
      </c>
      <c r="R9871" s="5" t="str">
        <f t="shared" si="1"/>
        <v>2015_430</v>
      </c>
    </row>
    <row r="9872">
      <c r="A9872" s="4" t="s">
        <v>2397</v>
      </c>
      <c r="B9872" s="4">
        <v>431.0</v>
      </c>
      <c r="C9872" s="4">
        <v>2015.0</v>
      </c>
      <c r="D9872" s="4" t="s">
        <v>688</v>
      </c>
      <c r="E9872" s="4" t="s">
        <v>2059</v>
      </c>
      <c r="F9872" s="4" t="s">
        <v>189</v>
      </c>
      <c r="G9872" s="4" t="s">
        <v>1449</v>
      </c>
      <c r="H9872" s="4">
        <v>12816.0</v>
      </c>
      <c r="I9872" s="4">
        <v>6229.0</v>
      </c>
      <c r="J9872" s="4">
        <v>845.0</v>
      </c>
      <c r="K9872" s="4">
        <v>9528.0</v>
      </c>
      <c r="L9872" s="4">
        <v>6500.0</v>
      </c>
      <c r="M9872" s="4" t="s">
        <v>2041</v>
      </c>
      <c r="N9872" s="4" t="s">
        <v>2041</v>
      </c>
      <c r="O9872" s="4" t="s">
        <v>2041</v>
      </c>
      <c r="R9872" s="5" t="str">
        <f t="shared" si="1"/>
        <v>2015_431</v>
      </c>
    </row>
    <row r="9873">
      <c r="A9873" s="4" t="s">
        <v>1955</v>
      </c>
      <c r="B9873" s="4">
        <v>432.0</v>
      </c>
      <c r="C9873" s="4">
        <v>2015.0</v>
      </c>
      <c r="D9873" s="4" t="s">
        <v>975</v>
      </c>
      <c r="E9873" s="4" t="s">
        <v>2043</v>
      </c>
      <c r="F9873" s="4" t="s">
        <v>57</v>
      </c>
      <c r="G9873" s="4" t="s">
        <v>1457</v>
      </c>
      <c r="H9873" s="4">
        <v>2012.0</v>
      </c>
      <c r="I9873" s="4">
        <v>6215.0</v>
      </c>
      <c r="J9873" s="4">
        <v>197.0</v>
      </c>
      <c r="K9873" s="4">
        <v>3313.0</v>
      </c>
      <c r="L9873" s="4">
        <v>38417.0</v>
      </c>
      <c r="M9873" s="4" t="s">
        <v>2044</v>
      </c>
      <c r="N9873" s="4" t="s">
        <v>2041</v>
      </c>
      <c r="O9873" s="4" t="s">
        <v>2041</v>
      </c>
      <c r="R9873" s="5" t="str">
        <f t="shared" si="1"/>
        <v>2015_432</v>
      </c>
    </row>
    <row r="9874">
      <c r="A9874" s="4" t="s">
        <v>2398</v>
      </c>
      <c r="B9874" s="4">
        <v>433.0</v>
      </c>
      <c r="C9874" s="4">
        <v>2015.0</v>
      </c>
      <c r="D9874" s="4" t="s">
        <v>688</v>
      </c>
      <c r="E9874" s="4" t="s">
        <v>2059</v>
      </c>
      <c r="F9874" s="4" t="s">
        <v>24</v>
      </c>
      <c r="G9874" s="4" t="s">
        <v>1503</v>
      </c>
      <c r="H9874" s="4">
        <v>5528.0</v>
      </c>
      <c r="I9874" s="4">
        <v>6170.0</v>
      </c>
      <c r="J9874" s="4">
        <v>678.0</v>
      </c>
      <c r="K9874" s="4">
        <v>8734.0</v>
      </c>
      <c r="L9874" s="4">
        <v>22070.0</v>
      </c>
      <c r="M9874" s="4" t="s">
        <v>2041</v>
      </c>
      <c r="N9874" s="4" t="s">
        <v>2041</v>
      </c>
      <c r="O9874" s="4" t="s">
        <v>2044</v>
      </c>
      <c r="R9874" s="5" t="str">
        <f t="shared" si="1"/>
        <v>2015_433</v>
      </c>
    </row>
    <row r="9875">
      <c r="A9875" s="4" t="s">
        <v>2399</v>
      </c>
      <c r="B9875" s="4">
        <v>434.0</v>
      </c>
      <c r="C9875" s="4">
        <v>2015.0</v>
      </c>
      <c r="D9875" s="4" t="s">
        <v>1011</v>
      </c>
      <c r="E9875" s="4" t="s">
        <v>2059</v>
      </c>
      <c r="F9875" s="4" t="s">
        <v>27</v>
      </c>
      <c r="G9875" s="4" t="s">
        <v>2400</v>
      </c>
      <c r="H9875" s="4">
        <v>9950.0</v>
      </c>
      <c r="I9875" s="4">
        <v>6165.0</v>
      </c>
      <c r="J9875" s="4">
        <v>375.0</v>
      </c>
      <c r="K9875" s="4">
        <v>3397.0</v>
      </c>
      <c r="L9875" s="4">
        <v>20158.0</v>
      </c>
      <c r="M9875" s="4" t="s">
        <v>2041</v>
      </c>
      <c r="N9875" s="4" t="s">
        <v>2041</v>
      </c>
      <c r="O9875" s="4" t="s">
        <v>2041</v>
      </c>
      <c r="R9875" s="5" t="str">
        <f t="shared" si="1"/>
        <v>2015_434</v>
      </c>
    </row>
    <row r="9876">
      <c r="A9876" s="4" t="s">
        <v>2401</v>
      </c>
      <c r="B9876" s="4">
        <v>435.0</v>
      </c>
      <c r="C9876" s="4">
        <v>2015.0</v>
      </c>
      <c r="D9876" s="4" t="s">
        <v>611</v>
      </c>
      <c r="E9876" s="4" t="s">
        <v>2042</v>
      </c>
      <c r="F9876" s="4" t="s">
        <v>57</v>
      </c>
      <c r="G9876" s="4" t="s">
        <v>1414</v>
      </c>
      <c r="H9876" s="4">
        <v>39968.0</v>
      </c>
      <c r="I9876" s="4">
        <v>6156.0</v>
      </c>
      <c r="J9876" s="4">
        <v>1321.0</v>
      </c>
      <c r="K9876" s="4">
        <v>154642.0</v>
      </c>
      <c r="L9876" s="4">
        <v>14600.0</v>
      </c>
      <c r="M9876" s="4" t="s">
        <v>2041</v>
      </c>
      <c r="N9876" s="4" t="s">
        <v>2041</v>
      </c>
      <c r="O9876" s="4" t="s">
        <v>2041</v>
      </c>
      <c r="R9876" s="5" t="str">
        <f t="shared" si="1"/>
        <v>2015_435</v>
      </c>
    </row>
    <row r="9877">
      <c r="A9877" s="4" t="s">
        <v>1217</v>
      </c>
      <c r="B9877" s="4">
        <v>436.0</v>
      </c>
      <c r="C9877" s="4">
        <v>2015.0</v>
      </c>
      <c r="D9877" s="4" t="s">
        <v>67</v>
      </c>
      <c r="E9877" s="4" t="s">
        <v>2042</v>
      </c>
      <c r="F9877" s="4" t="s">
        <v>100</v>
      </c>
      <c r="G9877" s="4" t="s">
        <v>1649</v>
      </c>
      <c r="I9877" s="4">
        <v>6124.0</v>
      </c>
      <c r="J9877" s="4">
        <v>168.0</v>
      </c>
      <c r="K9877" s="4">
        <v>17758.0</v>
      </c>
      <c r="L9877" s="4">
        <v>4700.0</v>
      </c>
      <c r="M9877" s="4" t="s">
        <v>2041</v>
      </c>
      <c r="N9877" s="4" t="s">
        <v>2041</v>
      </c>
      <c r="O9877" s="4" t="s">
        <v>2041</v>
      </c>
      <c r="R9877" s="5" t="str">
        <f t="shared" si="1"/>
        <v>2015_436</v>
      </c>
    </row>
    <row r="9878">
      <c r="A9878" s="4" t="s">
        <v>2402</v>
      </c>
      <c r="B9878" s="4">
        <v>437.0</v>
      </c>
      <c r="C9878" s="4">
        <v>2015.0</v>
      </c>
      <c r="D9878" s="4" t="s">
        <v>110</v>
      </c>
      <c r="E9878" s="4" t="s">
        <v>2053</v>
      </c>
      <c r="F9878" s="4" t="s">
        <v>24</v>
      </c>
      <c r="G9878" s="4" t="s">
        <v>1478</v>
      </c>
      <c r="H9878" s="4">
        <v>15125.0</v>
      </c>
      <c r="I9878" s="4">
        <v>6121.0</v>
      </c>
      <c r="J9878" s="4">
        <v>703.0</v>
      </c>
      <c r="K9878" s="4">
        <v>8273.0</v>
      </c>
      <c r="L9878" s="4">
        <v>19000.0</v>
      </c>
      <c r="M9878" s="4" t="s">
        <v>2041</v>
      </c>
      <c r="N9878" s="4" t="s">
        <v>2041</v>
      </c>
      <c r="O9878" s="4" t="s">
        <v>2041</v>
      </c>
      <c r="R9878" s="5" t="str">
        <f t="shared" si="1"/>
        <v>2015_437</v>
      </c>
    </row>
    <row r="9879">
      <c r="A9879" s="4" t="s">
        <v>2403</v>
      </c>
      <c r="B9879" s="4">
        <v>438.0</v>
      </c>
      <c r="C9879" s="4">
        <v>2015.0</v>
      </c>
      <c r="D9879" s="4" t="s">
        <v>216</v>
      </c>
      <c r="E9879" s="4" t="s">
        <v>921</v>
      </c>
      <c r="F9879" s="4" t="s">
        <v>144</v>
      </c>
      <c r="G9879" s="4" t="s">
        <v>1481</v>
      </c>
      <c r="H9879" s="4">
        <v>10239.0</v>
      </c>
      <c r="I9879" s="4">
        <v>6054.0</v>
      </c>
      <c r="J9879" s="4">
        <v>586.0</v>
      </c>
      <c r="K9879" s="4">
        <v>22676.0</v>
      </c>
      <c r="L9879" s="4">
        <v>8527.0</v>
      </c>
      <c r="M9879" s="4" t="s">
        <v>2041</v>
      </c>
      <c r="N9879" s="4" t="s">
        <v>2041</v>
      </c>
      <c r="O9879" s="4" t="s">
        <v>2041</v>
      </c>
      <c r="R9879" s="5" t="str">
        <f t="shared" si="1"/>
        <v>2015_438</v>
      </c>
    </row>
    <row r="9880">
      <c r="A9880" s="4" t="s">
        <v>2404</v>
      </c>
      <c r="B9880" s="4">
        <v>439.0</v>
      </c>
      <c r="C9880" s="4">
        <v>2015.0</v>
      </c>
      <c r="D9880" s="4" t="s">
        <v>444</v>
      </c>
      <c r="E9880" s="4" t="s">
        <v>2052</v>
      </c>
      <c r="F9880" s="4" t="s">
        <v>57</v>
      </c>
      <c r="G9880" s="4" t="s">
        <v>1507</v>
      </c>
      <c r="H9880" s="4">
        <v>7729.0</v>
      </c>
      <c r="I9880" s="4">
        <v>6024.0</v>
      </c>
      <c r="J9880" s="4">
        <v>499.0</v>
      </c>
      <c r="K9880" s="4">
        <v>6722.0</v>
      </c>
      <c r="L9880" s="4">
        <v>31000.0</v>
      </c>
      <c r="M9880" s="4" t="s">
        <v>2041</v>
      </c>
      <c r="N9880" s="4" t="s">
        <v>2041</v>
      </c>
      <c r="O9880" s="4" t="s">
        <v>2041</v>
      </c>
      <c r="R9880" s="5" t="str">
        <f t="shared" si="1"/>
        <v>2015_439</v>
      </c>
    </row>
    <row r="9881">
      <c r="A9881" s="4" t="s">
        <v>2405</v>
      </c>
      <c r="B9881" s="4">
        <v>440.0</v>
      </c>
      <c r="C9881" s="4">
        <v>2015.0</v>
      </c>
      <c r="D9881" s="4" t="s">
        <v>1292</v>
      </c>
      <c r="E9881" s="4" t="s">
        <v>114</v>
      </c>
      <c r="F9881" s="4" t="s">
        <v>127</v>
      </c>
      <c r="G9881" s="4" t="s">
        <v>1805</v>
      </c>
      <c r="H9881" s="4">
        <v>12647.0</v>
      </c>
      <c r="I9881" s="4">
        <v>6012.0</v>
      </c>
      <c r="J9881" s="4">
        <v>511.0</v>
      </c>
      <c r="K9881" s="4">
        <v>7302.0</v>
      </c>
      <c r="L9881" s="4">
        <v>36000.0</v>
      </c>
      <c r="M9881" s="4" t="s">
        <v>2041</v>
      </c>
      <c r="N9881" s="4" t="s">
        <v>2041</v>
      </c>
      <c r="O9881" s="4" t="s">
        <v>2041</v>
      </c>
      <c r="R9881" s="5" t="str">
        <f t="shared" si="1"/>
        <v>2015_440</v>
      </c>
    </row>
    <row r="9882">
      <c r="A9882" s="7" t="s">
        <v>2406</v>
      </c>
      <c r="B9882" s="7">
        <v>441.0</v>
      </c>
      <c r="C9882" s="7">
        <v>2015.0</v>
      </c>
      <c r="D9882" s="7" t="s">
        <v>289</v>
      </c>
      <c r="E9882" s="7" t="s">
        <v>2065</v>
      </c>
      <c r="F9882" s="7" t="s">
        <v>37</v>
      </c>
      <c r="G9882" s="7" t="s">
        <v>1432</v>
      </c>
      <c r="H9882" s="7">
        <v>8447.0</v>
      </c>
      <c r="I9882" s="7">
        <v>6008.0</v>
      </c>
      <c r="J9882" s="7">
        <v>1062.0</v>
      </c>
      <c r="K9882" s="7">
        <v>11206.0</v>
      </c>
      <c r="L9882" s="7">
        <v>31250.0</v>
      </c>
      <c r="M9882" s="7" t="s">
        <v>2041</v>
      </c>
      <c r="N9882" s="7" t="s">
        <v>2044</v>
      </c>
      <c r="O9882" s="7" t="s">
        <v>2041</v>
      </c>
      <c r="P9882" s="8"/>
      <c r="Q9882" s="8"/>
      <c r="R9882" s="5" t="str">
        <f t="shared" si="1"/>
        <v>2015_441</v>
      </c>
    </row>
    <row r="9883">
      <c r="A9883" s="4" t="s">
        <v>2407</v>
      </c>
      <c r="B9883" s="4">
        <v>442.0</v>
      </c>
      <c r="C9883" s="4">
        <v>2015.0</v>
      </c>
      <c r="D9883" s="4" t="s">
        <v>232</v>
      </c>
      <c r="E9883" s="4" t="s">
        <v>2112</v>
      </c>
      <c r="F9883" s="4" t="s">
        <v>35</v>
      </c>
      <c r="G9883" s="4" t="s">
        <v>1499</v>
      </c>
      <c r="H9883" s="4">
        <v>14336.0</v>
      </c>
      <c r="I9883" s="4">
        <v>5983.0</v>
      </c>
      <c r="J9883" s="4">
        <v>633.0</v>
      </c>
      <c r="K9883" s="4">
        <v>8659.0</v>
      </c>
      <c r="L9883" s="4">
        <v>180400.0</v>
      </c>
      <c r="M9883" s="4" t="s">
        <v>2041</v>
      </c>
      <c r="N9883" s="4" t="s">
        <v>2041</v>
      </c>
      <c r="O9883" s="4" t="s">
        <v>2041</v>
      </c>
      <c r="R9883" s="5" t="str">
        <f t="shared" si="1"/>
        <v>2015_442</v>
      </c>
    </row>
    <row r="9884">
      <c r="A9884" s="4" t="s">
        <v>2408</v>
      </c>
      <c r="B9884" s="4">
        <v>443.0</v>
      </c>
      <c r="C9884" s="4">
        <v>2015.0</v>
      </c>
      <c r="D9884" s="4" t="s">
        <v>34</v>
      </c>
      <c r="E9884" s="4" t="s">
        <v>2062</v>
      </c>
      <c r="F9884" s="4" t="s">
        <v>192</v>
      </c>
      <c r="G9884" s="4" t="s">
        <v>1747</v>
      </c>
      <c r="H9884" s="4">
        <v>845.0</v>
      </c>
      <c r="I9884" s="4">
        <v>5980.0</v>
      </c>
      <c r="J9884" s="4">
        <v>-628.0</v>
      </c>
      <c r="K9884" s="4">
        <v>3367.0</v>
      </c>
      <c r="L9884" s="4">
        <v>13000.0</v>
      </c>
      <c r="M9884" s="4" t="s">
        <v>2041</v>
      </c>
      <c r="N9884" s="4" t="s">
        <v>2041</v>
      </c>
      <c r="O9884" s="4" t="s">
        <v>2041</v>
      </c>
      <c r="R9884" s="5" t="str">
        <f t="shared" si="1"/>
        <v>2015_443</v>
      </c>
    </row>
    <row r="9885">
      <c r="A9885" s="4" t="s">
        <v>2409</v>
      </c>
      <c r="B9885" s="4">
        <v>444.0</v>
      </c>
      <c r="C9885" s="4">
        <v>2015.0</v>
      </c>
      <c r="D9885" s="4" t="s">
        <v>492</v>
      </c>
      <c r="E9885" s="4" t="s">
        <v>2116</v>
      </c>
      <c r="F9885" s="4" t="s">
        <v>57</v>
      </c>
      <c r="G9885" s="4" t="s">
        <v>2410</v>
      </c>
      <c r="H9885" s="4">
        <v>74.0</v>
      </c>
      <c r="I9885" s="4">
        <v>5979.0</v>
      </c>
      <c r="J9885" s="4">
        <v>8.0</v>
      </c>
      <c r="K9885" s="4">
        <v>305.0</v>
      </c>
      <c r="L9885" s="4">
        <v>55.0</v>
      </c>
      <c r="M9885" s="4" t="s">
        <v>2041</v>
      </c>
      <c r="N9885" s="4" t="s">
        <v>2041</v>
      </c>
      <c r="O9885" s="4" t="s">
        <v>2044</v>
      </c>
      <c r="R9885" s="5" t="str">
        <f t="shared" si="1"/>
        <v>2015_444</v>
      </c>
    </row>
    <row r="9886">
      <c r="A9886" s="7" t="s">
        <v>2411</v>
      </c>
      <c r="B9886" s="7">
        <v>445.0</v>
      </c>
      <c r="C9886" s="7">
        <v>2015.0</v>
      </c>
      <c r="D9886" s="7" t="s">
        <v>999</v>
      </c>
      <c r="E9886" s="7" t="s">
        <v>117</v>
      </c>
      <c r="F9886" s="7" t="s">
        <v>144</v>
      </c>
      <c r="G9886" s="7" t="s">
        <v>1481</v>
      </c>
      <c r="H9886" s="8"/>
      <c r="I9886" s="7">
        <v>5979.0</v>
      </c>
      <c r="J9886" s="7">
        <v>87.0</v>
      </c>
      <c r="K9886" s="7">
        <v>1939.0</v>
      </c>
      <c r="L9886" s="7">
        <v>8250.0</v>
      </c>
      <c r="M9886" s="7" t="s">
        <v>2041</v>
      </c>
      <c r="N9886" s="7" t="s">
        <v>2044</v>
      </c>
      <c r="O9886" s="7" t="s">
        <v>2041</v>
      </c>
      <c r="P9886" s="8"/>
      <c r="Q9886" s="8"/>
      <c r="R9886" s="5" t="str">
        <f t="shared" si="1"/>
        <v>2015_445</v>
      </c>
    </row>
    <row r="9887">
      <c r="A9887" s="4" t="s">
        <v>2412</v>
      </c>
      <c r="B9887" s="4">
        <v>446.0</v>
      </c>
      <c r="C9887" s="4">
        <v>2015.0</v>
      </c>
      <c r="D9887" s="4" t="s">
        <v>921</v>
      </c>
      <c r="E9887" s="4" t="s">
        <v>921</v>
      </c>
      <c r="F9887" s="4" t="s">
        <v>24</v>
      </c>
      <c r="G9887" s="4" t="s">
        <v>1503</v>
      </c>
      <c r="I9887" s="4">
        <v>5978.0</v>
      </c>
      <c r="J9887" s="4">
        <v>-6406.0</v>
      </c>
      <c r="K9887" s="4">
        <v>29248.0</v>
      </c>
      <c r="L9887" s="4">
        <v>8920.0</v>
      </c>
      <c r="M9887" s="4" t="s">
        <v>2041</v>
      </c>
      <c r="N9887" s="4" t="s">
        <v>2041</v>
      </c>
      <c r="O9887" s="4" t="s">
        <v>2041</v>
      </c>
      <c r="R9887" s="5" t="str">
        <f t="shared" si="1"/>
        <v>2015_446</v>
      </c>
    </row>
    <row r="9888">
      <c r="A9888" s="4" t="s">
        <v>2413</v>
      </c>
      <c r="B9888" s="4">
        <v>447.0</v>
      </c>
      <c r="C9888" s="4">
        <v>2015.0</v>
      </c>
      <c r="D9888" s="4" t="s">
        <v>1078</v>
      </c>
      <c r="E9888" s="4" t="s">
        <v>2052</v>
      </c>
      <c r="F9888" s="4" t="s">
        <v>30</v>
      </c>
      <c r="G9888" s="4" t="s">
        <v>1407</v>
      </c>
      <c r="H9888" s="4">
        <v>2515.0</v>
      </c>
      <c r="I9888" s="4">
        <v>5963.0</v>
      </c>
      <c r="J9888" s="4">
        <v>-10.0</v>
      </c>
      <c r="K9888" s="4">
        <v>30100.0</v>
      </c>
      <c r="L9888" s="4">
        <v>14427.0</v>
      </c>
      <c r="M9888" s="4" t="s">
        <v>2041</v>
      </c>
      <c r="N9888" s="4" t="s">
        <v>2041</v>
      </c>
      <c r="O9888" s="4" t="s">
        <v>2041</v>
      </c>
      <c r="R9888" s="5" t="str">
        <f t="shared" si="1"/>
        <v>2015_447</v>
      </c>
    </row>
    <row r="9889">
      <c r="A9889" s="4" t="s">
        <v>2414</v>
      </c>
      <c r="B9889" s="4">
        <v>448.0</v>
      </c>
      <c r="C9889" s="4">
        <v>2015.0</v>
      </c>
      <c r="D9889" s="4" t="s">
        <v>1096</v>
      </c>
      <c r="E9889" s="4" t="s">
        <v>921</v>
      </c>
      <c r="F9889" s="4" t="s">
        <v>24</v>
      </c>
      <c r="G9889" s="4" t="s">
        <v>1404</v>
      </c>
      <c r="H9889" s="4">
        <v>1213.0</v>
      </c>
      <c r="I9889" s="4">
        <v>5933.0</v>
      </c>
      <c r="J9889" s="4">
        <v>144.0</v>
      </c>
      <c r="K9889" s="4">
        <v>3874.0</v>
      </c>
      <c r="L9889" s="4">
        <v>4900.0</v>
      </c>
      <c r="M9889" s="4" t="s">
        <v>2041</v>
      </c>
      <c r="N9889" s="4" t="s">
        <v>2041</v>
      </c>
      <c r="O9889" s="4" t="s">
        <v>2041</v>
      </c>
      <c r="R9889" s="5" t="str">
        <f t="shared" si="1"/>
        <v>2015_448</v>
      </c>
    </row>
    <row r="9890">
      <c r="A9890" s="4" t="s">
        <v>2415</v>
      </c>
      <c r="B9890" s="4">
        <v>449.0</v>
      </c>
      <c r="C9890" s="4">
        <v>2015.0</v>
      </c>
      <c r="D9890" s="4" t="s">
        <v>225</v>
      </c>
      <c r="E9890" s="4" t="s">
        <v>921</v>
      </c>
      <c r="F9890" s="4" t="s">
        <v>24</v>
      </c>
      <c r="G9890" s="4" t="s">
        <v>1404</v>
      </c>
      <c r="H9890" s="4">
        <v>24273.0</v>
      </c>
      <c r="I9890" s="4">
        <v>5903.0</v>
      </c>
      <c r="J9890" s="4">
        <v>1082.0</v>
      </c>
      <c r="K9890" s="4">
        <v>34040.0</v>
      </c>
      <c r="L9890" s="4">
        <v>5900.0</v>
      </c>
      <c r="M9890" s="4" t="s">
        <v>2041</v>
      </c>
      <c r="N9890" s="4" t="s">
        <v>2041</v>
      </c>
      <c r="O9890" s="4" t="s">
        <v>2041</v>
      </c>
      <c r="R9890" s="5" t="str">
        <f t="shared" si="1"/>
        <v>2015_449</v>
      </c>
    </row>
    <row r="9891">
      <c r="A9891" s="4" t="s">
        <v>2416</v>
      </c>
      <c r="B9891" s="4">
        <v>450.0</v>
      </c>
      <c r="C9891" s="4">
        <v>2015.0</v>
      </c>
      <c r="D9891" s="4" t="s">
        <v>352</v>
      </c>
      <c r="E9891" s="4" t="s">
        <v>2040</v>
      </c>
      <c r="F9891" s="4" t="s">
        <v>88</v>
      </c>
      <c r="G9891" s="4" t="s">
        <v>1623</v>
      </c>
      <c r="H9891" s="4">
        <v>2375.0</v>
      </c>
      <c r="I9891" s="4">
        <v>5868.0</v>
      </c>
      <c r="J9891" s="4">
        <v>112.0</v>
      </c>
      <c r="K9891" s="4">
        <v>2192.0</v>
      </c>
      <c r="L9891" s="4">
        <v>8300.0</v>
      </c>
      <c r="M9891" s="4" t="s">
        <v>2041</v>
      </c>
      <c r="N9891" s="4" t="s">
        <v>2041</v>
      </c>
      <c r="O9891" s="4" t="s">
        <v>2041</v>
      </c>
      <c r="R9891" s="5" t="str">
        <f t="shared" si="1"/>
        <v>2015_450</v>
      </c>
    </row>
    <row r="9892">
      <c r="A9892" s="4" t="s">
        <v>2417</v>
      </c>
      <c r="B9892" s="4">
        <v>451.0</v>
      </c>
      <c r="C9892" s="4">
        <v>2015.0</v>
      </c>
      <c r="D9892" s="4" t="s">
        <v>1104</v>
      </c>
      <c r="E9892" s="4" t="s">
        <v>2116</v>
      </c>
      <c r="F9892" s="4" t="s">
        <v>46</v>
      </c>
      <c r="G9892" s="4" t="s">
        <v>1609</v>
      </c>
      <c r="H9892" s="4">
        <v>7691.0</v>
      </c>
      <c r="I9892" s="4">
        <v>5853.0</v>
      </c>
      <c r="J9892" s="4">
        <v>393.0</v>
      </c>
      <c r="K9892" s="4">
        <v>5349.0</v>
      </c>
      <c r="L9892" s="4">
        <v>14000.0</v>
      </c>
      <c r="M9892" s="4" t="s">
        <v>2041</v>
      </c>
      <c r="N9892" s="4" t="s">
        <v>2041</v>
      </c>
      <c r="O9892" s="4" t="s">
        <v>2044</v>
      </c>
      <c r="R9892" s="5" t="str">
        <f t="shared" si="1"/>
        <v>2015_451</v>
      </c>
    </row>
    <row r="9893">
      <c r="A9893" s="4" t="s">
        <v>2418</v>
      </c>
      <c r="B9893" s="4">
        <v>452.0</v>
      </c>
      <c r="C9893" s="4">
        <v>2015.0</v>
      </c>
      <c r="D9893" s="4" t="s">
        <v>29</v>
      </c>
      <c r="E9893" s="4" t="s">
        <v>29</v>
      </c>
      <c r="F9893" s="4" t="s">
        <v>27</v>
      </c>
      <c r="G9893" s="4" t="s">
        <v>1553</v>
      </c>
      <c r="H9893" s="4">
        <v>4477.0</v>
      </c>
      <c r="I9893" s="4">
        <v>5830.0</v>
      </c>
      <c r="J9893" s="4">
        <v>-40.0</v>
      </c>
      <c r="K9893" s="4">
        <v>12713.0</v>
      </c>
      <c r="L9893" s="4">
        <v>12626.0</v>
      </c>
      <c r="M9893" s="4" t="s">
        <v>2041</v>
      </c>
      <c r="N9893" s="4" t="s">
        <v>2041</v>
      </c>
      <c r="O9893" s="4" t="s">
        <v>2041</v>
      </c>
      <c r="R9893" s="5" t="str">
        <f t="shared" si="1"/>
        <v>2015_452</v>
      </c>
    </row>
    <row r="9894">
      <c r="A9894" s="4" t="s">
        <v>2419</v>
      </c>
      <c r="B9894" s="4">
        <v>453.0</v>
      </c>
      <c r="C9894" s="4">
        <v>2015.0</v>
      </c>
      <c r="D9894" s="4" t="s">
        <v>1112</v>
      </c>
      <c r="E9894" s="4" t="s">
        <v>223</v>
      </c>
      <c r="F9894" s="4" t="s">
        <v>88</v>
      </c>
      <c r="G9894" s="4" t="s">
        <v>1413</v>
      </c>
      <c r="H9894" s="4">
        <v>8144.0</v>
      </c>
      <c r="I9894" s="4">
        <v>5822.0</v>
      </c>
      <c r="J9894" s="4">
        <v>474.0</v>
      </c>
      <c r="K9894" s="4">
        <v>8569.0</v>
      </c>
      <c r="L9894" s="4">
        <v>4149.0</v>
      </c>
      <c r="M9894" s="4" t="s">
        <v>2041</v>
      </c>
      <c r="N9894" s="4" t="s">
        <v>2041</v>
      </c>
      <c r="O9894" s="4" t="s">
        <v>2041</v>
      </c>
      <c r="R9894" s="5" t="str">
        <f t="shared" si="1"/>
        <v>2015_453</v>
      </c>
    </row>
    <row r="9895">
      <c r="A9895" s="4" t="s">
        <v>2420</v>
      </c>
      <c r="B9895" s="4">
        <v>454.0</v>
      </c>
      <c r="C9895" s="4">
        <v>2015.0</v>
      </c>
      <c r="D9895" s="4" t="s">
        <v>120</v>
      </c>
      <c r="E9895" s="4" t="s">
        <v>2059</v>
      </c>
      <c r="F9895" s="4" t="s">
        <v>30</v>
      </c>
      <c r="G9895" s="4" t="s">
        <v>2421</v>
      </c>
      <c r="H9895" s="4">
        <v>5984.0</v>
      </c>
      <c r="I9895" s="4">
        <v>5817.0</v>
      </c>
      <c r="J9895" s="4">
        <v>401.0</v>
      </c>
      <c r="K9895" s="4">
        <v>7839.0</v>
      </c>
      <c r="L9895" s="4">
        <v>13343.0</v>
      </c>
      <c r="M9895" s="4" t="s">
        <v>2041</v>
      </c>
      <c r="N9895" s="4" t="s">
        <v>2041</v>
      </c>
      <c r="O9895" s="4" t="s">
        <v>2041</v>
      </c>
      <c r="R9895" s="5" t="str">
        <f t="shared" si="1"/>
        <v>2015_454</v>
      </c>
    </row>
    <row r="9896">
      <c r="A9896" s="4" t="s">
        <v>2422</v>
      </c>
      <c r="B9896" s="4">
        <v>455.0</v>
      </c>
      <c r="C9896" s="4">
        <v>2015.0</v>
      </c>
      <c r="D9896" s="4" t="s">
        <v>1105</v>
      </c>
      <c r="E9896" s="4" t="s">
        <v>2052</v>
      </c>
      <c r="F9896" s="4" t="s">
        <v>88</v>
      </c>
      <c r="G9896" s="4" t="s">
        <v>1413</v>
      </c>
      <c r="H9896" s="4">
        <v>10490.0</v>
      </c>
      <c r="I9896" s="4">
        <v>5810.0</v>
      </c>
      <c r="J9896" s="4">
        <v>378.0</v>
      </c>
      <c r="K9896" s="4">
        <v>6681.0</v>
      </c>
      <c r="L9896" s="4">
        <v>17400.0</v>
      </c>
      <c r="M9896" s="4" t="s">
        <v>2041</v>
      </c>
      <c r="N9896" s="4" t="s">
        <v>2041</v>
      </c>
      <c r="O9896" s="4" t="s">
        <v>2041</v>
      </c>
      <c r="R9896" s="5" t="str">
        <f t="shared" si="1"/>
        <v>2015_455</v>
      </c>
    </row>
    <row r="9897">
      <c r="A9897" s="4" t="s">
        <v>2423</v>
      </c>
      <c r="B9897" s="4">
        <v>456.0</v>
      </c>
      <c r="C9897" s="4">
        <v>2015.0</v>
      </c>
      <c r="D9897" s="4" t="s">
        <v>1165</v>
      </c>
      <c r="E9897" s="4" t="s">
        <v>2059</v>
      </c>
      <c r="F9897" s="4" t="s">
        <v>20</v>
      </c>
      <c r="G9897" s="4" t="s">
        <v>1869</v>
      </c>
      <c r="H9897" s="4">
        <v>2546.0</v>
      </c>
      <c r="I9897" s="4">
        <v>5806.0</v>
      </c>
      <c r="J9897" s="4">
        <v>137.0</v>
      </c>
      <c r="K9897" s="4">
        <v>3336.0</v>
      </c>
      <c r="L9897" s="4">
        <v>30100.0</v>
      </c>
      <c r="M9897" s="4" t="s">
        <v>2041</v>
      </c>
      <c r="N9897" s="4" t="s">
        <v>2041</v>
      </c>
      <c r="O9897" s="4" t="s">
        <v>2041</v>
      </c>
      <c r="R9897" s="5" t="str">
        <f t="shared" si="1"/>
        <v>2015_456</v>
      </c>
    </row>
    <row r="9898">
      <c r="A9898" s="4" t="s">
        <v>2424</v>
      </c>
      <c r="B9898" s="4">
        <v>457.0</v>
      </c>
      <c r="C9898" s="4">
        <v>2015.0</v>
      </c>
      <c r="D9898" s="4" t="s">
        <v>23</v>
      </c>
      <c r="E9898" s="4" t="s">
        <v>921</v>
      </c>
      <c r="F9898" s="4" t="s">
        <v>257</v>
      </c>
      <c r="G9898" s="4" t="s">
        <v>1424</v>
      </c>
      <c r="H9898" s="4">
        <v>1822.0</v>
      </c>
      <c r="I9898" s="4">
        <v>5791.0</v>
      </c>
      <c r="J9898" s="4">
        <v>-112.0</v>
      </c>
      <c r="K9898" s="4">
        <v>3120.0</v>
      </c>
      <c r="L9898" s="4">
        <v>2200.0</v>
      </c>
      <c r="M9898" s="4" t="s">
        <v>2041</v>
      </c>
      <c r="N9898" s="4" t="s">
        <v>2041</v>
      </c>
      <c r="O9898" s="4" t="s">
        <v>2041</v>
      </c>
      <c r="R9898" s="5" t="str">
        <f t="shared" si="1"/>
        <v>2015_457</v>
      </c>
    </row>
    <row r="9899">
      <c r="A9899" s="4" t="s">
        <v>2425</v>
      </c>
      <c r="B9899" s="4">
        <v>458.0</v>
      </c>
      <c r="C9899" s="4">
        <v>2015.0</v>
      </c>
      <c r="D9899" s="4" t="s">
        <v>1364</v>
      </c>
      <c r="E9899" s="4" t="s">
        <v>2043</v>
      </c>
      <c r="F9899" s="4" t="s">
        <v>95</v>
      </c>
      <c r="G9899" s="4" t="s">
        <v>1497</v>
      </c>
      <c r="H9899" s="4">
        <v>11928.0</v>
      </c>
      <c r="I9899" s="4">
        <v>5764.0</v>
      </c>
      <c r="J9899" s="4">
        <v>398.0</v>
      </c>
      <c r="K9899" s="4">
        <v>9021.0</v>
      </c>
      <c r="L9899" s="4">
        <v>18210.0</v>
      </c>
      <c r="M9899" s="4" t="s">
        <v>2041</v>
      </c>
      <c r="N9899" s="4" t="s">
        <v>2041</v>
      </c>
      <c r="O9899" s="4" t="s">
        <v>2044</v>
      </c>
      <c r="R9899" s="5" t="str">
        <f t="shared" si="1"/>
        <v>2015_458</v>
      </c>
    </row>
    <row r="9900">
      <c r="A9900" s="4" t="s">
        <v>446</v>
      </c>
      <c r="B9900" s="4">
        <v>459.0</v>
      </c>
      <c r="C9900" s="4">
        <v>2015.0</v>
      </c>
      <c r="D9900" s="4" t="s">
        <v>67</v>
      </c>
      <c r="E9900" s="4" t="s">
        <v>2042</v>
      </c>
      <c r="F9900" s="4" t="s">
        <v>55</v>
      </c>
      <c r="G9900" s="4" t="s">
        <v>1417</v>
      </c>
      <c r="H9900" s="4">
        <v>5633.0</v>
      </c>
      <c r="I9900" s="4">
        <v>5713.0</v>
      </c>
      <c r="J9900" s="4">
        <v>452.0</v>
      </c>
      <c r="K9900" s="4">
        <v>47535.0</v>
      </c>
      <c r="L9900" s="4">
        <v>7800.0</v>
      </c>
      <c r="M9900" s="4" t="s">
        <v>2041</v>
      </c>
      <c r="N9900" s="4" t="s">
        <v>2041</v>
      </c>
      <c r="O9900" s="4" t="s">
        <v>2041</v>
      </c>
      <c r="R9900" s="5" t="str">
        <f t="shared" si="1"/>
        <v>2015_459</v>
      </c>
    </row>
    <row r="9901">
      <c r="A9901" s="4" t="s">
        <v>2426</v>
      </c>
      <c r="B9901" s="4">
        <v>460.0</v>
      </c>
      <c r="C9901" s="4">
        <v>2015.0</v>
      </c>
      <c r="D9901" s="4" t="s">
        <v>1831</v>
      </c>
      <c r="E9901" s="4" t="s">
        <v>2040</v>
      </c>
      <c r="F9901" s="4" t="s">
        <v>115</v>
      </c>
      <c r="G9901" s="4" t="s">
        <v>2315</v>
      </c>
      <c r="H9901" s="4">
        <v>11609.0</v>
      </c>
      <c r="I9901" s="4">
        <v>5712.0</v>
      </c>
      <c r="J9901" s="4">
        <v>371.0</v>
      </c>
      <c r="K9901" s="4">
        <v>2035.0</v>
      </c>
      <c r="L9901" s="4">
        <v>16050.0</v>
      </c>
      <c r="M9901" s="4" t="s">
        <v>2041</v>
      </c>
      <c r="N9901" s="4" t="s">
        <v>2041</v>
      </c>
      <c r="O9901" s="4" t="s">
        <v>2041</v>
      </c>
      <c r="R9901" s="5" t="str">
        <f t="shared" si="1"/>
        <v>2015_460</v>
      </c>
    </row>
    <row r="9902">
      <c r="A9902" s="4" t="s">
        <v>2427</v>
      </c>
      <c r="B9902" s="4">
        <v>461.0</v>
      </c>
      <c r="C9902" s="4">
        <v>2015.0</v>
      </c>
      <c r="D9902" s="4" t="s">
        <v>2428</v>
      </c>
      <c r="E9902" s="4" t="s">
        <v>2141</v>
      </c>
      <c r="F9902" s="4" t="s">
        <v>35</v>
      </c>
      <c r="G9902" s="4" t="s">
        <v>1499</v>
      </c>
      <c r="H9902" s="4">
        <v>8835.0</v>
      </c>
      <c r="I9902" s="4">
        <v>5685.0</v>
      </c>
      <c r="J9902" s="4">
        <v>540.0</v>
      </c>
      <c r="K9902" s="4">
        <v>12467.0</v>
      </c>
      <c r="L9902" s="4">
        <v>12500.0</v>
      </c>
      <c r="M9902" s="4" t="s">
        <v>2041</v>
      </c>
      <c r="N9902" s="4" t="s">
        <v>2041</v>
      </c>
      <c r="O9902" s="4" t="s">
        <v>2041</v>
      </c>
      <c r="R9902" s="5" t="str">
        <f t="shared" si="1"/>
        <v>2015_461</v>
      </c>
    </row>
    <row r="9903">
      <c r="A9903" s="7" t="s">
        <v>2429</v>
      </c>
      <c r="B9903" s="7">
        <v>462.0</v>
      </c>
      <c r="C9903" s="7">
        <v>2015.0</v>
      </c>
      <c r="D9903" s="7" t="s">
        <v>988</v>
      </c>
      <c r="E9903" s="7" t="s">
        <v>2053</v>
      </c>
      <c r="F9903" s="7" t="s">
        <v>46</v>
      </c>
      <c r="G9903" s="7" t="s">
        <v>1911</v>
      </c>
      <c r="H9903" s="7">
        <v>5565.0</v>
      </c>
      <c r="I9903" s="7">
        <v>5668.0</v>
      </c>
      <c r="J9903" s="7">
        <v>355.0</v>
      </c>
      <c r="K9903" s="7">
        <v>5091.0</v>
      </c>
      <c r="L9903" s="7">
        <v>10850.0</v>
      </c>
      <c r="M9903" s="7" t="s">
        <v>2041</v>
      </c>
      <c r="N9903" s="7" t="s">
        <v>2044</v>
      </c>
      <c r="O9903" s="7" t="s">
        <v>2041</v>
      </c>
      <c r="P9903" s="8"/>
      <c r="Q9903" s="8"/>
      <c r="R9903" s="5" t="str">
        <f t="shared" si="1"/>
        <v>2015_462</v>
      </c>
    </row>
    <row r="9904">
      <c r="A9904" s="4" t="s">
        <v>2430</v>
      </c>
      <c r="B9904" s="4">
        <v>463.0</v>
      </c>
      <c r="C9904" s="4">
        <v>2015.0</v>
      </c>
      <c r="D9904" s="4" t="s">
        <v>81</v>
      </c>
      <c r="E9904" s="4" t="s">
        <v>2042</v>
      </c>
      <c r="F9904" s="4" t="s">
        <v>49</v>
      </c>
      <c r="G9904" s="4" t="s">
        <v>1455</v>
      </c>
      <c r="H9904" s="4">
        <v>8162.0</v>
      </c>
      <c r="I9904" s="4">
        <v>5637.0</v>
      </c>
      <c r="J9904" s="4">
        <v>1149.0</v>
      </c>
      <c r="K9904" s="4">
        <v>146352.0</v>
      </c>
      <c r="L9904" s="4">
        <v>6200.0</v>
      </c>
      <c r="M9904" s="4" t="s">
        <v>2041</v>
      </c>
      <c r="N9904" s="4" t="s">
        <v>2041</v>
      </c>
      <c r="O9904" s="4" t="s">
        <v>2044</v>
      </c>
      <c r="R9904" s="5" t="str">
        <f t="shared" si="1"/>
        <v>2015_463</v>
      </c>
    </row>
    <row r="9905">
      <c r="A9905" s="4" t="s">
        <v>2431</v>
      </c>
      <c r="B9905" s="4">
        <v>464.0</v>
      </c>
      <c r="C9905" s="4">
        <v>2015.0</v>
      </c>
      <c r="D9905" s="4" t="s">
        <v>1104</v>
      </c>
      <c r="E9905" s="4" t="s">
        <v>2116</v>
      </c>
      <c r="F9905" s="4" t="s">
        <v>37</v>
      </c>
      <c r="G9905" s="4" t="s">
        <v>1495</v>
      </c>
      <c r="H9905" s="4">
        <v>8350.0</v>
      </c>
      <c r="I9905" s="4">
        <v>5631.0</v>
      </c>
      <c r="J9905" s="4">
        <v>263.0</v>
      </c>
      <c r="K9905" s="4">
        <v>9364.0</v>
      </c>
      <c r="L9905" s="4">
        <v>15000.0</v>
      </c>
      <c r="M9905" s="4" t="s">
        <v>2041</v>
      </c>
      <c r="N9905" s="4" t="s">
        <v>2041</v>
      </c>
      <c r="O9905" s="4" t="s">
        <v>2041</v>
      </c>
      <c r="R9905" s="5" t="str">
        <f t="shared" si="1"/>
        <v>2015_464</v>
      </c>
    </row>
    <row r="9906">
      <c r="A9906" s="4" t="s">
        <v>2432</v>
      </c>
      <c r="B9906" s="4">
        <v>465.0</v>
      </c>
      <c r="C9906" s="4">
        <v>2015.0</v>
      </c>
      <c r="D9906" s="4" t="s">
        <v>216</v>
      </c>
      <c r="E9906" s="4" t="s">
        <v>921</v>
      </c>
      <c r="F9906" s="4" t="s">
        <v>88</v>
      </c>
      <c r="G9906" s="4" t="s">
        <v>1413</v>
      </c>
      <c r="H9906" s="4">
        <v>5948.0</v>
      </c>
      <c r="I9906" s="4">
        <v>5628.0</v>
      </c>
      <c r="J9906" s="4">
        <v>482.0</v>
      </c>
      <c r="K9906" s="4">
        <v>14909.0</v>
      </c>
      <c r="L9906" s="4">
        <v>5165.0</v>
      </c>
      <c r="M9906" s="4" t="s">
        <v>2041</v>
      </c>
      <c r="N9906" s="4" t="s">
        <v>2041</v>
      </c>
      <c r="O9906" s="4" t="s">
        <v>2044</v>
      </c>
      <c r="R9906" s="5" t="str">
        <f t="shared" si="1"/>
        <v>2015_465</v>
      </c>
    </row>
    <row r="9907">
      <c r="A9907" s="4" t="s">
        <v>2433</v>
      </c>
      <c r="B9907" s="4">
        <v>466.0</v>
      </c>
      <c r="C9907" s="4">
        <v>2015.0</v>
      </c>
      <c r="D9907" s="4" t="s">
        <v>826</v>
      </c>
      <c r="E9907" s="4" t="s">
        <v>114</v>
      </c>
      <c r="F9907" s="4" t="s">
        <v>74</v>
      </c>
      <c r="G9907" s="4" t="s">
        <v>1462</v>
      </c>
      <c r="H9907" s="4">
        <v>18320.0</v>
      </c>
      <c r="I9907" s="4">
        <v>5622.0</v>
      </c>
      <c r="J9907" s="4">
        <v>1002.0</v>
      </c>
      <c r="K9907" s="4">
        <v>10207.0</v>
      </c>
      <c r="L9907" s="4">
        <v>16000.0</v>
      </c>
      <c r="M9907" s="4" t="s">
        <v>2041</v>
      </c>
      <c r="N9907" s="4" t="s">
        <v>2041</v>
      </c>
      <c r="O9907" s="4" t="s">
        <v>2041</v>
      </c>
      <c r="R9907" s="5" t="str">
        <f t="shared" si="1"/>
        <v>2015_466</v>
      </c>
    </row>
    <row r="9908">
      <c r="A9908" s="4" t="s">
        <v>2434</v>
      </c>
      <c r="B9908" s="4">
        <v>467.0</v>
      </c>
      <c r="C9908" s="4">
        <v>2015.0</v>
      </c>
      <c r="D9908" s="4" t="s">
        <v>981</v>
      </c>
      <c r="E9908" s="4" t="s">
        <v>2053</v>
      </c>
      <c r="F9908" s="4" t="s">
        <v>55</v>
      </c>
      <c r="G9908" s="4" t="s">
        <v>1879</v>
      </c>
      <c r="H9908" s="4">
        <v>13849.0</v>
      </c>
      <c r="I9908" s="4">
        <v>5611.0</v>
      </c>
      <c r="J9908" s="4">
        <v>565.0</v>
      </c>
      <c r="K9908" s="4">
        <v>9072.0</v>
      </c>
      <c r="L9908" s="4">
        <v>4775.0</v>
      </c>
      <c r="M9908" s="4" t="s">
        <v>2041</v>
      </c>
      <c r="N9908" s="4" t="s">
        <v>2041</v>
      </c>
      <c r="O9908" s="4" t="s">
        <v>2041</v>
      </c>
      <c r="R9908" s="5" t="str">
        <f t="shared" si="1"/>
        <v>2015_467</v>
      </c>
    </row>
    <row r="9909">
      <c r="A9909" s="4" t="s">
        <v>2435</v>
      </c>
      <c r="B9909" s="4">
        <v>468.0</v>
      </c>
      <c r="C9909" s="4">
        <v>2015.0</v>
      </c>
      <c r="D9909" s="4" t="s">
        <v>1360</v>
      </c>
      <c r="E9909" s="4" t="s">
        <v>2141</v>
      </c>
      <c r="F9909" s="4" t="s">
        <v>183</v>
      </c>
      <c r="G9909" s="4" t="s">
        <v>1550</v>
      </c>
      <c r="H9909" s="4">
        <v>10851.0</v>
      </c>
      <c r="I9909" s="4">
        <v>5607.0</v>
      </c>
      <c r="J9909" s="4">
        <v>852.0</v>
      </c>
      <c r="K9909" s="4">
        <v>9890.0</v>
      </c>
      <c r="L9909" s="4">
        <v>10000.0</v>
      </c>
      <c r="M9909" s="4" t="s">
        <v>2041</v>
      </c>
      <c r="N9909" s="4" t="s">
        <v>2041</v>
      </c>
      <c r="O9909" s="4" t="s">
        <v>2041</v>
      </c>
      <c r="R9909" s="5" t="str">
        <f t="shared" si="1"/>
        <v>2015_468</v>
      </c>
    </row>
    <row r="9910">
      <c r="A9910" s="4" t="s">
        <v>2436</v>
      </c>
      <c r="B9910" s="4">
        <v>469.0</v>
      </c>
      <c r="C9910" s="4">
        <v>2015.0</v>
      </c>
      <c r="D9910" s="4" t="s">
        <v>1078</v>
      </c>
      <c r="E9910" s="4" t="s">
        <v>2052</v>
      </c>
      <c r="F9910" s="4" t="s">
        <v>57</v>
      </c>
      <c r="G9910" s="4" t="s">
        <v>1653</v>
      </c>
      <c r="H9910" s="4">
        <v>14481.0</v>
      </c>
      <c r="I9910" s="4">
        <v>5591.0</v>
      </c>
      <c r="J9910" s="4">
        <v>558.0</v>
      </c>
      <c r="K9910" s="4">
        <v>4258.0</v>
      </c>
      <c r="L9910" s="4">
        <v>8200.0</v>
      </c>
      <c r="M9910" s="4" t="s">
        <v>2041</v>
      </c>
      <c r="N9910" s="4" t="s">
        <v>2041</v>
      </c>
      <c r="O9910" s="4" t="s">
        <v>2041</v>
      </c>
      <c r="R9910" s="5" t="str">
        <f t="shared" si="1"/>
        <v>2015_469</v>
      </c>
    </row>
    <row r="9911">
      <c r="A9911" s="4" t="s">
        <v>2437</v>
      </c>
      <c r="B9911" s="4">
        <v>470.0</v>
      </c>
      <c r="C9911" s="4">
        <v>2015.0</v>
      </c>
      <c r="D9911" s="4" t="s">
        <v>93</v>
      </c>
      <c r="E9911" s="4" t="s">
        <v>2116</v>
      </c>
      <c r="F9911" s="4" t="s">
        <v>537</v>
      </c>
      <c r="G9911" s="4" t="s">
        <v>1744</v>
      </c>
      <c r="H9911" s="4">
        <v>2947.0</v>
      </c>
      <c r="I9911" s="4">
        <v>5563.0</v>
      </c>
      <c r="J9911" s="4">
        <v>431.0</v>
      </c>
      <c r="K9911" s="4">
        <v>6185.0</v>
      </c>
      <c r="L9911" s="4">
        <v>9800.0</v>
      </c>
      <c r="M9911" s="4" t="s">
        <v>2041</v>
      </c>
      <c r="N9911" s="4" t="s">
        <v>2041</v>
      </c>
      <c r="O9911" s="4" t="s">
        <v>2041</v>
      </c>
      <c r="R9911" s="5" t="str">
        <f t="shared" si="1"/>
        <v>2015_470</v>
      </c>
    </row>
    <row r="9912">
      <c r="A9912" s="4" t="s">
        <v>2438</v>
      </c>
      <c r="B9912" s="4">
        <v>471.0</v>
      </c>
      <c r="C9912" s="4">
        <v>2015.0</v>
      </c>
      <c r="D9912" s="4" t="s">
        <v>332</v>
      </c>
      <c r="E9912" s="4" t="s">
        <v>2141</v>
      </c>
      <c r="F9912" s="4" t="s">
        <v>20</v>
      </c>
      <c r="G9912" s="4" t="s">
        <v>1459</v>
      </c>
      <c r="H9912" s="4">
        <v>658.0</v>
      </c>
      <c r="I9912" s="4">
        <v>5563.0</v>
      </c>
      <c r="J9912" s="4">
        <v>24.0</v>
      </c>
      <c r="K9912" s="4">
        <v>1918.0</v>
      </c>
      <c r="L9912" s="4">
        <v>8300.0</v>
      </c>
      <c r="M9912" s="4" t="s">
        <v>2041</v>
      </c>
      <c r="N9912" s="4" t="s">
        <v>2041</v>
      </c>
      <c r="O9912" s="4" t="s">
        <v>2041</v>
      </c>
      <c r="R9912" s="5" t="str">
        <f t="shared" si="1"/>
        <v>2015_471</v>
      </c>
    </row>
    <row r="9913">
      <c r="A9913" s="4" t="s">
        <v>2439</v>
      </c>
      <c r="B9913" s="4">
        <v>472.0</v>
      </c>
      <c r="C9913" s="4">
        <v>2015.0</v>
      </c>
      <c r="D9913" s="4" t="s">
        <v>67</v>
      </c>
      <c r="E9913" s="4" t="s">
        <v>2042</v>
      </c>
      <c r="F9913" s="4" t="s">
        <v>46</v>
      </c>
      <c r="G9913" s="4" t="s">
        <v>1418</v>
      </c>
      <c r="H9913" s="4">
        <v>3899.0</v>
      </c>
      <c r="I9913" s="4">
        <v>5531.0</v>
      </c>
      <c r="J9913" s="4">
        <v>410.0</v>
      </c>
      <c r="K9913" s="4">
        <v>16988.0</v>
      </c>
      <c r="L9913" s="4">
        <v>8000.0</v>
      </c>
      <c r="M9913" s="4" t="s">
        <v>2041</v>
      </c>
      <c r="N9913" s="4" t="s">
        <v>2041</v>
      </c>
      <c r="O9913" s="4" t="s">
        <v>2041</v>
      </c>
      <c r="R9913" s="5" t="str">
        <f t="shared" si="1"/>
        <v>2015_472</v>
      </c>
    </row>
    <row r="9914">
      <c r="A9914" s="7" t="s">
        <v>2440</v>
      </c>
      <c r="B9914" s="7">
        <v>473.0</v>
      </c>
      <c r="C9914" s="7">
        <v>2015.0</v>
      </c>
      <c r="D9914" s="7" t="s">
        <v>975</v>
      </c>
      <c r="E9914" s="7" t="s">
        <v>2043</v>
      </c>
      <c r="F9914" s="7" t="s">
        <v>57</v>
      </c>
      <c r="G9914" s="7" t="s">
        <v>1597</v>
      </c>
      <c r="H9914" s="7">
        <v>2084.0</v>
      </c>
      <c r="I9914" s="7">
        <v>5506.0</v>
      </c>
      <c r="J9914" s="7">
        <v>-403.0</v>
      </c>
      <c r="K9914" s="7">
        <v>3767.0</v>
      </c>
      <c r="L9914" s="7">
        <v>9687.0</v>
      </c>
      <c r="M9914" s="7" t="s">
        <v>2041</v>
      </c>
      <c r="N9914" s="7" t="s">
        <v>2044</v>
      </c>
      <c r="O9914" s="7" t="s">
        <v>2041</v>
      </c>
      <c r="P9914" s="8"/>
      <c r="Q9914" s="8"/>
      <c r="R9914" s="5" t="str">
        <f t="shared" si="1"/>
        <v>2015_473</v>
      </c>
    </row>
    <row r="9915">
      <c r="A9915" s="4" t="s">
        <v>2441</v>
      </c>
      <c r="B9915" s="4">
        <v>474.0</v>
      </c>
      <c r="C9915" s="4">
        <v>2015.0</v>
      </c>
      <c r="D9915" s="4" t="s">
        <v>1831</v>
      </c>
      <c r="E9915" s="4" t="s">
        <v>2040</v>
      </c>
      <c r="F9915" s="4" t="s">
        <v>57</v>
      </c>
      <c r="G9915" s="4" t="s">
        <v>2442</v>
      </c>
      <c r="H9915" s="4">
        <v>25209.0</v>
      </c>
      <c r="I9915" s="4">
        <v>5505.0</v>
      </c>
      <c r="J9915" s="4">
        <v>267.0</v>
      </c>
      <c r="K9915" s="4">
        <v>7057.0</v>
      </c>
      <c r="L9915" s="4">
        <v>2320.0</v>
      </c>
      <c r="M9915" s="4" t="s">
        <v>2044</v>
      </c>
      <c r="N9915" s="4" t="s">
        <v>2041</v>
      </c>
      <c r="O9915" s="4" t="s">
        <v>2044</v>
      </c>
      <c r="R9915" s="5" t="str">
        <f t="shared" si="1"/>
        <v>2015_474</v>
      </c>
    </row>
    <row r="9916">
      <c r="A9916" s="4" t="s">
        <v>2443</v>
      </c>
      <c r="B9916" s="4">
        <v>475.0</v>
      </c>
      <c r="C9916" s="4">
        <v>2015.0</v>
      </c>
      <c r="D9916" s="4" t="s">
        <v>1354</v>
      </c>
      <c r="E9916" s="4" t="s">
        <v>2043</v>
      </c>
      <c r="F9916" s="4" t="s">
        <v>37</v>
      </c>
      <c r="G9916" s="4" t="s">
        <v>1432</v>
      </c>
      <c r="H9916" s="4">
        <v>4334.0</v>
      </c>
      <c r="I9916" s="4">
        <v>5479.0</v>
      </c>
      <c r="J9916" s="4">
        <v>232.0</v>
      </c>
      <c r="K9916" s="4">
        <v>2941.0</v>
      </c>
      <c r="L9916" s="4">
        <v>22700.0</v>
      </c>
      <c r="M9916" s="4" t="s">
        <v>2041</v>
      </c>
      <c r="N9916" s="4" t="s">
        <v>2041</v>
      </c>
      <c r="O9916" s="4" t="s">
        <v>2041</v>
      </c>
      <c r="R9916" s="5" t="str">
        <f t="shared" si="1"/>
        <v>2015_475</v>
      </c>
    </row>
    <row r="9917">
      <c r="A9917" s="4" t="s">
        <v>2444</v>
      </c>
      <c r="B9917" s="4">
        <v>476.0</v>
      </c>
      <c r="C9917" s="4">
        <v>2015.0</v>
      </c>
      <c r="D9917" s="4" t="s">
        <v>1292</v>
      </c>
      <c r="E9917" s="4" t="s">
        <v>114</v>
      </c>
      <c r="F9917" s="4" t="s">
        <v>127</v>
      </c>
      <c r="G9917" s="4" t="s">
        <v>2445</v>
      </c>
      <c r="H9917" s="4">
        <v>8358.0</v>
      </c>
      <c r="I9917" s="4">
        <v>5460.0</v>
      </c>
      <c r="J9917" s="4">
        <v>356.0</v>
      </c>
      <c r="K9917" s="4">
        <v>3306.0</v>
      </c>
      <c r="L9917" s="4">
        <v>32600.0</v>
      </c>
      <c r="M9917" s="4" t="s">
        <v>2041</v>
      </c>
      <c r="N9917" s="4" t="s">
        <v>2041</v>
      </c>
      <c r="O9917" s="4" t="s">
        <v>2041</v>
      </c>
      <c r="R9917" s="5" t="str">
        <f t="shared" si="1"/>
        <v>2015_476</v>
      </c>
    </row>
    <row r="9918">
      <c r="A9918" s="4" t="s">
        <v>2446</v>
      </c>
      <c r="B9918" s="4">
        <v>477.0</v>
      </c>
      <c r="C9918" s="4">
        <v>2015.0</v>
      </c>
      <c r="D9918" s="4" t="s">
        <v>232</v>
      </c>
      <c r="E9918" s="4" t="s">
        <v>2112</v>
      </c>
      <c r="F9918" s="4" t="s">
        <v>955</v>
      </c>
      <c r="G9918" s="4" t="s">
        <v>1551</v>
      </c>
      <c r="H9918" s="4">
        <v>12780.0</v>
      </c>
      <c r="I9918" s="4">
        <v>5434.0</v>
      </c>
      <c r="J9918" s="4">
        <v>732.0</v>
      </c>
      <c r="K9918" s="4">
        <v>9063.0</v>
      </c>
      <c r="L9918" s="4">
        <v>16800.0</v>
      </c>
      <c r="M9918" s="4" t="s">
        <v>2044</v>
      </c>
      <c r="N9918" s="4" t="s">
        <v>2041</v>
      </c>
      <c r="O9918" s="4" t="s">
        <v>2041</v>
      </c>
      <c r="R9918" s="5" t="str">
        <f t="shared" si="1"/>
        <v>2015_477</v>
      </c>
    </row>
    <row r="9919">
      <c r="A9919" s="4" t="s">
        <v>2447</v>
      </c>
      <c r="B9919" s="4">
        <v>478.0</v>
      </c>
      <c r="C9919" s="4">
        <v>2015.0</v>
      </c>
      <c r="D9919" s="4" t="s">
        <v>1139</v>
      </c>
      <c r="E9919" s="4" t="s">
        <v>2042</v>
      </c>
      <c r="F9919" s="4" t="s">
        <v>46</v>
      </c>
      <c r="G9919" s="4" t="s">
        <v>1418</v>
      </c>
      <c r="H9919" s="4">
        <v>7640.0</v>
      </c>
      <c r="I9919" s="4">
        <v>5430.0</v>
      </c>
      <c r="J9919" s="4">
        <v>386.0</v>
      </c>
      <c r="K9919" s="4">
        <v>5075.0</v>
      </c>
      <c r="L9919" s="4">
        <v>58100.0</v>
      </c>
      <c r="M9919" s="4" t="s">
        <v>2041</v>
      </c>
      <c r="N9919" s="4" t="s">
        <v>2041</v>
      </c>
      <c r="O9919" s="4" t="s">
        <v>2044</v>
      </c>
      <c r="R9919" s="5" t="str">
        <f t="shared" si="1"/>
        <v>2015_478</v>
      </c>
    </row>
    <row r="9920">
      <c r="A9920" s="4" t="s">
        <v>863</v>
      </c>
      <c r="B9920" s="4">
        <v>479.0</v>
      </c>
      <c r="C9920" s="4">
        <v>2015.0</v>
      </c>
      <c r="D9920" s="4" t="s">
        <v>59</v>
      </c>
      <c r="E9920" s="4" t="s">
        <v>2042</v>
      </c>
      <c r="F9920" s="4" t="s">
        <v>544</v>
      </c>
      <c r="G9920" s="4" t="s">
        <v>1576</v>
      </c>
      <c r="H9920" s="4">
        <v>12690.0</v>
      </c>
      <c r="I9920" s="4">
        <v>5428.0</v>
      </c>
      <c r="J9920" s="4">
        <v>1155.0</v>
      </c>
      <c r="K9920" s="4">
        <v>119679.0</v>
      </c>
      <c r="L9920" s="4">
        <v>23723.0</v>
      </c>
      <c r="M9920" s="4" t="s">
        <v>2041</v>
      </c>
      <c r="N9920" s="4" t="s">
        <v>2041</v>
      </c>
      <c r="O9920" s="4" t="s">
        <v>2041</v>
      </c>
      <c r="R9920" s="5" t="str">
        <f t="shared" si="1"/>
        <v>2015_479</v>
      </c>
    </row>
    <row r="9921">
      <c r="A9921" s="7" t="s">
        <v>2448</v>
      </c>
      <c r="B9921" s="7">
        <v>480.0</v>
      </c>
      <c r="C9921" s="7">
        <v>2015.0</v>
      </c>
      <c r="D9921" s="7" t="s">
        <v>223</v>
      </c>
      <c r="E9921" s="7" t="s">
        <v>223</v>
      </c>
      <c r="F9921" s="7" t="s">
        <v>183</v>
      </c>
      <c r="G9921" s="7" t="s">
        <v>1550</v>
      </c>
      <c r="H9921" s="8"/>
      <c r="I9921" s="7">
        <v>5414.0</v>
      </c>
      <c r="J9921" s="7">
        <v>-182.0</v>
      </c>
      <c r="K9921" s="7">
        <v>2941.0</v>
      </c>
      <c r="L9921" s="7">
        <v>25000.0</v>
      </c>
      <c r="M9921" s="7" t="s">
        <v>2041</v>
      </c>
      <c r="N9921" s="7" t="s">
        <v>2044</v>
      </c>
      <c r="O9921" s="7" t="s">
        <v>2041</v>
      </c>
      <c r="P9921" s="8"/>
      <c r="Q9921" s="8"/>
      <c r="R9921" s="5" t="str">
        <f t="shared" si="1"/>
        <v>2015_480</v>
      </c>
    </row>
    <row r="9922">
      <c r="A9922" s="4" t="s">
        <v>2449</v>
      </c>
      <c r="B9922" s="4">
        <v>481.0</v>
      </c>
      <c r="C9922" s="4">
        <v>2015.0</v>
      </c>
      <c r="D9922" s="4" t="s">
        <v>42</v>
      </c>
      <c r="E9922" s="4" t="s">
        <v>2042</v>
      </c>
      <c r="F9922" s="4" t="s">
        <v>55</v>
      </c>
      <c r="G9922" s="4" t="s">
        <v>1417</v>
      </c>
      <c r="I9922" s="4">
        <v>5404.0</v>
      </c>
      <c r="J9922" s="4">
        <v>790.0</v>
      </c>
      <c r="K9922" s="4">
        <v>41354.0</v>
      </c>
      <c r="L9922" s="4">
        <v>2146.0</v>
      </c>
      <c r="M9922" s="4" t="s">
        <v>2041</v>
      </c>
      <c r="N9922" s="4" t="s">
        <v>2041</v>
      </c>
      <c r="O9922" s="4" t="s">
        <v>2044</v>
      </c>
      <c r="R9922" s="5" t="str">
        <f t="shared" si="1"/>
        <v>2015_481</v>
      </c>
    </row>
    <row r="9923">
      <c r="A9923" s="4" t="s">
        <v>2450</v>
      </c>
      <c r="B9923" s="4">
        <v>482.0</v>
      </c>
      <c r="C9923" s="4">
        <v>2015.0</v>
      </c>
      <c r="D9923" s="4" t="s">
        <v>352</v>
      </c>
      <c r="E9923" s="4" t="s">
        <v>2040</v>
      </c>
      <c r="F9923" s="4" t="s">
        <v>372</v>
      </c>
      <c r="G9923" s="4" t="s">
        <v>2451</v>
      </c>
      <c r="H9923" s="4">
        <v>2610.0</v>
      </c>
      <c r="I9923" s="4">
        <v>5403.0</v>
      </c>
      <c r="J9923" s="4">
        <v>139.0</v>
      </c>
      <c r="K9923" s="4">
        <v>2881.0</v>
      </c>
      <c r="L9923" s="4">
        <v>8827.0</v>
      </c>
      <c r="M9923" s="4" t="s">
        <v>2041</v>
      </c>
      <c r="N9923" s="4" t="s">
        <v>2041</v>
      </c>
      <c r="O9923" s="4" t="s">
        <v>2044</v>
      </c>
      <c r="R9923" s="5" t="str">
        <f t="shared" si="1"/>
        <v>2015_482</v>
      </c>
    </row>
    <row r="9924">
      <c r="A9924" s="6" t="s">
        <v>2452</v>
      </c>
      <c r="B9924" s="4">
        <v>483.0</v>
      </c>
      <c r="C9924" s="4">
        <v>2015.0</v>
      </c>
      <c r="D9924" s="4" t="s">
        <v>638</v>
      </c>
      <c r="E9924" s="4" t="s">
        <v>2043</v>
      </c>
      <c r="F9924" s="4" t="s">
        <v>57</v>
      </c>
      <c r="G9924" s="4" t="s">
        <v>1414</v>
      </c>
      <c r="H9924" s="4">
        <v>43467.0</v>
      </c>
      <c r="I9924" s="4">
        <v>5374.0</v>
      </c>
      <c r="J9924" s="4">
        <v>-263.0</v>
      </c>
      <c r="K9924" s="4">
        <v>10693.0</v>
      </c>
      <c r="L9924" s="4">
        <v>16200.0</v>
      </c>
      <c r="M9924" s="4" t="s">
        <v>2044</v>
      </c>
      <c r="N9924" s="4" t="s">
        <v>2041</v>
      </c>
      <c r="O9924" s="4" t="s">
        <v>2044</v>
      </c>
      <c r="R9924" s="5" t="str">
        <f t="shared" si="1"/>
        <v>2015_483</v>
      </c>
    </row>
    <row r="9925">
      <c r="A9925" s="4" t="s">
        <v>2453</v>
      </c>
      <c r="B9925" s="4">
        <v>484.0</v>
      </c>
      <c r="C9925" s="4">
        <v>2015.0</v>
      </c>
      <c r="D9925" s="4" t="s">
        <v>120</v>
      </c>
      <c r="E9925" s="4" t="s">
        <v>2059</v>
      </c>
      <c r="F9925" s="4" t="s">
        <v>95</v>
      </c>
      <c r="G9925" s="4" t="s">
        <v>1458</v>
      </c>
      <c r="H9925" s="4">
        <v>8661.0</v>
      </c>
      <c r="I9925" s="4">
        <v>5368.0</v>
      </c>
      <c r="J9925" s="4">
        <v>605.0</v>
      </c>
      <c r="K9925" s="4">
        <v>6181.0</v>
      </c>
      <c r="L9925" s="4">
        <v>13952.0</v>
      </c>
      <c r="M9925" s="4" t="s">
        <v>2041</v>
      </c>
      <c r="N9925" s="4" t="s">
        <v>2041</v>
      </c>
      <c r="O9925" s="4" t="s">
        <v>2041</v>
      </c>
      <c r="R9925" s="5" t="str">
        <f t="shared" si="1"/>
        <v>2015_484</v>
      </c>
    </row>
    <row r="9926">
      <c r="A9926" s="4" t="s">
        <v>2454</v>
      </c>
      <c r="B9926" s="4">
        <v>485.0</v>
      </c>
      <c r="C9926" s="4">
        <v>2015.0</v>
      </c>
      <c r="D9926" s="4" t="s">
        <v>1139</v>
      </c>
      <c r="E9926" s="4" t="s">
        <v>2042</v>
      </c>
      <c r="F9926" s="4" t="s">
        <v>77</v>
      </c>
      <c r="G9926" s="4" t="s">
        <v>1440</v>
      </c>
      <c r="H9926" s="4">
        <v>15287.0</v>
      </c>
      <c r="I9926" s="4">
        <v>5354.0</v>
      </c>
      <c r="J9926" s="4">
        <v>732.0</v>
      </c>
      <c r="K9926" s="4">
        <v>12207.0</v>
      </c>
      <c r="L9926" s="4">
        <v>251.0</v>
      </c>
      <c r="M9926" s="4" t="s">
        <v>2041</v>
      </c>
      <c r="N9926" s="4" t="s">
        <v>2041</v>
      </c>
      <c r="O9926" s="4" t="s">
        <v>2041</v>
      </c>
      <c r="R9926" s="5" t="str">
        <f t="shared" si="1"/>
        <v>2015_485</v>
      </c>
    </row>
    <row r="9927">
      <c r="A9927" s="4" t="s">
        <v>2455</v>
      </c>
      <c r="B9927" s="4">
        <v>486.0</v>
      </c>
      <c r="C9927" s="4">
        <v>2015.0</v>
      </c>
      <c r="D9927" s="4" t="s">
        <v>34</v>
      </c>
      <c r="E9927" s="4" t="s">
        <v>2062</v>
      </c>
      <c r="F9927" s="4" t="s">
        <v>35</v>
      </c>
      <c r="G9927" s="4" t="s">
        <v>1499</v>
      </c>
      <c r="H9927" s="4">
        <v>9171.0</v>
      </c>
      <c r="I9927" s="4">
        <v>5349.0</v>
      </c>
      <c r="J9927" s="4">
        <v>235.0</v>
      </c>
      <c r="K9927" s="4">
        <v>4126.0</v>
      </c>
      <c r="L9927" s="4">
        <v>14202.0</v>
      </c>
      <c r="M9927" s="4" t="s">
        <v>2041</v>
      </c>
      <c r="N9927" s="4" t="s">
        <v>2041</v>
      </c>
      <c r="O9927" s="4" t="s">
        <v>2044</v>
      </c>
      <c r="R9927" s="5" t="str">
        <f t="shared" si="1"/>
        <v>2015_486</v>
      </c>
    </row>
    <row r="9928">
      <c r="A9928" s="4" t="s">
        <v>2456</v>
      </c>
      <c r="B9928" s="4">
        <v>487.0</v>
      </c>
      <c r="C9928" s="4">
        <v>2015.0</v>
      </c>
      <c r="D9928" s="4" t="s">
        <v>971</v>
      </c>
      <c r="E9928" s="4" t="s">
        <v>2043</v>
      </c>
      <c r="F9928" s="4" t="s">
        <v>35</v>
      </c>
      <c r="G9928" s="4" t="s">
        <v>2457</v>
      </c>
      <c r="H9928" s="4">
        <v>18280.0</v>
      </c>
      <c r="I9928" s="4">
        <v>5346.0</v>
      </c>
      <c r="J9928" s="4">
        <v>709.0</v>
      </c>
      <c r="K9928" s="4">
        <v>7027.0</v>
      </c>
      <c r="L9928" s="4">
        <v>50700.0</v>
      </c>
      <c r="M9928" s="4" t="s">
        <v>2041</v>
      </c>
      <c r="N9928" s="4" t="s">
        <v>2041</v>
      </c>
      <c r="O9928" s="4" t="s">
        <v>2044</v>
      </c>
      <c r="R9928" s="5" t="str">
        <f t="shared" si="1"/>
        <v>2015_487</v>
      </c>
    </row>
    <row r="9929">
      <c r="A9929" s="4" t="s">
        <v>2458</v>
      </c>
      <c r="B9929" s="4">
        <v>488.0</v>
      </c>
      <c r="C9929" s="4">
        <v>2015.0</v>
      </c>
      <c r="D9929" s="4" t="s">
        <v>1139</v>
      </c>
      <c r="E9929" s="4" t="s">
        <v>2042</v>
      </c>
      <c r="F9929" s="4" t="s">
        <v>43</v>
      </c>
      <c r="G9929" s="4" t="s">
        <v>1479</v>
      </c>
      <c r="H9929" s="4">
        <v>6664.0</v>
      </c>
      <c r="I9929" s="4">
        <v>5328.0</v>
      </c>
      <c r="J9929" s="4">
        <v>143.0</v>
      </c>
      <c r="K9929" s="4">
        <v>7538.0</v>
      </c>
      <c r="L9929" s="4">
        <v>10700.0</v>
      </c>
      <c r="M9929" s="4" t="s">
        <v>2041</v>
      </c>
      <c r="N9929" s="4" t="s">
        <v>2041</v>
      </c>
      <c r="O9929" s="4" t="s">
        <v>2041</v>
      </c>
      <c r="R9929" s="5" t="str">
        <f t="shared" si="1"/>
        <v>2015_488</v>
      </c>
    </row>
    <row r="9930">
      <c r="A9930" s="4" t="s">
        <v>2459</v>
      </c>
      <c r="B9930" s="4">
        <v>489.0</v>
      </c>
      <c r="C9930" s="4">
        <v>2015.0</v>
      </c>
      <c r="D9930" s="4" t="s">
        <v>977</v>
      </c>
      <c r="E9930" s="4" t="s">
        <v>117</v>
      </c>
      <c r="F9930" s="4" t="s">
        <v>46</v>
      </c>
      <c r="G9930" s="4" t="s">
        <v>1429</v>
      </c>
      <c r="H9930" s="4">
        <v>1581.0</v>
      </c>
      <c r="I9930" s="4">
        <v>5327.0</v>
      </c>
      <c r="J9930" s="4">
        <v>119.0</v>
      </c>
      <c r="K9930" s="4">
        <v>2370.0</v>
      </c>
      <c r="L9930" s="4">
        <v>6500.0</v>
      </c>
      <c r="M9930" s="4" t="s">
        <v>2041</v>
      </c>
      <c r="N9930" s="4" t="s">
        <v>2041</v>
      </c>
      <c r="O9930" s="4" t="s">
        <v>2041</v>
      </c>
      <c r="R9930" s="5" t="str">
        <f t="shared" si="1"/>
        <v>2015_489</v>
      </c>
    </row>
    <row r="9931">
      <c r="A9931" s="4" t="s">
        <v>2460</v>
      </c>
      <c r="B9931" s="4">
        <v>490.0</v>
      </c>
      <c r="C9931" s="4">
        <v>2015.0</v>
      </c>
      <c r="D9931" s="4" t="s">
        <v>285</v>
      </c>
      <c r="E9931" s="4" t="s">
        <v>285</v>
      </c>
      <c r="F9931" s="4" t="s">
        <v>127</v>
      </c>
      <c r="G9931" s="4" t="s">
        <v>1556</v>
      </c>
      <c r="H9931" s="4">
        <v>13431.0</v>
      </c>
      <c r="I9931" s="4">
        <v>5325.0</v>
      </c>
      <c r="J9931" s="4">
        <v>405.0</v>
      </c>
      <c r="K9931" s="4">
        <v>5222.0</v>
      </c>
      <c r="L9931" s="4">
        <v>59500.0</v>
      </c>
      <c r="M9931" s="4" t="s">
        <v>2041</v>
      </c>
      <c r="N9931" s="4" t="s">
        <v>2041</v>
      </c>
      <c r="O9931" s="4" t="s">
        <v>2044</v>
      </c>
      <c r="R9931" s="5" t="str">
        <f t="shared" si="1"/>
        <v>2015_490</v>
      </c>
    </row>
    <row r="9932">
      <c r="A9932" s="4" t="s">
        <v>2461</v>
      </c>
      <c r="B9932" s="4">
        <v>491.0</v>
      </c>
      <c r="C9932" s="4">
        <v>2015.0</v>
      </c>
      <c r="D9932" s="4" t="s">
        <v>1295</v>
      </c>
      <c r="E9932" s="4" t="s">
        <v>114</v>
      </c>
      <c r="F9932" s="4" t="s">
        <v>192</v>
      </c>
      <c r="G9932" s="4" t="s">
        <v>1477</v>
      </c>
      <c r="H9932" s="4">
        <v>1885.0</v>
      </c>
      <c r="I9932" s="4">
        <v>5325.0</v>
      </c>
      <c r="J9932" s="4">
        <v>-80.0</v>
      </c>
      <c r="K9932" s="4">
        <v>5653.0</v>
      </c>
      <c r="L9932" s="4">
        <v>50100.0</v>
      </c>
      <c r="M9932" s="4" t="s">
        <v>2041</v>
      </c>
      <c r="N9932" s="4" t="s">
        <v>2041</v>
      </c>
      <c r="O9932" s="4" t="s">
        <v>2041</v>
      </c>
      <c r="R9932" s="5" t="str">
        <f t="shared" si="1"/>
        <v>2015_491</v>
      </c>
    </row>
    <row r="9933">
      <c r="A9933" s="4" t="s">
        <v>2462</v>
      </c>
      <c r="B9933" s="4">
        <v>492.0</v>
      </c>
      <c r="C9933" s="4">
        <v>2015.0</v>
      </c>
      <c r="D9933" s="4" t="s">
        <v>971</v>
      </c>
      <c r="E9933" s="4" t="s">
        <v>2043</v>
      </c>
      <c r="F9933" s="4" t="s">
        <v>88</v>
      </c>
      <c r="G9933" s="4" t="s">
        <v>2463</v>
      </c>
      <c r="H9933" s="4">
        <v>4194.0</v>
      </c>
      <c r="I9933" s="4">
        <v>5323.0</v>
      </c>
      <c r="J9933" s="4">
        <v>327.0</v>
      </c>
      <c r="K9933" s="4">
        <v>4366.0</v>
      </c>
      <c r="L9933" s="4">
        <v>6660.0</v>
      </c>
      <c r="M9933" s="4" t="s">
        <v>2041</v>
      </c>
      <c r="N9933" s="4" t="s">
        <v>2041</v>
      </c>
      <c r="O9933" s="4" t="s">
        <v>2044</v>
      </c>
      <c r="R9933" s="5" t="str">
        <f t="shared" si="1"/>
        <v>2015_492</v>
      </c>
    </row>
    <row r="9934">
      <c r="A9934" s="4" t="s">
        <v>2464</v>
      </c>
      <c r="B9934" s="4">
        <v>493.0</v>
      </c>
      <c r="C9934" s="4">
        <v>2015.0</v>
      </c>
      <c r="D9934" s="4" t="s">
        <v>977</v>
      </c>
      <c r="E9934" s="4" t="s">
        <v>117</v>
      </c>
      <c r="F9934" s="4" t="s">
        <v>400</v>
      </c>
      <c r="G9934" s="4" t="s">
        <v>1532</v>
      </c>
      <c r="H9934" s="4">
        <v>1134.0</v>
      </c>
      <c r="I9934" s="4">
        <v>5316.0</v>
      </c>
      <c r="J9934" s="4">
        <v>76.0</v>
      </c>
      <c r="K9934" s="4">
        <v>1948.0</v>
      </c>
      <c r="L9934" s="4">
        <v>5406.0</v>
      </c>
      <c r="M9934" s="4" t="s">
        <v>2041</v>
      </c>
      <c r="N9934" s="4" t="s">
        <v>2041</v>
      </c>
      <c r="O9934" s="4" t="s">
        <v>2041</v>
      </c>
      <c r="R9934" s="5" t="str">
        <f t="shared" si="1"/>
        <v>2015_493</v>
      </c>
    </row>
    <row r="9935">
      <c r="A9935" s="4" t="s">
        <v>2465</v>
      </c>
      <c r="B9935" s="4">
        <v>494.0</v>
      </c>
      <c r="C9935" s="4">
        <v>2015.0</v>
      </c>
      <c r="D9935" s="4" t="s">
        <v>1360</v>
      </c>
      <c r="E9935" s="4" t="s">
        <v>2141</v>
      </c>
      <c r="F9935" s="4" t="s">
        <v>24</v>
      </c>
      <c r="G9935" s="4" t="s">
        <v>1478</v>
      </c>
      <c r="H9935" s="4">
        <v>18606.0</v>
      </c>
      <c r="I9935" s="4">
        <v>5303.0</v>
      </c>
      <c r="J9935" s="4">
        <v>506.0</v>
      </c>
      <c r="K9935" s="4">
        <v>20264.0</v>
      </c>
      <c r="L9935" s="4">
        <v>15000.0</v>
      </c>
      <c r="M9935" s="4" t="s">
        <v>2041</v>
      </c>
      <c r="N9935" s="4" t="s">
        <v>2041</v>
      </c>
      <c r="O9935" s="4" t="s">
        <v>2044</v>
      </c>
      <c r="R9935" s="5" t="str">
        <f t="shared" si="1"/>
        <v>2015_494</v>
      </c>
    </row>
    <row r="9936">
      <c r="A9936" s="4" t="s">
        <v>2466</v>
      </c>
      <c r="B9936" s="4">
        <v>495.0</v>
      </c>
      <c r="C9936" s="4">
        <v>2015.0</v>
      </c>
      <c r="D9936" s="4" t="s">
        <v>1295</v>
      </c>
      <c r="E9936" s="4" t="s">
        <v>114</v>
      </c>
      <c r="F9936" s="4" t="s">
        <v>115</v>
      </c>
      <c r="G9936" s="4" t="s">
        <v>2315</v>
      </c>
      <c r="H9936" s="4">
        <v>3246.0</v>
      </c>
      <c r="I9936" s="4">
        <v>5301.0</v>
      </c>
      <c r="J9936" s="4">
        <v>126.0</v>
      </c>
      <c r="K9936" s="4">
        <v>5457.0</v>
      </c>
      <c r="L9936" s="4">
        <v>38000.0</v>
      </c>
      <c r="M9936" s="4" t="s">
        <v>2044</v>
      </c>
      <c r="N9936" s="4" t="s">
        <v>2041</v>
      </c>
      <c r="O9936" s="4" t="s">
        <v>2044</v>
      </c>
      <c r="R9936" s="5" t="str">
        <f t="shared" si="1"/>
        <v>2015_495</v>
      </c>
    </row>
    <row r="9937">
      <c r="A9937" s="4" t="s">
        <v>2467</v>
      </c>
      <c r="B9937" s="4">
        <v>496.0</v>
      </c>
      <c r="C9937" s="4">
        <v>2015.0</v>
      </c>
      <c r="D9937" s="4" t="s">
        <v>490</v>
      </c>
      <c r="E9937" s="4" t="s">
        <v>921</v>
      </c>
      <c r="F9937" s="4" t="s">
        <v>24</v>
      </c>
      <c r="G9937" s="4" t="s">
        <v>1401</v>
      </c>
      <c r="H9937" s="4">
        <v>24357.0</v>
      </c>
      <c r="I9937" s="4">
        <v>5293.0</v>
      </c>
      <c r="J9937" s="4">
        <v>930.0</v>
      </c>
      <c r="K9937" s="4">
        <v>14926.0</v>
      </c>
      <c r="L9937" s="4">
        <v>4075.0</v>
      </c>
      <c r="M9937" s="4" t="s">
        <v>2041</v>
      </c>
      <c r="N9937" s="4" t="s">
        <v>2041</v>
      </c>
      <c r="O9937" s="4" t="s">
        <v>2044</v>
      </c>
      <c r="R9937" s="5" t="str">
        <f t="shared" si="1"/>
        <v>2015_496</v>
      </c>
    </row>
    <row r="9938">
      <c r="A9938" s="4" t="s">
        <v>2468</v>
      </c>
      <c r="B9938" s="4">
        <v>497.0</v>
      </c>
      <c r="C9938" s="4">
        <v>2015.0</v>
      </c>
      <c r="D9938" s="4" t="s">
        <v>232</v>
      </c>
      <c r="E9938" s="4" t="s">
        <v>2112</v>
      </c>
      <c r="F9938" s="4" t="s">
        <v>43</v>
      </c>
      <c r="G9938" s="4" t="s">
        <v>1595</v>
      </c>
      <c r="H9938" s="4">
        <v>10907.0</v>
      </c>
      <c r="I9938" s="4">
        <v>5281.0</v>
      </c>
      <c r="J9938" s="4">
        <v>529.0</v>
      </c>
      <c r="K9938" s="4">
        <v>9679.0</v>
      </c>
      <c r="L9938" s="4">
        <v>34400.0</v>
      </c>
      <c r="M9938" s="4" t="s">
        <v>2041</v>
      </c>
      <c r="N9938" s="4" t="s">
        <v>2041</v>
      </c>
      <c r="O9938" s="4" t="s">
        <v>2041</v>
      </c>
      <c r="R9938" s="5" t="str">
        <f t="shared" si="1"/>
        <v>2015_497</v>
      </c>
    </row>
    <row r="9939">
      <c r="A9939" s="4" t="s">
        <v>765</v>
      </c>
      <c r="B9939" s="4">
        <v>498.0</v>
      </c>
      <c r="C9939" s="4">
        <v>2015.0</v>
      </c>
      <c r="D9939" s="4" t="s">
        <v>338</v>
      </c>
      <c r="E9939" s="4" t="s">
        <v>2116</v>
      </c>
      <c r="F9939" s="4" t="s">
        <v>55</v>
      </c>
      <c r="G9939" s="4" t="s">
        <v>1552</v>
      </c>
      <c r="H9939" s="4">
        <v>5132.0</v>
      </c>
      <c r="I9939" s="4">
        <v>5276.0</v>
      </c>
      <c r="J9939" s="4">
        <v>226.0</v>
      </c>
      <c r="K9939" s="4">
        <v>7555.0</v>
      </c>
      <c r="L9939" s="4">
        <v>14000.0</v>
      </c>
      <c r="M9939" s="4" t="s">
        <v>2041</v>
      </c>
      <c r="N9939" s="4" t="s">
        <v>2041</v>
      </c>
      <c r="O9939" s="4" t="s">
        <v>2041</v>
      </c>
      <c r="R9939" s="5" t="str">
        <f t="shared" si="1"/>
        <v>2015_498</v>
      </c>
    </row>
    <row r="9940">
      <c r="A9940" s="4" t="s">
        <v>2469</v>
      </c>
      <c r="B9940" s="4">
        <v>499.0</v>
      </c>
      <c r="C9940" s="4">
        <v>2015.0</v>
      </c>
      <c r="D9940" s="4" t="s">
        <v>67</v>
      </c>
      <c r="E9940" s="4" t="s">
        <v>2042</v>
      </c>
      <c r="F9940" s="4" t="s">
        <v>30</v>
      </c>
      <c r="G9940" s="4" t="s">
        <v>1407</v>
      </c>
      <c r="H9940" s="4">
        <v>7794.0</v>
      </c>
      <c r="I9940" s="4">
        <v>5232.0</v>
      </c>
      <c r="J9940" s="4">
        <v>679.0</v>
      </c>
      <c r="K9940" s="4">
        <v>23489.0</v>
      </c>
      <c r="L9940" s="4">
        <v>2067.0</v>
      </c>
      <c r="M9940" s="4" t="s">
        <v>2041</v>
      </c>
      <c r="N9940" s="4" t="s">
        <v>2041</v>
      </c>
      <c r="O9940" s="4" t="s">
        <v>2041</v>
      </c>
      <c r="R9940" s="5" t="str">
        <f t="shared" si="1"/>
        <v>2015_499</v>
      </c>
    </row>
    <row r="9941">
      <c r="A9941" s="4" t="s">
        <v>2470</v>
      </c>
      <c r="B9941" s="4">
        <v>500.0</v>
      </c>
      <c r="C9941" s="4">
        <v>2015.0</v>
      </c>
      <c r="D9941" s="4" t="s">
        <v>1360</v>
      </c>
      <c r="E9941" s="4" t="s">
        <v>2141</v>
      </c>
      <c r="F9941" s="4" t="s">
        <v>30</v>
      </c>
      <c r="G9941" s="4" t="s">
        <v>1407</v>
      </c>
      <c r="H9941" s="4">
        <v>28340.0</v>
      </c>
      <c r="I9941" s="4">
        <v>5190.0</v>
      </c>
      <c r="J9941" s="4">
        <v>-115.0</v>
      </c>
      <c r="K9941" s="4">
        <v>6771.0</v>
      </c>
      <c r="L9941" s="4">
        <v>17000.0</v>
      </c>
      <c r="M9941" s="4" t="s">
        <v>2041</v>
      </c>
      <c r="N9941" s="4" t="s">
        <v>2041</v>
      </c>
      <c r="O9941" s="4" t="s">
        <v>2041</v>
      </c>
      <c r="R9941" s="5" t="str">
        <f t="shared" si="1"/>
        <v>2015_500</v>
      </c>
    </row>
    <row r="9942">
      <c r="A9942" s="4" t="s">
        <v>25</v>
      </c>
      <c r="B9942" s="4">
        <v>1.0</v>
      </c>
      <c r="C9942" s="4">
        <v>2016.0</v>
      </c>
      <c r="D9942" s="4" t="s">
        <v>26</v>
      </c>
      <c r="E9942" s="4" t="s">
        <v>2040</v>
      </c>
      <c r="F9942" s="4" t="s">
        <v>27</v>
      </c>
      <c r="G9942" s="4" t="s">
        <v>1400</v>
      </c>
      <c r="H9942" s="4">
        <v>215356.0</v>
      </c>
      <c r="I9942" s="4">
        <v>482130.0</v>
      </c>
      <c r="J9942" s="4">
        <v>14694.0</v>
      </c>
      <c r="K9942" s="4">
        <v>199581.0</v>
      </c>
      <c r="L9942" s="4">
        <v>2300000.0</v>
      </c>
      <c r="M9942" s="4" t="s">
        <v>2041</v>
      </c>
      <c r="N9942" s="4" t="s">
        <v>2041</v>
      </c>
      <c r="O9942" s="4" t="s">
        <v>2041</v>
      </c>
      <c r="P9942" s="4" t="s">
        <v>2044</v>
      </c>
      <c r="R9942" s="5" t="str">
        <f t="shared" si="1"/>
        <v>2016_1</v>
      </c>
    </row>
    <row r="9943">
      <c r="A9943" s="4" t="s">
        <v>22</v>
      </c>
      <c r="B9943" s="4">
        <v>2.0</v>
      </c>
      <c r="C9943" s="4">
        <v>2016.0</v>
      </c>
      <c r="D9943" s="4" t="s">
        <v>23</v>
      </c>
      <c r="E9943" s="4" t="s">
        <v>921</v>
      </c>
      <c r="F9943" s="4" t="s">
        <v>24</v>
      </c>
      <c r="G9943" s="4" t="s">
        <v>1401</v>
      </c>
      <c r="H9943" s="4">
        <v>347129.0</v>
      </c>
      <c r="I9943" s="4">
        <v>246204.0</v>
      </c>
      <c r="J9943" s="4">
        <v>16150.0</v>
      </c>
      <c r="K9943" s="4">
        <v>336758.0</v>
      </c>
      <c r="L9943" s="4">
        <v>75600.0</v>
      </c>
      <c r="M9943" s="4" t="s">
        <v>2041</v>
      </c>
      <c r="N9943" s="4" t="s">
        <v>2041</v>
      </c>
      <c r="O9943" s="4" t="s">
        <v>2041</v>
      </c>
      <c r="P9943" s="4" t="s">
        <v>2044</v>
      </c>
      <c r="R9943" s="5" t="str">
        <f t="shared" si="1"/>
        <v>2016_2</v>
      </c>
    </row>
    <row r="9944">
      <c r="A9944" s="4" t="s">
        <v>1969</v>
      </c>
      <c r="B9944" s="4">
        <v>3.0</v>
      </c>
      <c r="C9944" s="4">
        <v>2016.0</v>
      </c>
      <c r="D9944" s="4" t="s">
        <v>32</v>
      </c>
      <c r="E9944" s="4" t="s">
        <v>2043</v>
      </c>
      <c r="F9944" s="4" t="s">
        <v>57</v>
      </c>
      <c r="G9944" s="4" t="s">
        <v>1487</v>
      </c>
      <c r="H9944" s="4">
        <v>604304.0</v>
      </c>
      <c r="I9944" s="4">
        <v>233715.0</v>
      </c>
      <c r="J9944" s="4">
        <v>53394.0</v>
      </c>
      <c r="K9944" s="4">
        <v>290479.0</v>
      </c>
      <c r="L9944" s="4">
        <v>110000.0</v>
      </c>
      <c r="M9944" s="4" t="s">
        <v>2041</v>
      </c>
      <c r="N9944" s="4" t="s">
        <v>2041</v>
      </c>
      <c r="O9944" s="4" t="s">
        <v>2041</v>
      </c>
      <c r="P9944" s="4" t="s">
        <v>2044</v>
      </c>
      <c r="R9944" s="5" t="str">
        <f t="shared" si="1"/>
        <v>2016_3</v>
      </c>
    </row>
    <row r="9945">
      <c r="A9945" s="4" t="s">
        <v>1968</v>
      </c>
      <c r="B9945" s="4">
        <v>4.0</v>
      </c>
      <c r="C9945" s="4">
        <v>2016.0</v>
      </c>
      <c r="D9945" s="4" t="s">
        <v>67</v>
      </c>
      <c r="E9945" s="4" t="s">
        <v>2042</v>
      </c>
      <c r="F9945" s="4" t="s">
        <v>70</v>
      </c>
      <c r="G9945" s="4" t="s">
        <v>1409</v>
      </c>
      <c r="H9945" s="4">
        <v>350279.0</v>
      </c>
      <c r="I9945" s="4">
        <v>210821.0</v>
      </c>
      <c r="J9945" s="4">
        <v>24083.0</v>
      </c>
      <c r="K9945" s="4">
        <v>552257.0</v>
      </c>
      <c r="L9945" s="4">
        <v>331000.0</v>
      </c>
      <c r="M9945" s="4" t="s">
        <v>2041</v>
      </c>
      <c r="N9945" s="4" t="s">
        <v>2041</v>
      </c>
      <c r="O9945" s="4" t="s">
        <v>2041</v>
      </c>
      <c r="P9945" s="4" t="s">
        <v>2044</v>
      </c>
      <c r="R9945" s="5" t="str">
        <f t="shared" si="1"/>
        <v>2016_4</v>
      </c>
    </row>
    <row r="9946">
      <c r="A9946" s="4" t="s">
        <v>1976</v>
      </c>
      <c r="B9946" s="4">
        <v>5.0</v>
      </c>
      <c r="C9946" s="4">
        <v>2016.0</v>
      </c>
      <c r="D9946" s="4" t="s">
        <v>973</v>
      </c>
      <c r="E9946" s="4" t="s">
        <v>114</v>
      </c>
      <c r="F9946" s="4" t="s">
        <v>57</v>
      </c>
      <c r="G9946" s="4" t="s">
        <v>1414</v>
      </c>
      <c r="H9946" s="4">
        <v>35945.0</v>
      </c>
      <c r="I9946" s="4">
        <v>181241.0</v>
      </c>
      <c r="J9946" s="4">
        <v>1476.0</v>
      </c>
      <c r="K9946" s="4">
        <v>53870.0</v>
      </c>
      <c r="L9946" s="4">
        <v>70400.0</v>
      </c>
      <c r="M9946" s="4" t="s">
        <v>2041</v>
      </c>
      <c r="N9946" s="4" t="s">
        <v>2041</v>
      </c>
      <c r="O9946" s="4" t="s">
        <v>2041</v>
      </c>
      <c r="P9946" s="4" t="s">
        <v>2044</v>
      </c>
      <c r="R9946" s="5" t="str">
        <f t="shared" si="1"/>
        <v>2016_5</v>
      </c>
    </row>
    <row r="9947">
      <c r="A9947" s="4" t="s">
        <v>1975</v>
      </c>
      <c r="B9947" s="4">
        <v>6.0</v>
      </c>
      <c r="C9947" s="4">
        <v>2016.0</v>
      </c>
      <c r="D9947" s="4" t="s">
        <v>1289</v>
      </c>
      <c r="E9947" s="4" t="s">
        <v>114</v>
      </c>
      <c r="F9947" s="4" t="s">
        <v>74</v>
      </c>
      <c r="G9947" s="4" t="s">
        <v>1416</v>
      </c>
      <c r="H9947" s="4">
        <v>122542.0</v>
      </c>
      <c r="I9947" s="4">
        <v>157107.0</v>
      </c>
      <c r="J9947" s="4">
        <v>5813.0</v>
      </c>
      <c r="K9947" s="4">
        <v>111383.0</v>
      </c>
      <c r="L9947" s="9">
        <v>200000.0</v>
      </c>
      <c r="M9947" s="4" t="s">
        <v>2041</v>
      </c>
      <c r="N9947" s="4" t="s">
        <v>2041</v>
      </c>
      <c r="O9947" s="4" t="s">
        <v>2041</v>
      </c>
      <c r="P9947" s="4" t="s">
        <v>2044</v>
      </c>
      <c r="R9947" s="5" t="str">
        <f t="shared" si="1"/>
        <v>2016_6</v>
      </c>
    </row>
    <row r="9948">
      <c r="A9948" s="4" t="s">
        <v>2045</v>
      </c>
      <c r="B9948" s="4">
        <v>7.0</v>
      </c>
      <c r="C9948" s="4">
        <v>2016.0</v>
      </c>
      <c r="D9948" s="4" t="s">
        <v>72</v>
      </c>
      <c r="E9948" s="4" t="s">
        <v>72</v>
      </c>
      <c r="F9948" s="4" t="s">
        <v>212</v>
      </c>
      <c r="G9948" s="4" t="s">
        <v>1434</v>
      </c>
      <c r="H9948" s="4">
        <v>113947.0</v>
      </c>
      <c r="I9948" s="4">
        <v>153290.0</v>
      </c>
      <c r="J9948" s="4">
        <v>5237.0</v>
      </c>
      <c r="K9948" s="4">
        <v>93657.0</v>
      </c>
      <c r="L9948" s="4">
        <v>199000.0</v>
      </c>
      <c r="M9948" s="4" t="s">
        <v>2041</v>
      </c>
      <c r="N9948" s="4" t="s">
        <v>2041</v>
      </c>
      <c r="O9948" s="4" t="s">
        <v>2041</v>
      </c>
      <c r="P9948" s="4" t="s">
        <v>2044</v>
      </c>
      <c r="R9948" s="5" t="str">
        <f t="shared" si="1"/>
        <v>2016_7</v>
      </c>
    </row>
    <row r="9949">
      <c r="A9949" s="7" t="s">
        <v>1970</v>
      </c>
      <c r="B9949" s="7">
        <v>8.0</v>
      </c>
      <c r="C9949" s="7">
        <v>2016.0</v>
      </c>
      <c r="D9949" s="7" t="s">
        <v>19</v>
      </c>
      <c r="E9949" s="7" t="s">
        <v>19</v>
      </c>
      <c r="F9949" s="7" t="s">
        <v>20</v>
      </c>
      <c r="G9949" s="7" t="s">
        <v>1402</v>
      </c>
      <c r="H9949" s="7">
        <v>48543.0</v>
      </c>
      <c r="I9949" s="7">
        <v>152356.0</v>
      </c>
      <c r="J9949" s="7">
        <v>9687.0</v>
      </c>
      <c r="K9949" s="7">
        <v>194520.0</v>
      </c>
      <c r="L9949" s="7">
        <v>215000.0</v>
      </c>
      <c r="M9949" s="7" t="s">
        <v>2041</v>
      </c>
      <c r="N9949" s="7" t="s">
        <v>2044</v>
      </c>
      <c r="O9949" s="7" t="s">
        <v>2041</v>
      </c>
      <c r="P9949" s="7" t="s">
        <v>2044</v>
      </c>
      <c r="Q9949" s="8"/>
      <c r="R9949" s="5" t="str">
        <f t="shared" si="1"/>
        <v>2016_8</v>
      </c>
    </row>
    <row r="9950">
      <c r="A9950" s="4" t="s">
        <v>1971</v>
      </c>
      <c r="B9950" s="4">
        <v>9.0</v>
      </c>
      <c r="C9950" s="4">
        <v>2016.0</v>
      </c>
      <c r="D9950" s="4" t="s">
        <v>19</v>
      </c>
      <c r="E9950" s="4" t="s">
        <v>19</v>
      </c>
      <c r="F9950" s="4" t="s">
        <v>20</v>
      </c>
      <c r="G9950" s="4" t="s">
        <v>1406</v>
      </c>
      <c r="H9950" s="4">
        <v>53758.0</v>
      </c>
      <c r="I9950" s="4">
        <v>149558.0</v>
      </c>
      <c r="J9950" s="4">
        <v>7373.0</v>
      </c>
      <c r="K9950" s="4">
        <v>224925.0</v>
      </c>
      <c r="L9950" s="4">
        <v>199000.0</v>
      </c>
      <c r="M9950" s="4" t="s">
        <v>2041</v>
      </c>
      <c r="N9950" s="4" t="s">
        <v>2041</v>
      </c>
      <c r="O9950" s="4" t="s">
        <v>2041</v>
      </c>
      <c r="P9950" s="4" t="s">
        <v>2044</v>
      </c>
      <c r="R9950" s="5" t="str">
        <f t="shared" si="1"/>
        <v>2016_9</v>
      </c>
    </row>
    <row r="9951">
      <c r="A9951" s="4" t="s">
        <v>1171</v>
      </c>
      <c r="B9951" s="4">
        <v>10.0</v>
      </c>
      <c r="C9951" s="4">
        <v>2016.0</v>
      </c>
      <c r="D9951" s="4" t="s">
        <v>29</v>
      </c>
      <c r="E9951" s="4" t="s">
        <v>29</v>
      </c>
      <c r="F9951" s="4" t="s">
        <v>24</v>
      </c>
      <c r="G9951" s="4" t="s">
        <v>1503</v>
      </c>
      <c r="H9951" s="4">
        <v>240943.0</v>
      </c>
      <c r="I9951" s="4">
        <v>146801.0</v>
      </c>
      <c r="J9951" s="4">
        <v>13345.0</v>
      </c>
      <c r="K9951" s="4">
        <v>402672.0</v>
      </c>
      <c r="L9951" s="4">
        <v>281450.0</v>
      </c>
      <c r="M9951" s="4" t="s">
        <v>2041</v>
      </c>
      <c r="N9951" s="4" t="s">
        <v>2041</v>
      </c>
      <c r="O9951" s="4" t="s">
        <v>2041</v>
      </c>
      <c r="P9951" s="4" t="s">
        <v>2044</v>
      </c>
      <c r="R9951" s="5" t="str">
        <f t="shared" si="1"/>
        <v>2016_10</v>
      </c>
    </row>
    <row r="9952">
      <c r="A9952" s="4" t="s">
        <v>1972</v>
      </c>
      <c r="B9952" s="4">
        <v>11.0</v>
      </c>
      <c r="C9952" s="4">
        <v>2016.0</v>
      </c>
      <c r="D9952" s="4" t="s">
        <v>1728</v>
      </c>
      <c r="E9952" s="4" t="s">
        <v>2062</v>
      </c>
      <c r="F9952" s="4" t="s">
        <v>35</v>
      </c>
      <c r="G9952" s="4" t="s">
        <v>1405</v>
      </c>
      <c r="H9952" s="4">
        <v>295174.0</v>
      </c>
      <c r="I9952" s="4">
        <v>140389.0</v>
      </c>
      <c r="J9952" s="4">
        <v>6126.0</v>
      </c>
      <c r="K9952" s="4">
        <v>492692.0</v>
      </c>
      <c r="L9952" s="4">
        <v>333000.0</v>
      </c>
      <c r="M9952" s="4" t="s">
        <v>2041</v>
      </c>
      <c r="N9952" s="4" t="s">
        <v>2041</v>
      </c>
      <c r="O9952" s="4" t="s">
        <v>2041</v>
      </c>
      <c r="P9952" s="4" t="s">
        <v>2044</v>
      </c>
      <c r="R9952" s="5" t="str">
        <f t="shared" si="1"/>
        <v>2016_11</v>
      </c>
    </row>
    <row r="9953">
      <c r="A9953" s="4" t="s">
        <v>1988</v>
      </c>
      <c r="B9953" s="4">
        <v>12.0</v>
      </c>
      <c r="C9953" s="4">
        <v>2016.0</v>
      </c>
      <c r="D9953" s="4" t="s">
        <v>973</v>
      </c>
      <c r="E9953" s="4" t="s">
        <v>114</v>
      </c>
      <c r="F9953" s="4" t="s">
        <v>100</v>
      </c>
      <c r="G9953" s="4" t="s">
        <v>1419</v>
      </c>
      <c r="H9953" s="4">
        <v>19511.0</v>
      </c>
      <c r="I9953" s="4">
        <v>135962.0</v>
      </c>
      <c r="J9953" s="4">
        <v>135.0</v>
      </c>
      <c r="K9953" s="4">
        <v>27736.0</v>
      </c>
      <c r="L9953" s="4">
        <v>17000.0</v>
      </c>
      <c r="M9953" s="4" t="s">
        <v>2041</v>
      </c>
      <c r="N9953" s="4" t="s">
        <v>2041</v>
      </c>
      <c r="O9953" s="4" t="s">
        <v>2041</v>
      </c>
      <c r="P9953" s="4" t="s">
        <v>2044</v>
      </c>
      <c r="R9953" s="5" t="str">
        <f t="shared" si="1"/>
        <v>2016_12</v>
      </c>
    </row>
    <row r="9954">
      <c r="A9954" s="4" t="s">
        <v>2046</v>
      </c>
      <c r="B9954" s="4">
        <v>13.0</v>
      </c>
      <c r="C9954" s="4">
        <v>2016.0</v>
      </c>
      <c r="D9954" s="4" t="s">
        <v>29</v>
      </c>
      <c r="E9954" s="4" t="s">
        <v>29</v>
      </c>
      <c r="F9954" s="4" t="s">
        <v>30</v>
      </c>
      <c r="G9954" s="4" t="s">
        <v>1407</v>
      </c>
      <c r="H9954" s="4">
        <v>220646.0</v>
      </c>
      <c r="I9954" s="4">
        <v>131620.0</v>
      </c>
      <c r="J9954" s="4">
        <v>17879.0</v>
      </c>
      <c r="K9954" s="4">
        <v>244640.0</v>
      </c>
      <c r="L9954" s="4">
        <v>177700.0</v>
      </c>
      <c r="M9954" s="4" t="s">
        <v>2041</v>
      </c>
      <c r="N9954" s="4" t="s">
        <v>2041</v>
      </c>
      <c r="O9954" s="4" t="s">
        <v>2041</v>
      </c>
      <c r="P9954" s="4" t="s">
        <v>2044</v>
      </c>
      <c r="R9954" s="5" t="str">
        <f t="shared" si="1"/>
        <v>2016_13</v>
      </c>
    </row>
    <row r="9955">
      <c r="A9955" s="4" t="s">
        <v>1967</v>
      </c>
      <c r="B9955" s="4">
        <v>14.0</v>
      </c>
      <c r="C9955" s="4">
        <v>2016.0</v>
      </c>
      <c r="D9955" s="4" t="s">
        <v>23</v>
      </c>
      <c r="E9955" s="4" t="s">
        <v>921</v>
      </c>
      <c r="F9955" s="4" t="s">
        <v>57</v>
      </c>
      <c r="G9955" s="4" t="s">
        <v>1403</v>
      </c>
      <c r="H9955" s="4">
        <v>179653.0</v>
      </c>
      <c r="I9955" s="4">
        <v>131118.0</v>
      </c>
      <c r="J9955" s="4">
        <v>4587.0</v>
      </c>
      <c r="K9955" s="4">
        <v>266103.0</v>
      </c>
      <c r="L9955" s="4">
        <v>61500.0</v>
      </c>
      <c r="M9955" s="4" t="s">
        <v>2041</v>
      </c>
      <c r="N9955" s="4" t="s">
        <v>2041</v>
      </c>
      <c r="O9955" s="4" t="s">
        <v>2041</v>
      </c>
      <c r="P9955" s="4" t="s">
        <v>2044</v>
      </c>
      <c r="R9955" s="5" t="str">
        <f t="shared" si="1"/>
        <v>2016_14</v>
      </c>
    </row>
    <row r="9956">
      <c r="A9956" s="4" t="s">
        <v>2047</v>
      </c>
      <c r="B9956" s="4">
        <v>15.0</v>
      </c>
      <c r="C9956" s="4">
        <v>2016.0</v>
      </c>
      <c r="D9956" s="4" t="s">
        <v>1831</v>
      </c>
      <c r="E9956" s="4" t="s">
        <v>2040</v>
      </c>
      <c r="F9956" s="4" t="s">
        <v>95</v>
      </c>
      <c r="G9956" s="4" t="s">
        <v>1421</v>
      </c>
      <c r="H9956" s="4">
        <v>69183.0</v>
      </c>
      <c r="I9956" s="4">
        <v>116199.0</v>
      </c>
      <c r="J9956" s="4">
        <v>2377.0</v>
      </c>
      <c r="K9956" s="4">
        <v>33440.0</v>
      </c>
      <c r="L9956" s="4">
        <v>161000.0</v>
      </c>
      <c r="M9956" s="4" t="s">
        <v>2041</v>
      </c>
      <c r="N9956" s="4" t="s">
        <v>2041</v>
      </c>
      <c r="O9956" s="4" t="s">
        <v>2041</v>
      </c>
      <c r="P9956" s="4" t="s">
        <v>2044</v>
      </c>
      <c r="R9956" s="5" t="str">
        <f t="shared" si="1"/>
        <v>2016_15</v>
      </c>
    </row>
    <row r="9957">
      <c r="A9957" s="4" t="s">
        <v>609</v>
      </c>
      <c r="B9957" s="4">
        <v>16.0</v>
      </c>
      <c r="C9957" s="4">
        <v>2016.0</v>
      </c>
      <c r="D9957" s="4" t="s">
        <v>81</v>
      </c>
      <c r="E9957" s="4" t="s">
        <v>2042</v>
      </c>
      <c r="F9957" s="4" t="s">
        <v>82</v>
      </c>
      <c r="G9957" s="4" t="s">
        <v>1554</v>
      </c>
      <c r="H9957" s="4">
        <v>1621.0</v>
      </c>
      <c r="I9957" s="4">
        <v>110359.0</v>
      </c>
      <c r="J9957" s="4">
        <v>10954.0</v>
      </c>
      <c r="K9957" s="4">
        <v>3221917.0</v>
      </c>
      <c r="L9957" s="4">
        <v>7300.0</v>
      </c>
      <c r="M9957" s="4" t="s">
        <v>2041</v>
      </c>
      <c r="N9957" s="4" t="s">
        <v>2041</v>
      </c>
      <c r="O9957" s="4" t="s">
        <v>2041</v>
      </c>
      <c r="P9957" s="4" t="s">
        <v>2044</v>
      </c>
      <c r="R9957" s="5" t="str">
        <f t="shared" si="1"/>
        <v>2016_16</v>
      </c>
    </row>
    <row r="9958">
      <c r="A9958" s="4" t="s">
        <v>1984</v>
      </c>
      <c r="B9958" s="4">
        <v>17.0</v>
      </c>
      <c r="C9958" s="4">
        <v>2016.0</v>
      </c>
      <c r="D9958" s="4" t="s">
        <v>72</v>
      </c>
      <c r="E9958" s="4" t="s">
        <v>72</v>
      </c>
      <c r="F9958" s="4" t="s">
        <v>55</v>
      </c>
      <c r="G9958" s="4" t="s">
        <v>1417</v>
      </c>
      <c r="H9958" s="4">
        <v>36815.0</v>
      </c>
      <c r="I9958" s="4">
        <v>109830.0</v>
      </c>
      <c r="J9958" s="4">
        <v>2039.0</v>
      </c>
      <c r="K9958" s="4">
        <v>33897.0</v>
      </c>
      <c r="L9958" s="4">
        <v>431000.0</v>
      </c>
      <c r="M9958" s="4" t="s">
        <v>2041</v>
      </c>
      <c r="N9958" s="4" t="s">
        <v>2041</v>
      </c>
      <c r="O9958" s="4" t="s">
        <v>2041</v>
      </c>
      <c r="P9958" s="4" t="s">
        <v>2044</v>
      </c>
      <c r="R9958" s="5" t="str">
        <f t="shared" si="1"/>
        <v>2016_17</v>
      </c>
    </row>
    <row r="9959">
      <c r="A9959" s="6" t="s">
        <v>1992</v>
      </c>
      <c r="B9959" s="4">
        <v>18.0</v>
      </c>
      <c r="C9959" s="4">
        <v>2016.0</v>
      </c>
      <c r="D9959" s="4" t="s">
        <v>1364</v>
      </c>
      <c r="E9959" s="4" t="s">
        <v>2043</v>
      </c>
      <c r="F9959" s="4" t="s">
        <v>95</v>
      </c>
      <c r="G9959" s="4" t="s">
        <v>1458</v>
      </c>
      <c r="H9959" s="4">
        <v>279511.0</v>
      </c>
      <c r="I9959" s="4">
        <v>107006.0</v>
      </c>
      <c r="J9959" s="4">
        <v>596.0</v>
      </c>
      <c r="K9959" s="4">
        <v>65444.0</v>
      </c>
      <c r="L9959" s="4">
        <v>230800.0</v>
      </c>
      <c r="M9959" s="4" t="s">
        <v>2044</v>
      </c>
      <c r="N9959" s="4" t="s">
        <v>2041</v>
      </c>
      <c r="O9959" s="4" t="s">
        <v>2041</v>
      </c>
      <c r="P9959" s="4" t="s">
        <v>2044</v>
      </c>
      <c r="R9959" s="5" t="str">
        <f t="shared" si="1"/>
        <v>2016_18</v>
      </c>
    </row>
    <row r="9960">
      <c r="A9960" s="4" t="s">
        <v>2471</v>
      </c>
      <c r="B9960" s="4">
        <v>19.0</v>
      </c>
      <c r="C9960" s="4">
        <v>2016.0</v>
      </c>
      <c r="D9960" s="4" t="s">
        <v>72</v>
      </c>
      <c r="E9960" s="4" t="s">
        <v>72</v>
      </c>
      <c r="F9960" s="4" t="s">
        <v>46</v>
      </c>
      <c r="G9960" s="4" t="s">
        <v>1429</v>
      </c>
      <c r="H9960" s="4">
        <v>90874.0</v>
      </c>
      <c r="I9960" s="4">
        <v>103444.0</v>
      </c>
      <c r="J9960" s="4">
        <v>4220.0</v>
      </c>
      <c r="K9960" s="4">
        <v>68782.0</v>
      </c>
      <c r="L9960" s="4">
        <v>302500.0</v>
      </c>
      <c r="M9960" s="4" t="s">
        <v>2041</v>
      </c>
      <c r="N9960" s="4" t="s">
        <v>2041</v>
      </c>
      <c r="O9960" s="4" t="s">
        <v>2041</v>
      </c>
      <c r="P9960" s="4" t="s">
        <v>2044</v>
      </c>
      <c r="R9960" s="5" t="str">
        <f t="shared" si="1"/>
        <v>2016_19</v>
      </c>
    </row>
    <row r="9961">
      <c r="A9961" s="4" t="s">
        <v>2048</v>
      </c>
      <c r="B9961" s="4">
        <v>20.0</v>
      </c>
      <c r="C9961" s="4">
        <v>2016.0</v>
      </c>
      <c r="D9961" s="4" t="s">
        <v>32</v>
      </c>
      <c r="E9961" s="4" t="s">
        <v>2043</v>
      </c>
      <c r="F9961" s="4" t="s">
        <v>57</v>
      </c>
      <c r="G9961" s="4" t="s">
        <v>1410</v>
      </c>
      <c r="H9961" s="4">
        <v>21272.0</v>
      </c>
      <c r="I9961" s="4">
        <v>103355.0</v>
      </c>
      <c r="J9961" s="4">
        <v>4554.0</v>
      </c>
      <c r="K9961" s="4">
        <v>106882.0</v>
      </c>
      <c r="L9961" s="4">
        <v>287000.0</v>
      </c>
      <c r="M9961" s="4" t="s">
        <v>2041</v>
      </c>
      <c r="N9961" s="4" t="s">
        <v>2041</v>
      </c>
      <c r="O9961" s="4" t="s">
        <v>2041</v>
      </c>
      <c r="P9961" s="4" t="s">
        <v>2044</v>
      </c>
      <c r="R9961" s="5" t="str">
        <f t="shared" si="1"/>
        <v>2016_20</v>
      </c>
    </row>
    <row r="9962">
      <c r="A9962" s="4" t="s">
        <v>1982</v>
      </c>
      <c r="B9962" s="4">
        <v>21.0</v>
      </c>
      <c r="C9962" s="4">
        <v>2016.0</v>
      </c>
      <c r="D9962" s="4" t="s">
        <v>973</v>
      </c>
      <c r="E9962" s="4" t="s">
        <v>114</v>
      </c>
      <c r="F9962" s="4" t="s">
        <v>55</v>
      </c>
      <c r="G9962" s="4" t="s">
        <v>1415</v>
      </c>
      <c r="H9962" s="4">
        <v>26989.0</v>
      </c>
      <c r="I9962" s="4">
        <v>102531.0</v>
      </c>
      <c r="J9962" s="4">
        <v>1215.0</v>
      </c>
      <c r="K9962" s="4">
        <v>30142.0</v>
      </c>
      <c r="L9962" s="4">
        <v>34500.0</v>
      </c>
      <c r="M9962" s="4" t="s">
        <v>2041</v>
      </c>
      <c r="N9962" s="4" t="s">
        <v>2041</v>
      </c>
      <c r="O9962" s="4" t="s">
        <v>2041</v>
      </c>
      <c r="P9962" s="4" t="s">
        <v>2044</v>
      </c>
      <c r="R9962" s="5" t="str">
        <f t="shared" si="1"/>
        <v>2016_21</v>
      </c>
    </row>
    <row r="9963">
      <c r="A9963" s="4" t="s">
        <v>1980</v>
      </c>
      <c r="B9963" s="4">
        <v>22.0</v>
      </c>
      <c r="C9963" s="4">
        <v>2016.0</v>
      </c>
      <c r="D9963" s="4" t="s">
        <v>1292</v>
      </c>
      <c r="E9963" s="4" t="s">
        <v>114</v>
      </c>
      <c r="F9963" s="4" t="s">
        <v>144</v>
      </c>
      <c r="G9963" s="4" t="s">
        <v>1481</v>
      </c>
      <c r="H9963" s="4">
        <v>43467.0</v>
      </c>
      <c r="I9963" s="4">
        <v>101752.0</v>
      </c>
      <c r="J9963" s="4">
        <v>2476.0</v>
      </c>
      <c r="K9963" s="4">
        <v>53243.0</v>
      </c>
      <c r="L9963" s="4">
        <v>25900.0</v>
      </c>
      <c r="M9963" s="4" t="s">
        <v>2041</v>
      </c>
      <c r="N9963" s="4" t="s">
        <v>2041</v>
      </c>
      <c r="O9963" s="4" t="s">
        <v>2041</v>
      </c>
      <c r="P9963" s="4" t="s">
        <v>2044</v>
      </c>
      <c r="R9963" s="5" t="str">
        <f t="shared" si="1"/>
        <v>2016_22</v>
      </c>
    </row>
    <row r="9964">
      <c r="A9964" s="4" t="s">
        <v>2472</v>
      </c>
      <c r="B9964" s="4">
        <v>23.0</v>
      </c>
      <c r="C9964" s="4">
        <v>2016.0</v>
      </c>
      <c r="D9964" s="4" t="s">
        <v>59</v>
      </c>
      <c r="E9964" s="4" t="s">
        <v>2042</v>
      </c>
      <c r="F9964" s="4" t="s">
        <v>30</v>
      </c>
      <c r="G9964" s="4" t="s">
        <v>1407</v>
      </c>
      <c r="H9964" s="4">
        <v>217353.0</v>
      </c>
      <c r="I9964" s="4">
        <v>101006.0</v>
      </c>
      <c r="J9964" s="4">
        <v>24442.0</v>
      </c>
      <c r="K9964" s="4">
        <v>2351698.0</v>
      </c>
      <c r="L9964" s="4">
        <v>234598.0</v>
      </c>
      <c r="M9964" s="4" t="s">
        <v>2041</v>
      </c>
      <c r="N9964" s="4" t="s">
        <v>2041</v>
      </c>
      <c r="O9964" s="4" t="s">
        <v>2041</v>
      </c>
      <c r="P9964" s="4" t="s">
        <v>2044</v>
      </c>
      <c r="R9964" s="5" t="str">
        <f t="shared" si="1"/>
        <v>2016_23</v>
      </c>
    </row>
    <row r="9965">
      <c r="A9965" s="4" t="s">
        <v>1286</v>
      </c>
      <c r="B9965" s="4">
        <v>24.0</v>
      </c>
      <c r="C9965" s="4">
        <v>2016.0</v>
      </c>
      <c r="D9965" s="4" t="s">
        <v>76</v>
      </c>
      <c r="E9965" s="4" t="s">
        <v>76</v>
      </c>
      <c r="F9965" s="4" t="s">
        <v>46</v>
      </c>
      <c r="G9965" s="4" t="s">
        <v>1418</v>
      </c>
      <c r="H9965" s="4">
        <v>82645.0</v>
      </c>
      <c r="I9965" s="4">
        <v>96114.0</v>
      </c>
      <c r="J9965" s="4">
        <v>5176.0</v>
      </c>
      <c r="K9965" s="4">
        <v>94408.0</v>
      </c>
      <c r="L9965" s="4">
        <v>161400.0</v>
      </c>
      <c r="M9965" s="4" t="s">
        <v>2041</v>
      </c>
      <c r="N9965" s="4" t="s">
        <v>2041</v>
      </c>
      <c r="O9965" s="4" t="s">
        <v>2041</v>
      </c>
      <c r="P9965" s="4" t="s">
        <v>2044</v>
      </c>
      <c r="R9965" s="5" t="str">
        <f t="shared" si="1"/>
        <v>2016_24</v>
      </c>
    </row>
    <row r="9966">
      <c r="A9966" s="4" t="s">
        <v>1991</v>
      </c>
      <c r="B9966" s="4">
        <v>25.0</v>
      </c>
      <c r="C9966" s="4">
        <v>2016.0</v>
      </c>
      <c r="D9966" s="4" t="s">
        <v>638</v>
      </c>
      <c r="E9966" s="4" t="s">
        <v>2043</v>
      </c>
      <c r="F9966" s="4" t="s">
        <v>95</v>
      </c>
      <c r="G9966" s="4" t="s">
        <v>1431</v>
      </c>
      <c r="H9966" s="4">
        <v>436831.0</v>
      </c>
      <c r="I9966" s="4">
        <v>93580.0</v>
      </c>
      <c r="J9966" s="4">
        <v>12193.0</v>
      </c>
      <c r="K9966" s="4">
        <v>176223.0</v>
      </c>
      <c r="L9966" s="4">
        <v>118000.0</v>
      </c>
      <c r="M9966" s="4" t="s">
        <v>2041</v>
      </c>
      <c r="N9966" s="4" t="s">
        <v>2041</v>
      </c>
      <c r="O9966" s="4" t="s">
        <v>2041</v>
      </c>
      <c r="P9966" s="4" t="s">
        <v>2044</v>
      </c>
      <c r="R9966" s="5" t="str">
        <f t="shared" si="1"/>
        <v>2016_25</v>
      </c>
    </row>
    <row r="9967">
      <c r="A9967" s="4" t="s">
        <v>2050</v>
      </c>
      <c r="B9967" s="4">
        <v>26.0</v>
      </c>
      <c r="C9967" s="4">
        <v>2016.0</v>
      </c>
      <c r="D9967" s="4" t="s">
        <v>59</v>
      </c>
      <c r="E9967" s="4" t="s">
        <v>2042</v>
      </c>
      <c r="F9967" s="4" t="s">
        <v>127</v>
      </c>
      <c r="G9967" s="4" t="s">
        <v>1408</v>
      </c>
      <c r="H9967" s="4">
        <v>139603.0</v>
      </c>
      <c r="I9967" s="4">
        <v>93056.0</v>
      </c>
      <c r="J9967" s="4">
        <v>15888.0</v>
      </c>
      <c r="K9967" s="4">
        <v>2144316.0</v>
      </c>
      <c r="L9967" s="4">
        <v>213280.0</v>
      </c>
      <c r="M9967" s="4" t="s">
        <v>2041</v>
      </c>
      <c r="N9967" s="4" t="s">
        <v>2041</v>
      </c>
      <c r="O9967" s="4" t="s">
        <v>2041</v>
      </c>
      <c r="P9967" s="4" t="s">
        <v>2044</v>
      </c>
      <c r="R9967" s="5" t="str">
        <f t="shared" si="1"/>
        <v>2016_26</v>
      </c>
    </row>
    <row r="9968">
      <c r="A9968" s="4" t="s">
        <v>1239</v>
      </c>
      <c r="B9968" s="4">
        <v>27.0</v>
      </c>
      <c r="C9968" s="4">
        <v>2016.0</v>
      </c>
      <c r="D9968" s="4" t="s">
        <v>59</v>
      </c>
      <c r="E9968" s="4" t="s">
        <v>2042</v>
      </c>
      <c r="F9968" s="4" t="s">
        <v>57</v>
      </c>
      <c r="G9968" s="4" t="s">
        <v>1414</v>
      </c>
      <c r="H9968" s="4">
        <v>244568.0</v>
      </c>
      <c r="I9968" s="4">
        <v>90033.0</v>
      </c>
      <c r="J9968" s="4">
        <v>22894.0</v>
      </c>
      <c r="K9968" s="4">
        <v>1787632.0</v>
      </c>
      <c r="L9968" s="4">
        <v>264700.0</v>
      </c>
      <c r="M9968" s="4" t="s">
        <v>2041</v>
      </c>
      <c r="N9968" s="4" t="s">
        <v>2041</v>
      </c>
      <c r="O9968" s="4" t="s">
        <v>2041</v>
      </c>
      <c r="P9968" s="4" t="s">
        <v>2044</v>
      </c>
      <c r="R9968" s="5" t="str">
        <f t="shared" si="1"/>
        <v>2016_27</v>
      </c>
    </row>
    <row r="9969">
      <c r="A9969" s="4" t="s">
        <v>1990</v>
      </c>
      <c r="B9969" s="4">
        <v>28.0</v>
      </c>
      <c r="C9969" s="4">
        <v>2016.0</v>
      </c>
      <c r="D9969" s="4" t="s">
        <v>1831</v>
      </c>
      <c r="E9969" s="4" t="s">
        <v>2040</v>
      </c>
      <c r="F9969" s="4" t="s">
        <v>88</v>
      </c>
      <c r="G9969" s="4" t="s">
        <v>1413</v>
      </c>
      <c r="H9969" s="4">
        <v>167181.0</v>
      </c>
      <c r="I9969" s="4">
        <v>88519.0</v>
      </c>
      <c r="J9969" s="4">
        <v>7009.0</v>
      </c>
      <c r="K9969" s="4">
        <v>42549.0</v>
      </c>
      <c r="L9969" s="4">
        <v>385000.0</v>
      </c>
      <c r="M9969" s="4" t="s">
        <v>2041</v>
      </c>
      <c r="N9969" s="4" t="s">
        <v>2041</v>
      </c>
      <c r="O9969" s="4" t="s">
        <v>2041</v>
      </c>
      <c r="P9969" s="4" t="s">
        <v>2044</v>
      </c>
      <c r="R9969" s="5" t="str">
        <f t="shared" si="1"/>
        <v>2016_28</v>
      </c>
    </row>
    <row r="9970">
      <c r="A9970" s="4" t="s">
        <v>1986</v>
      </c>
      <c r="B9970" s="4">
        <v>29.0</v>
      </c>
      <c r="C9970" s="4">
        <v>2016.0</v>
      </c>
      <c r="D9970" s="4" t="s">
        <v>59</v>
      </c>
      <c r="E9970" s="4" t="s">
        <v>2042</v>
      </c>
      <c r="F9970" s="4" t="s">
        <v>30</v>
      </c>
      <c r="G9970" s="4" t="s">
        <v>1407</v>
      </c>
      <c r="H9970" s="4">
        <v>122796.0</v>
      </c>
      <c r="I9970" s="4">
        <v>88275.0</v>
      </c>
      <c r="J9970" s="4">
        <v>17242.0</v>
      </c>
      <c r="K9970" s="4">
        <v>1731210.0</v>
      </c>
      <c r="L9970" s="4">
        <v>231000.0</v>
      </c>
      <c r="M9970" s="4" t="s">
        <v>2041</v>
      </c>
      <c r="N9970" s="4" t="s">
        <v>2041</v>
      </c>
      <c r="O9970" s="4" t="s">
        <v>2041</v>
      </c>
      <c r="P9970" s="4" t="s">
        <v>2044</v>
      </c>
      <c r="R9970" s="5" t="str">
        <f t="shared" si="1"/>
        <v>2016_29</v>
      </c>
    </row>
    <row r="9971">
      <c r="A9971" s="4" t="s">
        <v>1938</v>
      </c>
      <c r="B9971" s="4">
        <v>30.0</v>
      </c>
      <c r="C9971" s="4">
        <v>2016.0</v>
      </c>
      <c r="D9971" s="4" t="s">
        <v>23</v>
      </c>
      <c r="E9971" s="4" t="s">
        <v>921</v>
      </c>
      <c r="F9971" s="4" t="s">
        <v>24</v>
      </c>
      <c r="G9971" s="4" t="s">
        <v>1404</v>
      </c>
      <c r="H9971" s="4">
        <v>45566.0</v>
      </c>
      <c r="I9971" s="4">
        <v>87169.0</v>
      </c>
      <c r="J9971" s="4">
        <v>4227.0</v>
      </c>
      <c r="K9971" s="4">
        <v>48580.0</v>
      </c>
      <c r="L9971" s="4">
        <v>14000.0</v>
      </c>
      <c r="M9971" s="4" t="s">
        <v>2041</v>
      </c>
      <c r="N9971" s="4" t="s">
        <v>2041</v>
      </c>
      <c r="O9971" s="4" t="s">
        <v>2041</v>
      </c>
      <c r="P9971" s="4" t="s">
        <v>2044</v>
      </c>
      <c r="R9971" s="5" t="str">
        <f t="shared" si="1"/>
        <v>2016_30</v>
      </c>
    </row>
    <row r="9972">
      <c r="A9972" s="7" t="s">
        <v>2051</v>
      </c>
      <c r="B9972" s="7">
        <v>31.0</v>
      </c>
      <c r="C9972" s="7">
        <v>2016.0</v>
      </c>
      <c r="D9972" s="7" t="s">
        <v>1354</v>
      </c>
      <c r="E9972" s="7" t="s">
        <v>2043</v>
      </c>
      <c r="F9972" s="7" t="s">
        <v>30</v>
      </c>
      <c r="G9972" s="7" t="s">
        <v>1411</v>
      </c>
      <c r="H9972" s="7">
        <v>145525.0</v>
      </c>
      <c r="I9972" s="7">
        <v>82461.0</v>
      </c>
      <c r="J9972" s="7">
        <v>13190.0</v>
      </c>
      <c r="K9972" s="7">
        <v>110495.0</v>
      </c>
      <c r="L9972" s="7">
        <v>411798.0</v>
      </c>
      <c r="M9972" s="7" t="s">
        <v>2041</v>
      </c>
      <c r="N9972" s="7" t="s">
        <v>2044</v>
      </c>
      <c r="O9972" s="7" t="s">
        <v>2041</v>
      </c>
      <c r="P9972" s="7" t="s">
        <v>2044</v>
      </c>
      <c r="Q9972" s="8"/>
      <c r="R9972" s="5" t="str">
        <f t="shared" si="1"/>
        <v>2016_31</v>
      </c>
    </row>
    <row r="9973">
      <c r="A9973" s="4" t="s">
        <v>1973</v>
      </c>
      <c r="B9973" s="4">
        <v>32.0</v>
      </c>
      <c r="C9973" s="4">
        <v>2016.0</v>
      </c>
      <c r="D9973" s="4" t="s">
        <v>23</v>
      </c>
      <c r="E9973" s="4" t="s">
        <v>921</v>
      </c>
      <c r="F9973" s="4" t="s">
        <v>24</v>
      </c>
      <c r="G9973" s="4" t="s">
        <v>1412</v>
      </c>
      <c r="H9973" s="4">
        <v>30132.0</v>
      </c>
      <c r="I9973" s="4">
        <v>81824.0</v>
      </c>
      <c r="J9973" s="4">
        <v>3990.0</v>
      </c>
      <c r="K9973" s="4">
        <v>44343.0</v>
      </c>
      <c r="L9973" s="4">
        <v>10103.0</v>
      </c>
      <c r="M9973" s="4" t="s">
        <v>2041</v>
      </c>
      <c r="N9973" s="4" t="s">
        <v>2041</v>
      </c>
      <c r="O9973" s="4" t="s">
        <v>2041</v>
      </c>
      <c r="P9973" s="4" t="s">
        <v>2044</v>
      </c>
      <c r="R9973" s="5" t="str">
        <f t="shared" si="1"/>
        <v>2016_32</v>
      </c>
    </row>
    <row r="9974">
      <c r="A9974" s="4" t="s">
        <v>2055</v>
      </c>
      <c r="B9974" s="4">
        <v>33.0</v>
      </c>
      <c r="C9974" s="4">
        <v>2016.0</v>
      </c>
      <c r="D9974" s="4" t="s">
        <v>1289</v>
      </c>
      <c r="E9974" s="4" t="s">
        <v>114</v>
      </c>
      <c r="F9974" s="4" t="s">
        <v>257</v>
      </c>
      <c r="G9974" s="4" t="s">
        <v>1424</v>
      </c>
      <c r="H9974" s="4">
        <v>36325.0</v>
      </c>
      <c r="I9974" s="4">
        <v>79157.0</v>
      </c>
      <c r="J9974" s="4">
        <v>2560.0</v>
      </c>
      <c r="K9974" s="4">
        <v>61718.0</v>
      </c>
      <c r="L9974" s="4">
        <v>53000.0</v>
      </c>
      <c r="M9974" s="4" t="s">
        <v>2041</v>
      </c>
      <c r="N9974" s="4" t="s">
        <v>2041</v>
      </c>
      <c r="O9974" s="4" t="s">
        <v>2041</v>
      </c>
      <c r="P9974" s="4" t="s">
        <v>2044</v>
      </c>
      <c r="R9974" s="5" t="str">
        <f t="shared" si="1"/>
        <v>2016_33</v>
      </c>
    </row>
    <row r="9975">
      <c r="A9975" s="4" t="s">
        <v>1989</v>
      </c>
      <c r="B9975" s="4">
        <v>34.0</v>
      </c>
      <c r="C9975" s="4">
        <v>2016.0</v>
      </c>
      <c r="D9975" s="4" t="s">
        <v>1078</v>
      </c>
      <c r="E9975" s="4" t="s">
        <v>2052</v>
      </c>
      <c r="F9975" s="4" t="s">
        <v>55</v>
      </c>
      <c r="G9975" s="4" t="s">
        <v>1417</v>
      </c>
      <c r="H9975" s="4">
        <v>222613.0</v>
      </c>
      <c r="I9975" s="4">
        <v>78756.0</v>
      </c>
      <c r="J9975" s="4">
        <v>7036.0</v>
      </c>
      <c r="K9975" s="4">
        <v>129495.0</v>
      </c>
      <c r="L9975" s="4">
        <v>110000.0</v>
      </c>
      <c r="M9975" s="4" t="s">
        <v>2041</v>
      </c>
      <c r="N9975" s="4" t="s">
        <v>2041</v>
      </c>
      <c r="O9975" s="4" t="s">
        <v>2041</v>
      </c>
      <c r="P9975" s="4" t="s">
        <v>2044</v>
      </c>
      <c r="R9975" s="5" t="str">
        <f t="shared" si="1"/>
        <v>2016_34</v>
      </c>
    </row>
    <row r="9976">
      <c r="A9976" s="4" t="s">
        <v>969</v>
      </c>
      <c r="B9976" s="4">
        <v>35.0</v>
      </c>
      <c r="C9976" s="4">
        <v>2016.0</v>
      </c>
      <c r="D9976" s="4" t="s">
        <v>45</v>
      </c>
      <c r="E9976" s="4" t="s">
        <v>2042</v>
      </c>
      <c r="F9976" s="4" t="s">
        <v>46</v>
      </c>
      <c r="G9976" s="4" t="s">
        <v>1420</v>
      </c>
      <c r="I9976" s="4">
        <v>75697.0</v>
      </c>
      <c r="J9976" s="4">
        <v>6229.0</v>
      </c>
      <c r="K9976" s="4">
        <v>241183.0</v>
      </c>
      <c r="L9976" s="4">
        <v>70425.0</v>
      </c>
      <c r="M9976" s="4" t="s">
        <v>2041</v>
      </c>
      <c r="N9976" s="4" t="s">
        <v>2041</v>
      </c>
      <c r="O9976" s="4" t="s">
        <v>2041</v>
      </c>
      <c r="P9976" s="4" t="s">
        <v>2044</v>
      </c>
      <c r="R9976" s="5" t="str">
        <f t="shared" si="1"/>
        <v>2016_35</v>
      </c>
    </row>
    <row r="9977">
      <c r="A9977" s="4" t="s">
        <v>2056</v>
      </c>
      <c r="B9977" s="4">
        <v>36.0</v>
      </c>
      <c r="C9977" s="4">
        <v>2016.0</v>
      </c>
      <c r="D9977" s="4" t="s">
        <v>1364</v>
      </c>
      <c r="E9977" s="4" t="s">
        <v>2043</v>
      </c>
      <c r="F9977" s="4" t="s">
        <v>57</v>
      </c>
      <c r="G9977" s="4" t="s">
        <v>1544</v>
      </c>
      <c r="H9977" s="4">
        <v>525119.0</v>
      </c>
      <c r="I9977" s="4">
        <v>74989.0</v>
      </c>
      <c r="J9977" s="4">
        <v>16348.0</v>
      </c>
      <c r="K9977" s="4">
        <v>147461.0</v>
      </c>
      <c r="L9977" s="4">
        <v>61814.0</v>
      </c>
      <c r="M9977" s="4" t="s">
        <v>2044</v>
      </c>
      <c r="N9977" s="4" t="s">
        <v>2041</v>
      </c>
      <c r="O9977" s="4" t="s">
        <v>2041</v>
      </c>
      <c r="P9977" s="4" t="s">
        <v>2044</v>
      </c>
      <c r="R9977" s="5" t="str">
        <f t="shared" si="1"/>
        <v>2016_36</v>
      </c>
    </row>
    <row r="9978">
      <c r="A9978" s="4" t="s">
        <v>1997</v>
      </c>
      <c r="B9978" s="4">
        <v>37.0</v>
      </c>
      <c r="C9978" s="4">
        <v>2016.0</v>
      </c>
      <c r="D9978" s="4" t="s">
        <v>29</v>
      </c>
      <c r="E9978" s="4" t="s">
        <v>29</v>
      </c>
      <c r="F9978" s="4" t="s">
        <v>100</v>
      </c>
      <c r="G9978" s="4" t="s">
        <v>1443</v>
      </c>
      <c r="H9978" s="4">
        <v>149182.0</v>
      </c>
      <c r="I9978" s="4">
        <v>74510.0</v>
      </c>
      <c r="J9978" s="4">
        <v>8163.0</v>
      </c>
      <c r="K9978" s="4">
        <v>166574.0</v>
      </c>
      <c r="L9978" s="4">
        <v>153000.0</v>
      </c>
      <c r="M9978" s="4" t="s">
        <v>2041</v>
      </c>
      <c r="N9978" s="4" t="s">
        <v>2041</v>
      </c>
      <c r="O9978" s="4" t="s">
        <v>2041</v>
      </c>
      <c r="P9978" s="4" t="s">
        <v>2044</v>
      </c>
      <c r="R9978" s="5" t="str">
        <f t="shared" si="1"/>
        <v>2016_37</v>
      </c>
    </row>
    <row r="9979">
      <c r="A9979" s="4" t="s">
        <v>878</v>
      </c>
      <c r="B9979" s="4">
        <v>38.0</v>
      </c>
      <c r="C9979" s="4">
        <v>2016.0</v>
      </c>
      <c r="D9979" s="4" t="s">
        <v>26</v>
      </c>
      <c r="E9979" s="4" t="s">
        <v>2040</v>
      </c>
      <c r="F9979" s="4" t="s">
        <v>74</v>
      </c>
      <c r="G9979" s="4" t="s">
        <v>1422</v>
      </c>
      <c r="H9979" s="4">
        <v>49367.0</v>
      </c>
      <c r="I9979" s="4">
        <v>73785.0</v>
      </c>
      <c r="J9979" s="4">
        <v>3363.0</v>
      </c>
      <c r="K9979" s="4">
        <v>40262.0</v>
      </c>
      <c r="L9979" s="4">
        <v>341000.0</v>
      </c>
      <c r="M9979" s="4" t="s">
        <v>2041</v>
      </c>
      <c r="N9979" s="4" t="s">
        <v>2041</v>
      </c>
      <c r="O9979" s="4" t="s">
        <v>2041</v>
      </c>
      <c r="P9979" s="4" t="s">
        <v>2044</v>
      </c>
      <c r="R9979" s="5" t="str">
        <f t="shared" si="1"/>
        <v>2016_38</v>
      </c>
    </row>
    <row r="9980">
      <c r="A9980" s="4" t="s">
        <v>101</v>
      </c>
      <c r="B9980" s="4">
        <v>39.0</v>
      </c>
      <c r="C9980" s="4">
        <v>2016.0</v>
      </c>
      <c r="D9980" s="4" t="s">
        <v>102</v>
      </c>
      <c r="E9980" s="4" t="s">
        <v>114</v>
      </c>
      <c r="F9980" s="4" t="s">
        <v>43</v>
      </c>
      <c r="G9980" s="4" t="s">
        <v>1425</v>
      </c>
      <c r="H9980" s="4">
        <v>298563.0</v>
      </c>
      <c r="I9980" s="4">
        <v>70074.0</v>
      </c>
      <c r="J9980" s="4">
        <v>15409.0</v>
      </c>
      <c r="K9980" s="4">
        <v>133411.0</v>
      </c>
      <c r="L9980" s="4">
        <v>127100.0</v>
      </c>
      <c r="M9980" s="4" t="s">
        <v>2041</v>
      </c>
      <c r="N9980" s="4" t="s">
        <v>2041</v>
      </c>
      <c r="O9980" s="4" t="s">
        <v>2041</v>
      </c>
      <c r="P9980" s="4" t="s">
        <v>2044</v>
      </c>
      <c r="R9980" s="5" t="str">
        <f t="shared" si="1"/>
        <v>2016_39</v>
      </c>
    </row>
    <row r="9981">
      <c r="A9981" s="4" t="s">
        <v>1995</v>
      </c>
      <c r="B9981" s="4">
        <v>40.0</v>
      </c>
      <c r="C9981" s="4">
        <v>2016.0</v>
      </c>
      <c r="D9981" s="4" t="s">
        <v>99</v>
      </c>
      <c r="E9981" s="4" t="s">
        <v>2042</v>
      </c>
      <c r="F9981" s="4" t="s">
        <v>30</v>
      </c>
      <c r="G9981" s="4" t="s">
        <v>1407</v>
      </c>
      <c r="H9981" s="4">
        <v>48188.0</v>
      </c>
      <c r="I9981" s="4">
        <v>69951.0</v>
      </c>
      <c r="J9981" s="4">
        <v>5310.0</v>
      </c>
      <c r="K9981" s="4">
        <v>877933.0</v>
      </c>
      <c r="L9981" s="4">
        <v>69000.0</v>
      </c>
      <c r="M9981" s="4" t="s">
        <v>2041</v>
      </c>
      <c r="N9981" s="4" t="s">
        <v>2041</v>
      </c>
      <c r="O9981" s="4" t="s">
        <v>2041</v>
      </c>
      <c r="P9981" s="4" t="s">
        <v>2044</v>
      </c>
      <c r="R9981" s="5" t="str">
        <f t="shared" si="1"/>
        <v>2016_40</v>
      </c>
    </row>
    <row r="9982">
      <c r="A9982" s="4" t="s">
        <v>1987</v>
      </c>
      <c r="B9982" s="4">
        <v>41.0</v>
      </c>
      <c r="C9982" s="4">
        <v>2016.0</v>
      </c>
      <c r="D9982" s="4" t="s">
        <v>988</v>
      </c>
      <c r="E9982" s="4" t="s">
        <v>2053</v>
      </c>
      <c r="F9982" s="4" t="s">
        <v>46</v>
      </c>
      <c r="G9982" s="4" t="s">
        <v>1418</v>
      </c>
      <c r="H9982" s="4">
        <v>21320.0</v>
      </c>
      <c r="I9982" s="4">
        <v>67702.0</v>
      </c>
      <c r="J9982" s="4">
        <v>1849.0</v>
      </c>
      <c r="K9982" s="4">
        <v>40157.0</v>
      </c>
      <c r="L9982" s="4">
        <v>32300.0</v>
      </c>
      <c r="M9982" s="4" t="s">
        <v>2041</v>
      </c>
      <c r="N9982" s="4" t="s">
        <v>2041</v>
      </c>
      <c r="O9982" s="4" t="s">
        <v>2041</v>
      </c>
      <c r="P9982" s="4" t="s">
        <v>2044</v>
      </c>
      <c r="R9982" s="5" t="str">
        <f t="shared" si="1"/>
        <v>2016_41</v>
      </c>
    </row>
    <row r="9983">
      <c r="A9983" s="4" t="s">
        <v>1985</v>
      </c>
      <c r="B9983" s="4">
        <v>42.0</v>
      </c>
      <c r="C9983" s="4">
        <v>2016.0</v>
      </c>
      <c r="D9983" s="4" t="s">
        <v>23</v>
      </c>
      <c r="E9983" s="4" t="s">
        <v>921</v>
      </c>
      <c r="F9983" s="4" t="s">
        <v>55</v>
      </c>
      <c r="G9983" s="4" t="s">
        <v>1889</v>
      </c>
      <c r="H9983" s="4">
        <v>19677.0</v>
      </c>
      <c r="I9983" s="4">
        <v>64566.0</v>
      </c>
      <c r="J9983" s="4">
        <v>2852.0</v>
      </c>
      <c r="K9983" s="4">
        <v>43115.0</v>
      </c>
      <c r="L9983" s="4">
        <v>45440.0</v>
      </c>
      <c r="M9983" s="4" t="s">
        <v>2041</v>
      </c>
      <c r="N9983" s="4" t="s">
        <v>2041</v>
      </c>
      <c r="O9983" s="4" t="s">
        <v>2041</v>
      </c>
      <c r="P9983" s="4" t="s">
        <v>2044</v>
      </c>
      <c r="R9983" s="5" t="str">
        <f t="shared" si="1"/>
        <v>2016_42</v>
      </c>
    </row>
    <row r="9984">
      <c r="A9984" s="4" t="s">
        <v>810</v>
      </c>
      <c r="B9984" s="4">
        <v>43.0</v>
      </c>
      <c r="C9984" s="4">
        <v>2016.0</v>
      </c>
      <c r="D9984" s="4" t="s">
        <v>81</v>
      </c>
      <c r="E9984" s="4" t="s">
        <v>2042</v>
      </c>
      <c r="F9984" s="4" t="s">
        <v>37</v>
      </c>
      <c r="G9984" s="4" t="s">
        <v>1432</v>
      </c>
      <c r="H9984" s="4">
        <v>871.0</v>
      </c>
      <c r="I9984" s="4">
        <v>63491.0</v>
      </c>
      <c r="J9984" s="4">
        <v>6376.0</v>
      </c>
      <c r="K9984" s="4">
        <v>1986050.0</v>
      </c>
      <c r="L9984" s="4">
        <v>5439.0</v>
      </c>
      <c r="M9984" s="4" t="s">
        <v>2041</v>
      </c>
      <c r="N9984" s="4" t="s">
        <v>2041</v>
      </c>
      <c r="O9984" s="4" t="s">
        <v>2041</v>
      </c>
      <c r="P9984" s="4" t="s">
        <v>2044</v>
      </c>
      <c r="R9984" s="5" t="str">
        <f t="shared" si="1"/>
        <v>2016_43</v>
      </c>
    </row>
    <row r="9985">
      <c r="A9985" s="7" t="s">
        <v>1996</v>
      </c>
      <c r="B9985" s="7">
        <v>44.0</v>
      </c>
      <c r="C9985" s="7">
        <v>2016.0</v>
      </c>
      <c r="D9985" s="7" t="s">
        <v>981</v>
      </c>
      <c r="E9985" s="7" t="s">
        <v>2053</v>
      </c>
      <c r="F9985" s="7" t="s">
        <v>30</v>
      </c>
      <c r="G9985" s="7" t="s">
        <v>1446</v>
      </c>
      <c r="H9985" s="7">
        <v>149753.0</v>
      </c>
      <c r="I9985" s="7">
        <v>63056.0</v>
      </c>
      <c r="J9985" s="7">
        <v>5452.0</v>
      </c>
      <c r="K9985" s="7">
        <v>69667.0</v>
      </c>
      <c r="L9985" s="7">
        <v>263000.0</v>
      </c>
      <c r="M9985" s="7" t="s">
        <v>2041</v>
      </c>
      <c r="N9985" s="7" t="s">
        <v>2044</v>
      </c>
      <c r="O9985" s="7" t="s">
        <v>2041</v>
      </c>
      <c r="P9985" s="7" t="s">
        <v>2044</v>
      </c>
      <c r="Q9985" s="8"/>
      <c r="R9985" s="5" t="str">
        <f t="shared" si="1"/>
        <v>2016_44</v>
      </c>
    </row>
    <row r="9986">
      <c r="A9986" s="4" t="s">
        <v>1998</v>
      </c>
      <c r="B9986" s="4">
        <v>45.0</v>
      </c>
      <c r="C9986" s="4">
        <v>2016.0</v>
      </c>
      <c r="D9986" s="4" t="s">
        <v>76</v>
      </c>
      <c r="E9986" s="4" t="s">
        <v>76</v>
      </c>
      <c r="F9986" s="4" t="s">
        <v>35</v>
      </c>
      <c r="G9986" s="4" t="s">
        <v>2473</v>
      </c>
      <c r="H9986" s="4">
        <v>83727.0</v>
      </c>
      <c r="I9986" s="4">
        <v>61047.0</v>
      </c>
      <c r="J9986" s="4">
        <v>7608.0</v>
      </c>
      <c r="K9986" s="4">
        <v>87484.0</v>
      </c>
      <c r="L9986" s="4">
        <v>197200.0</v>
      </c>
      <c r="M9986" s="4" t="s">
        <v>2041</v>
      </c>
      <c r="N9986" s="4" t="s">
        <v>2041</v>
      </c>
      <c r="O9986" s="4" t="s">
        <v>2041</v>
      </c>
      <c r="P9986" s="4" t="s">
        <v>2044</v>
      </c>
      <c r="R9986" s="5" t="str">
        <f t="shared" si="1"/>
        <v>2016_45</v>
      </c>
    </row>
    <row r="9987">
      <c r="A9987" s="4" t="s">
        <v>979</v>
      </c>
      <c r="B9987" s="4">
        <v>46.0</v>
      </c>
      <c r="C9987" s="4">
        <v>2016.0</v>
      </c>
      <c r="D9987" s="4" t="s">
        <v>1289</v>
      </c>
      <c r="E9987" s="4" t="s">
        <v>114</v>
      </c>
      <c r="F9987" s="4" t="s">
        <v>35</v>
      </c>
      <c r="G9987" s="4" t="s">
        <v>1428</v>
      </c>
      <c r="H9987" s="4">
        <v>39278.0</v>
      </c>
      <c r="I9987" s="4">
        <v>60337.0</v>
      </c>
      <c r="J9987" s="4">
        <v>2390.0</v>
      </c>
      <c r="K9987" s="4">
        <v>53424.0</v>
      </c>
      <c r="L9987" s="4">
        <v>50100.0</v>
      </c>
      <c r="M9987" s="4" t="s">
        <v>2041</v>
      </c>
      <c r="N9987" s="4" t="s">
        <v>2041</v>
      </c>
      <c r="O9987" s="4" t="s">
        <v>2041</v>
      </c>
      <c r="P9987" s="4" t="s">
        <v>2044</v>
      </c>
      <c r="R9987" s="5" t="str">
        <f t="shared" si="1"/>
        <v>2016_46</v>
      </c>
    </row>
    <row r="9988">
      <c r="A9988" s="4" t="s">
        <v>2060</v>
      </c>
      <c r="B9988" s="4">
        <v>47.0</v>
      </c>
      <c r="C9988" s="4">
        <v>2016.0</v>
      </c>
      <c r="D9988" s="4" t="s">
        <v>1831</v>
      </c>
      <c r="E9988" s="4" t="s">
        <v>2040</v>
      </c>
      <c r="F9988" s="4" t="s">
        <v>127</v>
      </c>
      <c r="G9988" s="4" t="s">
        <v>1430</v>
      </c>
      <c r="H9988" s="4">
        <v>67981.0</v>
      </c>
      <c r="I9988" s="4">
        <v>59074.0</v>
      </c>
      <c r="J9988" s="4">
        <v>2546.0</v>
      </c>
      <c r="K9988" s="4">
        <v>31266.0</v>
      </c>
      <c r="L9988" s="4">
        <v>225000.0</v>
      </c>
      <c r="M9988" s="4" t="s">
        <v>2041</v>
      </c>
      <c r="N9988" s="4" t="s">
        <v>2041</v>
      </c>
      <c r="O9988" s="4" t="s">
        <v>2041</v>
      </c>
      <c r="P9988" s="4" t="s">
        <v>2044</v>
      </c>
      <c r="R9988" s="5" t="str">
        <f t="shared" si="1"/>
        <v>2016_47</v>
      </c>
    </row>
    <row r="9989">
      <c r="A9989" s="4" t="s">
        <v>2058</v>
      </c>
      <c r="B9989" s="4">
        <v>48.0</v>
      </c>
      <c r="C9989" s="4">
        <v>2016.0</v>
      </c>
      <c r="D9989" s="4" t="s">
        <v>87</v>
      </c>
      <c r="E9989" s="4" t="s">
        <v>2059</v>
      </c>
      <c r="F9989" s="4" t="s">
        <v>88</v>
      </c>
      <c r="G9989" s="4" t="s">
        <v>1413</v>
      </c>
      <c r="H9989" s="4">
        <v>93277.0</v>
      </c>
      <c r="I9989" s="4">
        <v>58363.0</v>
      </c>
      <c r="J9989" s="4">
        <v>4844.0</v>
      </c>
      <c r="K9989" s="4">
        <v>38311.0</v>
      </c>
      <c r="L9989" s="4">
        <v>341240.0</v>
      </c>
      <c r="M9989" s="4" t="s">
        <v>2041</v>
      </c>
      <c r="N9989" s="4" t="s">
        <v>2041</v>
      </c>
      <c r="O9989" s="4" t="s">
        <v>2041</v>
      </c>
      <c r="P9989" s="4" t="s">
        <v>2044</v>
      </c>
      <c r="R9989" s="5" t="str">
        <f t="shared" si="1"/>
        <v>2016_48</v>
      </c>
    </row>
    <row r="9990">
      <c r="A9990" s="4" t="s">
        <v>2057</v>
      </c>
      <c r="B9990" s="4">
        <v>49.0</v>
      </c>
      <c r="C9990" s="4">
        <v>2016.0</v>
      </c>
      <c r="D9990" s="4" t="s">
        <v>67</v>
      </c>
      <c r="E9990" s="4" t="s">
        <v>2042</v>
      </c>
      <c r="F9990" s="4" t="s">
        <v>30</v>
      </c>
      <c r="G9990" s="4" t="s">
        <v>1407</v>
      </c>
      <c r="H9990" s="4">
        <v>61283.0</v>
      </c>
      <c r="I9990" s="4">
        <v>58327.0</v>
      </c>
      <c r="J9990" s="4">
        <v>2196.0</v>
      </c>
      <c r="K9990" s="4">
        <v>496943.0</v>
      </c>
      <c r="L9990" s="4">
        <v>66400.0</v>
      </c>
      <c r="M9990" s="4" t="s">
        <v>2041</v>
      </c>
      <c r="N9990" s="4" t="s">
        <v>2041</v>
      </c>
      <c r="O9990" s="4" t="s">
        <v>2041</v>
      </c>
      <c r="P9990" s="4" t="s">
        <v>2044</v>
      </c>
      <c r="R9990" s="5" t="str">
        <f t="shared" si="1"/>
        <v>2016_49</v>
      </c>
    </row>
    <row r="9991">
      <c r="A9991" s="4" t="s">
        <v>2063</v>
      </c>
      <c r="B9991" s="4">
        <v>50.0</v>
      </c>
      <c r="C9991" s="4">
        <v>2016.0</v>
      </c>
      <c r="D9991" s="4" t="s">
        <v>99</v>
      </c>
      <c r="E9991" s="4" t="s">
        <v>2042</v>
      </c>
      <c r="F9991" s="4" t="s">
        <v>43</v>
      </c>
      <c r="G9991" s="4" t="s">
        <v>1448</v>
      </c>
      <c r="H9991" s="4">
        <v>32086.0</v>
      </c>
      <c r="I9991" s="4">
        <v>57119.0</v>
      </c>
      <c r="J9991" s="4">
        <v>5642.0</v>
      </c>
      <c r="K9991" s="4">
        <v>757388.0</v>
      </c>
      <c r="L9991" s="4">
        <v>49384.0</v>
      </c>
      <c r="M9991" s="4" t="s">
        <v>2041</v>
      </c>
      <c r="N9991" s="4" t="s">
        <v>2041</v>
      </c>
      <c r="O9991" s="4" t="s">
        <v>2041</v>
      </c>
      <c r="P9991" s="4" t="s">
        <v>2044</v>
      </c>
      <c r="R9991" s="5" t="str">
        <f t="shared" si="1"/>
        <v>2016_50</v>
      </c>
    </row>
    <row r="9992">
      <c r="A9992" s="4" t="s">
        <v>1085</v>
      </c>
      <c r="B9992" s="4">
        <v>51.0</v>
      </c>
      <c r="C9992" s="4">
        <v>2016.0</v>
      </c>
      <c r="D9992" s="4" t="s">
        <v>975</v>
      </c>
      <c r="E9992" s="4" t="s">
        <v>2043</v>
      </c>
      <c r="F9992" s="4" t="s">
        <v>57</v>
      </c>
      <c r="G9992" s="4" t="s">
        <v>1445</v>
      </c>
      <c r="H9992" s="4">
        <v>152821.0</v>
      </c>
      <c r="I9992" s="4">
        <v>55355.0</v>
      </c>
      <c r="J9992" s="4">
        <v>11420.0</v>
      </c>
      <c r="K9992" s="4">
        <v>103065.0</v>
      </c>
      <c r="L9992" s="4">
        <v>107300.0</v>
      </c>
      <c r="M9992" s="4" t="s">
        <v>2041</v>
      </c>
      <c r="N9992" s="4" t="s">
        <v>2041</v>
      </c>
      <c r="O9992" s="4" t="s">
        <v>2041</v>
      </c>
      <c r="P9992" s="4" t="s">
        <v>2044</v>
      </c>
      <c r="R9992" s="5" t="str">
        <f t="shared" si="1"/>
        <v>2016_51</v>
      </c>
    </row>
    <row r="9993">
      <c r="A9993" s="4" t="s">
        <v>2066</v>
      </c>
      <c r="B9993" s="4">
        <v>52.0</v>
      </c>
      <c r="C9993" s="4">
        <v>2016.0</v>
      </c>
      <c r="D9993" s="4" t="s">
        <v>1289</v>
      </c>
      <c r="E9993" s="4" t="s">
        <v>114</v>
      </c>
      <c r="F9993" s="4" t="s">
        <v>192</v>
      </c>
      <c r="G9993" s="4" t="s">
        <v>1477</v>
      </c>
      <c r="H9993" s="4">
        <v>27263.0</v>
      </c>
      <c r="I9993" s="4">
        <v>54289.0</v>
      </c>
      <c r="J9993" s="4">
        <v>1276.0</v>
      </c>
      <c r="K9993" s="4">
        <v>24705.0</v>
      </c>
      <c r="L9993" s="4">
        <v>50100.0</v>
      </c>
      <c r="M9993" s="4" t="s">
        <v>2041</v>
      </c>
      <c r="N9993" s="4" t="s">
        <v>2041</v>
      </c>
      <c r="O9993" s="4" t="s">
        <v>2041</v>
      </c>
      <c r="P9993" s="4" t="s">
        <v>2044</v>
      </c>
      <c r="R9993" s="5" t="str">
        <f t="shared" si="1"/>
        <v>2016_52</v>
      </c>
    </row>
    <row r="9994">
      <c r="A9994" s="4" t="s">
        <v>2474</v>
      </c>
      <c r="B9994" s="4">
        <v>53.0</v>
      </c>
      <c r="C9994" s="4">
        <v>2016.0</v>
      </c>
      <c r="D9994" s="4" t="s">
        <v>177</v>
      </c>
      <c r="E9994" s="4" t="s">
        <v>2065</v>
      </c>
      <c r="F9994" s="4" t="s">
        <v>57</v>
      </c>
      <c r="G9994" s="4" t="s">
        <v>1447</v>
      </c>
      <c r="H9994" s="4">
        <v>162031.0</v>
      </c>
      <c r="I9994" s="4">
        <v>52465.0</v>
      </c>
      <c r="J9994" s="4">
        <v>8382.0</v>
      </c>
      <c r="K9994" s="4">
        <v>88182.0</v>
      </c>
      <c r="L9994" s="4">
        <v>185000.0</v>
      </c>
      <c r="M9994" s="4" t="s">
        <v>2041</v>
      </c>
      <c r="N9994" s="4" t="s">
        <v>2041</v>
      </c>
      <c r="O9994" s="4" t="s">
        <v>2041</v>
      </c>
      <c r="P9994" s="4" t="s">
        <v>2044</v>
      </c>
      <c r="R9994" s="5" t="str">
        <f t="shared" si="1"/>
        <v>2016_53</v>
      </c>
    </row>
    <row r="9995">
      <c r="A9995" s="4" t="s">
        <v>2068</v>
      </c>
      <c r="B9995" s="4">
        <v>54.0</v>
      </c>
      <c r="C9995" s="4">
        <v>2016.0</v>
      </c>
      <c r="D9995" s="4" t="s">
        <v>971</v>
      </c>
      <c r="E9995" s="4" t="s">
        <v>2043</v>
      </c>
      <c r="F9995" s="4" t="s">
        <v>57</v>
      </c>
      <c r="G9995" s="4" t="s">
        <v>1457</v>
      </c>
      <c r="H9995" s="4">
        <v>143265.0</v>
      </c>
      <c r="I9995" s="4">
        <v>49161.0</v>
      </c>
      <c r="J9995" s="4">
        <v>8981.0</v>
      </c>
      <c r="K9995" s="4">
        <v>113481.0</v>
      </c>
      <c r="L9995" s="4">
        <v>71833.0</v>
      </c>
      <c r="M9995" s="4" t="s">
        <v>2041</v>
      </c>
      <c r="N9995" s="4" t="s">
        <v>2041</v>
      </c>
      <c r="O9995" s="4" t="s">
        <v>2041</v>
      </c>
      <c r="P9995" s="4" t="s">
        <v>2044</v>
      </c>
      <c r="R9995" s="5" t="str">
        <f t="shared" si="1"/>
        <v>2016_54</v>
      </c>
    </row>
    <row r="9996">
      <c r="A9996" s="4" t="s">
        <v>2002</v>
      </c>
      <c r="B9996" s="4">
        <v>55.0</v>
      </c>
      <c r="C9996" s="4">
        <v>2016.0</v>
      </c>
      <c r="D9996" s="4" t="s">
        <v>102</v>
      </c>
      <c r="E9996" s="4" t="s">
        <v>114</v>
      </c>
      <c r="F9996" s="4" t="s">
        <v>30</v>
      </c>
      <c r="G9996" s="4" t="s">
        <v>1407</v>
      </c>
      <c r="H9996" s="4">
        <v>183298.0</v>
      </c>
      <c r="I9996" s="4">
        <v>48851.0</v>
      </c>
      <c r="J9996" s="4">
        <v>6960.0</v>
      </c>
      <c r="K9996" s="4">
        <v>167460.0</v>
      </c>
      <c r="L9996" s="4">
        <v>97900.0</v>
      </c>
      <c r="M9996" s="4" t="s">
        <v>2041</v>
      </c>
      <c r="N9996" s="4" t="s">
        <v>2041</v>
      </c>
      <c r="O9996" s="4" t="s">
        <v>2041</v>
      </c>
      <c r="P9996" s="4" t="s">
        <v>2044</v>
      </c>
      <c r="R9996" s="5" t="str">
        <f t="shared" si="1"/>
        <v>2016_55</v>
      </c>
    </row>
    <row r="9997">
      <c r="A9997" s="4" t="s">
        <v>982</v>
      </c>
      <c r="B9997" s="4">
        <v>56.0</v>
      </c>
      <c r="C9997" s="4">
        <v>2016.0</v>
      </c>
      <c r="D9997" s="4" t="s">
        <v>48</v>
      </c>
      <c r="E9997" s="4" t="s">
        <v>48</v>
      </c>
      <c r="F9997" s="4" t="s">
        <v>20</v>
      </c>
      <c r="G9997" s="4" t="s">
        <v>1427</v>
      </c>
      <c r="H9997" s="4">
        <v>56816.0</v>
      </c>
      <c r="I9997" s="4">
        <v>48778.0</v>
      </c>
      <c r="J9997" s="4">
        <v>7685.0</v>
      </c>
      <c r="K9997" s="4">
        <v>68026.0</v>
      </c>
      <c r="L9997" s="4">
        <v>49495.0</v>
      </c>
      <c r="M9997" s="4" t="s">
        <v>2041</v>
      </c>
      <c r="N9997" s="4" t="s">
        <v>2041</v>
      </c>
      <c r="O9997" s="4" t="s">
        <v>2041</v>
      </c>
      <c r="P9997" s="4" t="s">
        <v>2044</v>
      </c>
      <c r="R9997" s="5" t="str">
        <f t="shared" si="1"/>
        <v>2016_56</v>
      </c>
    </row>
    <row r="9998">
      <c r="A9998" s="4" t="s">
        <v>2069</v>
      </c>
      <c r="B9998" s="4">
        <v>57.0</v>
      </c>
      <c r="C9998" s="4">
        <v>2016.0</v>
      </c>
      <c r="D9998" s="4" t="s">
        <v>986</v>
      </c>
      <c r="E9998" s="4" t="s">
        <v>117</v>
      </c>
      <c r="F9998" s="4" t="s">
        <v>24</v>
      </c>
      <c r="G9998" s="4" t="s">
        <v>1404</v>
      </c>
      <c r="H9998" s="4">
        <v>26384.0</v>
      </c>
      <c r="I9998" s="4">
        <v>48681.0</v>
      </c>
      <c r="J9998" s="4">
        <v>687.0</v>
      </c>
      <c r="K9998" s="4">
        <v>17989.0</v>
      </c>
      <c r="L9998" s="4">
        <v>51700.0</v>
      </c>
      <c r="M9998" s="4" t="s">
        <v>2041</v>
      </c>
      <c r="N9998" s="4" t="s">
        <v>2041</v>
      </c>
      <c r="O9998" s="4" t="s">
        <v>2041</v>
      </c>
      <c r="P9998" s="4" t="s">
        <v>2044</v>
      </c>
      <c r="R9998" s="5" t="str">
        <f t="shared" si="1"/>
        <v>2016_57</v>
      </c>
    </row>
    <row r="9999">
      <c r="A9999" s="4" t="s">
        <v>2073</v>
      </c>
      <c r="B9999" s="4">
        <v>58.0</v>
      </c>
      <c r="C9999" s="4">
        <v>2016.0</v>
      </c>
      <c r="D9999" s="4" t="s">
        <v>87</v>
      </c>
      <c r="E9999" s="4" t="s">
        <v>2059</v>
      </c>
      <c r="F9999" s="4" t="s">
        <v>115</v>
      </c>
      <c r="G9999" s="4" t="s">
        <v>1450</v>
      </c>
      <c r="H9999" s="4">
        <v>43678.0</v>
      </c>
      <c r="I9999" s="4">
        <v>47453.0</v>
      </c>
      <c r="J9999" s="4">
        <v>1050.0</v>
      </c>
      <c r="K9999" s="4">
        <v>37069.0</v>
      </c>
      <c r="L9999" s="4">
        <v>323035.0</v>
      </c>
      <c r="M9999" s="4" t="s">
        <v>2044</v>
      </c>
      <c r="N9999" s="4" t="s">
        <v>2041</v>
      </c>
      <c r="O9999" s="4" t="s">
        <v>2041</v>
      </c>
      <c r="P9999" s="4" t="s">
        <v>2044</v>
      </c>
      <c r="R9999" s="5" t="str">
        <f t="shared" si="1"/>
        <v>2016_58</v>
      </c>
    </row>
    <row r="10000">
      <c r="A10000" s="4" t="s">
        <v>2000</v>
      </c>
      <c r="B10000" s="4">
        <v>59.0</v>
      </c>
      <c r="C10000" s="4">
        <v>2016.0</v>
      </c>
      <c r="D10000" s="4" t="s">
        <v>1723</v>
      </c>
      <c r="E10000" s="4" t="s">
        <v>2062</v>
      </c>
      <c r="F10000" s="4" t="s">
        <v>46</v>
      </c>
      <c r="G10000" s="4" t="s">
        <v>1438</v>
      </c>
      <c r="H10000" s="4">
        <v>44571.0</v>
      </c>
      <c r="I10000" s="4">
        <v>47011.0</v>
      </c>
      <c r="J10000" s="4">
        <v>2102.0</v>
      </c>
      <c r="K10000" s="4">
        <v>78497.0</v>
      </c>
      <c r="L10000" s="4">
        <v>112200.0</v>
      </c>
      <c r="M10000" s="4" t="s">
        <v>2041</v>
      </c>
      <c r="N10000" s="4" t="s">
        <v>2041</v>
      </c>
      <c r="O10000" s="4" t="s">
        <v>2041</v>
      </c>
      <c r="P10000" s="4" t="s">
        <v>2044</v>
      </c>
      <c r="R10000" s="5" t="str">
        <f t="shared" si="1"/>
        <v>2016_59</v>
      </c>
    </row>
    <row r="10001">
      <c r="A10001" s="7" t="s">
        <v>2072</v>
      </c>
      <c r="B10001" s="7">
        <v>60.0</v>
      </c>
      <c r="C10001" s="7">
        <v>2016.0</v>
      </c>
      <c r="D10001" s="7" t="s">
        <v>76</v>
      </c>
      <c r="E10001" s="7" t="s">
        <v>76</v>
      </c>
      <c r="F10001" s="7" t="s">
        <v>77</v>
      </c>
      <c r="G10001" s="7" t="s">
        <v>1440</v>
      </c>
      <c r="H10001" s="7">
        <v>67508.0</v>
      </c>
      <c r="I10001" s="7">
        <v>46132.0</v>
      </c>
      <c r="J10001" s="7">
        <v>3605.0</v>
      </c>
      <c r="K10001" s="7">
        <v>49128.0</v>
      </c>
      <c r="L10001" s="7">
        <v>126000.0</v>
      </c>
      <c r="M10001" s="7" t="s">
        <v>2041</v>
      </c>
      <c r="N10001" s="7" t="s">
        <v>2044</v>
      </c>
      <c r="O10001" s="7" t="s">
        <v>2041</v>
      </c>
      <c r="P10001" s="7" t="s">
        <v>2044</v>
      </c>
      <c r="Q10001" s="8"/>
      <c r="R10001" s="5" t="str">
        <f t="shared" si="1"/>
        <v>2016_60</v>
      </c>
    </row>
    <row r="10002">
      <c r="A10002" s="4" t="s">
        <v>2087</v>
      </c>
      <c r="B10002" s="4">
        <v>61.0</v>
      </c>
      <c r="C10002" s="4">
        <v>2016.0</v>
      </c>
      <c r="D10002" s="4" t="s">
        <v>42</v>
      </c>
      <c r="E10002" s="4" t="s">
        <v>2042</v>
      </c>
      <c r="F10002" s="4" t="s">
        <v>30</v>
      </c>
      <c r="G10002" s="4" t="s">
        <v>1407</v>
      </c>
      <c r="I10002" s="4">
        <v>45891.0</v>
      </c>
      <c r="J10002" s="4">
        <v>257.0</v>
      </c>
      <c r="K10002" s="4">
        <v>271668.0</v>
      </c>
      <c r="L10002" s="4">
        <v>11463.0</v>
      </c>
      <c r="M10002" s="4" t="s">
        <v>2041</v>
      </c>
      <c r="N10002" s="4" t="s">
        <v>2041</v>
      </c>
      <c r="O10002" s="4" t="s">
        <v>2041</v>
      </c>
      <c r="P10002" s="4" t="s">
        <v>2044</v>
      </c>
      <c r="R10002" s="5" t="str">
        <f t="shared" si="1"/>
        <v>2016_61</v>
      </c>
    </row>
    <row r="10003">
      <c r="A10003" s="4" t="s">
        <v>2071</v>
      </c>
      <c r="B10003" s="4">
        <v>62.0</v>
      </c>
      <c r="C10003" s="4">
        <v>2016.0</v>
      </c>
      <c r="D10003" s="4" t="s">
        <v>110</v>
      </c>
      <c r="E10003" s="4" t="s">
        <v>2053</v>
      </c>
      <c r="F10003" s="4" t="s">
        <v>88</v>
      </c>
      <c r="G10003" s="4" t="s">
        <v>1413</v>
      </c>
      <c r="H10003" s="4">
        <v>200845.0</v>
      </c>
      <c r="I10003" s="4">
        <v>44294.0</v>
      </c>
      <c r="J10003" s="4">
        <v>7351.0</v>
      </c>
      <c r="K10003" s="4">
        <v>90093.0</v>
      </c>
      <c r="L10003" s="4">
        <v>123200.0</v>
      </c>
      <c r="M10003" s="4" t="s">
        <v>2041</v>
      </c>
      <c r="N10003" s="4" t="s">
        <v>2041</v>
      </c>
      <c r="O10003" s="4" t="s">
        <v>2041</v>
      </c>
      <c r="P10003" s="4" t="s">
        <v>2044</v>
      </c>
      <c r="R10003" s="5" t="str">
        <f t="shared" si="1"/>
        <v>2016_62</v>
      </c>
    </row>
    <row r="10004">
      <c r="A10004" s="4" t="s">
        <v>2083</v>
      </c>
      <c r="B10004" s="4">
        <v>63.0</v>
      </c>
      <c r="C10004" s="4">
        <v>2016.0</v>
      </c>
      <c r="D10004" s="4" t="s">
        <v>1295</v>
      </c>
      <c r="E10004" s="4" t="s">
        <v>114</v>
      </c>
      <c r="F10004" s="4" t="s">
        <v>115</v>
      </c>
      <c r="G10004" s="4" t="s">
        <v>1441</v>
      </c>
      <c r="H10004" s="4">
        <v>30890.0</v>
      </c>
      <c r="I10004" s="4">
        <v>43591.0</v>
      </c>
      <c r="J10004" s="4">
        <v>2129.0</v>
      </c>
      <c r="K10004" s="4">
        <v>32744.0</v>
      </c>
      <c r="L10004" s="4">
        <v>203500.0</v>
      </c>
      <c r="M10004" s="4" t="s">
        <v>2041</v>
      </c>
      <c r="N10004" s="4" t="s">
        <v>2041</v>
      </c>
      <c r="O10004" s="4" t="s">
        <v>2041</v>
      </c>
      <c r="P10004" s="4" t="s">
        <v>2044</v>
      </c>
      <c r="R10004" s="5" t="str">
        <f t="shared" si="1"/>
        <v>2016_63</v>
      </c>
    </row>
    <row r="10005">
      <c r="A10005" s="4" t="s">
        <v>2070</v>
      </c>
      <c r="B10005" s="4">
        <v>64.0</v>
      </c>
      <c r="C10005" s="4">
        <v>2016.0</v>
      </c>
      <c r="D10005" s="4" t="s">
        <v>977</v>
      </c>
      <c r="E10005" s="4" t="s">
        <v>117</v>
      </c>
      <c r="F10005" s="4" t="s">
        <v>57</v>
      </c>
      <c r="G10005" s="4" t="s">
        <v>1778</v>
      </c>
      <c r="H10005" s="4">
        <v>5328.0</v>
      </c>
      <c r="I10005" s="4">
        <v>43026.0</v>
      </c>
      <c r="J10005" s="4">
        <v>215.0</v>
      </c>
      <c r="K10005" s="4">
        <v>12307.0</v>
      </c>
      <c r="L10005" s="4">
        <v>27700.0</v>
      </c>
      <c r="M10005" s="4" t="s">
        <v>2041</v>
      </c>
      <c r="N10005" s="4" t="s">
        <v>2041</v>
      </c>
      <c r="O10005" s="4" t="s">
        <v>2041</v>
      </c>
      <c r="P10005" s="4" t="s">
        <v>2044</v>
      </c>
      <c r="R10005" s="5" t="str">
        <f t="shared" si="1"/>
        <v>2016_64</v>
      </c>
    </row>
    <row r="10006">
      <c r="A10006" s="4" t="s">
        <v>2061</v>
      </c>
      <c r="B10006" s="4">
        <v>65.0</v>
      </c>
      <c r="C10006" s="4">
        <v>2016.0</v>
      </c>
      <c r="D10006" s="4" t="s">
        <v>225</v>
      </c>
      <c r="E10006" s="4" t="s">
        <v>921</v>
      </c>
      <c r="F10006" s="4" t="s">
        <v>24</v>
      </c>
      <c r="G10006" s="4" t="s">
        <v>1503</v>
      </c>
      <c r="H10006" s="4">
        <v>7449.0</v>
      </c>
      <c r="I10006" s="4">
        <v>42126.0</v>
      </c>
      <c r="J10006" s="4">
        <v>1189.0</v>
      </c>
      <c r="K10006" s="4">
        <v>71189.0</v>
      </c>
      <c r="L10006" s="4">
        <v>30078.0</v>
      </c>
      <c r="M10006" s="4" t="s">
        <v>2041</v>
      </c>
      <c r="N10006" s="4" t="s">
        <v>2041</v>
      </c>
      <c r="O10006" s="4" t="s">
        <v>2041</v>
      </c>
      <c r="P10006" s="4" t="s">
        <v>2044</v>
      </c>
      <c r="R10006" s="5" t="str">
        <f t="shared" si="1"/>
        <v>2016_65</v>
      </c>
    </row>
    <row r="10007">
      <c r="A10007" s="4" t="s">
        <v>2089</v>
      </c>
      <c r="B10007" s="4">
        <v>66.0</v>
      </c>
      <c r="C10007" s="4">
        <v>2016.0</v>
      </c>
      <c r="D10007" s="4" t="s">
        <v>988</v>
      </c>
      <c r="E10007" s="4" t="s">
        <v>2053</v>
      </c>
      <c r="F10007" s="4" t="s">
        <v>27</v>
      </c>
      <c r="G10007" s="4" t="s">
        <v>1460</v>
      </c>
      <c r="H10007" s="4">
        <v>26331.0</v>
      </c>
      <c r="I10007" s="4">
        <v>41373.0</v>
      </c>
      <c r="J10007" s="4">
        <v>1220.0</v>
      </c>
      <c r="K10007" s="4">
        <v>23004.0</v>
      </c>
      <c r="L10007" s="4">
        <v>113000.0</v>
      </c>
      <c r="M10007" s="4" t="s">
        <v>2041</v>
      </c>
      <c r="N10007" s="4" t="s">
        <v>2041</v>
      </c>
      <c r="O10007" s="4" t="s">
        <v>2041</v>
      </c>
      <c r="P10007" s="4" t="s">
        <v>2044</v>
      </c>
      <c r="R10007" s="5" t="str">
        <f t="shared" si="1"/>
        <v>2016_66</v>
      </c>
    </row>
    <row r="10008">
      <c r="A10008" s="4" t="s">
        <v>2078</v>
      </c>
      <c r="B10008" s="4">
        <v>67.0</v>
      </c>
      <c r="C10008" s="4">
        <v>2016.0</v>
      </c>
      <c r="D10008" s="4" t="s">
        <v>120</v>
      </c>
      <c r="E10008" s="4" t="s">
        <v>2059</v>
      </c>
      <c r="F10008" s="4" t="s">
        <v>24</v>
      </c>
      <c r="G10008" s="4" t="s">
        <v>1470</v>
      </c>
      <c r="H10008" s="4">
        <v>24730.0</v>
      </c>
      <c r="I10008" s="4">
        <v>40990.0</v>
      </c>
      <c r="J10008" s="4">
        <v>7610.0</v>
      </c>
      <c r="K10008" s="4">
        <v>48415.0</v>
      </c>
      <c r="L10008" s="4">
        <v>118500.0</v>
      </c>
      <c r="M10008" s="4" t="s">
        <v>2041</v>
      </c>
      <c r="N10008" s="4" t="s">
        <v>2041</v>
      </c>
      <c r="O10008" s="4" t="s">
        <v>2041</v>
      </c>
      <c r="P10008" s="4" t="s">
        <v>2044</v>
      </c>
      <c r="R10008" s="5" t="str">
        <f t="shared" si="1"/>
        <v>2016_67</v>
      </c>
    </row>
    <row r="10009">
      <c r="A10009" s="4" t="s">
        <v>2081</v>
      </c>
      <c r="B10009" s="4">
        <v>68.0</v>
      </c>
      <c r="C10009" s="4">
        <v>2016.0</v>
      </c>
      <c r="D10009" s="4" t="s">
        <v>120</v>
      </c>
      <c r="E10009" s="4" t="s">
        <v>2059</v>
      </c>
      <c r="F10009" s="4" t="s">
        <v>88</v>
      </c>
      <c r="G10009" s="4" t="s">
        <v>1413</v>
      </c>
      <c r="H10009" s="4">
        <v>37898.0</v>
      </c>
      <c r="I10009" s="4">
        <v>40704.0</v>
      </c>
      <c r="J10009" s="4">
        <v>4526.0</v>
      </c>
      <c r="K10009" s="4">
        <v>53134.0</v>
      </c>
      <c r="L10009" s="4">
        <v>82949.0</v>
      </c>
      <c r="M10009" s="4" t="s">
        <v>2041</v>
      </c>
      <c r="N10009" s="4" t="s">
        <v>2041</v>
      </c>
      <c r="O10009" s="4" t="s">
        <v>2041</v>
      </c>
      <c r="P10009" s="4" t="s">
        <v>2044</v>
      </c>
      <c r="R10009" s="5" t="str">
        <f t="shared" si="1"/>
        <v>2016_68</v>
      </c>
    </row>
    <row r="10010">
      <c r="A10010" s="4" t="s">
        <v>2091</v>
      </c>
      <c r="B10010" s="4">
        <v>69.0</v>
      </c>
      <c r="C10010" s="4">
        <v>2016.0</v>
      </c>
      <c r="D10010" s="4" t="s">
        <v>45</v>
      </c>
      <c r="E10010" s="4" t="s">
        <v>2042</v>
      </c>
      <c r="F10010" s="4" t="s">
        <v>55</v>
      </c>
      <c r="G10010" s="4" t="s">
        <v>1472</v>
      </c>
      <c r="I10010" s="4">
        <v>40222.0</v>
      </c>
      <c r="J10010" s="4">
        <v>581.0</v>
      </c>
      <c r="K10010" s="4">
        <v>185306.0</v>
      </c>
      <c r="L10010" s="4">
        <v>34032.0</v>
      </c>
      <c r="M10010" s="4" t="s">
        <v>2041</v>
      </c>
      <c r="N10010" s="4" t="s">
        <v>2041</v>
      </c>
      <c r="O10010" s="4" t="s">
        <v>2041</v>
      </c>
      <c r="P10010" s="4" t="s">
        <v>2044</v>
      </c>
      <c r="R10010" s="5" t="str">
        <f t="shared" si="1"/>
        <v>2016_69</v>
      </c>
    </row>
    <row r="10011">
      <c r="A10011" s="4" t="s">
        <v>2074</v>
      </c>
      <c r="B10011" s="4">
        <v>70.0</v>
      </c>
      <c r="C10011" s="4">
        <v>2016.0</v>
      </c>
      <c r="D10011" s="4" t="s">
        <v>19</v>
      </c>
      <c r="E10011" s="4" t="s">
        <v>19</v>
      </c>
      <c r="F10011" s="4" t="s">
        <v>189</v>
      </c>
      <c r="G10011" s="4" t="s">
        <v>1449</v>
      </c>
      <c r="H10011" s="4">
        <v>25262.0</v>
      </c>
      <c r="I10011" s="4">
        <v>40204.0</v>
      </c>
      <c r="J10011" s="4">
        <v>1563.0</v>
      </c>
      <c r="K10011" s="4">
        <v>29673.0</v>
      </c>
      <c r="L10011" s="4">
        <v>139000.0</v>
      </c>
      <c r="M10011" s="4" t="s">
        <v>2041</v>
      </c>
      <c r="N10011" s="4" t="s">
        <v>2041</v>
      </c>
      <c r="O10011" s="4" t="s">
        <v>2041</v>
      </c>
      <c r="P10011" s="4" t="s">
        <v>2044</v>
      </c>
      <c r="R10011" s="5" t="str">
        <f t="shared" si="1"/>
        <v>2016_70</v>
      </c>
    </row>
    <row r="10012">
      <c r="A10012" s="4" t="s">
        <v>2080</v>
      </c>
      <c r="B10012" s="4">
        <v>71.0</v>
      </c>
      <c r="C10012" s="4">
        <v>2016.0</v>
      </c>
      <c r="D10012" s="4" t="s">
        <v>1831</v>
      </c>
      <c r="E10012" s="4" t="s">
        <v>2040</v>
      </c>
      <c r="F10012" s="4" t="s">
        <v>74</v>
      </c>
      <c r="G10012" s="4" t="s">
        <v>1453</v>
      </c>
      <c r="H10012" s="4">
        <v>10489.0</v>
      </c>
      <c r="I10012" s="4">
        <v>39745.0</v>
      </c>
      <c r="J10012" s="4">
        <v>897.0</v>
      </c>
      <c r="K10012" s="4">
        <v>13519.0</v>
      </c>
      <c r="L10012" s="4">
        <v>125000.0</v>
      </c>
      <c r="M10012" s="4" t="s">
        <v>2041</v>
      </c>
      <c r="N10012" s="4" t="s">
        <v>2041</v>
      </c>
      <c r="O10012" s="4" t="s">
        <v>2041</v>
      </c>
      <c r="P10012" s="4" t="s">
        <v>2044</v>
      </c>
      <c r="R10012" s="5" t="str">
        <f t="shared" si="1"/>
        <v>2016_71</v>
      </c>
    </row>
    <row r="10013">
      <c r="A10013" s="4" t="s">
        <v>2079</v>
      </c>
      <c r="B10013" s="4">
        <v>72.0</v>
      </c>
      <c r="C10013" s="4">
        <v>2016.0</v>
      </c>
      <c r="D10013" s="4" t="s">
        <v>102</v>
      </c>
      <c r="E10013" s="4" t="s">
        <v>114</v>
      </c>
      <c r="F10013" s="4" t="s">
        <v>43</v>
      </c>
      <c r="G10013" s="4" t="s">
        <v>1545</v>
      </c>
      <c r="H10013" s="4">
        <v>146839.0</v>
      </c>
      <c r="I10013" s="4">
        <v>39498.0</v>
      </c>
      <c r="J10013" s="4">
        <v>4442.0</v>
      </c>
      <c r="K10013" s="4">
        <v>101779.0</v>
      </c>
      <c r="L10013" s="4">
        <v>68000.0</v>
      </c>
      <c r="M10013" s="4" t="s">
        <v>2041</v>
      </c>
      <c r="N10013" s="4" t="s">
        <v>2041</v>
      </c>
      <c r="O10013" s="4" t="s">
        <v>2041</v>
      </c>
      <c r="P10013" s="4" t="s">
        <v>2044</v>
      </c>
      <c r="R10013" s="5" t="str">
        <f t="shared" si="1"/>
        <v>2016_72</v>
      </c>
    </row>
    <row r="10014">
      <c r="A10014" s="4" t="s">
        <v>221</v>
      </c>
      <c r="B10014" s="4">
        <v>73.0</v>
      </c>
      <c r="C10014" s="4">
        <v>2016.0</v>
      </c>
      <c r="D10014" s="4" t="s">
        <v>67</v>
      </c>
      <c r="E10014" s="4" t="s">
        <v>2042</v>
      </c>
      <c r="F10014" s="4" t="s">
        <v>148</v>
      </c>
      <c r="G10014" s="4" t="s">
        <v>1466</v>
      </c>
      <c r="I10014" s="4">
        <v>39450.0</v>
      </c>
      <c r="J10014" s="4">
        <v>514.0</v>
      </c>
      <c r="K10014" s="4">
        <v>121707.0</v>
      </c>
      <c r="L10014" s="4">
        <v>50000.0</v>
      </c>
      <c r="M10014" s="4" t="s">
        <v>2041</v>
      </c>
      <c r="N10014" s="4" t="s">
        <v>2041</v>
      </c>
      <c r="O10014" s="4" t="s">
        <v>2041</v>
      </c>
      <c r="P10014" s="4" t="s">
        <v>2044</v>
      </c>
      <c r="R10014" s="5" t="str">
        <f t="shared" si="1"/>
        <v>2016_73</v>
      </c>
    </row>
    <row r="10015">
      <c r="A10015" s="4" t="s">
        <v>2084</v>
      </c>
      <c r="B10015" s="4">
        <v>74.0</v>
      </c>
      <c r="C10015" s="4">
        <v>2016.0</v>
      </c>
      <c r="D10015" s="4" t="s">
        <v>59</v>
      </c>
      <c r="E10015" s="4" t="s">
        <v>2042</v>
      </c>
      <c r="F10015" s="4" t="s">
        <v>30</v>
      </c>
      <c r="G10015" s="4" t="s">
        <v>1407</v>
      </c>
      <c r="H10015" s="4">
        <v>69253.0</v>
      </c>
      <c r="I10015" s="4">
        <v>39208.0</v>
      </c>
      <c r="J10015" s="4">
        <v>6083.0</v>
      </c>
      <c r="K10015" s="4">
        <v>861395.0</v>
      </c>
      <c r="L10015" s="4">
        <v>36800.0</v>
      </c>
      <c r="M10015" s="4" t="s">
        <v>2041</v>
      </c>
      <c r="N10015" s="4" t="s">
        <v>2041</v>
      </c>
      <c r="O10015" s="4" t="s">
        <v>2041</v>
      </c>
      <c r="P10015" s="4" t="s">
        <v>2044</v>
      </c>
      <c r="R10015" s="5" t="str">
        <f t="shared" si="1"/>
        <v>2016_74</v>
      </c>
    </row>
    <row r="10016">
      <c r="A10016" s="4" t="s">
        <v>2082</v>
      </c>
      <c r="B10016" s="4">
        <v>75.0</v>
      </c>
      <c r="C10016" s="4">
        <v>2016.0</v>
      </c>
      <c r="D10016" s="4" t="s">
        <v>34</v>
      </c>
      <c r="E10016" s="4" t="s">
        <v>2062</v>
      </c>
      <c r="F10016" s="4" t="s">
        <v>43</v>
      </c>
      <c r="G10016" s="4" t="s">
        <v>2475</v>
      </c>
      <c r="H10016" s="4">
        <v>85308.0</v>
      </c>
      <c r="I10016" s="4">
        <v>38581.0</v>
      </c>
      <c r="J10016" s="4">
        <v>4768.0</v>
      </c>
      <c r="K10016" s="4">
        <v>49316.0</v>
      </c>
      <c r="L10016" s="4">
        <v>129000.0</v>
      </c>
      <c r="M10016" s="4" t="s">
        <v>2041</v>
      </c>
      <c r="N10016" s="4" t="s">
        <v>2041</v>
      </c>
      <c r="O10016" s="4" t="s">
        <v>2041</v>
      </c>
      <c r="P10016" s="4" t="s">
        <v>2044</v>
      </c>
      <c r="R10016" s="5" t="str">
        <f t="shared" si="1"/>
        <v>2016_75</v>
      </c>
    </row>
    <row r="10017">
      <c r="A10017" s="4" t="s">
        <v>278</v>
      </c>
      <c r="B10017" s="4">
        <v>76.0</v>
      </c>
      <c r="C10017" s="4">
        <v>2016.0</v>
      </c>
      <c r="D10017" s="4" t="s">
        <v>42</v>
      </c>
      <c r="E10017" s="4" t="s">
        <v>2042</v>
      </c>
      <c r="F10017" s="4" t="s">
        <v>148</v>
      </c>
      <c r="G10017" s="4" t="s">
        <v>1463</v>
      </c>
      <c r="I10017" s="4">
        <v>38243.0</v>
      </c>
      <c r="J10017" s="4">
        <v>1425.0</v>
      </c>
      <c r="K10017" s="4">
        <v>266550.0</v>
      </c>
      <c r="L10017" s="4">
        <v>11593.0</v>
      </c>
      <c r="M10017" s="4" t="s">
        <v>2041</v>
      </c>
      <c r="N10017" s="4" t="s">
        <v>2041</v>
      </c>
      <c r="O10017" s="4" t="s">
        <v>2041</v>
      </c>
      <c r="P10017" s="4" t="s">
        <v>2044</v>
      </c>
      <c r="R10017" s="5" t="str">
        <f t="shared" si="1"/>
        <v>2016_76</v>
      </c>
    </row>
    <row r="10018">
      <c r="A10018" s="7" t="s">
        <v>2088</v>
      </c>
      <c r="B10018" s="7">
        <v>77.0</v>
      </c>
      <c r="C10018" s="7">
        <v>2016.0</v>
      </c>
      <c r="D10018" s="7" t="s">
        <v>638</v>
      </c>
      <c r="E10018" s="7" t="s">
        <v>2043</v>
      </c>
      <c r="F10018" s="7" t="s">
        <v>57</v>
      </c>
      <c r="G10018" s="7" t="s">
        <v>1509</v>
      </c>
      <c r="H10018" s="7">
        <v>169771.0</v>
      </c>
      <c r="I10018" s="7">
        <v>38226.0</v>
      </c>
      <c r="J10018" s="7">
        <v>9938.0</v>
      </c>
      <c r="K10018" s="7">
        <v>110903.0</v>
      </c>
      <c r="L10018" s="7">
        <v>132000.0</v>
      </c>
      <c r="M10018" s="7" t="s">
        <v>2041</v>
      </c>
      <c r="N10018" s="7" t="s">
        <v>2044</v>
      </c>
      <c r="O10018" s="7" t="s">
        <v>2041</v>
      </c>
      <c r="P10018" s="7" t="s">
        <v>2044</v>
      </c>
      <c r="Q10018" s="8"/>
      <c r="R10018" s="5" t="str">
        <f t="shared" si="1"/>
        <v>2016_77</v>
      </c>
    </row>
    <row r="10019">
      <c r="A10019" s="4" t="s">
        <v>1174</v>
      </c>
      <c r="B10019" s="4">
        <v>78.0</v>
      </c>
      <c r="C10019" s="4">
        <v>2016.0</v>
      </c>
      <c r="D10019" s="4" t="s">
        <v>59</v>
      </c>
      <c r="E10019" s="4" t="s">
        <v>2042</v>
      </c>
      <c r="F10019" s="4" t="s">
        <v>30</v>
      </c>
      <c r="G10019" s="4" t="s">
        <v>1407</v>
      </c>
      <c r="H10019" s="4">
        <v>48984.0</v>
      </c>
      <c r="I10019" s="4">
        <v>37897.0</v>
      </c>
      <c r="J10019" s="4">
        <v>6127.0</v>
      </c>
      <c r="K10019" s="4">
        <v>787465.0</v>
      </c>
      <c r="L10019" s="4">
        <v>56218.0</v>
      </c>
      <c r="M10019" s="4" t="s">
        <v>2041</v>
      </c>
      <c r="N10019" s="4" t="s">
        <v>2041</v>
      </c>
      <c r="O10019" s="4" t="s">
        <v>2041</v>
      </c>
      <c r="P10019" s="4" t="s">
        <v>2044</v>
      </c>
      <c r="R10019" s="5" t="str">
        <f t="shared" si="1"/>
        <v>2016_78</v>
      </c>
    </row>
    <row r="10020">
      <c r="A10020" s="4" t="s">
        <v>2096</v>
      </c>
      <c r="B10020" s="4">
        <v>79.0</v>
      </c>
      <c r="C10020" s="4">
        <v>2016.0</v>
      </c>
      <c r="D10020" s="4" t="s">
        <v>1289</v>
      </c>
      <c r="E10020" s="4" t="s">
        <v>114</v>
      </c>
      <c r="F10020" s="4" t="s">
        <v>35</v>
      </c>
      <c r="G10020" s="4" t="s">
        <v>1896</v>
      </c>
      <c r="H10020" s="4">
        <v>35101.0</v>
      </c>
      <c r="I10020" s="4">
        <v>37876.0</v>
      </c>
      <c r="J10020" s="4">
        <v>2094.0</v>
      </c>
      <c r="K10020" s="4">
        <v>57088.0</v>
      </c>
      <c r="L10020" s="4">
        <v>39300.0</v>
      </c>
      <c r="M10020" s="4" t="s">
        <v>2041</v>
      </c>
      <c r="N10020" s="4" t="s">
        <v>2041</v>
      </c>
      <c r="O10020" s="4" t="s">
        <v>2041</v>
      </c>
      <c r="P10020" s="4" t="s">
        <v>2044</v>
      </c>
      <c r="R10020" s="5" t="str">
        <f t="shared" si="1"/>
        <v>2016_79</v>
      </c>
    </row>
    <row r="10021">
      <c r="A10021" s="4" t="s">
        <v>2086</v>
      </c>
      <c r="B10021" s="4">
        <v>80.0</v>
      </c>
      <c r="C10021" s="4">
        <v>2016.0</v>
      </c>
      <c r="D10021" s="4" t="s">
        <v>120</v>
      </c>
      <c r="E10021" s="4" t="s">
        <v>2059</v>
      </c>
      <c r="F10021" s="4" t="s">
        <v>46</v>
      </c>
      <c r="G10021" s="4" t="s">
        <v>1418</v>
      </c>
      <c r="H10021" s="4">
        <v>21519.0</v>
      </c>
      <c r="I10021" s="4">
        <v>37864.0</v>
      </c>
      <c r="J10021" s="4">
        <v>7340.0</v>
      </c>
      <c r="K10021" s="4">
        <v>40861.0</v>
      </c>
      <c r="L10021" s="4">
        <v>84000.0</v>
      </c>
      <c r="M10021" s="4" t="s">
        <v>2041</v>
      </c>
      <c r="N10021" s="4" t="s">
        <v>2041</v>
      </c>
      <c r="O10021" s="4" t="s">
        <v>2041</v>
      </c>
      <c r="P10021" s="4" t="s">
        <v>2044</v>
      </c>
      <c r="R10021" s="5" t="str">
        <f t="shared" si="1"/>
        <v>2016_80</v>
      </c>
    </row>
    <row r="10022">
      <c r="A10022" s="4" t="s">
        <v>2095</v>
      </c>
      <c r="B10022" s="4">
        <v>81.0</v>
      </c>
      <c r="C10022" s="4">
        <v>2016.0</v>
      </c>
      <c r="D10022" s="4" t="s">
        <v>67</v>
      </c>
      <c r="E10022" s="4" t="s">
        <v>2042</v>
      </c>
      <c r="F10022" s="4" t="s">
        <v>46</v>
      </c>
      <c r="G10022" s="4" t="s">
        <v>1444</v>
      </c>
      <c r="H10022" s="4">
        <v>25486.0</v>
      </c>
      <c r="I10022" s="4">
        <v>35653.0</v>
      </c>
      <c r="J10022" s="4">
        <v>2171.0</v>
      </c>
      <c r="K10022" s="4">
        <v>104656.0</v>
      </c>
      <c r="L10022" s="4">
        <v>41350.0</v>
      </c>
      <c r="M10022" s="4" t="s">
        <v>2041</v>
      </c>
      <c r="N10022" s="4" t="s">
        <v>2041</v>
      </c>
      <c r="O10022" s="4" t="s">
        <v>2041</v>
      </c>
      <c r="P10022" s="4" t="s">
        <v>2044</v>
      </c>
      <c r="R10022" s="5" t="str">
        <f t="shared" si="1"/>
        <v>2016_81</v>
      </c>
    </row>
    <row r="10023">
      <c r="A10023" s="4" t="s">
        <v>2476</v>
      </c>
      <c r="B10023" s="4">
        <v>82.0</v>
      </c>
      <c r="C10023" s="4">
        <v>2016.0</v>
      </c>
      <c r="D10023" s="4" t="s">
        <v>42</v>
      </c>
      <c r="E10023" s="4" t="s">
        <v>2042</v>
      </c>
      <c r="F10023" s="4" t="s">
        <v>30</v>
      </c>
      <c r="G10023" s="4" t="s">
        <v>1407</v>
      </c>
      <c r="I10023" s="4">
        <v>35181.0</v>
      </c>
      <c r="J10023" s="4">
        <v>1214.0</v>
      </c>
      <c r="K10023" s="4">
        <v>517963.0</v>
      </c>
      <c r="L10023" s="4">
        <v>12735.0</v>
      </c>
      <c r="M10023" s="4" t="s">
        <v>2041</v>
      </c>
      <c r="N10023" s="4" t="s">
        <v>2041</v>
      </c>
      <c r="O10023" s="4" t="s">
        <v>2041</v>
      </c>
      <c r="P10023" s="4" t="s">
        <v>2044</v>
      </c>
      <c r="R10023" s="5" t="str">
        <f t="shared" si="1"/>
        <v>2016_82</v>
      </c>
    </row>
    <row r="10024">
      <c r="A10024" s="4" t="s">
        <v>2098</v>
      </c>
      <c r="B10024" s="4">
        <v>83.0</v>
      </c>
      <c r="C10024" s="4">
        <v>2016.0</v>
      </c>
      <c r="D10024" s="4" t="s">
        <v>81</v>
      </c>
      <c r="E10024" s="4" t="s">
        <v>2042</v>
      </c>
      <c r="F10024" s="4" t="s">
        <v>30</v>
      </c>
      <c r="G10024" s="4" t="s">
        <v>1407</v>
      </c>
      <c r="H10024" s="4">
        <v>503.0</v>
      </c>
      <c r="I10024" s="4">
        <v>34693.0</v>
      </c>
      <c r="J10024" s="4">
        <v>56.0</v>
      </c>
      <c r="K10024" s="4">
        <v>5070.0</v>
      </c>
      <c r="L10024" s="4">
        <v>1231.0</v>
      </c>
      <c r="M10024" s="4" t="s">
        <v>2041</v>
      </c>
      <c r="N10024" s="4" t="s">
        <v>2041</v>
      </c>
      <c r="O10024" s="4" t="s">
        <v>2041</v>
      </c>
      <c r="P10024" s="4" t="s">
        <v>2044</v>
      </c>
      <c r="R10024" s="5" t="str">
        <f t="shared" si="1"/>
        <v>2016_83</v>
      </c>
    </row>
    <row r="10025">
      <c r="A10025" s="4" t="s">
        <v>2077</v>
      </c>
      <c r="B10025" s="4">
        <v>84.0</v>
      </c>
      <c r="C10025" s="4">
        <v>2016.0</v>
      </c>
      <c r="D10025" s="4" t="s">
        <v>988</v>
      </c>
      <c r="E10025" s="4" t="s">
        <v>2053</v>
      </c>
      <c r="F10025" s="4" t="s">
        <v>74</v>
      </c>
      <c r="G10025" s="4" t="s">
        <v>1508</v>
      </c>
      <c r="I10025" s="4">
        <v>34582.0</v>
      </c>
      <c r="J10025" s="4">
        <v>781.0</v>
      </c>
      <c r="K10025" s="4">
        <v>15228.0</v>
      </c>
      <c r="L10025" s="4">
        <v>12511.0</v>
      </c>
      <c r="M10025" s="4" t="s">
        <v>2041</v>
      </c>
      <c r="N10025" s="4" t="s">
        <v>2041</v>
      </c>
      <c r="O10025" s="4" t="s">
        <v>2041</v>
      </c>
      <c r="P10025" s="4" t="s">
        <v>2044</v>
      </c>
      <c r="R10025" s="5" t="str">
        <f t="shared" si="1"/>
        <v>2016_84</v>
      </c>
    </row>
    <row r="10026">
      <c r="A10026" s="4" t="s">
        <v>2094</v>
      </c>
      <c r="B10026" s="4">
        <v>85.0</v>
      </c>
      <c r="C10026" s="4">
        <v>2016.0</v>
      </c>
      <c r="D10026" s="4" t="s">
        <v>81</v>
      </c>
      <c r="E10026" s="4" t="s">
        <v>2042</v>
      </c>
      <c r="F10026" s="4" t="s">
        <v>30</v>
      </c>
      <c r="G10026" s="4" t="s">
        <v>1407</v>
      </c>
      <c r="H10026" s="4">
        <v>58842.0</v>
      </c>
      <c r="I10026" s="4">
        <v>34441.0</v>
      </c>
      <c r="J10026" s="4">
        <v>5163.0</v>
      </c>
      <c r="K10026" s="4">
        <v>161184.0</v>
      </c>
      <c r="L10026" s="4">
        <v>54800.0</v>
      </c>
      <c r="M10026" s="4" t="s">
        <v>2041</v>
      </c>
      <c r="N10026" s="4" t="s">
        <v>2041</v>
      </c>
      <c r="O10026" s="4" t="s">
        <v>2041</v>
      </c>
      <c r="P10026" s="4" t="s">
        <v>2044</v>
      </c>
      <c r="R10026" s="5" t="str">
        <f t="shared" si="1"/>
        <v>2016_85</v>
      </c>
    </row>
    <row r="10027">
      <c r="A10027" s="4" t="s">
        <v>2119</v>
      </c>
      <c r="B10027" s="4">
        <v>86.0</v>
      </c>
      <c r="C10027" s="4">
        <v>2016.0</v>
      </c>
      <c r="D10027" s="4" t="s">
        <v>102</v>
      </c>
      <c r="E10027" s="4" t="s">
        <v>114</v>
      </c>
      <c r="F10027" s="4" t="s">
        <v>57</v>
      </c>
      <c r="G10027" s="4" t="s">
        <v>1752</v>
      </c>
      <c r="H10027" s="4">
        <v>124437.0</v>
      </c>
      <c r="I10027" s="4">
        <v>32639.0</v>
      </c>
      <c r="J10027" s="4">
        <v>18108.0</v>
      </c>
      <c r="K10027" s="4">
        <v>51839.0</v>
      </c>
      <c r="L10027" s="4">
        <v>8000.0</v>
      </c>
      <c r="M10027" s="4" t="s">
        <v>2041</v>
      </c>
      <c r="N10027" s="4" t="s">
        <v>2041</v>
      </c>
      <c r="O10027" s="4" t="s">
        <v>2041</v>
      </c>
      <c r="P10027" s="4" t="s">
        <v>2044</v>
      </c>
      <c r="R10027" s="5" t="str">
        <f t="shared" si="1"/>
        <v>2016_86</v>
      </c>
    </row>
    <row r="10028">
      <c r="A10028" s="4" t="s">
        <v>2103</v>
      </c>
      <c r="B10028" s="4">
        <v>87.0</v>
      </c>
      <c r="C10028" s="4">
        <v>2016.0</v>
      </c>
      <c r="D10028" s="4" t="s">
        <v>72</v>
      </c>
      <c r="E10028" s="4" t="s">
        <v>72</v>
      </c>
      <c r="F10028" s="4" t="s">
        <v>179</v>
      </c>
      <c r="G10028" s="4" t="s">
        <v>1474</v>
      </c>
      <c r="I10028" s="4">
        <v>32619.0</v>
      </c>
      <c r="J10028" s="4">
        <v>1965.0</v>
      </c>
      <c r="K10028" s="4">
        <v>16359.0</v>
      </c>
      <c r="L10028" s="4">
        <v>180000.0</v>
      </c>
      <c r="M10028" s="4" t="s">
        <v>2041</v>
      </c>
      <c r="N10028" s="4" t="s">
        <v>2041</v>
      </c>
      <c r="O10028" s="4" t="s">
        <v>2041</v>
      </c>
      <c r="P10028" s="4" t="s">
        <v>2044</v>
      </c>
      <c r="R10028" s="5" t="str">
        <f t="shared" si="1"/>
        <v>2016_87</v>
      </c>
    </row>
    <row r="10029">
      <c r="A10029" s="7" t="s">
        <v>2102</v>
      </c>
      <c r="B10029" s="7">
        <v>88.0</v>
      </c>
      <c r="C10029" s="7">
        <v>2016.0</v>
      </c>
      <c r="D10029" s="7" t="s">
        <v>76</v>
      </c>
      <c r="E10029" s="7" t="s">
        <v>76</v>
      </c>
      <c r="F10029" s="7" t="s">
        <v>37</v>
      </c>
      <c r="G10029" s="7" t="s">
        <v>1465</v>
      </c>
      <c r="H10029" s="7">
        <v>40286.0</v>
      </c>
      <c r="I10029" s="7">
        <v>31469.0</v>
      </c>
      <c r="J10029" s="7">
        <v>2965.0</v>
      </c>
      <c r="K10029" s="7">
        <v>31997.0</v>
      </c>
      <c r="L10029" s="7">
        <v>99900.0</v>
      </c>
      <c r="M10029" s="7" t="s">
        <v>2041</v>
      </c>
      <c r="N10029" s="7" t="s">
        <v>2044</v>
      </c>
      <c r="O10029" s="7" t="s">
        <v>2041</v>
      </c>
      <c r="P10029" s="7" t="s">
        <v>2044</v>
      </c>
      <c r="Q10029" s="8"/>
      <c r="R10029" s="5" t="str">
        <f t="shared" si="1"/>
        <v>2016_88</v>
      </c>
    </row>
    <row r="10030">
      <c r="A10030" s="4" t="s">
        <v>2105</v>
      </c>
      <c r="B10030" s="4">
        <v>89.0</v>
      </c>
      <c r="C10030" s="4">
        <v>2016.0</v>
      </c>
      <c r="D10030" s="4" t="s">
        <v>1839</v>
      </c>
      <c r="E10030" s="4" t="s">
        <v>2040</v>
      </c>
      <c r="F10030" s="4" t="s">
        <v>148</v>
      </c>
      <c r="G10030" s="4" t="s">
        <v>1490</v>
      </c>
      <c r="H10030" s="4">
        <v>51914.0</v>
      </c>
      <c r="I10030" s="4">
        <v>30945.0</v>
      </c>
      <c r="J10030" s="4">
        <v>2278.0</v>
      </c>
      <c r="K10030" s="4">
        <v>11500.0</v>
      </c>
      <c r="L10030" s="4">
        <v>216000.0</v>
      </c>
      <c r="M10030" s="4" t="s">
        <v>2041</v>
      </c>
      <c r="N10030" s="4" t="s">
        <v>2041</v>
      </c>
      <c r="O10030" s="4" t="s">
        <v>2041</v>
      </c>
      <c r="P10030" s="4" t="s">
        <v>2044</v>
      </c>
      <c r="R10030" s="5" t="str">
        <f t="shared" si="1"/>
        <v>2016_89</v>
      </c>
    </row>
    <row r="10031">
      <c r="A10031" s="4" t="s">
        <v>1170</v>
      </c>
      <c r="B10031" s="4">
        <v>90.0</v>
      </c>
      <c r="C10031" s="4">
        <v>2016.0</v>
      </c>
      <c r="D10031" s="4" t="s">
        <v>490</v>
      </c>
      <c r="E10031" s="4" t="s">
        <v>921</v>
      </c>
      <c r="F10031" s="4" t="s">
        <v>24</v>
      </c>
      <c r="G10031" s="4" t="s">
        <v>1404</v>
      </c>
      <c r="H10031" s="4">
        <v>49869.0</v>
      </c>
      <c r="I10031" s="4">
        <v>30935.0</v>
      </c>
      <c r="J10031" s="4">
        <v>4428.0</v>
      </c>
      <c r="K10031" s="4">
        <v>97484.0</v>
      </c>
      <c r="L10031" s="4">
        <v>15900.0</v>
      </c>
      <c r="M10031" s="4" t="s">
        <v>2041</v>
      </c>
      <c r="N10031" s="4" t="s">
        <v>2041</v>
      </c>
      <c r="O10031" s="4" t="s">
        <v>2041</v>
      </c>
      <c r="P10031" s="4" t="s">
        <v>2044</v>
      </c>
      <c r="R10031" s="5" t="str">
        <f t="shared" si="1"/>
        <v>2016_90</v>
      </c>
    </row>
    <row r="10032">
      <c r="A10032" s="4" t="s">
        <v>2108</v>
      </c>
      <c r="B10032" s="4">
        <v>91.0</v>
      </c>
      <c r="C10032" s="4">
        <v>2016.0</v>
      </c>
      <c r="D10032" s="4" t="s">
        <v>285</v>
      </c>
      <c r="E10032" s="4" t="s">
        <v>285</v>
      </c>
      <c r="F10032" s="4" t="s">
        <v>372</v>
      </c>
      <c r="G10032" s="4" t="s">
        <v>1505</v>
      </c>
      <c r="H10032" s="4">
        <v>104693.0</v>
      </c>
      <c r="I10032" s="4">
        <v>30601.0</v>
      </c>
      <c r="J10032" s="4">
        <v>3273.0</v>
      </c>
      <c r="K10032" s="4">
        <v>21600.0</v>
      </c>
      <c r="L10032" s="4">
        <v>62600.0</v>
      </c>
      <c r="M10032" s="4" t="s">
        <v>2041</v>
      </c>
      <c r="N10032" s="4" t="s">
        <v>2041</v>
      </c>
      <c r="O10032" s="4" t="s">
        <v>2041</v>
      </c>
      <c r="P10032" s="4" t="s">
        <v>2044</v>
      </c>
      <c r="R10032" s="5" t="str">
        <f t="shared" si="1"/>
        <v>2016_91</v>
      </c>
    </row>
    <row r="10033">
      <c r="A10033" s="4" t="s">
        <v>2076</v>
      </c>
      <c r="B10033" s="4">
        <v>92.0</v>
      </c>
      <c r="C10033" s="4">
        <v>2016.0</v>
      </c>
      <c r="D10033" s="4" t="s">
        <v>999</v>
      </c>
      <c r="E10033" s="4" t="s">
        <v>117</v>
      </c>
      <c r="F10033" s="4" t="s">
        <v>179</v>
      </c>
      <c r="G10033" s="4" t="s">
        <v>1498</v>
      </c>
      <c r="H10033" s="4">
        <v>3440.0</v>
      </c>
      <c r="I10033" s="4">
        <v>30380.0</v>
      </c>
      <c r="J10033" s="4">
        <v>187.0</v>
      </c>
      <c r="K10033" s="4">
        <v>4549.0</v>
      </c>
      <c r="L10033" s="4">
        <v>4700.0</v>
      </c>
      <c r="M10033" s="4" t="s">
        <v>2041</v>
      </c>
      <c r="N10033" s="4" t="s">
        <v>2041</v>
      </c>
      <c r="O10033" s="4" t="s">
        <v>2041</v>
      </c>
      <c r="P10033" s="4" t="s">
        <v>2044</v>
      </c>
      <c r="R10033" s="5" t="str">
        <f t="shared" si="1"/>
        <v>2016_92</v>
      </c>
    </row>
    <row r="10034">
      <c r="A10034" s="4" t="s">
        <v>1244</v>
      </c>
      <c r="B10034" s="4">
        <v>93.0</v>
      </c>
      <c r="C10034" s="4">
        <v>2016.0</v>
      </c>
      <c r="D10034" s="4" t="s">
        <v>2428</v>
      </c>
      <c r="E10034" s="4" t="s">
        <v>2062</v>
      </c>
      <c r="F10034" s="4" t="s">
        <v>74</v>
      </c>
      <c r="G10034" s="4" t="s">
        <v>1462</v>
      </c>
      <c r="H10034" s="4">
        <v>100946.0</v>
      </c>
      <c r="I10034" s="4">
        <v>30274.0</v>
      </c>
      <c r="J10034" s="4">
        <v>4833.0</v>
      </c>
      <c r="K10034" s="4">
        <v>32718.0</v>
      </c>
      <c r="L10034" s="4">
        <v>89446.0</v>
      </c>
      <c r="M10034" s="4" t="s">
        <v>2041</v>
      </c>
      <c r="N10034" s="4" t="s">
        <v>2041</v>
      </c>
      <c r="O10034" s="4" t="s">
        <v>2041</v>
      </c>
      <c r="P10034" s="4" t="s">
        <v>2044</v>
      </c>
      <c r="R10034" s="5" t="str">
        <f t="shared" si="1"/>
        <v>2016_93</v>
      </c>
    </row>
    <row r="10035">
      <c r="A10035" s="7" t="s">
        <v>2097</v>
      </c>
      <c r="B10035" s="7">
        <v>94.0</v>
      </c>
      <c r="C10035" s="7">
        <v>2016.0</v>
      </c>
      <c r="D10035" s="7" t="s">
        <v>981</v>
      </c>
      <c r="E10035" s="7" t="s">
        <v>2053</v>
      </c>
      <c r="F10035" s="7" t="s">
        <v>46</v>
      </c>
      <c r="G10035" s="7" t="s">
        <v>1429</v>
      </c>
      <c r="H10035" s="7">
        <v>62472.0</v>
      </c>
      <c r="I10035" s="7">
        <v>29636.0</v>
      </c>
      <c r="J10035" s="7">
        <v>7267.0</v>
      </c>
      <c r="K10035" s="7">
        <v>62843.0</v>
      </c>
      <c r="L10035" s="7">
        <v>99000.0</v>
      </c>
      <c r="M10035" s="7" t="s">
        <v>2041</v>
      </c>
      <c r="N10035" s="7" t="s">
        <v>2044</v>
      </c>
      <c r="O10035" s="7" t="s">
        <v>2041</v>
      </c>
      <c r="P10035" s="7" t="s">
        <v>2044</v>
      </c>
      <c r="Q10035" s="8"/>
      <c r="R10035" s="5" t="str">
        <f t="shared" si="1"/>
        <v>2016_94</v>
      </c>
    </row>
    <row r="10036">
      <c r="A10036" s="4" t="s">
        <v>2113</v>
      </c>
      <c r="B10036" s="4">
        <v>95.0</v>
      </c>
      <c r="C10036" s="4">
        <v>2016.0</v>
      </c>
      <c r="D10036" s="4" t="s">
        <v>216</v>
      </c>
      <c r="E10036" s="4" t="s">
        <v>921</v>
      </c>
      <c r="F10036" s="4" t="s">
        <v>46</v>
      </c>
      <c r="G10036" s="4" t="s">
        <v>1418</v>
      </c>
      <c r="H10036" s="4">
        <v>33052.0</v>
      </c>
      <c r="I10036" s="4">
        <v>29447.0</v>
      </c>
      <c r="J10036" s="4">
        <v>2269.0</v>
      </c>
      <c r="K10036" s="4">
        <v>95384.0</v>
      </c>
      <c r="L10036" s="4">
        <v>29762.0</v>
      </c>
      <c r="M10036" s="4" t="s">
        <v>2041</v>
      </c>
      <c r="N10036" s="4" t="s">
        <v>2041</v>
      </c>
      <c r="O10036" s="4" t="s">
        <v>2041</v>
      </c>
      <c r="P10036" s="4" t="s">
        <v>2044</v>
      </c>
      <c r="R10036" s="5" t="str">
        <f t="shared" si="1"/>
        <v>2016_95</v>
      </c>
    </row>
    <row r="10037">
      <c r="A10037" s="4" t="s">
        <v>2100</v>
      </c>
      <c r="B10037" s="4">
        <v>96.0</v>
      </c>
      <c r="C10037" s="4">
        <v>2016.0</v>
      </c>
      <c r="D10037" s="4" t="s">
        <v>177</v>
      </c>
      <c r="E10037" s="4" t="s">
        <v>2065</v>
      </c>
      <c r="F10037" s="4" t="s">
        <v>30</v>
      </c>
      <c r="G10037" s="4" t="s">
        <v>1407</v>
      </c>
      <c r="H10037" s="4">
        <v>53473.0</v>
      </c>
      <c r="I10037" s="4">
        <v>28987.0</v>
      </c>
      <c r="J10037" s="4">
        <v>8306.0</v>
      </c>
      <c r="K10037" s="4">
        <v>50051.0</v>
      </c>
      <c r="L10037" s="4">
        <v>20500.0</v>
      </c>
      <c r="M10037" s="4" t="s">
        <v>2041</v>
      </c>
      <c r="N10037" s="4" t="s">
        <v>2041</v>
      </c>
      <c r="O10037" s="4" t="s">
        <v>2041</v>
      </c>
      <c r="P10037" s="4" t="s">
        <v>2044</v>
      </c>
      <c r="R10037" s="5" t="str">
        <f t="shared" si="1"/>
        <v>2016_96</v>
      </c>
    </row>
    <row r="10038">
      <c r="A10038" s="4" t="s">
        <v>2092</v>
      </c>
      <c r="B10038" s="4">
        <v>97.0</v>
      </c>
      <c r="C10038" s="4">
        <v>2016.0</v>
      </c>
      <c r="D10038" s="4" t="s">
        <v>1723</v>
      </c>
      <c r="E10038" s="4" t="s">
        <v>2062</v>
      </c>
      <c r="F10038" s="4" t="s">
        <v>46</v>
      </c>
      <c r="G10038" s="4" t="s">
        <v>1468</v>
      </c>
      <c r="H10038" s="4">
        <v>24277.0</v>
      </c>
      <c r="I10038" s="4">
        <v>28863.0</v>
      </c>
      <c r="J10038" s="4">
        <v>1940.0</v>
      </c>
      <c r="K10038" s="4">
        <v>57948.0</v>
      </c>
      <c r="L10038" s="4">
        <v>57180.0</v>
      </c>
      <c r="M10038" s="4" t="s">
        <v>2041</v>
      </c>
      <c r="N10038" s="4" t="s">
        <v>2041</v>
      </c>
      <c r="O10038" s="4" t="s">
        <v>2041</v>
      </c>
      <c r="P10038" s="4" t="s">
        <v>2044</v>
      </c>
      <c r="R10038" s="5" t="str">
        <f t="shared" si="1"/>
        <v>2016_97</v>
      </c>
    </row>
    <row r="10039">
      <c r="A10039" s="4" t="s">
        <v>2085</v>
      </c>
      <c r="B10039" s="4">
        <v>98.0</v>
      </c>
      <c r="C10039" s="4">
        <v>2016.0</v>
      </c>
      <c r="D10039" s="4" t="s">
        <v>23</v>
      </c>
      <c r="E10039" s="4" t="s">
        <v>921</v>
      </c>
      <c r="F10039" s="4" t="s">
        <v>24</v>
      </c>
      <c r="G10039" s="4" t="s">
        <v>1412</v>
      </c>
      <c r="H10039" s="4">
        <v>10311.0</v>
      </c>
      <c r="I10039" s="4">
        <v>28150.0</v>
      </c>
      <c r="J10039" s="4">
        <v>1540.0</v>
      </c>
      <c r="K10039" s="4">
        <v>16332.0</v>
      </c>
      <c r="L10039" s="4">
        <v>6016.0</v>
      </c>
      <c r="M10039" s="4" t="s">
        <v>2041</v>
      </c>
      <c r="N10039" s="4" t="s">
        <v>2041</v>
      </c>
      <c r="O10039" s="4" t="s">
        <v>2041</v>
      </c>
      <c r="P10039" s="4" t="s">
        <v>2044</v>
      </c>
      <c r="R10039" s="5" t="str">
        <f t="shared" si="1"/>
        <v>2016_98</v>
      </c>
    </row>
    <row r="10040">
      <c r="A10040" s="4" t="s">
        <v>2106</v>
      </c>
      <c r="B10040" s="4">
        <v>99.0</v>
      </c>
      <c r="C10040" s="4">
        <v>2016.0</v>
      </c>
      <c r="D10040" s="4" t="s">
        <v>177</v>
      </c>
      <c r="E10040" s="4" t="s">
        <v>2065</v>
      </c>
      <c r="F10040" s="4" t="s">
        <v>30</v>
      </c>
      <c r="G10040" s="4" t="s">
        <v>1407</v>
      </c>
      <c r="H10040" s="4">
        <v>57326.0</v>
      </c>
      <c r="I10040" s="4">
        <v>28118.0</v>
      </c>
      <c r="J10040" s="4">
        <v>3833.0</v>
      </c>
      <c r="K10040" s="4">
        <v>63848.0</v>
      </c>
      <c r="L10040" s="4">
        <v>24800.0</v>
      </c>
      <c r="M10040" s="4" t="s">
        <v>2041</v>
      </c>
      <c r="N10040" s="4" t="s">
        <v>2041</v>
      </c>
      <c r="O10040" s="4" t="s">
        <v>2041</v>
      </c>
      <c r="P10040" s="4" t="s">
        <v>2044</v>
      </c>
      <c r="R10040" s="5" t="str">
        <f t="shared" si="1"/>
        <v>2016_99</v>
      </c>
    </row>
    <row r="10041">
      <c r="A10041" s="4" t="s">
        <v>2110</v>
      </c>
      <c r="B10041" s="4">
        <v>100.0</v>
      </c>
      <c r="C10041" s="4">
        <v>2016.0</v>
      </c>
      <c r="D10041" s="4" t="s">
        <v>42</v>
      </c>
      <c r="E10041" s="4" t="s">
        <v>2042</v>
      </c>
      <c r="F10041" s="4" t="s">
        <v>189</v>
      </c>
      <c r="G10041" s="4" t="s">
        <v>1449</v>
      </c>
      <c r="I10041" s="4">
        <v>28111.0</v>
      </c>
      <c r="J10041" s="4">
        <v>815.0</v>
      </c>
      <c r="K10041" s="4">
        <v>238472.0</v>
      </c>
      <c r="L10041" s="4">
        <v>5530.0</v>
      </c>
      <c r="M10041" s="4" t="s">
        <v>2041</v>
      </c>
      <c r="N10041" s="4" t="s">
        <v>2041</v>
      </c>
      <c r="O10041" s="4" t="s">
        <v>2041</v>
      </c>
      <c r="P10041" s="4" t="s">
        <v>2044</v>
      </c>
      <c r="R10041" s="5" t="str">
        <f t="shared" si="1"/>
        <v>2016_100</v>
      </c>
    </row>
    <row r="10042">
      <c r="A10042" s="4" t="s">
        <v>2093</v>
      </c>
      <c r="B10042" s="4">
        <v>101.0</v>
      </c>
      <c r="C10042" s="4">
        <v>2016.0</v>
      </c>
      <c r="D10042" s="4" t="s">
        <v>48</v>
      </c>
      <c r="E10042" s="4" t="s">
        <v>48</v>
      </c>
      <c r="F10042" s="4" t="s">
        <v>49</v>
      </c>
      <c r="G10042" s="4" t="s">
        <v>1455</v>
      </c>
      <c r="H10042" s="4">
        <v>55289.0</v>
      </c>
      <c r="I10042" s="4">
        <v>27940.0</v>
      </c>
      <c r="J10042" s="4">
        <v>1953.0</v>
      </c>
      <c r="K10042" s="4">
        <v>41166.0</v>
      </c>
      <c r="L10042" s="4">
        <v>52000.0</v>
      </c>
      <c r="M10042" s="4" t="s">
        <v>2041</v>
      </c>
      <c r="N10042" s="4" t="s">
        <v>2041</v>
      </c>
      <c r="O10042" s="4" t="s">
        <v>2041</v>
      </c>
      <c r="P10042" s="4" t="s">
        <v>2044</v>
      </c>
      <c r="R10042" s="5" t="str">
        <f t="shared" si="1"/>
        <v>2016_101</v>
      </c>
    </row>
    <row r="10043">
      <c r="A10043" s="4" t="s">
        <v>395</v>
      </c>
      <c r="B10043" s="4">
        <v>102.0</v>
      </c>
      <c r="C10043" s="4">
        <v>2016.0</v>
      </c>
      <c r="D10043" s="4" t="s">
        <v>977</v>
      </c>
      <c r="E10043" s="4" t="s">
        <v>117</v>
      </c>
      <c r="F10043" s="4" t="s">
        <v>400</v>
      </c>
      <c r="G10043" s="4" t="s">
        <v>1513</v>
      </c>
      <c r="H10043" s="4">
        <v>5815.0</v>
      </c>
      <c r="I10043" s="4">
        <v>27925.0</v>
      </c>
      <c r="J10043" s="4">
        <v>572.0</v>
      </c>
      <c r="K10043" s="4">
        <v>10800.0</v>
      </c>
      <c r="L10043" s="4">
        <v>18800.0</v>
      </c>
      <c r="M10043" s="4" t="s">
        <v>2041</v>
      </c>
      <c r="N10043" s="4" t="s">
        <v>2041</v>
      </c>
      <c r="O10043" s="4" t="s">
        <v>2041</v>
      </c>
      <c r="P10043" s="4" t="s">
        <v>2044</v>
      </c>
      <c r="R10043" s="5" t="str">
        <f t="shared" si="1"/>
        <v>2016_102</v>
      </c>
    </row>
    <row r="10044">
      <c r="A10044" s="4" t="s">
        <v>2107</v>
      </c>
      <c r="B10044" s="4">
        <v>103.0</v>
      </c>
      <c r="C10044" s="4">
        <v>2016.0</v>
      </c>
      <c r="D10044" s="4" t="s">
        <v>26</v>
      </c>
      <c r="E10044" s="4" t="s">
        <v>2040</v>
      </c>
      <c r="F10044" s="4" t="s">
        <v>55</v>
      </c>
      <c r="G10044" s="4" t="s">
        <v>1417</v>
      </c>
      <c r="H10044" s="4">
        <v>13746.0</v>
      </c>
      <c r="I10044" s="4">
        <v>27079.0</v>
      </c>
      <c r="J10044" s="4">
        <v>1072.0</v>
      </c>
      <c r="K10044" s="4">
        <v>20576.0</v>
      </c>
      <c r="L10044" s="4">
        <v>157500.0</v>
      </c>
      <c r="M10044" s="4" t="s">
        <v>2041</v>
      </c>
      <c r="N10044" s="4" t="s">
        <v>2041</v>
      </c>
      <c r="O10044" s="4" t="s">
        <v>2041</v>
      </c>
      <c r="P10044" s="4" t="s">
        <v>2044</v>
      </c>
      <c r="R10044" s="5" t="str">
        <f t="shared" si="1"/>
        <v>2016_103</v>
      </c>
    </row>
    <row r="10045">
      <c r="A10045" s="4" t="s">
        <v>2067</v>
      </c>
      <c r="B10045" s="4">
        <v>104.0</v>
      </c>
      <c r="C10045" s="4">
        <v>2016.0</v>
      </c>
      <c r="D10045" s="4" t="s">
        <v>225</v>
      </c>
      <c r="E10045" s="4" t="s">
        <v>921</v>
      </c>
      <c r="F10045" s="4" t="s">
        <v>24</v>
      </c>
      <c r="G10045" s="4" t="s">
        <v>1404</v>
      </c>
      <c r="H10045" s="4">
        <v>49764.0</v>
      </c>
      <c r="I10045" s="4">
        <v>27028.0</v>
      </c>
      <c r="J10045" s="4">
        <v>2521.0</v>
      </c>
      <c r="K10045" s="4">
        <v>48952.0</v>
      </c>
      <c r="L10045" s="4">
        <v>6800.0</v>
      </c>
      <c r="M10045" s="4" t="s">
        <v>2041</v>
      </c>
      <c r="N10045" s="4" t="s">
        <v>2041</v>
      </c>
      <c r="O10045" s="4" t="s">
        <v>2041</v>
      </c>
      <c r="P10045" s="4" t="s">
        <v>2044</v>
      </c>
      <c r="R10045" s="5" t="str">
        <f t="shared" si="1"/>
        <v>2016_104</v>
      </c>
    </row>
    <row r="10046">
      <c r="A10046" s="4" t="s">
        <v>2114</v>
      </c>
      <c r="B10046" s="4">
        <v>105.0</v>
      </c>
      <c r="C10046" s="4">
        <v>2016.0</v>
      </c>
      <c r="D10046" s="4" t="s">
        <v>67</v>
      </c>
      <c r="E10046" s="4" t="s">
        <v>2042</v>
      </c>
      <c r="F10046" s="4" t="s">
        <v>30</v>
      </c>
      <c r="G10046" s="4" t="s">
        <v>1407</v>
      </c>
      <c r="H10046" s="4">
        <v>34427.0</v>
      </c>
      <c r="I10046" s="4">
        <v>26800.0</v>
      </c>
      <c r="J10046" s="4">
        <v>3439.0</v>
      </c>
      <c r="K10046" s="4">
        <v>100184.0</v>
      </c>
      <c r="L10046" s="4">
        <v>30900.0</v>
      </c>
      <c r="M10046" s="4" t="s">
        <v>2041</v>
      </c>
      <c r="N10046" s="4" t="s">
        <v>2041</v>
      </c>
      <c r="O10046" s="4" t="s">
        <v>2041</v>
      </c>
      <c r="P10046" s="4" t="s">
        <v>2044</v>
      </c>
      <c r="R10046" s="5" t="str">
        <f t="shared" si="1"/>
        <v>2016_105</v>
      </c>
    </row>
    <row r="10047">
      <c r="A10047" s="4" t="s">
        <v>2104</v>
      </c>
      <c r="B10047" s="4">
        <v>106.0</v>
      </c>
      <c r="C10047" s="4">
        <v>2016.0</v>
      </c>
      <c r="D10047" s="4" t="s">
        <v>40</v>
      </c>
      <c r="E10047" s="4" t="s">
        <v>2053</v>
      </c>
      <c r="F10047" s="4" t="s">
        <v>30</v>
      </c>
      <c r="G10047" s="4" t="s">
        <v>1407</v>
      </c>
      <c r="H10047" s="4">
        <v>152193.0</v>
      </c>
      <c r="I10047" s="4">
        <v>26794.0</v>
      </c>
      <c r="J10047" s="4">
        <v>6873.0</v>
      </c>
      <c r="K10047" s="4">
        <v>33956.0</v>
      </c>
      <c r="L10047" s="4">
        <v>80200.0</v>
      </c>
      <c r="M10047" s="4" t="s">
        <v>2041</v>
      </c>
      <c r="N10047" s="4" t="s">
        <v>2041</v>
      </c>
      <c r="O10047" s="4" t="s">
        <v>2041</v>
      </c>
      <c r="P10047" s="4" t="s">
        <v>2044</v>
      </c>
      <c r="R10047" s="5" t="str">
        <f t="shared" si="1"/>
        <v>2016_106</v>
      </c>
    </row>
    <row r="10048">
      <c r="A10048" s="4" t="s">
        <v>2118</v>
      </c>
      <c r="B10048" s="4">
        <v>107.0</v>
      </c>
      <c r="C10048" s="4">
        <v>2016.0</v>
      </c>
      <c r="D10048" s="4" t="s">
        <v>72</v>
      </c>
      <c r="E10048" s="4" t="s">
        <v>72</v>
      </c>
      <c r="F10048" s="4" t="s">
        <v>100</v>
      </c>
      <c r="G10048" s="4" t="s">
        <v>1494</v>
      </c>
      <c r="H10048" s="4">
        <v>8529.0</v>
      </c>
      <c r="I10048" s="4">
        <v>26528.0</v>
      </c>
      <c r="J10048" s="4">
        <v>2109.0</v>
      </c>
      <c r="K10048" s="4">
        <v>8863.0</v>
      </c>
      <c r="L10048" s="4">
        <v>69865.0</v>
      </c>
      <c r="M10048" s="4" t="s">
        <v>2041</v>
      </c>
      <c r="N10048" s="4" t="s">
        <v>2041</v>
      </c>
      <c r="O10048" s="4" t="s">
        <v>2041</v>
      </c>
      <c r="P10048" s="4" t="s">
        <v>2044</v>
      </c>
      <c r="R10048" s="5" t="str">
        <f t="shared" si="1"/>
        <v>2016_107</v>
      </c>
    </row>
    <row r="10049">
      <c r="A10049" s="4" t="s">
        <v>2109</v>
      </c>
      <c r="B10049" s="4">
        <v>108.0</v>
      </c>
      <c r="C10049" s="4">
        <v>2016.0</v>
      </c>
      <c r="D10049" s="4" t="s">
        <v>977</v>
      </c>
      <c r="E10049" s="4" t="s">
        <v>117</v>
      </c>
      <c r="F10049" s="4" t="s">
        <v>179</v>
      </c>
      <c r="G10049" s="4" t="s">
        <v>1476</v>
      </c>
      <c r="H10049" s="4">
        <v>2694.0</v>
      </c>
      <c r="I10049" s="4">
        <v>26380.0</v>
      </c>
      <c r="J10049" s="4">
        <v>266.0</v>
      </c>
      <c r="K10049" s="4">
        <v>6358.0</v>
      </c>
      <c r="L10049" s="4">
        <v>9000.0</v>
      </c>
      <c r="M10049" s="4" t="s">
        <v>2041</v>
      </c>
      <c r="N10049" s="4" t="s">
        <v>2041</v>
      </c>
      <c r="O10049" s="4" t="s">
        <v>2041</v>
      </c>
      <c r="P10049" s="4" t="s">
        <v>2044</v>
      </c>
      <c r="R10049" s="5" t="str">
        <f t="shared" si="1"/>
        <v>2016_108</v>
      </c>
    </row>
    <row r="10050">
      <c r="A10050" s="4" t="s">
        <v>2111</v>
      </c>
      <c r="B10050" s="4">
        <v>109.0</v>
      </c>
      <c r="C10050" s="4">
        <v>2016.0</v>
      </c>
      <c r="D10050" s="4" t="s">
        <v>62</v>
      </c>
      <c r="E10050" s="4" t="s">
        <v>2112</v>
      </c>
      <c r="F10050" s="4" t="s">
        <v>46</v>
      </c>
      <c r="G10050" s="4" t="s">
        <v>1475</v>
      </c>
      <c r="H10050" s="4">
        <v>113314.0</v>
      </c>
      <c r="I10050" s="4">
        <v>25413.0</v>
      </c>
      <c r="J10050" s="4">
        <v>4529.0</v>
      </c>
      <c r="K10050" s="4">
        <v>37939.0</v>
      </c>
      <c r="L10050" s="4">
        <v>420000.0</v>
      </c>
      <c r="M10050" s="4" t="s">
        <v>2041</v>
      </c>
      <c r="N10050" s="4" t="s">
        <v>2041</v>
      </c>
      <c r="O10050" s="4" t="s">
        <v>2041</v>
      </c>
      <c r="P10050" s="4" t="s">
        <v>2044</v>
      </c>
      <c r="R10050" s="5" t="str">
        <f t="shared" si="1"/>
        <v>2016_109</v>
      </c>
    </row>
    <row r="10051">
      <c r="A10051" s="4" t="s">
        <v>854</v>
      </c>
      <c r="B10051" s="4">
        <v>110.0</v>
      </c>
      <c r="C10051" s="4">
        <v>2016.0</v>
      </c>
      <c r="D10051" s="4" t="s">
        <v>971</v>
      </c>
      <c r="E10051" s="4" t="s">
        <v>2043</v>
      </c>
      <c r="F10051" s="4" t="s">
        <v>57</v>
      </c>
      <c r="G10051" s="4" t="s">
        <v>1531</v>
      </c>
      <c r="H10051" s="4">
        <v>76449.0</v>
      </c>
      <c r="I10051" s="4">
        <v>25281.0</v>
      </c>
      <c r="J10051" s="4">
        <v>5271.0</v>
      </c>
      <c r="K10051" s="4">
        <v>50796.0</v>
      </c>
      <c r="L10051" s="4">
        <v>33000.0</v>
      </c>
      <c r="M10051" s="4" t="s">
        <v>2041</v>
      </c>
      <c r="N10051" s="4" t="s">
        <v>2041</v>
      </c>
      <c r="O10051" s="4" t="s">
        <v>2041</v>
      </c>
      <c r="P10051" s="4" t="s">
        <v>2044</v>
      </c>
      <c r="R10051" s="5" t="str">
        <f t="shared" si="1"/>
        <v>2016_110</v>
      </c>
    </row>
    <row r="10052">
      <c r="A10052" s="4" t="s">
        <v>2101</v>
      </c>
      <c r="B10052" s="4">
        <v>111.0</v>
      </c>
      <c r="C10052" s="4">
        <v>2016.0</v>
      </c>
      <c r="D10052" s="4" t="s">
        <v>26</v>
      </c>
      <c r="E10052" s="4" t="s">
        <v>2040</v>
      </c>
      <c r="F10052" s="4" t="s">
        <v>46</v>
      </c>
      <c r="G10052" s="4" t="s">
        <v>1426</v>
      </c>
      <c r="H10052" s="4">
        <v>1635.0</v>
      </c>
      <c r="I10052" s="4">
        <v>25146.0</v>
      </c>
      <c r="J10052" s="4">
        <v>1129.0</v>
      </c>
      <c r="K10052" s="4">
        <v>11337.0</v>
      </c>
      <c r="L10052" s="4">
        <v>178000.0</v>
      </c>
      <c r="M10052" s="4" t="s">
        <v>2041</v>
      </c>
      <c r="N10052" s="4" t="s">
        <v>2041</v>
      </c>
      <c r="O10052" s="4" t="s">
        <v>2041</v>
      </c>
      <c r="P10052" s="4" t="s">
        <v>2044</v>
      </c>
      <c r="R10052" s="5" t="str">
        <f t="shared" si="1"/>
        <v>2016_111</v>
      </c>
    </row>
    <row r="10053">
      <c r="A10053" s="4" t="s">
        <v>2125</v>
      </c>
      <c r="B10053" s="4">
        <v>112.0</v>
      </c>
      <c r="C10053" s="4">
        <v>2016.0</v>
      </c>
      <c r="D10053" s="4" t="s">
        <v>59</v>
      </c>
      <c r="E10053" s="4" t="s">
        <v>2042</v>
      </c>
      <c r="F10053" s="4" t="s">
        <v>37</v>
      </c>
      <c r="G10053" s="4" t="s">
        <v>1432</v>
      </c>
      <c r="H10053" s="4">
        <v>35977.0</v>
      </c>
      <c r="I10053" s="4">
        <v>25098.0</v>
      </c>
      <c r="J10053" s="4">
        <v>4050.0</v>
      </c>
      <c r="K10053" s="4">
        <v>334048.0</v>
      </c>
      <c r="L10053" s="4">
        <v>45400.0</v>
      </c>
      <c r="M10053" s="4" t="s">
        <v>2044</v>
      </c>
      <c r="N10053" s="4" t="s">
        <v>2041</v>
      </c>
      <c r="O10053" s="4" t="s">
        <v>2041</v>
      </c>
      <c r="P10053" s="4" t="s">
        <v>2044</v>
      </c>
      <c r="R10053" s="5" t="str">
        <f t="shared" si="1"/>
        <v>2016_112</v>
      </c>
    </row>
    <row r="10054">
      <c r="A10054" s="4" t="s">
        <v>2122</v>
      </c>
      <c r="B10054" s="4">
        <v>113.0</v>
      </c>
      <c r="C10054" s="4">
        <v>2016.0</v>
      </c>
      <c r="D10054" s="4" t="s">
        <v>639</v>
      </c>
      <c r="E10054" s="4" t="s">
        <v>2043</v>
      </c>
      <c r="F10054" s="4" t="s">
        <v>148</v>
      </c>
      <c r="G10054" s="4" t="s">
        <v>1536</v>
      </c>
      <c r="H10054" s="4">
        <v>51889.0</v>
      </c>
      <c r="I10054" s="4">
        <v>24704.0</v>
      </c>
      <c r="J10054" s="4">
        <v>1990.0</v>
      </c>
      <c r="K10054" s="4">
        <v>46612.0</v>
      </c>
      <c r="L10054" s="4">
        <v>72000.0</v>
      </c>
      <c r="M10054" s="4" t="s">
        <v>2041</v>
      </c>
      <c r="N10054" s="4" t="s">
        <v>2041</v>
      </c>
      <c r="O10054" s="4" t="s">
        <v>2041</v>
      </c>
      <c r="P10054" s="4" t="s">
        <v>2044</v>
      </c>
      <c r="R10054" s="5" t="str">
        <f t="shared" si="1"/>
        <v>2016_113</v>
      </c>
    </row>
    <row r="10055">
      <c r="A10055" s="4" t="s">
        <v>2123</v>
      </c>
      <c r="B10055" s="4">
        <v>114.0</v>
      </c>
      <c r="C10055" s="4">
        <v>2016.0</v>
      </c>
      <c r="D10055" s="4" t="s">
        <v>67</v>
      </c>
      <c r="E10055" s="4" t="s">
        <v>2042</v>
      </c>
      <c r="F10055" s="4" t="s">
        <v>24</v>
      </c>
      <c r="G10055" s="4" t="s">
        <v>1412</v>
      </c>
      <c r="I10055" s="4">
        <v>24361.0</v>
      </c>
      <c r="J10055" s="4">
        <v>2272.0</v>
      </c>
      <c r="K10055" s="4">
        <v>137077.0</v>
      </c>
      <c r="L10055" s="4">
        <v>28681.0</v>
      </c>
      <c r="M10055" s="4" t="s">
        <v>2041</v>
      </c>
      <c r="N10055" s="4" t="s">
        <v>2041</v>
      </c>
      <c r="O10055" s="4" t="s">
        <v>2041</v>
      </c>
      <c r="P10055" s="4" t="s">
        <v>2044</v>
      </c>
      <c r="R10055" s="5" t="str">
        <f t="shared" si="1"/>
        <v>2016_114</v>
      </c>
    </row>
    <row r="10056">
      <c r="A10056" s="7" t="s">
        <v>1242</v>
      </c>
      <c r="B10056" s="7">
        <v>115.0</v>
      </c>
      <c r="C10056" s="7">
        <v>2016.0</v>
      </c>
      <c r="D10056" s="7" t="s">
        <v>216</v>
      </c>
      <c r="E10056" s="7" t="s">
        <v>921</v>
      </c>
      <c r="F10056" s="7" t="s">
        <v>127</v>
      </c>
      <c r="G10056" s="7" t="s">
        <v>1408</v>
      </c>
      <c r="H10056" s="7">
        <v>55572.0</v>
      </c>
      <c r="I10056" s="7">
        <v>24002.0</v>
      </c>
      <c r="J10056" s="7">
        <v>2816.0</v>
      </c>
      <c r="K10056" s="7">
        <v>121156.0</v>
      </c>
      <c r="L10056" s="7">
        <v>29188.0</v>
      </c>
      <c r="M10056" s="7" t="s">
        <v>2041</v>
      </c>
      <c r="N10056" s="7" t="s">
        <v>2044</v>
      </c>
      <c r="O10056" s="7" t="s">
        <v>2041</v>
      </c>
      <c r="P10056" s="7" t="s">
        <v>2044</v>
      </c>
      <c r="Q10056" s="8"/>
      <c r="R10056" s="5" t="str">
        <f t="shared" si="1"/>
        <v>2016_115</v>
      </c>
    </row>
    <row r="10057">
      <c r="A10057" s="4" t="s">
        <v>2130</v>
      </c>
      <c r="B10057" s="4">
        <v>116.0</v>
      </c>
      <c r="C10057" s="4">
        <v>2016.0</v>
      </c>
      <c r="D10057" s="4" t="s">
        <v>29</v>
      </c>
      <c r="E10057" s="4" t="s">
        <v>29</v>
      </c>
      <c r="F10057" s="4" t="s">
        <v>30</v>
      </c>
      <c r="G10057" s="4" t="s">
        <v>1407</v>
      </c>
      <c r="H10057" s="4">
        <v>57963.0</v>
      </c>
      <c r="I10057" s="4">
        <v>23697.0</v>
      </c>
      <c r="J10057" s="4">
        <v>1844.0</v>
      </c>
      <c r="K10057" s="4">
        <v>49277.0</v>
      </c>
      <c r="L10057" s="4">
        <v>56430.0</v>
      </c>
      <c r="M10057" s="4" t="s">
        <v>2041</v>
      </c>
      <c r="N10057" s="4" t="s">
        <v>2041</v>
      </c>
      <c r="O10057" s="4" t="s">
        <v>2041</v>
      </c>
      <c r="P10057" s="4" t="s">
        <v>2041</v>
      </c>
      <c r="R10057" s="5" t="str">
        <f t="shared" si="1"/>
        <v>2016_116</v>
      </c>
    </row>
    <row r="10058">
      <c r="A10058" s="4" t="s">
        <v>990</v>
      </c>
      <c r="B10058" s="4">
        <v>117.0</v>
      </c>
      <c r="C10058" s="4">
        <v>2016.0</v>
      </c>
      <c r="D10058" s="4" t="s">
        <v>1096</v>
      </c>
      <c r="E10058" s="4" t="s">
        <v>921</v>
      </c>
      <c r="F10058" s="4" t="s">
        <v>24</v>
      </c>
      <c r="G10058" s="4" t="s">
        <v>1404</v>
      </c>
      <c r="H10058" s="4">
        <v>30660.0</v>
      </c>
      <c r="I10058" s="4">
        <v>23633.0</v>
      </c>
      <c r="J10058" s="4">
        <v>671.0</v>
      </c>
      <c r="K10058" s="4">
        <v>36942.0</v>
      </c>
      <c r="L10058" s="4">
        <v>65000.0</v>
      </c>
      <c r="M10058" s="4" t="s">
        <v>2041</v>
      </c>
      <c r="N10058" s="4" t="s">
        <v>2041</v>
      </c>
      <c r="O10058" s="4" t="s">
        <v>2041</v>
      </c>
      <c r="P10058" s="4" t="s">
        <v>2044</v>
      </c>
      <c r="R10058" s="5" t="str">
        <f t="shared" si="1"/>
        <v>2016_117</v>
      </c>
    </row>
    <row r="10059">
      <c r="A10059" s="4" t="s">
        <v>2124</v>
      </c>
      <c r="B10059" s="4">
        <v>118.0</v>
      </c>
      <c r="C10059" s="4">
        <v>2016.0</v>
      </c>
      <c r="D10059" s="4" t="s">
        <v>76</v>
      </c>
      <c r="E10059" s="4" t="s">
        <v>76</v>
      </c>
      <c r="F10059" s="4" t="s">
        <v>37</v>
      </c>
      <c r="G10059" s="4" t="s">
        <v>1465</v>
      </c>
      <c r="H10059" s="4">
        <v>35809.0</v>
      </c>
      <c r="I10059" s="4">
        <v>23526.0</v>
      </c>
      <c r="J10059" s="4">
        <v>1990.0</v>
      </c>
      <c r="K10059" s="4">
        <v>24454.0</v>
      </c>
      <c r="L10059" s="4">
        <v>65000.0</v>
      </c>
      <c r="M10059" s="4" t="s">
        <v>2041</v>
      </c>
      <c r="N10059" s="4" t="s">
        <v>2041</v>
      </c>
      <c r="O10059" s="4" t="s">
        <v>2041</v>
      </c>
      <c r="P10059" s="4" t="s">
        <v>2044</v>
      </c>
      <c r="R10059" s="5" t="str">
        <f t="shared" si="1"/>
        <v>2016_118</v>
      </c>
    </row>
    <row r="10060">
      <c r="A10060" s="4" t="s">
        <v>310</v>
      </c>
      <c r="B10060" s="4">
        <v>119.0</v>
      </c>
      <c r="C10060" s="4">
        <v>2016.0</v>
      </c>
      <c r="D10060" s="4" t="s">
        <v>977</v>
      </c>
      <c r="E10060" s="4" t="s">
        <v>117</v>
      </c>
      <c r="F10060" s="4" t="s">
        <v>183</v>
      </c>
      <c r="G10060" s="4" t="s">
        <v>2131</v>
      </c>
      <c r="H10060" s="4">
        <v>5902.0</v>
      </c>
      <c r="I10060" s="4">
        <v>23282.0</v>
      </c>
      <c r="J10060" s="4">
        <v>498.0</v>
      </c>
      <c r="K10060" s="4">
        <v>13022.0</v>
      </c>
      <c r="L10060" s="4">
        <v>18500.0</v>
      </c>
      <c r="M10060" s="4" t="s">
        <v>2041</v>
      </c>
      <c r="N10060" s="4" t="s">
        <v>2041</v>
      </c>
      <c r="O10060" s="4" t="s">
        <v>2041</v>
      </c>
      <c r="P10060" s="4" t="s">
        <v>2044</v>
      </c>
      <c r="R10060" s="5" t="str">
        <f t="shared" si="1"/>
        <v>2016_119</v>
      </c>
    </row>
    <row r="10061">
      <c r="A10061" s="4" t="s">
        <v>2129</v>
      </c>
      <c r="B10061" s="4">
        <v>120.0</v>
      </c>
      <c r="C10061" s="4">
        <v>2016.0</v>
      </c>
      <c r="D10061" s="4" t="s">
        <v>76</v>
      </c>
      <c r="E10061" s="4" t="s">
        <v>76</v>
      </c>
      <c r="F10061" s="4" t="s">
        <v>148</v>
      </c>
      <c r="G10061" s="4" t="s">
        <v>1467</v>
      </c>
      <c r="H10061" s="4">
        <v>36666.0</v>
      </c>
      <c r="I10061" s="4">
        <v>23247.0</v>
      </c>
      <c r="J10061" s="4">
        <v>2074.0</v>
      </c>
      <c r="K10061" s="4">
        <v>29281.0</v>
      </c>
      <c r="L10061" s="4">
        <v>61000.0</v>
      </c>
      <c r="M10061" s="4" t="s">
        <v>2041</v>
      </c>
      <c r="N10061" s="4" t="s">
        <v>2041</v>
      </c>
      <c r="O10061" s="4" t="s">
        <v>2041</v>
      </c>
      <c r="P10061" s="4" t="s">
        <v>2044</v>
      </c>
      <c r="R10061" s="5" t="str">
        <f t="shared" si="1"/>
        <v>2016_120</v>
      </c>
    </row>
    <row r="10062">
      <c r="A10062" s="4" t="s">
        <v>2075</v>
      </c>
      <c r="B10062" s="4">
        <v>121.0</v>
      </c>
      <c r="C10062" s="4">
        <v>2016.0</v>
      </c>
      <c r="D10062" s="4" t="s">
        <v>225</v>
      </c>
      <c r="E10062" s="4" t="s">
        <v>921</v>
      </c>
      <c r="F10062" s="4" t="s">
        <v>24</v>
      </c>
      <c r="G10062" s="4" t="s">
        <v>1404</v>
      </c>
      <c r="H10062" s="4">
        <v>5423.0</v>
      </c>
      <c r="I10062" s="4">
        <v>23152.0</v>
      </c>
      <c r="J10062" s="4">
        <v>118.0</v>
      </c>
      <c r="K10062" s="4">
        <v>24142.0</v>
      </c>
      <c r="L10062" s="4">
        <v>5400.0</v>
      </c>
      <c r="M10062" s="4" t="s">
        <v>2041</v>
      </c>
      <c r="N10062" s="4" t="s">
        <v>2041</v>
      </c>
      <c r="O10062" s="4" t="s">
        <v>2041</v>
      </c>
      <c r="P10062" s="4" t="s">
        <v>2044</v>
      </c>
      <c r="R10062" s="5" t="str">
        <f t="shared" si="1"/>
        <v>2016_121</v>
      </c>
    </row>
    <row r="10063">
      <c r="A10063" s="4" t="s">
        <v>2477</v>
      </c>
      <c r="B10063" s="4">
        <v>122.0</v>
      </c>
      <c r="C10063" s="4">
        <v>2016.0</v>
      </c>
      <c r="D10063" s="4" t="s">
        <v>986</v>
      </c>
      <c r="E10063" s="4" t="s">
        <v>117</v>
      </c>
      <c r="F10063" s="4" t="s">
        <v>46</v>
      </c>
      <c r="G10063" s="4" t="s">
        <v>2128</v>
      </c>
      <c r="I10063" s="4">
        <v>23128.0</v>
      </c>
      <c r="J10063" s="4">
        <v>168.0</v>
      </c>
      <c r="K10063" s="4">
        <v>9239.0</v>
      </c>
      <c r="L10063" s="4">
        <v>25000.0</v>
      </c>
      <c r="M10063" s="4" t="s">
        <v>2041</v>
      </c>
      <c r="N10063" s="4" t="s">
        <v>2041</v>
      </c>
      <c r="O10063" s="4" t="s">
        <v>2041</v>
      </c>
      <c r="P10063" s="4" t="s">
        <v>2044</v>
      </c>
      <c r="R10063" s="5" t="str">
        <f t="shared" si="1"/>
        <v>2016_122</v>
      </c>
    </row>
    <row r="10064">
      <c r="A10064" s="4" t="s">
        <v>2142</v>
      </c>
      <c r="B10064" s="4">
        <v>123.0</v>
      </c>
      <c r="C10064" s="4">
        <v>2016.0</v>
      </c>
      <c r="D10064" s="4" t="s">
        <v>102</v>
      </c>
      <c r="E10064" s="4" t="s">
        <v>114</v>
      </c>
      <c r="F10064" s="4" t="s">
        <v>46</v>
      </c>
      <c r="G10064" s="4" t="s">
        <v>2143</v>
      </c>
      <c r="H10064" s="4">
        <v>92405.0</v>
      </c>
      <c r="I10064" s="4">
        <v>22859.0</v>
      </c>
      <c r="J10064" s="4">
        <v>5144.0</v>
      </c>
      <c r="K10064" s="4">
        <v>53050.0</v>
      </c>
      <c r="L10064" s="4">
        <v>28000.0</v>
      </c>
      <c r="M10064" s="4" t="s">
        <v>2041</v>
      </c>
      <c r="N10064" s="4" t="s">
        <v>2041</v>
      </c>
      <c r="O10064" s="4" t="s">
        <v>2041</v>
      </c>
      <c r="P10064" s="4" t="s">
        <v>2044</v>
      </c>
      <c r="R10064" s="5" t="str">
        <f t="shared" si="1"/>
        <v>2016_123</v>
      </c>
    </row>
    <row r="10065">
      <c r="A10065" s="4" t="s">
        <v>2178</v>
      </c>
      <c r="B10065" s="4">
        <v>124.0</v>
      </c>
      <c r="C10065" s="4">
        <v>2016.0</v>
      </c>
      <c r="D10065" s="4" t="s">
        <v>1289</v>
      </c>
      <c r="E10065" s="4" t="s">
        <v>114</v>
      </c>
      <c r="F10065" s="4" t="s">
        <v>144</v>
      </c>
      <c r="G10065" s="4" t="s">
        <v>1481</v>
      </c>
      <c r="H10065" s="4">
        <v>10464.0</v>
      </c>
      <c r="I10065" s="4">
        <v>22795.0</v>
      </c>
      <c r="J10065" s="4">
        <v>355.0</v>
      </c>
      <c r="K10065" s="4">
        <v>7339.0</v>
      </c>
      <c r="L10065" s="4">
        <v>18200.0</v>
      </c>
      <c r="M10065" s="4" t="s">
        <v>2041</v>
      </c>
      <c r="N10065" s="4" t="s">
        <v>2041</v>
      </c>
      <c r="O10065" s="4" t="s">
        <v>2041</v>
      </c>
      <c r="P10065" s="4" t="s">
        <v>2044</v>
      </c>
      <c r="R10065" s="5" t="str">
        <f t="shared" si="1"/>
        <v>2016_124</v>
      </c>
    </row>
    <row r="10066">
      <c r="A10066" s="4" t="s">
        <v>2134</v>
      </c>
      <c r="B10066" s="4">
        <v>125.0</v>
      </c>
      <c r="C10066" s="4">
        <v>2016.0</v>
      </c>
      <c r="D10066" s="4" t="s">
        <v>1295</v>
      </c>
      <c r="E10066" s="4" t="s">
        <v>114</v>
      </c>
      <c r="F10066" s="4" t="s">
        <v>115</v>
      </c>
      <c r="G10066" s="4" t="s">
        <v>1665</v>
      </c>
      <c r="H10066" s="4">
        <v>2087.0</v>
      </c>
      <c r="I10066" s="4">
        <v>22678.0</v>
      </c>
      <c r="J10066" s="4">
        <v>158.0</v>
      </c>
      <c r="K10066" s="4">
        <v>26861.0</v>
      </c>
      <c r="L10066" s="4">
        <v>123000.0</v>
      </c>
      <c r="M10066" s="4" t="s">
        <v>2041</v>
      </c>
      <c r="N10066" s="4" t="s">
        <v>2041</v>
      </c>
      <c r="O10066" s="4" t="s">
        <v>2041</v>
      </c>
      <c r="P10066" s="4" t="s">
        <v>2044</v>
      </c>
      <c r="R10066" s="5" t="str">
        <f t="shared" si="1"/>
        <v>2016_125</v>
      </c>
    </row>
    <row r="10067">
      <c r="A10067" s="4" t="s">
        <v>2478</v>
      </c>
      <c r="B10067" s="4">
        <v>126.0</v>
      </c>
      <c r="C10067" s="4">
        <v>2016.0</v>
      </c>
      <c r="D10067" s="4" t="s">
        <v>168</v>
      </c>
      <c r="E10067" s="4" t="s">
        <v>2116</v>
      </c>
      <c r="F10067" s="4" t="s">
        <v>30</v>
      </c>
      <c r="G10067" s="4" t="s">
        <v>1407</v>
      </c>
      <c r="H10067" s="4">
        <v>12596.0</v>
      </c>
      <c r="I10067" s="4">
        <v>22534.0</v>
      </c>
      <c r="J10067" s="4">
        <v>322.0</v>
      </c>
      <c r="K10067" s="4">
        <v>36528.0</v>
      </c>
      <c r="L10067" s="4">
        <v>60000.0</v>
      </c>
      <c r="M10067" s="4" t="s">
        <v>2041</v>
      </c>
      <c r="N10067" s="4" t="s">
        <v>2041</v>
      </c>
      <c r="O10067" s="4" t="s">
        <v>2041</v>
      </c>
      <c r="P10067" s="4" t="s">
        <v>2044</v>
      </c>
      <c r="R10067" s="5" t="str">
        <f t="shared" si="1"/>
        <v>2016_126</v>
      </c>
    </row>
    <row r="10068">
      <c r="A10068" s="4" t="s">
        <v>2115</v>
      </c>
      <c r="B10068" s="4">
        <v>127.0</v>
      </c>
      <c r="C10068" s="4">
        <v>2016.0</v>
      </c>
      <c r="D10068" s="4" t="s">
        <v>1104</v>
      </c>
      <c r="E10068" s="4" t="s">
        <v>2116</v>
      </c>
      <c r="F10068" s="4" t="s">
        <v>115</v>
      </c>
      <c r="G10068" s="4" t="s">
        <v>1450</v>
      </c>
      <c r="H10068" s="4">
        <v>16874.0</v>
      </c>
      <c r="I10068" s="4">
        <v>22365.0</v>
      </c>
      <c r="J10068" s="4">
        <v>938.0</v>
      </c>
      <c r="K10068" s="4">
        <v>30587.0</v>
      </c>
      <c r="L10068" s="4">
        <v>56000.0</v>
      </c>
      <c r="M10068" s="4" t="s">
        <v>2041</v>
      </c>
      <c r="N10068" s="4" t="s">
        <v>2041</v>
      </c>
      <c r="O10068" s="4" t="s">
        <v>2041</v>
      </c>
      <c r="P10068" s="4" t="s">
        <v>2044</v>
      </c>
      <c r="R10068" s="5" t="str">
        <f t="shared" si="1"/>
        <v>2016_127</v>
      </c>
    </row>
    <row r="10069">
      <c r="A10069" s="4" t="s">
        <v>2121</v>
      </c>
      <c r="B10069" s="4">
        <v>128.0</v>
      </c>
      <c r="C10069" s="4">
        <v>2016.0</v>
      </c>
      <c r="D10069" s="4" t="s">
        <v>34</v>
      </c>
      <c r="E10069" s="4" t="s">
        <v>2062</v>
      </c>
      <c r="F10069" s="4" t="s">
        <v>144</v>
      </c>
      <c r="G10069" s="4" t="s">
        <v>1481</v>
      </c>
      <c r="H10069" s="4">
        <v>34973.0</v>
      </c>
      <c r="I10069" s="4">
        <v>22304.0</v>
      </c>
      <c r="J10069" s="4">
        <v>2710.0</v>
      </c>
      <c r="K10069" s="4">
        <v>22088.0</v>
      </c>
      <c r="L10069" s="4">
        <v>110800.0</v>
      </c>
      <c r="M10069" s="4" t="s">
        <v>2041</v>
      </c>
      <c r="N10069" s="4" t="s">
        <v>2041</v>
      </c>
      <c r="O10069" s="4" t="s">
        <v>2041</v>
      </c>
      <c r="P10069" s="4" t="s">
        <v>2044</v>
      </c>
      <c r="R10069" s="5" t="str">
        <f t="shared" si="1"/>
        <v>2016_128</v>
      </c>
    </row>
    <row r="10070">
      <c r="A10070" s="4" t="s">
        <v>744</v>
      </c>
      <c r="B10070" s="4">
        <v>129.0</v>
      </c>
      <c r="C10070" s="4">
        <v>2016.0</v>
      </c>
      <c r="D10070" s="4" t="s">
        <v>203</v>
      </c>
      <c r="E10070" s="4" t="s">
        <v>2059</v>
      </c>
      <c r="F10070" s="4" t="s">
        <v>70</v>
      </c>
      <c r="G10070" s="4" t="s">
        <v>1409</v>
      </c>
      <c r="H10070" s="4">
        <v>67332.0</v>
      </c>
      <c r="I10070" s="4">
        <v>21813.0</v>
      </c>
      <c r="J10070" s="4">
        <v>4772.0</v>
      </c>
      <c r="K10070" s="4">
        <v>54600.0</v>
      </c>
      <c r="L10070" s="4">
        <v>47457.0</v>
      </c>
      <c r="M10070" s="4" t="s">
        <v>2041</v>
      </c>
      <c r="N10070" s="4" t="s">
        <v>2041</v>
      </c>
      <c r="O10070" s="4" t="s">
        <v>2041</v>
      </c>
      <c r="P10070" s="4" t="s">
        <v>2044</v>
      </c>
      <c r="R10070" s="5" t="str">
        <f t="shared" si="1"/>
        <v>2016_129</v>
      </c>
    </row>
    <row r="10071">
      <c r="A10071" s="4" t="s">
        <v>1132</v>
      </c>
      <c r="B10071" s="4">
        <v>130.0</v>
      </c>
      <c r="C10071" s="4">
        <v>2016.0</v>
      </c>
      <c r="D10071" s="4" t="s">
        <v>102</v>
      </c>
      <c r="E10071" s="4" t="s">
        <v>114</v>
      </c>
      <c r="F10071" s="4" t="s">
        <v>57</v>
      </c>
      <c r="G10071" s="4" t="s">
        <v>1512</v>
      </c>
      <c r="H10071" s="4">
        <v>112761.0</v>
      </c>
      <c r="I10071" s="4">
        <v>21662.0</v>
      </c>
      <c r="J10071" s="4">
        <v>6939.0</v>
      </c>
      <c r="K10071" s="4">
        <v>71576.0</v>
      </c>
      <c r="L10071" s="4">
        <v>17900.0</v>
      </c>
      <c r="M10071" s="4" t="s">
        <v>2041</v>
      </c>
      <c r="N10071" s="4" t="s">
        <v>2041</v>
      </c>
      <c r="O10071" s="4" t="s">
        <v>2041</v>
      </c>
      <c r="P10071" s="4" t="s">
        <v>2044</v>
      </c>
      <c r="R10071" s="5" t="str">
        <f t="shared" si="1"/>
        <v>2016_130</v>
      </c>
    </row>
    <row r="10072">
      <c r="A10072" s="4" t="s">
        <v>533</v>
      </c>
      <c r="B10072" s="4">
        <v>131.0</v>
      </c>
      <c r="C10072" s="4">
        <v>2016.0</v>
      </c>
      <c r="D10072" s="4" t="s">
        <v>59</v>
      </c>
      <c r="E10072" s="4" t="s">
        <v>2042</v>
      </c>
      <c r="F10072" s="4" t="s">
        <v>74</v>
      </c>
      <c r="G10072" s="4" t="s">
        <v>1422</v>
      </c>
      <c r="H10072" s="4">
        <v>70518.0</v>
      </c>
      <c r="I10072" s="4">
        <v>21494.0</v>
      </c>
      <c r="J10072" s="4">
        <v>5879.0</v>
      </c>
      <c r="K10072" s="4">
        <v>421853.0</v>
      </c>
      <c r="L10072" s="4">
        <v>65433.0</v>
      </c>
      <c r="M10072" s="4" t="s">
        <v>2041</v>
      </c>
      <c r="N10072" s="4" t="s">
        <v>2041</v>
      </c>
      <c r="O10072" s="4" t="s">
        <v>2041</v>
      </c>
      <c r="P10072" s="4" t="s">
        <v>2044</v>
      </c>
      <c r="R10072" s="5" t="str">
        <f t="shared" si="1"/>
        <v>2016_131</v>
      </c>
    </row>
    <row r="10073">
      <c r="A10073" s="4" t="s">
        <v>2133</v>
      </c>
      <c r="B10073" s="4">
        <v>132.0</v>
      </c>
      <c r="C10073" s="4">
        <v>2016.0</v>
      </c>
      <c r="D10073" s="4" t="s">
        <v>1831</v>
      </c>
      <c r="E10073" s="4" t="s">
        <v>2040</v>
      </c>
      <c r="F10073" s="4" t="s">
        <v>148</v>
      </c>
      <c r="G10073" s="4" t="s">
        <v>1490</v>
      </c>
      <c r="H10073" s="4">
        <v>7123.0</v>
      </c>
      <c r="I10073" s="4">
        <v>21059.0</v>
      </c>
      <c r="J10073" s="4">
        <v>379.0</v>
      </c>
      <c r="K10073" s="4">
        <v>10172.0</v>
      </c>
      <c r="L10073" s="4">
        <v>58963.0</v>
      </c>
      <c r="M10073" s="4" t="s">
        <v>2041</v>
      </c>
      <c r="N10073" s="4" t="s">
        <v>2041</v>
      </c>
      <c r="O10073" s="4" t="s">
        <v>2041</v>
      </c>
      <c r="P10073" s="4" t="s">
        <v>2044</v>
      </c>
      <c r="R10073" s="5" t="str">
        <f t="shared" si="1"/>
        <v>2016_132</v>
      </c>
    </row>
    <row r="10074">
      <c r="A10074" s="4" t="s">
        <v>1260</v>
      </c>
      <c r="B10074" s="4">
        <v>133.0</v>
      </c>
      <c r="C10074" s="4">
        <v>2016.0</v>
      </c>
      <c r="D10074" s="4" t="s">
        <v>97</v>
      </c>
      <c r="E10074" s="4" t="s">
        <v>2043</v>
      </c>
      <c r="F10074" s="4" t="s">
        <v>82</v>
      </c>
      <c r="G10074" s="4" t="s">
        <v>1554</v>
      </c>
      <c r="H10074" s="4">
        <v>65184.0</v>
      </c>
      <c r="I10074" s="4">
        <v>20909.0</v>
      </c>
      <c r="J10074" s="4">
        <v>3357.0</v>
      </c>
      <c r="K10074" s="4">
        <v>48222.0</v>
      </c>
      <c r="L10074" s="4">
        <v>81000.0</v>
      </c>
      <c r="M10074" s="4" t="s">
        <v>2041</v>
      </c>
      <c r="N10074" s="4" t="s">
        <v>2041</v>
      </c>
      <c r="O10074" s="4" t="s">
        <v>2041</v>
      </c>
      <c r="P10074" s="4" t="s">
        <v>2041</v>
      </c>
      <c r="R10074" s="5" t="str">
        <f t="shared" si="1"/>
        <v>2016_133</v>
      </c>
    </row>
    <row r="10075">
      <c r="A10075" s="4" t="s">
        <v>2144</v>
      </c>
      <c r="B10075" s="4">
        <v>134.0</v>
      </c>
      <c r="C10075" s="4">
        <v>2016.0</v>
      </c>
      <c r="D10075" s="4" t="s">
        <v>34</v>
      </c>
      <c r="E10075" s="4" t="s">
        <v>2062</v>
      </c>
      <c r="F10075" s="4" t="s">
        <v>20</v>
      </c>
      <c r="G10075" s="4" t="s">
        <v>1491</v>
      </c>
      <c r="H10075" s="4">
        <v>13945.0</v>
      </c>
      <c r="I10075" s="4">
        <v>20891.0</v>
      </c>
      <c r="J10075" s="4">
        <v>783.0</v>
      </c>
      <c r="K10075" s="4">
        <v>19010.0</v>
      </c>
      <c r="L10075" s="4">
        <v>97000.0</v>
      </c>
      <c r="M10075" s="4" t="s">
        <v>2041</v>
      </c>
      <c r="N10075" s="4" t="s">
        <v>2041</v>
      </c>
      <c r="O10075" s="4" t="s">
        <v>2041</v>
      </c>
      <c r="P10075" s="4" t="s">
        <v>2041</v>
      </c>
      <c r="R10075" s="5" t="str">
        <f t="shared" si="1"/>
        <v>2016_134</v>
      </c>
    </row>
    <row r="10076">
      <c r="A10076" s="4" t="s">
        <v>2132</v>
      </c>
      <c r="B10076" s="4">
        <v>135.0</v>
      </c>
      <c r="C10076" s="4">
        <v>2016.0</v>
      </c>
      <c r="D10076" s="4" t="s">
        <v>99</v>
      </c>
      <c r="E10076" s="4" t="s">
        <v>2042</v>
      </c>
      <c r="F10076" s="4" t="s">
        <v>88</v>
      </c>
      <c r="G10076" s="4" t="s">
        <v>1472</v>
      </c>
      <c r="H10076" s="4">
        <v>26458.0</v>
      </c>
      <c r="I10076" s="4">
        <v>20872.0</v>
      </c>
      <c r="J10076" s="4">
        <v>2533.0</v>
      </c>
      <c r="K10076" s="4">
        <v>118296.0</v>
      </c>
      <c r="L10076" s="4">
        <v>9915.0</v>
      </c>
      <c r="M10076" s="4" t="s">
        <v>2041</v>
      </c>
      <c r="N10076" s="4" t="s">
        <v>2041</v>
      </c>
      <c r="O10076" s="4" t="s">
        <v>2041</v>
      </c>
      <c r="P10076" s="4" t="s">
        <v>2041</v>
      </c>
      <c r="R10076" s="5" t="str">
        <f t="shared" si="1"/>
        <v>2016_135</v>
      </c>
    </row>
    <row r="10077">
      <c r="A10077" s="4" t="s">
        <v>2151</v>
      </c>
      <c r="B10077" s="4">
        <v>136.0</v>
      </c>
      <c r="C10077" s="4">
        <v>2016.0</v>
      </c>
      <c r="D10077" s="4" t="s">
        <v>352</v>
      </c>
      <c r="E10077" s="4" t="s">
        <v>2040</v>
      </c>
      <c r="F10077" s="4" t="s">
        <v>179</v>
      </c>
      <c r="G10077" s="4" t="s">
        <v>1488</v>
      </c>
      <c r="H10077" s="4">
        <v>4813.0</v>
      </c>
      <c r="I10077" s="4">
        <v>20862.0</v>
      </c>
      <c r="J10077" s="4">
        <v>443.0</v>
      </c>
      <c r="K10077" s="4">
        <v>9558.0</v>
      </c>
      <c r="L10077" s="4">
        <v>26000.0</v>
      </c>
      <c r="M10077" s="4" t="s">
        <v>2041</v>
      </c>
      <c r="N10077" s="4" t="s">
        <v>2041</v>
      </c>
      <c r="O10077" s="4" t="s">
        <v>2041</v>
      </c>
      <c r="P10077" s="4" t="s">
        <v>2041</v>
      </c>
      <c r="R10077" s="5" t="str">
        <f t="shared" si="1"/>
        <v>2016_136</v>
      </c>
    </row>
    <row r="10078">
      <c r="A10078" s="4" t="s">
        <v>2149</v>
      </c>
      <c r="B10078" s="4">
        <v>137.0</v>
      </c>
      <c r="C10078" s="4">
        <v>2016.0</v>
      </c>
      <c r="D10078" s="4" t="s">
        <v>67</v>
      </c>
      <c r="E10078" s="4" t="s">
        <v>2042</v>
      </c>
      <c r="F10078" s="4" t="s">
        <v>55</v>
      </c>
      <c r="G10078" s="4" t="s">
        <v>1506</v>
      </c>
      <c r="H10078" s="4">
        <v>20487.0</v>
      </c>
      <c r="I10078" s="4">
        <v>20854.0</v>
      </c>
      <c r="J10078" s="4">
        <v>1268.0</v>
      </c>
      <c r="K10078" s="4">
        <v>29819.0</v>
      </c>
      <c r="L10078" s="4">
        <v>28580.0</v>
      </c>
      <c r="M10078" s="4" t="s">
        <v>2041</v>
      </c>
      <c r="N10078" s="4" t="s">
        <v>2041</v>
      </c>
      <c r="O10078" s="4" t="s">
        <v>2041</v>
      </c>
      <c r="P10078" s="4" t="s">
        <v>2041</v>
      </c>
      <c r="R10078" s="5" t="str">
        <f t="shared" si="1"/>
        <v>2016_137</v>
      </c>
    </row>
    <row r="10079">
      <c r="A10079" s="4" t="s">
        <v>210</v>
      </c>
      <c r="B10079" s="4">
        <v>138.0</v>
      </c>
      <c r="C10079" s="4">
        <v>2016.0</v>
      </c>
      <c r="D10079" s="4" t="s">
        <v>826</v>
      </c>
      <c r="E10079" s="4" t="s">
        <v>114</v>
      </c>
      <c r="F10079" s="4" t="s">
        <v>46</v>
      </c>
      <c r="G10079" s="4" t="s">
        <v>1471</v>
      </c>
      <c r="H10079" s="4">
        <v>61626.0</v>
      </c>
      <c r="I10079" s="4">
        <v>20661.0</v>
      </c>
      <c r="J10079" s="4">
        <v>4423.0</v>
      </c>
      <c r="K10079" s="4">
        <v>41247.0</v>
      </c>
      <c r="L10079" s="4">
        <v>74000.0</v>
      </c>
      <c r="M10079" s="4" t="s">
        <v>2041</v>
      </c>
      <c r="N10079" s="4" t="s">
        <v>2041</v>
      </c>
      <c r="O10079" s="4" t="s">
        <v>2041</v>
      </c>
      <c r="P10079" s="4" t="s">
        <v>2041</v>
      </c>
      <c r="R10079" s="5" t="str">
        <f t="shared" si="1"/>
        <v>2016_138</v>
      </c>
    </row>
    <row r="10080">
      <c r="A10080" s="4" t="s">
        <v>2154</v>
      </c>
      <c r="B10080" s="4">
        <v>139.0</v>
      </c>
      <c r="C10080" s="4">
        <v>2016.0</v>
      </c>
      <c r="D10080" s="4" t="s">
        <v>26</v>
      </c>
      <c r="E10080" s="4" t="s">
        <v>2040</v>
      </c>
      <c r="F10080" s="4" t="s">
        <v>115</v>
      </c>
      <c r="G10080" s="4" t="s">
        <v>1561</v>
      </c>
      <c r="H10080" s="4">
        <v>24522.0</v>
      </c>
      <c r="I10080" s="4">
        <v>20369.0</v>
      </c>
      <c r="J10080" s="4">
        <v>1165.0</v>
      </c>
      <c r="K10080" s="4">
        <v>11258.0</v>
      </c>
      <c r="L10080" s="4">
        <v>113400.0</v>
      </c>
      <c r="M10080" s="4" t="s">
        <v>2041</v>
      </c>
      <c r="N10080" s="4" t="s">
        <v>2041</v>
      </c>
      <c r="O10080" s="4" t="s">
        <v>2041</v>
      </c>
      <c r="P10080" s="4" t="s">
        <v>2041</v>
      </c>
      <c r="R10080" s="5" t="str">
        <f t="shared" si="1"/>
        <v>2016_139</v>
      </c>
    </row>
    <row r="10081">
      <c r="A10081" s="4" t="s">
        <v>2164</v>
      </c>
      <c r="B10081" s="4">
        <v>140.0</v>
      </c>
      <c r="C10081" s="4">
        <v>2016.0</v>
      </c>
      <c r="D10081" s="4" t="s">
        <v>1295</v>
      </c>
      <c r="E10081" s="4" t="s">
        <v>114</v>
      </c>
      <c r="F10081" s="4" t="s">
        <v>24</v>
      </c>
      <c r="G10081" s="4" t="s">
        <v>1503</v>
      </c>
      <c r="H10081" s="4">
        <v>2871.0</v>
      </c>
      <c r="I10081" s="4">
        <v>20111.0</v>
      </c>
      <c r="J10081" s="4">
        <v>140.0</v>
      </c>
      <c r="K10081" s="4">
        <v>23682.0</v>
      </c>
      <c r="L10081" s="4">
        <v>119148.0</v>
      </c>
      <c r="M10081" s="4" t="s">
        <v>2041</v>
      </c>
      <c r="N10081" s="4" t="s">
        <v>2041</v>
      </c>
      <c r="O10081" s="4" t="s">
        <v>2041</v>
      </c>
      <c r="P10081" s="4" t="s">
        <v>2041</v>
      </c>
      <c r="R10081" s="5" t="str">
        <f t="shared" si="1"/>
        <v>2016_140</v>
      </c>
    </row>
    <row r="10082">
      <c r="A10082" s="4" t="s">
        <v>2147</v>
      </c>
      <c r="B10082" s="4">
        <v>141.0</v>
      </c>
      <c r="C10082" s="4">
        <v>2016.0</v>
      </c>
      <c r="D10082" s="4" t="s">
        <v>102</v>
      </c>
      <c r="E10082" s="4" t="s">
        <v>114</v>
      </c>
      <c r="F10082" s="4" t="s">
        <v>257</v>
      </c>
      <c r="G10082" s="4" t="s">
        <v>1424</v>
      </c>
      <c r="H10082" s="4">
        <v>79535.0</v>
      </c>
      <c r="I10082" s="4">
        <v>19959.0</v>
      </c>
      <c r="J10082" s="4">
        <v>2408.0</v>
      </c>
      <c r="K10082" s="4">
        <v>35569.0</v>
      </c>
      <c r="L10082" s="4">
        <v>41275.0</v>
      </c>
      <c r="M10082" s="4" t="s">
        <v>2041</v>
      </c>
      <c r="N10082" s="4" t="s">
        <v>2041</v>
      </c>
      <c r="O10082" s="4" t="s">
        <v>2041</v>
      </c>
      <c r="P10082" s="4" t="s">
        <v>2041</v>
      </c>
      <c r="R10082" s="5" t="str">
        <f t="shared" si="1"/>
        <v>2016_141</v>
      </c>
    </row>
    <row r="10083">
      <c r="A10083" s="4" t="s">
        <v>2156</v>
      </c>
      <c r="B10083" s="4">
        <v>142.0</v>
      </c>
      <c r="C10083" s="4">
        <v>2016.0</v>
      </c>
      <c r="D10083" s="4" t="s">
        <v>120</v>
      </c>
      <c r="E10083" s="4" t="s">
        <v>2059</v>
      </c>
      <c r="F10083" s="4" t="s">
        <v>24</v>
      </c>
      <c r="G10083" s="4" t="s">
        <v>1503</v>
      </c>
      <c r="H10083" s="4">
        <v>28586.0</v>
      </c>
      <c r="I10083" s="4">
        <v>19820.0</v>
      </c>
      <c r="J10083" s="4">
        <v>2181.0</v>
      </c>
      <c r="K10083" s="4">
        <v>21312.0</v>
      </c>
      <c r="L10083" s="4">
        <v>49583.0</v>
      </c>
      <c r="M10083" s="4" t="s">
        <v>2041</v>
      </c>
      <c r="N10083" s="4" t="s">
        <v>2041</v>
      </c>
      <c r="O10083" s="4" t="s">
        <v>2041</v>
      </c>
      <c r="P10083" s="4" t="s">
        <v>2041</v>
      </c>
      <c r="R10083" s="5" t="str">
        <f t="shared" si="1"/>
        <v>2016_142</v>
      </c>
    </row>
    <row r="10084">
      <c r="A10084" s="4" t="s">
        <v>2171</v>
      </c>
      <c r="B10084" s="4">
        <v>143.0</v>
      </c>
      <c r="C10084" s="4">
        <v>2016.0</v>
      </c>
      <c r="D10084" s="4" t="s">
        <v>352</v>
      </c>
      <c r="E10084" s="4" t="s">
        <v>2040</v>
      </c>
      <c r="F10084" s="4" t="s">
        <v>20</v>
      </c>
      <c r="G10084" s="4" t="s">
        <v>1511</v>
      </c>
      <c r="H10084" s="4">
        <v>3269.0</v>
      </c>
      <c r="I10084" s="4">
        <v>19361.0</v>
      </c>
      <c r="J10084" s="4">
        <v>326.0</v>
      </c>
      <c r="K10084" s="4">
        <v>8023.0</v>
      </c>
      <c r="L10084" s="4">
        <v>23000.0</v>
      </c>
      <c r="M10084" s="4" t="s">
        <v>2044</v>
      </c>
      <c r="N10084" s="4" t="s">
        <v>2041</v>
      </c>
      <c r="O10084" s="4" t="s">
        <v>2041</v>
      </c>
      <c r="P10084" s="4" t="s">
        <v>2041</v>
      </c>
      <c r="R10084" s="5" t="str">
        <f t="shared" si="1"/>
        <v>2016_143</v>
      </c>
    </row>
    <row r="10085">
      <c r="A10085" s="4" t="s">
        <v>2140</v>
      </c>
      <c r="B10085" s="4">
        <v>144.0</v>
      </c>
      <c r="C10085" s="4">
        <v>2016.0</v>
      </c>
      <c r="D10085" s="4" t="s">
        <v>332</v>
      </c>
      <c r="E10085" s="4" t="s">
        <v>2141</v>
      </c>
      <c r="F10085" s="4" t="s">
        <v>189</v>
      </c>
      <c r="G10085" s="4" t="s">
        <v>1449</v>
      </c>
      <c r="H10085" s="4">
        <v>5878.0</v>
      </c>
      <c r="I10085" s="4">
        <v>19330.0</v>
      </c>
      <c r="J10085" s="4">
        <v>419.0</v>
      </c>
      <c r="K10085" s="4">
        <v>7518.0</v>
      </c>
      <c r="L10085" s="4">
        <v>27000.0</v>
      </c>
      <c r="M10085" s="4" t="s">
        <v>2041</v>
      </c>
      <c r="N10085" s="4" t="s">
        <v>2041</v>
      </c>
      <c r="O10085" s="4" t="s">
        <v>2041</v>
      </c>
      <c r="P10085" s="4" t="s">
        <v>2041</v>
      </c>
      <c r="R10085" s="5" t="str">
        <f t="shared" si="1"/>
        <v>2016_144</v>
      </c>
    </row>
    <row r="10086">
      <c r="A10086" s="4" t="s">
        <v>2152</v>
      </c>
      <c r="B10086" s="4">
        <v>145.0</v>
      </c>
      <c r="C10086" s="4">
        <v>2016.0</v>
      </c>
      <c r="D10086" s="4" t="s">
        <v>26</v>
      </c>
      <c r="E10086" s="4" t="s">
        <v>2040</v>
      </c>
      <c r="F10086" s="4" t="s">
        <v>189</v>
      </c>
      <c r="G10086" s="4" t="s">
        <v>1502</v>
      </c>
      <c r="H10086" s="4">
        <v>8631.0</v>
      </c>
      <c r="I10086" s="4">
        <v>19204.0</v>
      </c>
      <c r="J10086" s="4">
        <v>673.0</v>
      </c>
      <c r="K10086" s="4">
        <v>13606.0</v>
      </c>
      <c r="L10086" s="4">
        <v>86000.0</v>
      </c>
      <c r="M10086" s="4" t="s">
        <v>2041</v>
      </c>
      <c r="N10086" s="4" t="s">
        <v>2041</v>
      </c>
      <c r="O10086" s="4" t="s">
        <v>2041</v>
      </c>
      <c r="P10086" s="4" t="s">
        <v>2041</v>
      </c>
      <c r="R10086" s="5" t="str">
        <f t="shared" si="1"/>
        <v>2016_145</v>
      </c>
    </row>
    <row r="10087">
      <c r="A10087" s="4" t="s">
        <v>2179</v>
      </c>
      <c r="B10087" s="4">
        <v>146.0</v>
      </c>
      <c r="C10087" s="4">
        <v>2016.0</v>
      </c>
      <c r="D10087" s="4" t="s">
        <v>62</v>
      </c>
      <c r="E10087" s="4" t="s">
        <v>2112</v>
      </c>
      <c r="F10087" s="4" t="s">
        <v>95</v>
      </c>
      <c r="G10087" s="4" t="s">
        <v>1458</v>
      </c>
      <c r="H10087" s="4">
        <v>88243.0</v>
      </c>
      <c r="I10087" s="4">
        <v>19163.0</v>
      </c>
      <c r="J10087" s="4">
        <v>2757.0</v>
      </c>
      <c r="K10087" s="4">
        <v>12446.0</v>
      </c>
      <c r="L10087" s="4">
        <v>238000.0</v>
      </c>
      <c r="M10087" s="4" t="s">
        <v>2041</v>
      </c>
      <c r="N10087" s="4" t="s">
        <v>2041</v>
      </c>
      <c r="O10087" s="4" t="s">
        <v>2041</v>
      </c>
      <c r="P10087" s="4" t="s">
        <v>2041</v>
      </c>
      <c r="R10087" s="5" t="str">
        <f t="shared" si="1"/>
        <v>2016_146</v>
      </c>
    </row>
    <row r="10088">
      <c r="A10088" s="4" t="s">
        <v>2153</v>
      </c>
      <c r="B10088" s="4">
        <v>147.0</v>
      </c>
      <c r="C10088" s="4">
        <v>2016.0</v>
      </c>
      <c r="D10088" s="4" t="s">
        <v>19</v>
      </c>
      <c r="E10088" s="4" t="s">
        <v>19</v>
      </c>
      <c r="F10088" s="4" t="s">
        <v>95</v>
      </c>
      <c r="G10088" s="4" t="s">
        <v>1497</v>
      </c>
      <c r="H10088" s="4">
        <v>19216.0</v>
      </c>
      <c r="I10088" s="4">
        <v>19115.0</v>
      </c>
      <c r="J10088" s="4">
        <v>1604.0</v>
      </c>
      <c r="K10088" s="4">
        <v>21110.0</v>
      </c>
      <c r="L10088" s="4">
        <v>23000.0</v>
      </c>
      <c r="M10088" s="4" t="s">
        <v>2041</v>
      </c>
      <c r="N10088" s="4" t="s">
        <v>2041</v>
      </c>
      <c r="O10088" s="4" t="s">
        <v>2041</v>
      </c>
      <c r="P10088" s="4" t="s">
        <v>2041</v>
      </c>
      <c r="R10088" s="5" t="str">
        <f t="shared" si="1"/>
        <v>2016_147</v>
      </c>
    </row>
    <row r="10089">
      <c r="A10089" s="4" t="s">
        <v>1117</v>
      </c>
      <c r="B10089" s="4">
        <v>148.0</v>
      </c>
      <c r="C10089" s="4">
        <v>2016.0</v>
      </c>
      <c r="D10089" s="4" t="s">
        <v>1723</v>
      </c>
      <c r="E10089" s="4" t="s">
        <v>2062</v>
      </c>
      <c r="F10089" s="4" t="s">
        <v>257</v>
      </c>
      <c r="G10089" s="4" t="s">
        <v>1472</v>
      </c>
      <c r="H10089" s="4">
        <v>18728.0</v>
      </c>
      <c r="I10089" s="4">
        <v>19110.0</v>
      </c>
      <c r="J10089" s="4">
        <v>1399.0</v>
      </c>
      <c r="K10089" s="4">
        <v>15134.0</v>
      </c>
      <c r="L10089" s="4">
        <v>55200.0</v>
      </c>
      <c r="M10089" s="4" t="s">
        <v>2041</v>
      </c>
      <c r="N10089" s="4" t="s">
        <v>2041</v>
      </c>
      <c r="O10089" s="4" t="s">
        <v>2041</v>
      </c>
      <c r="P10089" s="4" t="s">
        <v>2041</v>
      </c>
      <c r="R10089" s="5" t="str">
        <f t="shared" si="1"/>
        <v>2016_148</v>
      </c>
    </row>
    <row r="10090">
      <c r="A10090" s="4" t="s">
        <v>2163</v>
      </c>
      <c r="B10090" s="4">
        <v>149.0</v>
      </c>
      <c r="C10090" s="4">
        <v>2016.0</v>
      </c>
      <c r="D10090" s="4" t="s">
        <v>40</v>
      </c>
      <c r="E10090" s="4" t="s">
        <v>2053</v>
      </c>
      <c r="F10090" s="4" t="s">
        <v>37</v>
      </c>
      <c r="G10090" s="4" t="s">
        <v>1495</v>
      </c>
      <c r="H10090" s="4">
        <v>122684.0</v>
      </c>
      <c r="I10090" s="4">
        <v>18854.0</v>
      </c>
      <c r="J10090" s="4">
        <v>5241.0</v>
      </c>
      <c r="K10090" s="4">
        <v>32535.0</v>
      </c>
      <c r="L10090" s="4">
        <v>8800.0</v>
      </c>
      <c r="M10090" s="4" t="s">
        <v>2041</v>
      </c>
      <c r="N10090" s="4" t="s">
        <v>2041</v>
      </c>
      <c r="O10090" s="4" t="s">
        <v>2041</v>
      </c>
      <c r="P10090" s="4" t="s">
        <v>2041</v>
      </c>
      <c r="R10090" s="5" t="str">
        <f t="shared" si="1"/>
        <v>2016_149</v>
      </c>
    </row>
    <row r="10091">
      <c r="A10091" s="7" t="s">
        <v>2139</v>
      </c>
      <c r="B10091" s="7">
        <v>150.0</v>
      </c>
      <c r="C10091" s="7">
        <v>2016.0</v>
      </c>
      <c r="D10091" s="7" t="s">
        <v>1354</v>
      </c>
      <c r="E10091" s="7" t="s">
        <v>2043</v>
      </c>
      <c r="F10091" s="7" t="s">
        <v>35</v>
      </c>
      <c r="G10091" s="7" t="s">
        <v>1643</v>
      </c>
      <c r="H10091" s="7">
        <v>11304.0</v>
      </c>
      <c r="I10091" s="7">
        <v>18664.0</v>
      </c>
      <c r="J10091" s="7">
        <v>474.0</v>
      </c>
      <c r="K10091" s="7">
        <v>24817.0</v>
      </c>
      <c r="L10091" s="7">
        <v>143600.0</v>
      </c>
      <c r="M10091" s="7" t="s">
        <v>2041</v>
      </c>
      <c r="N10091" s="7" t="s">
        <v>2044</v>
      </c>
      <c r="O10091" s="7" t="s">
        <v>2041</v>
      </c>
      <c r="P10091" s="7" t="s">
        <v>2041</v>
      </c>
      <c r="Q10091" s="8"/>
      <c r="R10091" s="5" t="str">
        <f t="shared" si="1"/>
        <v>2016_150</v>
      </c>
    </row>
    <row r="10092">
      <c r="A10092" s="4" t="s">
        <v>2136</v>
      </c>
      <c r="B10092" s="4">
        <v>151.0</v>
      </c>
      <c r="C10092" s="4">
        <v>2016.0</v>
      </c>
      <c r="D10092" s="4" t="s">
        <v>1078</v>
      </c>
      <c r="E10092" s="4" t="s">
        <v>2052</v>
      </c>
      <c r="F10092" s="4" t="s">
        <v>24</v>
      </c>
      <c r="G10092" s="4" t="s">
        <v>1401</v>
      </c>
      <c r="H10092" s="4">
        <v>48545.0</v>
      </c>
      <c r="I10092" s="4">
        <v>18591.0</v>
      </c>
      <c r="J10092" s="4">
        <v>1013.0</v>
      </c>
      <c r="K10092" s="4">
        <v>14842.0</v>
      </c>
      <c r="L10092" s="4">
        <v>43000.0</v>
      </c>
      <c r="M10092" s="4" t="s">
        <v>2041</v>
      </c>
      <c r="N10092" s="4" t="s">
        <v>2041</v>
      </c>
      <c r="O10092" s="4" t="s">
        <v>2041</v>
      </c>
      <c r="P10092" s="4" t="s">
        <v>2041</v>
      </c>
      <c r="R10092" s="5" t="str">
        <f t="shared" si="1"/>
        <v>2016_151</v>
      </c>
    </row>
    <row r="10093">
      <c r="A10093" s="4" t="s">
        <v>2155</v>
      </c>
      <c r="B10093" s="4">
        <v>152.0</v>
      </c>
      <c r="C10093" s="4">
        <v>2016.0</v>
      </c>
      <c r="D10093" s="4" t="s">
        <v>67</v>
      </c>
      <c r="E10093" s="4" t="s">
        <v>2042</v>
      </c>
      <c r="F10093" s="4" t="s">
        <v>35</v>
      </c>
      <c r="G10093" s="4" t="s">
        <v>1428</v>
      </c>
      <c r="H10093" s="4">
        <v>18279.0</v>
      </c>
      <c r="I10093" s="4">
        <v>18377.0</v>
      </c>
      <c r="J10093" s="4">
        <v>1682.0</v>
      </c>
      <c r="K10093" s="4">
        <v>228348.0</v>
      </c>
      <c r="L10093" s="4">
        <v>17400.0</v>
      </c>
      <c r="M10093" s="4" t="s">
        <v>2041</v>
      </c>
      <c r="N10093" s="4" t="s">
        <v>2041</v>
      </c>
      <c r="O10093" s="4" t="s">
        <v>2041</v>
      </c>
      <c r="P10093" s="4" t="s">
        <v>2041</v>
      </c>
      <c r="R10093" s="5" t="str">
        <f t="shared" si="1"/>
        <v>2016_152</v>
      </c>
    </row>
    <row r="10094">
      <c r="A10094" s="4" t="s">
        <v>2479</v>
      </c>
      <c r="B10094" s="4">
        <v>153.0</v>
      </c>
      <c r="C10094" s="4">
        <v>2016.0</v>
      </c>
      <c r="D10094" s="4" t="s">
        <v>981</v>
      </c>
      <c r="E10094" s="4" t="s">
        <v>2053</v>
      </c>
      <c r="F10094" s="4" t="s">
        <v>100</v>
      </c>
      <c r="G10094" s="4" t="s">
        <v>1500</v>
      </c>
      <c r="H10094" s="4">
        <v>95465.0</v>
      </c>
      <c r="I10094" s="4">
        <v>18338.0</v>
      </c>
      <c r="J10094" s="4">
        <v>634.0</v>
      </c>
      <c r="K10094" s="4">
        <v>122973.0</v>
      </c>
      <c r="L10094" s="4">
        <v>42000.0</v>
      </c>
      <c r="M10094" s="4" t="s">
        <v>2041</v>
      </c>
      <c r="N10094" s="4" t="s">
        <v>2041</v>
      </c>
      <c r="O10094" s="4" t="s">
        <v>2041</v>
      </c>
      <c r="P10094" s="4" t="s">
        <v>2041</v>
      </c>
      <c r="R10094" s="5" t="str">
        <f t="shared" si="1"/>
        <v>2016_153</v>
      </c>
    </row>
    <row r="10095">
      <c r="A10095" s="4" t="s">
        <v>2168</v>
      </c>
      <c r="B10095" s="4">
        <v>154.0</v>
      </c>
      <c r="C10095" s="4">
        <v>2016.0</v>
      </c>
      <c r="D10095" s="4" t="s">
        <v>19</v>
      </c>
      <c r="E10095" s="4" t="s">
        <v>19</v>
      </c>
      <c r="F10095" s="4" t="s">
        <v>20</v>
      </c>
      <c r="G10095" s="4" t="s">
        <v>1492</v>
      </c>
      <c r="H10095" s="4">
        <v>8157.0</v>
      </c>
      <c r="I10095" s="4">
        <v>18211.0</v>
      </c>
      <c r="J10095" s="4">
        <v>746.0</v>
      </c>
      <c r="K10095" s="4">
        <v>9406.0</v>
      </c>
      <c r="L10095" s="4">
        <v>136200.0</v>
      </c>
      <c r="M10095" s="4" t="s">
        <v>2041</v>
      </c>
      <c r="N10095" s="4" t="s">
        <v>2041</v>
      </c>
      <c r="O10095" s="4" t="s">
        <v>2041</v>
      </c>
      <c r="P10095" s="4" t="s">
        <v>2041</v>
      </c>
      <c r="R10095" s="5" t="str">
        <f t="shared" si="1"/>
        <v>2016_154</v>
      </c>
    </row>
    <row r="10096">
      <c r="A10096" s="4" t="s">
        <v>1251</v>
      </c>
      <c r="B10096" s="4">
        <v>155.0</v>
      </c>
      <c r="C10096" s="4">
        <v>2016.0</v>
      </c>
      <c r="D10096" s="4" t="s">
        <v>223</v>
      </c>
      <c r="E10096" s="4" t="s">
        <v>223</v>
      </c>
      <c r="F10096" s="4" t="s">
        <v>24</v>
      </c>
      <c r="G10096" s="4" t="s">
        <v>1401</v>
      </c>
      <c r="H10096" s="4">
        <v>7476.0</v>
      </c>
      <c r="I10096" s="4">
        <v>18114.0</v>
      </c>
      <c r="J10096" s="4">
        <v>413.0</v>
      </c>
      <c r="K10096" s="4">
        <v>7632.0</v>
      </c>
      <c r="L10096" s="4">
        <v>38758.0</v>
      </c>
      <c r="M10096" s="4" t="s">
        <v>2041</v>
      </c>
      <c r="N10096" s="4" t="s">
        <v>2041</v>
      </c>
      <c r="O10096" s="4" t="s">
        <v>2041</v>
      </c>
      <c r="P10096" s="4" t="s">
        <v>2041</v>
      </c>
      <c r="R10096" s="5" t="str">
        <f t="shared" si="1"/>
        <v>2016_155</v>
      </c>
    </row>
    <row r="10097">
      <c r="A10097" s="4" t="s">
        <v>2312</v>
      </c>
      <c r="B10097" s="4">
        <v>156.0</v>
      </c>
      <c r="C10097" s="4">
        <v>2016.0</v>
      </c>
      <c r="D10097" s="4" t="s">
        <v>223</v>
      </c>
      <c r="E10097" s="4" t="s">
        <v>223</v>
      </c>
      <c r="F10097" s="4" t="s">
        <v>57</v>
      </c>
      <c r="G10097" s="4" t="s">
        <v>1454</v>
      </c>
      <c r="H10097" s="4">
        <v>4699.0</v>
      </c>
      <c r="I10097" s="4">
        <v>17990.0</v>
      </c>
      <c r="J10097" s="4">
        <v>155.0</v>
      </c>
      <c r="K10097" s="4">
        <v>14014.0</v>
      </c>
      <c r="L10097" s="4">
        <v>92000.0</v>
      </c>
      <c r="M10097" s="4" t="s">
        <v>2041</v>
      </c>
      <c r="N10097" s="4" t="s">
        <v>2041</v>
      </c>
      <c r="O10097" s="4" t="s">
        <v>2041</v>
      </c>
      <c r="P10097" s="4" t="s">
        <v>2041</v>
      </c>
      <c r="R10097" s="5" t="str">
        <f t="shared" si="1"/>
        <v>2016_156</v>
      </c>
    </row>
    <row r="10098">
      <c r="A10098" s="4" t="s">
        <v>2229</v>
      </c>
      <c r="B10098" s="4">
        <v>157.0</v>
      </c>
      <c r="C10098" s="4">
        <v>2016.0</v>
      </c>
      <c r="D10098" s="4" t="s">
        <v>1364</v>
      </c>
      <c r="E10098" s="4" t="s">
        <v>2043</v>
      </c>
      <c r="F10098" s="4" t="s">
        <v>57</v>
      </c>
      <c r="G10098" s="4" t="s">
        <v>1719</v>
      </c>
      <c r="H10098" s="4">
        <v>324761.0</v>
      </c>
      <c r="I10098" s="4">
        <v>17928.0</v>
      </c>
      <c r="J10098" s="4">
        <v>3688.0</v>
      </c>
      <c r="K10098" s="4">
        <v>49407.0</v>
      </c>
      <c r="L10098" s="4">
        <v>12691.0</v>
      </c>
      <c r="M10098" s="4" t="s">
        <v>2044</v>
      </c>
      <c r="N10098" s="4" t="s">
        <v>2041</v>
      </c>
      <c r="O10098" s="4" t="s">
        <v>2041</v>
      </c>
      <c r="P10098" s="4" t="s">
        <v>2041</v>
      </c>
      <c r="R10098" s="5" t="str">
        <f t="shared" si="1"/>
        <v>2016_157</v>
      </c>
    </row>
    <row r="10099">
      <c r="A10099" s="4" t="s">
        <v>2183</v>
      </c>
      <c r="B10099" s="4">
        <v>158.0</v>
      </c>
      <c r="C10099" s="4">
        <v>2016.0</v>
      </c>
      <c r="D10099" s="4" t="s">
        <v>975</v>
      </c>
      <c r="E10099" s="4" t="s">
        <v>2043</v>
      </c>
      <c r="F10099" s="4" t="s">
        <v>179</v>
      </c>
      <c r="G10099" s="4" t="s">
        <v>1681</v>
      </c>
      <c r="H10099" s="4">
        <v>3672.0</v>
      </c>
      <c r="I10099" s="4">
        <v>17914.0</v>
      </c>
      <c r="J10099" s="4">
        <v>284.0</v>
      </c>
      <c r="K10099" s="4">
        <v>9603.0</v>
      </c>
      <c r="L10099" s="4">
        <v>161000.0</v>
      </c>
      <c r="M10099" s="4" t="s">
        <v>2041</v>
      </c>
      <c r="N10099" s="4" t="s">
        <v>2041</v>
      </c>
      <c r="O10099" s="4" t="s">
        <v>2041</v>
      </c>
      <c r="P10099" s="4" t="s">
        <v>2041</v>
      </c>
      <c r="R10099" s="5" t="str">
        <f t="shared" si="1"/>
        <v>2016_158</v>
      </c>
    </row>
    <row r="10100">
      <c r="A10100" s="4" t="s">
        <v>2162</v>
      </c>
      <c r="B10100" s="4">
        <v>159.0</v>
      </c>
      <c r="C10100" s="4">
        <v>2016.0</v>
      </c>
      <c r="D10100" s="4" t="s">
        <v>29</v>
      </c>
      <c r="E10100" s="4" t="s">
        <v>29</v>
      </c>
      <c r="F10100" s="4" t="s">
        <v>299</v>
      </c>
      <c r="G10100" s="4" t="s">
        <v>1802</v>
      </c>
      <c r="H10100" s="4">
        <v>17382.0</v>
      </c>
      <c r="I10100" s="4">
        <v>17900.0</v>
      </c>
      <c r="J10100" s="4">
        <v>878.0</v>
      </c>
      <c r="K10100" s="4">
        <v>47604.0</v>
      </c>
      <c r="L10100" s="4">
        <v>43000.0</v>
      </c>
      <c r="M10100" s="4" t="s">
        <v>2041</v>
      </c>
      <c r="N10100" s="4" t="s">
        <v>2041</v>
      </c>
      <c r="O10100" s="4" t="s">
        <v>2041</v>
      </c>
      <c r="P10100" s="4" t="s">
        <v>2041</v>
      </c>
      <c r="R10100" s="5" t="str">
        <f t="shared" si="1"/>
        <v>2016_159</v>
      </c>
    </row>
    <row r="10101">
      <c r="A10101" s="4" t="s">
        <v>2159</v>
      </c>
      <c r="B10101" s="4">
        <v>160.0</v>
      </c>
      <c r="C10101" s="4">
        <v>2016.0</v>
      </c>
      <c r="D10101" s="4" t="s">
        <v>72</v>
      </c>
      <c r="E10101" s="4" t="s">
        <v>72</v>
      </c>
      <c r="F10101" s="4" t="s">
        <v>74</v>
      </c>
      <c r="G10101" s="4" t="s">
        <v>1482</v>
      </c>
      <c r="H10101" s="4">
        <v>1532.0</v>
      </c>
      <c r="I10101" s="4">
        <v>17820.0</v>
      </c>
      <c r="J10101" s="4">
        <v>192.0</v>
      </c>
      <c r="K10101" s="4">
        <v>4485.0</v>
      </c>
      <c r="L10101" s="4">
        <v>38500.0</v>
      </c>
      <c r="M10101" s="4" t="s">
        <v>2041</v>
      </c>
      <c r="N10101" s="4" t="s">
        <v>2041</v>
      </c>
      <c r="O10101" s="4" t="s">
        <v>2041</v>
      </c>
      <c r="P10101" s="4" t="s">
        <v>2041</v>
      </c>
      <c r="R10101" s="5" t="str">
        <f t="shared" si="1"/>
        <v>2016_160</v>
      </c>
    </row>
    <row r="10102">
      <c r="A10102" s="4" t="s">
        <v>2165</v>
      </c>
      <c r="B10102" s="4">
        <v>161.0</v>
      </c>
      <c r="C10102" s="4">
        <v>2016.0</v>
      </c>
      <c r="D10102" s="4" t="s">
        <v>981</v>
      </c>
      <c r="E10102" s="4" t="s">
        <v>2053</v>
      </c>
      <c r="F10102" s="4" t="s">
        <v>74</v>
      </c>
      <c r="G10102" s="4" t="s">
        <v>1422</v>
      </c>
      <c r="H10102" s="4">
        <v>37655.0</v>
      </c>
      <c r="I10102" s="4">
        <v>17630.0</v>
      </c>
      <c r="J10102" s="4">
        <v>1221.0</v>
      </c>
      <c r="K10102" s="4">
        <v>21965.0</v>
      </c>
      <c r="L10102" s="4">
        <v>42000.0</v>
      </c>
      <c r="M10102" s="4" t="s">
        <v>2041</v>
      </c>
      <c r="N10102" s="4" t="s">
        <v>2041</v>
      </c>
      <c r="O10102" s="4" t="s">
        <v>2041</v>
      </c>
      <c r="P10102" s="4" t="s">
        <v>2041</v>
      </c>
      <c r="R10102" s="5" t="str">
        <f t="shared" si="1"/>
        <v>2016_161</v>
      </c>
    </row>
    <row r="10103">
      <c r="A10103" s="4" t="s">
        <v>2158</v>
      </c>
      <c r="B10103" s="4">
        <v>162.0</v>
      </c>
      <c r="C10103" s="4">
        <v>2016.0</v>
      </c>
      <c r="D10103" s="4" t="s">
        <v>216</v>
      </c>
      <c r="E10103" s="4" t="s">
        <v>921</v>
      </c>
      <c r="F10103" s="4" t="s">
        <v>88</v>
      </c>
      <c r="G10103" s="4" t="s">
        <v>1413</v>
      </c>
      <c r="H10103" s="4">
        <v>47222.0</v>
      </c>
      <c r="I10103" s="4">
        <v>17489.0</v>
      </c>
      <c r="J10103" s="4">
        <v>2367.0</v>
      </c>
      <c r="K10103" s="4">
        <v>78318.0</v>
      </c>
      <c r="L10103" s="4">
        <v>26703.0</v>
      </c>
      <c r="M10103" s="4" t="s">
        <v>2041</v>
      </c>
      <c r="N10103" s="4" t="s">
        <v>2041</v>
      </c>
      <c r="O10103" s="4" t="s">
        <v>2041</v>
      </c>
      <c r="P10103" s="4" t="s">
        <v>2041</v>
      </c>
      <c r="R10103" s="5" t="str">
        <f t="shared" si="1"/>
        <v>2016_162</v>
      </c>
    </row>
    <row r="10104">
      <c r="A10104" s="4" t="s">
        <v>2176</v>
      </c>
      <c r="B10104" s="4">
        <v>163.0</v>
      </c>
      <c r="C10104" s="4">
        <v>2016.0</v>
      </c>
      <c r="D10104" s="4" t="s">
        <v>216</v>
      </c>
      <c r="E10104" s="4" t="s">
        <v>921</v>
      </c>
      <c r="F10104" s="4" t="s">
        <v>179</v>
      </c>
      <c r="G10104" s="4" t="s">
        <v>1501</v>
      </c>
      <c r="H10104" s="4">
        <v>54606.0</v>
      </c>
      <c r="I10104" s="4">
        <v>17486.0</v>
      </c>
      <c r="J10104" s="4">
        <v>2752.0</v>
      </c>
      <c r="K10104" s="4">
        <v>82479.0</v>
      </c>
      <c r="L10104" s="4">
        <v>14300.0</v>
      </c>
      <c r="M10104" s="4" t="s">
        <v>2041</v>
      </c>
      <c r="N10104" s="4" t="s">
        <v>2041</v>
      </c>
      <c r="O10104" s="4" t="s">
        <v>2041</v>
      </c>
      <c r="P10104" s="4" t="s">
        <v>2041</v>
      </c>
      <c r="R10104" s="5" t="str">
        <f t="shared" si="1"/>
        <v>2016_163</v>
      </c>
    </row>
    <row r="10105">
      <c r="A10105" s="4" t="s">
        <v>2175</v>
      </c>
      <c r="B10105" s="4">
        <v>164.0</v>
      </c>
      <c r="C10105" s="4">
        <v>2016.0</v>
      </c>
      <c r="D10105" s="4" t="s">
        <v>97</v>
      </c>
      <c r="E10105" s="4" t="s">
        <v>2043</v>
      </c>
      <c r="F10105" s="4" t="s">
        <v>148</v>
      </c>
      <c r="G10105" s="4" t="s">
        <v>1467</v>
      </c>
      <c r="H10105" s="4">
        <v>56107.0</v>
      </c>
      <c r="I10105" s="4">
        <v>16965.0</v>
      </c>
      <c r="J10105" s="4">
        <v>1975.0</v>
      </c>
      <c r="K10105" s="4">
        <v>40889.0</v>
      </c>
      <c r="L10105" s="4">
        <v>52400.0</v>
      </c>
      <c r="M10105" s="4" t="s">
        <v>2041</v>
      </c>
      <c r="N10105" s="4" t="s">
        <v>2041</v>
      </c>
      <c r="O10105" s="4" t="s">
        <v>2041</v>
      </c>
      <c r="P10105" s="4" t="s">
        <v>2041</v>
      </c>
      <c r="R10105" s="5" t="str">
        <f t="shared" si="1"/>
        <v>2016_164</v>
      </c>
    </row>
    <row r="10106">
      <c r="A10106" s="4" t="s">
        <v>2177</v>
      </c>
      <c r="B10106" s="4">
        <v>165.0</v>
      </c>
      <c r="C10106" s="4">
        <v>2016.0</v>
      </c>
      <c r="D10106" s="4" t="s">
        <v>216</v>
      </c>
      <c r="E10106" s="4" t="s">
        <v>921</v>
      </c>
      <c r="F10106" s="4" t="s">
        <v>55</v>
      </c>
      <c r="G10106" s="4" t="s">
        <v>1472</v>
      </c>
      <c r="H10106" s="4">
        <v>32606.0</v>
      </c>
      <c r="I10106" s="4">
        <v>16900.0</v>
      </c>
      <c r="J10106" s="4">
        <v>2047.0</v>
      </c>
      <c r="K10106" s="4">
        <v>61683.0</v>
      </c>
      <c r="L10106" s="4">
        <v>17405.0</v>
      </c>
      <c r="M10106" s="4" t="s">
        <v>2041</v>
      </c>
      <c r="N10106" s="4" t="s">
        <v>2041</v>
      </c>
      <c r="O10106" s="4" t="s">
        <v>2041</v>
      </c>
      <c r="P10106" s="4" t="s">
        <v>2041</v>
      </c>
      <c r="R10106" s="5" t="str">
        <f t="shared" si="1"/>
        <v>2016_165</v>
      </c>
    </row>
    <row r="10107">
      <c r="A10107" s="4" t="s">
        <v>635</v>
      </c>
      <c r="B10107" s="4">
        <v>166.0</v>
      </c>
      <c r="C10107" s="4">
        <v>2016.0</v>
      </c>
      <c r="D10107" s="4" t="s">
        <v>216</v>
      </c>
      <c r="E10107" s="4" t="s">
        <v>921</v>
      </c>
      <c r="F10107" s="4" t="s">
        <v>57</v>
      </c>
      <c r="G10107" s="4" t="s">
        <v>1414</v>
      </c>
      <c r="H10107" s="4">
        <v>29432.0</v>
      </c>
      <c r="I10107" s="4">
        <v>16833.0</v>
      </c>
      <c r="J10107" s="4">
        <v>874.0</v>
      </c>
      <c r="K10107" s="4">
        <v>63339.0</v>
      </c>
      <c r="L10107" s="4">
        <v>23323.0</v>
      </c>
      <c r="M10107" s="4" t="s">
        <v>2041</v>
      </c>
      <c r="N10107" s="4" t="s">
        <v>2041</v>
      </c>
      <c r="O10107" s="4" t="s">
        <v>2041</v>
      </c>
      <c r="P10107" s="4" t="s">
        <v>2041</v>
      </c>
      <c r="R10107" s="5" t="str">
        <f t="shared" si="1"/>
        <v>2016_166</v>
      </c>
    </row>
    <row r="10108">
      <c r="A10108" s="4" t="s">
        <v>2275</v>
      </c>
      <c r="B10108" s="4">
        <v>167.0</v>
      </c>
      <c r="C10108" s="4">
        <v>2016.0</v>
      </c>
      <c r="D10108" s="4" t="s">
        <v>999</v>
      </c>
      <c r="E10108" s="4" t="s">
        <v>117</v>
      </c>
      <c r="F10108" s="4" t="s">
        <v>118</v>
      </c>
      <c r="G10108" s="4" t="s">
        <v>1530</v>
      </c>
      <c r="H10108" s="4">
        <v>805.0</v>
      </c>
      <c r="I10108" s="4">
        <v>16802.0</v>
      </c>
      <c r="J10108" s="4">
        <v>17.0</v>
      </c>
      <c r="K10108" s="4">
        <v>6548.0</v>
      </c>
      <c r="L10108" s="4">
        <v>3100.0</v>
      </c>
      <c r="M10108" s="4" t="s">
        <v>2041</v>
      </c>
      <c r="N10108" s="4" t="s">
        <v>2041</v>
      </c>
      <c r="O10108" s="4" t="s">
        <v>2041</v>
      </c>
      <c r="P10108" s="4" t="s">
        <v>2041</v>
      </c>
      <c r="R10108" s="5" t="str">
        <f t="shared" si="1"/>
        <v>2016_167</v>
      </c>
    </row>
    <row r="10109">
      <c r="A10109" s="4" t="s">
        <v>2186</v>
      </c>
      <c r="B10109" s="4">
        <v>168.0</v>
      </c>
      <c r="C10109" s="4">
        <v>2016.0</v>
      </c>
      <c r="D10109" s="4" t="s">
        <v>102</v>
      </c>
      <c r="E10109" s="4" t="s">
        <v>114</v>
      </c>
      <c r="F10109" s="4" t="s">
        <v>30</v>
      </c>
      <c r="G10109" s="4" t="s">
        <v>1407</v>
      </c>
      <c r="H10109" s="4">
        <v>106848.0</v>
      </c>
      <c r="I10109" s="4">
        <v>16560.0</v>
      </c>
      <c r="J10109" s="4">
        <v>1565.0</v>
      </c>
      <c r="K10109" s="4">
        <v>31748.0</v>
      </c>
      <c r="L10109" s="4">
        <v>25000.0</v>
      </c>
      <c r="M10109" s="4" t="s">
        <v>2041</v>
      </c>
      <c r="N10109" s="4" t="s">
        <v>2041</v>
      </c>
      <c r="O10109" s="4" t="s">
        <v>2041</v>
      </c>
      <c r="P10109" s="4" t="s">
        <v>2041</v>
      </c>
      <c r="R10109" s="5" t="str">
        <f t="shared" si="1"/>
        <v>2016_168</v>
      </c>
    </row>
    <row r="10110">
      <c r="A10110" s="4" t="s">
        <v>1179</v>
      </c>
      <c r="B10110" s="4">
        <v>169.0</v>
      </c>
      <c r="C10110" s="4">
        <v>2016.0</v>
      </c>
      <c r="D10110" s="4" t="s">
        <v>19</v>
      </c>
      <c r="E10110" s="4" t="s">
        <v>19</v>
      </c>
      <c r="F10110" s="4" t="s">
        <v>55</v>
      </c>
      <c r="G10110" s="4" t="s">
        <v>1480</v>
      </c>
      <c r="H10110" s="4">
        <v>8813.0</v>
      </c>
      <c r="I10110" s="4">
        <v>16443.0</v>
      </c>
      <c r="J10110" s="4">
        <v>307.0</v>
      </c>
      <c r="K10110" s="4">
        <v>16439.0</v>
      </c>
      <c r="L10110" s="4">
        <v>66000.0</v>
      </c>
      <c r="M10110" s="4" t="s">
        <v>2041</v>
      </c>
      <c r="N10110" s="4" t="s">
        <v>2041</v>
      </c>
      <c r="O10110" s="4" t="s">
        <v>2041</v>
      </c>
      <c r="P10110" s="4" t="s">
        <v>2041</v>
      </c>
      <c r="R10110" s="5" t="str">
        <f t="shared" si="1"/>
        <v>2016_169</v>
      </c>
    </row>
    <row r="10111">
      <c r="A10111" s="4" t="s">
        <v>1200</v>
      </c>
      <c r="B10111" s="4">
        <v>170.0</v>
      </c>
      <c r="C10111" s="4">
        <v>2016.0</v>
      </c>
      <c r="D10111" s="4" t="s">
        <v>168</v>
      </c>
      <c r="E10111" s="4" t="s">
        <v>2116</v>
      </c>
      <c r="F10111" s="4" t="s">
        <v>127</v>
      </c>
      <c r="G10111" s="4" t="s">
        <v>1408</v>
      </c>
      <c r="H10111" s="4">
        <v>15039.0</v>
      </c>
      <c r="I10111" s="4">
        <v>16439.0</v>
      </c>
      <c r="J10111" s="4">
        <v>358.0</v>
      </c>
      <c r="K10111" s="4">
        <v>14250.0</v>
      </c>
      <c r="L10111" s="4">
        <v>23700.0</v>
      </c>
      <c r="M10111" s="4" t="s">
        <v>2041</v>
      </c>
      <c r="N10111" s="4" t="s">
        <v>2041</v>
      </c>
      <c r="O10111" s="4" t="s">
        <v>2041</v>
      </c>
      <c r="P10111" s="4" t="s">
        <v>2041</v>
      </c>
      <c r="R10111" s="5" t="str">
        <f t="shared" si="1"/>
        <v>2016_170</v>
      </c>
    </row>
    <row r="10112">
      <c r="A10112" s="4" t="s">
        <v>898</v>
      </c>
      <c r="B10112" s="4">
        <v>171.0</v>
      </c>
      <c r="C10112" s="4">
        <v>2016.0</v>
      </c>
      <c r="D10112" s="4" t="s">
        <v>59</v>
      </c>
      <c r="E10112" s="4" t="s">
        <v>2042</v>
      </c>
      <c r="F10112" s="4" t="s">
        <v>100</v>
      </c>
      <c r="G10112" s="4" t="s">
        <v>1500</v>
      </c>
      <c r="H10112" s="4">
        <v>42379.0</v>
      </c>
      <c r="I10112" s="4">
        <v>16270.0</v>
      </c>
      <c r="J10112" s="4">
        <v>4106.0</v>
      </c>
      <c r="K10112" s="4">
        <v>358493.0</v>
      </c>
      <c r="L10112" s="4">
        <v>50831.0</v>
      </c>
      <c r="M10112" s="4" t="s">
        <v>2041</v>
      </c>
      <c r="N10112" s="4" t="s">
        <v>2041</v>
      </c>
      <c r="O10112" s="4" t="s">
        <v>2041</v>
      </c>
      <c r="P10112" s="4" t="s">
        <v>2041</v>
      </c>
      <c r="R10112" s="5" t="str">
        <f t="shared" si="1"/>
        <v>2016_171</v>
      </c>
    </row>
    <row r="10113">
      <c r="A10113" s="4" t="s">
        <v>2207</v>
      </c>
      <c r="B10113" s="4">
        <v>172.0</v>
      </c>
      <c r="C10113" s="4">
        <v>2016.0</v>
      </c>
      <c r="D10113" s="4" t="s">
        <v>1289</v>
      </c>
      <c r="E10113" s="4" t="s">
        <v>114</v>
      </c>
      <c r="F10113" s="4" t="s">
        <v>57</v>
      </c>
      <c r="G10113" s="4" t="s">
        <v>1523</v>
      </c>
      <c r="I10113" s="4">
        <v>16244.0</v>
      </c>
      <c r="J10113" s="4">
        <v>186.0</v>
      </c>
      <c r="K10113" s="4">
        <v>6398.0</v>
      </c>
      <c r="L10113" s="4">
        <v>8584.0</v>
      </c>
      <c r="M10113" s="4" t="s">
        <v>2041</v>
      </c>
      <c r="N10113" s="4" t="s">
        <v>2041</v>
      </c>
      <c r="O10113" s="4" t="s">
        <v>2041</v>
      </c>
      <c r="P10113" s="4" t="s">
        <v>2041</v>
      </c>
      <c r="R10113" s="5" t="str">
        <f t="shared" si="1"/>
        <v>2016_172</v>
      </c>
    </row>
    <row r="10114">
      <c r="A10114" s="4" t="s">
        <v>2182</v>
      </c>
      <c r="B10114" s="4">
        <v>173.0</v>
      </c>
      <c r="C10114" s="4">
        <v>2016.0</v>
      </c>
      <c r="D10114" s="4" t="s">
        <v>975</v>
      </c>
      <c r="E10114" s="4" t="s">
        <v>2043</v>
      </c>
      <c r="F10114" s="4" t="s">
        <v>170</v>
      </c>
      <c r="G10114" s="4" t="s">
        <v>1615</v>
      </c>
      <c r="H10114" s="4">
        <v>10862.0</v>
      </c>
      <c r="I10114" s="4">
        <v>16192.0</v>
      </c>
      <c r="J10114" s="4">
        <v>2899.0</v>
      </c>
      <c r="K10114" s="4">
        <v>24143.0</v>
      </c>
      <c r="L10114" s="4">
        <v>31800.0</v>
      </c>
      <c r="M10114" s="4" t="s">
        <v>2041</v>
      </c>
      <c r="N10114" s="4" t="s">
        <v>2041</v>
      </c>
      <c r="O10114" s="4" t="s">
        <v>2041</v>
      </c>
      <c r="P10114" s="4" t="s">
        <v>2041</v>
      </c>
      <c r="R10114" s="5" t="str">
        <f t="shared" si="1"/>
        <v>2016_173</v>
      </c>
    </row>
    <row r="10115">
      <c r="A10115" s="4" t="s">
        <v>2173</v>
      </c>
      <c r="B10115" s="4">
        <v>174.0</v>
      </c>
      <c r="C10115" s="4">
        <v>2016.0</v>
      </c>
      <c r="D10115" s="4" t="s">
        <v>1078</v>
      </c>
      <c r="E10115" s="4" t="s">
        <v>2052</v>
      </c>
      <c r="F10115" s="4" t="s">
        <v>30</v>
      </c>
      <c r="G10115" s="4" t="s">
        <v>1407</v>
      </c>
      <c r="H10115" s="4">
        <v>63072.0</v>
      </c>
      <c r="I10115" s="4">
        <v>16034.0</v>
      </c>
      <c r="J10115" s="4">
        <v>1384.0</v>
      </c>
      <c r="K10115" s="4">
        <v>11958.0</v>
      </c>
      <c r="L10115" s="4">
        <v>37900.0</v>
      </c>
      <c r="M10115" s="4" t="s">
        <v>2041</v>
      </c>
      <c r="N10115" s="4" t="s">
        <v>2041</v>
      </c>
      <c r="O10115" s="4" t="s">
        <v>2041</v>
      </c>
      <c r="P10115" s="4" t="s">
        <v>2041</v>
      </c>
      <c r="R10115" s="5" t="str">
        <f t="shared" si="1"/>
        <v>2016_174</v>
      </c>
    </row>
    <row r="10116">
      <c r="A10116" s="4" t="s">
        <v>2135</v>
      </c>
      <c r="B10116" s="4">
        <v>175.0</v>
      </c>
      <c r="C10116" s="4">
        <v>2016.0</v>
      </c>
      <c r="D10116" s="4" t="s">
        <v>490</v>
      </c>
      <c r="E10116" s="4" t="s">
        <v>921</v>
      </c>
      <c r="F10116" s="4" t="s">
        <v>400</v>
      </c>
      <c r="G10116" s="4" t="s">
        <v>1513</v>
      </c>
      <c r="H10116" s="4">
        <v>12944.0</v>
      </c>
      <c r="I10116" s="4">
        <v>15877.0</v>
      </c>
      <c r="J10116" s="4">
        <v>12236.0</v>
      </c>
      <c r="K10116" s="4">
        <v>46577.0</v>
      </c>
      <c r="L10116" s="4">
        <v>34500.0</v>
      </c>
      <c r="M10116" s="4" t="s">
        <v>2041</v>
      </c>
      <c r="N10116" s="4" t="s">
        <v>2041</v>
      </c>
      <c r="O10116" s="4" t="s">
        <v>2041</v>
      </c>
      <c r="P10116" s="4" t="s">
        <v>2041</v>
      </c>
      <c r="R10116" s="5" t="str">
        <f t="shared" si="1"/>
        <v>2016_175</v>
      </c>
    </row>
    <row r="10117">
      <c r="A10117" s="4" t="s">
        <v>2167</v>
      </c>
      <c r="B10117" s="4">
        <v>176.0</v>
      </c>
      <c r="C10117" s="4">
        <v>2016.0</v>
      </c>
      <c r="D10117" s="4" t="s">
        <v>981</v>
      </c>
      <c r="E10117" s="4" t="s">
        <v>2053</v>
      </c>
      <c r="F10117" s="4" t="s">
        <v>70</v>
      </c>
      <c r="G10117" s="4" t="s">
        <v>1409</v>
      </c>
      <c r="H10117" s="4">
        <v>19371.0</v>
      </c>
      <c r="I10117" s="4">
        <v>15849.0</v>
      </c>
      <c r="J10117" s="4">
        <v>253.0</v>
      </c>
      <c r="K10117" s="4">
        <v>17542.0</v>
      </c>
      <c r="L10117" s="4">
        <v>32900.0</v>
      </c>
      <c r="M10117" s="4" t="s">
        <v>2041</v>
      </c>
      <c r="N10117" s="4" t="s">
        <v>2041</v>
      </c>
      <c r="O10117" s="4" t="s">
        <v>2041</v>
      </c>
      <c r="P10117" s="4" t="s">
        <v>2041</v>
      </c>
      <c r="R10117" s="5" t="str">
        <f t="shared" si="1"/>
        <v>2016_176</v>
      </c>
    </row>
    <row r="10118">
      <c r="A10118" s="4" t="s">
        <v>2180</v>
      </c>
      <c r="B10118" s="4">
        <v>177.0</v>
      </c>
      <c r="C10118" s="4">
        <v>2016.0</v>
      </c>
      <c r="D10118" s="4" t="s">
        <v>1839</v>
      </c>
      <c r="E10118" s="4" t="s">
        <v>2040</v>
      </c>
      <c r="F10118" s="4" t="s">
        <v>57</v>
      </c>
      <c r="G10118" s="4" t="s">
        <v>1414</v>
      </c>
      <c r="H10118" s="4">
        <v>11676.0</v>
      </c>
      <c r="I10118" s="4">
        <v>15797.0</v>
      </c>
      <c r="J10118" s="4">
        <v>920.0</v>
      </c>
      <c r="K10118" s="4">
        <v>7473.0</v>
      </c>
      <c r="L10118" s="4">
        <v>141000.0</v>
      </c>
      <c r="M10118" s="4" t="s">
        <v>2041</v>
      </c>
      <c r="N10118" s="4" t="s">
        <v>2041</v>
      </c>
      <c r="O10118" s="4" t="s">
        <v>2041</v>
      </c>
      <c r="P10118" s="4" t="s">
        <v>2041</v>
      </c>
      <c r="R10118" s="5" t="str">
        <f t="shared" si="1"/>
        <v>2016_177</v>
      </c>
    </row>
    <row r="10119">
      <c r="A10119" s="4" t="s">
        <v>2120</v>
      </c>
      <c r="B10119" s="4">
        <v>178.0</v>
      </c>
      <c r="C10119" s="4">
        <v>2016.0</v>
      </c>
      <c r="D10119" s="4" t="s">
        <v>1096</v>
      </c>
      <c r="E10119" s="4" t="s">
        <v>921</v>
      </c>
      <c r="F10119" s="4" t="s">
        <v>24</v>
      </c>
      <c r="G10119" s="4" t="s">
        <v>1404</v>
      </c>
      <c r="H10119" s="4">
        <v>19191.0</v>
      </c>
      <c r="I10119" s="4">
        <v>15742.0</v>
      </c>
      <c r="J10119" s="4">
        <v>1967.0</v>
      </c>
      <c r="K10119" s="4">
        <v>24080.0</v>
      </c>
      <c r="L10119" s="4">
        <v>43000.0</v>
      </c>
      <c r="M10119" s="4" t="s">
        <v>2041</v>
      </c>
      <c r="N10119" s="4" t="s">
        <v>2041</v>
      </c>
      <c r="O10119" s="4" t="s">
        <v>2041</v>
      </c>
      <c r="P10119" s="4" t="s">
        <v>2041</v>
      </c>
      <c r="R10119" s="5" t="str">
        <f t="shared" si="1"/>
        <v>2016_178</v>
      </c>
    </row>
    <row r="10120">
      <c r="A10120" s="4" t="s">
        <v>2181</v>
      </c>
      <c r="B10120" s="4">
        <v>179.0</v>
      </c>
      <c r="C10120" s="4">
        <v>2016.0</v>
      </c>
      <c r="D10120" s="4" t="s">
        <v>59</v>
      </c>
      <c r="E10120" s="4" t="s">
        <v>2042</v>
      </c>
      <c r="F10120" s="4" t="s">
        <v>30</v>
      </c>
      <c r="G10120" s="4" t="s">
        <v>1407</v>
      </c>
      <c r="H10120" s="4">
        <v>39622.0</v>
      </c>
      <c r="I10120" s="4">
        <v>15523.0</v>
      </c>
      <c r="J10120" s="4">
        <v>3158.0</v>
      </c>
      <c r="K10120" s="4">
        <v>393780.0</v>
      </c>
      <c r="L10120" s="4">
        <v>51200.0</v>
      </c>
      <c r="M10120" s="4" t="s">
        <v>2041</v>
      </c>
      <c r="N10120" s="4" t="s">
        <v>2041</v>
      </c>
      <c r="O10120" s="4" t="s">
        <v>2041</v>
      </c>
      <c r="P10120" s="4" t="s">
        <v>2041</v>
      </c>
      <c r="R10120" s="5" t="str">
        <f t="shared" si="1"/>
        <v>2016_179</v>
      </c>
    </row>
    <row r="10121">
      <c r="A10121" s="4" t="s">
        <v>2301</v>
      </c>
      <c r="B10121" s="4">
        <v>180.0</v>
      </c>
      <c r="C10121" s="4">
        <v>2016.0</v>
      </c>
      <c r="D10121" s="4" t="s">
        <v>1831</v>
      </c>
      <c r="E10121" s="4" t="s">
        <v>2040</v>
      </c>
      <c r="F10121" s="4" t="s">
        <v>37</v>
      </c>
      <c r="G10121" s="4" t="s">
        <v>1782</v>
      </c>
      <c r="H10121" s="4">
        <v>19393.0</v>
      </c>
      <c r="I10121" s="4">
        <v>15498.0</v>
      </c>
      <c r="J10121" s="4">
        <v>282.0</v>
      </c>
      <c r="K10121" s="4">
        <v>15901.0</v>
      </c>
      <c r="L10121" s="4">
        <v>111550.0</v>
      </c>
      <c r="M10121" s="4" t="s">
        <v>2041</v>
      </c>
      <c r="N10121" s="4" t="s">
        <v>2041</v>
      </c>
      <c r="O10121" s="4" t="s">
        <v>2041</v>
      </c>
      <c r="P10121" s="4" t="s">
        <v>2041</v>
      </c>
      <c r="R10121" s="5" t="str">
        <f t="shared" si="1"/>
        <v>2016_180</v>
      </c>
    </row>
    <row r="10122">
      <c r="A10122" s="4" t="s">
        <v>2205</v>
      </c>
      <c r="B10122" s="4">
        <v>181.0</v>
      </c>
      <c r="C10122" s="4">
        <v>2016.0</v>
      </c>
      <c r="D10122" s="4" t="s">
        <v>72</v>
      </c>
      <c r="E10122" s="4" t="s">
        <v>72</v>
      </c>
      <c r="F10122" s="4" t="s">
        <v>24</v>
      </c>
      <c r="G10122" s="4" t="s">
        <v>1618</v>
      </c>
      <c r="H10122" s="4">
        <v>10099.0</v>
      </c>
      <c r="I10122" s="4">
        <v>15389.0</v>
      </c>
      <c r="J10122" s="4">
        <v>536.0</v>
      </c>
      <c r="K10122" s="4">
        <v>5741.0</v>
      </c>
      <c r="L10122" s="4">
        <v>76300.0</v>
      </c>
      <c r="M10122" s="4" t="s">
        <v>2044</v>
      </c>
      <c r="N10122" s="4" t="s">
        <v>2041</v>
      </c>
      <c r="O10122" s="4" t="s">
        <v>2041</v>
      </c>
      <c r="P10122" s="4" t="s">
        <v>2041</v>
      </c>
      <c r="R10122" s="5" t="str">
        <f t="shared" si="1"/>
        <v>2016_181</v>
      </c>
    </row>
    <row r="10123">
      <c r="A10123" s="4" t="s">
        <v>2189</v>
      </c>
      <c r="B10123" s="4">
        <v>182.0</v>
      </c>
      <c r="C10123" s="4">
        <v>2016.0</v>
      </c>
      <c r="D10123" s="4" t="s">
        <v>48</v>
      </c>
      <c r="E10123" s="4" t="s">
        <v>48</v>
      </c>
      <c r="F10123" s="4" t="s">
        <v>100</v>
      </c>
      <c r="G10123" s="4" t="s">
        <v>1500</v>
      </c>
      <c r="H10123" s="4">
        <v>29742.0</v>
      </c>
      <c r="I10123" s="4">
        <v>15330.0</v>
      </c>
      <c r="J10123" s="4">
        <v>1406.0</v>
      </c>
      <c r="K10123" s="4">
        <v>17076.0</v>
      </c>
      <c r="L10123" s="4">
        <v>46600.0</v>
      </c>
      <c r="M10123" s="4" t="s">
        <v>2041</v>
      </c>
      <c r="N10123" s="4" t="s">
        <v>2041</v>
      </c>
      <c r="O10123" s="4" t="s">
        <v>2041</v>
      </c>
      <c r="P10123" s="4" t="s">
        <v>2041</v>
      </c>
      <c r="R10123" s="5" t="str">
        <f t="shared" si="1"/>
        <v>2016_182</v>
      </c>
    </row>
    <row r="10124">
      <c r="A10124" s="4" t="s">
        <v>2190</v>
      </c>
      <c r="B10124" s="4">
        <v>183.0</v>
      </c>
      <c r="C10124" s="4">
        <v>2016.0</v>
      </c>
      <c r="D10124" s="4" t="s">
        <v>999</v>
      </c>
      <c r="E10124" s="4" t="s">
        <v>117</v>
      </c>
      <c r="F10124" s="4" t="s">
        <v>88</v>
      </c>
      <c r="G10124" s="4" t="s">
        <v>1413</v>
      </c>
      <c r="H10124" s="4">
        <v>14856.0</v>
      </c>
      <c r="I10124" s="4">
        <v>15280.0</v>
      </c>
      <c r="J10124" s="4">
        <v>706.0</v>
      </c>
      <c r="K10124" s="4">
        <v>8145.0</v>
      </c>
      <c r="L10124" s="4">
        <v>39600.0</v>
      </c>
      <c r="M10124" s="4" t="s">
        <v>2041</v>
      </c>
      <c r="N10124" s="4" t="s">
        <v>2041</v>
      </c>
      <c r="O10124" s="4" t="s">
        <v>2041</v>
      </c>
      <c r="P10124" s="4" t="s">
        <v>2041</v>
      </c>
      <c r="R10124" s="5" t="str">
        <f t="shared" si="1"/>
        <v>2016_183</v>
      </c>
    </row>
    <row r="10125">
      <c r="A10125" s="4" t="s">
        <v>2150</v>
      </c>
      <c r="B10125" s="4">
        <v>184.0</v>
      </c>
      <c r="C10125" s="4">
        <v>2016.0</v>
      </c>
      <c r="D10125" s="4" t="s">
        <v>81</v>
      </c>
      <c r="E10125" s="4" t="s">
        <v>2042</v>
      </c>
      <c r="F10125" s="4" t="s">
        <v>30</v>
      </c>
      <c r="G10125" s="4" t="s">
        <v>1407</v>
      </c>
      <c r="H10125" s="4">
        <v>8290.0</v>
      </c>
      <c r="I10125" s="4">
        <v>15272.0</v>
      </c>
      <c r="J10125" s="4">
        <v>1194.0</v>
      </c>
      <c r="K10125" s="4">
        <v>36442.0</v>
      </c>
      <c r="L10125" s="4">
        <v>73807.0</v>
      </c>
      <c r="M10125" s="4" t="s">
        <v>2041</v>
      </c>
      <c r="N10125" s="4" t="s">
        <v>2041</v>
      </c>
      <c r="O10125" s="4" t="s">
        <v>2041</v>
      </c>
      <c r="P10125" s="4" t="s">
        <v>2041</v>
      </c>
      <c r="R10125" s="5" t="str">
        <f t="shared" si="1"/>
        <v>2016_184</v>
      </c>
    </row>
    <row r="10126">
      <c r="A10126" s="4" t="s">
        <v>2480</v>
      </c>
      <c r="B10126" s="4">
        <v>185.0</v>
      </c>
      <c r="C10126" s="4">
        <v>2016.0</v>
      </c>
      <c r="D10126" s="4" t="s">
        <v>986</v>
      </c>
      <c r="E10126" s="4" t="s">
        <v>117</v>
      </c>
      <c r="F10126" s="4" t="s">
        <v>37</v>
      </c>
      <c r="G10126" s="4" t="s">
        <v>1495</v>
      </c>
      <c r="H10126" s="4">
        <v>2396.0</v>
      </c>
      <c r="I10126" s="4">
        <v>15270.0</v>
      </c>
      <c r="J10126" s="4">
        <v>57.0</v>
      </c>
      <c r="K10126" s="4">
        <v>3391.0</v>
      </c>
      <c r="L10126" s="4">
        <v>12000.0</v>
      </c>
      <c r="M10126" s="4" t="s">
        <v>2041</v>
      </c>
      <c r="N10126" s="4" t="s">
        <v>2041</v>
      </c>
      <c r="O10126" s="4" t="s">
        <v>2044</v>
      </c>
      <c r="P10126" s="4" t="s">
        <v>2041</v>
      </c>
      <c r="R10126" s="5" t="str">
        <f t="shared" si="1"/>
        <v>2016_185</v>
      </c>
    </row>
    <row r="10127">
      <c r="A10127" s="4" t="s">
        <v>2191</v>
      </c>
      <c r="B10127" s="4">
        <v>186.0</v>
      </c>
      <c r="C10127" s="4">
        <v>2016.0</v>
      </c>
      <c r="D10127" s="4" t="s">
        <v>717</v>
      </c>
      <c r="E10127" s="4" t="s">
        <v>2141</v>
      </c>
      <c r="F10127" s="4" t="s">
        <v>30</v>
      </c>
      <c r="G10127" s="4" t="s">
        <v>1407</v>
      </c>
      <c r="H10127" s="4">
        <v>19941.0</v>
      </c>
      <c r="I10127" s="4">
        <v>15134.0</v>
      </c>
      <c r="J10127" s="4">
        <v>1094.0</v>
      </c>
      <c r="K10127" s="4">
        <v>22111.0</v>
      </c>
      <c r="L10127" s="4">
        <v>74900.0</v>
      </c>
      <c r="M10127" s="4" t="s">
        <v>2041</v>
      </c>
      <c r="N10127" s="4" t="s">
        <v>2041</v>
      </c>
      <c r="O10127" s="4" t="s">
        <v>2041</v>
      </c>
      <c r="P10127" s="4" t="s">
        <v>2041</v>
      </c>
      <c r="R10127" s="5" t="str">
        <f t="shared" si="1"/>
        <v>2016_186</v>
      </c>
    </row>
    <row r="10128">
      <c r="A10128" s="4" t="s">
        <v>2199</v>
      </c>
      <c r="B10128" s="4">
        <v>187.0</v>
      </c>
      <c r="C10128" s="4">
        <v>2016.0</v>
      </c>
      <c r="D10128" s="4" t="s">
        <v>29</v>
      </c>
      <c r="E10128" s="4" t="s">
        <v>29</v>
      </c>
      <c r="F10128" s="4" t="s">
        <v>183</v>
      </c>
      <c r="G10128" s="4" t="s">
        <v>1550</v>
      </c>
      <c r="H10128" s="4">
        <v>21474.0</v>
      </c>
      <c r="I10128" s="4">
        <v>15069.0</v>
      </c>
      <c r="J10128" s="4">
        <v>747.0</v>
      </c>
      <c r="K10128" s="4">
        <v>22887.0</v>
      </c>
      <c r="L10128" s="4">
        <v>18000.0</v>
      </c>
      <c r="M10128" s="4" t="s">
        <v>2044</v>
      </c>
      <c r="N10128" s="4" t="s">
        <v>2041</v>
      </c>
      <c r="O10128" s="4" t="s">
        <v>2041</v>
      </c>
      <c r="P10128" s="4" t="s">
        <v>2041</v>
      </c>
      <c r="R10128" s="5" t="str">
        <f t="shared" si="1"/>
        <v>2016_187</v>
      </c>
    </row>
    <row r="10129">
      <c r="A10129" s="4" t="s">
        <v>2197</v>
      </c>
      <c r="B10129" s="4">
        <v>188.0</v>
      </c>
      <c r="C10129" s="4">
        <v>2016.0</v>
      </c>
      <c r="D10129" s="4" t="s">
        <v>216</v>
      </c>
      <c r="E10129" s="4" t="s">
        <v>921</v>
      </c>
      <c r="F10129" s="4" t="s">
        <v>55</v>
      </c>
      <c r="G10129" s="4" t="s">
        <v>1480</v>
      </c>
      <c r="H10129" s="4">
        <v>15239.0</v>
      </c>
      <c r="I10129" s="4">
        <v>15026.0</v>
      </c>
      <c r="J10129" s="4">
        <v>578.0</v>
      </c>
      <c r="K10129" s="4">
        <v>52187.0</v>
      </c>
      <c r="L10129" s="4">
        <v>15781.0</v>
      </c>
      <c r="M10129" s="4" t="s">
        <v>2041</v>
      </c>
      <c r="N10129" s="4" t="s">
        <v>2041</v>
      </c>
      <c r="O10129" s="4" t="s">
        <v>2041</v>
      </c>
      <c r="P10129" s="4" t="s">
        <v>2041</v>
      </c>
      <c r="R10129" s="5" t="str">
        <f t="shared" si="1"/>
        <v>2016_188</v>
      </c>
    </row>
    <row r="10130">
      <c r="A10130" s="4" t="s">
        <v>2188</v>
      </c>
      <c r="B10130" s="4">
        <v>189.0</v>
      </c>
      <c r="C10130" s="4">
        <v>2016.0</v>
      </c>
      <c r="D10130" s="4" t="s">
        <v>48</v>
      </c>
      <c r="E10130" s="4" t="s">
        <v>48</v>
      </c>
      <c r="F10130" s="4" t="s">
        <v>144</v>
      </c>
      <c r="G10130" s="4" t="s">
        <v>1481</v>
      </c>
      <c r="H10130" s="4">
        <v>38637.0</v>
      </c>
      <c r="I10130" s="4">
        <v>15001.0</v>
      </c>
      <c r="J10130" s="4">
        <v>2314.0</v>
      </c>
      <c r="K10130" s="4">
        <v>21920.0</v>
      </c>
      <c r="L10130" s="4">
        <v>24000.0</v>
      </c>
      <c r="M10130" s="4" t="s">
        <v>2041</v>
      </c>
      <c r="N10130" s="4" t="s">
        <v>2041</v>
      </c>
      <c r="O10130" s="4" t="s">
        <v>2041</v>
      </c>
      <c r="P10130" s="4" t="s">
        <v>2041</v>
      </c>
      <c r="R10130" s="5" t="str">
        <f t="shared" si="1"/>
        <v>2016_189</v>
      </c>
    </row>
    <row r="10131">
      <c r="A10131" s="4" t="s">
        <v>2172</v>
      </c>
      <c r="B10131" s="4">
        <v>190.0</v>
      </c>
      <c r="C10131" s="4">
        <v>2016.0</v>
      </c>
      <c r="D10131" s="4" t="s">
        <v>216</v>
      </c>
      <c r="E10131" s="4" t="s">
        <v>921</v>
      </c>
      <c r="F10131" s="4" t="s">
        <v>37</v>
      </c>
      <c r="G10131" s="4" t="s">
        <v>1679</v>
      </c>
      <c r="H10131" s="4">
        <v>7785.0</v>
      </c>
      <c r="I10131" s="4">
        <v>14963.0</v>
      </c>
      <c r="J10131" s="4">
        <v>306.0</v>
      </c>
      <c r="K10131" s="4">
        <v>36850.0</v>
      </c>
      <c r="L10131" s="4">
        <v>21000.0</v>
      </c>
      <c r="M10131" s="4" t="s">
        <v>2041</v>
      </c>
      <c r="N10131" s="4" t="s">
        <v>2041</v>
      </c>
      <c r="O10131" s="4" t="s">
        <v>2041</v>
      </c>
      <c r="P10131" s="4" t="s">
        <v>2041</v>
      </c>
      <c r="R10131" s="5" t="str">
        <f t="shared" si="1"/>
        <v>2016_190</v>
      </c>
    </row>
    <row r="10132">
      <c r="A10132" s="4" t="s">
        <v>2220</v>
      </c>
      <c r="B10132" s="4">
        <v>191.0</v>
      </c>
      <c r="C10132" s="4">
        <v>2016.0</v>
      </c>
      <c r="D10132" s="4" t="s">
        <v>352</v>
      </c>
      <c r="E10132" s="4" t="s">
        <v>2040</v>
      </c>
      <c r="F10132" s="4" t="s">
        <v>37</v>
      </c>
      <c r="G10132" s="4" t="s">
        <v>1495</v>
      </c>
      <c r="H10132" s="4">
        <v>10002.0</v>
      </c>
      <c r="I10132" s="4">
        <v>14874.0</v>
      </c>
      <c r="J10132" s="4">
        <v>597.0</v>
      </c>
      <c r="K10132" s="4">
        <v>13198.0</v>
      </c>
      <c r="L10132" s="4">
        <v>22064.0</v>
      </c>
      <c r="M10132" s="4" t="s">
        <v>2041</v>
      </c>
      <c r="N10132" s="4" t="s">
        <v>2041</v>
      </c>
      <c r="O10132" s="4" t="s">
        <v>2041</v>
      </c>
      <c r="P10132" s="4" t="s">
        <v>2041</v>
      </c>
      <c r="R10132" s="5" t="str">
        <f t="shared" si="1"/>
        <v>2016_191</v>
      </c>
    </row>
    <row r="10133">
      <c r="A10133" s="4" t="s">
        <v>2126</v>
      </c>
      <c r="B10133" s="4">
        <v>192.0</v>
      </c>
      <c r="C10133" s="4">
        <v>2016.0</v>
      </c>
      <c r="D10133" s="4" t="s">
        <v>1096</v>
      </c>
      <c r="E10133" s="4" t="s">
        <v>921</v>
      </c>
      <c r="F10133" s="4" t="s">
        <v>24</v>
      </c>
      <c r="G10133" s="4" t="s">
        <v>1404</v>
      </c>
      <c r="H10133" s="4">
        <v>11687.0</v>
      </c>
      <c r="I10133" s="4">
        <v>14757.0</v>
      </c>
      <c r="J10133" s="4">
        <v>769.0</v>
      </c>
      <c r="K10133" s="4">
        <v>26725.0</v>
      </c>
      <c r="L10133" s="4">
        <v>47262.0</v>
      </c>
      <c r="M10133" s="4" t="s">
        <v>2041</v>
      </c>
      <c r="N10133" s="4" t="s">
        <v>2041</v>
      </c>
      <c r="O10133" s="4" t="s">
        <v>2041</v>
      </c>
      <c r="P10133" s="4" t="s">
        <v>2041</v>
      </c>
      <c r="R10133" s="5" t="str">
        <f t="shared" si="1"/>
        <v>2016_192</v>
      </c>
    </row>
    <row r="10134">
      <c r="A10134" s="4" t="s">
        <v>2187</v>
      </c>
      <c r="B10134" s="4">
        <v>193.0</v>
      </c>
      <c r="C10134" s="4">
        <v>2016.0</v>
      </c>
      <c r="D10134" s="4" t="s">
        <v>921</v>
      </c>
      <c r="E10134" s="4" t="s">
        <v>921</v>
      </c>
      <c r="F10134" s="4" t="s">
        <v>43</v>
      </c>
      <c r="G10134" s="4" t="s">
        <v>1612</v>
      </c>
      <c r="H10134" s="4">
        <v>4110.0</v>
      </c>
      <c r="I10134" s="4">
        <v>14674.0</v>
      </c>
      <c r="J10134" s="4">
        <v>6382.0</v>
      </c>
      <c r="K10134" s="4">
        <v>32882.0</v>
      </c>
      <c r="L10134" s="4">
        <v>10468.0</v>
      </c>
      <c r="M10134" s="4" t="s">
        <v>2041</v>
      </c>
      <c r="N10134" s="4" t="s">
        <v>2041</v>
      </c>
      <c r="O10134" s="4" t="s">
        <v>2041</v>
      </c>
      <c r="P10134" s="4" t="s">
        <v>2041</v>
      </c>
      <c r="R10134" s="5" t="str">
        <f t="shared" si="1"/>
        <v>2016_193</v>
      </c>
    </row>
    <row r="10135">
      <c r="A10135" s="4" t="s">
        <v>2196</v>
      </c>
      <c r="B10135" s="4">
        <v>194.0</v>
      </c>
      <c r="C10135" s="4">
        <v>2016.0</v>
      </c>
      <c r="D10135" s="4" t="s">
        <v>639</v>
      </c>
      <c r="E10135" s="4" t="s">
        <v>2043</v>
      </c>
      <c r="F10135" s="4" t="s">
        <v>57</v>
      </c>
      <c r="G10135" s="4" t="s">
        <v>1778</v>
      </c>
      <c r="H10135" s="4">
        <v>10996.0</v>
      </c>
      <c r="I10135" s="4">
        <v>14572.0</v>
      </c>
      <c r="J10135" s="4">
        <v>1465.0</v>
      </c>
      <c r="K10135" s="4">
        <v>15181.0</v>
      </c>
      <c r="L10135" s="4">
        <v>76449.0</v>
      </c>
      <c r="M10135" s="4" t="s">
        <v>2041</v>
      </c>
      <c r="N10135" s="4" t="s">
        <v>2041</v>
      </c>
      <c r="O10135" s="4" t="s">
        <v>2041</v>
      </c>
      <c r="P10135" s="4" t="s">
        <v>2041</v>
      </c>
      <c r="R10135" s="5" t="str">
        <f t="shared" si="1"/>
        <v>2016_194</v>
      </c>
    </row>
    <row r="10136">
      <c r="A10136" s="4" t="s">
        <v>231</v>
      </c>
      <c r="B10136" s="4">
        <v>195.0</v>
      </c>
      <c r="C10136" s="4">
        <v>2016.0</v>
      </c>
      <c r="D10136" s="4" t="s">
        <v>232</v>
      </c>
      <c r="E10136" s="4" t="s">
        <v>2112</v>
      </c>
      <c r="F10136" s="4" t="s">
        <v>77</v>
      </c>
      <c r="G10136" s="4" t="s">
        <v>1440</v>
      </c>
      <c r="H10136" s="4">
        <v>18043.0</v>
      </c>
      <c r="I10136" s="4">
        <v>14486.0</v>
      </c>
      <c r="J10136" s="4">
        <v>859.0</v>
      </c>
      <c r="K10136" s="4">
        <v>6082.0</v>
      </c>
      <c r="L10136" s="4">
        <v>127500.0</v>
      </c>
      <c r="M10136" s="4" t="s">
        <v>2041</v>
      </c>
      <c r="N10136" s="4" t="s">
        <v>2041</v>
      </c>
      <c r="O10136" s="4" t="s">
        <v>2041</v>
      </c>
      <c r="P10136" s="4" t="s">
        <v>2041</v>
      </c>
      <c r="R10136" s="5" t="str">
        <f t="shared" si="1"/>
        <v>2016_195</v>
      </c>
    </row>
    <row r="10137">
      <c r="A10137" s="4" t="s">
        <v>2185</v>
      </c>
      <c r="B10137" s="4">
        <v>196.0</v>
      </c>
      <c r="C10137" s="4">
        <v>2016.0</v>
      </c>
      <c r="D10137" s="4" t="s">
        <v>1831</v>
      </c>
      <c r="E10137" s="4" t="s">
        <v>2040</v>
      </c>
      <c r="F10137" s="4" t="s">
        <v>179</v>
      </c>
      <c r="G10137" s="4" t="s">
        <v>1730</v>
      </c>
      <c r="H10137" s="4">
        <v>3898.0</v>
      </c>
      <c r="I10137" s="4">
        <v>14485.0</v>
      </c>
      <c r="J10137" s="4">
        <v>8.0</v>
      </c>
      <c r="K10137" s="4">
        <v>6442.0</v>
      </c>
      <c r="L10137" s="4">
        <v>49000.0</v>
      </c>
      <c r="M10137" s="4" t="s">
        <v>2041</v>
      </c>
      <c r="N10137" s="4" t="s">
        <v>2041</v>
      </c>
      <c r="O10137" s="4" t="s">
        <v>2041</v>
      </c>
      <c r="P10137" s="4" t="s">
        <v>2041</v>
      </c>
      <c r="R10137" s="5" t="str">
        <f t="shared" si="1"/>
        <v>2016_196</v>
      </c>
    </row>
    <row r="10138">
      <c r="A10138" s="4" t="s">
        <v>2213</v>
      </c>
      <c r="B10138" s="4">
        <v>197.0</v>
      </c>
      <c r="C10138" s="4">
        <v>2016.0</v>
      </c>
      <c r="D10138" s="4" t="s">
        <v>26</v>
      </c>
      <c r="E10138" s="4" t="s">
        <v>2040</v>
      </c>
      <c r="F10138" s="4" t="s">
        <v>95</v>
      </c>
      <c r="G10138" s="4" t="s">
        <v>1458</v>
      </c>
      <c r="H10138" s="4">
        <v>9893.0</v>
      </c>
      <c r="I10138" s="4">
        <v>14437.0</v>
      </c>
      <c r="J10138" s="4">
        <v>600.0</v>
      </c>
      <c r="K10138" s="4">
        <v>7698.0</v>
      </c>
      <c r="L10138" s="4">
        <v>72500.0</v>
      </c>
      <c r="M10138" s="4" t="s">
        <v>2041</v>
      </c>
      <c r="N10138" s="4" t="s">
        <v>2041</v>
      </c>
      <c r="O10138" s="4" t="s">
        <v>2041</v>
      </c>
      <c r="P10138" s="4" t="s">
        <v>2041</v>
      </c>
      <c r="R10138" s="5" t="str">
        <f t="shared" si="1"/>
        <v>2016_197</v>
      </c>
    </row>
    <row r="10139">
      <c r="A10139" s="4" t="s">
        <v>2184</v>
      </c>
      <c r="B10139" s="4">
        <v>198.0</v>
      </c>
      <c r="C10139" s="4">
        <v>2016.0</v>
      </c>
      <c r="D10139" s="4" t="s">
        <v>225</v>
      </c>
      <c r="E10139" s="4" t="s">
        <v>921</v>
      </c>
      <c r="F10139" s="4" t="s">
        <v>24</v>
      </c>
      <c r="G10139" s="4" t="s">
        <v>1404</v>
      </c>
      <c r="H10139" s="4">
        <v>39856.0</v>
      </c>
      <c r="I10139" s="4">
        <v>14403.0</v>
      </c>
      <c r="J10139" s="4">
        <v>253.0</v>
      </c>
      <c r="K10139" s="4">
        <v>84104.0</v>
      </c>
      <c r="L10139" s="4">
        <v>11290.0</v>
      </c>
      <c r="M10139" s="4" t="s">
        <v>2041</v>
      </c>
      <c r="N10139" s="4" t="s">
        <v>2041</v>
      </c>
      <c r="O10139" s="4" t="s">
        <v>2041</v>
      </c>
      <c r="P10139" s="4" t="s">
        <v>2041</v>
      </c>
      <c r="R10139" s="5" t="str">
        <f t="shared" si="1"/>
        <v>2016_198</v>
      </c>
    </row>
    <row r="10140">
      <c r="A10140" s="4" t="s">
        <v>2198</v>
      </c>
      <c r="B10140" s="4">
        <v>199.0</v>
      </c>
      <c r="C10140" s="4">
        <v>2016.0</v>
      </c>
      <c r="D10140" s="4" t="s">
        <v>759</v>
      </c>
      <c r="E10140" s="4" t="s">
        <v>2141</v>
      </c>
      <c r="F10140" s="4" t="s">
        <v>100</v>
      </c>
      <c r="G10140" s="4" t="s">
        <v>1443</v>
      </c>
      <c r="H10140" s="4">
        <v>8012.0</v>
      </c>
      <c r="I10140" s="4">
        <v>14329.0</v>
      </c>
      <c r="J10140" s="4">
        <v>236.0</v>
      </c>
      <c r="K10140" s="4">
        <v>10224.0</v>
      </c>
      <c r="L10140" s="4">
        <v>216500.0</v>
      </c>
      <c r="M10140" s="4" t="s">
        <v>2041</v>
      </c>
      <c r="N10140" s="4" t="s">
        <v>2041</v>
      </c>
      <c r="O10140" s="4" t="s">
        <v>2041</v>
      </c>
      <c r="P10140" s="4" t="s">
        <v>2041</v>
      </c>
      <c r="R10140" s="5" t="str">
        <f t="shared" si="1"/>
        <v>2016_199</v>
      </c>
    </row>
    <row r="10141">
      <c r="A10141" s="4" t="s">
        <v>1647</v>
      </c>
      <c r="B10141" s="4">
        <v>200.0</v>
      </c>
      <c r="C10141" s="4">
        <v>2016.0</v>
      </c>
      <c r="D10141" s="4" t="s">
        <v>1295</v>
      </c>
      <c r="E10141" s="4" t="s">
        <v>114</v>
      </c>
      <c r="F10141" s="4" t="s">
        <v>183</v>
      </c>
      <c r="G10141" s="4" t="s">
        <v>1517</v>
      </c>
      <c r="H10141" s="4">
        <v>15124.0</v>
      </c>
      <c r="I10141" s="4">
        <v>14210.0</v>
      </c>
      <c r="J10141" s="4">
        <v>270.0</v>
      </c>
      <c r="K10141" s="4">
        <v>18515.0</v>
      </c>
      <c r="L10141" s="4">
        <v>60400.0</v>
      </c>
      <c r="M10141" s="4" t="s">
        <v>2041</v>
      </c>
      <c r="N10141" s="4" t="s">
        <v>2041</v>
      </c>
      <c r="O10141" s="4" t="s">
        <v>2041</v>
      </c>
      <c r="P10141" s="4" t="s">
        <v>2041</v>
      </c>
      <c r="R10141" s="5" t="str">
        <f t="shared" si="1"/>
        <v>2016_200</v>
      </c>
    </row>
    <row r="10142">
      <c r="A10142" s="4" t="s">
        <v>2277</v>
      </c>
      <c r="B10142" s="4">
        <v>201.0</v>
      </c>
      <c r="C10142" s="4">
        <v>2016.0</v>
      </c>
      <c r="D10142" s="4" t="s">
        <v>1289</v>
      </c>
      <c r="E10142" s="4" t="s">
        <v>114</v>
      </c>
      <c r="F10142" s="4" t="s">
        <v>57</v>
      </c>
      <c r="G10142" s="4" t="s">
        <v>1937</v>
      </c>
      <c r="H10142" s="4">
        <v>3649.0</v>
      </c>
      <c r="I10142" s="4">
        <v>14178.0</v>
      </c>
      <c r="J10142" s="4">
        <v>143.0</v>
      </c>
      <c r="K10142" s="4">
        <v>6576.0</v>
      </c>
      <c r="L10142" s="4">
        <v>21000.0</v>
      </c>
      <c r="M10142" s="4" t="s">
        <v>2041</v>
      </c>
      <c r="N10142" s="4" t="s">
        <v>2041</v>
      </c>
      <c r="O10142" s="4" t="s">
        <v>2041</v>
      </c>
      <c r="P10142" s="4" t="s">
        <v>2041</v>
      </c>
      <c r="R10142" s="5" t="str">
        <f t="shared" si="1"/>
        <v>2016_201</v>
      </c>
    </row>
    <row r="10143">
      <c r="A10143" s="4" t="s">
        <v>2222</v>
      </c>
      <c r="B10143" s="4">
        <v>202.0</v>
      </c>
      <c r="C10143" s="4">
        <v>2016.0</v>
      </c>
      <c r="D10143" s="4" t="s">
        <v>1289</v>
      </c>
      <c r="E10143" s="4" t="s">
        <v>114</v>
      </c>
      <c r="F10143" s="4" t="s">
        <v>179</v>
      </c>
      <c r="G10143" s="4" t="s">
        <v>1742</v>
      </c>
      <c r="H10143" s="4">
        <v>4092.0</v>
      </c>
      <c r="I10143" s="4">
        <v>13890.0</v>
      </c>
      <c r="J10143" s="4">
        <v>119.0</v>
      </c>
      <c r="K10143" s="4">
        <v>5194.0</v>
      </c>
      <c r="L10143" s="4">
        <v>6900.0</v>
      </c>
      <c r="M10143" s="4" t="s">
        <v>2041</v>
      </c>
      <c r="N10143" s="4" t="s">
        <v>2041</v>
      </c>
      <c r="O10143" s="4" t="s">
        <v>2041</v>
      </c>
      <c r="P10143" s="4" t="s">
        <v>2041</v>
      </c>
      <c r="R10143" s="5" t="str">
        <f t="shared" si="1"/>
        <v>2016_202</v>
      </c>
    </row>
    <row r="10144">
      <c r="A10144" s="4" t="s">
        <v>2203</v>
      </c>
      <c r="B10144" s="4">
        <v>203.0</v>
      </c>
      <c r="C10144" s="4">
        <v>2016.0</v>
      </c>
      <c r="D10144" s="4" t="s">
        <v>177</v>
      </c>
      <c r="E10144" s="4" t="s">
        <v>2065</v>
      </c>
      <c r="F10144" s="4" t="s">
        <v>30</v>
      </c>
      <c r="G10144" s="4" t="s">
        <v>1407</v>
      </c>
      <c r="H10144" s="4">
        <v>25316.0</v>
      </c>
      <c r="I10144" s="4">
        <v>13886.0</v>
      </c>
      <c r="J10144" s="4">
        <v>1413.0</v>
      </c>
      <c r="K10144" s="4">
        <v>23765.0</v>
      </c>
      <c r="L10144" s="4">
        <v>19080.0</v>
      </c>
      <c r="M10144" s="4" t="s">
        <v>2041</v>
      </c>
      <c r="N10144" s="4" t="s">
        <v>2041</v>
      </c>
      <c r="O10144" s="4" t="s">
        <v>2041</v>
      </c>
      <c r="P10144" s="4" t="s">
        <v>2041</v>
      </c>
      <c r="R10144" s="5" t="str">
        <f t="shared" si="1"/>
        <v>2016_203</v>
      </c>
    </row>
    <row r="10145">
      <c r="A10145" s="4" t="s">
        <v>2226</v>
      </c>
      <c r="B10145" s="4">
        <v>204.0</v>
      </c>
      <c r="C10145" s="4">
        <v>2016.0</v>
      </c>
      <c r="D10145" s="4" t="s">
        <v>1360</v>
      </c>
      <c r="E10145" s="4" t="s">
        <v>2141</v>
      </c>
      <c r="F10145" s="4" t="s">
        <v>57</v>
      </c>
      <c r="G10145" s="4" t="s">
        <v>1752</v>
      </c>
      <c r="H10145" s="4">
        <v>183663.0</v>
      </c>
      <c r="I10145" s="4">
        <v>13880.0</v>
      </c>
      <c r="J10145" s="4">
        <v>6328.0</v>
      </c>
      <c r="K10145" s="4">
        <v>40236.0</v>
      </c>
      <c r="L10145" s="4">
        <v>11300.0</v>
      </c>
      <c r="M10145" s="4" t="s">
        <v>2041</v>
      </c>
      <c r="N10145" s="4" t="s">
        <v>2041</v>
      </c>
      <c r="O10145" s="4" t="s">
        <v>2041</v>
      </c>
      <c r="P10145" s="4" t="s">
        <v>2041</v>
      </c>
      <c r="R10145" s="5" t="str">
        <f t="shared" si="1"/>
        <v>2016_204</v>
      </c>
    </row>
    <row r="10146">
      <c r="A10146" s="4" t="s">
        <v>2212</v>
      </c>
      <c r="B10146" s="4">
        <v>205.0</v>
      </c>
      <c r="C10146" s="4">
        <v>2016.0</v>
      </c>
      <c r="D10146" s="4" t="s">
        <v>99</v>
      </c>
      <c r="E10146" s="4" t="s">
        <v>2042</v>
      </c>
      <c r="F10146" s="4" t="s">
        <v>100</v>
      </c>
      <c r="G10146" s="4" t="s">
        <v>1685</v>
      </c>
      <c r="H10146" s="4">
        <v>9446.0</v>
      </c>
      <c r="I10146" s="4">
        <v>13572.0</v>
      </c>
      <c r="J10146" s="4">
        <v>1154.0</v>
      </c>
      <c r="K10146" s="4">
        <v>251937.0</v>
      </c>
      <c r="L10146" s="4">
        <v>9312.0</v>
      </c>
      <c r="M10146" s="4" t="s">
        <v>2041</v>
      </c>
      <c r="N10146" s="4" t="s">
        <v>2041</v>
      </c>
      <c r="O10146" s="4" t="s">
        <v>2041</v>
      </c>
      <c r="P10146" s="4" t="s">
        <v>2041</v>
      </c>
      <c r="R10146" s="5" t="str">
        <f t="shared" si="1"/>
        <v>2016_205</v>
      </c>
    </row>
    <row r="10147">
      <c r="A10147" s="4" t="s">
        <v>2204</v>
      </c>
      <c r="B10147" s="4">
        <v>206.0</v>
      </c>
      <c r="C10147" s="4">
        <v>2016.0</v>
      </c>
      <c r="D10147" s="4" t="s">
        <v>48</v>
      </c>
      <c r="E10147" s="4" t="s">
        <v>48</v>
      </c>
      <c r="F10147" s="4" t="s">
        <v>74</v>
      </c>
      <c r="G10147" s="4" t="s">
        <v>1462</v>
      </c>
      <c r="H10147" s="4">
        <v>32746.0</v>
      </c>
      <c r="I10147" s="4">
        <v>13545.0</v>
      </c>
      <c r="J10147" s="4">
        <v>1002.0</v>
      </c>
      <c r="K10147" s="4">
        <v>18642.0</v>
      </c>
      <c r="L10147" s="4">
        <v>47145.0</v>
      </c>
      <c r="M10147" s="4" t="s">
        <v>2041</v>
      </c>
      <c r="N10147" s="4" t="s">
        <v>2041</v>
      </c>
      <c r="O10147" s="4" t="s">
        <v>2041</v>
      </c>
      <c r="P10147" s="4" t="s">
        <v>2041</v>
      </c>
      <c r="R10147" s="5" t="str">
        <f t="shared" si="1"/>
        <v>2016_206</v>
      </c>
    </row>
    <row r="10148">
      <c r="A10148" s="4" t="s">
        <v>2201</v>
      </c>
      <c r="B10148" s="4">
        <v>207.0</v>
      </c>
      <c r="C10148" s="4">
        <v>2016.0</v>
      </c>
      <c r="D10148" s="4" t="s">
        <v>981</v>
      </c>
      <c r="E10148" s="4" t="s">
        <v>2053</v>
      </c>
      <c r="F10148" s="4" t="s">
        <v>20</v>
      </c>
      <c r="G10148" s="4" t="s">
        <v>1538</v>
      </c>
      <c r="H10148" s="4">
        <v>26964.0</v>
      </c>
      <c r="I10148" s="4">
        <v>13525.0</v>
      </c>
      <c r="J10148" s="4">
        <v>614.0</v>
      </c>
      <c r="K10148" s="4">
        <v>15265.0</v>
      </c>
      <c r="L10148" s="4">
        <v>33577.0</v>
      </c>
      <c r="M10148" s="4" t="s">
        <v>2041</v>
      </c>
      <c r="N10148" s="4" t="s">
        <v>2041</v>
      </c>
      <c r="O10148" s="4" t="s">
        <v>2041</v>
      </c>
      <c r="P10148" s="4" t="s">
        <v>2041</v>
      </c>
      <c r="R10148" s="5" t="str">
        <f t="shared" si="1"/>
        <v>2016_207</v>
      </c>
    </row>
    <row r="10149">
      <c r="A10149" s="4" t="s">
        <v>2214</v>
      </c>
      <c r="B10149" s="4">
        <v>208.0</v>
      </c>
      <c r="C10149" s="4">
        <v>2016.0</v>
      </c>
      <c r="D10149" s="4" t="s">
        <v>1165</v>
      </c>
      <c r="E10149" s="4" t="s">
        <v>2059</v>
      </c>
      <c r="F10149" s="4" t="s">
        <v>74</v>
      </c>
      <c r="G10149" s="4" t="s">
        <v>1482</v>
      </c>
      <c r="H10149" s="4">
        <v>10633.0</v>
      </c>
      <c r="I10149" s="4">
        <v>13476.0</v>
      </c>
      <c r="J10149" s="4">
        <v>510.0</v>
      </c>
      <c r="K10149" s="4">
        <v>3184.0</v>
      </c>
      <c r="L10149" s="4">
        <v>13159.0</v>
      </c>
      <c r="M10149" s="4" t="s">
        <v>2041</v>
      </c>
      <c r="N10149" s="4" t="s">
        <v>2041</v>
      </c>
      <c r="O10149" s="4" t="s">
        <v>2041</v>
      </c>
      <c r="P10149" s="4" t="s">
        <v>2041</v>
      </c>
      <c r="R10149" s="5" t="str">
        <f t="shared" si="1"/>
        <v>2016_208</v>
      </c>
    </row>
    <row r="10150">
      <c r="A10150" s="4" t="s">
        <v>2209</v>
      </c>
      <c r="B10150" s="4">
        <v>209.0</v>
      </c>
      <c r="C10150" s="4">
        <v>2016.0</v>
      </c>
      <c r="D10150" s="4" t="s">
        <v>76</v>
      </c>
      <c r="E10150" s="4" t="s">
        <v>76</v>
      </c>
      <c r="F10150" s="4" t="s">
        <v>212</v>
      </c>
      <c r="G10150" s="4" t="s">
        <v>1527</v>
      </c>
      <c r="H10150" s="4">
        <v>9809.0</v>
      </c>
      <c r="I10150" s="4">
        <v>13423.0</v>
      </c>
      <c r="J10150" s="4">
        <v>697.0</v>
      </c>
      <c r="K10150" s="4">
        <v>14708.0</v>
      </c>
      <c r="L10150" s="4">
        <v>35000.0</v>
      </c>
      <c r="M10150" s="4" t="s">
        <v>2041</v>
      </c>
      <c r="N10150" s="4" t="s">
        <v>2041</v>
      </c>
      <c r="O10150" s="4" t="s">
        <v>2041</v>
      </c>
      <c r="P10150" s="4" t="s">
        <v>2041</v>
      </c>
      <c r="R10150" s="5" t="str">
        <f t="shared" si="1"/>
        <v>2016_209</v>
      </c>
    </row>
    <row r="10151">
      <c r="A10151" s="4" t="s">
        <v>2202</v>
      </c>
      <c r="B10151" s="4">
        <v>210.0</v>
      </c>
      <c r="C10151" s="4">
        <v>2016.0</v>
      </c>
      <c r="D10151" s="4" t="s">
        <v>67</v>
      </c>
      <c r="E10151" s="4" t="s">
        <v>2042</v>
      </c>
      <c r="F10151" s="4" t="s">
        <v>30</v>
      </c>
      <c r="G10151" s="4" t="s">
        <v>1407</v>
      </c>
      <c r="H10151" s="4">
        <v>12970.0</v>
      </c>
      <c r="I10151" s="4">
        <v>13415.0</v>
      </c>
      <c r="J10151" s="4">
        <v>260.0</v>
      </c>
      <c r="K10151" s="4">
        <v>76029.0</v>
      </c>
      <c r="L10151" s="4">
        <v>16700.0</v>
      </c>
      <c r="M10151" s="4" t="s">
        <v>2041</v>
      </c>
      <c r="N10151" s="4" t="s">
        <v>2041</v>
      </c>
      <c r="O10151" s="4" t="s">
        <v>2041</v>
      </c>
      <c r="P10151" s="4" t="s">
        <v>2041</v>
      </c>
      <c r="R10151" s="5" t="str">
        <f t="shared" si="1"/>
        <v>2016_210</v>
      </c>
    </row>
    <row r="10152">
      <c r="A10152" s="4" t="s">
        <v>2192</v>
      </c>
      <c r="B10152" s="4">
        <v>211.0</v>
      </c>
      <c r="C10152" s="4">
        <v>2016.0</v>
      </c>
      <c r="D10152" s="4" t="s">
        <v>1728</v>
      </c>
      <c r="E10152" s="4" t="s">
        <v>2062</v>
      </c>
      <c r="F10152" s="4" t="s">
        <v>46</v>
      </c>
      <c r="G10152" s="4" t="s">
        <v>1514</v>
      </c>
      <c r="H10152" s="4">
        <v>37264.0</v>
      </c>
      <c r="I10152" s="4">
        <v>13405.0</v>
      </c>
      <c r="J10152" s="4">
        <v>1899.0</v>
      </c>
      <c r="K10152" s="4">
        <v>15729.0</v>
      </c>
      <c r="L10152" s="4">
        <v>48000.0</v>
      </c>
      <c r="M10152" s="4" t="s">
        <v>2041</v>
      </c>
      <c r="N10152" s="4" t="s">
        <v>2041</v>
      </c>
      <c r="O10152" s="4" t="s">
        <v>2041</v>
      </c>
      <c r="P10152" s="4" t="s">
        <v>2041</v>
      </c>
      <c r="R10152" s="5" t="str">
        <f t="shared" si="1"/>
        <v>2016_211</v>
      </c>
    </row>
    <row r="10153">
      <c r="A10153" s="4" t="s">
        <v>2210</v>
      </c>
      <c r="B10153" s="4">
        <v>212.0</v>
      </c>
      <c r="C10153" s="4">
        <v>2016.0</v>
      </c>
      <c r="D10153" s="4" t="s">
        <v>977</v>
      </c>
      <c r="E10153" s="4" t="s">
        <v>117</v>
      </c>
      <c r="F10153" s="4" t="s">
        <v>57</v>
      </c>
      <c r="G10153" s="4" t="s">
        <v>1600</v>
      </c>
      <c r="H10153" s="4">
        <v>3674.0</v>
      </c>
      <c r="I10153" s="4">
        <v>13338.0</v>
      </c>
      <c r="J10153" s="4">
        <v>209.0</v>
      </c>
      <c r="K10153" s="4">
        <v>4444.0</v>
      </c>
      <c r="L10153" s="4">
        <v>78500.0</v>
      </c>
      <c r="M10153" s="4" t="s">
        <v>2041</v>
      </c>
      <c r="N10153" s="4" t="s">
        <v>2041</v>
      </c>
      <c r="O10153" s="4" t="s">
        <v>2041</v>
      </c>
      <c r="P10153" s="4" t="s">
        <v>2041</v>
      </c>
      <c r="R10153" s="5" t="str">
        <f t="shared" si="1"/>
        <v>2016_212</v>
      </c>
    </row>
    <row r="10154">
      <c r="A10154" s="4" t="s">
        <v>2211</v>
      </c>
      <c r="B10154" s="4">
        <v>213.0</v>
      </c>
      <c r="C10154" s="4">
        <v>2016.0</v>
      </c>
      <c r="D10154" s="4" t="s">
        <v>177</v>
      </c>
      <c r="E10154" s="4" t="s">
        <v>2065</v>
      </c>
      <c r="F10154" s="4" t="s">
        <v>30</v>
      </c>
      <c r="G10154" s="4" t="s">
        <v>1407</v>
      </c>
      <c r="H10154" s="4">
        <v>16342.0</v>
      </c>
      <c r="I10154" s="4">
        <v>13268.0</v>
      </c>
      <c r="J10154" s="4">
        <v>1922.0</v>
      </c>
      <c r="K10154" s="4">
        <v>22217.0</v>
      </c>
      <c r="L10154" s="4">
        <v>9445.0</v>
      </c>
      <c r="M10154" s="4" t="s">
        <v>2041</v>
      </c>
      <c r="N10154" s="4" t="s">
        <v>2041</v>
      </c>
      <c r="O10154" s="4" t="s">
        <v>2041</v>
      </c>
      <c r="P10154" s="4" t="s">
        <v>2041</v>
      </c>
      <c r="R10154" s="5" t="str">
        <f t="shared" si="1"/>
        <v>2016_213</v>
      </c>
    </row>
    <row r="10155">
      <c r="A10155" s="4" t="s">
        <v>2146</v>
      </c>
      <c r="B10155" s="4">
        <v>214.0</v>
      </c>
      <c r="C10155" s="4">
        <v>2016.0</v>
      </c>
      <c r="D10155" s="4" t="s">
        <v>23</v>
      </c>
      <c r="E10155" s="4" t="s">
        <v>921</v>
      </c>
      <c r="F10155" s="4" t="s">
        <v>24</v>
      </c>
      <c r="G10155" s="4" t="s">
        <v>1503</v>
      </c>
      <c r="H10155" s="4">
        <v>6235.0</v>
      </c>
      <c r="I10155" s="4">
        <v>13238.0</v>
      </c>
      <c r="J10155" s="4">
        <v>740.0</v>
      </c>
      <c r="K10155" s="4">
        <v>8388.0</v>
      </c>
      <c r="L10155" s="4">
        <v>2704.0</v>
      </c>
      <c r="M10155" s="4" t="s">
        <v>2041</v>
      </c>
      <c r="N10155" s="4" t="s">
        <v>2041</v>
      </c>
      <c r="O10155" s="4" t="s">
        <v>2041</v>
      </c>
      <c r="P10155" s="4" t="s">
        <v>2041</v>
      </c>
      <c r="R10155" s="5" t="str">
        <f t="shared" si="1"/>
        <v>2016_214</v>
      </c>
    </row>
    <row r="10156">
      <c r="A10156" s="4" t="s">
        <v>2194</v>
      </c>
      <c r="B10156" s="4">
        <v>215.0</v>
      </c>
      <c r="C10156" s="4">
        <v>2016.0</v>
      </c>
      <c r="D10156" s="4" t="s">
        <v>981</v>
      </c>
      <c r="E10156" s="4" t="s">
        <v>2053</v>
      </c>
      <c r="F10156" s="4" t="s">
        <v>74</v>
      </c>
      <c r="G10156" s="4" t="s">
        <v>1584</v>
      </c>
      <c r="I10156" s="4">
        <v>13161.0</v>
      </c>
      <c r="J10156" s="4">
        <v>308.0</v>
      </c>
      <c r="K10156" s="4">
        <v>8000.0</v>
      </c>
      <c r="L10156" s="4">
        <v>10000.0</v>
      </c>
      <c r="M10156" s="4" t="s">
        <v>2041</v>
      </c>
      <c r="N10156" s="4" t="s">
        <v>2041</v>
      </c>
      <c r="O10156" s="4" t="s">
        <v>2041</v>
      </c>
      <c r="P10156" s="4" t="s">
        <v>2041</v>
      </c>
      <c r="R10156" s="5" t="str">
        <f t="shared" si="1"/>
        <v>2016_215</v>
      </c>
    </row>
    <row r="10157">
      <c r="A10157" s="4" t="s">
        <v>2148</v>
      </c>
      <c r="B10157" s="4">
        <v>216.0</v>
      </c>
      <c r="C10157" s="4">
        <v>2016.0</v>
      </c>
      <c r="D10157" s="4" t="s">
        <v>490</v>
      </c>
      <c r="E10157" s="4" t="s">
        <v>921</v>
      </c>
      <c r="F10157" s="4" t="s">
        <v>118</v>
      </c>
      <c r="G10157" s="4" t="s">
        <v>1543</v>
      </c>
      <c r="H10157" s="4">
        <v>14376.0</v>
      </c>
      <c r="I10157" s="4">
        <v>13145.0</v>
      </c>
      <c r="J10157" s="4">
        <v>14454.0</v>
      </c>
      <c r="K10157" s="4">
        <v>29532.0</v>
      </c>
      <c r="L10157" s="4">
        <v>5167.0</v>
      </c>
      <c r="M10157" s="4" t="s">
        <v>2041</v>
      </c>
      <c r="N10157" s="4" t="s">
        <v>2041</v>
      </c>
      <c r="O10157" s="4" t="s">
        <v>2041</v>
      </c>
      <c r="P10157" s="4" t="s">
        <v>2041</v>
      </c>
      <c r="R10157" s="5" t="str">
        <f t="shared" si="1"/>
        <v>2016_216</v>
      </c>
    </row>
    <row r="10158">
      <c r="A10158" s="4" t="s">
        <v>2145</v>
      </c>
      <c r="B10158" s="4">
        <v>217.0</v>
      </c>
      <c r="C10158" s="4">
        <v>2016.0</v>
      </c>
      <c r="D10158" s="4" t="s">
        <v>23</v>
      </c>
      <c r="E10158" s="4" t="s">
        <v>921</v>
      </c>
      <c r="F10158" s="4" t="s">
        <v>43</v>
      </c>
      <c r="G10158" s="4" t="s">
        <v>1595</v>
      </c>
      <c r="H10158" s="4">
        <v>3412.0</v>
      </c>
      <c r="I10158" s="4">
        <v>13124.0</v>
      </c>
      <c r="J10158" s="4">
        <v>146.0</v>
      </c>
      <c r="K10158" s="4">
        <v>6105.0</v>
      </c>
      <c r="L10158" s="4">
        <v>2270.0</v>
      </c>
      <c r="M10158" s="4" t="s">
        <v>2041</v>
      </c>
      <c r="N10158" s="4" t="s">
        <v>2041</v>
      </c>
      <c r="O10158" s="4" t="s">
        <v>2041</v>
      </c>
      <c r="P10158" s="4" t="s">
        <v>2041</v>
      </c>
      <c r="R10158" s="5" t="str">
        <f t="shared" si="1"/>
        <v>2016_217</v>
      </c>
    </row>
    <row r="10159">
      <c r="A10159" s="4" t="s">
        <v>2216</v>
      </c>
      <c r="B10159" s="4">
        <v>218.0</v>
      </c>
      <c r="C10159" s="4">
        <v>2016.0</v>
      </c>
      <c r="D10159" s="4" t="s">
        <v>62</v>
      </c>
      <c r="E10159" s="4" t="s">
        <v>2112</v>
      </c>
      <c r="F10159" s="4" t="s">
        <v>192</v>
      </c>
      <c r="G10159" s="4" t="s">
        <v>1477</v>
      </c>
      <c r="H10159" s="4">
        <v>33453.0</v>
      </c>
      <c r="I10159" s="4">
        <v>13105.0</v>
      </c>
      <c r="J10159" s="4">
        <v>1293.0</v>
      </c>
      <c r="K10159" s="4">
        <v>8075.0</v>
      </c>
      <c r="L10159" s="4">
        <v>505000.0</v>
      </c>
      <c r="M10159" s="4" t="s">
        <v>2041</v>
      </c>
      <c r="N10159" s="4" t="s">
        <v>2041</v>
      </c>
      <c r="O10159" s="4" t="s">
        <v>2041</v>
      </c>
      <c r="P10159" s="4" t="s">
        <v>2041</v>
      </c>
      <c r="R10159" s="5" t="str">
        <f t="shared" si="1"/>
        <v>2016_218</v>
      </c>
    </row>
    <row r="10160">
      <c r="A10160" s="4" t="s">
        <v>2221</v>
      </c>
      <c r="B10160" s="4">
        <v>219.0</v>
      </c>
      <c r="C10160" s="4">
        <v>2016.0</v>
      </c>
      <c r="D10160" s="4" t="s">
        <v>975</v>
      </c>
      <c r="E10160" s="4" t="s">
        <v>2043</v>
      </c>
      <c r="F10160" s="4" t="s">
        <v>24</v>
      </c>
      <c r="G10160" s="4" t="s">
        <v>1503</v>
      </c>
      <c r="H10160" s="4">
        <v>57722.0</v>
      </c>
      <c r="I10160" s="4">
        <v>13000.0</v>
      </c>
      <c r="J10160" s="4">
        <v>2986.0</v>
      </c>
      <c r="K10160" s="4">
        <v>16230.0</v>
      </c>
      <c r="L10160" s="4">
        <v>29977.0</v>
      </c>
      <c r="M10160" s="4" t="s">
        <v>2041</v>
      </c>
      <c r="N10160" s="4" t="s">
        <v>2041</v>
      </c>
      <c r="O10160" s="4" t="s">
        <v>2041</v>
      </c>
      <c r="P10160" s="4" t="s">
        <v>2041</v>
      </c>
      <c r="R10160" s="5" t="str">
        <f t="shared" si="1"/>
        <v>2016_219</v>
      </c>
    </row>
    <row r="10161">
      <c r="A10161" s="4" t="s">
        <v>2240</v>
      </c>
      <c r="B10161" s="4">
        <v>220.0</v>
      </c>
      <c r="C10161" s="4">
        <v>2016.0</v>
      </c>
      <c r="D10161" s="4" t="s">
        <v>1354</v>
      </c>
      <c r="E10161" s="4" t="s">
        <v>2043</v>
      </c>
      <c r="F10161" s="4" t="s">
        <v>46</v>
      </c>
      <c r="G10161" s="4" t="s">
        <v>2481</v>
      </c>
      <c r="H10161" s="4">
        <v>6886.0</v>
      </c>
      <c r="I10161" s="4">
        <v>12989.0</v>
      </c>
      <c r="J10161" s="4">
        <v>403.0</v>
      </c>
      <c r="K10161" s="4">
        <v>6755.0</v>
      </c>
      <c r="L10161" s="4">
        <v>8465.0</v>
      </c>
      <c r="M10161" s="4" t="s">
        <v>2041</v>
      </c>
      <c r="N10161" s="4" t="s">
        <v>2041</v>
      </c>
      <c r="O10161" s="4" t="s">
        <v>2041</v>
      </c>
      <c r="P10161" s="4" t="s">
        <v>2041</v>
      </c>
      <c r="R10161" s="5" t="str">
        <f t="shared" si="1"/>
        <v>2016_220</v>
      </c>
    </row>
    <row r="10162">
      <c r="A10162" s="4" t="s">
        <v>195</v>
      </c>
      <c r="B10162" s="4">
        <v>221.0</v>
      </c>
      <c r="C10162" s="4">
        <v>2016.0</v>
      </c>
      <c r="D10162" s="4" t="s">
        <v>195</v>
      </c>
      <c r="E10162" s="4" t="s">
        <v>2141</v>
      </c>
      <c r="F10162" s="4" t="s">
        <v>24</v>
      </c>
      <c r="G10162" s="4" t="s">
        <v>1404</v>
      </c>
      <c r="H10162" s="4">
        <v>26234.0</v>
      </c>
      <c r="I10162" s="4">
        <v>12961.0</v>
      </c>
      <c r="J10162" s="4">
        <v>753.0</v>
      </c>
      <c r="K10162" s="4">
        <v>20419.0</v>
      </c>
      <c r="L10162" s="4">
        <v>40600.0</v>
      </c>
      <c r="M10162" s="4" t="s">
        <v>2041</v>
      </c>
      <c r="N10162" s="4" t="s">
        <v>2041</v>
      </c>
      <c r="O10162" s="4" t="s">
        <v>2041</v>
      </c>
      <c r="P10162" s="4" t="s">
        <v>2041</v>
      </c>
      <c r="R10162" s="5" t="str">
        <f t="shared" si="1"/>
        <v>2016_221</v>
      </c>
    </row>
    <row r="10163">
      <c r="A10163" s="4" t="s">
        <v>2223</v>
      </c>
      <c r="B10163" s="4">
        <v>222.0</v>
      </c>
      <c r="C10163" s="4">
        <v>2016.0</v>
      </c>
      <c r="D10163" s="4" t="s">
        <v>81</v>
      </c>
      <c r="E10163" s="4" t="s">
        <v>2042</v>
      </c>
      <c r="F10163" s="4" t="s">
        <v>30</v>
      </c>
      <c r="G10163" s="4" t="s">
        <v>1407</v>
      </c>
      <c r="H10163" s="4">
        <v>31685.0</v>
      </c>
      <c r="I10163" s="4">
        <v>12893.0</v>
      </c>
      <c r="J10163" s="4">
        <v>1599.0</v>
      </c>
      <c r="K10163" s="4">
        <v>18216.0</v>
      </c>
      <c r="L10163" s="4">
        <v>60000.0</v>
      </c>
      <c r="M10163" s="4" t="s">
        <v>2041</v>
      </c>
      <c r="N10163" s="4" t="s">
        <v>2041</v>
      </c>
      <c r="O10163" s="4" t="s">
        <v>2041</v>
      </c>
      <c r="P10163" s="4" t="s">
        <v>2041</v>
      </c>
      <c r="R10163" s="5" t="str">
        <f t="shared" si="1"/>
        <v>2016_222</v>
      </c>
    </row>
    <row r="10164">
      <c r="A10164" s="4" t="s">
        <v>2138</v>
      </c>
      <c r="B10164" s="4">
        <v>223.0</v>
      </c>
      <c r="C10164" s="4">
        <v>2016.0</v>
      </c>
      <c r="D10164" s="4" t="s">
        <v>490</v>
      </c>
      <c r="E10164" s="4" t="s">
        <v>921</v>
      </c>
      <c r="F10164" s="4" t="s">
        <v>118</v>
      </c>
      <c r="G10164" s="4" t="s">
        <v>1543</v>
      </c>
      <c r="H10164" s="4">
        <v>2804.0</v>
      </c>
      <c r="I10164" s="4">
        <v>12764.0</v>
      </c>
      <c r="J10164" s="4">
        <v>14685.0</v>
      </c>
      <c r="K10164" s="4">
        <v>17357.0</v>
      </c>
      <c r="L10164" s="4">
        <v>4400.0</v>
      </c>
      <c r="M10164" s="4" t="s">
        <v>2041</v>
      </c>
      <c r="N10164" s="4" t="s">
        <v>2041</v>
      </c>
      <c r="O10164" s="4" t="s">
        <v>2041</v>
      </c>
      <c r="P10164" s="4" t="s">
        <v>2041</v>
      </c>
      <c r="R10164" s="5" t="str">
        <f t="shared" si="1"/>
        <v>2016_223</v>
      </c>
    </row>
    <row r="10165">
      <c r="A10165" s="4" t="s">
        <v>2218</v>
      </c>
      <c r="B10165" s="4">
        <v>224.0</v>
      </c>
      <c r="C10165" s="4">
        <v>2016.0</v>
      </c>
      <c r="D10165" s="4" t="s">
        <v>1728</v>
      </c>
      <c r="E10165" s="4" t="s">
        <v>2062</v>
      </c>
      <c r="F10165" s="4" t="s">
        <v>55</v>
      </c>
      <c r="G10165" s="4" t="s">
        <v>1522</v>
      </c>
      <c r="H10165" s="4">
        <v>15007.0</v>
      </c>
      <c r="I10165" s="4">
        <v>12712.0</v>
      </c>
      <c r="J10165" s="4">
        <v>1012.0</v>
      </c>
      <c r="K10165" s="4">
        <v>12295.0</v>
      </c>
      <c r="L10165" s="4">
        <v>54750.0</v>
      </c>
      <c r="M10165" s="4" t="s">
        <v>2041</v>
      </c>
      <c r="N10165" s="4" t="s">
        <v>2041</v>
      </c>
      <c r="O10165" s="4" t="s">
        <v>2041</v>
      </c>
      <c r="P10165" s="4" t="s">
        <v>2041</v>
      </c>
      <c r="R10165" s="5" t="str">
        <f t="shared" si="1"/>
        <v>2016_224</v>
      </c>
    </row>
    <row r="10166">
      <c r="A10166" s="7" t="s">
        <v>2117</v>
      </c>
      <c r="B10166" s="7">
        <v>225.0</v>
      </c>
      <c r="C10166" s="7">
        <v>2016.0</v>
      </c>
      <c r="D10166" s="7" t="s">
        <v>490</v>
      </c>
      <c r="E10166" s="7" t="s">
        <v>921</v>
      </c>
      <c r="F10166" s="7" t="s">
        <v>24</v>
      </c>
      <c r="G10166" s="7" t="s">
        <v>1404</v>
      </c>
      <c r="H10166" s="7">
        <v>52270.0</v>
      </c>
      <c r="I10166" s="7">
        <v>12699.0</v>
      </c>
      <c r="J10166" s="7">
        <v>7829.0</v>
      </c>
      <c r="K10166" s="7">
        <v>43437.0</v>
      </c>
      <c r="L10166" s="7">
        <v>11100.0</v>
      </c>
      <c r="M10166" s="7" t="s">
        <v>2041</v>
      </c>
      <c r="N10166" s="7" t="s">
        <v>2044</v>
      </c>
      <c r="O10166" s="7" t="s">
        <v>2041</v>
      </c>
      <c r="P10166" s="7" t="s">
        <v>2041</v>
      </c>
      <c r="Q10166" s="8"/>
      <c r="R10166" s="5" t="str">
        <f t="shared" si="1"/>
        <v>2016_225</v>
      </c>
    </row>
    <row r="10167">
      <c r="A10167" s="7" t="s">
        <v>1312</v>
      </c>
      <c r="B10167" s="7">
        <v>226.0</v>
      </c>
      <c r="C10167" s="7">
        <v>2016.0</v>
      </c>
      <c r="D10167" s="7" t="s">
        <v>42</v>
      </c>
      <c r="E10167" s="7" t="s">
        <v>2042</v>
      </c>
      <c r="F10167" s="7" t="s">
        <v>30</v>
      </c>
      <c r="G10167" s="7" t="s">
        <v>1407</v>
      </c>
      <c r="H10167" s="8"/>
      <c r="I10167" s="7">
        <v>12628.0</v>
      </c>
      <c r="J10167" s="7">
        <v>411.0</v>
      </c>
      <c r="K10167" s="7">
        <v>65072.0</v>
      </c>
      <c r="L10167" s="7">
        <v>8000.0</v>
      </c>
      <c r="M10167" s="7" t="s">
        <v>2041</v>
      </c>
      <c r="N10167" s="7" t="s">
        <v>2044</v>
      </c>
      <c r="O10167" s="7" t="s">
        <v>2041</v>
      </c>
      <c r="P10167" s="7" t="s">
        <v>2041</v>
      </c>
      <c r="Q10167" s="8"/>
      <c r="R10167" s="5" t="str">
        <f t="shared" si="1"/>
        <v>2016_226</v>
      </c>
    </row>
    <row r="10168">
      <c r="A10168" s="4" t="s">
        <v>2248</v>
      </c>
      <c r="B10168" s="4">
        <v>227.0</v>
      </c>
      <c r="C10168" s="4">
        <v>2016.0</v>
      </c>
      <c r="D10168" s="4" t="s">
        <v>45</v>
      </c>
      <c r="E10168" s="4" t="s">
        <v>2042</v>
      </c>
      <c r="F10168" s="4" t="s">
        <v>57</v>
      </c>
      <c r="G10168" s="4" t="s">
        <v>1523</v>
      </c>
      <c r="I10168" s="4">
        <v>12626.0</v>
      </c>
      <c r="J10168" s="4">
        <v>114.0</v>
      </c>
      <c r="K10168" s="4">
        <v>15567.0</v>
      </c>
      <c r="L10168" s="4">
        <v>13184.0</v>
      </c>
      <c r="M10168" s="4" t="s">
        <v>2041</v>
      </c>
      <c r="N10168" s="4" t="s">
        <v>2041</v>
      </c>
      <c r="O10168" s="4" t="s">
        <v>2041</v>
      </c>
      <c r="P10168" s="4" t="s">
        <v>2041</v>
      </c>
      <c r="R10168" s="5" t="str">
        <f t="shared" si="1"/>
        <v>2016_227</v>
      </c>
    </row>
    <row r="10169">
      <c r="A10169" s="4" t="s">
        <v>2237</v>
      </c>
      <c r="B10169" s="4">
        <v>228.0</v>
      </c>
      <c r="C10169" s="4">
        <v>2016.0</v>
      </c>
      <c r="D10169" s="4" t="s">
        <v>26</v>
      </c>
      <c r="E10169" s="4" t="s">
        <v>2040</v>
      </c>
      <c r="F10169" s="4" t="s">
        <v>24</v>
      </c>
      <c r="G10169" s="4" t="s">
        <v>1478</v>
      </c>
      <c r="H10169" s="4">
        <v>3394.0</v>
      </c>
      <c r="I10169" s="4">
        <v>12625.0</v>
      </c>
      <c r="J10169" s="4">
        <v>513.0</v>
      </c>
      <c r="K10169" s="4">
        <v>9442.0</v>
      </c>
      <c r="L10169" s="4">
        <v>105000.0</v>
      </c>
      <c r="M10169" s="4" t="s">
        <v>2041</v>
      </c>
      <c r="N10169" s="4" t="s">
        <v>2041</v>
      </c>
      <c r="O10169" s="4" t="s">
        <v>2041</v>
      </c>
      <c r="P10169" s="4" t="s">
        <v>2041</v>
      </c>
      <c r="R10169" s="5" t="str">
        <f t="shared" si="1"/>
        <v>2016_228</v>
      </c>
    </row>
    <row r="10170">
      <c r="A10170" s="4" t="s">
        <v>2224</v>
      </c>
      <c r="B10170" s="4">
        <v>229.0</v>
      </c>
      <c r="C10170" s="4">
        <v>2016.0</v>
      </c>
      <c r="D10170" s="4" t="s">
        <v>216</v>
      </c>
      <c r="E10170" s="4" t="s">
        <v>921</v>
      </c>
      <c r="F10170" s="4" t="s">
        <v>30</v>
      </c>
      <c r="G10170" s="4" t="s">
        <v>1407</v>
      </c>
      <c r="H10170" s="4">
        <v>22495.0</v>
      </c>
      <c r="I10170" s="4">
        <v>12554.0</v>
      </c>
      <c r="J10170" s="4">
        <v>1193.0</v>
      </c>
      <c r="K10170" s="4">
        <v>45642.0</v>
      </c>
      <c r="L10170" s="4">
        <v>14806.0</v>
      </c>
      <c r="M10170" s="4" t="s">
        <v>2041</v>
      </c>
      <c r="N10170" s="4" t="s">
        <v>2041</v>
      </c>
      <c r="O10170" s="4" t="s">
        <v>2041</v>
      </c>
      <c r="P10170" s="4" t="s">
        <v>2041</v>
      </c>
      <c r="R10170" s="5" t="str">
        <f t="shared" si="1"/>
        <v>2016_229</v>
      </c>
    </row>
    <row r="10171">
      <c r="A10171" s="4" t="s">
        <v>2267</v>
      </c>
      <c r="B10171" s="4">
        <v>230.0</v>
      </c>
      <c r="C10171" s="4">
        <v>2016.0</v>
      </c>
      <c r="D10171" s="4" t="s">
        <v>1354</v>
      </c>
      <c r="E10171" s="4" t="s">
        <v>2043</v>
      </c>
      <c r="F10171" s="4" t="s">
        <v>43</v>
      </c>
      <c r="G10171" s="4" t="s">
        <v>1881</v>
      </c>
      <c r="H10171" s="4">
        <v>38192.0</v>
      </c>
      <c r="I10171" s="4">
        <v>12416.0</v>
      </c>
      <c r="J10171" s="4">
        <v>1624.0</v>
      </c>
      <c r="K10171" s="4">
        <v>13065.0</v>
      </c>
      <c r="L10171" s="4">
        <v>221700.0</v>
      </c>
      <c r="M10171" s="4" t="s">
        <v>2044</v>
      </c>
      <c r="N10171" s="4" t="s">
        <v>2041</v>
      </c>
      <c r="O10171" s="4" t="s">
        <v>2041</v>
      </c>
      <c r="P10171" s="4" t="s">
        <v>2041</v>
      </c>
      <c r="R10171" s="5" t="str">
        <f t="shared" si="1"/>
        <v>2016_230</v>
      </c>
    </row>
    <row r="10172">
      <c r="A10172" s="4" t="s">
        <v>2235</v>
      </c>
      <c r="B10172" s="4">
        <v>231.0</v>
      </c>
      <c r="C10172" s="4">
        <v>2016.0</v>
      </c>
      <c r="D10172" s="4" t="s">
        <v>285</v>
      </c>
      <c r="E10172" s="4" t="s">
        <v>285</v>
      </c>
      <c r="F10172" s="4" t="s">
        <v>127</v>
      </c>
      <c r="G10172" s="4" t="s">
        <v>1586</v>
      </c>
      <c r="H10172" s="4">
        <v>27422.0</v>
      </c>
      <c r="I10172" s="4">
        <v>12377.0</v>
      </c>
      <c r="J10172" s="4">
        <v>1232.0</v>
      </c>
      <c r="K10172" s="4">
        <v>9640.0</v>
      </c>
      <c r="L10172" s="4">
        <v>64000.0</v>
      </c>
      <c r="M10172" s="4" t="s">
        <v>2041</v>
      </c>
      <c r="N10172" s="4" t="s">
        <v>2041</v>
      </c>
      <c r="O10172" s="4" t="s">
        <v>2041</v>
      </c>
      <c r="P10172" s="4" t="s">
        <v>2041</v>
      </c>
      <c r="R10172" s="5" t="str">
        <f t="shared" si="1"/>
        <v>2016_231</v>
      </c>
    </row>
    <row r="10173">
      <c r="A10173" s="4" t="s">
        <v>2234</v>
      </c>
      <c r="B10173" s="4">
        <v>232.0</v>
      </c>
      <c r="C10173" s="4">
        <v>2016.0</v>
      </c>
      <c r="D10173" s="4" t="s">
        <v>81</v>
      </c>
      <c r="E10173" s="4" t="s">
        <v>2042</v>
      </c>
      <c r="F10173" s="4" t="s">
        <v>74</v>
      </c>
      <c r="G10173" s="4" t="s">
        <v>1422</v>
      </c>
      <c r="H10173" s="4">
        <v>15823.0</v>
      </c>
      <c r="I10173" s="4">
        <v>12200.0</v>
      </c>
      <c r="J10173" s="4">
        <v>1562.0</v>
      </c>
      <c r="K10173" s="4">
        <v>145342.0</v>
      </c>
      <c r="L10173" s="4">
        <v>13000.0</v>
      </c>
      <c r="M10173" s="4" t="s">
        <v>2041</v>
      </c>
      <c r="N10173" s="4" t="s">
        <v>2041</v>
      </c>
      <c r="O10173" s="4" t="s">
        <v>2041</v>
      </c>
      <c r="P10173" s="4" t="s">
        <v>2041</v>
      </c>
      <c r="R10173" s="5" t="str">
        <f t="shared" si="1"/>
        <v>2016_232</v>
      </c>
    </row>
    <row r="10174">
      <c r="A10174" s="4" t="s">
        <v>2217</v>
      </c>
      <c r="B10174" s="4">
        <v>233.0</v>
      </c>
      <c r="C10174" s="4">
        <v>2016.0</v>
      </c>
      <c r="D10174" s="4" t="s">
        <v>1354</v>
      </c>
      <c r="E10174" s="4" t="s">
        <v>2043</v>
      </c>
      <c r="F10174" s="4" t="s">
        <v>37</v>
      </c>
      <c r="G10174" s="4" t="s">
        <v>1465</v>
      </c>
      <c r="H10174" s="4">
        <v>4748.0</v>
      </c>
      <c r="I10174" s="4">
        <v>12183.0</v>
      </c>
      <c r="J10174" s="4">
        <v>8.0</v>
      </c>
      <c r="K10174" s="4">
        <v>10201.0</v>
      </c>
      <c r="L10174" s="4">
        <v>70000.0</v>
      </c>
      <c r="M10174" s="4" t="s">
        <v>2041</v>
      </c>
      <c r="N10174" s="4" t="s">
        <v>2041</v>
      </c>
      <c r="O10174" s="4" t="s">
        <v>2041</v>
      </c>
      <c r="P10174" s="4" t="s">
        <v>2041</v>
      </c>
      <c r="R10174" s="5" t="str">
        <f t="shared" si="1"/>
        <v>2016_233</v>
      </c>
    </row>
    <row r="10175">
      <c r="A10175" s="4" t="s">
        <v>2246</v>
      </c>
      <c r="B10175" s="4">
        <v>234.0</v>
      </c>
      <c r="C10175" s="4">
        <v>2016.0</v>
      </c>
      <c r="D10175" s="4" t="s">
        <v>1839</v>
      </c>
      <c r="E10175" s="4" t="s">
        <v>2040</v>
      </c>
      <c r="F10175" s="4" t="s">
        <v>55</v>
      </c>
      <c r="G10175" s="4" t="s">
        <v>1472</v>
      </c>
      <c r="H10175" s="4">
        <v>25209.0</v>
      </c>
      <c r="I10175" s="4">
        <v>12154.0</v>
      </c>
      <c r="J10175" s="4">
        <v>1253.0</v>
      </c>
      <c r="K10175" s="4">
        <v>8493.0</v>
      </c>
      <c r="L10175" s="4">
        <v>55400.0</v>
      </c>
      <c r="M10175" s="4" t="s">
        <v>2044</v>
      </c>
      <c r="N10175" s="4" t="s">
        <v>2041</v>
      </c>
      <c r="O10175" s="4" t="s">
        <v>2041</v>
      </c>
      <c r="P10175" s="4" t="s">
        <v>2041</v>
      </c>
      <c r="R10175" s="5" t="str">
        <f t="shared" si="1"/>
        <v>2016_234</v>
      </c>
    </row>
    <row r="10176">
      <c r="A10176" s="4" t="s">
        <v>2227</v>
      </c>
      <c r="B10176" s="4">
        <v>235.0</v>
      </c>
      <c r="C10176" s="4">
        <v>2016.0</v>
      </c>
      <c r="D10176" s="4" t="s">
        <v>223</v>
      </c>
      <c r="E10176" s="4" t="s">
        <v>223</v>
      </c>
      <c r="F10176" s="4" t="s">
        <v>57</v>
      </c>
      <c r="G10176" s="4" t="s">
        <v>1582</v>
      </c>
      <c r="H10176" s="4">
        <v>5337.0</v>
      </c>
      <c r="I10176" s="4">
        <v>12115.0</v>
      </c>
      <c r="J10176" s="4">
        <v>303.0</v>
      </c>
      <c r="K10176" s="4">
        <v>7786.0</v>
      </c>
      <c r="L10176" s="4">
        <v>56950.0</v>
      </c>
      <c r="M10176" s="4" t="s">
        <v>2041</v>
      </c>
      <c r="N10176" s="4" t="s">
        <v>2041</v>
      </c>
      <c r="O10176" s="4" t="s">
        <v>2041</v>
      </c>
      <c r="P10176" s="4" t="s">
        <v>2041</v>
      </c>
      <c r="R10176" s="5" t="str">
        <f t="shared" si="1"/>
        <v>2016_235</v>
      </c>
    </row>
    <row r="10177">
      <c r="A10177" s="4" t="s">
        <v>822</v>
      </c>
      <c r="B10177" s="4">
        <v>236.0</v>
      </c>
      <c r="C10177" s="4">
        <v>2016.0</v>
      </c>
      <c r="D10177" s="4" t="s">
        <v>99</v>
      </c>
      <c r="E10177" s="4" t="s">
        <v>2042</v>
      </c>
      <c r="F10177" s="4" t="s">
        <v>201</v>
      </c>
      <c r="G10177" s="4" t="s">
        <v>1549</v>
      </c>
      <c r="H10177" s="4">
        <v>11505.0</v>
      </c>
      <c r="I10177" s="4">
        <v>11964.0</v>
      </c>
      <c r="J10177" s="4">
        <v>1234.0</v>
      </c>
      <c r="K10177" s="4">
        <v>218686.0</v>
      </c>
      <c r="L10177" s="4">
        <v>14895.0</v>
      </c>
      <c r="M10177" s="4" t="s">
        <v>2041</v>
      </c>
      <c r="N10177" s="4" t="s">
        <v>2041</v>
      </c>
      <c r="O10177" s="4" t="s">
        <v>2041</v>
      </c>
      <c r="P10177" s="4" t="s">
        <v>2041</v>
      </c>
      <c r="R10177" s="5" t="str">
        <f t="shared" si="1"/>
        <v>2016_236</v>
      </c>
    </row>
    <row r="10178">
      <c r="A10178" s="7" t="s">
        <v>2253</v>
      </c>
      <c r="B10178" s="7">
        <v>237.0</v>
      </c>
      <c r="C10178" s="7">
        <v>2016.0</v>
      </c>
      <c r="D10178" s="7" t="s">
        <v>1839</v>
      </c>
      <c r="E10178" s="7" t="s">
        <v>2040</v>
      </c>
      <c r="F10178" s="7" t="s">
        <v>57</v>
      </c>
      <c r="G10178" s="7" t="s">
        <v>1415</v>
      </c>
      <c r="H10178" s="7">
        <v>23235.0</v>
      </c>
      <c r="I10178" s="7">
        <v>11940.0</v>
      </c>
      <c r="J10178" s="7">
        <v>1021.0</v>
      </c>
      <c r="K10178" s="7">
        <v>4869.0</v>
      </c>
      <c r="L10178" s="7">
        <v>77800.0</v>
      </c>
      <c r="M10178" s="7" t="s">
        <v>2041</v>
      </c>
      <c r="N10178" s="7" t="s">
        <v>2044</v>
      </c>
      <c r="O10178" s="7" t="s">
        <v>2041</v>
      </c>
      <c r="P10178" s="7" t="s">
        <v>2041</v>
      </c>
      <c r="Q10178" s="8"/>
      <c r="R10178" s="5" t="str">
        <f t="shared" si="1"/>
        <v>2016_237</v>
      </c>
    </row>
    <row r="10179">
      <c r="A10179" s="4" t="s">
        <v>2245</v>
      </c>
      <c r="B10179" s="4">
        <v>238.0</v>
      </c>
      <c r="C10179" s="4">
        <v>2016.0</v>
      </c>
      <c r="D10179" s="4" t="s">
        <v>1831</v>
      </c>
      <c r="E10179" s="4" t="s">
        <v>2040</v>
      </c>
      <c r="F10179" s="4" t="s">
        <v>43</v>
      </c>
      <c r="G10179" s="4" t="s">
        <v>1613</v>
      </c>
      <c r="H10179" s="4">
        <v>8121.0</v>
      </c>
      <c r="I10179" s="4">
        <v>11881.0</v>
      </c>
      <c r="J10179" s="4">
        <v>958.0</v>
      </c>
      <c r="K10179" s="4">
        <v>6759.0</v>
      </c>
      <c r="L10179" s="4">
        <v>60000.0</v>
      </c>
      <c r="M10179" s="4" t="s">
        <v>2041</v>
      </c>
      <c r="N10179" s="4" t="s">
        <v>2041</v>
      </c>
      <c r="O10179" s="4" t="s">
        <v>2041</v>
      </c>
      <c r="P10179" s="4" t="s">
        <v>2041</v>
      </c>
      <c r="R10179" s="5" t="str">
        <f t="shared" si="1"/>
        <v>2016_238</v>
      </c>
    </row>
    <row r="10180">
      <c r="A10180" s="4" t="s">
        <v>1106</v>
      </c>
      <c r="B10180" s="4">
        <v>239.0</v>
      </c>
      <c r="C10180" s="4">
        <v>2016.0</v>
      </c>
      <c r="D10180" s="4" t="s">
        <v>203</v>
      </c>
      <c r="E10180" s="4" t="s">
        <v>2059</v>
      </c>
      <c r="F10180" s="4" t="s">
        <v>179</v>
      </c>
      <c r="G10180" s="4" t="s">
        <v>1555</v>
      </c>
      <c r="H10180" s="4">
        <v>24651.0</v>
      </c>
      <c r="I10180" s="4">
        <v>11811.0</v>
      </c>
      <c r="J10180" s="4">
        <v>1968.0</v>
      </c>
      <c r="K10180" s="4">
        <v>35039.0</v>
      </c>
      <c r="L10180" s="4">
        <v>29761.0</v>
      </c>
      <c r="M10180" s="4" t="s">
        <v>2041</v>
      </c>
      <c r="N10180" s="4" t="s">
        <v>2041</v>
      </c>
      <c r="O10180" s="4" t="s">
        <v>2041</v>
      </c>
      <c r="P10180" s="4" t="s">
        <v>2041</v>
      </c>
      <c r="R10180" s="5" t="str">
        <f t="shared" si="1"/>
        <v>2016_239</v>
      </c>
    </row>
    <row r="10181">
      <c r="A10181" s="4" t="s">
        <v>2232</v>
      </c>
      <c r="B10181" s="4">
        <v>240.0</v>
      </c>
      <c r="C10181" s="4">
        <v>2016.0</v>
      </c>
      <c r="D10181" s="4" t="s">
        <v>1831</v>
      </c>
      <c r="E10181" s="4" t="s">
        <v>2040</v>
      </c>
      <c r="F10181" s="4" t="s">
        <v>43</v>
      </c>
      <c r="G10181" s="4" t="s">
        <v>1529</v>
      </c>
      <c r="I10181" s="4">
        <v>11802.0</v>
      </c>
      <c r="J10181" s="4">
        <v>130.0</v>
      </c>
      <c r="K10181" s="4">
        <v>6968.0</v>
      </c>
      <c r="L10181" s="4">
        <v>62000.0</v>
      </c>
      <c r="M10181" s="4" t="s">
        <v>2041</v>
      </c>
      <c r="N10181" s="4" t="s">
        <v>2041</v>
      </c>
      <c r="O10181" s="4" t="s">
        <v>2041</v>
      </c>
      <c r="P10181" s="4" t="s">
        <v>2041</v>
      </c>
      <c r="R10181" s="5" t="str">
        <f t="shared" si="1"/>
        <v>2016_240</v>
      </c>
    </row>
    <row r="10182">
      <c r="A10182" s="4" t="s">
        <v>2200</v>
      </c>
      <c r="B10182" s="4">
        <v>241.0</v>
      </c>
      <c r="C10182" s="4">
        <v>2016.0</v>
      </c>
      <c r="D10182" s="4" t="s">
        <v>232</v>
      </c>
      <c r="E10182" s="4" t="s">
        <v>2112</v>
      </c>
      <c r="F10182" s="4" t="s">
        <v>955</v>
      </c>
      <c r="G10182" s="4" t="s">
        <v>1551</v>
      </c>
      <c r="H10182" s="4">
        <v>41070.0</v>
      </c>
      <c r="I10182" s="4">
        <v>11689.0</v>
      </c>
      <c r="J10182" s="4">
        <v>1966.0</v>
      </c>
      <c r="K10182" s="4">
        <v>20987.0</v>
      </c>
      <c r="L10182" s="4">
        <v>46500.0</v>
      </c>
      <c r="M10182" s="4" t="s">
        <v>2041</v>
      </c>
      <c r="N10182" s="4" t="s">
        <v>2041</v>
      </c>
      <c r="O10182" s="4" t="s">
        <v>2041</v>
      </c>
      <c r="P10182" s="4" t="s">
        <v>2041</v>
      </c>
      <c r="R10182" s="5" t="str">
        <f t="shared" si="1"/>
        <v>2016_241</v>
      </c>
    </row>
    <row r="10183">
      <c r="A10183" s="4" t="s">
        <v>2231</v>
      </c>
      <c r="B10183" s="4">
        <v>242.0</v>
      </c>
      <c r="C10183" s="4">
        <v>2016.0</v>
      </c>
      <c r="D10183" s="4" t="s">
        <v>988</v>
      </c>
      <c r="E10183" s="4" t="s">
        <v>2053</v>
      </c>
      <c r="F10183" s="4" t="s">
        <v>30</v>
      </c>
      <c r="G10183" s="4" t="s">
        <v>1407</v>
      </c>
      <c r="H10183" s="4">
        <v>5858.0</v>
      </c>
      <c r="I10183" s="4">
        <v>11684.0</v>
      </c>
      <c r="J10183" s="4">
        <v>284.0</v>
      </c>
      <c r="K10183" s="4">
        <v>46340.0</v>
      </c>
      <c r="L10183" s="4">
        <v>13300.0</v>
      </c>
      <c r="M10183" s="4" t="s">
        <v>2041</v>
      </c>
      <c r="N10183" s="4" t="s">
        <v>2041</v>
      </c>
      <c r="O10183" s="4" t="s">
        <v>2041</v>
      </c>
      <c r="P10183" s="4" t="s">
        <v>2041</v>
      </c>
      <c r="R10183" s="5" t="str">
        <f t="shared" si="1"/>
        <v>2016_242</v>
      </c>
    </row>
    <row r="10184">
      <c r="A10184" s="4" t="s">
        <v>2230</v>
      </c>
      <c r="B10184" s="4">
        <v>243.0</v>
      </c>
      <c r="C10184" s="4">
        <v>2016.0</v>
      </c>
      <c r="D10184" s="4" t="s">
        <v>216</v>
      </c>
      <c r="E10184" s="4" t="s">
        <v>921</v>
      </c>
      <c r="F10184" s="4" t="s">
        <v>37</v>
      </c>
      <c r="G10184" s="4" t="s">
        <v>1495</v>
      </c>
      <c r="H10184" s="4">
        <v>44826.0</v>
      </c>
      <c r="I10184" s="4">
        <v>11683.0</v>
      </c>
      <c r="J10184" s="4">
        <v>1899.0</v>
      </c>
      <c r="K10184" s="4">
        <v>58797.0</v>
      </c>
      <c r="L10184" s="4">
        <v>14700.0</v>
      </c>
      <c r="M10184" s="4" t="s">
        <v>2041</v>
      </c>
      <c r="N10184" s="4" t="s">
        <v>2041</v>
      </c>
      <c r="O10184" s="4" t="s">
        <v>2041</v>
      </c>
      <c r="P10184" s="4" t="s">
        <v>2041</v>
      </c>
      <c r="R10184" s="5" t="str">
        <f t="shared" si="1"/>
        <v>2016_243</v>
      </c>
    </row>
    <row r="10185">
      <c r="A10185" s="4" t="s">
        <v>2170</v>
      </c>
      <c r="B10185" s="4">
        <v>244.0</v>
      </c>
      <c r="C10185" s="4">
        <v>2016.0</v>
      </c>
      <c r="D10185" s="4" t="s">
        <v>168</v>
      </c>
      <c r="E10185" s="4" t="s">
        <v>2116</v>
      </c>
      <c r="F10185" s="4" t="s">
        <v>100</v>
      </c>
      <c r="G10185" s="4" t="s">
        <v>1500</v>
      </c>
      <c r="H10185" s="4">
        <v>2350.0</v>
      </c>
      <c r="I10185" s="4">
        <v>11574.0</v>
      </c>
      <c r="J10185" s="4">
        <v>1642.0</v>
      </c>
      <c r="K10185" s="4">
        <v>9190.0</v>
      </c>
      <c r="L10185" s="4">
        <v>33200.0</v>
      </c>
      <c r="M10185" s="4" t="s">
        <v>2041</v>
      </c>
      <c r="N10185" s="4" t="s">
        <v>2041</v>
      </c>
      <c r="O10185" s="4" t="s">
        <v>2041</v>
      </c>
      <c r="P10185" s="4" t="s">
        <v>2041</v>
      </c>
      <c r="R10185" s="5" t="str">
        <f t="shared" si="1"/>
        <v>2016_244</v>
      </c>
    </row>
    <row r="10186">
      <c r="A10186" s="4" t="s">
        <v>2239</v>
      </c>
      <c r="B10186" s="4">
        <v>245.0</v>
      </c>
      <c r="C10186" s="4">
        <v>2016.0</v>
      </c>
      <c r="D10186" s="4" t="s">
        <v>76</v>
      </c>
      <c r="E10186" s="4" t="s">
        <v>76</v>
      </c>
      <c r="F10186" s="4" t="s">
        <v>30</v>
      </c>
      <c r="G10186" s="4" t="s">
        <v>1407</v>
      </c>
      <c r="H10186" s="4">
        <v>9186.0</v>
      </c>
      <c r="I10186" s="4">
        <v>11554.0</v>
      </c>
      <c r="J10186" s="4">
        <v>240.0</v>
      </c>
      <c r="K10186" s="4">
        <v>12085.0</v>
      </c>
      <c r="L10186" s="4">
        <v>38000.0</v>
      </c>
      <c r="M10186" s="4" t="s">
        <v>2041</v>
      </c>
      <c r="N10186" s="4" t="s">
        <v>2041</v>
      </c>
      <c r="O10186" s="4" t="s">
        <v>2041</v>
      </c>
      <c r="P10186" s="4" t="s">
        <v>2041</v>
      </c>
      <c r="R10186" s="5" t="str">
        <f t="shared" si="1"/>
        <v>2016_245</v>
      </c>
    </row>
    <row r="10187">
      <c r="A10187" s="4" t="s">
        <v>240</v>
      </c>
      <c r="B10187" s="4">
        <v>246.0</v>
      </c>
      <c r="C10187" s="4">
        <v>2016.0</v>
      </c>
      <c r="D10187" s="4" t="s">
        <v>216</v>
      </c>
      <c r="E10187" s="4" t="s">
        <v>921</v>
      </c>
      <c r="F10187" s="4" t="s">
        <v>57</v>
      </c>
      <c r="G10187" s="4" t="s">
        <v>1526</v>
      </c>
      <c r="H10187" s="4">
        <v>23423.0</v>
      </c>
      <c r="I10187" s="4">
        <v>11524.0</v>
      </c>
      <c r="J10187" s="4">
        <v>1020.0</v>
      </c>
      <c r="K10187" s="4">
        <v>50310.0</v>
      </c>
      <c r="L10187" s="4">
        <v>12768.0</v>
      </c>
      <c r="M10187" s="4" t="s">
        <v>2041</v>
      </c>
      <c r="N10187" s="4" t="s">
        <v>2041</v>
      </c>
      <c r="O10187" s="4" t="s">
        <v>2041</v>
      </c>
      <c r="P10187" s="4" t="s">
        <v>2041</v>
      </c>
      <c r="R10187" s="5" t="str">
        <f t="shared" si="1"/>
        <v>2016_246</v>
      </c>
    </row>
    <row r="10188">
      <c r="A10188" s="4" t="s">
        <v>2228</v>
      </c>
      <c r="B10188" s="4">
        <v>247.0</v>
      </c>
      <c r="C10188" s="4">
        <v>2016.0</v>
      </c>
      <c r="D10188" s="4" t="s">
        <v>216</v>
      </c>
      <c r="E10188" s="4" t="s">
        <v>921</v>
      </c>
      <c r="F10188" s="4" t="s">
        <v>299</v>
      </c>
      <c r="G10188" s="4" t="s">
        <v>1537</v>
      </c>
      <c r="H10188" s="4">
        <v>14219.0</v>
      </c>
      <c r="I10188" s="4">
        <v>11513.0</v>
      </c>
      <c r="J10188" s="4">
        <v>177.0</v>
      </c>
      <c r="K10188" s="4">
        <v>44648.0</v>
      </c>
      <c r="L10188" s="4">
        <v>13579.0</v>
      </c>
      <c r="M10188" s="4" t="s">
        <v>2041</v>
      </c>
      <c r="N10188" s="4" t="s">
        <v>2041</v>
      </c>
      <c r="O10188" s="4" t="s">
        <v>2041</v>
      </c>
      <c r="P10188" s="4" t="s">
        <v>2041</v>
      </c>
      <c r="R10188" s="5" t="str">
        <f t="shared" si="1"/>
        <v>2016_247</v>
      </c>
    </row>
    <row r="10189">
      <c r="A10189" s="4" t="s">
        <v>2482</v>
      </c>
      <c r="B10189" s="4">
        <v>248.0</v>
      </c>
      <c r="C10189" s="4">
        <v>2016.0</v>
      </c>
      <c r="D10189" s="4" t="s">
        <v>759</v>
      </c>
      <c r="E10189" s="4" t="s">
        <v>2141</v>
      </c>
      <c r="F10189" s="4" t="s">
        <v>43</v>
      </c>
      <c r="G10189" s="4" t="s">
        <v>1560</v>
      </c>
      <c r="H10189" s="4">
        <v>41038.0</v>
      </c>
      <c r="I10189" s="4">
        <v>11477.0</v>
      </c>
      <c r="J10189" s="4">
        <v>1453.0</v>
      </c>
      <c r="K10189" s="4">
        <v>33111.0</v>
      </c>
      <c r="L10189" s="4">
        <v>55000.0</v>
      </c>
      <c r="M10189" s="4" t="s">
        <v>2041</v>
      </c>
      <c r="N10189" s="4" t="s">
        <v>2041</v>
      </c>
      <c r="O10189" s="4" t="s">
        <v>2041</v>
      </c>
      <c r="P10189" s="4" t="s">
        <v>2041</v>
      </c>
      <c r="R10189" s="5" t="str">
        <f t="shared" si="1"/>
        <v>2016_248</v>
      </c>
    </row>
    <row r="10190">
      <c r="A10190" s="4" t="s">
        <v>2249</v>
      </c>
      <c r="B10190" s="4">
        <v>249.0</v>
      </c>
      <c r="C10190" s="4">
        <v>2016.0</v>
      </c>
      <c r="D10190" s="4" t="s">
        <v>1360</v>
      </c>
      <c r="E10190" s="4" t="s">
        <v>2141</v>
      </c>
      <c r="F10190" s="4" t="s">
        <v>88</v>
      </c>
      <c r="G10190" s="4" t="s">
        <v>1413</v>
      </c>
      <c r="H10190" s="4">
        <v>11669.0</v>
      </c>
      <c r="I10190" s="4">
        <v>11451.0</v>
      </c>
      <c r="J10190" s="4">
        <v>1481.0</v>
      </c>
      <c r="K10190" s="4">
        <v>34362.0</v>
      </c>
      <c r="L10190" s="4">
        <v>24000.0</v>
      </c>
      <c r="M10190" s="4" t="s">
        <v>2041</v>
      </c>
      <c r="N10190" s="4" t="s">
        <v>2041</v>
      </c>
      <c r="O10190" s="4" t="s">
        <v>2041</v>
      </c>
      <c r="P10190" s="4" t="s">
        <v>2041</v>
      </c>
      <c r="R10190" s="5" t="str">
        <f t="shared" si="1"/>
        <v>2016_249</v>
      </c>
    </row>
    <row r="10191">
      <c r="A10191" s="4" t="s">
        <v>2251</v>
      </c>
      <c r="B10191" s="4">
        <v>250.0</v>
      </c>
      <c r="C10191" s="4">
        <v>2016.0</v>
      </c>
      <c r="D10191" s="4" t="s">
        <v>611</v>
      </c>
      <c r="E10191" s="4" t="s">
        <v>2042</v>
      </c>
      <c r="F10191" s="4" t="s">
        <v>30</v>
      </c>
      <c r="G10191" s="4" t="s">
        <v>1407</v>
      </c>
      <c r="H10191" s="4">
        <v>56356.0</v>
      </c>
      <c r="I10191" s="4">
        <v>11401.0</v>
      </c>
      <c r="J10191" s="4">
        <v>3345.0</v>
      </c>
      <c r="K10191" s="4">
        <v>225261.0</v>
      </c>
      <c r="L10191" s="4">
        <v>13000.0</v>
      </c>
      <c r="M10191" s="4" t="s">
        <v>2044</v>
      </c>
      <c r="N10191" s="4" t="s">
        <v>2041</v>
      </c>
      <c r="O10191" s="4" t="s">
        <v>2041</v>
      </c>
      <c r="P10191" s="4" t="s">
        <v>2041</v>
      </c>
      <c r="R10191" s="5" t="str">
        <f t="shared" si="1"/>
        <v>2016_250</v>
      </c>
    </row>
    <row r="10192">
      <c r="A10192" s="4" t="s">
        <v>2270</v>
      </c>
      <c r="B10192" s="4">
        <v>251.0</v>
      </c>
      <c r="C10192" s="4">
        <v>2016.0</v>
      </c>
      <c r="D10192" s="4" t="s">
        <v>1104</v>
      </c>
      <c r="E10192" s="4" t="s">
        <v>2116</v>
      </c>
      <c r="F10192" s="4" t="s">
        <v>37</v>
      </c>
      <c r="G10192" s="4" t="s">
        <v>1495</v>
      </c>
      <c r="H10192" s="4">
        <v>9908.0</v>
      </c>
      <c r="I10192" s="4">
        <v>11381.0</v>
      </c>
      <c r="J10192" s="4">
        <v>507.0</v>
      </c>
      <c r="K10192" s="4">
        <v>25357.0</v>
      </c>
      <c r="L10192" s="4">
        <v>41400.0</v>
      </c>
      <c r="M10192" s="4" t="s">
        <v>2041</v>
      </c>
      <c r="N10192" s="4" t="s">
        <v>2041</v>
      </c>
      <c r="O10192" s="4" t="s">
        <v>2041</v>
      </c>
      <c r="P10192" s="4" t="s">
        <v>2041</v>
      </c>
      <c r="R10192" s="5" t="str">
        <f t="shared" si="1"/>
        <v>2016_251</v>
      </c>
    </row>
    <row r="10193">
      <c r="A10193" s="4" t="s">
        <v>2252</v>
      </c>
      <c r="B10193" s="4">
        <v>252.0</v>
      </c>
      <c r="C10193" s="4">
        <v>2016.0</v>
      </c>
      <c r="D10193" s="4" t="s">
        <v>81</v>
      </c>
      <c r="E10193" s="4" t="s">
        <v>2042</v>
      </c>
      <c r="F10193" s="4" t="s">
        <v>30</v>
      </c>
      <c r="G10193" s="4" t="s">
        <v>1407</v>
      </c>
      <c r="H10193" s="4">
        <v>6200.0</v>
      </c>
      <c r="I10193" s="4">
        <v>11341.0</v>
      </c>
      <c r="J10193" s="4">
        <v>408.0</v>
      </c>
      <c r="K10193" s="4">
        <v>218250.0</v>
      </c>
      <c r="L10193" s="4">
        <v>7000.0</v>
      </c>
      <c r="M10193" s="4" t="s">
        <v>2041</v>
      </c>
      <c r="N10193" s="4" t="s">
        <v>2041</v>
      </c>
      <c r="O10193" s="4" t="s">
        <v>2041</v>
      </c>
      <c r="P10193" s="4" t="s">
        <v>2041</v>
      </c>
      <c r="R10193" s="5" t="str">
        <f t="shared" si="1"/>
        <v>2016_252</v>
      </c>
    </row>
    <row r="10194">
      <c r="A10194" s="4" t="s">
        <v>2250</v>
      </c>
      <c r="B10194" s="4">
        <v>253.0</v>
      </c>
      <c r="C10194" s="4">
        <v>2016.0</v>
      </c>
      <c r="D10194" s="4" t="s">
        <v>48</v>
      </c>
      <c r="E10194" s="4" t="s">
        <v>48</v>
      </c>
      <c r="F10194" s="4" t="s">
        <v>55</v>
      </c>
      <c r="G10194" s="4" t="s">
        <v>1522</v>
      </c>
      <c r="H10194" s="4">
        <v>26267.0</v>
      </c>
      <c r="I10194" s="4">
        <v>11339.0</v>
      </c>
      <c r="J10194" s="4">
        <v>1054.0</v>
      </c>
      <c r="K10194" s="4">
        <v>5792.0</v>
      </c>
      <c r="L10194" s="4">
        <v>40706.0</v>
      </c>
      <c r="M10194" s="4" t="s">
        <v>2041</v>
      </c>
      <c r="N10194" s="4" t="s">
        <v>2041</v>
      </c>
      <c r="O10194" s="4" t="s">
        <v>2041</v>
      </c>
      <c r="P10194" s="4" t="s">
        <v>2041</v>
      </c>
      <c r="R10194" s="5" t="str">
        <f t="shared" si="1"/>
        <v>2016_253</v>
      </c>
    </row>
    <row r="10195">
      <c r="A10195" s="4" t="s">
        <v>2260</v>
      </c>
      <c r="B10195" s="4">
        <v>254.0</v>
      </c>
      <c r="C10195" s="4">
        <v>2016.0</v>
      </c>
      <c r="D10195" s="4" t="s">
        <v>232</v>
      </c>
      <c r="E10195" s="4" t="s">
        <v>2112</v>
      </c>
      <c r="F10195" s="4" t="s">
        <v>37</v>
      </c>
      <c r="G10195" s="4" t="s">
        <v>1432</v>
      </c>
      <c r="H10195" s="4">
        <v>22289.0</v>
      </c>
      <c r="I10195" s="4">
        <v>11272.0</v>
      </c>
      <c r="J10195" s="4">
        <v>1404.0</v>
      </c>
      <c r="K10195" s="4">
        <v>25716.0</v>
      </c>
      <c r="L10195" s="4">
        <v>164000.0</v>
      </c>
      <c r="M10195" s="4" t="s">
        <v>2041</v>
      </c>
      <c r="N10195" s="4" t="s">
        <v>2041</v>
      </c>
      <c r="O10195" s="4" t="s">
        <v>2041</v>
      </c>
      <c r="P10195" s="4" t="s">
        <v>2041</v>
      </c>
      <c r="R10195" s="5" t="str">
        <f t="shared" si="1"/>
        <v>2016_254</v>
      </c>
    </row>
    <row r="10196">
      <c r="A10196" s="4" t="s">
        <v>288</v>
      </c>
      <c r="B10196" s="4">
        <v>255.0</v>
      </c>
      <c r="C10196" s="4">
        <v>2016.0</v>
      </c>
      <c r="D10196" s="4" t="s">
        <v>289</v>
      </c>
      <c r="E10196" s="4" t="s">
        <v>2065</v>
      </c>
      <c r="F10196" s="4" t="s">
        <v>46</v>
      </c>
      <c r="G10196" s="4" t="s">
        <v>1418</v>
      </c>
      <c r="H10196" s="4">
        <v>3424.0</v>
      </c>
      <c r="I10196" s="4">
        <v>11257.0</v>
      </c>
      <c r="J10196" s="4">
        <v>151.0</v>
      </c>
      <c r="K10196" s="4">
        <v>7279.0</v>
      </c>
      <c r="L10196" s="4">
        <v>68400.0</v>
      </c>
      <c r="M10196" s="4" t="s">
        <v>2041</v>
      </c>
      <c r="N10196" s="4" t="s">
        <v>2041</v>
      </c>
      <c r="O10196" s="4" t="s">
        <v>2041</v>
      </c>
      <c r="P10196" s="4" t="s">
        <v>2041</v>
      </c>
      <c r="R10196" s="5" t="str">
        <f t="shared" si="1"/>
        <v>2016_255</v>
      </c>
    </row>
    <row r="10197">
      <c r="A10197" s="4" t="s">
        <v>1850</v>
      </c>
      <c r="B10197" s="4">
        <v>256.0</v>
      </c>
      <c r="C10197" s="4">
        <v>2016.0</v>
      </c>
      <c r="D10197" s="4" t="s">
        <v>1105</v>
      </c>
      <c r="E10197" s="4" t="s">
        <v>2052</v>
      </c>
      <c r="F10197" s="4" t="s">
        <v>35</v>
      </c>
      <c r="G10197" s="4" t="s">
        <v>1851</v>
      </c>
      <c r="H10197" s="4">
        <v>15771.0</v>
      </c>
      <c r="I10197" s="4">
        <v>11211.0</v>
      </c>
      <c r="J10197" s="4">
        <v>884.0</v>
      </c>
      <c r="K10197" s="4">
        <v>15172.0</v>
      </c>
      <c r="L10197" s="4">
        <v>51250.0</v>
      </c>
      <c r="M10197" s="4" t="s">
        <v>2041</v>
      </c>
      <c r="N10197" s="4" t="s">
        <v>2041</v>
      </c>
      <c r="O10197" s="4" t="s">
        <v>2041</v>
      </c>
      <c r="P10197" s="4" t="s">
        <v>2041</v>
      </c>
      <c r="R10197" s="5" t="str">
        <f t="shared" si="1"/>
        <v>2016_256</v>
      </c>
    </row>
    <row r="10198">
      <c r="A10198" s="4" t="s">
        <v>2241</v>
      </c>
      <c r="B10198" s="4">
        <v>257.0</v>
      </c>
      <c r="C10198" s="4">
        <v>2016.0</v>
      </c>
      <c r="D10198" s="4" t="s">
        <v>216</v>
      </c>
      <c r="E10198" s="4" t="s">
        <v>921</v>
      </c>
      <c r="F10198" s="4" t="s">
        <v>74</v>
      </c>
      <c r="G10198" s="4" t="s">
        <v>1422</v>
      </c>
      <c r="H10198" s="4">
        <v>21226.0</v>
      </c>
      <c r="I10198" s="4">
        <v>11025.0</v>
      </c>
      <c r="J10198" s="4">
        <v>985.0</v>
      </c>
      <c r="K10198" s="4">
        <v>39054.0</v>
      </c>
      <c r="L10198" s="4">
        <v>11644.0</v>
      </c>
      <c r="M10198" s="4" t="s">
        <v>2041</v>
      </c>
      <c r="N10198" s="4" t="s">
        <v>2041</v>
      </c>
      <c r="O10198" s="4" t="s">
        <v>2041</v>
      </c>
      <c r="P10198" s="4" t="s">
        <v>2041</v>
      </c>
      <c r="R10198" s="5" t="str">
        <f t="shared" si="1"/>
        <v>2016_257</v>
      </c>
    </row>
    <row r="10199">
      <c r="A10199" s="4" t="s">
        <v>2193</v>
      </c>
      <c r="B10199" s="4">
        <v>258.0</v>
      </c>
      <c r="C10199" s="4">
        <v>2016.0</v>
      </c>
      <c r="D10199" s="4" t="s">
        <v>1831</v>
      </c>
      <c r="E10199" s="4" t="s">
        <v>2040</v>
      </c>
      <c r="F10199" s="4" t="s">
        <v>27</v>
      </c>
      <c r="G10199" s="4" t="s">
        <v>1510</v>
      </c>
      <c r="H10199" s="4">
        <v>2457.0</v>
      </c>
      <c r="I10199" s="4">
        <v>10885.0</v>
      </c>
      <c r="J10199" s="4">
        <v>176.0</v>
      </c>
      <c r="K10199" s="4">
        <v>1886.0</v>
      </c>
      <c r="L10199" s="4">
        <v>7100.0</v>
      </c>
      <c r="M10199" s="4" t="s">
        <v>2041</v>
      </c>
      <c r="N10199" s="4" t="s">
        <v>2041</v>
      </c>
      <c r="O10199" s="4" t="s">
        <v>2041</v>
      </c>
      <c r="P10199" s="4" t="s">
        <v>2041</v>
      </c>
      <c r="R10199" s="5" t="str">
        <f t="shared" si="1"/>
        <v>2016_258</v>
      </c>
    </row>
    <row r="10200">
      <c r="A10200" s="4" t="s">
        <v>2294</v>
      </c>
      <c r="B10200" s="4">
        <v>259.0</v>
      </c>
      <c r="C10200" s="4">
        <v>2016.0</v>
      </c>
      <c r="D10200" s="4" t="s">
        <v>1139</v>
      </c>
      <c r="E10200" s="4" t="s">
        <v>2042</v>
      </c>
      <c r="F10200" s="4" t="s">
        <v>57</v>
      </c>
      <c r="G10200" s="4" t="s">
        <v>1454</v>
      </c>
      <c r="H10200" s="4">
        <v>9633.0</v>
      </c>
      <c r="I10200" s="4">
        <v>10856.0</v>
      </c>
      <c r="J10200" s="4">
        <v>547.0</v>
      </c>
      <c r="K10200" s="4">
        <v>11018.0</v>
      </c>
      <c r="L10200" s="4">
        <v>70000.0</v>
      </c>
      <c r="M10200" s="4" t="s">
        <v>2041</v>
      </c>
      <c r="N10200" s="4" t="s">
        <v>2041</v>
      </c>
      <c r="O10200" s="4" t="s">
        <v>2041</v>
      </c>
      <c r="P10200" s="4" t="s">
        <v>2041</v>
      </c>
      <c r="R10200" s="5" t="str">
        <f t="shared" si="1"/>
        <v>2016_259</v>
      </c>
    </row>
    <row r="10201">
      <c r="A10201" s="4" t="s">
        <v>959</v>
      </c>
      <c r="B10201" s="4">
        <v>260.0</v>
      </c>
      <c r="C10201" s="4">
        <v>2016.0</v>
      </c>
      <c r="D10201" s="4" t="s">
        <v>1112</v>
      </c>
      <c r="E10201" s="4" t="s">
        <v>223</v>
      </c>
      <c r="F10201" s="4" t="s">
        <v>24</v>
      </c>
      <c r="G10201" s="4" t="s">
        <v>1470</v>
      </c>
      <c r="H10201" s="4">
        <v>11178.0</v>
      </c>
      <c r="I10201" s="4">
        <v>10824.0</v>
      </c>
      <c r="J10201" s="4">
        <v>751.0</v>
      </c>
      <c r="K10201" s="4">
        <v>11151.0</v>
      </c>
      <c r="L10201" s="4">
        <v>6230.0</v>
      </c>
      <c r="M10201" s="4" t="s">
        <v>2041</v>
      </c>
      <c r="N10201" s="4" t="s">
        <v>2041</v>
      </c>
      <c r="O10201" s="4" t="s">
        <v>2041</v>
      </c>
      <c r="P10201" s="4" t="s">
        <v>2041</v>
      </c>
      <c r="R10201" s="5" t="str">
        <f t="shared" si="1"/>
        <v>2016_260</v>
      </c>
    </row>
    <row r="10202">
      <c r="A10202" s="4" t="s">
        <v>1789</v>
      </c>
      <c r="B10202" s="4">
        <v>261.0</v>
      </c>
      <c r="C10202" s="4">
        <v>2016.0</v>
      </c>
      <c r="D10202" s="4" t="s">
        <v>1078</v>
      </c>
      <c r="E10202" s="4" t="s">
        <v>2052</v>
      </c>
      <c r="F10202" s="4" t="s">
        <v>30</v>
      </c>
      <c r="G10202" s="4" t="s">
        <v>1407</v>
      </c>
      <c r="H10202" s="4">
        <v>34760.0</v>
      </c>
      <c r="I10202" s="4">
        <v>10780.0</v>
      </c>
      <c r="J10202" s="4">
        <v>1089.0</v>
      </c>
      <c r="K10202" s="4">
        <v>8239.0</v>
      </c>
      <c r="L10202" s="4">
        <v>44000.0</v>
      </c>
      <c r="M10202" s="4" t="s">
        <v>2041</v>
      </c>
      <c r="N10202" s="4" t="s">
        <v>2041</v>
      </c>
      <c r="O10202" s="4" t="s">
        <v>2041</v>
      </c>
      <c r="P10202" s="4" t="s">
        <v>2041</v>
      </c>
      <c r="R10202" s="5" t="str">
        <f t="shared" si="1"/>
        <v>2016_261</v>
      </c>
    </row>
    <row r="10203">
      <c r="A10203" s="4" t="s">
        <v>2236</v>
      </c>
      <c r="B10203" s="4">
        <v>262.0</v>
      </c>
      <c r="C10203" s="4">
        <v>2016.0</v>
      </c>
      <c r="D10203" s="4" t="s">
        <v>48</v>
      </c>
      <c r="E10203" s="4" t="s">
        <v>48</v>
      </c>
      <c r="F10203" s="4" t="s">
        <v>35</v>
      </c>
      <c r="G10203" s="4" t="s">
        <v>1566</v>
      </c>
      <c r="H10203" s="4">
        <v>32649.0</v>
      </c>
      <c r="I10203" s="4">
        <v>10776.0</v>
      </c>
      <c r="J10203" s="4">
        <v>1547.0</v>
      </c>
      <c r="K10203" s="4">
        <v>18319.0</v>
      </c>
      <c r="L10203" s="4">
        <v>26657.0</v>
      </c>
      <c r="M10203" s="4" t="s">
        <v>2041</v>
      </c>
      <c r="N10203" s="4" t="s">
        <v>2041</v>
      </c>
      <c r="O10203" s="4" t="s">
        <v>2041</v>
      </c>
      <c r="P10203" s="4" t="s">
        <v>2041</v>
      </c>
      <c r="R10203" s="5" t="str">
        <f t="shared" si="1"/>
        <v>2016_262</v>
      </c>
    </row>
    <row r="10204">
      <c r="A10204" s="4" t="s">
        <v>2274</v>
      </c>
      <c r="B10204" s="4">
        <v>263.0</v>
      </c>
      <c r="C10204" s="4">
        <v>2016.0</v>
      </c>
      <c r="D10204" s="4" t="s">
        <v>102</v>
      </c>
      <c r="E10204" s="4" t="s">
        <v>114</v>
      </c>
      <c r="F10204" s="4" t="s">
        <v>148</v>
      </c>
      <c r="G10204" s="4" t="s">
        <v>1814</v>
      </c>
      <c r="H10204" s="4">
        <v>56925.0</v>
      </c>
      <c r="I10204" s="4">
        <v>10764.0</v>
      </c>
      <c r="J10204" s="4">
        <v>3547.0</v>
      </c>
      <c r="K10204" s="4">
        <v>19505.0</v>
      </c>
      <c r="L10204" s="4">
        <v>7350.0</v>
      </c>
      <c r="M10204" s="4" t="s">
        <v>2041</v>
      </c>
      <c r="N10204" s="4" t="s">
        <v>2041</v>
      </c>
      <c r="O10204" s="4" t="s">
        <v>2041</v>
      </c>
      <c r="P10204" s="4" t="s">
        <v>2041</v>
      </c>
      <c r="R10204" s="5" t="str">
        <f t="shared" si="1"/>
        <v>2016_263</v>
      </c>
    </row>
    <row r="10205">
      <c r="A10205" s="4" t="s">
        <v>707</v>
      </c>
      <c r="B10205" s="4">
        <v>264.0</v>
      </c>
      <c r="C10205" s="4">
        <v>2016.0</v>
      </c>
      <c r="D10205" s="4" t="s">
        <v>59</v>
      </c>
      <c r="E10205" s="4" t="s">
        <v>2042</v>
      </c>
      <c r="F10205" s="4" t="s">
        <v>148</v>
      </c>
      <c r="G10205" s="4" t="s">
        <v>1466</v>
      </c>
      <c r="H10205" s="4">
        <v>23409.0</v>
      </c>
      <c r="I10205" s="4">
        <v>10760.0</v>
      </c>
      <c r="J10205" s="4">
        <v>1980.0</v>
      </c>
      <c r="K10205" s="4">
        <v>245192.0</v>
      </c>
      <c r="L10205" s="4">
        <v>32356.0</v>
      </c>
      <c r="M10205" s="4" t="s">
        <v>2041</v>
      </c>
      <c r="N10205" s="4" t="s">
        <v>2041</v>
      </c>
      <c r="O10205" s="4" t="s">
        <v>2041</v>
      </c>
      <c r="P10205" s="4" t="s">
        <v>2041</v>
      </c>
      <c r="R10205" s="5" t="str">
        <f t="shared" si="1"/>
        <v>2016_264</v>
      </c>
    </row>
    <row r="10206">
      <c r="A10206" s="4" t="s">
        <v>1540</v>
      </c>
      <c r="B10206" s="4">
        <v>265.0</v>
      </c>
      <c r="C10206" s="4">
        <v>2016.0</v>
      </c>
      <c r="D10206" s="4" t="s">
        <v>99</v>
      </c>
      <c r="E10206" s="4" t="s">
        <v>2042</v>
      </c>
      <c r="F10206" s="4" t="s">
        <v>115</v>
      </c>
      <c r="G10206" s="4" t="s">
        <v>1541</v>
      </c>
      <c r="H10206" s="4">
        <v>7385.0</v>
      </c>
      <c r="I10206" s="4">
        <v>10731.0</v>
      </c>
      <c r="J10206" s="4">
        <v>867.0</v>
      </c>
      <c r="K10206" s="4">
        <v>60590.0</v>
      </c>
      <c r="L10206" s="4">
        <v>9400.0</v>
      </c>
      <c r="M10206" s="4" t="s">
        <v>2041</v>
      </c>
      <c r="N10206" s="4" t="s">
        <v>2041</v>
      </c>
      <c r="O10206" s="4" t="s">
        <v>2041</v>
      </c>
      <c r="P10206" s="4" t="s">
        <v>2041</v>
      </c>
      <c r="R10206" s="5" t="str">
        <f t="shared" si="1"/>
        <v>2016_265</v>
      </c>
    </row>
    <row r="10207">
      <c r="A10207" s="7" t="s">
        <v>2306</v>
      </c>
      <c r="B10207" s="7">
        <v>266.0</v>
      </c>
      <c r="C10207" s="7">
        <v>2016.0</v>
      </c>
      <c r="D10207" s="7" t="s">
        <v>40</v>
      </c>
      <c r="E10207" s="7" t="s">
        <v>2053</v>
      </c>
      <c r="F10207" s="7" t="s">
        <v>127</v>
      </c>
      <c r="G10207" s="7" t="s">
        <v>1556</v>
      </c>
      <c r="H10207" s="7">
        <v>71852.0</v>
      </c>
      <c r="I10207" s="7">
        <v>10675.0</v>
      </c>
      <c r="J10207" s="7">
        <v>3253.0</v>
      </c>
      <c r="K10207" s="7">
        <v>53224.0</v>
      </c>
      <c r="L10207" s="7">
        <v>5650.0</v>
      </c>
      <c r="M10207" s="7" t="s">
        <v>2041</v>
      </c>
      <c r="N10207" s="7" t="s">
        <v>2044</v>
      </c>
      <c r="O10207" s="7" t="s">
        <v>2041</v>
      </c>
      <c r="P10207" s="7" t="s">
        <v>2041</v>
      </c>
      <c r="Q10207" s="8"/>
      <c r="R10207" s="5" t="str">
        <f t="shared" si="1"/>
        <v>2016_266</v>
      </c>
    </row>
    <row r="10208">
      <c r="A10208" s="4" t="s">
        <v>2269</v>
      </c>
      <c r="B10208" s="4">
        <v>267.0</v>
      </c>
      <c r="C10208" s="4">
        <v>2016.0</v>
      </c>
      <c r="D10208" s="4" t="s">
        <v>352</v>
      </c>
      <c r="E10208" s="4" t="s">
        <v>2040</v>
      </c>
      <c r="F10208" s="4" t="s">
        <v>24</v>
      </c>
      <c r="G10208" s="4" t="s">
        <v>1404</v>
      </c>
      <c r="H10208" s="4">
        <v>1375.0</v>
      </c>
      <c r="I10208" s="4">
        <v>10633.0</v>
      </c>
      <c r="J10208" s="4">
        <v>94.0</v>
      </c>
      <c r="K10208" s="4">
        <v>4415.0</v>
      </c>
      <c r="L10208" s="4">
        <v>12886.0</v>
      </c>
      <c r="M10208" s="4" t="s">
        <v>2041</v>
      </c>
      <c r="N10208" s="4" t="s">
        <v>2041</v>
      </c>
      <c r="O10208" s="4" t="s">
        <v>2041</v>
      </c>
      <c r="P10208" s="4" t="s">
        <v>2041</v>
      </c>
      <c r="R10208" s="5" t="str">
        <f t="shared" si="1"/>
        <v>2016_267</v>
      </c>
    </row>
    <row r="10209">
      <c r="A10209" s="4" t="s">
        <v>2266</v>
      </c>
      <c r="B10209" s="4">
        <v>268.0</v>
      </c>
      <c r="C10209" s="4">
        <v>2016.0</v>
      </c>
      <c r="D10209" s="4" t="s">
        <v>973</v>
      </c>
      <c r="E10209" s="4" t="s">
        <v>114</v>
      </c>
      <c r="F10209" s="4" t="s">
        <v>30</v>
      </c>
      <c r="G10209" s="4" t="s">
        <v>1518</v>
      </c>
      <c r="H10209" s="4">
        <v>14146.0</v>
      </c>
      <c r="I10209" s="4">
        <v>10630.0</v>
      </c>
      <c r="J10209" s="4">
        <v>479.0</v>
      </c>
      <c r="K10209" s="4">
        <v>6505.0</v>
      </c>
      <c r="L10209" s="4">
        <v>19000.0</v>
      </c>
      <c r="M10209" s="4" t="s">
        <v>2041</v>
      </c>
      <c r="N10209" s="4" t="s">
        <v>2041</v>
      </c>
      <c r="O10209" s="4" t="s">
        <v>2041</v>
      </c>
      <c r="P10209" s="4" t="s">
        <v>2041</v>
      </c>
      <c r="R10209" s="5" t="str">
        <f t="shared" si="1"/>
        <v>2016_268</v>
      </c>
    </row>
    <row r="10210">
      <c r="A10210" s="7" t="s">
        <v>2483</v>
      </c>
      <c r="B10210" s="7">
        <v>269.0</v>
      </c>
      <c r="C10210" s="7">
        <v>2016.0</v>
      </c>
      <c r="D10210" s="7" t="s">
        <v>352</v>
      </c>
      <c r="E10210" s="7" t="s">
        <v>2040</v>
      </c>
      <c r="F10210" s="7" t="s">
        <v>179</v>
      </c>
      <c r="G10210" s="7" t="s">
        <v>2484</v>
      </c>
      <c r="H10210" s="7">
        <v>4469.0</v>
      </c>
      <c r="I10210" s="7">
        <v>10535.0</v>
      </c>
      <c r="J10210" s="7">
        <v>273.0</v>
      </c>
      <c r="K10210" s="7">
        <v>23358.0</v>
      </c>
      <c r="L10210" s="7">
        <v>30000.0</v>
      </c>
      <c r="M10210" s="7" t="s">
        <v>2041</v>
      </c>
      <c r="N10210" s="7" t="s">
        <v>2044</v>
      </c>
      <c r="O10210" s="7" t="s">
        <v>2044</v>
      </c>
      <c r="P10210" s="7" t="s">
        <v>2041</v>
      </c>
      <c r="Q10210" s="8"/>
      <c r="R10210" s="5" t="str">
        <f t="shared" si="1"/>
        <v>2016_269</v>
      </c>
    </row>
    <row r="10211">
      <c r="A10211" s="4" t="s">
        <v>2242</v>
      </c>
      <c r="B10211" s="4">
        <v>270.0</v>
      </c>
      <c r="C10211" s="4">
        <v>2016.0</v>
      </c>
      <c r="D10211" s="4" t="s">
        <v>203</v>
      </c>
      <c r="E10211" s="4" t="s">
        <v>2059</v>
      </c>
      <c r="F10211" s="4" t="s">
        <v>37</v>
      </c>
      <c r="G10211" s="4" t="s">
        <v>1557</v>
      </c>
      <c r="H10211" s="4">
        <v>24659.0</v>
      </c>
      <c r="I10211" s="4">
        <v>10511.0</v>
      </c>
      <c r="J10211" s="4">
        <v>1556.0</v>
      </c>
      <c r="K10211" s="4">
        <v>34260.0</v>
      </c>
      <c r="L10211" s="4">
        <v>30456.0</v>
      </c>
      <c r="M10211" s="4" t="s">
        <v>2041</v>
      </c>
      <c r="N10211" s="4" t="s">
        <v>2041</v>
      </c>
      <c r="O10211" s="4" t="s">
        <v>2041</v>
      </c>
      <c r="P10211" s="4" t="s">
        <v>2041</v>
      </c>
      <c r="R10211" s="5" t="str">
        <f t="shared" si="1"/>
        <v>2016_270</v>
      </c>
    </row>
    <row r="10212">
      <c r="A10212" s="7" t="s">
        <v>2255</v>
      </c>
      <c r="B10212" s="7">
        <v>271.0</v>
      </c>
      <c r="C10212" s="7">
        <v>2016.0</v>
      </c>
      <c r="D10212" s="7" t="s">
        <v>99</v>
      </c>
      <c r="E10212" s="7" t="s">
        <v>2042</v>
      </c>
      <c r="F10212" s="7" t="s">
        <v>144</v>
      </c>
      <c r="G10212" s="7" t="s">
        <v>1791</v>
      </c>
      <c r="H10212" s="7">
        <v>6277.0</v>
      </c>
      <c r="I10212" s="7">
        <v>10418.0</v>
      </c>
      <c r="J10212" s="7">
        <v>502.0</v>
      </c>
      <c r="K10212" s="7">
        <v>50383.0</v>
      </c>
      <c r="L10212" s="7">
        <v>2201.0</v>
      </c>
      <c r="M10212" s="7" t="s">
        <v>2041</v>
      </c>
      <c r="N10212" s="7" t="s">
        <v>2044</v>
      </c>
      <c r="O10212" s="7" t="s">
        <v>2041</v>
      </c>
      <c r="P10212" s="7" t="s">
        <v>2041</v>
      </c>
      <c r="Q10212" s="8"/>
      <c r="R10212" s="5" t="str">
        <f t="shared" si="1"/>
        <v>2016_271</v>
      </c>
    </row>
    <row r="10213">
      <c r="A10213" s="4" t="s">
        <v>2256</v>
      </c>
      <c r="B10213" s="4">
        <v>272.0</v>
      </c>
      <c r="C10213" s="4">
        <v>2016.0</v>
      </c>
      <c r="D10213" s="4" t="s">
        <v>216</v>
      </c>
      <c r="E10213" s="4" t="s">
        <v>921</v>
      </c>
      <c r="F10213" s="4" t="s">
        <v>43</v>
      </c>
      <c r="G10213" s="4" t="s">
        <v>1448</v>
      </c>
      <c r="H10213" s="4">
        <v>23874.0</v>
      </c>
      <c r="I10213" s="4">
        <v>10415.0</v>
      </c>
      <c r="J10213" s="4">
        <v>1679.0</v>
      </c>
      <c r="K10213" s="4">
        <v>37535.0</v>
      </c>
      <c r="L10213" s="4">
        <v>13025.0</v>
      </c>
      <c r="M10213" s="4" t="s">
        <v>2041</v>
      </c>
      <c r="N10213" s="4" t="s">
        <v>2041</v>
      </c>
      <c r="O10213" s="4" t="s">
        <v>2041</v>
      </c>
      <c r="P10213" s="4" t="s">
        <v>2041</v>
      </c>
      <c r="R10213" s="5" t="str">
        <f t="shared" si="1"/>
        <v>2016_272</v>
      </c>
    </row>
    <row r="10214">
      <c r="A10214" s="4" t="s">
        <v>1113</v>
      </c>
      <c r="B10214" s="4">
        <v>273.0</v>
      </c>
      <c r="C10214" s="4">
        <v>2016.0</v>
      </c>
      <c r="D10214" s="4" t="s">
        <v>59</v>
      </c>
      <c r="E10214" s="4" t="s">
        <v>2042</v>
      </c>
      <c r="F10214" s="4" t="s">
        <v>127</v>
      </c>
      <c r="G10214" s="4" t="s">
        <v>1556</v>
      </c>
      <c r="H10214" s="4">
        <v>25966.0</v>
      </c>
      <c r="I10214" s="4">
        <v>10346.0</v>
      </c>
      <c r="J10214" s="4">
        <v>2084.0</v>
      </c>
      <c r="K10214" s="4">
        <v>209947.0</v>
      </c>
      <c r="L10214" s="4">
        <v>37200.0</v>
      </c>
      <c r="M10214" s="4" t="s">
        <v>2041</v>
      </c>
      <c r="N10214" s="4" t="s">
        <v>2041</v>
      </c>
      <c r="O10214" s="4" t="s">
        <v>2041</v>
      </c>
      <c r="P10214" s="4" t="s">
        <v>2041</v>
      </c>
      <c r="R10214" s="5" t="str">
        <f t="shared" si="1"/>
        <v>2016_273</v>
      </c>
    </row>
    <row r="10215">
      <c r="A10215" s="4" t="s">
        <v>2233</v>
      </c>
      <c r="B10215" s="4">
        <v>274.0</v>
      </c>
      <c r="C10215" s="4">
        <v>2016.0</v>
      </c>
      <c r="D10215" s="4" t="s">
        <v>216</v>
      </c>
      <c r="E10215" s="4" t="s">
        <v>921</v>
      </c>
      <c r="F10215" s="4" t="s">
        <v>20</v>
      </c>
      <c r="G10215" s="4" t="s">
        <v>1402</v>
      </c>
      <c r="H10215" s="4">
        <v>16271.0</v>
      </c>
      <c r="I10215" s="4">
        <v>10337.0</v>
      </c>
      <c r="J10215" s="4">
        <v>727.0</v>
      </c>
      <c r="K10215" s="4">
        <v>28737.0</v>
      </c>
      <c r="L10215" s="4">
        <v>10000.0</v>
      </c>
      <c r="M10215" s="4" t="s">
        <v>2041</v>
      </c>
      <c r="N10215" s="4" t="s">
        <v>2041</v>
      </c>
      <c r="O10215" s="4" t="s">
        <v>2041</v>
      </c>
      <c r="P10215" s="4" t="s">
        <v>2041</v>
      </c>
      <c r="R10215" s="5" t="str">
        <f t="shared" si="1"/>
        <v>2016_274</v>
      </c>
    </row>
    <row r="10216">
      <c r="A10216" s="4" t="s">
        <v>2264</v>
      </c>
      <c r="B10216" s="4">
        <v>275.0</v>
      </c>
      <c r="C10216" s="4">
        <v>2016.0</v>
      </c>
      <c r="D10216" s="4" t="s">
        <v>67</v>
      </c>
      <c r="E10216" s="4" t="s">
        <v>2042</v>
      </c>
      <c r="F10216" s="4" t="s">
        <v>30</v>
      </c>
      <c r="G10216" s="4" t="s">
        <v>1407</v>
      </c>
      <c r="H10216" s="4">
        <v>4900.0</v>
      </c>
      <c r="I10216" s="4">
        <v>10326.0</v>
      </c>
      <c r="J10216" s="4">
        <v>142.0</v>
      </c>
      <c r="K10216" s="4">
        <v>30043.0</v>
      </c>
      <c r="L10216" s="4">
        <v>14861.0</v>
      </c>
      <c r="M10216" s="4" t="s">
        <v>2041</v>
      </c>
      <c r="N10216" s="4" t="s">
        <v>2041</v>
      </c>
      <c r="O10216" s="4" t="s">
        <v>2041</v>
      </c>
      <c r="P10216" s="4" t="s">
        <v>2041</v>
      </c>
      <c r="R10216" s="5" t="str">
        <f t="shared" si="1"/>
        <v>2016_275</v>
      </c>
    </row>
    <row r="10217">
      <c r="A10217" s="4" t="s">
        <v>2174</v>
      </c>
      <c r="B10217" s="4">
        <v>276.0</v>
      </c>
      <c r="C10217" s="4">
        <v>2016.0</v>
      </c>
      <c r="D10217" s="4" t="s">
        <v>999</v>
      </c>
      <c r="E10217" s="4" t="s">
        <v>117</v>
      </c>
      <c r="F10217" s="4" t="s">
        <v>148</v>
      </c>
      <c r="G10217" s="4" t="s">
        <v>1467</v>
      </c>
      <c r="H10217" s="4">
        <v>459.0</v>
      </c>
      <c r="I10217" s="4">
        <v>10315.0</v>
      </c>
      <c r="J10217" s="4">
        <v>44.0</v>
      </c>
      <c r="K10217" s="4">
        <v>2664.0</v>
      </c>
      <c r="L10217" s="4">
        <v>1890.0</v>
      </c>
      <c r="M10217" s="4" t="s">
        <v>2041</v>
      </c>
      <c r="N10217" s="4" t="s">
        <v>2041</v>
      </c>
      <c r="O10217" s="4" t="s">
        <v>2041</v>
      </c>
      <c r="P10217" s="4" t="s">
        <v>2041</v>
      </c>
      <c r="R10217" s="5" t="str">
        <f t="shared" si="1"/>
        <v>2016_276</v>
      </c>
    </row>
    <row r="10218">
      <c r="A10218" s="4" t="s">
        <v>2244</v>
      </c>
      <c r="B10218" s="4">
        <v>277.0</v>
      </c>
      <c r="C10218" s="4">
        <v>2016.0</v>
      </c>
      <c r="D10218" s="4" t="s">
        <v>48</v>
      </c>
      <c r="E10218" s="4" t="s">
        <v>48</v>
      </c>
      <c r="F10218" s="4" t="s">
        <v>24</v>
      </c>
      <c r="G10218" s="4" t="s">
        <v>1539</v>
      </c>
      <c r="H10218" s="4">
        <v>3168.0</v>
      </c>
      <c r="I10218" s="4">
        <v>10299.0</v>
      </c>
      <c r="J10218" s="4">
        <v>93.0</v>
      </c>
      <c r="K10218" s="4">
        <v>9820.0</v>
      </c>
      <c r="L10218" s="4">
        <v>15000.0</v>
      </c>
      <c r="M10218" s="4" t="s">
        <v>2041</v>
      </c>
      <c r="N10218" s="4" t="s">
        <v>2041</v>
      </c>
      <c r="O10218" s="4" t="s">
        <v>2041</v>
      </c>
      <c r="P10218" s="4" t="s">
        <v>2041</v>
      </c>
      <c r="R10218" s="5" t="str">
        <f t="shared" si="1"/>
        <v>2016_277</v>
      </c>
    </row>
    <row r="10219">
      <c r="A10219" s="4" t="s">
        <v>2307</v>
      </c>
      <c r="B10219" s="4">
        <v>278.0</v>
      </c>
      <c r="C10219" s="4">
        <v>2016.0</v>
      </c>
      <c r="D10219" s="4" t="s">
        <v>826</v>
      </c>
      <c r="E10219" s="4" t="s">
        <v>114</v>
      </c>
      <c r="F10219" s="4" t="s">
        <v>43</v>
      </c>
      <c r="G10219" s="4" t="s">
        <v>1437</v>
      </c>
      <c r="H10219" s="4">
        <v>32158.0</v>
      </c>
      <c r="I10219" s="4">
        <v>10282.0</v>
      </c>
      <c r="J10219" s="4">
        <v>695.0</v>
      </c>
      <c r="K10219" s="4">
        <v>26820.0</v>
      </c>
      <c r="L10219" s="4">
        <v>49517.0</v>
      </c>
      <c r="M10219" s="4" t="s">
        <v>2041</v>
      </c>
      <c r="N10219" s="4" t="s">
        <v>2041</v>
      </c>
      <c r="O10219" s="4" t="s">
        <v>2041</v>
      </c>
      <c r="P10219" s="4" t="s">
        <v>2041</v>
      </c>
      <c r="R10219" s="5" t="str">
        <f t="shared" si="1"/>
        <v>2016_278</v>
      </c>
    </row>
    <row r="10220">
      <c r="A10220" s="7" t="s">
        <v>832</v>
      </c>
      <c r="B10220" s="7">
        <v>279.0</v>
      </c>
      <c r="C10220" s="7">
        <v>2016.0</v>
      </c>
      <c r="D10220" s="7" t="s">
        <v>216</v>
      </c>
      <c r="E10220" s="7" t="s">
        <v>921</v>
      </c>
      <c r="F10220" s="7" t="s">
        <v>57</v>
      </c>
      <c r="G10220" s="7" t="s">
        <v>1531</v>
      </c>
      <c r="H10220" s="7">
        <v>25931.0</v>
      </c>
      <c r="I10220" s="7">
        <v>10231.0</v>
      </c>
      <c r="J10220" s="7">
        <v>1349.0</v>
      </c>
      <c r="K10220" s="7">
        <v>41150.0</v>
      </c>
      <c r="L10220" s="7">
        <v>17387.0</v>
      </c>
      <c r="M10220" s="7" t="s">
        <v>2041</v>
      </c>
      <c r="N10220" s="7" t="s">
        <v>2044</v>
      </c>
      <c r="O10220" s="7" t="s">
        <v>2041</v>
      </c>
      <c r="P10220" s="7" t="s">
        <v>2041</v>
      </c>
      <c r="Q10220" s="8"/>
      <c r="R10220" s="5" t="str">
        <f t="shared" si="1"/>
        <v>2016_279</v>
      </c>
    </row>
    <row r="10221">
      <c r="A10221" s="4" t="s">
        <v>2281</v>
      </c>
      <c r="B10221" s="4">
        <v>280.0</v>
      </c>
      <c r="C10221" s="4">
        <v>2016.0</v>
      </c>
      <c r="D10221" s="4" t="s">
        <v>1831</v>
      </c>
      <c r="E10221" s="4" t="s">
        <v>2040</v>
      </c>
      <c r="F10221" s="4" t="s">
        <v>115</v>
      </c>
      <c r="G10221" s="4" t="s">
        <v>1450</v>
      </c>
      <c r="H10221" s="4">
        <v>23788.0</v>
      </c>
      <c r="I10221" s="4">
        <v>10187.0</v>
      </c>
      <c r="J10221" s="4">
        <v>1160.0</v>
      </c>
      <c r="K10221" s="4">
        <v>8102.0</v>
      </c>
      <c r="L10221" s="4">
        <v>63990.0</v>
      </c>
      <c r="M10221" s="4" t="s">
        <v>2041</v>
      </c>
      <c r="N10221" s="4" t="s">
        <v>2041</v>
      </c>
      <c r="O10221" s="4" t="s">
        <v>2041</v>
      </c>
      <c r="P10221" s="4" t="s">
        <v>2041</v>
      </c>
      <c r="R10221" s="5" t="str">
        <f t="shared" si="1"/>
        <v>2016_280</v>
      </c>
    </row>
    <row r="10222">
      <c r="A10222" s="4" t="s">
        <v>2258</v>
      </c>
      <c r="B10222" s="4">
        <v>281.0</v>
      </c>
      <c r="C10222" s="4">
        <v>2016.0</v>
      </c>
      <c r="D10222" s="4" t="s">
        <v>19</v>
      </c>
      <c r="E10222" s="4" t="s">
        <v>19</v>
      </c>
      <c r="F10222" s="4" t="s">
        <v>46</v>
      </c>
      <c r="G10222" s="4" t="s">
        <v>1899</v>
      </c>
      <c r="H10222" s="4">
        <v>1022.0</v>
      </c>
      <c r="I10222" s="4">
        <v>10140.0</v>
      </c>
      <c r="J10222" s="4">
        <v>184.0</v>
      </c>
      <c r="K10222" s="4">
        <v>6692.0</v>
      </c>
      <c r="L10222" s="4">
        <v>13800.0</v>
      </c>
      <c r="M10222" s="4" t="s">
        <v>2041</v>
      </c>
      <c r="N10222" s="4" t="s">
        <v>2041</v>
      </c>
      <c r="O10222" s="4" t="s">
        <v>2041</v>
      </c>
      <c r="P10222" s="4" t="s">
        <v>2041</v>
      </c>
      <c r="R10222" s="5" t="str">
        <f t="shared" si="1"/>
        <v>2016_281</v>
      </c>
    </row>
    <row r="10223">
      <c r="A10223" s="4" t="s">
        <v>2278</v>
      </c>
      <c r="B10223" s="4">
        <v>282.0</v>
      </c>
      <c r="C10223" s="4">
        <v>2016.0</v>
      </c>
      <c r="D10223" s="4" t="s">
        <v>76</v>
      </c>
      <c r="E10223" s="4" t="s">
        <v>76</v>
      </c>
      <c r="F10223" s="4" t="s">
        <v>372</v>
      </c>
      <c r="G10223" s="4" t="s">
        <v>1705</v>
      </c>
      <c r="I10223" s="4">
        <v>10056.0</v>
      </c>
      <c r="J10223" s="4">
        <v>1530.0</v>
      </c>
      <c r="K10223" s="4">
        <v>19428.0</v>
      </c>
      <c r="L10223" s="4">
        <v>30106.0</v>
      </c>
      <c r="M10223" s="4" t="s">
        <v>2041</v>
      </c>
      <c r="N10223" s="4" t="s">
        <v>2041</v>
      </c>
      <c r="O10223" s="4" t="s">
        <v>2041</v>
      </c>
      <c r="P10223" s="4" t="s">
        <v>2041</v>
      </c>
      <c r="R10223" s="5" t="str">
        <f t="shared" si="1"/>
        <v>2016_282</v>
      </c>
    </row>
    <row r="10224">
      <c r="A10224" s="4" t="s">
        <v>1736</v>
      </c>
      <c r="B10224" s="4">
        <v>283.0</v>
      </c>
      <c r="C10224" s="4">
        <v>2016.0</v>
      </c>
      <c r="D10224" s="4" t="s">
        <v>59</v>
      </c>
      <c r="E10224" s="4" t="s">
        <v>2042</v>
      </c>
      <c r="F10224" s="4" t="s">
        <v>46</v>
      </c>
      <c r="G10224" s="4" t="s">
        <v>1737</v>
      </c>
      <c r="H10224" s="4">
        <v>21091.0</v>
      </c>
      <c r="I10224" s="4">
        <v>10002.0</v>
      </c>
      <c r="J10224" s="4">
        <v>2297.0</v>
      </c>
      <c r="K10224" s="4">
        <v>86936.0</v>
      </c>
      <c r="L10224" s="4">
        <v>15036.0</v>
      </c>
      <c r="M10224" s="4" t="s">
        <v>2041</v>
      </c>
      <c r="N10224" s="4" t="s">
        <v>2041</v>
      </c>
      <c r="O10224" s="4" t="s">
        <v>2041</v>
      </c>
      <c r="P10224" s="4" t="s">
        <v>2041</v>
      </c>
      <c r="R10224" s="5" t="str">
        <f t="shared" si="1"/>
        <v>2016_283</v>
      </c>
    </row>
    <row r="10225">
      <c r="A10225" s="4" t="s">
        <v>2247</v>
      </c>
      <c r="B10225" s="4">
        <v>284.0</v>
      </c>
      <c r="C10225" s="4">
        <v>2016.0</v>
      </c>
      <c r="D10225" s="4" t="s">
        <v>1364</v>
      </c>
      <c r="E10225" s="4" t="s">
        <v>2043</v>
      </c>
      <c r="F10225" s="4" t="s">
        <v>183</v>
      </c>
      <c r="G10225" s="4" t="s">
        <v>1550</v>
      </c>
      <c r="H10225" s="4">
        <v>12308.0</v>
      </c>
      <c r="I10225" s="4">
        <v>9989.0</v>
      </c>
      <c r="J10225" s="4">
        <v>869.0</v>
      </c>
      <c r="K10225" s="4">
        <v>21180.0</v>
      </c>
      <c r="L10225" s="4">
        <v>22080.0</v>
      </c>
      <c r="M10225" s="4" t="s">
        <v>2041</v>
      </c>
      <c r="N10225" s="4" t="s">
        <v>2041</v>
      </c>
      <c r="O10225" s="4" t="s">
        <v>2041</v>
      </c>
      <c r="P10225" s="4" t="s">
        <v>2041</v>
      </c>
      <c r="R10225" s="5" t="str">
        <f t="shared" si="1"/>
        <v>2016_284</v>
      </c>
    </row>
    <row r="10226">
      <c r="A10226" s="4" t="s">
        <v>2268</v>
      </c>
      <c r="B10226" s="4">
        <v>285.0</v>
      </c>
      <c r="C10226" s="4">
        <v>2016.0</v>
      </c>
      <c r="D10226" s="4" t="s">
        <v>999</v>
      </c>
      <c r="E10226" s="4" t="s">
        <v>117</v>
      </c>
      <c r="F10226" s="4" t="s">
        <v>46</v>
      </c>
      <c r="G10226" s="4" t="s">
        <v>1609</v>
      </c>
      <c r="H10226" s="4">
        <v>14373.0</v>
      </c>
      <c r="I10226" s="4">
        <v>9973.0</v>
      </c>
      <c r="J10226" s="4">
        <v>769.0</v>
      </c>
      <c r="K10226" s="4">
        <v>5858.0</v>
      </c>
      <c r="L10226" s="4">
        <v>25100.0</v>
      </c>
      <c r="M10226" s="4" t="s">
        <v>2041</v>
      </c>
      <c r="N10226" s="4" t="s">
        <v>2041</v>
      </c>
      <c r="O10226" s="4" t="s">
        <v>2041</v>
      </c>
      <c r="P10226" s="4" t="s">
        <v>2041</v>
      </c>
      <c r="R10226" s="5" t="str">
        <f t="shared" si="1"/>
        <v>2016_285</v>
      </c>
    </row>
    <row r="10227">
      <c r="A10227" s="4" t="s">
        <v>1250</v>
      </c>
      <c r="B10227" s="4">
        <v>286.0</v>
      </c>
      <c r="C10227" s="4">
        <v>2016.0</v>
      </c>
      <c r="D10227" s="4" t="s">
        <v>826</v>
      </c>
      <c r="E10227" s="4" t="s">
        <v>114</v>
      </c>
      <c r="F10227" s="4" t="s">
        <v>46</v>
      </c>
      <c r="G10227" s="4" t="s">
        <v>1429</v>
      </c>
      <c r="H10227" s="4">
        <v>22601.0</v>
      </c>
      <c r="I10227" s="4">
        <v>9968.0</v>
      </c>
      <c r="J10227" s="4">
        <v>968.0</v>
      </c>
      <c r="K10227" s="4">
        <v>20975.0</v>
      </c>
      <c r="L10227" s="4">
        <v>49400.0</v>
      </c>
      <c r="M10227" s="4" t="s">
        <v>2041</v>
      </c>
      <c r="N10227" s="4" t="s">
        <v>2041</v>
      </c>
      <c r="O10227" s="4" t="s">
        <v>2041</v>
      </c>
      <c r="P10227" s="4" t="s">
        <v>2041</v>
      </c>
      <c r="R10227" s="5" t="str">
        <f t="shared" si="1"/>
        <v>2016_286</v>
      </c>
    </row>
    <row r="10228">
      <c r="A10228" s="4" t="s">
        <v>2276</v>
      </c>
      <c r="B10228" s="4">
        <v>287.0</v>
      </c>
      <c r="C10228" s="4">
        <v>2016.0</v>
      </c>
      <c r="D10228" s="4" t="s">
        <v>826</v>
      </c>
      <c r="E10228" s="4" t="s">
        <v>114</v>
      </c>
      <c r="F10228" s="4" t="s">
        <v>20</v>
      </c>
      <c r="G10228" s="4" t="s">
        <v>1624</v>
      </c>
      <c r="H10228" s="4">
        <v>40040.0</v>
      </c>
      <c r="I10228" s="4">
        <v>9946.0</v>
      </c>
      <c r="J10228" s="4">
        <v>1439.0</v>
      </c>
      <c r="K10228" s="4">
        <v>16247.0</v>
      </c>
      <c r="L10228" s="4">
        <v>27000.0</v>
      </c>
      <c r="M10228" s="4" t="s">
        <v>2041</v>
      </c>
      <c r="N10228" s="4" t="s">
        <v>2041</v>
      </c>
      <c r="O10228" s="4" t="s">
        <v>2041</v>
      </c>
      <c r="P10228" s="4" t="s">
        <v>2041</v>
      </c>
      <c r="R10228" s="5" t="str">
        <f t="shared" si="1"/>
        <v>2016_287</v>
      </c>
    </row>
    <row r="10229">
      <c r="A10229" s="4" t="s">
        <v>764</v>
      </c>
      <c r="B10229" s="4">
        <v>288.0</v>
      </c>
      <c r="C10229" s="4">
        <v>2016.0</v>
      </c>
      <c r="D10229" s="4" t="s">
        <v>48</v>
      </c>
      <c r="E10229" s="4" t="s">
        <v>48</v>
      </c>
      <c r="F10229" s="4" t="s">
        <v>100</v>
      </c>
      <c r="G10229" s="4" t="s">
        <v>1562</v>
      </c>
      <c r="H10229" s="4">
        <v>31064.0</v>
      </c>
      <c r="I10229" s="4">
        <v>9895.0</v>
      </c>
      <c r="J10229" s="4">
        <v>1278.0</v>
      </c>
      <c r="K10229" s="4">
        <v>17438.0</v>
      </c>
      <c r="L10229" s="4">
        <v>19550.0</v>
      </c>
      <c r="M10229" s="4" t="s">
        <v>2041</v>
      </c>
      <c r="N10229" s="4" t="s">
        <v>2041</v>
      </c>
      <c r="O10229" s="4" t="s">
        <v>2041</v>
      </c>
      <c r="P10229" s="4" t="s">
        <v>2041</v>
      </c>
      <c r="R10229" s="5" t="str">
        <f t="shared" si="1"/>
        <v>2016_288</v>
      </c>
    </row>
    <row r="10230">
      <c r="A10230" s="4" t="s">
        <v>2195</v>
      </c>
      <c r="B10230" s="4">
        <v>289.0</v>
      </c>
      <c r="C10230" s="4">
        <v>2016.0</v>
      </c>
      <c r="D10230" s="4" t="s">
        <v>23</v>
      </c>
      <c r="E10230" s="4" t="s">
        <v>921</v>
      </c>
      <c r="F10230" s="4" t="s">
        <v>24</v>
      </c>
      <c r="G10230" s="4" t="s">
        <v>1691</v>
      </c>
      <c r="H10230" s="4">
        <v>2654.0</v>
      </c>
      <c r="I10230" s="4">
        <v>9787.0</v>
      </c>
      <c r="J10230" s="4">
        <v>407.0</v>
      </c>
      <c r="K10230" s="4">
        <v>5833.0</v>
      </c>
      <c r="L10230" s="4">
        <v>7347.0</v>
      </c>
      <c r="M10230" s="4" t="s">
        <v>2041</v>
      </c>
      <c r="N10230" s="4" t="s">
        <v>2041</v>
      </c>
      <c r="O10230" s="4" t="s">
        <v>2041</v>
      </c>
      <c r="P10230" s="4" t="s">
        <v>2041</v>
      </c>
      <c r="R10230" s="5" t="str">
        <f t="shared" si="1"/>
        <v>2016_289</v>
      </c>
    </row>
    <row r="10231">
      <c r="A10231" s="4" t="s">
        <v>2297</v>
      </c>
      <c r="B10231" s="4">
        <v>290.0</v>
      </c>
      <c r="C10231" s="4">
        <v>2016.0</v>
      </c>
      <c r="D10231" s="4" t="s">
        <v>1295</v>
      </c>
      <c r="E10231" s="4" t="s">
        <v>114</v>
      </c>
      <c r="F10231" s="4" t="s">
        <v>100</v>
      </c>
      <c r="G10231" s="4" t="s">
        <v>1632</v>
      </c>
      <c r="H10231" s="4">
        <v>12181.0</v>
      </c>
      <c r="I10231" s="4">
        <v>9785.0</v>
      </c>
      <c r="J10231" s="4">
        <v>681.0</v>
      </c>
      <c r="K10231" s="4">
        <v>9634.0</v>
      </c>
      <c r="L10231" s="4">
        <v>64500.0</v>
      </c>
      <c r="M10231" s="4" t="s">
        <v>2044</v>
      </c>
      <c r="N10231" s="4" t="s">
        <v>2041</v>
      </c>
      <c r="O10231" s="4" t="s">
        <v>2041</v>
      </c>
      <c r="P10231" s="4" t="s">
        <v>2041</v>
      </c>
      <c r="R10231" s="5" t="str">
        <f t="shared" si="1"/>
        <v>2016_290</v>
      </c>
    </row>
    <row r="10232">
      <c r="A10232" s="4" t="s">
        <v>2283</v>
      </c>
      <c r="B10232" s="4">
        <v>291.0</v>
      </c>
      <c r="C10232" s="4">
        <v>2016.0</v>
      </c>
      <c r="D10232" s="4" t="s">
        <v>973</v>
      </c>
      <c r="E10232" s="4" t="s">
        <v>114</v>
      </c>
      <c r="F10232" s="4" t="s">
        <v>37</v>
      </c>
      <c r="G10232" s="4" t="s">
        <v>1621</v>
      </c>
      <c r="H10232" s="4">
        <v>2540.0</v>
      </c>
      <c r="I10232" s="4">
        <v>9773.0</v>
      </c>
      <c r="J10232" s="4">
        <v>103.0</v>
      </c>
      <c r="K10232" s="4">
        <v>2778.0</v>
      </c>
      <c r="L10232" s="4">
        <v>8100.0</v>
      </c>
      <c r="M10232" s="4" t="s">
        <v>2041</v>
      </c>
      <c r="N10232" s="4" t="s">
        <v>2041</v>
      </c>
      <c r="O10232" s="4" t="s">
        <v>2041</v>
      </c>
      <c r="P10232" s="4" t="s">
        <v>2041</v>
      </c>
      <c r="R10232" s="5" t="str">
        <f t="shared" si="1"/>
        <v>2016_291</v>
      </c>
    </row>
    <row r="10233">
      <c r="A10233" s="4" t="s">
        <v>2290</v>
      </c>
      <c r="B10233" s="4">
        <v>292.0</v>
      </c>
      <c r="C10233" s="4">
        <v>2016.0</v>
      </c>
      <c r="D10233" s="4" t="s">
        <v>29</v>
      </c>
      <c r="E10233" s="4" t="s">
        <v>29</v>
      </c>
      <c r="F10233" s="4" t="s">
        <v>35</v>
      </c>
      <c r="G10233" s="4" t="s">
        <v>1499</v>
      </c>
      <c r="H10233" s="4">
        <v>22761.0</v>
      </c>
      <c r="I10233" s="4">
        <v>9754.0</v>
      </c>
      <c r="J10233" s="4">
        <v>271.0</v>
      </c>
      <c r="K10233" s="4">
        <v>39316.0</v>
      </c>
      <c r="L10233" s="4">
        <v>23800.0</v>
      </c>
      <c r="M10233" s="4" t="s">
        <v>2041</v>
      </c>
      <c r="N10233" s="4" t="s">
        <v>2041</v>
      </c>
      <c r="O10233" s="4" t="s">
        <v>2041</v>
      </c>
      <c r="P10233" s="4" t="s">
        <v>2041</v>
      </c>
      <c r="R10233" s="5" t="str">
        <f t="shared" si="1"/>
        <v>2016_292</v>
      </c>
    </row>
    <row r="10234">
      <c r="A10234" s="4" t="s">
        <v>2271</v>
      </c>
      <c r="B10234" s="4">
        <v>293.0</v>
      </c>
      <c r="C10234" s="4">
        <v>2016.0</v>
      </c>
      <c r="D10234" s="4" t="s">
        <v>1831</v>
      </c>
      <c r="E10234" s="4" t="s">
        <v>2040</v>
      </c>
      <c r="F10234" s="4" t="s">
        <v>37</v>
      </c>
      <c r="G10234" s="4" t="s">
        <v>1655</v>
      </c>
      <c r="H10234" s="4">
        <v>11757.0</v>
      </c>
      <c r="I10234" s="4">
        <v>9737.0</v>
      </c>
      <c r="J10234" s="4">
        <v>473.0</v>
      </c>
      <c r="K10234" s="4">
        <v>8135.0</v>
      </c>
      <c r="L10234" s="4">
        <v>56500.0</v>
      </c>
      <c r="M10234" s="4" t="s">
        <v>2041</v>
      </c>
      <c r="N10234" s="4" t="s">
        <v>2041</v>
      </c>
      <c r="O10234" s="4" t="s">
        <v>2041</v>
      </c>
      <c r="P10234" s="4" t="s">
        <v>2041</v>
      </c>
      <c r="R10234" s="5" t="str">
        <f t="shared" si="1"/>
        <v>2016_293</v>
      </c>
    </row>
    <row r="10235">
      <c r="A10235" s="4" t="s">
        <v>2282</v>
      </c>
      <c r="B10235" s="4">
        <v>294.0</v>
      </c>
      <c r="C10235" s="4">
        <v>2016.0</v>
      </c>
      <c r="D10235" s="4" t="s">
        <v>1360</v>
      </c>
      <c r="E10235" s="4" t="s">
        <v>2141</v>
      </c>
      <c r="F10235" s="4" t="s">
        <v>30</v>
      </c>
      <c r="G10235" s="4" t="s">
        <v>1446</v>
      </c>
      <c r="H10235" s="4">
        <v>104965.0</v>
      </c>
      <c r="I10235" s="4">
        <v>9667.0</v>
      </c>
      <c r="J10235" s="4">
        <v>3808.0</v>
      </c>
      <c r="K10235" s="4">
        <v>16269.0</v>
      </c>
      <c r="L10235" s="4">
        <v>11300.0</v>
      </c>
      <c r="M10235" s="4" t="s">
        <v>2041</v>
      </c>
      <c r="N10235" s="4" t="s">
        <v>2041</v>
      </c>
      <c r="O10235" s="4" t="s">
        <v>2041</v>
      </c>
      <c r="P10235" s="4" t="s">
        <v>2041</v>
      </c>
      <c r="R10235" s="5" t="str">
        <f t="shared" si="1"/>
        <v>2016_294</v>
      </c>
    </row>
    <row r="10236">
      <c r="A10236" s="4" t="s">
        <v>2292</v>
      </c>
      <c r="B10236" s="4">
        <v>295.0</v>
      </c>
      <c r="C10236" s="4">
        <v>2016.0</v>
      </c>
      <c r="D10236" s="4" t="s">
        <v>975</v>
      </c>
      <c r="E10236" s="4" t="s">
        <v>2043</v>
      </c>
      <c r="F10236" s="4" t="s">
        <v>57</v>
      </c>
      <c r="G10236" s="4" t="s">
        <v>1445</v>
      </c>
      <c r="H10236" s="4">
        <v>23949.0</v>
      </c>
      <c r="I10236" s="4">
        <v>9659.0</v>
      </c>
      <c r="J10236" s="4">
        <v>1377.0</v>
      </c>
      <c r="K10236" s="4">
        <v>15308.0</v>
      </c>
      <c r="L10236" s="4">
        <v>15050.0</v>
      </c>
      <c r="M10236" s="4" t="s">
        <v>2041</v>
      </c>
      <c r="N10236" s="4" t="s">
        <v>2041</v>
      </c>
      <c r="O10236" s="4" t="s">
        <v>2041</v>
      </c>
      <c r="P10236" s="4" t="s">
        <v>2041</v>
      </c>
      <c r="R10236" s="5" t="str">
        <f t="shared" si="1"/>
        <v>2016_295</v>
      </c>
    </row>
    <row r="10237">
      <c r="A10237" s="4" t="s">
        <v>1196</v>
      </c>
      <c r="B10237" s="4">
        <v>296.0</v>
      </c>
      <c r="C10237" s="4">
        <v>2016.0</v>
      </c>
      <c r="D10237" s="4" t="s">
        <v>48</v>
      </c>
      <c r="E10237" s="4" t="s">
        <v>48</v>
      </c>
      <c r="F10237" s="4" t="s">
        <v>115</v>
      </c>
      <c r="G10237" s="4" t="s">
        <v>1581</v>
      </c>
      <c r="H10237" s="4">
        <v>10686.0</v>
      </c>
      <c r="I10237" s="4">
        <v>9648.0</v>
      </c>
      <c r="J10237" s="4">
        <v>848.0</v>
      </c>
      <c r="K10237" s="4">
        <v>15611.0</v>
      </c>
      <c r="L10237" s="4">
        <v>15000.0</v>
      </c>
      <c r="M10237" s="4" t="s">
        <v>2041</v>
      </c>
      <c r="N10237" s="4" t="s">
        <v>2041</v>
      </c>
      <c r="O10237" s="4" t="s">
        <v>2041</v>
      </c>
      <c r="P10237" s="4" t="s">
        <v>2041</v>
      </c>
      <c r="R10237" s="5" t="str">
        <f t="shared" si="1"/>
        <v>2016_296</v>
      </c>
    </row>
    <row r="10238">
      <c r="A10238" s="4" t="s">
        <v>1252</v>
      </c>
      <c r="B10238" s="4">
        <v>297.0</v>
      </c>
      <c r="C10238" s="4">
        <v>2016.0</v>
      </c>
      <c r="D10238" s="4" t="s">
        <v>352</v>
      </c>
      <c r="E10238" s="4" t="s">
        <v>2040</v>
      </c>
      <c r="F10238" s="4" t="s">
        <v>127</v>
      </c>
      <c r="G10238" s="4" t="s">
        <v>1408</v>
      </c>
      <c r="H10238" s="4">
        <v>851.0</v>
      </c>
      <c r="I10238" s="4">
        <v>9624.0</v>
      </c>
      <c r="J10238" s="4">
        <v>86.0</v>
      </c>
      <c r="K10238" s="4">
        <v>3562.0</v>
      </c>
      <c r="L10238" s="4">
        <v>9800.0</v>
      </c>
      <c r="M10238" s="4" t="s">
        <v>2044</v>
      </c>
      <c r="N10238" s="4" t="s">
        <v>2041</v>
      </c>
      <c r="O10238" s="4" t="s">
        <v>2041</v>
      </c>
      <c r="P10238" s="4" t="s">
        <v>2041</v>
      </c>
      <c r="R10238" s="5" t="str">
        <f t="shared" si="1"/>
        <v>2016_297</v>
      </c>
    </row>
    <row r="10239">
      <c r="A10239" s="4" t="s">
        <v>2272</v>
      </c>
      <c r="B10239" s="4">
        <v>298.0</v>
      </c>
      <c r="C10239" s="4">
        <v>2016.0</v>
      </c>
      <c r="D10239" s="4" t="s">
        <v>81</v>
      </c>
      <c r="E10239" s="4" t="s">
        <v>2042</v>
      </c>
      <c r="F10239" s="4" t="s">
        <v>20</v>
      </c>
      <c r="G10239" s="4" t="s">
        <v>1402</v>
      </c>
      <c r="H10239" s="4">
        <v>9043.0</v>
      </c>
      <c r="I10239" s="4">
        <v>9539.0</v>
      </c>
      <c r="J10239" s="4">
        <v>1289.0</v>
      </c>
      <c r="K10239" s="4">
        <v>158581.0</v>
      </c>
      <c r="L10239" s="4">
        <v>7100.0</v>
      </c>
      <c r="M10239" s="4" t="s">
        <v>2041</v>
      </c>
      <c r="N10239" s="4" t="s">
        <v>2041</v>
      </c>
      <c r="O10239" s="4" t="s">
        <v>2041</v>
      </c>
      <c r="P10239" s="4" t="s">
        <v>2041</v>
      </c>
      <c r="R10239" s="5" t="str">
        <f t="shared" si="1"/>
        <v>2016_298</v>
      </c>
    </row>
    <row r="10240">
      <c r="A10240" s="7" t="s">
        <v>2259</v>
      </c>
      <c r="B10240" s="7">
        <v>299.0</v>
      </c>
      <c r="C10240" s="7">
        <v>2016.0</v>
      </c>
      <c r="D10240" s="7" t="s">
        <v>1831</v>
      </c>
      <c r="E10240" s="7" t="s">
        <v>2040</v>
      </c>
      <c r="F10240" s="7" t="s">
        <v>24</v>
      </c>
      <c r="G10240" s="7" t="s">
        <v>1412</v>
      </c>
      <c r="H10240" s="7">
        <v>2895.0</v>
      </c>
      <c r="I10240" s="7">
        <v>9499.0</v>
      </c>
      <c r="J10240" s="7">
        <v>149.0</v>
      </c>
      <c r="K10240" s="7">
        <v>3840.0</v>
      </c>
      <c r="L10240" s="7">
        <v>12761.0</v>
      </c>
      <c r="M10240" s="7" t="s">
        <v>2041</v>
      </c>
      <c r="N10240" s="7" t="s">
        <v>2044</v>
      </c>
      <c r="O10240" s="7" t="s">
        <v>2041</v>
      </c>
      <c r="P10240" s="7" t="s">
        <v>2041</v>
      </c>
      <c r="Q10240" s="8"/>
      <c r="R10240" s="5" t="str">
        <f t="shared" si="1"/>
        <v>2016_299</v>
      </c>
    </row>
    <row r="10241">
      <c r="A10241" s="4" t="s">
        <v>2166</v>
      </c>
      <c r="B10241" s="4">
        <v>300.0</v>
      </c>
      <c r="C10241" s="4">
        <v>2016.0</v>
      </c>
      <c r="D10241" s="4" t="s">
        <v>1364</v>
      </c>
      <c r="E10241" s="4" t="s">
        <v>2043</v>
      </c>
      <c r="F10241" s="4" t="s">
        <v>57</v>
      </c>
      <c r="G10241" s="4" t="s">
        <v>1457</v>
      </c>
      <c r="H10241" s="4">
        <v>27263.0</v>
      </c>
      <c r="I10241" s="4">
        <v>9496.0</v>
      </c>
      <c r="J10241" s="4">
        <v>1725.0</v>
      </c>
      <c r="K10241" s="4">
        <v>17785.0</v>
      </c>
      <c r="L10241" s="4">
        <v>11600.0</v>
      </c>
      <c r="M10241" s="4" t="s">
        <v>2041</v>
      </c>
      <c r="N10241" s="4" t="s">
        <v>2041</v>
      </c>
      <c r="O10241" s="4" t="s">
        <v>2041</v>
      </c>
      <c r="P10241" s="4" t="s">
        <v>2041</v>
      </c>
      <c r="R10241" s="5" t="str">
        <f t="shared" si="1"/>
        <v>2016_300</v>
      </c>
    </row>
    <row r="10242">
      <c r="A10242" s="4" t="s">
        <v>2333</v>
      </c>
      <c r="B10242" s="4">
        <v>301.0</v>
      </c>
      <c r="C10242" s="4">
        <v>2016.0</v>
      </c>
      <c r="D10242" s="4" t="s">
        <v>1112</v>
      </c>
      <c r="E10242" s="4" t="s">
        <v>223</v>
      </c>
      <c r="F10242" s="4" t="s">
        <v>179</v>
      </c>
      <c r="G10242" s="4" t="s">
        <v>1498</v>
      </c>
      <c r="H10242" s="4">
        <v>10372.0</v>
      </c>
      <c r="I10242" s="4">
        <v>9474.0</v>
      </c>
      <c r="J10242" s="4">
        <v>803.0</v>
      </c>
      <c r="K10242" s="4">
        <v>14420.0</v>
      </c>
      <c r="L10242" s="4">
        <v>7749.0</v>
      </c>
      <c r="M10242" s="4" t="s">
        <v>2041</v>
      </c>
      <c r="N10242" s="4" t="s">
        <v>2041</v>
      </c>
      <c r="O10242" s="4" t="s">
        <v>2041</v>
      </c>
      <c r="P10242" s="4" t="s">
        <v>2041</v>
      </c>
      <c r="R10242" s="5" t="str">
        <f t="shared" si="1"/>
        <v>2016_301</v>
      </c>
    </row>
    <row r="10243">
      <c r="A10243" s="4" t="s">
        <v>2285</v>
      </c>
      <c r="B10243" s="4">
        <v>302.0</v>
      </c>
      <c r="C10243" s="4">
        <v>2016.0</v>
      </c>
      <c r="D10243" s="4" t="s">
        <v>1831</v>
      </c>
      <c r="E10243" s="4" t="s">
        <v>2040</v>
      </c>
      <c r="F10243" s="4" t="s">
        <v>24</v>
      </c>
      <c r="G10243" s="4" t="s">
        <v>1627</v>
      </c>
      <c r="H10243" s="4">
        <v>3296.0</v>
      </c>
      <c r="I10243" s="4">
        <v>9364.0</v>
      </c>
      <c r="J10243" s="4">
        <v>403.0</v>
      </c>
      <c r="K10243" s="4">
        <v>4335.0</v>
      </c>
      <c r="L10243" s="4">
        <v>40600.0</v>
      </c>
      <c r="M10243" s="4" t="s">
        <v>2041</v>
      </c>
      <c r="N10243" s="4" t="s">
        <v>2041</v>
      </c>
      <c r="O10243" s="4" t="s">
        <v>2041</v>
      </c>
      <c r="P10243" s="4" t="s">
        <v>2041</v>
      </c>
      <c r="R10243" s="5" t="str">
        <f t="shared" si="1"/>
        <v>2016_302</v>
      </c>
    </row>
    <row r="10244">
      <c r="A10244" s="4" t="s">
        <v>2263</v>
      </c>
      <c r="B10244" s="4">
        <v>303.0</v>
      </c>
      <c r="C10244" s="4">
        <v>2016.0</v>
      </c>
      <c r="D10244" s="4" t="s">
        <v>168</v>
      </c>
      <c r="E10244" s="4" t="s">
        <v>2116</v>
      </c>
      <c r="F10244" s="4" t="s">
        <v>57</v>
      </c>
      <c r="G10244" s="4" t="s">
        <v>1454</v>
      </c>
      <c r="H10244" s="4">
        <v>4972.0</v>
      </c>
      <c r="I10244" s="4">
        <v>9351.0</v>
      </c>
      <c r="J10244" s="4">
        <v>312.0</v>
      </c>
      <c r="K10244" s="4">
        <v>7122.0</v>
      </c>
      <c r="L10244" s="4">
        <v>13400.0</v>
      </c>
      <c r="M10244" s="4" t="s">
        <v>2041</v>
      </c>
      <c r="N10244" s="4" t="s">
        <v>2041</v>
      </c>
      <c r="O10244" s="4" t="s">
        <v>2041</v>
      </c>
      <c r="P10244" s="4" t="s">
        <v>2041</v>
      </c>
      <c r="R10244" s="5" t="str">
        <f t="shared" si="1"/>
        <v>2016_303</v>
      </c>
    </row>
    <row r="10245">
      <c r="A10245" s="4" t="s">
        <v>2284</v>
      </c>
      <c r="B10245" s="4">
        <v>304.0</v>
      </c>
      <c r="C10245" s="4">
        <v>2016.0</v>
      </c>
      <c r="D10245" s="4" t="s">
        <v>981</v>
      </c>
      <c r="E10245" s="4" t="s">
        <v>2053</v>
      </c>
      <c r="F10245" s="4" t="s">
        <v>74</v>
      </c>
      <c r="G10245" s="4" t="s">
        <v>1618</v>
      </c>
      <c r="H10245" s="4">
        <v>22914.0</v>
      </c>
      <c r="I10245" s="4">
        <v>9264.0</v>
      </c>
      <c r="J10245" s="4">
        <v>686.0</v>
      </c>
      <c r="K10245" s="4">
        <v>6140.0</v>
      </c>
      <c r="L10245" s="4">
        <v>20700.0</v>
      </c>
      <c r="M10245" s="4" t="s">
        <v>2041</v>
      </c>
      <c r="N10245" s="4" t="s">
        <v>2041</v>
      </c>
      <c r="O10245" s="4" t="s">
        <v>2041</v>
      </c>
      <c r="P10245" s="4" t="s">
        <v>2041</v>
      </c>
      <c r="R10245" s="5" t="str">
        <f t="shared" si="1"/>
        <v>2016_304</v>
      </c>
    </row>
    <row r="10246">
      <c r="A10246" s="4" t="s">
        <v>2338</v>
      </c>
      <c r="B10246" s="4">
        <v>305.0</v>
      </c>
      <c r="C10246" s="4">
        <v>2016.0</v>
      </c>
      <c r="D10246" s="4" t="s">
        <v>102</v>
      </c>
      <c r="E10246" s="4" t="s">
        <v>114</v>
      </c>
      <c r="F10246" s="4" t="s">
        <v>43</v>
      </c>
      <c r="G10246" s="4" t="s">
        <v>1933</v>
      </c>
      <c r="H10246" s="4">
        <v>78237.0</v>
      </c>
      <c r="I10246" s="4">
        <v>9256.0</v>
      </c>
      <c r="J10246" s="4">
        <v>1602.0</v>
      </c>
      <c r="K10246" s="4">
        <v>27053.0</v>
      </c>
      <c r="L10246" s="4">
        <v>6971.0</v>
      </c>
      <c r="M10246" s="4" t="s">
        <v>2041</v>
      </c>
      <c r="N10246" s="4" t="s">
        <v>2041</v>
      </c>
      <c r="O10246" s="4" t="s">
        <v>2041</v>
      </c>
      <c r="P10246" s="4" t="s">
        <v>2041</v>
      </c>
      <c r="R10246" s="5" t="str">
        <f t="shared" si="1"/>
        <v>2016_305</v>
      </c>
    </row>
    <row r="10247">
      <c r="A10247" s="4" t="s">
        <v>2279</v>
      </c>
      <c r="B10247" s="4">
        <v>306.0</v>
      </c>
      <c r="C10247" s="4">
        <v>2016.0</v>
      </c>
      <c r="D10247" s="4" t="s">
        <v>99</v>
      </c>
      <c r="E10247" s="4" t="s">
        <v>2042</v>
      </c>
      <c r="F10247" s="4" t="s">
        <v>37</v>
      </c>
      <c r="G10247" s="4" t="s">
        <v>1495</v>
      </c>
      <c r="H10247" s="4">
        <v>1359.0</v>
      </c>
      <c r="I10247" s="4">
        <v>9249.0</v>
      </c>
      <c r="J10247" s="4">
        <v>615.0</v>
      </c>
      <c r="K10247" s="4">
        <v>106431.0</v>
      </c>
      <c r="L10247" s="4">
        <v>4100.0</v>
      </c>
      <c r="M10247" s="4" t="s">
        <v>2041</v>
      </c>
      <c r="N10247" s="4" t="s">
        <v>2041</v>
      </c>
      <c r="O10247" s="4" t="s">
        <v>2041</v>
      </c>
      <c r="P10247" s="4" t="s">
        <v>2041</v>
      </c>
      <c r="R10247" s="5" t="str">
        <f t="shared" si="1"/>
        <v>2016_306</v>
      </c>
    </row>
    <row r="10248">
      <c r="A10248" s="4" t="s">
        <v>2485</v>
      </c>
      <c r="B10248" s="4">
        <v>307.0</v>
      </c>
      <c r="C10248" s="4">
        <v>2016.0</v>
      </c>
      <c r="D10248" s="4" t="s">
        <v>1360</v>
      </c>
      <c r="E10248" s="4" t="s">
        <v>2141</v>
      </c>
      <c r="F10248" s="4" t="s">
        <v>57</v>
      </c>
      <c r="G10248" s="4" t="s">
        <v>1457</v>
      </c>
      <c r="H10248" s="4">
        <v>47195.0</v>
      </c>
      <c r="I10248" s="4">
        <v>9248.0</v>
      </c>
      <c r="J10248" s="4">
        <v>1228.0</v>
      </c>
      <c r="K10248" s="4">
        <v>28881.0</v>
      </c>
      <c r="L10248" s="4">
        <v>16800.0</v>
      </c>
      <c r="M10248" s="4" t="s">
        <v>2041</v>
      </c>
      <c r="N10248" s="4" t="s">
        <v>2041</v>
      </c>
      <c r="O10248" s="4" t="s">
        <v>2044</v>
      </c>
      <c r="P10248" s="4" t="s">
        <v>2041</v>
      </c>
      <c r="R10248" s="5" t="str">
        <f t="shared" si="1"/>
        <v>2016_307</v>
      </c>
    </row>
    <row r="10249">
      <c r="A10249" s="4" t="s">
        <v>2308</v>
      </c>
      <c r="B10249" s="4">
        <v>308.0</v>
      </c>
      <c r="C10249" s="4">
        <v>2016.0</v>
      </c>
      <c r="D10249" s="4" t="s">
        <v>1364</v>
      </c>
      <c r="E10249" s="4" t="s">
        <v>2043</v>
      </c>
      <c r="F10249" s="4" t="s">
        <v>35</v>
      </c>
      <c r="G10249" s="4" t="s">
        <v>1643</v>
      </c>
      <c r="H10249" s="4">
        <v>63954.0</v>
      </c>
      <c r="I10249" s="4">
        <v>9224.0</v>
      </c>
      <c r="J10249" s="4">
        <v>2551.0</v>
      </c>
      <c r="K10249" s="4">
        <v>17421.0</v>
      </c>
      <c r="L10249" s="4">
        <v>15500.0</v>
      </c>
      <c r="M10249" s="4" t="s">
        <v>2041</v>
      </c>
      <c r="N10249" s="4" t="s">
        <v>2041</v>
      </c>
      <c r="O10249" s="4" t="s">
        <v>2041</v>
      </c>
      <c r="P10249" s="4" t="s">
        <v>2041</v>
      </c>
      <c r="R10249" s="5" t="str">
        <f t="shared" si="1"/>
        <v>2016_308</v>
      </c>
    </row>
    <row r="10250">
      <c r="A10250" s="4" t="s">
        <v>1857</v>
      </c>
      <c r="B10250" s="4">
        <v>309.0</v>
      </c>
      <c r="C10250" s="4">
        <v>2016.0</v>
      </c>
      <c r="D10250" s="4" t="s">
        <v>232</v>
      </c>
      <c r="E10250" s="4" t="s">
        <v>2112</v>
      </c>
      <c r="F10250" s="4" t="s">
        <v>955</v>
      </c>
      <c r="G10250" s="4" t="s">
        <v>1551</v>
      </c>
      <c r="H10250" s="4">
        <v>12111.0</v>
      </c>
      <c r="I10250" s="4">
        <v>9190.0</v>
      </c>
      <c r="J10250" s="4">
        <v>448.0</v>
      </c>
      <c r="K10250" s="4">
        <v>25215.0</v>
      </c>
      <c r="L10250" s="4">
        <v>57950.0</v>
      </c>
      <c r="M10250" s="4" t="s">
        <v>2041</v>
      </c>
      <c r="N10250" s="4" t="s">
        <v>2041</v>
      </c>
      <c r="O10250" s="4" t="s">
        <v>2041</v>
      </c>
      <c r="P10250" s="4" t="s">
        <v>2041</v>
      </c>
      <c r="R10250" s="5" t="str">
        <f t="shared" si="1"/>
        <v>2016_309</v>
      </c>
    </row>
    <row r="10251">
      <c r="A10251" s="4" t="s">
        <v>2286</v>
      </c>
      <c r="B10251" s="4">
        <v>310.0</v>
      </c>
      <c r="C10251" s="4">
        <v>2016.0</v>
      </c>
      <c r="D10251" s="4" t="s">
        <v>19</v>
      </c>
      <c r="E10251" s="4" t="s">
        <v>19</v>
      </c>
      <c r="F10251" s="4" t="s">
        <v>20</v>
      </c>
      <c r="G10251" s="4" t="s">
        <v>1606</v>
      </c>
      <c r="H10251" s="4">
        <v>10448.0</v>
      </c>
      <c r="I10251" s="4">
        <v>9170.0</v>
      </c>
      <c r="J10251" s="4">
        <v>457.0</v>
      </c>
      <c r="K10251" s="4">
        <v>7526.0</v>
      </c>
      <c r="L10251" s="4">
        <v>59350.0</v>
      </c>
      <c r="M10251" s="4" t="s">
        <v>2041</v>
      </c>
      <c r="N10251" s="4" t="s">
        <v>2041</v>
      </c>
      <c r="O10251" s="4" t="s">
        <v>2041</v>
      </c>
      <c r="P10251" s="4" t="s">
        <v>2041</v>
      </c>
      <c r="R10251" s="5" t="str">
        <f t="shared" si="1"/>
        <v>2016_310</v>
      </c>
    </row>
    <row r="10252">
      <c r="A10252" s="4" t="s">
        <v>2288</v>
      </c>
      <c r="B10252" s="4">
        <v>311.0</v>
      </c>
      <c r="C10252" s="4">
        <v>2016.0</v>
      </c>
      <c r="D10252" s="4" t="s">
        <v>67</v>
      </c>
      <c r="E10252" s="4" t="s">
        <v>2042</v>
      </c>
      <c r="F10252" s="4" t="s">
        <v>179</v>
      </c>
      <c r="G10252" s="4" t="s">
        <v>1555</v>
      </c>
      <c r="H10252" s="4">
        <v>9341.0</v>
      </c>
      <c r="I10252" s="4">
        <v>9132.0</v>
      </c>
      <c r="J10252" s="4">
        <v>527.0</v>
      </c>
      <c r="K10252" s="4">
        <v>13931.0</v>
      </c>
      <c r="L10252" s="4">
        <v>54091.0</v>
      </c>
      <c r="M10252" s="4" t="s">
        <v>2041</v>
      </c>
      <c r="N10252" s="4" t="s">
        <v>2041</v>
      </c>
      <c r="O10252" s="4" t="s">
        <v>2041</v>
      </c>
      <c r="P10252" s="4" t="s">
        <v>2041</v>
      </c>
      <c r="R10252" s="5" t="str">
        <f t="shared" si="1"/>
        <v>2016_311</v>
      </c>
    </row>
    <row r="10253">
      <c r="A10253" s="4" t="s">
        <v>2296</v>
      </c>
      <c r="B10253" s="4">
        <v>312.0</v>
      </c>
      <c r="C10253" s="4">
        <v>2016.0</v>
      </c>
      <c r="D10253" s="4" t="s">
        <v>195</v>
      </c>
      <c r="E10253" s="4" t="s">
        <v>2141</v>
      </c>
      <c r="F10253" s="4" t="s">
        <v>400</v>
      </c>
      <c r="G10253" s="4" t="s">
        <v>1513</v>
      </c>
      <c r="H10253" s="4">
        <v>16433.0</v>
      </c>
      <c r="I10253" s="4">
        <v>9115.0</v>
      </c>
      <c r="J10253" s="4">
        <v>750.0</v>
      </c>
      <c r="K10253" s="4">
        <v>20577.0</v>
      </c>
      <c r="L10253" s="4">
        <v>33000.0</v>
      </c>
      <c r="M10253" s="4" t="s">
        <v>2041</v>
      </c>
      <c r="N10253" s="4" t="s">
        <v>2041</v>
      </c>
      <c r="O10253" s="4" t="s">
        <v>2041</v>
      </c>
      <c r="P10253" s="4" t="s">
        <v>2041</v>
      </c>
      <c r="R10253" s="5" t="str">
        <f t="shared" si="1"/>
        <v>2016_312</v>
      </c>
    </row>
    <row r="10254">
      <c r="A10254" s="4" t="s">
        <v>1637</v>
      </c>
      <c r="B10254" s="4">
        <v>313.0</v>
      </c>
      <c r="C10254" s="4">
        <v>2016.0</v>
      </c>
      <c r="D10254" s="4" t="s">
        <v>971</v>
      </c>
      <c r="E10254" s="4" t="s">
        <v>2043</v>
      </c>
      <c r="F10254" s="4" t="s">
        <v>30</v>
      </c>
      <c r="G10254" s="4" t="s">
        <v>1637</v>
      </c>
      <c r="H10254" s="4">
        <v>22974.0</v>
      </c>
      <c r="I10254" s="4">
        <v>9111.0</v>
      </c>
      <c r="J10254" s="4">
        <v>1339.0</v>
      </c>
      <c r="K10254" s="4">
        <v>28547.0</v>
      </c>
      <c r="L10254" s="4">
        <v>35700.0</v>
      </c>
      <c r="M10254" s="4" t="s">
        <v>2041</v>
      </c>
      <c r="N10254" s="4" t="s">
        <v>2041</v>
      </c>
      <c r="O10254" s="4" t="s">
        <v>2041</v>
      </c>
      <c r="P10254" s="4" t="s">
        <v>2041</v>
      </c>
      <c r="R10254" s="5" t="str">
        <f t="shared" si="1"/>
        <v>2016_313</v>
      </c>
    </row>
    <row r="10255">
      <c r="A10255" s="4" t="s">
        <v>2265</v>
      </c>
      <c r="B10255" s="4">
        <v>314.0</v>
      </c>
      <c r="C10255" s="4">
        <v>2016.0</v>
      </c>
      <c r="D10255" s="4" t="s">
        <v>223</v>
      </c>
      <c r="E10255" s="4" t="s">
        <v>223</v>
      </c>
      <c r="F10255" s="4" t="s">
        <v>70</v>
      </c>
      <c r="G10255" s="4" t="s">
        <v>1409</v>
      </c>
      <c r="I10255" s="4">
        <v>8992.0</v>
      </c>
      <c r="J10255" s="4">
        <v>251.0</v>
      </c>
      <c r="K10255" s="4">
        <v>6038.0</v>
      </c>
      <c r="L10255" s="4">
        <v>22000.0</v>
      </c>
      <c r="M10255" s="4" t="s">
        <v>2041</v>
      </c>
      <c r="N10255" s="4" t="s">
        <v>2041</v>
      </c>
      <c r="O10255" s="4" t="s">
        <v>2041</v>
      </c>
      <c r="P10255" s="4" t="s">
        <v>2041</v>
      </c>
      <c r="R10255" s="5" t="str">
        <f t="shared" si="1"/>
        <v>2016_314</v>
      </c>
    </row>
    <row r="10256">
      <c r="A10256" s="4" t="s">
        <v>2486</v>
      </c>
      <c r="B10256" s="4">
        <v>315.0</v>
      </c>
      <c r="C10256" s="4">
        <v>2016.0</v>
      </c>
      <c r="D10256" s="4" t="s">
        <v>2428</v>
      </c>
      <c r="E10256" s="4" t="s">
        <v>117</v>
      </c>
      <c r="F10256" s="4" t="s">
        <v>46</v>
      </c>
      <c r="G10256" s="4" t="s">
        <v>1489</v>
      </c>
      <c r="H10256" s="4">
        <v>2370.0</v>
      </c>
      <c r="I10256" s="4">
        <v>8982.0</v>
      </c>
      <c r="J10256" s="4">
        <v>17.0</v>
      </c>
      <c r="K10256" s="4">
        <v>5612.0</v>
      </c>
      <c r="L10256" s="4">
        <v>9200.0</v>
      </c>
      <c r="M10256" s="4" t="s">
        <v>2041</v>
      </c>
      <c r="N10256" s="4" t="s">
        <v>2041</v>
      </c>
      <c r="O10256" s="4" t="s">
        <v>2044</v>
      </c>
      <c r="P10256" s="4" t="s">
        <v>2041</v>
      </c>
      <c r="R10256" s="5" t="str">
        <f t="shared" si="1"/>
        <v>2016_315</v>
      </c>
    </row>
    <row r="10257">
      <c r="A10257" s="4" t="s">
        <v>2293</v>
      </c>
      <c r="B10257" s="4">
        <v>316.0</v>
      </c>
      <c r="C10257" s="4">
        <v>2016.0</v>
      </c>
      <c r="D10257" s="4" t="s">
        <v>48</v>
      </c>
      <c r="E10257" s="4" t="s">
        <v>48</v>
      </c>
      <c r="F10257" s="4" t="s">
        <v>74</v>
      </c>
      <c r="G10257" s="4" t="s">
        <v>1628</v>
      </c>
      <c r="H10257" s="4">
        <v>9518.0</v>
      </c>
      <c r="I10257" s="4">
        <v>8895.0</v>
      </c>
      <c r="J10257" s="4">
        <v>1000.0</v>
      </c>
      <c r="K10257" s="4">
        <v>17412.0</v>
      </c>
      <c r="L10257" s="4">
        <v>8900.0</v>
      </c>
      <c r="M10257" s="4" t="s">
        <v>2041</v>
      </c>
      <c r="N10257" s="4" t="s">
        <v>2041</v>
      </c>
      <c r="O10257" s="4" t="s">
        <v>2041</v>
      </c>
      <c r="P10257" s="4" t="s">
        <v>2041</v>
      </c>
      <c r="R10257" s="5" t="str">
        <f t="shared" si="1"/>
        <v>2016_316</v>
      </c>
    </row>
    <row r="10258">
      <c r="A10258" s="4" t="s">
        <v>2322</v>
      </c>
      <c r="B10258" s="4">
        <v>317.0</v>
      </c>
      <c r="C10258" s="4">
        <v>2016.0</v>
      </c>
      <c r="D10258" s="4" t="s">
        <v>986</v>
      </c>
      <c r="E10258" s="4" t="s">
        <v>117</v>
      </c>
      <c r="F10258" s="4" t="s">
        <v>57</v>
      </c>
      <c r="G10258" s="4" t="s">
        <v>1800</v>
      </c>
      <c r="H10258" s="4">
        <v>1888.0</v>
      </c>
      <c r="I10258" s="4">
        <v>8858.0</v>
      </c>
      <c r="J10258" s="4">
        <v>52.0</v>
      </c>
      <c r="K10258" s="4">
        <v>1077.0</v>
      </c>
      <c r="L10258" s="4">
        <v>6655.0</v>
      </c>
      <c r="M10258" s="4" t="s">
        <v>2041</v>
      </c>
      <c r="N10258" s="4" t="s">
        <v>2041</v>
      </c>
      <c r="O10258" s="4" t="s">
        <v>2041</v>
      </c>
      <c r="P10258" s="4" t="s">
        <v>2041</v>
      </c>
      <c r="R10258" s="5" t="str">
        <f t="shared" si="1"/>
        <v>2016_317</v>
      </c>
    </row>
    <row r="10259">
      <c r="A10259" s="4" t="s">
        <v>1192</v>
      </c>
      <c r="B10259" s="4">
        <v>318.0</v>
      </c>
      <c r="C10259" s="4">
        <v>2016.0</v>
      </c>
      <c r="D10259" s="4" t="s">
        <v>42</v>
      </c>
      <c r="E10259" s="4" t="s">
        <v>2042</v>
      </c>
      <c r="F10259" s="4" t="s">
        <v>74</v>
      </c>
      <c r="G10259" s="4" t="s">
        <v>1422</v>
      </c>
      <c r="I10259" s="4">
        <v>8789.0</v>
      </c>
      <c r="J10259" s="4">
        <v>769.0</v>
      </c>
      <c r="K10259" s="4">
        <v>83532.0</v>
      </c>
      <c r="L10259" s="4">
        <v>3104.0</v>
      </c>
      <c r="M10259" s="4" t="s">
        <v>2041</v>
      </c>
      <c r="N10259" s="4" t="s">
        <v>2041</v>
      </c>
      <c r="O10259" s="4" t="s">
        <v>2041</v>
      </c>
      <c r="P10259" s="4" t="s">
        <v>2041</v>
      </c>
      <c r="R10259" s="5" t="str">
        <f t="shared" si="1"/>
        <v>2016_318</v>
      </c>
    </row>
    <row r="10260">
      <c r="A10260" s="4" t="s">
        <v>2257</v>
      </c>
      <c r="B10260" s="4">
        <v>319.0</v>
      </c>
      <c r="C10260" s="4">
        <v>2016.0</v>
      </c>
      <c r="D10260" s="4" t="s">
        <v>1096</v>
      </c>
      <c r="E10260" s="4" t="s">
        <v>921</v>
      </c>
      <c r="F10260" s="4" t="s">
        <v>24</v>
      </c>
      <c r="G10260" s="4" t="s">
        <v>1404</v>
      </c>
      <c r="H10260" s="4">
        <v>12847.0</v>
      </c>
      <c r="I10260" s="4">
        <v>8782.0</v>
      </c>
      <c r="J10260" s="4">
        <v>501.0</v>
      </c>
      <c r="K10260" s="4">
        <v>11500.0</v>
      </c>
      <c r="L10260" s="4">
        <v>23000.0</v>
      </c>
      <c r="M10260" s="4" t="s">
        <v>2041</v>
      </c>
      <c r="N10260" s="4" t="s">
        <v>2041</v>
      </c>
      <c r="O10260" s="4" t="s">
        <v>2041</v>
      </c>
      <c r="P10260" s="4" t="s">
        <v>2041</v>
      </c>
      <c r="R10260" s="5" t="str">
        <f t="shared" si="1"/>
        <v>2016_319</v>
      </c>
    </row>
    <row r="10261">
      <c r="A10261" s="4" t="s">
        <v>2289</v>
      </c>
      <c r="B10261" s="4">
        <v>320.0</v>
      </c>
      <c r="C10261" s="4">
        <v>2016.0</v>
      </c>
      <c r="D10261" s="4" t="s">
        <v>999</v>
      </c>
      <c r="E10261" s="4" t="s">
        <v>117</v>
      </c>
      <c r="F10261" s="4" t="s">
        <v>88</v>
      </c>
      <c r="G10261" s="4" t="s">
        <v>1413</v>
      </c>
      <c r="H10261" s="4">
        <v>6633.0</v>
      </c>
      <c r="I10261" s="4">
        <v>8779.0</v>
      </c>
      <c r="J10261" s="4">
        <v>1472.0</v>
      </c>
      <c r="K10261" s="4">
        <v>6016.0</v>
      </c>
      <c r="L10261" s="4">
        <v>14000.0</v>
      </c>
      <c r="M10261" s="4" t="s">
        <v>2041</v>
      </c>
      <c r="N10261" s="4" t="s">
        <v>2041</v>
      </c>
      <c r="O10261" s="4" t="s">
        <v>2041</v>
      </c>
      <c r="P10261" s="4" t="s">
        <v>2041</v>
      </c>
      <c r="R10261" s="5" t="str">
        <f t="shared" si="1"/>
        <v>2016_320</v>
      </c>
    </row>
    <row r="10262">
      <c r="A10262" s="4" t="s">
        <v>2291</v>
      </c>
      <c r="B10262" s="4">
        <v>321.0</v>
      </c>
      <c r="C10262" s="4">
        <v>2016.0</v>
      </c>
      <c r="D10262" s="4" t="s">
        <v>1104</v>
      </c>
      <c r="E10262" s="4" t="s">
        <v>2116</v>
      </c>
      <c r="F10262" s="4" t="s">
        <v>100</v>
      </c>
      <c r="G10262" s="4" t="s">
        <v>1443</v>
      </c>
      <c r="H10262" s="4">
        <v>6923.0</v>
      </c>
      <c r="I10262" s="4">
        <v>8762.0</v>
      </c>
      <c r="J10262" s="4">
        <v>393.0</v>
      </c>
      <c r="K10262" s="4">
        <v>10020.0</v>
      </c>
      <c r="L10262" s="4">
        <v>24000.0</v>
      </c>
      <c r="M10262" s="4" t="s">
        <v>2041</v>
      </c>
      <c r="N10262" s="4" t="s">
        <v>2041</v>
      </c>
      <c r="O10262" s="4" t="s">
        <v>2041</v>
      </c>
      <c r="P10262" s="4" t="s">
        <v>2041</v>
      </c>
      <c r="R10262" s="5" t="str">
        <f t="shared" si="1"/>
        <v>2016_321</v>
      </c>
    </row>
    <row r="10263">
      <c r="A10263" s="4" t="s">
        <v>2161</v>
      </c>
      <c r="B10263" s="4">
        <v>322.0</v>
      </c>
      <c r="C10263" s="4">
        <v>2016.0</v>
      </c>
      <c r="D10263" s="4" t="s">
        <v>490</v>
      </c>
      <c r="E10263" s="4" t="s">
        <v>921</v>
      </c>
      <c r="F10263" s="4" t="s">
        <v>24</v>
      </c>
      <c r="G10263" s="4" t="s">
        <v>1404</v>
      </c>
      <c r="H10263" s="4">
        <v>39911.0</v>
      </c>
      <c r="I10263" s="4">
        <v>8757.0</v>
      </c>
      <c r="J10263" s="4">
        <v>4525.0</v>
      </c>
      <c r="K10263" s="4">
        <v>26975.0</v>
      </c>
      <c r="L10263" s="4">
        <v>2760.0</v>
      </c>
      <c r="M10263" s="4" t="s">
        <v>2041</v>
      </c>
      <c r="N10263" s="4" t="s">
        <v>2041</v>
      </c>
      <c r="O10263" s="4" t="s">
        <v>2041</v>
      </c>
      <c r="P10263" s="4" t="s">
        <v>2041</v>
      </c>
      <c r="R10263" s="5" t="str">
        <f t="shared" si="1"/>
        <v>2016_322</v>
      </c>
    </row>
    <row r="10264">
      <c r="A10264" s="7" t="s">
        <v>2487</v>
      </c>
      <c r="B10264" s="7">
        <v>323.0</v>
      </c>
      <c r="C10264" s="7">
        <v>2016.0</v>
      </c>
      <c r="D10264" s="7" t="s">
        <v>999</v>
      </c>
      <c r="E10264" s="7" t="s">
        <v>117</v>
      </c>
      <c r="F10264" s="7" t="s">
        <v>88</v>
      </c>
      <c r="G10264" s="7" t="s">
        <v>1413</v>
      </c>
      <c r="H10264" s="7">
        <v>596.0</v>
      </c>
      <c r="I10264" s="7">
        <v>8718.0</v>
      </c>
      <c r="J10264" s="7">
        <v>27.0</v>
      </c>
      <c r="K10264" s="7">
        <v>2477.0</v>
      </c>
      <c r="L10264" s="7">
        <v>8800.0</v>
      </c>
      <c r="M10264" s="7" t="s">
        <v>2041</v>
      </c>
      <c r="N10264" s="7" t="s">
        <v>2044</v>
      </c>
      <c r="O10264" s="7" t="s">
        <v>2044</v>
      </c>
      <c r="P10264" s="7" t="s">
        <v>2041</v>
      </c>
      <c r="Q10264" s="8"/>
      <c r="R10264" s="5" t="str">
        <f t="shared" si="1"/>
        <v>2016_323</v>
      </c>
    </row>
    <row r="10265">
      <c r="A10265" s="4" t="s">
        <v>2157</v>
      </c>
      <c r="B10265" s="4">
        <v>324.0</v>
      </c>
      <c r="C10265" s="4">
        <v>2016.0</v>
      </c>
      <c r="D10265" s="4" t="s">
        <v>490</v>
      </c>
      <c r="E10265" s="4" t="s">
        <v>921</v>
      </c>
      <c r="F10265" s="4" t="s">
        <v>24</v>
      </c>
      <c r="G10265" s="4" t="s">
        <v>1539</v>
      </c>
      <c r="H10265" s="4">
        <v>24029.0</v>
      </c>
      <c r="I10265" s="4">
        <v>8698.0</v>
      </c>
      <c r="J10265" s="4">
        <v>6692.0</v>
      </c>
      <c r="K10265" s="4">
        <v>46414.0</v>
      </c>
      <c r="L10265" s="4">
        <v>5800.0</v>
      </c>
      <c r="M10265" s="4" t="s">
        <v>2041</v>
      </c>
      <c r="N10265" s="4" t="s">
        <v>2041</v>
      </c>
      <c r="O10265" s="4" t="s">
        <v>2041</v>
      </c>
      <c r="P10265" s="4" t="s">
        <v>2041</v>
      </c>
      <c r="R10265" s="5" t="str">
        <f t="shared" si="1"/>
        <v>2016_324</v>
      </c>
    </row>
    <row r="10266">
      <c r="A10266" s="4" t="s">
        <v>2405</v>
      </c>
      <c r="B10266" s="4">
        <v>325.0</v>
      </c>
      <c r="C10266" s="4">
        <v>2016.0</v>
      </c>
      <c r="D10266" s="4" t="s">
        <v>1292</v>
      </c>
      <c r="E10266" s="4" t="s">
        <v>114</v>
      </c>
      <c r="F10266" s="4" t="s">
        <v>127</v>
      </c>
      <c r="G10266" s="4" t="s">
        <v>1805</v>
      </c>
      <c r="H10266" s="4">
        <v>11912.0</v>
      </c>
      <c r="I10266" s="4">
        <v>8680.0</v>
      </c>
      <c r="J10266" s="4">
        <v>437.0</v>
      </c>
      <c r="K10266" s="4">
        <v>14222.0</v>
      </c>
      <c r="L10266" s="4">
        <v>50000.0</v>
      </c>
      <c r="M10266" s="4" t="s">
        <v>2041</v>
      </c>
      <c r="N10266" s="4" t="s">
        <v>2041</v>
      </c>
      <c r="O10266" s="4" t="s">
        <v>2041</v>
      </c>
      <c r="P10266" s="4" t="s">
        <v>2041</v>
      </c>
      <c r="R10266" s="5" t="str">
        <f t="shared" si="1"/>
        <v>2016_325</v>
      </c>
    </row>
    <row r="10267">
      <c r="A10267" s="4" t="s">
        <v>1380</v>
      </c>
      <c r="B10267" s="4">
        <v>326.0</v>
      </c>
      <c r="C10267" s="4">
        <v>2016.0</v>
      </c>
      <c r="D10267" s="4" t="s">
        <v>99</v>
      </c>
      <c r="E10267" s="4" t="s">
        <v>2042</v>
      </c>
      <c r="F10267" s="4" t="s">
        <v>57</v>
      </c>
      <c r="G10267" s="4" t="s">
        <v>1635</v>
      </c>
      <c r="I10267" s="4">
        <v>8642.0</v>
      </c>
      <c r="J10267" s="4">
        <v>661.0</v>
      </c>
      <c r="K10267" s="4">
        <v>137279.0</v>
      </c>
      <c r="L10267" s="4">
        <v>3276.0</v>
      </c>
      <c r="M10267" s="4" t="s">
        <v>2041</v>
      </c>
      <c r="N10267" s="4" t="s">
        <v>2041</v>
      </c>
      <c r="O10267" s="4" t="s">
        <v>2041</v>
      </c>
      <c r="P10267" s="4" t="s">
        <v>2041</v>
      </c>
      <c r="R10267" s="5" t="str">
        <f t="shared" si="1"/>
        <v>2016_326</v>
      </c>
    </row>
    <row r="10268">
      <c r="A10268" s="4" t="s">
        <v>2302</v>
      </c>
      <c r="B10268" s="4">
        <v>327.0</v>
      </c>
      <c r="C10268" s="4">
        <v>2016.0</v>
      </c>
      <c r="D10268" s="4" t="s">
        <v>289</v>
      </c>
      <c r="E10268" s="4" t="s">
        <v>2065</v>
      </c>
      <c r="F10268" s="4" t="s">
        <v>30</v>
      </c>
      <c r="G10268" s="4" t="s">
        <v>1407</v>
      </c>
      <c r="H10268" s="4">
        <v>7412.0</v>
      </c>
      <c r="I10268" s="4">
        <v>8633.0</v>
      </c>
      <c r="J10268" s="4">
        <v>147.0</v>
      </c>
      <c r="K10268" s="4">
        <v>15093.0</v>
      </c>
      <c r="L10268" s="4">
        <v>25000.0</v>
      </c>
      <c r="M10268" s="4" t="s">
        <v>2041</v>
      </c>
      <c r="N10268" s="4" t="s">
        <v>2041</v>
      </c>
      <c r="O10268" s="4" t="s">
        <v>2041</v>
      </c>
      <c r="P10268" s="4" t="s">
        <v>2041</v>
      </c>
      <c r="R10268" s="5" t="str">
        <f t="shared" si="1"/>
        <v>2016_327</v>
      </c>
    </row>
    <row r="10269">
      <c r="A10269" s="4" t="s">
        <v>2318</v>
      </c>
      <c r="B10269" s="4">
        <v>328.0</v>
      </c>
      <c r="C10269" s="4">
        <v>2016.0</v>
      </c>
      <c r="D10269" s="4" t="s">
        <v>1105</v>
      </c>
      <c r="E10269" s="4" t="s">
        <v>2052</v>
      </c>
      <c r="F10269" s="4" t="s">
        <v>179</v>
      </c>
      <c r="G10269" s="4" t="s">
        <v>1730</v>
      </c>
      <c r="H10269" s="4">
        <v>12899.0</v>
      </c>
      <c r="I10269" s="4">
        <v>8604.0</v>
      </c>
      <c r="J10269" s="4">
        <v>147.0</v>
      </c>
      <c r="K10269" s="4">
        <v>14293.0</v>
      </c>
      <c r="L10269" s="4">
        <v>40000.0</v>
      </c>
      <c r="M10269" s="4" t="s">
        <v>2041</v>
      </c>
      <c r="N10269" s="4" t="s">
        <v>2041</v>
      </c>
      <c r="O10269" s="4" t="s">
        <v>2041</v>
      </c>
      <c r="P10269" s="4" t="s">
        <v>2041</v>
      </c>
      <c r="R10269" s="5" t="str">
        <f t="shared" si="1"/>
        <v>2016_328</v>
      </c>
    </row>
    <row r="10270">
      <c r="A10270" s="4" t="s">
        <v>2299</v>
      </c>
      <c r="B10270" s="4">
        <v>329.0</v>
      </c>
      <c r="C10270" s="4">
        <v>2016.0</v>
      </c>
      <c r="D10270" s="4" t="s">
        <v>59</v>
      </c>
      <c r="E10270" s="4" t="s">
        <v>2042</v>
      </c>
      <c r="F10270" s="4" t="s">
        <v>88</v>
      </c>
      <c r="G10270" s="4" t="s">
        <v>1413</v>
      </c>
      <c r="H10270" s="4">
        <v>18220.0</v>
      </c>
      <c r="I10270" s="4">
        <v>8533.0</v>
      </c>
      <c r="J10270" s="4">
        <v>1933.0</v>
      </c>
      <c r="K10270" s="4">
        <v>190817.0</v>
      </c>
      <c r="L10270" s="4">
        <v>24043.0</v>
      </c>
      <c r="M10270" s="4" t="s">
        <v>2041</v>
      </c>
      <c r="N10270" s="4" t="s">
        <v>2041</v>
      </c>
      <c r="O10270" s="4" t="s">
        <v>2041</v>
      </c>
      <c r="P10270" s="4" t="s">
        <v>2041</v>
      </c>
      <c r="R10270" s="5" t="str">
        <f t="shared" si="1"/>
        <v>2016_329</v>
      </c>
    </row>
    <row r="10271">
      <c r="A10271" s="4" t="s">
        <v>2305</v>
      </c>
      <c r="B10271" s="4">
        <v>330.0</v>
      </c>
      <c r="C10271" s="4">
        <v>2016.0</v>
      </c>
      <c r="D10271" s="4" t="s">
        <v>352</v>
      </c>
      <c r="E10271" s="4" t="s">
        <v>2040</v>
      </c>
      <c r="F10271" s="4" t="s">
        <v>43</v>
      </c>
      <c r="G10271" s="4" t="s">
        <v>1595</v>
      </c>
      <c r="H10271" s="4">
        <v>2607.0</v>
      </c>
      <c r="I10271" s="4">
        <v>8502.0</v>
      </c>
      <c r="J10271" s="4">
        <v>313.0</v>
      </c>
      <c r="K10271" s="4">
        <v>17634.0</v>
      </c>
      <c r="L10271" s="4">
        <v>26350.0</v>
      </c>
      <c r="M10271" s="4" t="s">
        <v>2041</v>
      </c>
      <c r="N10271" s="4" t="s">
        <v>2041</v>
      </c>
      <c r="O10271" s="4" t="s">
        <v>2041</v>
      </c>
      <c r="P10271" s="4" t="s">
        <v>2041</v>
      </c>
      <c r="R10271" s="5" t="str">
        <f t="shared" si="1"/>
        <v>2016_330</v>
      </c>
    </row>
    <row r="10272">
      <c r="A10272" s="4" t="s">
        <v>2309</v>
      </c>
      <c r="B10272" s="4">
        <v>331.0</v>
      </c>
      <c r="C10272" s="4">
        <v>2016.0</v>
      </c>
      <c r="D10272" s="4" t="s">
        <v>975</v>
      </c>
      <c r="E10272" s="4" t="s">
        <v>2043</v>
      </c>
      <c r="F10272" s="4" t="s">
        <v>57</v>
      </c>
      <c r="G10272" s="4" t="s">
        <v>1778</v>
      </c>
      <c r="I10272" s="4">
        <v>8394.0</v>
      </c>
      <c r="J10272" s="4">
        <v>978.0</v>
      </c>
      <c r="K10272" s="4">
        <v>13693.0</v>
      </c>
      <c r="L10272" s="4">
        <v>9950.0</v>
      </c>
      <c r="M10272" s="4" t="s">
        <v>2041</v>
      </c>
      <c r="N10272" s="4" t="s">
        <v>2041</v>
      </c>
      <c r="O10272" s="4" t="s">
        <v>2041</v>
      </c>
      <c r="P10272" s="4" t="s">
        <v>2041</v>
      </c>
      <c r="R10272" s="5" t="str">
        <f t="shared" si="1"/>
        <v>2016_331</v>
      </c>
    </row>
    <row r="10273">
      <c r="A10273" s="4" t="s">
        <v>683</v>
      </c>
      <c r="B10273" s="4">
        <v>332.0</v>
      </c>
      <c r="C10273" s="4">
        <v>2016.0</v>
      </c>
      <c r="D10273" s="4" t="s">
        <v>67</v>
      </c>
      <c r="E10273" s="4" t="s">
        <v>2042</v>
      </c>
      <c r="F10273" s="4" t="s">
        <v>189</v>
      </c>
      <c r="G10273" s="4" t="s">
        <v>1479</v>
      </c>
      <c r="I10273" s="4">
        <v>8286.0</v>
      </c>
      <c r="J10273" s="4">
        <v>694.0</v>
      </c>
      <c r="K10273" s="4">
        <v>21461.0</v>
      </c>
      <c r="L10273" s="4">
        <v>9843.0</v>
      </c>
      <c r="M10273" s="4" t="s">
        <v>2041</v>
      </c>
      <c r="N10273" s="4" t="s">
        <v>2041</v>
      </c>
      <c r="O10273" s="4" t="s">
        <v>2041</v>
      </c>
      <c r="P10273" s="4" t="s">
        <v>2041</v>
      </c>
      <c r="R10273" s="5" t="str">
        <f t="shared" si="1"/>
        <v>2016_332</v>
      </c>
    </row>
    <row r="10274">
      <c r="A10274" s="4" t="s">
        <v>2368</v>
      </c>
      <c r="B10274" s="4">
        <v>333.0</v>
      </c>
      <c r="C10274" s="4">
        <v>2016.0</v>
      </c>
      <c r="D10274" s="4" t="s">
        <v>29</v>
      </c>
      <c r="E10274" s="4" t="s">
        <v>29</v>
      </c>
      <c r="F10274" s="4" t="s">
        <v>183</v>
      </c>
      <c r="G10274" s="4" t="s">
        <v>1592</v>
      </c>
      <c r="H10274" s="4">
        <v>18859.0</v>
      </c>
      <c r="I10274" s="4">
        <v>8229.0</v>
      </c>
      <c r="J10274" s="4">
        <v>3433.0</v>
      </c>
      <c r="K10274" s="4">
        <v>24145.0</v>
      </c>
      <c r="L10274" s="4">
        <v>12500.0</v>
      </c>
      <c r="M10274" s="4" t="s">
        <v>2041</v>
      </c>
      <c r="N10274" s="4" t="s">
        <v>2041</v>
      </c>
      <c r="O10274" s="4" t="s">
        <v>2041</v>
      </c>
      <c r="P10274" s="4" t="s">
        <v>2041</v>
      </c>
      <c r="R10274" s="5" t="str">
        <f t="shared" si="1"/>
        <v>2016_333</v>
      </c>
    </row>
    <row r="10275">
      <c r="A10275" s="4" t="s">
        <v>2310</v>
      </c>
      <c r="B10275" s="4">
        <v>334.0</v>
      </c>
      <c r="C10275" s="4">
        <v>2016.0</v>
      </c>
      <c r="D10275" s="4" t="s">
        <v>19</v>
      </c>
      <c r="E10275" s="4" t="s">
        <v>19</v>
      </c>
      <c r="F10275" s="4" t="s">
        <v>46</v>
      </c>
      <c r="G10275" s="4" t="s">
        <v>1609</v>
      </c>
      <c r="H10275" s="4">
        <v>2963.0</v>
      </c>
      <c r="I10275" s="4">
        <v>8209.0</v>
      </c>
      <c r="J10275" s="4">
        <v>247.0</v>
      </c>
      <c r="K10275" s="4">
        <v>3967.0</v>
      </c>
      <c r="L10275" s="4">
        <v>30000.0</v>
      </c>
      <c r="M10275" s="4" t="s">
        <v>2041</v>
      </c>
      <c r="N10275" s="4" t="s">
        <v>2041</v>
      </c>
      <c r="O10275" s="4" t="s">
        <v>2041</v>
      </c>
      <c r="P10275" s="4" t="s">
        <v>2041</v>
      </c>
      <c r="R10275" s="5" t="str">
        <f t="shared" si="1"/>
        <v>2016_334</v>
      </c>
    </row>
    <row r="10276">
      <c r="A10276" s="4" t="s">
        <v>2365</v>
      </c>
      <c r="B10276" s="4">
        <v>335.0</v>
      </c>
      <c r="C10276" s="4">
        <v>2016.0</v>
      </c>
      <c r="D10276" s="4" t="s">
        <v>986</v>
      </c>
      <c r="E10276" s="4" t="s">
        <v>117</v>
      </c>
      <c r="F10276" s="4" t="s">
        <v>212</v>
      </c>
      <c r="G10276" s="4" t="s">
        <v>1527</v>
      </c>
      <c r="H10276" s="4">
        <v>2028.0</v>
      </c>
      <c r="I10276" s="4">
        <v>8185.0</v>
      </c>
      <c r="J10276" s="4">
        <v>139.0</v>
      </c>
      <c r="K10276" s="4">
        <v>2550.0</v>
      </c>
      <c r="L10276" s="4">
        <v>8700.0</v>
      </c>
      <c r="M10276" s="4" t="s">
        <v>2041</v>
      </c>
      <c r="N10276" s="4" t="s">
        <v>2041</v>
      </c>
      <c r="O10276" s="4" t="s">
        <v>2041</v>
      </c>
      <c r="P10276" s="4" t="s">
        <v>2041</v>
      </c>
      <c r="R10276" s="5" t="str">
        <f t="shared" si="1"/>
        <v>2016_335</v>
      </c>
    </row>
    <row r="10277">
      <c r="A10277" s="4" t="s">
        <v>2280</v>
      </c>
      <c r="B10277" s="4">
        <v>336.0</v>
      </c>
      <c r="C10277" s="4">
        <v>2016.0</v>
      </c>
      <c r="D10277" s="4" t="s">
        <v>981</v>
      </c>
      <c r="E10277" s="4" t="s">
        <v>2053</v>
      </c>
      <c r="F10277" s="4" t="s">
        <v>24</v>
      </c>
      <c r="G10277" s="4" t="s">
        <v>1503</v>
      </c>
      <c r="H10277" s="4">
        <v>1588.0</v>
      </c>
      <c r="I10277" s="4">
        <v>8122.0</v>
      </c>
      <c r="J10277" s="4">
        <v>9.0</v>
      </c>
      <c r="K10277" s="4">
        <v>2528.0</v>
      </c>
      <c r="L10277" s="4">
        <v>16960.0</v>
      </c>
      <c r="M10277" s="4" t="s">
        <v>2041</v>
      </c>
      <c r="N10277" s="4" t="s">
        <v>2041</v>
      </c>
      <c r="O10277" s="4" t="s">
        <v>2041</v>
      </c>
      <c r="P10277" s="4" t="s">
        <v>2041</v>
      </c>
      <c r="R10277" s="5" t="str">
        <f t="shared" si="1"/>
        <v>2016_336</v>
      </c>
    </row>
    <row r="10278">
      <c r="A10278" s="7" t="s">
        <v>2311</v>
      </c>
      <c r="B10278" s="7">
        <v>337.0</v>
      </c>
      <c r="C10278" s="7">
        <v>2016.0</v>
      </c>
      <c r="D10278" s="7" t="s">
        <v>981</v>
      </c>
      <c r="E10278" s="7" t="s">
        <v>2053</v>
      </c>
      <c r="F10278" s="7" t="s">
        <v>43</v>
      </c>
      <c r="G10278" s="7" t="s">
        <v>1575</v>
      </c>
      <c r="H10278" s="7">
        <v>19721.0</v>
      </c>
      <c r="I10278" s="7">
        <v>8082.0</v>
      </c>
      <c r="J10278" s="7">
        <v>691.0</v>
      </c>
      <c r="K10278" s="7">
        <v>8089.0</v>
      </c>
      <c r="L10278" s="7">
        <v>18600.0</v>
      </c>
      <c r="M10278" s="7" t="s">
        <v>2041</v>
      </c>
      <c r="N10278" s="7" t="s">
        <v>2044</v>
      </c>
      <c r="O10278" s="7" t="s">
        <v>2041</v>
      </c>
      <c r="P10278" s="7" t="s">
        <v>2041</v>
      </c>
      <c r="Q10278" s="8"/>
      <c r="R10278" s="5" t="str">
        <f t="shared" si="1"/>
        <v>2016_337</v>
      </c>
    </row>
    <row r="10279">
      <c r="A10279" s="4" t="s">
        <v>2331</v>
      </c>
      <c r="B10279" s="4">
        <v>338.0</v>
      </c>
      <c r="C10279" s="4">
        <v>2016.0</v>
      </c>
      <c r="D10279" s="4" t="s">
        <v>1105</v>
      </c>
      <c r="E10279" s="4" t="s">
        <v>2052</v>
      </c>
      <c r="F10279" s="4" t="s">
        <v>88</v>
      </c>
      <c r="G10279" s="4" t="s">
        <v>1573</v>
      </c>
      <c r="H10279" s="4">
        <v>14118.0</v>
      </c>
      <c r="I10279" s="4">
        <v>8072.0</v>
      </c>
      <c r="J10279" s="4">
        <v>615.0</v>
      </c>
      <c r="K10279" s="4">
        <v>9942.0</v>
      </c>
      <c r="L10279" s="4">
        <v>34100.0</v>
      </c>
      <c r="M10279" s="4" t="s">
        <v>2041</v>
      </c>
      <c r="N10279" s="4" t="s">
        <v>2041</v>
      </c>
      <c r="O10279" s="4" t="s">
        <v>2041</v>
      </c>
      <c r="P10279" s="4" t="s">
        <v>2041</v>
      </c>
      <c r="R10279" s="5" t="str">
        <f t="shared" si="1"/>
        <v>2016_338</v>
      </c>
    </row>
    <row r="10280">
      <c r="A10280" s="4" t="s">
        <v>2317</v>
      </c>
      <c r="B10280" s="4">
        <v>339.0</v>
      </c>
      <c r="C10280" s="4">
        <v>2016.0</v>
      </c>
      <c r="D10280" s="4" t="s">
        <v>19</v>
      </c>
      <c r="E10280" s="4" t="s">
        <v>19</v>
      </c>
      <c r="F10280" s="4" t="s">
        <v>20</v>
      </c>
      <c r="G10280" s="4" t="s">
        <v>1606</v>
      </c>
      <c r="H10280" s="4">
        <v>8379.0</v>
      </c>
      <c r="I10280" s="4">
        <v>8023.0</v>
      </c>
      <c r="J10280" s="4">
        <v>610.0</v>
      </c>
      <c r="K10280" s="4">
        <v>8842.0</v>
      </c>
      <c r="L10280" s="4">
        <v>30000.0</v>
      </c>
      <c r="M10280" s="4" t="s">
        <v>2041</v>
      </c>
      <c r="N10280" s="4" t="s">
        <v>2041</v>
      </c>
      <c r="O10280" s="4" t="s">
        <v>2041</v>
      </c>
      <c r="P10280" s="4" t="s">
        <v>2041</v>
      </c>
      <c r="R10280" s="5" t="str">
        <f t="shared" si="1"/>
        <v>2016_339</v>
      </c>
    </row>
    <row r="10281">
      <c r="A10281" s="4" t="s">
        <v>2321</v>
      </c>
      <c r="B10281" s="4">
        <v>340.0</v>
      </c>
      <c r="C10281" s="4">
        <v>2016.0</v>
      </c>
      <c r="D10281" s="4" t="s">
        <v>285</v>
      </c>
      <c r="E10281" s="4" t="s">
        <v>285</v>
      </c>
      <c r="F10281" s="4" t="s">
        <v>30</v>
      </c>
      <c r="G10281" s="4" t="s">
        <v>1407</v>
      </c>
      <c r="H10281" s="4">
        <v>8051.0</v>
      </c>
      <c r="I10281" s="4">
        <v>8020.0</v>
      </c>
      <c r="J10281" s="4">
        <v>572.0</v>
      </c>
      <c r="K10281" s="4">
        <v>10696.0</v>
      </c>
      <c r="L10281" s="4">
        <v>26200.0</v>
      </c>
      <c r="M10281" s="4" t="s">
        <v>2041</v>
      </c>
      <c r="N10281" s="4" t="s">
        <v>2041</v>
      </c>
      <c r="O10281" s="4" t="s">
        <v>2041</v>
      </c>
      <c r="P10281" s="4" t="s">
        <v>2041</v>
      </c>
      <c r="R10281" s="5" t="str">
        <f t="shared" si="1"/>
        <v>2016_340</v>
      </c>
    </row>
    <row r="10282">
      <c r="A10282" s="4" t="s">
        <v>2303</v>
      </c>
      <c r="B10282" s="4">
        <v>341.0</v>
      </c>
      <c r="C10282" s="4">
        <v>2016.0</v>
      </c>
      <c r="D10282" s="4" t="s">
        <v>1104</v>
      </c>
      <c r="E10282" s="4" t="s">
        <v>2116</v>
      </c>
      <c r="F10282" s="4" t="s">
        <v>183</v>
      </c>
      <c r="G10282" s="4" t="s">
        <v>1592</v>
      </c>
      <c r="H10282" s="4">
        <v>10058.0</v>
      </c>
      <c r="I10282" s="4">
        <v>7997.0</v>
      </c>
      <c r="J10282" s="4">
        <v>281.0</v>
      </c>
      <c r="K10282" s="4">
        <v>9777.0</v>
      </c>
      <c r="L10282" s="4">
        <v>15200.0</v>
      </c>
      <c r="M10282" s="4" t="s">
        <v>2041</v>
      </c>
      <c r="N10282" s="4" t="s">
        <v>2041</v>
      </c>
      <c r="O10282" s="4" t="s">
        <v>2041</v>
      </c>
      <c r="P10282" s="4" t="s">
        <v>2041</v>
      </c>
      <c r="R10282" s="5" t="str">
        <f t="shared" si="1"/>
        <v>2016_341</v>
      </c>
    </row>
    <row r="10283">
      <c r="A10283" s="4" t="s">
        <v>2349</v>
      </c>
      <c r="B10283" s="4">
        <v>342.0</v>
      </c>
      <c r="C10283" s="4">
        <v>2016.0</v>
      </c>
      <c r="D10283" s="4" t="s">
        <v>1831</v>
      </c>
      <c r="E10283" s="4" t="s">
        <v>2040</v>
      </c>
      <c r="F10283" s="4" t="s">
        <v>144</v>
      </c>
      <c r="G10283" s="4" t="s">
        <v>1463</v>
      </c>
      <c r="H10283" s="4">
        <v>26553.0</v>
      </c>
      <c r="I10283" s="4">
        <v>7967.0</v>
      </c>
      <c r="J10283" s="4">
        <v>931.0</v>
      </c>
      <c r="K10283" s="4">
        <v>6677.0</v>
      </c>
      <c r="L10283" s="4">
        <v>54911.0</v>
      </c>
      <c r="M10283" s="4" t="s">
        <v>2041</v>
      </c>
      <c r="N10283" s="4" t="s">
        <v>2041</v>
      </c>
      <c r="O10283" s="4" t="s">
        <v>2041</v>
      </c>
      <c r="P10283" s="4" t="s">
        <v>2041</v>
      </c>
      <c r="R10283" s="5" t="str">
        <f t="shared" si="1"/>
        <v>2016_342</v>
      </c>
    </row>
    <row r="10284">
      <c r="A10284" s="4" t="s">
        <v>2336</v>
      </c>
      <c r="B10284" s="4">
        <v>343.0</v>
      </c>
      <c r="C10284" s="4">
        <v>2016.0</v>
      </c>
      <c r="D10284" s="4" t="s">
        <v>216</v>
      </c>
      <c r="E10284" s="4" t="s">
        <v>921</v>
      </c>
      <c r="F10284" s="4" t="s">
        <v>148</v>
      </c>
      <c r="G10284" s="4" t="s">
        <v>1463</v>
      </c>
      <c r="H10284" s="4">
        <v>18505.0</v>
      </c>
      <c r="I10284" s="4">
        <v>7955.0</v>
      </c>
      <c r="J10284" s="4">
        <v>879.0</v>
      </c>
      <c r="K10284" s="4">
        <v>30580.0</v>
      </c>
      <c r="L10284" s="4">
        <v>7943.0</v>
      </c>
      <c r="M10284" s="4" t="s">
        <v>2041</v>
      </c>
      <c r="N10284" s="4" t="s">
        <v>2041</v>
      </c>
      <c r="O10284" s="4" t="s">
        <v>2041</v>
      </c>
      <c r="P10284" s="4" t="s">
        <v>2041</v>
      </c>
      <c r="R10284" s="5" t="str">
        <f t="shared" si="1"/>
        <v>2016_343</v>
      </c>
    </row>
    <row r="10285">
      <c r="A10285" s="4" t="s">
        <v>2304</v>
      </c>
      <c r="B10285" s="4">
        <v>344.0</v>
      </c>
      <c r="C10285" s="4">
        <v>2016.0</v>
      </c>
      <c r="D10285" s="4" t="s">
        <v>611</v>
      </c>
      <c r="E10285" s="4" t="s">
        <v>2042</v>
      </c>
      <c r="F10285" s="4" t="s">
        <v>57</v>
      </c>
      <c r="G10285" s="4" t="s">
        <v>1642</v>
      </c>
      <c r="H10285" s="4">
        <v>23143.0</v>
      </c>
      <c r="I10285" s="4">
        <v>7949.0</v>
      </c>
      <c r="J10285" s="4">
        <v>2035.0</v>
      </c>
      <c r="K10285" s="4">
        <v>16336.0</v>
      </c>
      <c r="L10285" s="4">
        <v>9489.0</v>
      </c>
      <c r="M10285" s="4" t="s">
        <v>2041</v>
      </c>
      <c r="N10285" s="4" t="s">
        <v>2041</v>
      </c>
      <c r="O10285" s="4" t="s">
        <v>2041</v>
      </c>
      <c r="P10285" s="4" t="s">
        <v>2041</v>
      </c>
      <c r="R10285" s="5" t="str">
        <f t="shared" si="1"/>
        <v>2016_344</v>
      </c>
    </row>
    <row r="10286">
      <c r="A10286" s="4" t="s">
        <v>370</v>
      </c>
      <c r="B10286" s="4">
        <v>345.0</v>
      </c>
      <c r="C10286" s="4">
        <v>2016.0</v>
      </c>
      <c r="D10286" s="4" t="s">
        <v>1105</v>
      </c>
      <c r="E10286" s="4" t="s">
        <v>2052</v>
      </c>
      <c r="F10286" s="4" t="s">
        <v>20</v>
      </c>
      <c r="G10286" s="4" t="s">
        <v>1524</v>
      </c>
      <c r="H10286" s="4">
        <v>10469.0</v>
      </c>
      <c r="I10286" s="4">
        <v>7904.0</v>
      </c>
      <c r="J10286" s="4">
        <v>355.0</v>
      </c>
      <c r="K10286" s="4">
        <v>5680.0</v>
      </c>
      <c r="L10286" s="4">
        <v>25000.0</v>
      </c>
      <c r="M10286" s="4" t="s">
        <v>2041</v>
      </c>
      <c r="N10286" s="4" t="s">
        <v>2041</v>
      </c>
      <c r="O10286" s="4" t="s">
        <v>2041</v>
      </c>
      <c r="P10286" s="4" t="s">
        <v>2041</v>
      </c>
      <c r="R10286" s="5" t="str">
        <f t="shared" si="1"/>
        <v>2016_345</v>
      </c>
    </row>
    <row r="10287">
      <c r="A10287" s="4" t="s">
        <v>2450</v>
      </c>
      <c r="B10287" s="4">
        <v>346.0</v>
      </c>
      <c r="C10287" s="4">
        <v>2016.0</v>
      </c>
      <c r="D10287" s="4" t="s">
        <v>352</v>
      </c>
      <c r="E10287" s="4" t="s">
        <v>2040</v>
      </c>
      <c r="F10287" s="4" t="s">
        <v>372</v>
      </c>
      <c r="G10287" s="4" t="s">
        <v>2451</v>
      </c>
      <c r="H10287" s="4">
        <v>2246.0</v>
      </c>
      <c r="I10287" s="4">
        <v>7864.0</v>
      </c>
      <c r="J10287" s="4">
        <v>183.0</v>
      </c>
      <c r="K10287" s="4">
        <v>3227.0</v>
      </c>
      <c r="L10287" s="4">
        <v>9574.0</v>
      </c>
      <c r="M10287" s="4" t="s">
        <v>2041</v>
      </c>
      <c r="N10287" s="4" t="s">
        <v>2041</v>
      </c>
      <c r="O10287" s="4" t="s">
        <v>2041</v>
      </c>
      <c r="P10287" s="4" t="s">
        <v>2041</v>
      </c>
      <c r="R10287" s="5" t="str">
        <f t="shared" si="1"/>
        <v>2016_346</v>
      </c>
    </row>
    <row r="10288">
      <c r="A10288" s="4" t="s">
        <v>2325</v>
      </c>
      <c r="B10288" s="4">
        <v>347.0</v>
      </c>
      <c r="C10288" s="4">
        <v>2016.0</v>
      </c>
      <c r="D10288" s="4" t="s">
        <v>611</v>
      </c>
      <c r="E10288" s="4" t="s">
        <v>2042</v>
      </c>
      <c r="F10288" s="4" t="s">
        <v>30</v>
      </c>
      <c r="G10288" s="4" t="s">
        <v>1407</v>
      </c>
      <c r="H10288" s="4">
        <v>6600.0</v>
      </c>
      <c r="I10288" s="4">
        <v>7786.0</v>
      </c>
      <c r="J10288" s="4">
        <v>489.0</v>
      </c>
      <c r="K10288" s="4">
        <v>71058.0</v>
      </c>
      <c r="L10288" s="4">
        <v>1196.0</v>
      </c>
      <c r="M10288" s="4" t="s">
        <v>2044</v>
      </c>
      <c r="N10288" s="4" t="s">
        <v>2041</v>
      </c>
      <c r="O10288" s="4" t="s">
        <v>2041</v>
      </c>
      <c r="P10288" s="4" t="s">
        <v>2041</v>
      </c>
      <c r="R10288" s="5" t="str">
        <f t="shared" si="1"/>
        <v>2016_347</v>
      </c>
    </row>
    <row r="10289">
      <c r="A10289" s="4" t="s">
        <v>2225</v>
      </c>
      <c r="B10289" s="4">
        <v>348.0</v>
      </c>
      <c r="C10289" s="4">
        <v>2016.0</v>
      </c>
      <c r="D10289" s="4" t="s">
        <v>225</v>
      </c>
      <c r="E10289" s="4" t="s">
        <v>921</v>
      </c>
      <c r="F10289" s="4" t="s">
        <v>118</v>
      </c>
      <c r="G10289" s="4" t="s">
        <v>1530</v>
      </c>
      <c r="H10289" s="4">
        <v>6270.0</v>
      </c>
      <c r="I10289" s="4">
        <v>7763.0</v>
      </c>
      <c r="J10289" s="4">
        <v>245.0</v>
      </c>
      <c r="K10289" s="4">
        <v>15446.0</v>
      </c>
      <c r="L10289" s="4">
        <v>2364.0</v>
      </c>
      <c r="M10289" s="4" t="s">
        <v>2041</v>
      </c>
      <c r="N10289" s="4" t="s">
        <v>2041</v>
      </c>
      <c r="O10289" s="4" t="s">
        <v>2041</v>
      </c>
      <c r="P10289" s="4" t="s">
        <v>2041</v>
      </c>
      <c r="R10289" s="5" t="str">
        <f t="shared" si="1"/>
        <v>2016_348</v>
      </c>
    </row>
    <row r="10290">
      <c r="A10290" s="4" t="s">
        <v>2347</v>
      </c>
      <c r="B10290" s="4">
        <v>349.0</v>
      </c>
      <c r="C10290" s="4">
        <v>2016.0</v>
      </c>
      <c r="D10290" s="4" t="s">
        <v>490</v>
      </c>
      <c r="E10290" s="4" t="s">
        <v>921</v>
      </c>
      <c r="F10290" s="4" t="s">
        <v>183</v>
      </c>
      <c r="G10290" s="4" t="s">
        <v>1585</v>
      </c>
      <c r="H10290" s="4">
        <v>14065.0</v>
      </c>
      <c r="I10290" s="4">
        <v>7729.0</v>
      </c>
      <c r="J10290" s="4">
        <v>220.0</v>
      </c>
      <c r="K10290" s="4">
        <v>25182.0</v>
      </c>
      <c r="L10290" s="4">
        <v>15601.0</v>
      </c>
      <c r="M10290" s="4" t="s">
        <v>2041</v>
      </c>
      <c r="N10290" s="4" t="s">
        <v>2041</v>
      </c>
      <c r="O10290" s="4" t="s">
        <v>2041</v>
      </c>
      <c r="P10290" s="4" t="s">
        <v>2041</v>
      </c>
      <c r="R10290" s="5" t="str">
        <f t="shared" si="1"/>
        <v>2016_349</v>
      </c>
    </row>
    <row r="10291">
      <c r="A10291" s="4" t="s">
        <v>2243</v>
      </c>
      <c r="B10291" s="4">
        <v>350.0</v>
      </c>
      <c r="C10291" s="4">
        <v>2016.0</v>
      </c>
      <c r="D10291" s="4" t="s">
        <v>216</v>
      </c>
      <c r="E10291" s="4" t="s">
        <v>921</v>
      </c>
      <c r="F10291" s="4" t="s">
        <v>100</v>
      </c>
      <c r="G10291" s="4" t="s">
        <v>1562</v>
      </c>
      <c r="H10291" s="4">
        <v>25727.0</v>
      </c>
      <c r="I10291" s="4">
        <v>7669.0</v>
      </c>
      <c r="J10291" s="4">
        <v>682.0</v>
      </c>
      <c r="K10291" s="4">
        <v>39301.0</v>
      </c>
      <c r="L10291" s="4">
        <v>12799.0</v>
      </c>
      <c r="M10291" s="4" t="s">
        <v>2041</v>
      </c>
      <c r="N10291" s="4" t="s">
        <v>2041</v>
      </c>
      <c r="O10291" s="4" t="s">
        <v>2041</v>
      </c>
      <c r="P10291" s="4" t="s">
        <v>2041</v>
      </c>
      <c r="R10291" s="5" t="str">
        <f t="shared" si="1"/>
        <v>2016_350</v>
      </c>
    </row>
    <row r="10292">
      <c r="A10292" s="4" t="s">
        <v>2327</v>
      </c>
      <c r="B10292" s="4">
        <v>351.0</v>
      </c>
      <c r="C10292" s="4">
        <v>2016.0</v>
      </c>
      <c r="D10292" s="4" t="s">
        <v>986</v>
      </c>
      <c r="E10292" s="4" t="s">
        <v>117</v>
      </c>
      <c r="F10292" s="4" t="s">
        <v>20</v>
      </c>
      <c r="G10292" s="4" t="s">
        <v>2488</v>
      </c>
      <c r="H10292" s="4">
        <v>1130.0</v>
      </c>
      <c r="I10292" s="4">
        <v>7652.0</v>
      </c>
      <c r="J10292" s="4">
        <v>63.0</v>
      </c>
      <c r="K10292" s="4">
        <v>1925.0</v>
      </c>
      <c r="L10292" s="4">
        <v>11850.0</v>
      </c>
      <c r="M10292" s="4" t="s">
        <v>2041</v>
      </c>
      <c r="N10292" s="4" t="s">
        <v>2041</v>
      </c>
      <c r="O10292" s="4" t="s">
        <v>2041</v>
      </c>
      <c r="P10292" s="4" t="s">
        <v>2041</v>
      </c>
      <c r="R10292" s="5" t="str">
        <f t="shared" si="1"/>
        <v>2016_351</v>
      </c>
    </row>
    <row r="10293">
      <c r="A10293" s="4" t="s">
        <v>2330</v>
      </c>
      <c r="B10293" s="4">
        <v>352.0</v>
      </c>
      <c r="C10293" s="4">
        <v>2016.0</v>
      </c>
      <c r="D10293" s="4" t="s">
        <v>223</v>
      </c>
      <c r="E10293" s="4" t="s">
        <v>223</v>
      </c>
      <c r="F10293" s="4" t="s">
        <v>24</v>
      </c>
      <c r="G10293" s="4" t="s">
        <v>1404</v>
      </c>
      <c r="H10293" s="4">
        <v>3605.0</v>
      </c>
      <c r="I10293" s="4">
        <v>7632.0</v>
      </c>
      <c r="J10293" s="4">
        <v>311.0</v>
      </c>
      <c r="K10293" s="4">
        <v>5214.0</v>
      </c>
      <c r="L10293" s="4">
        <v>24500.0</v>
      </c>
      <c r="M10293" s="4" t="s">
        <v>2041</v>
      </c>
      <c r="N10293" s="4" t="s">
        <v>2041</v>
      </c>
      <c r="O10293" s="4" t="s">
        <v>2041</v>
      </c>
      <c r="P10293" s="4" t="s">
        <v>2041</v>
      </c>
      <c r="R10293" s="5" t="str">
        <f t="shared" si="1"/>
        <v>2016_352</v>
      </c>
    </row>
    <row r="10294">
      <c r="A10294" s="4" t="s">
        <v>2489</v>
      </c>
      <c r="B10294" s="4">
        <v>353.0</v>
      </c>
      <c r="C10294" s="4">
        <v>2016.0</v>
      </c>
      <c r="D10294" s="4" t="s">
        <v>1165</v>
      </c>
      <c r="E10294" s="4" t="s">
        <v>2059</v>
      </c>
      <c r="F10294" s="4" t="s">
        <v>35</v>
      </c>
      <c r="G10294" s="4" t="s">
        <v>1625</v>
      </c>
      <c r="H10294" s="4">
        <v>3366.0</v>
      </c>
      <c r="I10294" s="4">
        <v>7623.0</v>
      </c>
      <c r="J10294" s="4">
        <v>191.0</v>
      </c>
      <c r="K10294" s="4">
        <v>12643.0</v>
      </c>
      <c r="L10294" s="4">
        <v>89000.0</v>
      </c>
      <c r="M10294" s="4" t="s">
        <v>2041</v>
      </c>
      <c r="N10294" s="4" t="s">
        <v>2041</v>
      </c>
      <c r="O10294" s="4" t="s">
        <v>2044</v>
      </c>
      <c r="P10294" s="4" t="s">
        <v>2041</v>
      </c>
      <c r="R10294" s="5" t="str">
        <f t="shared" si="1"/>
        <v>2016_353</v>
      </c>
    </row>
    <row r="10295">
      <c r="A10295" s="4" t="s">
        <v>2342</v>
      </c>
      <c r="B10295" s="4">
        <v>354.0</v>
      </c>
      <c r="C10295" s="4">
        <v>2016.0</v>
      </c>
      <c r="D10295" s="4" t="s">
        <v>285</v>
      </c>
      <c r="E10295" s="4" t="s">
        <v>285</v>
      </c>
      <c r="F10295" s="4" t="s">
        <v>30</v>
      </c>
      <c r="G10295" s="4" t="s">
        <v>1407</v>
      </c>
      <c r="H10295" s="4">
        <v>8087.0</v>
      </c>
      <c r="I10295" s="4">
        <v>7620.0</v>
      </c>
      <c r="J10295" s="4">
        <v>702.0</v>
      </c>
      <c r="K10295" s="4">
        <v>6106.0</v>
      </c>
      <c r="L10295" s="4">
        <v>20000.0</v>
      </c>
      <c r="M10295" s="4" t="s">
        <v>2041</v>
      </c>
      <c r="N10295" s="4" t="s">
        <v>2041</v>
      </c>
      <c r="O10295" s="4" t="s">
        <v>2041</v>
      </c>
      <c r="P10295" s="4" t="s">
        <v>2041</v>
      </c>
      <c r="R10295" s="5" t="str">
        <f t="shared" si="1"/>
        <v>2016_354</v>
      </c>
    </row>
    <row r="10296">
      <c r="A10296" s="4" t="s">
        <v>792</v>
      </c>
      <c r="B10296" s="4">
        <v>355.0</v>
      </c>
      <c r="C10296" s="4">
        <v>2016.0</v>
      </c>
      <c r="D10296" s="4" t="s">
        <v>717</v>
      </c>
      <c r="E10296" s="4" t="s">
        <v>2141</v>
      </c>
      <c r="F10296" s="4" t="s">
        <v>30</v>
      </c>
      <c r="G10296" s="4" t="s">
        <v>1407</v>
      </c>
      <c r="H10296" s="4">
        <v>9229.0</v>
      </c>
      <c r="I10296" s="4">
        <v>7614.0</v>
      </c>
      <c r="J10296" s="4">
        <v>455.0</v>
      </c>
      <c r="K10296" s="4">
        <v>12585.0</v>
      </c>
      <c r="L10296" s="4">
        <v>49200.0</v>
      </c>
      <c r="M10296" s="4" t="s">
        <v>2041</v>
      </c>
      <c r="N10296" s="4" t="s">
        <v>2041</v>
      </c>
      <c r="O10296" s="4" t="s">
        <v>2041</v>
      </c>
      <c r="P10296" s="4" t="s">
        <v>2041</v>
      </c>
      <c r="R10296" s="5" t="str">
        <f t="shared" si="1"/>
        <v>2016_355</v>
      </c>
    </row>
    <row r="10297">
      <c r="A10297" s="4" t="s">
        <v>2298</v>
      </c>
      <c r="B10297" s="4">
        <v>356.0</v>
      </c>
      <c r="C10297" s="4">
        <v>2016.0</v>
      </c>
      <c r="D10297" s="4" t="s">
        <v>168</v>
      </c>
      <c r="E10297" s="4" t="s">
        <v>2116</v>
      </c>
      <c r="F10297" s="4" t="s">
        <v>257</v>
      </c>
      <c r="G10297" s="4" t="s">
        <v>1734</v>
      </c>
      <c r="H10297" s="4">
        <v>5480.0</v>
      </c>
      <c r="I10297" s="4">
        <v>7594.0</v>
      </c>
      <c r="J10297" s="4">
        <v>130.0</v>
      </c>
      <c r="K10297" s="4">
        <v>6202.0</v>
      </c>
      <c r="L10297" s="4">
        <v>7500.0</v>
      </c>
      <c r="M10297" s="4" t="s">
        <v>2044</v>
      </c>
      <c r="N10297" s="4" t="s">
        <v>2041</v>
      </c>
      <c r="O10297" s="4" t="s">
        <v>2041</v>
      </c>
      <c r="P10297" s="4" t="s">
        <v>2041</v>
      </c>
      <c r="R10297" s="5" t="str">
        <f t="shared" si="1"/>
        <v>2016_356</v>
      </c>
    </row>
    <row r="10298">
      <c r="A10298" s="4" t="s">
        <v>2329</v>
      </c>
      <c r="B10298" s="4">
        <v>357.0</v>
      </c>
      <c r="C10298" s="4">
        <v>2016.0</v>
      </c>
      <c r="D10298" s="4" t="s">
        <v>999</v>
      </c>
      <c r="E10298" s="4" t="s">
        <v>117</v>
      </c>
      <c r="F10298" s="4" t="s">
        <v>100</v>
      </c>
      <c r="G10298" s="4" t="s">
        <v>1500</v>
      </c>
      <c r="H10298" s="4">
        <v>2307.0</v>
      </c>
      <c r="I10298" s="4">
        <v>7519.0</v>
      </c>
      <c r="J10298" s="4">
        <v>211.0</v>
      </c>
      <c r="K10298" s="4">
        <v>4587.0</v>
      </c>
      <c r="L10298" s="4">
        <v>9300.0</v>
      </c>
      <c r="M10298" s="4" t="s">
        <v>2041</v>
      </c>
      <c r="N10298" s="4" t="s">
        <v>2041</v>
      </c>
      <c r="O10298" s="4" t="s">
        <v>2041</v>
      </c>
      <c r="P10298" s="4" t="s">
        <v>2041</v>
      </c>
      <c r="R10298" s="5" t="str">
        <f t="shared" si="1"/>
        <v>2016_357</v>
      </c>
    </row>
    <row r="10299">
      <c r="A10299" s="4" t="s">
        <v>2343</v>
      </c>
      <c r="B10299" s="4">
        <v>358.0</v>
      </c>
      <c r="C10299" s="4">
        <v>2016.0</v>
      </c>
      <c r="D10299" s="4" t="s">
        <v>1292</v>
      </c>
      <c r="E10299" s="4" t="s">
        <v>114</v>
      </c>
      <c r="F10299" s="4" t="s">
        <v>43</v>
      </c>
      <c r="G10299" s="4" t="s">
        <v>1479</v>
      </c>
      <c r="H10299" s="4">
        <v>10200.0</v>
      </c>
      <c r="I10299" s="4">
        <v>7493.0</v>
      </c>
      <c r="J10299" s="4">
        <v>709.0</v>
      </c>
      <c r="K10299" s="4">
        <v>9962.0</v>
      </c>
      <c r="L10299" s="4">
        <v>44000.0</v>
      </c>
      <c r="M10299" s="4" t="s">
        <v>2041</v>
      </c>
      <c r="N10299" s="4" t="s">
        <v>2041</v>
      </c>
      <c r="O10299" s="4" t="s">
        <v>2041</v>
      </c>
      <c r="P10299" s="4" t="s">
        <v>2041</v>
      </c>
      <c r="R10299" s="5" t="str">
        <f t="shared" si="1"/>
        <v>2016_358</v>
      </c>
    </row>
    <row r="10300">
      <c r="A10300" s="4" t="s">
        <v>2345</v>
      </c>
      <c r="B10300" s="4">
        <v>359.0</v>
      </c>
      <c r="C10300" s="4">
        <v>2016.0</v>
      </c>
      <c r="D10300" s="4" t="s">
        <v>826</v>
      </c>
      <c r="E10300" s="4" t="s">
        <v>114</v>
      </c>
      <c r="F10300" s="4" t="s">
        <v>148</v>
      </c>
      <c r="G10300" s="4" t="s">
        <v>2346</v>
      </c>
      <c r="H10300" s="4">
        <v>25473.0</v>
      </c>
      <c r="I10300" s="4">
        <v>7477.0</v>
      </c>
      <c r="J10300" s="4">
        <v>239.0</v>
      </c>
      <c r="K10300" s="4">
        <v>18133.0</v>
      </c>
      <c r="L10300" s="4">
        <v>25000.0</v>
      </c>
      <c r="M10300" s="4" t="s">
        <v>2041</v>
      </c>
      <c r="N10300" s="4" t="s">
        <v>2041</v>
      </c>
      <c r="O10300" s="4" t="s">
        <v>2041</v>
      </c>
      <c r="P10300" s="4" t="s">
        <v>2041</v>
      </c>
      <c r="R10300" s="5" t="str">
        <f t="shared" si="1"/>
        <v>2016_359</v>
      </c>
    </row>
    <row r="10301">
      <c r="A10301" s="4" t="s">
        <v>2273</v>
      </c>
      <c r="B10301" s="4">
        <v>360.0</v>
      </c>
      <c r="C10301" s="4">
        <v>2016.0</v>
      </c>
      <c r="D10301" s="4" t="s">
        <v>1723</v>
      </c>
      <c r="E10301" s="4" t="s">
        <v>2062</v>
      </c>
      <c r="F10301" s="4" t="s">
        <v>88</v>
      </c>
      <c r="G10301" s="4" t="s">
        <v>1623</v>
      </c>
      <c r="H10301" s="4">
        <v>4098.0</v>
      </c>
      <c r="I10301" s="4">
        <v>7467.0</v>
      </c>
      <c r="J10301" s="4">
        <v>266.0</v>
      </c>
      <c r="K10301" s="4">
        <v>6501.0</v>
      </c>
      <c r="L10301" s="4">
        <v>19588.0</v>
      </c>
      <c r="M10301" s="4" t="s">
        <v>2041</v>
      </c>
      <c r="N10301" s="4" t="s">
        <v>2041</v>
      </c>
      <c r="O10301" s="4" t="s">
        <v>2041</v>
      </c>
      <c r="P10301" s="4" t="s">
        <v>2041</v>
      </c>
      <c r="R10301" s="5" t="str">
        <f t="shared" si="1"/>
        <v>2016_360</v>
      </c>
    </row>
    <row r="10302">
      <c r="A10302" s="4" t="s">
        <v>2352</v>
      </c>
      <c r="B10302" s="4">
        <v>361.0</v>
      </c>
      <c r="C10302" s="4">
        <v>2016.0</v>
      </c>
      <c r="D10302" s="4" t="s">
        <v>1839</v>
      </c>
      <c r="E10302" s="4" t="s">
        <v>2040</v>
      </c>
      <c r="F10302" s="4" t="s">
        <v>30</v>
      </c>
      <c r="G10302" s="4" t="s">
        <v>1407</v>
      </c>
      <c r="H10302" s="4">
        <v>8778.0</v>
      </c>
      <c r="I10302" s="4">
        <v>7412.0</v>
      </c>
      <c r="J10302" s="4">
        <v>541.0</v>
      </c>
      <c r="K10302" s="4">
        <v>3775.0</v>
      </c>
      <c r="L10302" s="4">
        <v>30985.0</v>
      </c>
      <c r="M10302" s="4" t="s">
        <v>2041</v>
      </c>
      <c r="N10302" s="4" t="s">
        <v>2041</v>
      </c>
      <c r="O10302" s="4" t="s">
        <v>2041</v>
      </c>
      <c r="P10302" s="4" t="s">
        <v>2041</v>
      </c>
      <c r="R10302" s="5" t="str">
        <f t="shared" si="1"/>
        <v>2016_361</v>
      </c>
    </row>
    <row r="10303">
      <c r="A10303" s="4" t="s">
        <v>1645</v>
      </c>
      <c r="B10303" s="4">
        <v>362.0</v>
      </c>
      <c r="C10303" s="4">
        <v>2016.0</v>
      </c>
      <c r="D10303" s="4" t="s">
        <v>981</v>
      </c>
      <c r="E10303" s="4" t="s">
        <v>2053</v>
      </c>
      <c r="F10303" s="4" t="s">
        <v>100</v>
      </c>
      <c r="G10303" s="4" t="s">
        <v>1645</v>
      </c>
      <c r="H10303" s="4">
        <v>19797.0</v>
      </c>
      <c r="I10303" s="4">
        <v>7387.0</v>
      </c>
      <c r="J10303" s="4">
        <v>513.0</v>
      </c>
      <c r="K10303" s="4">
        <v>5344.0</v>
      </c>
      <c r="L10303" s="4">
        <v>19885.0</v>
      </c>
      <c r="M10303" s="4" t="s">
        <v>2041</v>
      </c>
      <c r="N10303" s="4" t="s">
        <v>2041</v>
      </c>
      <c r="O10303" s="4" t="s">
        <v>2041</v>
      </c>
      <c r="P10303" s="4" t="s">
        <v>2041</v>
      </c>
      <c r="R10303" s="5" t="str">
        <f t="shared" si="1"/>
        <v>2016_362</v>
      </c>
    </row>
    <row r="10304">
      <c r="A10304" s="4" t="s">
        <v>2287</v>
      </c>
      <c r="B10304" s="4">
        <v>363.0</v>
      </c>
      <c r="C10304" s="4">
        <v>2016.0</v>
      </c>
      <c r="D10304" s="4" t="s">
        <v>216</v>
      </c>
      <c r="E10304" s="4" t="s">
        <v>921</v>
      </c>
      <c r="F10304" s="4" t="s">
        <v>24</v>
      </c>
      <c r="G10304" s="4" t="s">
        <v>1404</v>
      </c>
      <c r="H10304" s="4">
        <v>9009.0</v>
      </c>
      <c r="I10304" s="4">
        <v>7386.0</v>
      </c>
      <c r="J10304" s="4">
        <v>692.0</v>
      </c>
      <c r="K10304" s="4">
        <v>21334.0</v>
      </c>
      <c r="L10304" s="4">
        <v>7505.0</v>
      </c>
      <c r="M10304" s="4" t="s">
        <v>2041</v>
      </c>
      <c r="N10304" s="4" t="s">
        <v>2041</v>
      </c>
      <c r="O10304" s="4" t="s">
        <v>2041</v>
      </c>
      <c r="P10304" s="4" t="s">
        <v>2041</v>
      </c>
      <c r="R10304" s="5" t="str">
        <f t="shared" si="1"/>
        <v>2016_363</v>
      </c>
    </row>
    <row r="10305">
      <c r="A10305" s="4" t="s">
        <v>2339</v>
      </c>
      <c r="B10305" s="4">
        <v>364.0</v>
      </c>
      <c r="C10305" s="4">
        <v>2016.0</v>
      </c>
      <c r="D10305" s="4" t="s">
        <v>921</v>
      </c>
      <c r="E10305" s="4" t="s">
        <v>921</v>
      </c>
      <c r="F10305" s="4" t="s">
        <v>118</v>
      </c>
      <c r="G10305" s="4" t="s">
        <v>1530</v>
      </c>
      <c r="H10305" s="4">
        <v>12054.0</v>
      </c>
      <c r="I10305" s="4">
        <v>7360.0</v>
      </c>
      <c r="J10305" s="4">
        <v>571.0</v>
      </c>
      <c r="K10305" s="4">
        <v>49020.0</v>
      </c>
      <c r="L10305" s="4">
        <v>6578.0</v>
      </c>
      <c r="M10305" s="4" t="s">
        <v>2041</v>
      </c>
      <c r="N10305" s="4" t="s">
        <v>2041</v>
      </c>
      <c r="O10305" s="4" t="s">
        <v>2041</v>
      </c>
      <c r="P10305" s="4" t="s">
        <v>2041</v>
      </c>
      <c r="R10305" s="5" t="str">
        <f t="shared" si="1"/>
        <v>2016_364</v>
      </c>
    </row>
    <row r="10306">
      <c r="A10306" s="4" t="s">
        <v>2361</v>
      </c>
      <c r="B10306" s="4">
        <v>365.0</v>
      </c>
      <c r="C10306" s="4">
        <v>2016.0</v>
      </c>
      <c r="D10306" s="4" t="s">
        <v>1831</v>
      </c>
      <c r="E10306" s="4" t="s">
        <v>2040</v>
      </c>
      <c r="F10306" s="4" t="s">
        <v>100</v>
      </c>
      <c r="G10306" s="4" t="s">
        <v>1817</v>
      </c>
      <c r="H10306" s="4">
        <v>5373.0</v>
      </c>
      <c r="I10306" s="4">
        <v>7271.0</v>
      </c>
      <c r="J10306" s="4">
        <v>330.0</v>
      </c>
      <c r="K10306" s="4">
        <v>3559.0</v>
      </c>
      <c r="L10306" s="4">
        <v>25150.0</v>
      </c>
      <c r="M10306" s="4" t="s">
        <v>2041</v>
      </c>
      <c r="N10306" s="4" t="s">
        <v>2041</v>
      </c>
      <c r="O10306" s="4" t="s">
        <v>2041</v>
      </c>
      <c r="P10306" s="4" t="s">
        <v>2041</v>
      </c>
      <c r="R10306" s="5" t="str">
        <f t="shared" si="1"/>
        <v>2016_365</v>
      </c>
    </row>
    <row r="10307">
      <c r="A10307" s="4" t="s">
        <v>2360</v>
      </c>
      <c r="B10307" s="4">
        <v>366.0</v>
      </c>
      <c r="C10307" s="4">
        <v>2016.0</v>
      </c>
      <c r="D10307" s="4" t="s">
        <v>177</v>
      </c>
      <c r="E10307" s="4" t="s">
        <v>2065</v>
      </c>
      <c r="F10307" s="4" t="s">
        <v>57</v>
      </c>
      <c r="G10307" s="4" t="s">
        <v>1568</v>
      </c>
      <c r="H10307" s="4">
        <v>4517.0</v>
      </c>
      <c r="I10307" s="4">
        <v>7246.0</v>
      </c>
      <c r="J10307" s="4">
        <v>33.0</v>
      </c>
      <c r="K10307" s="4">
        <v>6156.0</v>
      </c>
      <c r="L10307" s="4">
        <v>12200.0</v>
      </c>
      <c r="M10307" s="4" t="s">
        <v>2041</v>
      </c>
      <c r="N10307" s="4" t="s">
        <v>2041</v>
      </c>
      <c r="O10307" s="4" t="s">
        <v>2041</v>
      </c>
      <c r="P10307" s="4" t="s">
        <v>2041</v>
      </c>
      <c r="R10307" s="5" t="str">
        <f t="shared" si="1"/>
        <v>2016_366</v>
      </c>
    </row>
    <row r="10308">
      <c r="A10308" s="4" t="s">
        <v>2359</v>
      </c>
      <c r="B10308" s="4">
        <v>367.0</v>
      </c>
      <c r="C10308" s="4">
        <v>2016.0</v>
      </c>
      <c r="D10308" s="4" t="s">
        <v>99</v>
      </c>
      <c r="E10308" s="4" t="s">
        <v>2042</v>
      </c>
      <c r="F10308" s="4" t="s">
        <v>70</v>
      </c>
      <c r="G10308" s="4" t="s">
        <v>1409</v>
      </c>
      <c r="I10308" s="4">
        <v>7236.0</v>
      </c>
      <c r="J10308" s="4">
        <v>333.0</v>
      </c>
      <c r="K10308" s="4">
        <v>35629.0</v>
      </c>
      <c r="L10308" s="4">
        <v>5488.0</v>
      </c>
      <c r="M10308" s="4" t="s">
        <v>2041</v>
      </c>
      <c r="N10308" s="4" t="s">
        <v>2041</v>
      </c>
      <c r="O10308" s="4" t="s">
        <v>2041</v>
      </c>
      <c r="P10308" s="4" t="s">
        <v>2041</v>
      </c>
      <c r="R10308" s="5" t="str">
        <f t="shared" si="1"/>
        <v>2016_367</v>
      </c>
    </row>
    <row r="10309">
      <c r="A10309" s="4" t="s">
        <v>2353</v>
      </c>
      <c r="B10309" s="4">
        <v>368.0</v>
      </c>
      <c r="C10309" s="4">
        <v>2016.0</v>
      </c>
      <c r="D10309" s="4" t="s">
        <v>67</v>
      </c>
      <c r="E10309" s="4" t="s">
        <v>2042</v>
      </c>
      <c r="F10309" s="4" t="s">
        <v>35</v>
      </c>
      <c r="G10309" s="4" t="s">
        <v>1625</v>
      </c>
      <c r="H10309" s="4">
        <v>6889.0</v>
      </c>
      <c r="I10309" s="4">
        <v>7207.0</v>
      </c>
      <c r="J10309" s="4">
        <v>504.0</v>
      </c>
      <c r="K10309" s="4">
        <v>21731.0</v>
      </c>
      <c r="L10309" s="4">
        <v>7621.0</v>
      </c>
      <c r="M10309" s="4" t="s">
        <v>2041</v>
      </c>
      <c r="N10309" s="4" t="s">
        <v>2041</v>
      </c>
      <c r="O10309" s="4" t="s">
        <v>2041</v>
      </c>
      <c r="P10309" s="4" t="s">
        <v>2041</v>
      </c>
      <c r="R10309" s="5" t="str">
        <f t="shared" si="1"/>
        <v>2016_368</v>
      </c>
    </row>
    <row r="10310">
      <c r="A10310" s="4" t="s">
        <v>2370</v>
      </c>
      <c r="B10310" s="4">
        <v>369.0</v>
      </c>
      <c r="C10310" s="4">
        <v>2016.0</v>
      </c>
      <c r="D10310" s="4" t="s">
        <v>999</v>
      </c>
      <c r="E10310" s="4" t="s">
        <v>117</v>
      </c>
      <c r="F10310" s="4" t="s">
        <v>46</v>
      </c>
      <c r="G10310" s="4" t="s">
        <v>1418</v>
      </c>
      <c r="H10310" s="4">
        <v>9777.0</v>
      </c>
      <c r="I10310" s="4">
        <v>7193.0</v>
      </c>
      <c r="J10310" s="4">
        <v>423.0</v>
      </c>
      <c r="K10310" s="4">
        <v>5648.0</v>
      </c>
      <c r="L10310" s="4">
        <v>31100.0</v>
      </c>
      <c r="M10310" s="4" t="s">
        <v>2041</v>
      </c>
      <c r="N10310" s="4" t="s">
        <v>2041</v>
      </c>
      <c r="O10310" s="4" t="s">
        <v>2041</v>
      </c>
      <c r="P10310" s="4" t="s">
        <v>2041</v>
      </c>
      <c r="R10310" s="5" t="str">
        <f t="shared" si="1"/>
        <v>2016_369</v>
      </c>
    </row>
    <row r="10311">
      <c r="A10311" s="7" t="s">
        <v>2295</v>
      </c>
      <c r="B10311" s="7">
        <v>370.0</v>
      </c>
      <c r="C10311" s="7">
        <v>2016.0</v>
      </c>
      <c r="D10311" s="7" t="s">
        <v>1078</v>
      </c>
      <c r="E10311" s="7" t="s">
        <v>2052</v>
      </c>
      <c r="F10311" s="7" t="s">
        <v>30</v>
      </c>
      <c r="G10311" s="7" t="s">
        <v>1407</v>
      </c>
      <c r="H10311" s="7">
        <v>2095.0</v>
      </c>
      <c r="I10311" s="7">
        <v>7173.0</v>
      </c>
      <c r="J10311" s="7">
        <v>1149.0</v>
      </c>
      <c r="K10311" s="7">
        <v>3880.0</v>
      </c>
      <c r="L10311" s="7">
        <v>30900.0</v>
      </c>
      <c r="M10311" s="7" t="s">
        <v>2041</v>
      </c>
      <c r="N10311" s="7" t="s">
        <v>2044</v>
      </c>
      <c r="O10311" s="7" t="s">
        <v>2041</v>
      </c>
      <c r="P10311" s="7" t="s">
        <v>2041</v>
      </c>
      <c r="Q10311" s="8"/>
      <c r="R10311" s="5" t="str">
        <f t="shared" si="1"/>
        <v>2016_370</v>
      </c>
    </row>
    <row r="10312">
      <c r="A10312" s="4" t="s">
        <v>856</v>
      </c>
      <c r="B10312" s="4">
        <v>371.0</v>
      </c>
      <c r="C10312" s="4">
        <v>2016.0</v>
      </c>
      <c r="D10312" s="4" t="s">
        <v>62</v>
      </c>
      <c r="E10312" s="4" t="s">
        <v>2112</v>
      </c>
      <c r="F10312" s="4" t="s">
        <v>179</v>
      </c>
      <c r="G10312" s="4" t="s">
        <v>1619</v>
      </c>
      <c r="H10312" s="4">
        <v>8502.0</v>
      </c>
      <c r="I10312" s="4">
        <v>7164.0</v>
      </c>
      <c r="J10312" s="4">
        <v>710.0</v>
      </c>
      <c r="K10312" s="4">
        <v>5995.0</v>
      </c>
      <c r="L10312" s="4">
        <v>148892.0</v>
      </c>
      <c r="M10312" s="4" t="s">
        <v>2041</v>
      </c>
      <c r="N10312" s="4" t="s">
        <v>2041</v>
      </c>
      <c r="O10312" s="4" t="s">
        <v>2041</v>
      </c>
      <c r="P10312" s="4" t="s">
        <v>2041</v>
      </c>
      <c r="R10312" s="5" t="str">
        <f t="shared" si="1"/>
        <v>2016_371</v>
      </c>
    </row>
    <row r="10313">
      <c r="A10313" s="4" t="s">
        <v>2461</v>
      </c>
      <c r="B10313" s="4">
        <v>372.0</v>
      </c>
      <c r="C10313" s="4">
        <v>2016.0</v>
      </c>
      <c r="D10313" s="4" t="s">
        <v>1295</v>
      </c>
      <c r="E10313" s="4" t="s">
        <v>114</v>
      </c>
      <c r="F10313" s="4" t="s">
        <v>192</v>
      </c>
      <c r="G10313" s="4" t="s">
        <v>1477</v>
      </c>
      <c r="H10313" s="4">
        <v>1035.0</v>
      </c>
      <c r="I10313" s="4">
        <v>7098.0</v>
      </c>
      <c r="J10313" s="4">
        <v>93.0</v>
      </c>
      <c r="K10313" s="4">
        <v>6519.0</v>
      </c>
      <c r="L10313" s="4">
        <v>77800.0</v>
      </c>
      <c r="M10313" s="4" t="s">
        <v>2041</v>
      </c>
      <c r="N10313" s="4" t="s">
        <v>2041</v>
      </c>
      <c r="O10313" s="4" t="s">
        <v>2041</v>
      </c>
      <c r="P10313" s="4" t="s">
        <v>2041</v>
      </c>
      <c r="R10313" s="5" t="str">
        <f t="shared" si="1"/>
        <v>2016_372</v>
      </c>
    </row>
    <row r="10314">
      <c r="A10314" s="4" t="s">
        <v>2324</v>
      </c>
      <c r="B10314" s="4">
        <v>373.0</v>
      </c>
      <c r="C10314" s="4">
        <v>2016.0</v>
      </c>
      <c r="D10314" s="4" t="s">
        <v>93</v>
      </c>
      <c r="E10314" s="4" t="s">
        <v>2116</v>
      </c>
      <c r="F10314" s="4" t="s">
        <v>95</v>
      </c>
      <c r="G10314" s="4" t="s">
        <v>1473</v>
      </c>
      <c r="H10314" s="4">
        <v>24455.0</v>
      </c>
      <c r="I10314" s="4">
        <v>7082.0</v>
      </c>
      <c r="J10314" s="4">
        <v>506.0</v>
      </c>
      <c r="K10314" s="4">
        <v>12486.0</v>
      </c>
      <c r="L10314" s="4">
        <v>12600.0</v>
      </c>
      <c r="M10314" s="4" t="s">
        <v>2041</v>
      </c>
      <c r="N10314" s="4" t="s">
        <v>2041</v>
      </c>
      <c r="O10314" s="4" t="s">
        <v>2041</v>
      </c>
      <c r="P10314" s="4" t="s">
        <v>2041</v>
      </c>
      <c r="R10314" s="5" t="str">
        <f t="shared" si="1"/>
        <v>2016_373</v>
      </c>
    </row>
    <row r="10315">
      <c r="A10315" s="4" t="s">
        <v>2350</v>
      </c>
      <c r="B10315" s="4">
        <v>374.0</v>
      </c>
      <c r="C10315" s="4">
        <v>2016.0</v>
      </c>
      <c r="D10315" s="4" t="s">
        <v>1831</v>
      </c>
      <c r="E10315" s="4" t="s">
        <v>2040</v>
      </c>
      <c r="F10315" s="4" t="s">
        <v>201</v>
      </c>
      <c r="G10315" s="4" t="s">
        <v>1826</v>
      </c>
      <c r="H10315" s="4">
        <v>4425.0</v>
      </c>
      <c r="I10315" s="4">
        <v>7052.0</v>
      </c>
      <c r="J10315" s="4">
        <v>181.0</v>
      </c>
      <c r="K10315" s="4">
        <v>2470.0</v>
      </c>
      <c r="L10315" s="4">
        <v>22408.0</v>
      </c>
      <c r="M10315" s="4" t="s">
        <v>2041</v>
      </c>
      <c r="N10315" s="4" t="s">
        <v>2041</v>
      </c>
      <c r="O10315" s="4" t="s">
        <v>2041</v>
      </c>
      <c r="P10315" s="4" t="s">
        <v>2041</v>
      </c>
      <c r="R10315" s="5" t="str">
        <f t="shared" si="1"/>
        <v>2016_374</v>
      </c>
    </row>
    <row r="10316">
      <c r="A10316" s="4" t="s">
        <v>2335</v>
      </c>
      <c r="B10316" s="4">
        <v>375.0</v>
      </c>
      <c r="C10316" s="4">
        <v>2016.0</v>
      </c>
      <c r="D10316" s="4" t="s">
        <v>1104</v>
      </c>
      <c r="E10316" s="4" t="s">
        <v>2116</v>
      </c>
      <c r="F10316" s="4" t="s">
        <v>127</v>
      </c>
      <c r="G10316" s="4" t="s">
        <v>1408</v>
      </c>
      <c r="H10316" s="4">
        <v>9410.0</v>
      </c>
      <c r="I10316" s="4">
        <v>7032.0</v>
      </c>
      <c r="J10316" s="4">
        <v>335.0</v>
      </c>
      <c r="K10316" s="4">
        <v>7426.0</v>
      </c>
      <c r="L10316" s="4">
        <v>23000.0</v>
      </c>
      <c r="M10316" s="4" t="s">
        <v>2041</v>
      </c>
      <c r="N10316" s="4" t="s">
        <v>2041</v>
      </c>
      <c r="O10316" s="4" t="s">
        <v>2041</v>
      </c>
      <c r="P10316" s="4" t="s">
        <v>2041</v>
      </c>
      <c r="R10316" s="5" t="str">
        <f t="shared" si="1"/>
        <v>2016_375</v>
      </c>
    </row>
    <row r="10317">
      <c r="A10317" s="4" t="s">
        <v>939</v>
      </c>
      <c r="B10317" s="4">
        <v>376.0</v>
      </c>
      <c r="C10317" s="4">
        <v>2016.0</v>
      </c>
      <c r="D10317" s="4" t="s">
        <v>59</v>
      </c>
      <c r="E10317" s="4" t="s">
        <v>2042</v>
      </c>
      <c r="F10317" s="4" t="s">
        <v>55</v>
      </c>
      <c r="G10317" s="4" t="s">
        <v>1417</v>
      </c>
      <c r="H10317" s="4">
        <v>13082.0</v>
      </c>
      <c r="I10317" s="4">
        <v>7031.0</v>
      </c>
      <c r="J10317" s="4">
        <v>1712.0</v>
      </c>
      <c r="K10317" s="4">
        <v>141082.0</v>
      </c>
      <c r="L10317" s="4">
        <v>18261.0</v>
      </c>
      <c r="M10317" s="4" t="s">
        <v>2041</v>
      </c>
      <c r="N10317" s="4" t="s">
        <v>2041</v>
      </c>
      <c r="O10317" s="4" t="s">
        <v>2041</v>
      </c>
      <c r="P10317" s="4" t="s">
        <v>2041</v>
      </c>
      <c r="R10317" s="5" t="str">
        <f t="shared" si="1"/>
        <v>2016_376</v>
      </c>
    </row>
    <row r="10318">
      <c r="A10318" s="4" t="s">
        <v>2316</v>
      </c>
      <c r="B10318" s="4">
        <v>377.0</v>
      </c>
      <c r="C10318" s="4">
        <v>2016.0</v>
      </c>
      <c r="D10318" s="4" t="s">
        <v>1728</v>
      </c>
      <c r="E10318" s="4" t="s">
        <v>2062</v>
      </c>
      <c r="F10318" s="4" t="s">
        <v>46</v>
      </c>
      <c r="G10318" s="4" t="s">
        <v>1489</v>
      </c>
      <c r="H10318" s="4">
        <v>9979.0</v>
      </c>
      <c r="I10318" s="4">
        <v>7029.0</v>
      </c>
      <c r="J10318" s="4">
        <v>870.0</v>
      </c>
      <c r="K10318" s="4">
        <v>8620.0</v>
      </c>
      <c r="L10318" s="4">
        <v>26000.0</v>
      </c>
      <c r="M10318" s="4" t="s">
        <v>2041</v>
      </c>
      <c r="N10318" s="4" t="s">
        <v>2041</v>
      </c>
      <c r="O10318" s="4" t="s">
        <v>2041</v>
      </c>
      <c r="P10318" s="4" t="s">
        <v>2041</v>
      </c>
      <c r="R10318" s="5" t="str">
        <f t="shared" si="1"/>
        <v>2016_377</v>
      </c>
    </row>
    <row r="10319">
      <c r="A10319" s="4" t="s">
        <v>2357</v>
      </c>
      <c r="B10319" s="4">
        <v>378.0</v>
      </c>
      <c r="C10319" s="4">
        <v>2016.0</v>
      </c>
      <c r="D10319" s="4" t="s">
        <v>76</v>
      </c>
      <c r="E10319" s="4" t="s">
        <v>76</v>
      </c>
      <c r="F10319" s="4" t="s">
        <v>37</v>
      </c>
      <c r="G10319" s="4" t="s">
        <v>2358</v>
      </c>
      <c r="H10319" s="4">
        <v>6471.0</v>
      </c>
      <c r="I10319" s="4">
        <v>7020.0</v>
      </c>
      <c r="J10319" s="4">
        <v>404.0</v>
      </c>
      <c r="K10319" s="4">
        <v>6024.0</v>
      </c>
      <c r="L10319" s="4">
        <v>35995.0</v>
      </c>
      <c r="M10319" s="4" t="s">
        <v>2041</v>
      </c>
      <c r="N10319" s="4" t="s">
        <v>2041</v>
      </c>
      <c r="O10319" s="4" t="s">
        <v>2041</v>
      </c>
      <c r="P10319" s="4" t="s">
        <v>2041</v>
      </c>
      <c r="R10319" s="5" t="str">
        <f t="shared" si="1"/>
        <v>2016_378</v>
      </c>
    </row>
    <row r="10320">
      <c r="A10320" s="4" t="s">
        <v>2441</v>
      </c>
      <c r="B10320" s="4">
        <v>379.0</v>
      </c>
      <c r="C10320" s="4">
        <v>2016.0</v>
      </c>
      <c r="D10320" s="4" t="s">
        <v>1831</v>
      </c>
      <c r="E10320" s="4" t="s">
        <v>2040</v>
      </c>
      <c r="F10320" s="4" t="s">
        <v>57</v>
      </c>
      <c r="G10320" s="4" t="s">
        <v>2442</v>
      </c>
      <c r="H10320" s="4">
        <v>43763.0</v>
      </c>
      <c r="I10320" s="4">
        <v>6780.0</v>
      </c>
      <c r="J10320" s="4">
        <v>123.0</v>
      </c>
      <c r="K10320" s="4">
        <v>10203.0</v>
      </c>
      <c r="L10320" s="4">
        <v>3700.0</v>
      </c>
      <c r="M10320" s="4" t="s">
        <v>2044</v>
      </c>
      <c r="N10320" s="4" t="s">
        <v>2041</v>
      </c>
      <c r="O10320" s="4" t="s">
        <v>2041</v>
      </c>
      <c r="P10320" s="4" t="s">
        <v>2041</v>
      </c>
      <c r="R10320" s="5" t="str">
        <f t="shared" si="1"/>
        <v>2016_379</v>
      </c>
    </row>
    <row r="10321">
      <c r="A10321" s="4" t="s">
        <v>2367</v>
      </c>
      <c r="B10321" s="4">
        <v>380.0</v>
      </c>
      <c r="C10321" s="4">
        <v>2016.0</v>
      </c>
      <c r="D10321" s="4" t="s">
        <v>26</v>
      </c>
      <c r="E10321" s="4" t="s">
        <v>2040</v>
      </c>
      <c r="F10321" s="4" t="s">
        <v>27</v>
      </c>
      <c r="G10321" s="4" t="s">
        <v>1553</v>
      </c>
      <c r="H10321" s="4">
        <v>3050.0</v>
      </c>
      <c r="I10321" s="4">
        <v>6755.0</v>
      </c>
      <c r="J10321" s="4">
        <v>269.0</v>
      </c>
      <c r="K10321" s="4">
        <v>3866.0</v>
      </c>
      <c r="L10321" s="4">
        <v>30600.0</v>
      </c>
      <c r="M10321" s="4" t="s">
        <v>2041</v>
      </c>
      <c r="N10321" s="4" t="s">
        <v>2041</v>
      </c>
      <c r="O10321" s="4" t="s">
        <v>2041</v>
      </c>
      <c r="P10321" s="4" t="s">
        <v>2041</v>
      </c>
      <c r="R10321" s="5" t="str">
        <f t="shared" si="1"/>
        <v>2016_380</v>
      </c>
    </row>
    <row r="10322">
      <c r="A10322" s="4" t="s">
        <v>2384</v>
      </c>
      <c r="B10322" s="4">
        <v>381.0</v>
      </c>
      <c r="C10322" s="4">
        <v>2016.0</v>
      </c>
      <c r="D10322" s="4" t="s">
        <v>223</v>
      </c>
      <c r="E10322" s="4" t="s">
        <v>223</v>
      </c>
      <c r="F10322" s="4" t="s">
        <v>35</v>
      </c>
      <c r="G10322" s="4" t="s">
        <v>1643</v>
      </c>
      <c r="H10322" s="4">
        <v>2948.0</v>
      </c>
      <c r="I10322" s="4">
        <v>6723.0</v>
      </c>
      <c r="J10322" s="4">
        <v>172.0</v>
      </c>
      <c r="K10322" s="4">
        <v>3547.0</v>
      </c>
      <c r="L10322" s="4">
        <v>29000.0</v>
      </c>
      <c r="M10322" s="4" t="s">
        <v>2041</v>
      </c>
      <c r="N10322" s="4" t="s">
        <v>2041</v>
      </c>
      <c r="O10322" s="4" t="s">
        <v>2041</v>
      </c>
      <c r="P10322" s="4" t="s">
        <v>2041</v>
      </c>
      <c r="R10322" s="5" t="str">
        <f t="shared" si="1"/>
        <v>2016_381</v>
      </c>
    </row>
    <row r="10323">
      <c r="A10323" s="4" t="s">
        <v>2389</v>
      </c>
      <c r="B10323" s="4">
        <v>382.0</v>
      </c>
      <c r="C10323" s="4">
        <v>2016.0</v>
      </c>
      <c r="D10323" s="4" t="s">
        <v>611</v>
      </c>
      <c r="E10323" s="4" t="s">
        <v>2042</v>
      </c>
      <c r="F10323" s="4" t="s">
        <v>144</v>
      </c>
      <c r="G10323" s="4" t="s">
        <v>2390</v>
      </c>
      <c r="I10323" s="4">
        <v>6694.0</v>
      </c>
      <c r="J10323" s="4">
        <v>838.0</v>
      </c>
      <c r="K10323" s="4">
        <v>16356.0</v>
      </c>
      <c r="L10323" s="4">
        <v>41000.0</v>
      </c>
      <c r="M10323" s="4" t="s">
        <v>2041</v>
      </c>
      <c r="N10323" s="4" t="s">
        <v>2041</v>
      </c>
      <c r="O10323" s="4" t="s">
        <v>2041</v>
      </c>
      <c r="P10323" s="4" t="s">
        <v>2041</v>
      </c>
      <c r="R10323" s="5" t="str">
        <f t="shared" si="1"/>
        <v>2016_382</v>
      </c>
    </row>
    <row r="10324">
      <c r="A10324" s="4" t="s">
        <v>922</v>
      </c>
      <c r="B10324" s="4">
        <v>383.0</v>
      </c>
      <c r="C10324" s="4">
        <v>2016.0</v>
      </c>
      <c r="D10324" s="4" t="s">
        <v>168</v>
      </c>
      <c r="E10324" s="4" t="s">
        <v>2116</v>
      </c>
      <c r="F10324" s="4" t="s">
        <v>55</v>
      </c>
      <c r="G10324" s="4" t="s">
        <v>1693</v>
      </c>
      <c r="H10324" s="4">
        <v>737.0</v>
      </c>
      <c r="I10324" s="4">
        <v>6693.0</v>
      </c>
      <c r="J10324" s="4">
        <v>509.0</v>
      </c>
      <c r="K10324" s="4">
        <v>4084.0</v>
      </c>
      <c r="L10324" s="4">
        <v>8500.0</v>
      </c>
      <c r="M10324" s="4" t="s">
        <v>2041</v>
      </c>
      <c r="N10324" s="4" t="s">
        <v>2041</v>
      </c>
      <c r="O10324" s="4" t="s">
        <v>2041</v>
      </c>
      <c r="P10324" s="4" t="s">
        <v>2041</v>
      </c>
      <c r="R10324" s="5" t="str">
        <f t="shared" si="1"/>
        <v>2016_383</v>
      </c>
    </row>
    <row r="10325">
      <c r="A10325" s="4" t="s">
        <v>2319</v>
      </c>
      <c r="B10325" s="4">
        <v>384.0</v>
      </c>
      <c r="C10325" s="4">
        <v>2016.0</v>
      </c>
      <c r="D10325" s="4" t="s">
        <v>921</v>
      </c>
      <c r="E10325" s="4" t="s">
        <v>921</v>
      </c>
      <c r="F10325" s="4" t="s">
        <v>100</v>
      </c>
      <c r="G10325" s="4" t="s">
        <v>1632</v>
      </c>
      <c r="H10325" s="4">
        <v>6926.0</v>
      </c>
      <c r="I10325" s="4">
        <v>6691.0</v>
      </c>
      <c r="J10325" s="4">
        <v>281.0</v>
      </c>
      <c r="K10325" s="4">
        <v>10547.0</v>
      </c>
      <c r="L10325" s="4">
        <v>13570.0</v>
      </c>
      <c r="M10325" s="4" t="s">
        <v>2041</v>
      </c>
      <c r="N10325" s="4" t="s">
        <v>2041</v>
      </c>
      <c r="O10325" s="4" t="s">
        <v>2041</v>
      </c>
      <c r="P10325" s="4" t="s">
        <v>2041</v>
      </c>
      <c r="R10325" s="5" t="str">
        <f t="shared" si="1"/>
        <v>2016_384</v>
      </c>
    </row>
    <row r="10326">
      <c r="A10326" s="4" t="s">
        <v>2425</v>
      </c>
      <c r="B10326" s="4">
        <v>385.0</v>
      </c>
      <c r="C10326" s="4">
        <v>2016.0</v>
      </c>
      <c r="D10326" s="4" t="s">
        <v>1364</v>
      </c>
      <c r="E10326" s="4" t="s">
        <v>2043</v>
      </c>
      <c r="F10326" s="4" t="s">
        <v>95</v>
      </c>
      <c r="G10326" s="4" t="s">
        <v>1497</v>
      </c>
      <c r="H10326" s="4">
        <v>16236.0</v>
      </c>
      <c r="I10326" s="4">
        <v>6672.0</v>
      </c>
      <c r="J10326" s="4">
        <v>765.0</v>
      </c>
      <c r="K10326" s="4">
        <v>15504.0</v>
      </c>
      <c r="L10326" s="4">
        <v>18730.0</v>
      </c>
      <c r="M10326" s="4" t="s">
        <v>2041</v>
      </c>
      <c r="N10326" s="4" t="s">
        <v>2041</v>
      </c>
      <c r="O10326" s="4" t="s">
        <v>2041</v>
      </c>
      <c r="P10326" s="4" t="s">
        <v>2041</v>
      </c>
      <c r="R10326" s="5" t="str">
        <f t="shared" si="1"/>
        <v>2016_385</v>
      </c>
    </row>
    <row r="10327">
      <c r="A10327" s="6" t="s">
        <v>2452</v>
      </c>
      <c r="B10327" s="4">
        <v>386.0</v>
      </c>
      <c r="C10327" s="4">
        <v>2016.0</v>
      </c>
      <c r="D10327" s="4" t="s">
        <v>638</v>
      </c>
      <c r="E10327" s="4" t="s">
        <v>2043</v>
      </c>
      <c r="F10327" s="4" t="s">
        <v>57</v>
      </c>
      <c r="G10327" s="4" t="s">
        <v>1414</v>
      </c>
      <c r="H10327" s="4">
        <v>49533.0</v>
      </c>
      <c r="I10327" s="4">
        <v>6667.0</v>
      </c>
      <c r="J10327" s="4">
        <v>47.0</v>
      </c>
      <c r="K10327" s="4">
        <v>12771.0</v>
      </c>
      <c r="L10327" s="4">
        <v>19742.0</v>
      </c>
      <c r="M10327" s="4" t="s">
        <v>2044</v>
      </c>
      <c r="N10327" s="4" t="s">
        <v>2041</v>
      </c>
      <c r="O10327" s="4" t="s">
        <v>2041</v>
      </c>
      <c r="P10327" s="4" t="s">
        <v>2041</v>
      </c>
      <c r="R10327" s="5" t="str">
        <f t="shared" si="1"/>
        <v>2016_386</v>
      </c>
    </row>
    <row r="10328">
      <c r="A10328" s="4" t="s">
        <v>2300</v>
      </c>
      <c r="B10328" s="4">
        <v>387.0</v>
      </c>
      <c r="C10328" s="4">
        <v>2016.0</v>
      </c>
      <c r="D10328" s="4" t="s">
        <v>225</v>
      </c>
      <c r="E10328" s="4" t="s">
        <v>921</v>
      </c>
      <c r="F10328" s="4" t="s">
        <v>24</v>
      </c>
      <c r="G10328" s="4" t="s">
        <v>1404</v>
      </c>
      <c r="H10328" s="4">
        <v>4795.0</v>
      </c>
      <c r="I10328" s="4">
        <v>6659.0</v>
      </c>
      <c r="J10328" s="4">
        <v>58.0</v>
      </c>
      <c r="K10328" s="4">
        <v>13254.0</v>
      </c>
      <c r="L10328" s="4">
        <v>1870.0</v>
      </c>
      <c r="M10328" s="4" t="s">
        <v>2041</v>
      </c>
      <c r="N10328" s="4" t="s">
        <v>2041</v>
      </c>
      <c r="O10328" s="4" t="s">
        <v>2041</v>
      </c>
      <c r="P10328" s="4" t="s">
        <v>2041</v>
      </c>
      <c r="R10328" s="5" t="str">
        <f t="shared" si="1"/>
        <v>2016_387</v>
      </c>
    </row>
    <row r="10329">
      <c r="A10329" s="4" t="s">
        <v>2208</v>
      </c>
      <c r="B10329" s="4">
        <v>388.0</v>
      </c>
      <c r="C10329" s="4">
        <v>2016.0</v>
      </c>
      <c r="D10329" s="4" t="s">
        <v>490</v>
      </c>
      <c r="E10329" s="4" t="s">
        <v>921</v>
      </c>
      <c r="F10329" s="4" t="s">
        <v>24</v>
      </c>
      <c r="G10329" s="4" t="s">
        <v>1404</v>
      </c>
      <c r="H10329" s="4">
        <v>18475.0</v>
      </c>
      <c r="I10329" s="4">
        <v>6654.0</v>
      </c>
      <c r="J10329" s="4">
        <v>23119.0</v>
      </c>
      <c r="K10329" s="4">
        <v>18842.0</v>
      </c>
      <c r="L10329" s="4">
        <v>3860.0</v>
      </c>
      <c r="M10329" s="4" t="s">
        <v>2041</v>
      </c>
      <c r="N10329" s="4" t="s">
        <v>2041</v>
      </c>
      <c r="O10329" s="4" t="s">
        <v>2041</v>
      </c>
      <c r="P10329" s="4" t="s">
        <v>2041</v>
      </c>
      <c r="R10329" s="5" t="str">
        <f t="shared" si="1"/>
        <v>2016_388</v>
      </c>
    </row>
    <row r="10330">
      <c r="A10330" s="4" t="s">
        <v>2363</v>
      </c>
      <c r="B10330" s="4">
        <v>389.0</v>
      </c>
      <c r="C10330" s="4">
        <v>2016.0</v>
      </c>
      <c r="D10330" s="4" t="s">
        <v>76</v>
      </c>
      <c r="E10330" s="4" t="s">
        <v>76</v>
      </c>
      <c r="F10330" s="4" t="s">
        <v>152</v>
      </c>
      <c r="G10330" s="4" t="s">
        <v>2364</v>
      </c>
      <c r="H10330" s="4">
        <v>6026.0</v>
      </c>
      <c r="I10330" s="4">
        <v>6644.0</v>
      </c>
      <c r="J10330" s="4">
        <v>789.0</v>
      </c>
      <c r="K10330" s="4">
        <v>5778.0</v>
      </c>
      <c r="L10330" s="4">
        <v>15200.0</v>
      </c>
      <c r="M10330" s="4" t="s">
        <v>2041</v>
      </c>
      <c r="N10330" s="4" t="s">
        <v>2041</v>
      </c>
      <c r="O10330" s="4" t="s">
        <v>2041</v>
      </c>
      <c r="P10330" s="4" t="s">
        <v>2041</v>
      </c>
      <c r="R10330" s="5" t="str">
        <f t="shared" si="1"/>
        <v>2016_389</v>
      </c>
    </row>
    <row r="10331">
      <c r="A10331" s="4" t="s">
        <v>2379</v>
      </c>
      <c r="B10331" s="4">
        <v>390.0</v>
      </c>
      <c r="C10331" s="4">
        <v>2016.0</v>
      </c>
      <c r="D10331" s="4" t="s">
        <v>1165</v>
      </c>
      <c r="E10331" s="4" t="s">
        <v>2059</v>
      </c>
      <c r="F10331" s="4" t="s">
        <v>95</v>
      </c>
      <c r="G10331" s="4" t="s">
        <v>1458</v>
      </c>
      <c r="H10331" s="4">
        <v>8911.0</v>
      </c>
      <c r="I10331" s="4">
        <v>6617.0</v>
      </c>
      <c r="J10331" s="4">
        <v>457.0</v>
      </c>
      <c r="K10331" s="4">
        <v>2582.0</v>
      </c>
      <c r="L10331" s="4">
        <v>15397.0</v>
      </c>
      <c r="M10331" s="4" t="s">
        <v>2041</v>
      </c>
      <c r="N10331" s="4" t="s">
        <v>2041</v>
      </c>
      <c r="O10331" s="4" t="s">
        <v>2041</v>
      </c>
      <c r="P10331" s="4" t="s">
        <v>2041</v>
      </c>
      <c r="R10331" s="5" t="str">
        <f t="shared" si="1"/>
        <v>2016_390</v>
      </c>
    </row>
    <row r="10332">
      <c r="A10332" s="4" t="s">
        <v>2383</v>
      </c>
      <c r="B10332" s="4">
        <v>391.0</v>
      </c>
      <c r="C10332" s="4">
        <v>2016.0</v>
      </c>
      <c r="D10332" s="4" t="s">
        <v>999</v>
      </c>
      <c r="E10332" s="4" t="s">
        <v>117</v>
      </c>
      <c r="F10332" s="4" t="s">
        <v>46</v>
      </c>
      <c r="G10332" s="4" t="s">
        <v>1514</v>
      </c>
      <c r="H10332" s="4">
        <v>1718.0</v>
      </c>
      <c r="I10332" s="4">
        <v>6596.0</v>
      </c>
      <c r="J10332" s="4">
        <v>128.0</v>
      </c>
      <c r="K10332" s="4">
        <v>4142.0</v>
      </c>
      <c r="L10332" s="4">
        <v>8700.0</v>
      </c>
      <c r="M10332" s="4" t="s">
        <v>2041</v>
      </c>
      <c r="N10332" s="4" t="s">
        <v>2041</v>
      </c>
      <c r="O10332" s="4" t="s">
        <v>2041</v>
      </c>
      <c r="P10332" s="4" t="s">
        <v>2041</v>
      </c>
      <c r="R10332" s="5" t="str">
        <f t="shared" si="1"/>
        <v>2016_391</v>
      </c>
    </row>
    <row r="10333">
      <c r="A10333" s="4" t="s">
        <v>2385</v>
      </c>
      <c r="B10333" s="4">
        <v>392.0</v>
      </c>
      <c r="C10333" s="4">
        <v>2016.0</v>
      </c>
      <c r="D10333" s="4" t="s">
        <v>1360</v>
      </c>
      <c r="E10333" s="4" t="s">
        <v>2141</v>
      </c>
      <c r="F10333" s="4" t="s">
        <v>179</v>
      </c>
      <c r="G10333" s="4" t="s">
        <v>1555</v>
      </c>
      <c r="H10333" s="4">
        <v>20564.0</v>
      </c>
      <c r="I10333" s="4">
        <v>6595.0</v>
      </c>
      <c r="J10333" s="4">
        <v>632.0</v>
      </c>
      <c r="K10333" s="4">
        <v>26269.0</v>
      </c>
      <c r="L10333" s="4">
        <v>55000.0</v>
      </c>
      <c r="M10333" s="4" t="s">
        <v>2041</v>
      </c>
      <c r="N10333" s="4" t="s">
        <v>2041</v>
      </c>
      <c r="O10333" s="4" t="s">
        <v>2041</v>
      </c>
      <c r="P10333" s="4" t="s">
        <v>2041</v>
      </c>
      <c r="R10333" s="5" t="str">
        <f t="shared" si="1"/>
        <v>2016_392</v>
      </c>
    </row>
    <row r="10334">
      <c r="A10334" s="4" t="s">
        <v>2416</v>
      </c>
      <c r="B10334" s="4">
        <v>393.0</v>
      </c>
      <c r="C10334" s="4">
        <v>2016.0</v>
      </c>
      <c r="D10334" s="4" t="s">
        <v>352</v>
      </c>
      <c r="E10334" s="4" t="s">
        <v>2040</v>
      </c>
      <c r="F10334" s="4" t="s">
        <v>88</v>
      </c>
      <c r="G10334" s="4" t="s">
        <v>1623</v>
      </c>
      <c r="H10334" s="4">
        <v>1494.0</v>
      </c>
      <c r="I10334" s="4">
        <v>6588.0</v>
      </c>
      <c r="J10334" s="4">
        <v>169.0</v>
      </c>
      <c r="K10334" s="4">
        <v>2306.0</v>
      </c>
      <c r="L10334" s="4">
        <v>8600.0</v>
      </c>
      <c r="M10334" s="4" t="s">
        <v>2041</v>
      </c>
      <c r="N10334" s="4" t="s">
        <v>2041</v>
      </c>
      <c r="O10334" s="4" t="s">
        <v>2041</v>
      </c>
      <c r="P10334" s="4" t="s">
        <v>2041</v>
      </c>
      <c r="R10334" s="5" t="str">
        <f t="shared" si="1"/>
        <v>2016_393</v>
      </c>
    </row>
    <row r="10335">
      <c r="A10335" s="4" t="s">
        <v>2137</v>
      </c>
      <c r="B10335" s="4">
        <v>394.0</v>
      </c>
      <c r="C10335" s="4">
        <v>2016.0</v>
      </c>
      <c r="D10335" s="4" t="s">
        <v>23</v>
      </c>
      <c r="E10335" s="4" t="s">
        <v>921</v>
      </c>
      <c r="F10335" s="4" t="s">
        <v>30</v>
      </c>
      <c r="G10335" s="4" t="s">
        <v>1407</v>
      </c>
      <c r="H10335" s="4">
        <v>16676.0</v>
      </c>
      <c r="I10335" s="4">
        <v>6575.0</v>
      </c>
      <c r="J10335" s="4">
        <v>3056.0</v>
      </c>
      <c r="K10335" s="4">
        <v>34195.0</v>
      </c>
      <c r="L10335" s="4">
        <v>2770.0</v>
      </c>
      <c r="M10335" s="4" t="s">
        <v>2041</v>
      </c>
      <c r="N10335" s="4" t="s">
        <v>2041</v>
      </c>
      <c r="O10335" s="4" t="s">
        <v>2041</v>
      </c>
      <c r="P10335" s="4" t="s">
        <v>2041</v>
      </c>
      <c r="R10335" s="5" t="str">
        <f t="shared" si="1"/>
        <v>2016_394</v>
      </c>
    </row>
    <row r="10336">
      <c r="A10336" s="4" t="s">
        <v>351</v>
      </c>
      <c r="B10336" s="4">
        <v>395.0</v>
      </c>
      <c r="C10336" s="4">
        <v>2016.0</v>
      </c>
      <c r="D10336" s="4" t="s">
        <v>1011</v>
      </c>
      <c r="E10336" s="4" t="s">
        <v>2059</v>
      </c>
      <c r="F10336" s="4" t="s">
        <v>179</v>
      </c>
      <c r="G10336" s="4" t="s">
        <v>1498</v>
      </c>
      <c r="H10336" s="4">
        <v>3478.0</v>
      </c>
      <c r="I10336" s="4">
        <v>6572.0</v>
      </c>
      <c r="J10336" s="4">
        <v>305.0</v>
      </c>
      <c r="K10336" s="4">
        <v>10968.0</v>
      </c>
      <c r="L10336" s="4">
        <v>33100.0</v>
      </c>
      <c r="M10336" s="4" t="s">
        <v>2041</v>
      </c>
      <c r="N10336" s="4" t="s">
        <v>2041</v>
      </c>
      <c r="O10336" s="4" t="s">
        <v>2041</v>
      </c>
      <c r="P10336" s="4" t="s">
        <v>2041</v>
      </c>
      <c r="R10336" s="5" t="str">
        <f t="shared" si="1"/>
        <v>2016_395</v>
      </c>
    </row>
    <row r="10337">
      <c r="A10337" s="4" t="s">
        <v>2344</v>
      </c>
      <c r="B10337" s="4">
        <v>396.0</v>
      </c>
      <c r="C10337" s="4">
        <v>2016.0</v>
      </c>
      <c r="D10337" s="4" t="s">
        <v>1723</v>
      </c>
      <c r="E10337" s="4" t="s">
        <v>2062</v>
      </c>
      <c r="F10337" s="4" t="s">
        <v>35</v>
      </c>
      <c r="G10337" s="4" t="s">
        <v>1577</v>
      </c>
      <c r="H10337" s="4">
        <v>2702.0</v>
      </c>
      <c r="I10337" s="4">
        <v>6543.0</v>
      </c>
      <c r="J10337" s="4">
        <v>146.0</v>
      </c>
      <c r="K10337" s="4">
        <v>5637.0</v>
      </c>
      <c r="L10337" s="4">
        <v>20400.0</v>
      </c>
      <c r="M10337" s="4" t="s">
        <v>2041</v>
      </c>
      <c r="N10337" s="4" t="s">
        <v>2041</v>
      </c>
      <c r="O10337" s="4" t="s">
        <v>2041</v>
      </c>
      <c r="P10337" s="4" t="s">
        <v>2041</v>
      </c>
      <c r="R10337" s="5" t="str">
        <f t="shared" si="1"/>
        <v>2016_396</v>
      </c>
    </row>
    <row r="10338">
      <c r="A10338" s="4" t="s">
        <v>2490</v>
      </c>
      <c r="B10338" s="4">
        <v>397.0</v>
      </c>
      <c r="C10338" s="4">
        <v>2016.0</v>
      </c>
      <c r="D10338" s="4" t="s">
        <v>110</v>
      </c>
      <c r="E10338" s="4" t="s">
        <v>2053</v>
      </c>
      <c r="F10338" s="4" t="s">
        <v>88</v>
      </c>
      <c r="G10338" s="4" t="s">
        <v>1413</v>
      </c>
      <c r="H10338" s="4">
        <v>11547.0</v>
      </c>
      <c r="I10338" s="4">
        <v>6540.0</v>
      </c>
      <c r="J10338" s="4">
        <v>596.0</v>
      </c>
      <c r="K10338" s="4">
        <v>7611.0</v>
      </c>
      <c r="L10338" s="4">
        <v>11500.0</v>
      </c>
      <c r="M10338" s="4" t="s">
        <v>2041</v>
      </c>
      <c r="N10338" s="4" t="s">
        <v>2041</v>
      </c>
      <c r="O10338" s="4" t="s">
        <v>2041</v>
      </c>
      <c r="P10338" s="4" t="s">
        <v>2041</v>
      </c>
      <c r="R10338" s="5" t="str">
        <f t="shared" si="1"/>
        <v>2016_397</v>
      </c>
    </row>
    <row r="10339">
      <c r="A10339" s="4" t="s">
        <v>2388</v>
      </c>
      <c r="B10339" s="4">
        <v>398.0</v>
      </c>
      <c r="C10339" s="4">
        <v>2016.0</v>
      </c>
      <c r="D10339" s="4" t="s">
        <v>45</v>
      </c>
      <c r="E10339" s="4" t="s">
        <v>2042</v>
      </c>
      <c r="F10339" s="4" t="s">
        <v>20</v>
      </c>
      <c r="G10339" s="4" t="s">
        <v>1641</v>
      </c>
      <c r="I10339" s="4">
        <v>6517.0</v>
      </c>
      <c r="J10339" s="4">
        <v>815.0</v>
      </c>
      <c r="K10339" s="4">
        <v>20108.0</v>
      </c>
      <c r="L10339" s="4">
        <v>4483.0</v>
      </c>
      <c r="M10339" s="4" t="s">
        <v>2041</v>
      </c>
      <c r="N10339" s="4" t="s">
        <v>2041</v>
      </c>
      <c r="O10339" s="4" t="s">
        <v>2041</v>
      </c>
      <c r="P10339" s="4" t="s">
        <v>2041</v>
      </c>
      <c r="R10339" s="5" t="str">
        <f t="shared" si="1"/>
        <v>2016_398</v>
      </c>
    </row>
    <row r="10340">
      <c r="A10340" s="4" t="s">
        <v>1266</v>
      </c>
      <c r="B10340" s="4">
        <v>399.0</v>
      </c>
      <c r="C10340" s="4">
        <v>2016.0</v>
      </c>
      <c r="D10340" s="4" t="s">
        <v>29</v>
      </c>
      <c r="E10340" s="4" t="s">
        <v>29</v>
      </c>
      <c r="F10340" s="4" t="s">
        <v>30</v>
      </c>
      <c r="G10340" s="4" t="s">
        <v>1608</v>
      </c>
      <c r="H10340" s="4">
        <v>9130.0</v>
      </c>
      <c r="I10340" s="4">
        <v>6510.0</v>
      </c>
      <c r="J10340" s="4">
        <v>175.0</v>
      </c>
      <c r="K10340" s="4">
        <v>6867.0</v>
      </c>
      <c r="L10340" s="4">
        <v>13549.0</v>
      </c>
      <c r="M10340" s="4" t="s">
        <v>2041</v>
      </c>
      <c r="N10340" s="4" t="s">
        <v>2041</v>
      </c>
      <c r="O10340" s="4" t="s">
        <v>2041</v>
      </c>
      <c r="P10340" s="4" t="s">
        <v>2041</v>
      </c>
      <c r="R10340" s="5" t="str">
        <f t="shared" si="1"/>
        <v>2016_399</v>
      </c>
    </row>
    <row r="10341">
      <c r="A10341" s="4" t="s">
        <v>2372</v>
      </c>
      <c r="B10341" s="4">
        <v>400.0</v>
      </c>
      <c r="C10341" s="4">
        <v>2016.0</v>
      </c>
      <c r="D10341" s="4" t="s">
        <v>638</v>
      </c>
      <c r="E10341" s="4" t="s">
        <v>2043</v>
      </c>
      <c r="F10341" s="4" t="s">
        <v>57</v>
      </c>
      <c r="G10341" s="4" t="s">
        <v>1544</v>
      </c>
      <c r="H10341" s="4">
        <v>11988.0</v>
      </c>
      <c r="I10341" s="4">
        <v>6508.0</v>
      </c>
      <c r="J10341" s="4">
        <v>878.0</v>
      </c>
      <c r="K10341" s="4">
        <v>13233.0</v>
      </c>
      <c r="L10341" s="4">
        <v>19000.0</v>
      </c>
      <c r="M10341" s="4" t="s">
        <v>2041</v>
      </c>
      <c r="N10341" s="4" t="s">
        <v>2041</v>
      </c>
      <c r="O10341" s="4" t="s">
        <v>2041</v>
      </c>
      <c r="P10341" s="4" t="s">
        <v>2041</v>
      </c>
      <c r="R10341" s="5" t="str">
        <f t="shared" si="1"/>
        <v>2016_400</v>
      </c>
    </row>
    <row r="10342">
      <c r="A10342" s="4" t="s">
        <v>2401</v>
      </c>
      <c r="B10342" s="4">
        <v>401.0</v>
      </c>
      <c r="C10342" s="4">
        <v>2016.0</v>
      </c>
      <c r="D10342" s="4" t="s">
        <v>611</v>
      </c>
      <c r="E10342" s="4" t="s">
        <v>2042</v>
      </c>
      <c r="F10342" s="4" t="s">
        <v>57</v>
      </c>
      <c r="G10342" s="4" t="s">
        <v>1414</v>
      </c>
      <c r="H10342" s="4">
        <v>37026.0</v>
      </c>
      <c r="I10342" s="4">
        <v>6501.0</v>
      </c>
      <c r="J10342" s="4">
        <v>1447.0</v>
      </c>
      <c r="K10342" s="4">
        <v>183718.0</v>
      </c>
      <c r="L10342" s="4">
        <v>15300.0</v>
      </c>
      <c r="M10342" s="4" t="s">
        <v>2041</v>
      </c>
      <c r="N10342" s="4" t="s">
        <v>2041</v>
      </c>
      <c r="O10342" s="4" t="s">
        <v>2041</v>
      </c>
      <c r="P10342" s="4" t="s">
        <v>2041</v>
      </c>
      <c r="R10342" s="5" t="str">
        <f t="shared" si="1"/>
        <v>2016_401</v>
      </c>
    </row>
    <row r="10343">
      <c r="A10343" s="4" t="s">
        <v>2323</v>
      </c>
      <c r="B10343" s="4">
        <v>402.0</v>
      </c>
      <c r="C10343" s="4">
        <v>2016.0</v>
      </c>
      <c r="D10343" s="4" t="s">
        <v>921</v>
      </c>
      <c r="E10343" s="4" t="s">
        <v>921</v>
      </c>
      <c r="F10343" s="4" t="s">
        <v>24</v>
      </c>
      <c r="G10343" s="4" t="s">
        <v>1404</v>
      </c>
      <c r="H10343" s="4">
        <v>5447.0</v>
      </c>
      <c r="I10343" s="4">
        <v>6472.0</v>
      </c>
      <c r="J10343" s="4">
        <v>235.0</v>
      </c>
      <c r="K10343" s="4">
        <v>18833.0</v>
      </c>
      <c r="L10343" s="4">
        <v>2209.0</v>
      </c>
      <c r="M10343" s="4" t="s">
        <v>2041</v>
      </c>
      <c r="N10343" s="4" t="s">
        <v>2041</v>
      </c>
      <c r="O10343" s="4" t="s">
        <v>2041</v>
      </c>
      <c r="P10343" s="4" t="s">
        <v>2041</v>
      </c>
      <c r="R10343" s="5" t="str">
        <f t="shared" si="1"/>
        <v>2016_402</v>
      </c>
    </row>
    <row r="10344">
      <c r="A10344" s="4" t="s">
        <v>2351</v>
      </c>
      <c r="B10344" s="4">
        <v>403.0</v>
      </c>
      <c r="C10344" s="4">
        <v>2016.0</v>
      </c>
      <c r="D10344" s="4" t="s">
        <v>216</v>
      </c>
      <c r="E10344" s="4" t="s">
        <v>921</v>
      </c>
      <c r="F10344" s="4" t="s">
        <v>20</v>
      </c>
      <c r="G10344" s="4" t="s">
        <v>1589</v>
      </c>
      <c r="H10344" s="4">
        <v>11797.0</v>
      </c>
      <c r="I10344" s="4">
        <v>6456.0</v>
      </c>
      <c r="J10344" s="4">
        <v>523.0</v>
      </c>
      <c r="K10344" s="4">
        <v>20340.0</v>
      </c>
      <c r="L10344" s="4">
        <v>7758.0</v>
      </c>
      <c r="M10344" s="4" t="s">
        <v>2041</v>
      </c>
      <c r="N10344" s="4" t="s">
        <v>2041</v>
      </c>
      <c r="O10344" s="4" t="s">
        <v>2041</v>
      </c>
      <c r="P10344" s="4" t="s">
        <v>2041</v>
      </c>
      <c r="R10344" s="5" t="str">
        <f t="shared" si="1"/>
        <v>2016_403</v>
      </c>
    </row>
    <row r="10345">
      <c r="A10345" s="4" t="s">
        <v>2465</v>
      </c>
      <c r="B10345" s="4">
        <v>404.0</v>
      </c>
      <c r="C10345" s="4">
        <v>2016.0</v>
      </c>
      <c r="D10345" s="4" t="s">
        <v>1360</v>
      </c>
      <c r="E10345" s="4" t="s">
        <v>2141</v>
      </c>
      <c r="F10345" s="4" t="s">
        <v>24</v>
      </c>
      <c r="G10345" s="4" t="s">
        <v>1478</v>
      </c>
      <c r="H10345" s="4">
        <v>13049.0</v>
      </c>
      <c r="I10345" s="4">
        <v>6440.0</v>
      </c>
      <c r="J10345" s="4">
        <v>597.0</v>
      </c>
      <c r="K10345" s="4">
        <v>22422.0</v>
      </c>
      <c r="L10345" s="4">
        <v>16000.0</v>
      </c>
      <c r="M10345" s="4" t="s">
        <v>2041</v>
      </c>
      <c r="N10345" s="4" t="s">
        <v>2041</v>
      </c>
      <c r="O10345" s="4" t="s">
        <v>2041</v>
      </c>
      <c r="P10345" s="4" t="s">
        <v>2041</v>
      </c>
      <c r="R10345" s="5" t="str">
        <f t="shared" si="1"/>
        <v>2016_404</v>
      </c>
    </row>
    <row r="10346">
      <c r="A10346" s="4" t="s">
        <v>2420</v>
      </c>
      <c r="B10346" s="4">
        <v>405.0</v>
      </c>
      <c r="C10346" s="4">
        <v>2016.0</v>
      </c>
      <c r="D10346" s="4" t="s">
        <v>120</v>
      </c>
      <c r="E10346" s="4" t="s">
        <v>2059</v>
      </c>
      <c r="F10346" s="4" t="s">
        <v>30</v>
      </c>
      <c r="G10346" s="4" t="s">
        <v>2421</v>
      </c>
      <c r="H10346" s="4">
        <v>6802.0</v>
      </c>
      <c r="I10346" s="4">
        <v>6416.0</v>
      </c>
      <c r="J10346" s="4">
        <v>677.0</v>
      </c>
      <c r="K10346" s="4">
        <v>8660.0</v>
      </c>
      <c r="L10346" s="4">
        <v>14537.0</v>
      </c>
      <c r="M10346" s="4" t="s">
        <v>2041</v>
      </c>
      <c r="N10346" s="4" t="s">
        <v>2041</v>
      </c>
      <c r="O10346" s="4" t="s">
        <v>2041</v>
      </c>
      <c r="P10346" s="4" t="s">
        <v>2041</v>
      </c>
      <c r="R10346" s="5" t="str">
        <f t="shared" si="1"/>
        <v>2016_405</v>
      </c>
    </row>
    <row r="10347">
      <c r="A10347" s="4" t="s">
        <v>2395</v>
      </c>
      <c r="B10347" s="4">
        <v>406.0</v>
      </c>
      <c r="C10347" s="4">
        <v>2016.0</v>
      </c>
      <c r="D10347" s="4" t="s">
        <v>177</v>
      </c>
      <c r="E10347" s="4" t="s">
        <v>2065</v>
      </c>
      <c r="F10347" s="4" t="s">
        <v>77</v>
      </c>
      <c r="G10347" s="4" t="s">
        <v>2396</v>
      </c>
      <c r="H10347" s="4">
        <v>11733.0</v>
      </c>
      <c r="I10347" s="4">
        <v>6394.0</v>
      </c>
      <c r="J10347" s="4">
        <v>1034.0</v>
      </c>
      <c r="K10347" s="4">
        <v>15864.0</v>
      </c>
      <c r="L10347" s="4">
        <v>7000.0</v>
      </c>
      <c r="M10347" s="4" t="s">
        <v>2041</v>
      </c>
      <c r="N10347" s="4" t="s">
        <v>2041</v>
      </c>
      <c r="O10347" s="4" t="s">
        <v>2041</v>
      </c>
      <c r="P10347" s="4" t="s">
        <v>2041</v>
      </c>
      <c r="R10347" s="5" t="str">
        <f t="shared" si="1"/>
        <v>2016_406</v>
      </c>
    </row>
    <row r="10348">
      <c r="A10348" s="4" t="s">
        <v>2398</v>
      </c>
      <c r="B10348" s="4">
        <v>407.0</v>
      </c>
      <c r="C10348" s="4">
        <v>2016.0</v>
      </c>
      <c r="D10348" s="4" t="s">
        <v>688</v>
      </c>
      <c r="E10348" s="4" t="s">
        <v>2059</v>
      </c>
      <c r="F10348" s="4" t="s">
        <v>24</v>
      </c>
      <c r="G10348" s="4" t="s">
        <v>1503</v>
      </c>
      <c r="H10348" s="4">
        <v>2799.0</v>
      </c>
      <c r="I10348" s="4">
        <v>6393.0</v>
      </c>
      <c r="J10348" s="4">
        <v>797.0</v>
      </c>
      <c r="K10348" s="4">
        <v>8886.0</v>
      </c>
      <c r="L10348" s="4">
        <v>22030.0</v>
      </c>
      <c r="M10348" s="4" t="s">
        <v>2041</v>
      </c>
      <c r="N10348" s="4" t="s">
        <v>2041</v>
      </c>
      <c r="O10348" s="4" t="s">
        <v>2041</v>
      </c>
      <c r="P10348" s="4" t="s">
        <v>2041</v>
      </c>
      <c r="R10348" s="5" t="str">
        <f t="shared" si="1"/>
        <v>2016_407</v>
      </c>
    </row>
    <row r="10349">
      <c r="A10349" s="4" t="s">
        <v>1955</v>
      </c>
      <c r="B10349" s="4">
        <v>408.0</v>
      </c>
      <c r="C10349" s="4">
        <v>2016.0</v>
      </c>
      <c r="D10349" s="4" t="s">
        <v>975</v>
      </c>
      <c r="E10349" s="4" t="s">
        <v>2043</v>
      </c>
      <c r="F10349" s="4" t="s">
        <v>57</v>
      </c>
      <c r="G10349" s="4" t="s">
        <v>1457</v>
      </c>
      <c r="H10349" s="4">
        <v>1805.0</v>
      </c>
      <c r="I10349" s="4">
        <v>6375.0</v>
      </c>
      <c r="J10349" s="4">
        <v>377.0</v>
      </c>
      <c r="K10349" s="4">
        <v>3493.0</v>
      </c>
      <c r="L10349" s="4">
        <v>38910.0</v>
      </c>
      <c r="M10349" s="4" t="s">
        <v>2044</v>
      </c>
      <c r="N10349" s="4" t="s">
        <v>2041</v>
      </c>
      <c r="O10349" s="4" t="s">
        <v>2041</v>
      </c>
      <c r="P10349" s="4" t="s">
        <v>2041</v>
      </c>
      <c r="R10349" s="5" t="str">
        <f t="shared" si="1"/>
        <v>2016_408</v>
      </c>
    </row>
    <row r="10350">
      <c r="A10350" s="4" t="s">
        <v>2378</v>
      </c>
      <c r="B10350" s="4">
        <v>409.0</v>
      </c>
      <c r="C10350" s="4">
        <v>2016.0</v>
      </c>
      <c r="D10350" s="4" t="s">
        <v>32</v>
      </c>
      <c r="E10350" s="4" t="s">
        <v>2043</v>
      </c>
      <c r="F10350" s="4" t="s">
        <v>88</v>
      </c>
      <c r="G10350" s="4" t="s">
        <v>1623</v>
      </c>
      <c r="H10350" s="4">
        <v>3984.0</v>
      </c>
      <c r="I10350" s="4">
        <v>6373.0</v>
      </c>
      <c r="J10350" s="4">
        <v>178.0</v>
      </c>
      <c r="K10350" s="4">
        <v>7635.0</v>
      </c>
      <c r="L10350" s="4">
        <v>32600.0</v>
      </c>
      <c r="M10350" s="4" t="s">
        <v>2041</v>
      </c>
      <c r="N10350" s="4" t="s">
        <v>2041</v>
      </c>
      <c r="O10350" s="4" t="s">
        <v>2041</v>
      </c>
      <c r="P10350" s="4" t="s">
        <v>2041</v>
      </c>
      <c r="R10350" s="5" t="str">
        <f t="shared" si="1"/>
        <v>2016_409</v>
      </c>
    </row>
    <row r="10351">
      <c r="A10351" s="4" t="s">
        <v>2326</v>
      </c>
      <c r="B10351" s="4">
        <v>410.0</v>
      </c>
      <c r="C10351" s="4">
        <v>2016.0</v>
      </c>
      <c r="D10351" s="4" t="s">
        <v>1096</v>
      </c>
      <c r="E10351" s="4" t="s">
        <v>921</v>
      </c>
      <c r="F10351" s="4" t="s">
        <v>24</v>
      </c>
      <c r="G10351" s="4" t="s">
        <v>1404</v>
      </c>
      <c r="H10351" s="4">
        <v>6208.0</v>
      </c>
      <c r="I10351" s="4">
        <v>6363.0</v>
      </c>
      <c r="J10351" s="4">
        <v>393.0</v>
      </c>
      <c r="K10351" s="4">
        <v>6438.0</v>
      </c>
      <c r="L10351" s="4">
        <v>17400.0</v>
      </c>
      <c r="M10351" s="4" t="s">
        <v>2041</v>
      </c>
      <c r="N10351" s="4" t="s">
        <v>2041</v>
      </c>
      <c r="O10351" s="4" t="s">
        <v>2041</v>
      </c>
      <c r="P10351" s="4" t="s">
        <v>2041</v>
      </c>
      <c r="R10351" s="5" t="str">
        <f t="shared" si="1"/>
        <v>2016_410</v>
      </c>
    </row>
    <row r="10352">
      <c r="A10352" s="4" t="s">
        <v>1217</v>
      </c>
      <c r="B10352" s="4">
        <v>411.0</v>
      </c>
      <c r="C10352" s="4">
        <v>2016.0</v>
      </c>
      <c r="D10352" s="4" t="s">
        <v>67</v>
      </c>
      <c r="E10352" s="4" t="s">
        <v>2042</v>
      </c>
      <c r="F10352" s="4" t="s">
        <v>100</v>
      </c>
      <c r="G10352" s="4" t="s">
        <v>1649</v>
      </c>
      <c r="I10352" s="4">
        <v>6351.0</v>
      </c>
      <c r="J10352" s="4">
        <v>175.0</v>
      </c>
      <c r="K10352" s="4">
        <v>18272.0</v>
      </c>
      <c r="L10352" s="4">
        <v>4800.0</v>
      </c>
      <c r="M10352" s="4" t="s">
        <v>2041</v>
      </c>
      <c r="N10352" s="4" t="s">
        <v>2041</v>
      </c>
      <c r="O10352" s="4" t="s">
        <v>2041</v>
      </c>
      <c r="P10352" s="4" t="s">
        <v>2041</v>
      </c>
      <c r="R10352" s="5" t="str">
        <f t="shared" si="1"/>
        <v>2016_411</v>
      </c>
    </row>
    <row r="10353">
      <c r="A10353" s="4" t="s">
        <v>2375</v>
      </c>
      <c r="B10353" s="4">
        <v>412.0</v>
      </c>
      <c r="C10353" s="4">
        <v>2016.0</v>
      </c>
      <c r="D10353" s="4" t="s">
        <v>34</v>
      </c>
      <c r="E10353" s="4" t="s">
        <v>2062</v>
      </c>
      <c r="F10353" s="4" t="s">
        <v>189</v>
      </c>
      <c r="G10353" s="4" t="s">
        <v>1449</v>
      </c>
      <c r="H10353" s="4">
        <v>14949.0</v>
      </c>
      <c r="I10353" s="4">
        <v>6308.0</v>
      </c>
      <c r="J10353" s="4">
        <v>828.0</v>
      </c>
      <c r="K10353" s="4">
        <v>6405.0</v>
      </c>
      <c r="L10353" s="4">
        <v>22500.0</v>
      </c>
      <c r="M10353" s="4" t="s">
        <v>2041</v>
      </c>
      <c r="N10353" s="4" t="s">
        <v>2041</v>
      </c>
      <c r="O10353" s="4" t="s">
        <v>2041</v>
      </c>
      <c r="P10353" s="4" t="s">
        <v>2041</v>
      </c>
      <c r="R10353" s="5" t="str">
        <f t="shared" si="1"/>
        <v>2016_412</v>
      </c>
    </row>
    <row r="10354">
      <c r="A10354" s="4" t="s">
        <v>2402</v>
      </c>
      <c r="B10354" s="4">
        <v>413.0</v>
      </c>
      <c r="C10354" s="4">
        <v>2016.0</v>
      </c>
      <c r="D10354" s="4" t="s">
        <v>110</v>
      </c>
      <c r="E10354" s="4" t="s">
        <v>2053</v>
      </c>
      <c r="F10354" s="4" t="s">
        <v>24</v>
      </c>
      <c r="G10354" s="4" t="s">
        <v>1478</v>
      </c>
      <c r="H10354" s="4">
        <v>16753.0</v>
      </c>
      <c r="I10354" s="4">
        <v>6282.0</v>
      </c>
      <c r="J10354" s="4">
        <v>764.0</v>
      </c>
      <c r="K10354" s="4">
        <v>8869.0</v>
      </c>
      <c r="L10354" s="4">
        <v>19000.0</v>
      </c>
      <c r="M10354" s="4" t="s">
        <v>2041</v>
      </c>
      <c r="N10354" s="4" t="s">
        <v>2041</v>
      </c>
      <c r="O10354" s="4" t="s">
        <v>2041</v>
      </c>
      <c r="P10354" s="4" t="s">
        <v>2041</v>
      </c>
      <c r="R10354" s="5" t="str">
        <f t="shared" si="1"/>
        <v>2016_413</v>
      </c>
    </row>
    <row r="10355">
      <c r="A10355" s="4" t="s">
        <v>2394</v>
      </c>
      <c r="B10355" s="4">
        <v>414.0</v>
      </c>
      <c r="C10355" s="4">
        <v>2016.0</v>
      </c>
      <c r="D10355" s="4" t="s">
        <v>177</v>
      </c>
      <c r="E10355" s="4" t="s">
        <v>2065</v>
      </c>
      <c r="F10355" s="4" t="s">
        <v>24</v>
      </c>
      <c r="G10355" s="4" t="s">
        <v>1412</v>
      </c>
      <c r="H10355" s="4">
        <v>99.0</v>
      </c>
      <c r="I10355" s="4">
        <v>6242.0</v>
      </c>
      <c r="J10355" s="4">
        <v>755.0</v>
      </c>
      <c r="K10355" s="4">
        <v>13821.0</v>
      </c>
      <c r="L10355" s="4">
        <v>18700.0</v>
      </c>
      <c r="M10355" s="4" t="s">
        <v>2041</v>
      </c>
      <c r="N10355" s="4" t="s">
        <v>2041</v>
      </c>
      <c r="O10355" s="4" t="s">
        <v>2041</v>
      </c>
      <c r="P10355" s="4" t="s">
        <v>2041</v>
      </c>
      <c r="R10355" s="5" t="str">
        <f t="shared" si="1"/>
        <v>2016_414</v>
      </c>
    </row>
    <row r="10356">
      <c r="A10356" s="4" t="s">
        <v>2426</v>
      </c>
      <c r="B10356" s="4">
        <v>415.0</v>
      </c>
      <c r="C10356" s="4">
        <v>2016.0</v>
      </c>
      <c r="D10356" s="4" t="s">
        <v>1831</v>
      </c>
      <c r="E10356" s="4" t="s">
        <v>2040</v>
      </c>
      <c r="F10356" s="4" t="s">
        <v>115</v>
      </c>
      <c r="G10356" s="4" t="s">
        <v>2315</v>
      </c>
      <c r="H10356" s="4">
        <v>12060.0</v>
      </c>
      <c r="I10356" s="4">
        <v>6227.0</v>
      </c>
      <c r="J10356" s="4">
        <v>410.0</v>
      </c>
      <c r="K10356" s="4">
        <v>2371.0</v>
      </c>
      <c r="L10356" s="4">
        <v>17500.0</v>
      </c>
      <c r="M10356" s="4" t="s">
        <v>2041</v>
      </c>
      <c r="N10356" s="4" t="s">
        <v>2041</v>
      </c>
      <c r="O10356" s="4" t="s">
        <v>2041</v>
      </c>
      <c r="P10356" s="4" t="s">
        <v>2041</v>
      </c>
      <c r="R10356" s="5" t="str">
        <f t="shared" si="1"/>
        <v>2016_415</v>
      </c>
    </row>
    <row r="10357">
      <c r="A10357" s="4" t="s">
        <v>2399</v>
      </c>
      <c r="B10357" s="4">
        <v>416.0</v>
      </c>
      <c r="C10357" s="4">
        <v>2016.0</v>
      </c>
      <c r="D10357" s="4" t="s">
        <v>1011</v>
      </c>
      <c r="E10357" s="4" t="s">
        <v>2059</v>
      </c>
      <c r="F10357" s="4" t="s">
        <v>27</v>
      </c>
      <c r="G10357" s="4" t="s">
        <v>2400</v>
      </c>
      <c r="H10357" s="4">
        <v>9500.0</v>
      </c>
      <c r="I10357" s="4">
        <v>6188.0</v>
      </c>
      <c r="J10357" s="4">
        <v>427.0</v>
      </c>
      <c r="K10357" s="4">
        <v>3637.0</v>
      </c>
      <c r="L10357" s="4">
        <v>21562.0</v>
      </c>
      <c r="M10357" s="4" t="s">
        <v>2041</v>
      </c>
      <c r="N10357" s="4" t="s">
        <v>2041</v>
      </c>
      <c r="O10357" s="4" t="s">
        <v>2041</v>
      </c>
      <c r="P10357" s="4" t="s">
        <v>2041</v>
      </c>
      <c r="R10357" s="5" t="str">
        <f t="shared" si="1"/>
        <v>2016_416</v>
      </c>
    </row>
    <row r="10358">
      <c r="A10358" s="4" t="s">
        <v>2355</v>
      </c>
      <c r="B10358" s="4">
        <v>417.0</v>
      </c>
      <c r="C10358" s="4">
        <v>2016.0</v>
      </c>
      <c r="D10358" s="4" t="s">
        <v>168</v>
      </c>
      <c r="E10358" s="4" t="s">
        <v>2116</v>
      </c>
      <c r="F10358" s="4" t="s">
        <v>24</v>
      </c>
      <c r="G10358" s="4" t="s">
        <v>1401</v>
      </c>
      <c r="H10358" s="4">
        <v>1944.0</v>
      </c>
      <c r="I10358" s="4">
        <v>6162.0</v>
      </c>
      <c r="J10358" s="4">
        <v>142.0</v>
      </c>
      <c r="K10358" s="4">
        <v>3372.0</v>
      </c>
      <c r="L10358" s="4">
        <v>9126.0</v>
      </c>
      <c r="M10358" s="4" t="s">
        <v>2041</v>
      </c>
      <c r="N10358" s="4" t="s">
        <v>2041</v>
      </c>
      <c r="O10358" s="4" t="s">
        <v>2041</v>
      </c>
      <c r="P10358" s="4" t="s">
        <v>2041</v>
      </c>
      <c r="R10358" s="5" t="str">
        <f t="shared" si="1"/>
        <v>2016_417</v>
      </c>
    </row>
    <row r="10359">
      <c r="A10359" s="4" t="s">
        <v>1316</v>
      </c>
      <c r="B10359" s="4">
        <v>418.0</v>
      </c>
      <c r="C10359" s="4">
        <v>2016.0</v>
      </c>
      <c r="D10359" s="4" t="s">
        <v>1104</v>
      </c>
      <c r="E10359" s="4" t="s">
        <v>2116</v>
      </c>
      <c r="F10359" s="4" t="s">
        <v>55</v>
      </c>
      <c r="G10359" s="4" t="s">
        <v>1579</v>
      </c>
      <c r="H10359" s="4">
        <v>2569.0</v>
      </c>
      <c r="I10359" s="4">
        <v>6156.0</v>
      </c>
      <c r="J10359" s="4">
        <v>74.0</v>
      </c>
      <c r="K10359" s="4">
        <v>9421.0</v>
      </c>
      <c r="L10359" s="4">
        <v>27000.0</v>
      </c>
      <c r="M10359" s="4" t="s">
        <v>2041</v>
      </c>
      <c r="N10359" s="4" t="s">
        <v>2041</v>
      </c>
      <c r="O10359" s="4" t="s">
        <v>2041</v>
      </c>
      <c r="P10359" s="4" t="s">
        <v>2041</v>
      </c>
      <c r="R10359" s="5" t="str">
        <f t="shared" si="1"/>
        <v>2016_418</v>
      </c>
    </row>
    <row r="10360">
      <c r="A10360" s="4" t="s">
        <v>2455</v>
      </c>
      <c r="B10360" s="4">
        <v>419.0</v>
      </c>
      <c r="C10360" s="4">
        <v>2016.0</v>
      </c>
      <c r="D10360" s="4" t="s">
        <v>34</v>
      </c>
      <c r="E10360" s="4" t="s">
        <v>2062</v>
      </c>
      <c r="F10360" s="4" t="s">
        <v>35</v>
      </c>
      <c r="G10360" s="4" t="s">
        <v>1499</v>
      </c>
      <c r="H10360" s="4">
        <v>6335.0</v>
      </c>
      <c r="I10360" s="4">
        <v>6155.0</v>
      </c>
      <c r="J10360" s="4">
        <v>343.0</v>
      </c>
      <c r="K10360" s="4">
        <v>5930.0</v>
      </c>
      <c r="L10360" s="4">
        <v>24197.0</v>
      </c>
      <c r="M10360" s="4" t="s">
        <v>2041</v>
      </c>
      <c r="N10360" s="4" t="s">
        <v>2041</v>
      </c>
      <c r="O10360" s="4" t="s">
        <v>2041</v>
      </c>
      <c r="P10360" s="4" t="s">
        <v>2041</v>
      </c>
      <c r="R10360" s="5" t="str">
        <f t="shared" si="1"/>
        <v>2016_419</v>
      </c>
    </row>
    <row r="10361">
      <c r="A10361" s="4" t="s">
        <v>2491</v>
      </c>
      <c r="B10361" s="4">
        <v>420.0</v>
      </c>
      <c r="C10361" s="4">
        <v>2016.0</v>
      </c>
      <c r="D10361" s="4" t="s">
        <v>102</v>
      </c>
      <c r="E10361" s="4" t="s">
        <v>114</v>
      </c>
      <c r="F10361" s="4" t="s">
        <v>46</v>
      </c>
      <c r="G10361" s="4" t="s">
        <v>2492</v>
      </c>
      <c r="H10361" s="4">
        <v>27522.0</v>
      </c>
      <c r="I10361" s="4">
        <v>6149.0</v>
      </c>
      <c r="J10361" s="4">
        <v>956.0</v>
      </c>
      <c r="K10361" s="4">
        <v>12329.0</v>
      </c>
      <c r="L10361" s="4">
        <v>17000.0</v>
      </c>
      <c r="M10361" s="4" t="s">
        <v>2041</v>
      </c>
      <c r="N10361" s="4" t="s">
        <v>2041</v>
      </c>
      <c r="O10361" s="4" t="s">
        <v>2044</v>
      </c>
      <c r="P10361" s="4" t="s">
        <v>2041</v>
      </c>
      <c r="R10361" s="5" t="str">
        <f t="shared" si="1"/>
        <v>2016_420</v>
      </c>
    </row>
    <row r="10362">
      <c r="A10362" s="4" t="s">
        <v>446</v>
      </c>
      <c r="B10362" s="4">
        <v>421.0</v>
      </c>
      <c r="C10362" s="4">
        <v>2016.0</v>
      </c>
      <c r="D10362" s="4" t="s">
        <v>67</v>
      </c>
      <c r="E10362" s="4" t="s">
        <v>2042</v>
      </c>
      <c r="F10362" s="4" t="s">
        <v>55</v>
      </c>
      <c r="G10362" s="4" t="s">
        <v>1417</v>
      </c>
      <c r="H10362" s="4">
        <v>6094.0</v>
      </c>
      <c r="I10362" s="4">
        <v>6145.0</v>
      </c>
      <c r="J10362" s="4">
        <v>352.0</v>
      </c>
      <c r="K10362" s="4">
        <v>49859.0</v>
      </c>
      <c r="L10362" s="4">
        <v>7400.0</v>
      </c>
      <c r="M10362" s="4" t="s">
        <v>2041</v>
      </c>
      <c r="N10362" s="4" t="s">
        <v>2041</v>
      </c>
      <c r="O10362" s="4" t="s">
        <v>2041</v>
      </c>
      <c r="P10362" s="4" t="s">
        <v>2041</v>
      </c>
      <c r="R10362" s="5" t="str">
        <f t="shared" si="1"/>
        <v>2016_421</v>
      </c>
    </row>
    <row r="10363">
      <c r="A10363" s="4" t="s">
        <v>2393</v>
      </c>
      <c r="B10363" s="4">
        <v>422.0</v>
      </c>
      <c r="C10363" s="4">
        <v>2016.0</v>
      </c>
      <c r="D10363" s="4" t="s">
        <v>639</v>
      </c>
      <c r="E10363" s="4" t="s">
        <v>2043</v>
      </c>
      <c r="F10363" s="4" t="s">
        <v>57</v>
      </c>
      <c r="G10363" s="4" t="s">
        <v>1597</v>
      </c>
      <c r="H10363" s="4">
        <v>7889.0</v>
      </c>
      <c r="I10363" s="4">
        <v>6123.0</v>
      </c>
      <c r="J10363" s="4">
        <v>560.0</v>
      </c>
      <c r="K10363" s="4">
        <v>9401.0</v>
      </c>
      <c r="L10363" s="4">
        <v>12810.0</v>
      </c>
      <c r="M10363" s="4" t="s">
        <v>2041</v>
      </c>
      <c r="N10363" s="4" t="s">
        <v>2041</v>
      </c>
      <c r="O10363" s="4" t="s">
        <v>2041</v>
      </c>
      <c r="P10363" s="4" t="s">
        <v>2041</v>
      </c>
      <c r="R10363" s="5" t="str">
        <f t="shared" si="1"/>
        <v>2016_422</v>
      </c>
    </row>
    <row r="10364">
      <c r="A10364" s="7" t="s">
        <v>2411</v>
      </c>
      <c r="B10364" s="7">
        <v>423.0</v>
      </c>
      <c r="C10364" s="7">
        <v>2016.0</v>
      </c>
      <c r="D10364" s="7" t="s">
        <v>999</v>
      </c>
      <c r="E10364" s="7" t="s">
        <v>117</v>
      </c>
      <c r="F10364" s="7" t="s">
        <v>144</v>
      </c>
      <c r="G10364" s="7" t="s">
        <v>1481</v>
      </c>
      <c r="H10364" s="8"/>
      <c r="I10364" s="7">
        <v>6110.0</v>
      </c>
      <c r="J10364" s="7">
        <v>91.0</v>
      </c>
      <c r="K10364" s="7">
        <v>2050.0</v>
      </c>
      <c r="L10364" s="7">
        <v>8300.0</v>
      </c>
      <c r="M10364" s="7" t="s">
        <v>2041</v>
      </c>
      <c r="N10364" s="7" t="s">
        <v>2044</v>
      </c>
      <c r="O10364" s="7" t="s">
        <v>2041</v>
      </c>
      <c r="P10364" s="7" t="s">
        <v>2041</v>
      </c>
      <c r="Q10364" s="8"/>
      <c r="R10364" s="5" t="str">
        <f t="shared" si="1"/>
        <v>2016_423</v>
      </c>
    </row>
    <row r="10365">
      <c r="A10365" s="4" t="s">
        <v>1698</v>
      </c>
      <c r="B10365" s="4">
        <v>424.0</v>
      </c>
      <c r="C10365" s="4">
        <v>2016.0</v>
      </c>
      <c r="D10365" s="4" t="s">
        <v>19</v>
      </c>
      <c r="E10365" s="4" t="s">
        <v>19</v>
      </c>
      <c r="F10365" s="4" t="s">
        <v>189</v>
      </c>
      <c r="G10365" s="4" t="s">
        <v>1698</v>
      </c>
      <c r="H10365" s="4">
        <v>2988.0</v>
      </c>
      <c r="I10365" s="4">
        <v>6098.0</v>
      </c>
      <c r="J10365" s="4">
        <v>230.0</v>
      </c>
      <c r="K10365" s="4">
        <v>4613.0</v>
      </c>
      <c r="L10365" s="4">
        <v>13300.0</v>
      </c>
      <c r="M10365" s="4" t="s">
        <v>2041</v>
      </c>
      <c r="N10365" s="4" t="s">
        <v>2041</v>
      </c>
      <c r="O10365" s="4" t="s">
        <v>2041</v>
      </c>
      <c r="P10365" s="4" t="s">
        <v>2041</v>
      </c>
      <c r="R10365" s="5" t="str">
        <f t="shared" si="1"/>
        <v>2016_424</v>
      </c>
    </row>
    <row r="10366">
      <c r="A10366" s="4" t="s">
        <v>2403</v>
      </c>
      <c r="B10366" s="4">
        <v>425.0</v>
      </c>
      <c r="C10366" s="4">
        <v>2016.0</v>
      </c>
      <c r="D10366" s="4" t="s">
        <v>216</v>
      </c>
      <c r="E10366" s="4" t="s">
        <v>921</v>
      </c>
      <c r="F10366" s="4" t="s">
        <v>144</v>
      </c>
      <c r="G10366" s="4" t="s">
        <v>1481</v>
      </c>
      <c r="H10366" s="4">
        <v>12156.0</v>
      </c>
      <c r="I10366" s="4">
        <v>6098.0</v>
      </c>
      <c r="J10366" s="4">
        <v>630.0</v>
      </c>
      <c r="K10366" s="4">
        <v>23640.0</v>
      </c>
      <c r="L10366" s="4">
        <v>8527.0</v>
      </c>
      <c r="M10366" s="4" t="s">
        <v>2041</v>
      </c>
      <c r="N10366" s="4" t="s">
        <v>2041</v>
      </c>
      <c r="O10366" s="4" t="s">
        <v>2041</v>
      </c>
      <c r="P10366" s="4" t="s">
        <v>2041</v>
      </c>
      <c r="R10366" s="5" t="str">
        <f t="shared" si="1"/>
        <v>2016_425</v>
      </c>
    </row>
    <row r="10367">
      <c r="A10367" s="4" t="s">
        <v>2409</v>
      </c>
      <c r="B10367" s="4">
        <v>426.0</v>
      </c>
      <c r="C10367" s="4">
        <v>2016.0</v>
      </c>
      <c r="D10367" s="4" t="s">
        <v>2428</v>
      </c>
      <c r="E10367" s="4" t="s">
        <v>2116</v>
      </c>
      <c r="F10367" s="4" t="s">
        <v>57</v>
      </c>
      <c r="G10367" s="4" t="s">
        <v>2410</v>
      </c>
      <c r="H10367" s="4">
        <v>139.0</v>
      </c>
      <c r="I10367" s="4">
        <v>6070.0</v>
      </c>
      <c r="J10367" s="4">
        <v>7.0</v>
      </c>
      <c r="K10367" s="4">
        <v>326.0</v>
      </c>
      <c r="L10367" s="4">
        <v>52.0</v>
      </c>
      <c r="M10367" s="4" t="s">
        <v>2041</v>
      </c>
      <c r="N10367" s="4" t="s">
        <v>2041</v>
      </c>
      <c r="O10367" s="4" t="s">
        <v>2041</v>
      </c>
      <c r="P10367" s="4" t="s">
        <v>2041</v>
      </c>
      <c r="R10367" s="5" t="str">
        <f t="shared" si="1"/>
        <v>2016_426</v>
      </c>
    </row>
    <row r="10368">
      <c r="A10368" s="4" t="s">
        <v>2386</v>
      </c>
      <c r="B10368" s="4">
        <v>427.0</v>
      </c>
      <c r="C10368" s="4">
        <v>2016.0</v>
      </c>
      <c r="D10368" s="4" t="s">
        <v>1831</v>
      </c>
      <c r="E10368" s="4" t="s">
        <v>2040</v>
      </c>
      <c r="F10368" s="4" t="s">
        <v>30</v>
      </c>
      <c r="G10368" s="4" t="s">
        <v>1407</v>
      </c>
      <c r="H10368" s="4">
        <v>923.0</v>
      </c>
      <c r="I10368" s="4">
        <v>6070.0</v>
      </c>
      <c r="J10368" s="4">
        <v>37.0</v>
      </c>
      <c r="K10368" s="4">
        <v>3230.0</v>
      </c>
      <c r="L10368" s="4">
        <v>37000.0</v>
      </c>
      <c r="M10368" s="4" t="s">
        <v>2041</v>
      </c>
      <c r="N10368" s="4" t="s">
        <v>2041</v>
      </c>
      <c r="O10368" s="4" t="s">
        <v>2041</v>
      </c>
      <c r="P10368" s="4" t="s">
        <v>2041</v>
      </c>
      <c r="R10368" s="5" t="str">
        <f t="shared" si="1"/>
        <v>2016_427</v>
      </c>
    </row>
    <row r="10369">
      <c r="A10369" s="4" t="s">
        <v>2376</v>
      </c>
      <c r="B10369" s="4">
        <v>428.0</v>
      </c>
      <c r="C10369" s="4">
        <v>2016.0</v>
      </c>
      <c r="D10369" s="4" t="s">
        <v>19</v>
      </c>
      <c r="E10369" s="4" t="s">
        <v>19</v>
      </c>
      <c r="F10369" s="4" t="s">
        <v>55</v>
      </c>
      <c r="G10369" s="4" t="s">
        <v>1794</v>
      </c>
      <c r="H10369" s="4">
        <v>2097.0</v>
      </c>
      <c r="I10369" s="4">
        <v>6060.0</v>
      </c>
      <c r="J10369" s="4">
        <v>159.0</v>
      </c>
      <c r="K10369" s="4">
        <v>4326.0</v>
      </c>
      <c r="L10369" s="4">
        <v>23100.0</v>
      </c>
      <c r="M10369" s="4" t="s">
        <v>2041</v>
      </c>
      <c r="N10369" s="4" t="s">
        <v>2041</v>
      </c>
      <c r="O10369" s="4" t="s">
        <v>2041</v>
      </c>
      <c r="P10369" s="4" t="s">
        <v>2041</v>
      </c>
      <c r="R10369" s="5" t="str">
        <f t="shared" si="1"/>
        <v>2016_428</v>
      </c>
    </row>
    <row r="10370">
      <c r="A10370" s="4" t="s">
        <v>2493</v>
      </c>
      <c r="B10370" s="4">
        <v>429.0</v>
      </c>
      <c r="C10370" s="4">
        <v>2016.0</v>
      </c>
      <c r="D10370" s="4" t="s">
        <v>110</v>
      </c>
      <c r="E10370" s="4" t="s">
        <v>2053</v>
      </c>
      <c r="F10370" s="4" t="s">
        <v>30</v>
      </c>
      <c r="G10370" s="4" t="s">
        <v>2494</v>
      </c>
      <c r="H10370" s="4">
        <v>30103.0</v>
      </c>
      <c r="I10370" s="4">
        <v>6028.0</v>
      </c>
      <c r="J10370" s="4">
        <v>839.0</v>
      </c>
      <c r="K10370" s="4">
        <v>15145.0</v>
      </c>
      <c r="L10370" s="4">
        <v>7200.0</v>
      </c>
      <c r="M10370" s="4" t="s">
        <v>2041</v>
      </c>
      <c r="N10370" s="4" t="s">
        <v>2041</v>
      </c>
      <c r="O10370" s="4" t="s">
        <v>2044</v>
      </c>
      <c r="P10370" s="4" t="s">
        <v>2041</v>
      </c>
      <c r="R10370" s="5" t="str">
        <f t="shared" si="1"/>
        <v>2016_429</v>
      </c>
    </row>
    <row r="10371">
      <c r="A10371" s="4" t="s">
        <v>2466</v>
      </c>
      <c r="B10371" s="4">
        <v>430.0</v>
      </c>
      <c r="C10371" s="4">
        <v>2016.0</v>
      </c>
      <c r="D10371" s="4" t="s">
        <v>1295</v>
      </c>
      <c r="E10371" s="4" t="s">
        <v>114</v>
      </c>
      <c r="F10371" s="4" t="s">
        <v>115</v>
      </c>
      <c r="G10371" s="4" t="s">
        <v>2315</v>
      </c>
      <c r="H10371" s="4">
        <v>2987.0</v>
      </c>
      <c r="I10371" s="4">
        <v>6014.0</v>
      </c>
      <c r="J10371" s="4">
        <v>182.0</v>
      </c>
      <c r="K10371" s="4">
        <v>5997.0</v>
      </c>
      <c r="L10371" s="4">
        <v>40000.0</v>
      </c>
      <c r="M10371" s="4" t="s">
        <v>2044</v>
      </c>
      <c r="N10371" s="4" t="s">
        <v>2041</v>
      </c>
      <c r="O10371" s="4" t="s">
        <v>2041</v>
      </c>
      <c r="P10371" s="4" t="s">
        <v>2041</v>
      </c>
      <c r="R10371" s="5" t="str">
        <f t="shared" si="1"/>
        <v>2016_430</v>
      </c>
    </row>
    <row r="10372">
      <c r="A10372" s="4" t="s">
        <v>2495</v>
      </c>
      <c r="B10372" s="4">
        <v>431.0</v>
      </c>
      <c r="C10372" s="4">
        <v>2016.0</v>
      </c>
      <c r="D10372" s="4" t="s">
        <v>826</v>
      </c>
      <c r="E10372" s="4" t="s">
        <v>114</v>
      </c>
      <c r="F10372" s="4" t="s">
        <v>257</v>
      </c>
      <c r="G10372" s="4" t="s">
        <v>2496</v>
      </c>
      <c r="H10372" s="4">
        <v>21202.0</v>
      </c>
      <c r="I10372" s="4">
        <v>5998.0</v>
      </c>
      <c r="J10372" s="4">
        <v>147.0</v>
      </c>
      <c r="K10372" s="4">
        <v>27220.0</v>
      </c>
      <c r="L10372" s="4">
        <v>17500.0</v>
      </c>
      <c r="M10372" s="4" t="s">
        <v>2041</v>
      </c>
      <c r="N10372" s="4" t="s">
        <v>2041</v>
      </c>
      <c r="O10372" s="4" t="s">
        <v>2044</v>
      </c>
      <c r="P10372" s="4" t="s">
        <v>2041</v>
      </c>
      <c r="R10372" s="5" t="str">
        <f t="shared" si="1"/>
        <v>2016_431</v>
      </c>
    </row>
    <row r="10373">
      <c r="A10373" s="4" t="s">
        <v>2397</v>
      </c>
      <c r="B10373" s="4">
        <v>432.0</v>
      </c>
      <c r="C10373" s="4">
        <v>2016.0</v>
      </c>
      <c r="D10373" s="4" t="s">
        <v>688</v>
      </c>
      <c r="E10373" s="4" t="s">
        <v>2059</v>
      </c>
      <c r="F10373" s="4" t="s">
        <v>189</v>
      </c>
      <c r="G10373" s="4" t="s">
        <v>1449</v>
      </c>
      <c r="H10373" s="4">
        <v>9417.0</v>
      </c>
      <c r="I10373" s="4">
        <v>5995.0</v>
      </c>
      <c r="J10373" s="4">
        <v>752.0</v>
      </c>
      <c r="K10373" s="4">
        <v>9991.0</v>
      </c>
      <c r="L10373" s="4">
        <v>6300.0</v>
      </c>
      <c r="M10373" s="4" t="s">
        <v>2041</v>
      </c>
      <c r="N10373" s="4" t="s">
        <v>2041</v>
      </c>
      <c r="O10373" s="4" t="s">
        <v>2041</v>
      </c>
      <c r="P10373" s="4" t="s">
        <v>2041</v>
      </c>
      <c r="R10373" s="5" t="str">
        <f t="shared" si="1"/>
        <v>2016_432</v>
      </c>
    </row>
    <row r="10374">
      <c r="A10374" s="4" t="s">
        <v>2419</v>
      </c>
      <c r="B10374" s="4">
        <v>433.0</v>
      </c>
      <c r="C10374" s="4">
        <v>2016.0</v>
      </c>
      <c r="D10374" s="4" t="s">
        <v>1112</v>
      </c>
      <c r="E10374" s="4" t="s">
        <v>223</v>
      </c>
      <c r="F10374" s="4" t="s">
        <v>88</v>
      </c>
      <c r="G10374" s="4" t="s">
        <v>1413</v>
      </c>
      <c r="H10374" s="4">
        <v>6481.0</v>
      </c>
      <c r="I10374" s="4">
        <v>5982.0</v>
      </c>
      <c r="J10374" s="4">
        <v>494.0</v>
      </c>
      <c r="K10374" s="4">
        <v>8967.0</v>
      </c>
      <c r="L10374" s="4">
        <v>4542.0</v>
      </c>
      <c r="M10374" s="4" t="s">
        <v>2041</v>
      </c>
      <c r="N10374" s="4" t="s">
        <v>2041</v>
      </c>
      <c r="O10374" s="4" t="s">
        <v>2041</v>
      </c>
      <c r="P10374" s="4" t="s">
        <v>2041</v>
      </c>
      <c r="R10374" s="5" t="str">
        <f t="shared" si="1"/>
        <v>2016_433</v>
      </c>
    </row>
    <row r="10375">
      <c r="A10375" s="4" t="s">
        <v>2422</v>
      </c>
      <c r="B10375" s="4">
        <v>434.0</v>
      </c>
      <c r="C10375" s="4">
        <v>2016.0</v>
      </c>
      <c r="D10375" s="4" t="s">
        <v>1105</v>
      </c>
      <c r="E10375" s="4" t="s">
        <v>2052</v>
      </c>
      <c r="F10375" s="4" t="s">
        <v>88</v>
      </c>
      <c r="G10375" s="4" t="s">
        <v>1413</v>
      </c>
      <c r="H10375" s="4">
        <v>11873.0</v>
      </c>
      <c r="I10375" s="4">
        <v>5972.0</v>
      </c>
      <c r="J10375" s="4">
        <v>350.0</v>
      </c>
      <c r="K10375" s="4">
        <v>7278.0</v>
      </c>
      <c r="L10375" s="4">
        <v>17200.0</v>
      </c>
      <c r="M10375" s="4" t="s">
        <v>2041</v>
      </c>
      <c r="N10375" s="4" t="s">
        <v>2041</v>
      </c>
      <c r="O10375" s="4" t="s">
        <v>2041</v>
      </c>
      <c r="P10375" s="4" t="s">
        <v>2041</v>
      </c>
      <c r="R10375" s="5" t="str">
        <f t="shared" si="1"/>
        <v>2016_434</v>
      </c>
    </row>
    <row r="10376">
      <c r="A10376" s="4" t="s">
        <v>2391</v>
      </c>
      <c r="B10376" s="4">
        <v>435.0</v>
      </c>
      <c r="C10376" s="4">
        <v>2016.0</v>
      </c>
      <c r="D10376" s="4" t="s">
        <v>1104</v>
      </c>
      <c r="E10376" s="4" t="s">
        <v>2116</v>
      </c>
      <c r="F10376" s="4" t="s">
        <v>57</v>
      </c>
      <c r="G10376" s="4" t="s">
        <v>2392</v>
      </c>
      <c r="H10376" s="4">
        <v>6449.0</v>
      </c>
      <c r="I10376" s="4">
        <v>5967.0</v>
      </c>
      <c r="J10376" s="4">
        <v>274.0</v>
      </c>
      <c r="K10376" s="4">
        <v>4134.0</v>
      </c>
      <c r="L10376" s="4">
        <v>25000.0</v>
      </c>
      <c r="M10376" s="4" t="s">
        <v>2041</v>
      </c>
      <c r="N10376" s="4" t="s">
        <v>2041</v>
      </c>
      <c r="O10376" s="4" t="s">
        <v>2041</v>
      </c>
      <c r="P10376" s="4" t="s">
        <v>2041</v>
      </c>
      <c r="R10376" s="5" t="str">
        <f t="shared" si="1"/>
        <v>2016_435</v>
      </c>
    </row>
    <row r="10377">
      <c r="A10377" s="4" t="s">
        <v>2447</v>
      </c>
      <c r="B10377" s="4">
        <v>436.0</v>
      </c>
      <c r="C10377" s="4">
        <v>2016.0</v>
      </c>
      <c r="D10377" s="4" t="s">
        <v>1139</v>
      </c>
      <c r="E10377" s="4" t="s">
        <v>2042</v>
      </c>
      <c r="F10377" s="4" t="s">
        <v>46</v>
      </c>
      <c r="G10377" s="4" t="s">
        <v>1418</v>
      </c>
      <c r="H10377" s="4">
        <v>5289.0</v>
      </c>
      <c r="I10377" s="4">
        <v>5966.0</v>
      </c>
      <c r="J10377" s="4">
        <v>439.0</v>
      </c>
      <c r="K10377" s="4">
        <v>6205.0</v>
      </c>
      <c r="L10377" s="4">
        <v>61500.0</v>
      </c>
      <c r="M10377" s="4" t="s">
        <v>2041</v>
      </c>
      <c r="N10377" s="4" t="s">
        <v>2041</v>
      </c>
      <c r="O10377" s="4" t="s">
        <v>2041</v>
      </c>
      <c r="P10377" s="4" t="s">
        <v>2041</v>
      </c>
      <c r="R10377" s="5" t="str">
        <f t="shared" si="1"/>
        <v>2016_436</v>
      </c>
    </row>
    <row r="10378">
      <c r="A10378" s="4" t="s">
        <v>2497</v>
      </c>
      <c r="B10378" s="4">
        <v>437.0</v>
      </c>
      <c r="C10378" s="4">
        <v>2016.0</v>
      </c>
      <c r="D10378" s="4" t="s">
        <v>216</v>
      </c>
      <c r="E10378" s="4" t="s">
        <v>921</v>
      </c>
      <c r="F10378" s="4" t="s">
        <v>189</v>
      </c>
      <c r="G10378" s="4" t="s">
        <v>1449</v>
      </c>
      <c r="H10378" s="4">
        <v>18961.0</v>
      </c>
      <c r="I10378" s="4">
        <v>5926.0</v>
      </c>
      <c r="J10378" s="4">
        <v>640.0</v>
      </c>
      <c r="K10378" s="4">
        <v>29355.0</v>
      </c>
      <c r="L10378" s="4">
        <v>8211.0</v>
      </c>
      <c r="M10378" s="4" t="s">
        <v>2041</v>
      </c>
      <c r="N10378" s="4" t="s">
        <v>2041</v>
      </c>
      <c r="O10378" s="4" t="s">
        <v>2044</v>
      </c>
      <c r="P10378" s="4" t="s">
        <v>2041</v>
      </c>
      <c r="R10378" s="5" t="str">
        <f t="shared" si="1"/>
        <v>2016_437</v>
      </c>
    </row>
    <row r="10379">
      <c r="A10379" s="4" t="s">
        <v>2215</v>
      </c>
      <c r="B10379" s="4">
        <v>438.0</v>
      </c>
      <c r="C10379" s="4">
        <v>2016.0</v>
      </c>
      <c r="D10379" s="4" t="s">
        <v>490</v>
      </c>
      <c r="E10379" s="4" t="s">
        <v>921</v>
      </c>
      <c r="F10379" s="4" t="s">
        <v>24</v>
      </c>
      <c r="G10379" s="4" t="s">
        <v>1404</v>
      </c>
      <c r="H10379" s="4">
        <v>9399.0</v>
      </c>
      <c r="I10379" s="4">
        <v>5861.0</v>
      </c>
      <c r="J10379" s="4">
        <v>2204.0</v>
      </c>
      <c r="K10379" s="4">
        <v>32311.0</v>
      </c>
      <c r="L10379" s="4">
        <v>2611.0</v>
      </c>
      <c r="M10379" s="4" t="s">
        <v>2041</v>
      </c>
      <c r="N10379" s="4" t="s">
        <v>2041</v>
      </c>
      <c r="O10379" s="4" t="s">
        <v>2041</v>
      </c>
      <c r="P10379" s="4" t="s">
        <v>2041</v>
      </c>
      <c r="R10379" s="5" t="str">
        <f t="shared" si="1"/>
        <v>2016_438</v>
      </c>
    </row>
    <row r="10380">
      <c r="A10380" s="4" t="s">
        <v>2334</v>
      </c>
      <c r="B10380" s="4">
        <v>439.0</v>
      </c>
      <c r="C10380" s="4">
        <v>2016.0</v>
      </c>
      <c r="D10380" s="4" t="s">
        <v>1831</v>
      </c>
      <c r="E10380" s="4" t="s">
        <v>2040</v>
      </c>
      <c r="F10380" s="4" t="s">
        <v>55</v>
      </c>
      <c r="G10380" s="4" t="s">
        <v>1701</v>
      </c>
      <c r="H10380" s="4">
        <v>263.0</v>
      </c>
      <c r="I10380" s="4">
        <v>5851.0</v>
      </c>
      <c r="J10380" s="4">
        <v>28.0</v>
      </c>
      <c r="K10380" s="4">
        <v>1635.0</v>
      </c>
      <c r="L10380" s="4">
        <v>18450.0</v>
      </c>
      <c r="M10380" s="4" t="s">
        <v>2041</v>
      </c>
      <c r="N10380" s="4" t="s">
        <v>2041</v>
      </c>
      <c r="O10380" s="4" t="s">
        <v>2041</v>
      </c>
      <c r="P10380" s="4" t="s">
        <v>2041</v>
      </c>
      <c r="R10380" s="5" t="str">
        <f t="shared" si="1"/>
        <v>2016_439</v>
      </c>
    </row>
    <row r="10381">
      <c r="A10381" s="4" t="s">
        <v>2427</v>
      </c>
      <c r="B10381" s="4">
        <v>440.0</v>
      </c>
      <c r="C10381" s="4">
        <v>2016.0</v>
      </c>
      <c r="D10381" s="4" t="s">
        <v>2428</v>
      </c>
      <c r="E10381" s="4" t="s">
        <v>2141</v>
      </c>
      <c r="F10381" s="4" t="s">
        <v>35</v>
      </c>
      <c r="G10381" s="4" t="s">
        <v>1499</v>
      </c>
      <c r="H10381" s="4">
        <v>5599.0</v>
      </c>
      <c r="I10381" s="4">
        <v>5817.0</v>
      </c>
      <c r="J10381" s="4">
        <v>585.0</v>
      </c>
      <c r="K10381" s="4">
        <v>12083.0</v>
      </c>
      <c r="L10381" s="4">
        <v>12700.0</v>
      </c>
      <c r="M10381" s="4" t="s">
        <v>2041</v>
      </c>
      <c r="N10381" s="4" t="s">
        <v>2041</v>
      </c>
      <c r="O10381" s="4" t="s">
        <v>2041</v>
      </c>
      <c r="P10381" s="4" t="s">
        <v>2041</v>
      </c>
      <c r="R10381" s="5" t="str">
        <f t="shared" si="1"/>
        <v>2016_440</v>
      </c>
    </row>
    <row r="10382">
      <c r="A10382" s="4" t="s">
        <v>2413</v>
      </c>
      <c r="B10382" s="4">
        <v>441.0</v>
      </c>
      <c r="C10382" s="4">
        <v>2016.0</v>
      </c>
      <c r="D10382" s="4" t="s">
        <v>1078</v>
      </c>
      <c r="E10382" s="4" t="s">
        <v>2052</v>
      </c>
      <c r="F10382" s="4" t="s">
        <v>30</v>
      </c>
      <c r="G10382" s="4" t="s">
        <v>1407</v>
      </c>
      <c r="H10382" s="4">
        <v>2794.0</v>
      </c>
      <c r="I10382" s="4">
        <v>5816.0</v>
      </c>
      <c r="J10382" s="4">
        <v>557.0</v>
      </c>
      <c r="K10382" s="4">
        <v>32334.0</v>
      </c>
      <c r="L10382" s="4">
        <v>15922.0</v>
      </c>
      <c r="M10382" s="4" t="s">
        <v>2041</v>
      </c>
      <c r="N10382" s="4" t="s">
        <v>2041</v>
      </c>
      <c r="O10382" s="4" t="s">
        <v>2041</v>
      </c>
      <c r="P10382" s="4" t="s">
        <v>2041</v>
      </c>
      <c r="R10382" s="5" t="str">
        <f t="shared" si="1"/>
        <v>2016_441</v>
      </c>
    </row>
    <row r="10383">
      <c r="A10383" s="4" t="s">
        <v>2439</v>
      </c>
      <c r="B10383" s="4">
        <v>442.0</v>
      </c>
      <c r="C10383" s="4">
        <v>2016.0</v>
      </c>
      <c r="D10383" s="4" t="s">
        <v>67</v>
      </c>
      <c r="E10383" s="4" t="s">
        <v>2042</v>
      </c>
      <c r="F10383" s="4" t="s">
        <v>46</v>
      </c>
      <c r="G10383" s="4" t="s">
        <v>1418</v>
      </c>
      <c r="H10383" s="4">
        <v>4790.0</v>
      </c>
      <c r="I10383" s="4">
        <v>5766.0</v>
      </c>
      <c r="J10383" s="4">
        <v>422.0</v>
      </c>
      <c r="K10383" s="4">
        <v>17111.0</v>
      </c>
      <c r="L10383" s="4">
        <v>8200.0</v>
      </c>
      <c r="M10383" s="4" t="s">
        <v>2041</v>
      </c>
      <c r="N10383" s="4" t="s">
        <v>2041</v>
      </c>
      <c r="O10383" s="4" t="s">
        <v>2041</v>
      </c>
      <c r="P10383" s="4" t="s">
        <v>2041</v>
      </c>
      <c r="R10383" s="5" t="str">
        <f t="shared" si="1"/>
        <v>2016_442</v>
      </c>
    </row>
    <row r="10384">
      <c r="A10384" s="4" t="s">
        <v>2418</v>
      </c>
      <c r="B10384" s="4">
        <v>443.0</v>
      </c>
      <c r="C10384" s="4">
        <v>2016.0</v>
      </c>
      <c r="D10384" s="4" t="s">
        <v>29</v>
      </c>
      <c r="E10384" s="4" t="s">
        <v>29</v>
      </c>
      <c r="F10384" s="4" t="s">
        <v>27</v>
      </c>
      <c r="G10384" s="4" t="s">
        <v>1553</v>
      </c>
      <c r="H10384" s="4">
        <v>703.0</v>
      </c>
      <c r="I10384" s="4">
        <v>5765.0</v>
      </c>
      <c r="J10384" s="4">
        <v>27.0</v>
      </c>
      <c r="K10384" s="4">
        <v>12518.0</v>
      </c>
      <c r="L10384" s="4">
        <v>12326.0</v>
      </c>
      <c r="M10384" s="4" t="s">
        <v>2041</v>
      </c>
      <c r="N10384" s="4" t="s">
        <v>2041</v>
      </c>
      <c r="O10384" s="4" t="s">
        <v>2041</v>
      </c>
      <c r="P10384" s="4" t="s">
        <v>2041</v>
      </c>
      <c r="R10384" s="5" t="str">
        <f t="shared" si="1"/>
        <v>2016_443</v>
      </c>
    </row>
    <row r="10385">
      <c r="A10385" s="4" t="s">
        <v>2407</v>
      </c>
      <c r="B10385" s="4">
        <v>444.0</v>
      </c>
      <c r="C10385" s="4">
        <v>2016.0</v>
      </c>
      <c r="D10385" s="4" t="s">
        <v>232</v>
      </c>
      <c r="E10385" s="4" t="s">
        <v>2112</v>
      </c>
      <c r="F10385" s="4" t="s">
        <v>35</v>
      </c>
      <c r="G10385" s="4" t="s">
        <v>1499</v>
      </c>
      <c r="H10385" s="4">
        <v>14080.0</v>
      </c>
      <c r="I10385" s="4">
        <v>5763.0</v>
      </c>
      <c r="J10385" s="4">
        <v>489.0</v>
      </c>
      <c r="K10385" s="4">
        <v>8268.0</v>
      </c>
      <c r="L10385" s="4">
        <v>188000.0</v>
      </c>
      <c r="M10385" s="4" t="s">
        <v>2041</v>
      </c>
      <c r="N10385" s="4" t="s">
        <v>2041</v>
      </c>
      <c r="O10385" s="4" t="s">
        <v>2041</v>
      </c>
      <c r="P10385" s="4" t="s">
        <v>2041</v>
      </c>
      <c r="R10385" s="5" t="str">
        <f t="shared" si="1"/>
        <v>2016_444</v>
      </c>
    </row>
    <row r="10386">
      <c r="A10386" s="4" t="s">
        <v>2314</v>
      </c>
      <c r="B10386" s="4">
        <v>445.0</v>
      </c>
      <c r="C10386" s="4">
        <v>2016.0</v>
      </c>
      <c r="D10386" s="4" t="s">
        <v>23</v>
      </c>
      <c r="E10386" s="4" t="s">
        <v>921</v>
      </c>
      <c r="F10386" s="4" t="s">
        <v>115</v>
      </c>
      <c r="G10386" s="4" t="s">
        <v>2315</v>
      </c>
      <c r="H10386" s="4">
        <v>947.0</v>
      </c>
      <c r="I10386" s="4">
        <v>5762.0</v>
      </c>
      <c r="J10386" s="4">
        <v>19.0</v>
      </c>
      <c r="K10386" s="4">
        <v>3325.0</v>
      </c>
      <c r="L10386" s="4">
        <v>4584.0</v>
      </c>
      <c r="M10386" s="4" t="s">
        <v>2041</v>
      </c>
      <c r="N10386" s="4" t="s">
        <v>2041</v>
      </c>
      <c r="O10386" s="4" t="s">
        <v>2041</v>
      </c>
      <c r="P10386" s="4" t="s">
        <v>2041</v>
      </c>
      <c r="R10386" s="5" t="str">
        <f t="shared" si="1"/>
        <v>2016_445</v>
      </c>
    </row>
    <row r="10387">
      <c r="A10387" s="4" t="s">
        <v>2417</v>
      </c>
      <c r="B10387" s="4">
        <v>446.0</v>
      </c>
      <c r="C10387" s="4">
        <v>2016.0</v>
      </c>
      <c r="D10387" s="4" t="s">
        <v>1104</v>
      </c>
      <c r="E10387" s="4" t="s">
        <v>2116</v>
      </c>
      <c r="F10387" s="4" t="s">
        <v>46</v>
      </c>
      <c r="G10387" s="4" t="s">
        <v>1609</v>
      </c>
      <c r="H10387" s="4">
        <v>5693.0</v>
      </c>
      <c r="I10387" s="4">
        <v>5742.0</v>
      </c>
      <c r="J10387" s="4">
        <v>437.0</v>
      </c>
      <c r="K10387" s="4">
        <v>5285.0</v>
      </c>
      <c r="L10387" s="4">
        <v>13000.0</v>
      </c>
      <c r="M10387" s="4" t="s">
        <v>2041</v>
      </c>
      <c r="N10387" s="4" t="s">
        <v>2041</v>
      </c>
      <c r="O10387" s="4" t="s">
        <v>2041</v>
      </c>
      <c r="P10387" s="4" t="s">
        <v>2041</v>
      </c>
      <c r="R10387" s="5" t="str">
        <f t="shared" si="1"/>
        <v>2016_446</v>
      </c>
    </row>
    <row r="10388">
      <c r="A10388" s="4" t="s">
        <v>2498</v>
      </c>
      <c r="B10388" s="4">
        <v>447.0</v>
      </c>
      <c r="C10388" s="4">
        <v>2016.0</v>
      </c>
      <c r="D10388" s="4" t="s">
        <v>1292</v>
      </c>
      <c r="E10388" s="4" t="s">
        <v>114</v>
      </c>
      <c r="F10388" s="4" t="s">
        <v>127</v>
      </c>
      <c r="G10388" s="4" t="s">
        <v>2445</v>
      </c>
      <c r="H10388" s="4">
        <v>7780.0</v>
      </c>
      <c r="I10388" s="4">
        <v>5738.0</v>
      </c>
      <c r="J10388" s="4">
        <v>387.0</v>
      </c>
      <c r="K10388" s="4">
        <v>3926.0</v>
      </c>
      <c r="L10388" s="4">
        <v>36100.0</v>
      </c>
      <c r="M10388" s="4" t="s">
        <v>2041</v>
      </c>
      <c r="N10388" s="4" t="s">
        <v>2041</v>
      </c>
      <c r="O10388" s="4" t="s">
        <v>2041</v>
      </c>
      <c r="P10388" s="4" t="s">
        <v>2041</v>
      </c>
      <c r="R10388" s="5" t="str">
        <f t="shared" si="1"/>
        <v>2016_447</v>
      </c>
    </row>
    <row r="10389">
      <c r="A10389" s="4" t="s">
        <v>2460</v>
      </c>
      <c r="B10389" s="4">
        <v>448.0</v>
      </c>
      <c r="C10389" s="4">
        <v>2016.0</v>
      </c>
      <c r="D10389" s="4" t="s">
        <v>285</v>
      </c>
      <c r="E10389" s="4" t="s">
        <v>285</v>
      </c>
      <c r="F10389" s="4" t="s">
        <v>127</v>
      </c>
      <c r="G10389" s="4" t="s">
        <v>1556</v>
      </c>
      <c r="H10389" s="4">
        <v>10997.0</v>
      </c>
      <c r="I10389" s="4">
        <v>5732.0</v>
      </c>
      <c r="J10389" s="4">
        <v>429.0</v>
      </c>
      <c r="K10389" s="4">
        <v>5619.0</v>
      </c>
      <c r="L10389" s="4">
        <v>65300.0</v>
      </c>
      <c r="M10389" s="4" t="s">
        <v>2041</v>
      </c>
      <c r="N10389" s="4" t="s">
        <v>2041</v>
      </c>
      <c r="O10389" s="4" t="s">
        <v>2041</v>
      </c>
      <c r="P10389" s="4" t="s">
        <v>2041</v>
      </c>
      <c r="R10389" s="5" t="str">
        <f t="shared" si="1"/>
        <v>2016_448</v>
      </c>
    </row>
    <row r="10390">
      <c r="A10390" s="4" t="s">
        <v>2458</v>
      </c>
      <c r="B10390" s="4">
        <v>449.0</v>
      </c>
      <c r="C10390" s="4">
        <v>2016.0</v>
      </c>
      <c r="D10390" s="4" t="s">
        <v>1139</v>
      </c>
      <c r="E10390" s="4" t="s">
        <v>2042</v>
      </c>
      <c r="F10390" s="4" t="s">
        <v>43</v>
      </c>
      <c r="G10390" s="4" t="s">
        <v>1479</v>
      </c>
      <c r="H10390" s="4">
        <v>5308.0</v>
      </c>
      <c r="I10390" s="4">
        <v>5706.0</v>
      </c>
      <c r="J10390" s="4">
        <v>184.0</v>
      </c>
      <c r="K10390" s="4">
        <v>7531.0</v>
      </c>
      <c r="L10390" s="4">
        <v>11400.0</v>
      </c>
      <c r="M10390" s="4" t="s">
        <v>2041</v>
      </c>
      <c r="N10390" s="4" t="s">
        <v>2041</v>
      </c>
      <c r="O10390" s="4" t="s">
        <v>2041</v>
      </c>
      <c r="P10390" s="4" t="s">
        <v>2041</v>
      </c>
      <c r="R10390" s="5" t="str">
        <f t="shared" si="1"/>
        <v>2016_449</v>
      </c>
    </row>
    <row r="10391">
      <c r="A10391" s="4" t="s">
        <v>2404</v>
      </c>
      <c r="B10391" s="4">
        <v>450.0</v>
      </c>
      <c r="C10391" s="4">
        <v>2016.0</v>
      </c>
      <c r="D10391" s="4" t="s">
        <v>2428</v>
      </c>
      <c r="E10391" s="4" t="s">
        <v>2052</v>
      </c>
      <c r="F10391" s="4" t="s">
        <v>57</v>
      </c>
      <c r="G10391" s="4" t="s">
        <v>1507</v>
      </c>
      <c r="H10391" s="4">
        <v>11431.0</v>
      </c>
      <c r="I10391" s="4">
        <v>5703.0</v>
      </c>
      <c r="J10391" s="4">
        <v>369.0</v>
      </c>
      <c r="K10391" s="4">
        <v>6553.0</v>
      </c>
      <c r="L10391" s="4">
        <v>31000.0</v>
      </c>
      <c r="M10391" s="4" t="s">
        <v>2041</v>
      </c>
      <c r="N10391" s="4" t="s">
        <v>2041</v>
      </c>
      <c r="O10391" s="4" t="s">
        <v>2041</v>
      </c>
      <c r="P10391" s="4" t="s">
        <v>2041</v>
      </c>
      <c r="R10391" s="5" t="str">
        <f t="shared" si="1"/>
        <v>2016_450</v>
      </c>
    </row>
    <row r="10392">
      <c r="A10392" s="4" t="s">
        <v>2332</v>
      </c>
      <c r="B10392" s="4">
        <v>451.0</v>
      </c>
      <c r="C10392" s="4">
        <v>2016.0</v>
      </c>
      <c r="D10392" s="4" t="s">
        <v>971</v>
      </c>
      <c r="E10392" s="4" t="s">
        <v>2043</v>
      </c>
      <c r="F10392" s="4" t="s">
        <v>46</v>
      </c>
      <c r="G10392" s="4" t="s">
        <v>1435</v>
      </c>
      <c r="H10392" s="4">
        <v>13224.0</v>
      </c>
      <c r="I10392" s="4">
        <v>5695.0</v>
      </c>
      <c r="J10392" s="4">
        <v>610.0</v>
      </c>
      <c r="K10392" s="4">
        <v>8387.0</v>
      </c>
      <c r="L10392" s="4">
        <v>14000.0</v>
      </c>
      <c r="M10392" s="4" t="s">
        <v>2041</v>
      </c>
      <c r="N10392" s="4" t="s">
        <v>2041</v>
      </c>
      <c r="O10392" s="4" t="s">
        <v>2041</v>
      </c>
      <c r="P10392" s="4" t="s">
        <v>2041</v>
      </c>
      <c r="R10392" s="5" t="str">
        <f t="shared" si="1"/>
        <v>2016_451</v>
      </c>
    </row>
    <row r="10393">
      <c r="A10393" s="4" t="s">
        <v>2434</v>
      </c>
      <c r="B10393" s="4">
        <v>452.0</v>
      </c>
      <c r="C10393" s="4">
        <v>2016.0</v>
      </c>
      <c r="D10393" s="4" t="s">
        <v>981</v>
      </c>
      <c r="E10393" s="4" t="s">
        <v>2053</v>
      </c>
      <c r="F10393" s="4" t="s">
        <v>55</v>
      </c>
      <c r="G10393" s="4" t="s">
        <v>1879</v>
      </c>
      <c r="H10393" s="4">
        <v>15540.0</v>
      </c>
      <c r="I10393" s="4">
        <v>5693.0</v>
      </c>
      <c r="J10393" s="4">
        <v>345.0</v>
      </c>
      <c r="K10393" s="4">
        <v>16883.0</v>
      </c>
      <c r="L10393" s="4">
        <v>7370.0</v>
      </c>
      <c r="M10393" s="4" t="s">
        <v>2041</v>
      </c>
      <c r="N10393" s="4" t="s">
        <v>2041</v>
      </c>
      <c r="O10393" s="4" t="s">
        <v>2041</v>
      </c>
      <c r="P10393" s="4" t="s">
        <v>2041</v>
      </c>
      <c r="R10393" s="5" t="str">
        <f t="shared" si="1"/>
        <v>2016_452</v>
      </c>
    </row>
    <row r="10394">
      <c r="A10394" s="4" t="s">
        <v>863</v>
      </c>
      <c r="B10394" s="4">
        <v>453.0</v>
      </c>
      <c r="C10394" s="4">
        <v>2016.0</v>
      </c>
      <c r="D10394" s="4" t="s">
        <v>59</v>
      </c>
      <c r="E10394" s="4" t="s">
        <v>2042</v>
      </c>
      <c r="F10394" s="4" t="s">
        <v>544</v>
      </c>
      <c r="G10394" s="4" t="s">
        <v>1576</v>
      </c>
      <c r="H10394" s="4">
        <v>10025.0</v>
      </c>
      <c r="I10394" s="4">
        <v>5674.0</v>
      </c>
      <c r="J10394" s="4">
        <v>1062.0</v>
      </c>
      <c r="K10394" s="4">
        <v>126050.0</v>
      </c>
      <c r="L10394" s="4">
        <v>23916.0</v>
      </c>
      <c r="M10394" s="4" t="s">
        <v>2041</v>
      </c>
      <c r="N10394" s="4" t="s">
        <v>2041</v>
      </c>
      <c r="O10394" s="4" t="s">
        <v>2041</v>
      </c>
      <c r="P10394" s="4" t="s">
        <v>2041</v>
      </c>
      <c r="R10394" s="5" t="str">
        <f t="shared" si="1"/>
        <v>2016_453</v>
      </c>
    </row>
    <row r="10395">
      <c r="A10395" s="4" t="s">
        <v>2362</v>
      </c>
      <c r="B10395" s="4">
        <v>453.0</v>
      </c>
      <c r="C10395" s="4">
        <v>2016.0</v>
      </c>
      <c r="D10395" s="4" t="s">
        <v>48</v>
      </c>
      <c r="E10395" s="4" t="s">
        <v>48</v>
      </c>
      <c r="F10395" s="4" t="s">
        <v>24</v>
      </c>
      <c r="G10395" s="4" t="s">
        <v>1401</v>
      </c>
      <c r="H10395" s="4">
        <v>9655.0</v>
      </c>
      <c r="I10395" s="4">
        <v>5674.0</v>
      </c>
      <c r="J10395" s="4">
        <v>304.0</v>
      </c>
      <c r="K10395" s="4">
        <v>8586.0</v>
      </c>
      <c r="L10395" s="4">
        <v>7081.0</v>
      </c>
      <c r="M10395" s="4" t="s">
        <v>2041</v>
      </c>
      <c r="N10395" s="4" t="s">
        <v>2041</v>
      </c>
      <c r="O10395" s="4" t="s">
        <v>2041</v>
      </c>
      <c r="P10395" s="4" t="s">
        <v>2041</v>
      </c>
      <c r="R10395" s="5" t="str">
        <f t="shared" si="1"/>
        <v>2016_453</v>
      </c>
    </row>
    <row r="10396">
      <c r="A10396" s="4" t="s">
        <v>2436</v>
      </c>
      <c r="B10396" s="4">
        <v>455.0</v>
      </c>
      <c r="C10396" s="4">
        <v>2016.0</v>
      </c>
      <c r="D10396" s="4" t="s">
        <v>1078</v>
      </c>
      <c r="E10396" s="4" t="s">
        <v>2052</v>
      </c>
      <c r="F10396" s="4" t="s">
        <v>57</v>
      </c>
      <c r="G10396" s="4" t="s">
        <v>1653</v>
      </c>
      <c r="H10396" s="4">
        <v>16318.0</v>
      </c>
      <c r="I10396" s="4">
        <v>5666.0</v>
      </c>
      <c r="J10396" s="4">
        <v>580.0</v>
      </c>
      <c r="K10396" s="4">
        <v>4164.0</v>
      </c>
      <c r="L10396" s="4">
        <v>7700.0</v>
      </c>
      <c r="M10396" s="4" t="s">
        <v>2041</v>
      </c>
      <c r="N10396" s="4" t="s">
        <v>2041</v>
      </c>
      <c r="O10396" s="4" t="s">
        <v>2041</v>
      </c>
      <c r="P10396" s="4" t="s">
        <v>2041</v>
      </c>
      <c r="R10396" s="5" t="str">
        <f t="shared" si="1"/>
        <v>2016_455</v>
      </c>
    </row>
    <row r="10397">
      <c r="A10397" s="7" t="s">
        <v>2429</v>
      </c>
      <c r="B10397" s="7">
        <v>456.0</v>
      </c>
      <c r="C10397" s="7">
        <v>2016.0</v>
      </c>
      <c r="D10397" s="7" t="s">
        <v>988</v>
      </c>
      <c r="E10397" s="7" t="s">
        <v>2053</v>
      </c>
      <c r="F10397" s="7" t="s">
        <v>46</v>
      </c>
      <c r="G10397" s="7" t="s">
        <v>1911</v>
      </c>
      <c r="H10397" s="7">
        <v>7677.0</v>
      </c>
      <c r="I10397" s="7">
        <v>5621.0</v>
      </c>
      <c r="J10397" s="7">
        <v>402.0</v>
      </c>
      <c r="K10397" s="7">
        <v>5074.0</v>
      </c>
      <c r="L10397" s="7">
        <v>11500.0</v>
      </c>
      <c r="M10397" s="7" t="s">
        <v>2041</v>
      </c>
      <c r="N10397" s="7" t="s">
        <v>2044</v>
      </c>
      <c r="O10397" s="7" t="s">
        <v>2041</v>
      </c>
      <c r="P10397" s="7" t="s">
        <v>2041</v>
      </c>
      <c r="Q10397" s="8"/>
      <c r="R10397" s="5" t="str">
        <f t="shared" si="1"/>
        <v>2016_456</v>
      </c>
    </row>
    <row r="10398">
      <c r="A10398" s="4" t="s">
        <v>2499</v>
      </c>
      <c r="B10398" s="4">
        <v>457.0</v>
      </c>
      <c r="C10398" s="4">
        <v>2016.0</v>
      </c>
      <c r="D10398" s="4" t="s">
        <v>1295</v>
      </c>
      <c r="E10398" s="4" t="s">
        <v>114</v>
      </c>
      <c r="F10398" s="4" t="s">
        <v>100</v>
      </c>
      <c r="G10398" s="4" t="s">
        <v>2500</v>
      </c>
      <c r="H10398" s="4">
        <v>356.0</v>
      </c>
      <c r="I10398" s="4">
        <v>5619.0</v>
      </c>
      <c r="J10398" s="4">
        <v>426.0</v>
      </c>
      <c r="K10398" s="4">
        <v>6092.0</v>
      </c>
      <c r="L10398" s="4">
        <v>88700.0</v>
      </c>
      <c r="M10398" s="4" t="s">
        <v>2041</v>
      </c>
      <c r="N10398" s="4" t="s">
        <v>2041</v>
      </c>
      <c r="O10398" s="4" t="s">
        <v>2044</v>
      </c>
      <c r="P10398" s="4" t="s">
        <v>2041</v>
      </c>
      <c r="R10398" s="5" t="str">
        <f t="shared" si="1"/>
        <v>2016_457</v>
      </c>
    </row>
    <row r="10399">
      <c r="A10399" s="4" t="s">
        <v>2366</v>
      </c>
      <c r="B10399" s="4">
        <v>458.0</v>
      </c>
      <c r="C10399" s="4">
        <v>2016.0</v>
      </c>
      <c r="D10399" s="4" t="s">
        <v>490</v>
      </c>
      <c r="E10399" s="4" t="s">
        <v>921</v>
      </c>
      <c r="F10399" s="4" t="s">
        <v>144</v>
      </c>
      <c r="G10399" s="4" t="s">
        <v>1481</v>
      </c>
      <c r="H10399" s="4">
        <v>43.0</v>
      </c>
      <c r="I10399" s="4">
        <v>5609.0</v>
      </c>
      <c r="J10399" s="4">
        <v>1996.0</v>
      </c>
      <c r="K10399" s="4">
        <v>11021.0</v>
      </c>
      <c r="L10399" s="4">
        <v>7600.0</v>
      </c>
      <c r="M10399" s="4" t="s">
        <v>2041</v>
      </c>
      <c r="N10399" s="4" t="s">
        <v>2041</v>
      </c>
      <c r="O10399" s="4" t="s">
        <v>2041</v>
      </c>
      <c r="P10399" s="4" t="s">
        <v>2041</v>
      </c>
      <c r="R10399" s="5" t="str">
        <f t="shared" si="1"/>
        <v>2016_458</v>
      </c>
    </row>
    <row r="10400">
      <c r="A10400" s="4" t="s">
        <v>2453</v>
      </c>
      <c r="B10400" s="4">
        <v>459.0</v>
      </c>
      <c r="C10400" s="4">
        <v>2016.0</v>
      </c>
      <c r="D10400" s="4" t="s">
        <v>120</v>
      </c>
      <c r="E10400" s="4" t="s">
        <v>2059</v>
      </c>
      <c r="F10400" s="4" t="s">
        <v>95</v>
      </c>
      <c r="G10400" s="4" t="s">
        <v>1458</v>
      </c>
      <c r="H10400" s="4">
        <v>10230.0</v>
      </c>
      <c r="I10400" s="4">
        <v>5598.0</v>
      </c>
      <c r="J10400" s="4">
        <v>848.0</v>
      </c>
      <c r="K10400" s="4">
        <v>6533.0</v>
      </c>
      <c r="L10400" s="4">
        <v>13858.0</v>
      </c>
      <c r="M10400" s="4" t="s">
        <v>2041</v>
      </c>
      <c r="N10400" s="4" t="s">
        <v>2041</v>
      </c>
      <c r="O10400" s="4" t="s">
        <v>2041</v>
      </c>
      <c r="P10400" s="4" t="s">
        <v>2041</v>
      </c>
      <c r="R10400" s="5" t="str">
        <f t="shared" si="1"/>
        <v>2016_459</v>
      </c>
    </row>
    <row r="10401">
      <c r="A10401" s="4" t="s">
        <v>2381</v>
      </c>
      <c r="B10401" s="4">
        <v>460.0</v>
      </c>
      <c r="C10401" s="4">
        <v>2016.0</v>
      </c>
      <c r="D10401" s="4" t="s">
        <v>988</v>
      </c>
      <c r="E10401" s="4" t="s">
        <v>2053</v>
      </c>
      <c r="F10401" s="4" t="s">
        <v>152</v>
      </c>
      <c r="G10401" s="4" t="s">
        <v>2501</v>
      </c>
      <c r="H10401" s="4">
        <v>3515.0</v>
      </c>
      <c r="I10401" s="4">
        <v>5594.0</v>
      </c>
      <c r="J10401" s="4">
        <v>171.0</v>
      </c>
      <c r="K10401" s="4">
        <v>4431.0</v>
      </c>
      <c r="L10401" s="4">
        <v>10772.0</v>
      </c>
      <c r="M10401" s="4" t="s">
        <v>2041</v>
      </c>
      <c r="N10401" s="4" t="s">
        <v>2041</v>
      </c>
      <c r="O10401" s="4" t="s">
        <v>2041</v>
      </c>
      <c r="P10401" s="4" t="s">
        <v>2041</v>
      </c>
      <c r="R10401" s="5" t="str">
        <f t="shared" si="1"/>
        <v>2016_460</v>
      </c>
    </row>
    <row r="10402">
      <c r="A10402" s="4" t="s">
        <v>2502</v>
      </c>
      <c r="B10402" s="4">
        <v>461.0</v>
      </c>
      <c r="C10402" s="4">
        <v>2016.0</v>
      </c>
      <c r="D10402" s="4" t="s">
        <v>29</v>
      </c>
      <c r="E10402" s="4" t="s">
        <v>29</v>
      </c>
      <c r="F10402" s="4" t="s">
        <v>35</v>
      </c>
      <c r="G10402" s="4" t="s">
        <v>1643</v>
      </c>
      <c r="H10402" s="4">
        <v>6552.0</v>
      </c>
      <c r="I10402" s="4">
        <v>5576.0</v>
      </c>
      <c r="J10402" s="4">
        <v>196.0</v>
      </c>
      <c r="K10402" s="4">
        <v>27084.0</v>
      </c>
      <c r="L10402" s="4">
        <v>19200.0</v>
      </c>
      <c r="M10402" s="4" t="s">
        <v>2041</v>
      </c>
      <c r="N10402" s="4" t="s">
        <v>2041</v>
      </c>
      <c r="O10402" s="4" t="s">
        <v>2044</v>
      </c>
      <c r="P10402" s="4" t="s">
        <v>2041</v>
      </c>
      <c r="R10402" s="5" t="str">
        <f t="shared" si="1"/>
        <v>2016_461</v>
      </c>
    </row>
    <row r="10403">
      <c r="A10403" s="4" t="s">
        <v>2456</v>
      </c>
      <c r="B10403" s="4">
        <v>462.0</v>
      </c>
      <c r="C10403" s="4">
        <v>2016.0</v>
      </c>
      <c r="D10403" s="4" t="s">
        <v>971</v>
      </c>
      <c r="E10403" s="4" t="s">
        <v>2043</v>
      </c>
      <c r="F10403" s="4" t="s">
        <v>35</v>
      </c>
      <c r="G10403" s="4" t="s">
        <v>2457</v>
      </c>
      <c r="H10403" s="4">
        <v>17811.0</v>
      </c>
      <c r="I10403" s="4">
        <v>5569.0</v>
      </c>
      <c r="J10403" s="4">
        <v>764.0</v>
      </c>
      <c r="K10403" s="4">
        <v>7458.0</v>
      </c>
      <c r="L10403" s="4">
        <v>50700.0</v>
      </c>
      <c r="M10403" s="4" t="s">
        <v>2041</v>
      </c>
      <c r="N10403" s="4" t="s">
        <v>2041</v>
      </c>
      <c r="O10403" s="4" t="s">
        <v>2041</v>
      </c>
      <c r="P10403" s="4" t="s">
        <v>2041</v>
      </c>
      <c r="R10403" s="5" t="str">
        <f t="shared" si="1"/>
        <v>2016_462</v>
      </c>
    </row>
    <row r="10404">
      <c r="A10404" s="4" t="s">
        <v>2377</v>
      </c>
      <c r="B10404" s="4">
        <v>463.0</v>
      </c>
      <c r="C10404" s="4">
        <v>2016.0</v>
      </c>
      <c r="D10404" s="4" t="s">
        <v>999</v>
      </c>
      <c r="E10404" s="4" t="s">
        <v>117</v>
      </c>
      <c r="F10404" s="4" t="s">
        <v>152</v>
      </c>
      <c r="G10404" s="4" t="s">
        <v>1548</v>
      </c>
      <c r="I10404" s="4">
        <v>5565.0</v>
      </c>
      <c r="J10404" s="4">
        <v>35.0</v>
      </c>
      <c r="K10404" s="4">
        <v>1008.0</v>
      </c>
      <c r="L10404" s="4">
        <v>500.0</v>
      </c>
      <c r="M10404" s="4" t="s">
        <v>2041</v>
      </c>
      <c r="N10404" s="4" t="s">
        <v>2041</v>
      </c>
      <c r="O10404" s="4" t="s">
        <v>2041</v>
      </c>
      <c r="P10404" s="4" t="s">
        <v>2041</v>
      </c>
      <c r="R10404" s="5" t="str">
        <f t="shared" si="1"/>
        <v>2016_463</v>
      </c>
    </row>
    <row r="10405">
      <c r="A10405" s="4" t="s">
        <v>2374</v>
      </c>
      <c r="B10405" s="4">
        <v>464.0</v>
      </c>
      <c r="C10405" s="4">
        <v>2016.0</v>
      </c>
      <c r="D10405" s="4" t="s">
        <v>975</v>
      </c>
      <c r="E10405" s="4" t="s">
        <v>2043</v>
      </c>
      <c r="F10405" s="4" t="s">
        <v>57</v>
      </c>
      <c r="G10405" s="4" t="s">
        <v>1546</v>
      </c>
      <c r="H10405" s="4">
        <v>15293.0</v>
      </c>
      <c r="I10405" s="4">
        <v>5565.0</v>
      </c>
      <c r="J10405" s="4">
        <v>389.0</v>
      </c>
      <c r="K10405" s="4">
        <v>9231.0</v>
      </c>
      <c r="L10405" s="4">
        <v>8790.0</v>
      </c>
      <c r="M10405" s="4" t="s">
        <v>2041</v>
      </c>
      <c r="N10405" s="4" t="s">
        <v>2041</v>
      </c>
      <c r="O10405" s="4" t="s">
        <v>2041</v>
      </c>
      <c r="P10405" s="4" t="s">
        <v>2041</v>
      </c>
      <c r="R10405" s="5" t="str">
        <f t="shared" si="1"/>
        <v>2016_464</v>
      </c>
    </row>
    <row r="10406">
      <c r="A10406" s="4" t="s">
        <v>2433</v>
      </c>
      <c r="B10406" s="4">
        <v>465.0</v>
      </c>
      <c r="C10406" s="4">
        <v>2016.0</v>
      </c>
      <c r="D10406" s="4" t="s">
        <v>826</v>
      </c>
      <c r="E10406" s="4" t="s">
        <v>114</v>
      </c>
      <c r="F10406" s="4" t="s">
        <v>74</v>
      </c>
      <c r="G10406" s="4" t="s">
        <v>1462</v>
      </c>
      <c r="H10406" s="4">
        <v>15599.0</v>
      </c>
      <c r="I10406" s="4">
        <v>5541.0</v>
      </c>
      <c r="J10406" s="4">
        <v>880.0</v>
      </c>
      <c r="K10406" s="4">
        <v>13064.0</v>
      </c>
      <c r="L10406" s="4">
        <v>18000.0</v>
      </c>
      <c r="M10406" s="4" t="s">
        <v>2041</v>
      </c>
      <c r="N10406" s="4" t="s">
        <v>2041</v>
      </c>
      <c r="O10406" s="4" t="s">
        <v>2041</v>
      </c>
      <c r="P10406" s="4" t="s">
        <v>2041</v>
      </c>
      <c r="R10406" s="5" t="str">
        <f t="shared" si="1"/>
        <v>2016_465</v>
      </c>
    </row>
    <row r="10407">
      <c r="A10407" s="4" t="s">
        <v>2468</v>
      </c>
      <c r="B10407" s="4">
        <v>466.0</v>
      </c>
      <c r="C10407" s="4">
        <v>2016.0</v>
      </c>
      <c r="D10407" s="4" t="s">
        <v>232</v>
      </c>
      <c r="E10407" s="4" t="s">
        <v>2112</v>
      </c>
      <c r="F10407" s="4" t="s">
        <v>43</v>
      </c>
      <c r="G10407" s="4" t="s">
        <v>1595</v>
      </c>
      <c r="H10407" s="4">
        <v>8576.0</v>
      </c>
      <c r="I10407" s="4">
        <v>5536.0</v>
      </c>
      <c r="J10407" s="4">
        <v>612.0</v>
      </c>
      <c r="K10407" s="4">
        <v>9716.0</v>
      </c>
      <c r="L10407" s="4">
        <v>37700.0</v>
      </c>
      <c r="M10407" s="4" t="s">
        <v>2041</v>
      </c>
      <c r="N10407" s="4" t="s">
        <v>2041</v>
      </c>
      <c r="O10407" s="4" t="s">
        <v>2041</v>
      </c>
      <c r="P10407" s="4" t="s">
        <v>2041</v>
      </c>
      <c r="R10407" s="5" t="str">
        <f t="shared" si="1"/>
        <v>2016_466</v>
      </c>
    </row>
    <row r="10408">
      <c r="A10408" s="4" t="s">
        <v>2438</v>
      </c>
      <c r="B10408" s="4">
        <v>467.0</v>
      </c>
      <c r="C10408" s="4">
        <v>2016.0</v>
      </c>
      <c r="D10408" s="4" t="s">
        <v>332</v>
      </c>
      <c r="E10408" s="4" t="s">
        <v>2141</v>
      </c>
      <c r="F10408" s="4" t="s">
        <v>20</v>
      </c>
      <c r="G10408" s="4" t="s">
        <v>1459</v>
      </c>
      <c r="H10408" s="4">
        <v>726.0</v>
      </c>
      <c r="I10408" s="4">
        <v>5518.0</v>
      </c>
      <c r="J10408" s="4">
        <v>54.0</v>
      </c>
      <c r="K10408" s="4">
        <v>1940.0</v>
      </c>
      <c r="L10408" s="4">
        <v>8100.0</v>
      </c>
      <c r="M10408" s="4" t="s">
        <v>2041</v>
      </c>
      <c r="N10408" s="4" t="s">
        <v>2041</v>
      </c>
      <c r="O10408" s="4" t="s">
        <v>2041</v>
      </c>
      <c r="P10408" s="4" t="s">
        <v>2041</v>
      </c>
      <c r="R10408" s="5" t="str">
        <f t="shared" si="1"/>
        <v>2016_467</v>
      </c>
    </row>
    <row r="10409">
      <c r="A10409" s="4" t="s">
        <v>2435</v>
      </c>
      <c r="B10409" s="4">
        <v>468.0</v>
      </c>
      <c r="C10409" s="4">
        <v>2016.0</v>
      </c>
      <c r="D10409" s="4" t="s">
        <v>1360</v>
      </c>
      <c r="E10409" s="4" t="s">
        <v>2141</v>
      </c>
      <c r="F10409" s="4" t="s">
        <v>183</v>
      </c>
      <c r="G10409" s="4" t="s">
        <v>1550</v>
      </c>
      <c r="H10409" s="4">
        <v>9560.0</v>
      </c>
      <c r="I10409" s="4">
        <v>5484.0</v>
      </c>
      <c r="J10409" s="4">
        <v>838.0</v>
      </c>
      <c r="K10409" s="4">
        <v>9459.0</v>
      </c>
      <c r="L10409" s="4">
        <v>10000.0</v>
      </c>
      <c r="M10409" s="4" t="s">
        <v>2041</v>
      </c>
      <c r="N10409" s="4" t="s">
        <v>2041</v>
      </c>
      <c r="O10409" s="4" t="s">
        <v>2041</v>
      </c>
      <c r="P10409" s="4" t="s">
        <v>2041</v>
      </c>
      <c r="R10409" s="5" t="str">
        <f t="shared" si="1"/>
        <v>2016_468</v>
      </c>
    </row>
    <row r="10410">
      <c r="A10410" s="4" t="s">
        <v>2503</v>
      </c>
      <c r="B10410" s="4">
        <v>469.0</v>
      </c>
      <c r="C10410" s="4">
        <v>2016.0</v>
      </c>
      <c r="D10410" s="4" t="s">
        <v>1292</v>
      </c>
      <c r="E10410" s="4" t="s">
        <v>114</v>
      </c>
      <c r="F10410" s="4" t="s">
        <v>183</v>
      </c>
      <c r="G10410" s="4" t="s">
        <v>1585</v>
      </c>
      <c r="H10410" s="4">
        <v>3816.0</v>
      </c>
      <c r="I10410" s="4">
        <v>5448.0</v>
      </c>
      <c r="J10410" s="4">
        <v>145.0</v>
      </c>
      <c r="K10410" s="4">
        <v>6388.0</v>
      </c>
      <c r="L10410" s="4">
        <v>40888.0</v>
      </c>
      <c r="M10410" s="4" t="s">
        <v>2041</v>
      </c>
      <c r="N10410" s="4" t="s">
        <v>2041</v>
      </c>
      <c r="O10410" s="4" t="s">
        <v>2044</v>
      </c>
      <c r="P10410" s="4" t="s">
        <v>2041</v>
      </c>
      <c r="R10410" s="5" t="str">
        <f t="shared" si="1"/>
        <v>2016_469</v>
      </c>
    </row>
    <row r="10411">
      <c r="A10411" s="4" t="s">
        <v>2313</v>
      </c>
      <c r="B10411" s="4">
        <v>470.0</v>
      </c>
      <c r="C10411" s="4">
        <v>2016.0</v>
      </c>
      <c r="D10411" s="4" t="s">
        <v>19</v>
      </c>
      <c r="E10411" s="4" t="s">
        <v>19</v>
      </c>
      <c r="F10411" s="4" t="s">
        <v>20</v>
      </c>
      <c r="G10411" s="4" t="s">
        <v>1534</v>
      </c>
      <c r="H10411" s="4">
        <v>3093.0</v>
      </c>
      <c r="I10411" s="4">
        <v>5444.0</v>
      </c>
      <c r="J10411" s="4">
        <v>2284.0</v>
      </c>
      <c r="K10411" s="4">
        <v>4682.0</v>
      </c>
      <c r="L10411" s="4">
        <v>11000.0</v>
      </c>
      <c r="M10411" s="4" t="s">
        <v>2041</v>
      </c>
      <c r="N10411" s="4" t="s">
        <v>2041</v>
      </c>
      <c r="O10411" s="4" t="s">
        <v>2041</v>
      </c>
      <c r="P10411" s="4" t="s">
        <v>2041</v>
      </c>
      <c r="R10411" s="5" t="str">
        <f t="shared" si="1"/>
        <v>2016_470</v>
      </c>
    </row>
    <row r="10412">
      <c r="A10412" s="4" t="s">
        <v>2504</v>
      </c>
      <c r="B10412" s="4">
        <v>471.0</v>
      </c>
      <c r="C10412" s="4">
        <v>2016.0</v>
      </c>
      <c r="D10412" s="4" t="s">
        <v>81</v>
      </c>
      <c r="E10412" s="4" t="s">
        <v>2042</v>
      </c>
      <c r="F10412" s="4" t="s">
        <v>46</v>
      </c>
      <c r="G10412" s="4" t="s">
        <v>2505</v>
      </c>
      <c r="H10412" s="4">
        <v>7878.0</v>
      </c>
      <c r="I10412" s="4">
        <v>5392.0</v>
      </c>
      <c r="J10412" s="4">
        <v>357.0</v>
      </c>
      <c r="K10412" s="4">
        <v>10914.0</v>
      </c>
      <c r="L10412" s="4">
        <v>21537.0</v>
      </c>
      <c r="M10412" s="4" t="s">
        <v>2041</v>
      </c>
      <c r="N10412" s="4" t="s">
        <v>2041</v>
      </c>
      <c r="O10412" s="4" t="s">
        <v>2044</v>
      </c>
      <c r="P10412" s="4" t="s">
        <v>2041</v>
      </c>
      <c r="R10412" s="5" t="str">
        <f t="shared" si="1"/>
        <v>2016_471</v>
      </c>
    </row>
    <row r="10413">
      <c r="A10413" s="4" t="s">
        <v>2454</v>
      </c>
      <c r="B10413" s="4">
        <v>472.0</v>
      </c>
      <c r="C10413" s="4">
        <v>2016.0</v>
      </c>
      <c r="D10413" s="4" t="s">
        <v>1139</v>
      </c>
      <c r="E10413" s="4" t="s">
        <v>2042</v>
      </c>
      <c r="F10413" s="4" t="s">
        <v>77</v>
      </c>
      <c r="G10413" s="4" t="s">
        <v>1440</v>
      </c>
      <c r="H10413" s="4">
        <v>12563.0</v>
      </c>
      <c r="I10413" s="4">
        <v>5387.0</v>
      </c>
      <c r="J10413" s="4">
        <v>558.0</v>
      </c>
      <c r="K10413" s="4">
        <v>11784.0</v>
      </c>
      <c r="L10413" s="4">
        <v>240.0</v>
      </c>
      <c r="M10413" s="4" t="s">
        <v>2041</v>
      </c>
      <c r="N10413" s="4" t="s">
        <v>2041</v>
      </c>
      <c r="O10413" s="4" t="s">
        <v>2041</v>
      </c>
      <c r="P10413" s="4" t="s">
        <v>2041</v>
      </c>
      <c r="R10413" s="5" t="str">
        <f t="shared" si="1"/>
        <v>2016_472</v>
      </c>
    </row>
    <row r="10414">
      <c r="A10414" s="4" t="s">
        <v>2340</v>
      </c>
      <c r="B10414" s="4">
        <v>472.0</v>
      </c>
      <c r="C10414" s="4">
        <v>2016.0</v>
      </c>
      <c r="D10414" s="4" t="s">
        <v>48</v>
      </c>
      <c r="E10414" s="4" t="s">
        <v>48</v>
      </c>
      <c r="F10414" s="4" t="s">
        <v>192</v>
      </c>
      <c r="G10414" s="4" t="s">
        <v>1547</v>
      </c>
      <c r="H10414" s="4">
        <v>6952.0</v>
      </c>
      <c r="I10414" s="4">
        <v>5387.0</v>
      </c>
      <c r="J10414" s="4">
        <v>309.0</v>
      </c>
      <c r="K10414" s="4">
        <v>10064.0</v>
      </c>
      <c r="L10414" s="4">
        <v>10500.0</v>
      </c>
      <c r="M10414" s="4" t="s">
        <v>2041</v>
      </c>
      <c r="N10414" s="4" t="s">
        <v>2041</v>
      </c>
      <c r="O10414" s="4" t="s">
        <v>2041</v>
      </c>
      <c r="P10414" s="4" t="s">
        <v>2041</v>
      </c>
      <c r="R10414" s="5" t="str">
        <f t="shared" si="1"/>
        <v>2016_472</v>
      </c>
    </row>
    <row r="10415">
      <c r="A10415" s="4" t="s">
        <v>2464</v>
      </c>
      <c r="B10415" s="4">
        <v>474.0</v>
      </c>
      <c r="C10415" s="4">
        <v>2016.0</v>
      </c>
      <c r="D10415" s="4" t="s">
        <v>977</v>
      </c>
      <c r="E10415" s="4" t="s">
        <v>117</v>
      </c>
      <c r="F10415" s="4" t="s">
        <v>400</v>
      </c>
      <c r="G10415" s="4" t="s">
        <v>1532</v>
      </c>
      <c r="H10415" s="4">
        <v>1063.0</v>
      </c>
      <c r="I10415" s="4">
        <v>5373.0</v>
      </c>
      <c r="J10415" s="4">
        <v>76.0</v>
      </c>
      <c r="K10415" s="4">
        <v>2014.0</v>
      </c>
      <c r="L10415" s="4">
        <v>5761.0</v>
      </c>
      <c r="M10415" s="4" t="s">
        <v>2041</v>
      </c>
      <c r="N10415" s="4" t="s">
        <v>2041</v>
      </c>
      <c r="O10415" s="4" t="s">
        <v>2041</v>
      </c>
      <c r="P10415" s="4" t="s">
        <v>2041</v>
      </c>
      <c r="R10415" s="5" t="str">
        <f t="shared" si="1"/>
        <v>2016_474</v>
      </c>
    </row>
    <row r="10416">
      <c r="A10416" s="4" t="s">
        <v>2412</v>
      </c>
      <c r="B10416" s="4">
        <v>475.0</v>
      </c>
      <c r="C10416" s="4">
        <v>2016.0</v>
      </c>
      <c r="D10416" s="4" t="s">
        <v>921</v>
      </c>
      <c r="E10416" s="4" t="s">
        <v>921</v>
      </c>
      <c r="F10416" s="4" t="s">
        <v>24</v>
      </c>
      <c r="G10416" s="4" t="s">
        <v>1503</v>
      </c>
      <c r="I10416" s="4">
        <v>5370.0</v>
      </c>
      <c r="J10416" s="4">
        <v>5342.0</v>
      </c>
      <c r="K10416" s="4">
        <v>23330.0</v>
      </c>
      <c r="L10416" s="4">
        <v>8860.0</v>
      </c>
      <c r="M10416" s="4" t="s">
        <v>2041</v>
      </c>
      <c r="N10416" s="4" t="s">
        <v>2041</v>
      </c>
      <c r="O10416" s="4" t="s">
        <v>2041</v>
      </c>
      <c r="P10416" s="4" t="s">
        <v>2041</v>
      </c>
      <c r="R10416" s="5" t="str">
        <f t="shared" si="1"/>
        <v>2016_475</v>
      </c>
    </row>
    <row r="10417">
      <c r="A10417" s="4" t="s">
        <v>2506</v>
      </c>
      <c r="B10417" s="4">
        <v>476.0</v>
      </c>
      <c r="C10417" s="4">
        <v>2016.0</v>
      </c>
      <c r="D10417" s="4" t="s">
        <v>67</v>
      </c>
      <c r="E10417" s="4" t="s">
        <v>2042</v>
      </c>
      <c r="F10417" s="4" t="s">
        <v>37</v>
      </c>
      <c r="G10417" s="4" t="s">
        <v>1593</v>
      </c>
      <c r="H10417" s="4">
        <v>12454.0</v>
      </c>
      <c r="I10417" s="4">
        <v>5370.0</v>
      </c>
      <c r="J10417" s="4">
        <v>583.0</v>
      </c>
      <c r="K10417" s="4">
        <v>24941.0</v>
      </c>
      <c r="L10417" s="4">
        <v>10600.0</v>
      </c>
      <c r="M10417" s="4" t="s">
        <v>2041</v>
      </c>
      <c r="N10417" s="4" t="s">
        <v>2041</v>
      </c>
      <c r="O10417" s="4" t="s">
        <v>2044</v>
      </c>
      <c r="P10417" s="4" t="s">
        <v>2041</v>
      </c>
      <c r="R10417" s="5" t="str">
        <f t="shared" si="1"/>
        <v>2016_476</v>
      </c>
    </row>
    <row r="10418">
      <c r="A10418" s="4" t="s">
        <v>2459</v>
      </c>
      <c r="B10418" s="4">
        <v>477.0</v>
      </c>
      <c r="C10418" s="4">
        <v>2016.0</v>
      </c>
      <c r="D10418" s="4" t="s">
        <v>977</v>
      </c>
      <c r="E10418" s="4" t="s">
        <v>117</v>
      </c>
      <c r="F10418" s="4" t="s">
        <v>46</v>
      </c>
      <c r="G10418" s="4" t="s">
        <v>1429</v>
      </c>
      <c r="H10418" s="4">
        <v>1191.0</v>
      </c>
      <c r="I10418" s="4">
        <v>5363.0</v>
      </c>
      <c r="J10418" s="4">
        <v>44.0</v>
      </c>
      <c r="K10418" s="4">
        <v>2263.0</v>
      </c>
      <c r="L10418" s="4">
        <v>6400.0</v>
      </c>
      <c r="M10418" s="4" t="s">
        <v>2041</v>
      </c>
      <c r="N10418" s="4" t="s">
        <v>2041</v>
      </c>
      <c r="O10418" s="4" t="s">
        <v>2041</v>
      </c>
      <c r="P10418" s="4" t="s">
        <v>2041</v>
      </c>
      <c r="R10418" s="5" t="str">
        <f t="shared" si="1"/>
        <v>2016_477</v>
      </c>
    </row>
    <row r="10419">
      <c r="A10419" s="7" t="s">
        <v>2448</v>
      </c>
      <c r="B10419" s="7">
        <v>478.0</v>
      </c>
      <c r="C10419" s="7">
        <v>2016.0</v>
      </c>
      <c r="D10419" s="7" t="s">
        <v>223</v>
      </c>
      <c r="E10419" s="7" t="s">
        <v>223</v>
      </c>
      <c r="F10419" s="7" t="s">
        <v>183</v>
      </c>
      <c r="G10419" s="7" t="s">
        <v>1550</v>
      </c>
      <c r="H10419" s="8"/>
      <c r="I10419" s="7">
        <v>5362.0</v>
      </c>
      <c r="J10419" s="7">
        <v>80.0</v>
      </c>
      <c r="K10419" s="7">
        <v>2861.0</v>
      </c>
      <c r="L10419" s="7">
        <v>22000.0</v>
      </c>
      <c r="M10419" s="7" t="s">
        <v>2041</v>
      </c>
      <c r="N10419" s="7" t="s">
        <v>2044</v>
      </c>
      <c r="O10419" s="7" t="s">
        <v>2041</v>
      </c>
      <c r="P10419" s="7" t="s">
        <v>2041</v>
      </c>
      <c r="Q10419" s="8"/>
      <c r="R10419" s="5" t="str">
        <f t="shared" si="1"/>
        <v>2016_478</v>
      </c>
    </row>
    <row r="10420">
      <c r="A10420" s="4" t="s">
        <v>2449</v>
      </c>
      <c r="B10420" s="4">
        <v>479.0</v>
      </c>
      <c r="C10420" s="4">
        <v>2016.0</v>
      </c>
      <c r="D10420" s="4" t="s">
        <v>42</v>
      </c>
      <c r="E10420" s="4" t="s">
        <v>2042</v>
      </c>
      <c r="F10420" s="4" t="s">
        <v>55</v>
      </c>
      <c r="G10420" s="4" t="s">
        <v>1417</v>
      </c>
      <c r="I10420" s="4">
        <v>5356.0</v>
      </c>
      <c r="J10420" s="4">
        <v>457.0</v>
      </c>
      <c r="K10420" s="4">
        <v>41952.0</v>
      </c>
      <c r="L10420" s="4">
        <v>2168.0</v>
      </c>
      <c r="M10420" s="4" t="s">
        <v>2041</v>
      </c>
      <c r="N10420" s="4" t="s">
        <v>2041</v>
      </c>
      <c r="O10420" s="4" t="s">
        <v>2041</v>
      </c>
      <c r="P10420" s="4" t="s">
        <v>2041</v>
      </c>
      <c r="R10420" s="5" t="str">
        <f t="shared" si="1"/>
        <v>2016_479</v>
      </c>
    </row>
    <row r="10421">
      <c r="A10421" s="4" t="s">
        <v>765</v>
      </c>
      <c r="B10421" s="4">
        <v>480.0</v>
      </c>
      <c r="C10421" s="4">
        <v>2016.0</v>
      </c>
      <c r="D10421" s="4" t="s">
        <v>338</v>
      </c>
      <c r="E10421" s="4" t="s">
        <v>2116</v>
      </c>
      <c r="F10421" s="4" t="s">
        <v>55</v>
      </c>
      <c r="G10421" s="4" t="s">
        <v>1552</v>
      </c>
      <c r="H10421" s="4">
        <v>5480.0</v>
      </c>
      <c r="I10421" s="4">
        <v>5350.0</v>
      </c>
      <c r="J10421" s="4">
        <v>330.0</v>
      </c>
      <c r="K10421" s="4">
        <v>7380.0</v>
      </c>
      <c r="L10421" s="4">
        <v>15000.0</v>
      </c>
      <c r="M10421" s="4" t="s">
        <v>2041</v>
      </c>
      <c r="N10421" s="4" t="s">
        <v>2041</v>
      </c>
      <c r="O10421" s="4" t="s">
        <v>2041</v>
      </c>
      <c r="P10421" s="4" t="s">
        <v>2041</v>
      </c>
      <c r="R10421" s="5" t="str">
        <f t="shared" si="1"/>
        <v>2016_480</v>
      </c>
    </row>
    <row r="10422">
      <c r="A10422" s="4" t="s">
        <v>2507</v>
      </c>
      <c r="B10422" s="4">
        <v>481.0</v>
      </c>
      <c r="C10422" s="4">
        <v>2016.0</v>
      </c>
      <c r="D10422" s="4" t="s">
        <v>1360</v>
      </c>
      <c r="E10422" s="4" t="s">
        <v>2141</v>
      </c>
      <c r="F10422" s="4" t="s">
        <v>30</v>
      </c>
      <c r="G10422" s="4" t="s">
        <v>1407</v>
      </c>
      <c r="H10422" s="4">
        <v>26277.0</v>
      </c>
      <c r="I10422" s="4">
        <v>5313.0</v>
      </c>
      <c r="J10422" s="4">
        <v>1156.0</v>
      </c>
      <c r="K10422" s="4">
        <v>8183.0</v>
      </c>
      <c r="L10422" s="4">
        <v>20400.0</v>
      </c>
      <c r="M10422" s="4" t="s">
        <v>2041</v>
      </c>
      <c r="N10422" s="4" t="s">
        <v>2041</v>
      </c>
      <c r="O10422" s="4" t="s">
        <v>2041</v>
      </c>
      <c r="P10422" s="4" t="s">
        <v>2041</v>
      </c>
      <c r="R10422" s="5" t="str">
        <f t="shared" si="1"/>
        <v>2016_481</v>
      </c>
    </row>
    <row r="10423">
      <c r="A10423" s="4" t="s">
        <v>2508</v>
      </c>
      <c r="B10423" s="4">
        <v>482.0</v>
      </c>
      <c r="C10423" s="4">
        <v>2016.0</v>
      </c>
      <c r="D10423" s="4" t="s">
        <v>611</v>
      </c>
      <c r="E10423" s="4" t="s">
        <v>2042</v>
      </c>
      <c r="F10423" s="4" t="s">
        <v>179</v>
      </c>
      <c r="G10423" s="4" t="s">
        <v>1681</v>
      </c>
      <c r="H10423" s="4">
        <v>6726.0</v>
      </c>
      <c r="I10423" s="4">
        <v>5308.0</v>
      </c>
      <c r="J10423" s="4">
        <v>502.0</v>
      </c>
      <c r="K10423" s="4">
        <v>26480.0</v>
      </c>
      <c r="L10423" s="4">
        <v>11000.0</v>
      </c>
      <c r="M10423" s="4" t="s">
        <v>2041</v>
      </c>
      <c r="N10423" s="4" t="s">
        <v>2041</v>
      </c>
      <c r="O10423" s="4" t="s">
        <v>2044</v>
      </c>
      <c r="P10423" s="4" t="s">
        <v>2041</v>
      </c>
      <c r="R10423" s="5" t="str">
        <f t="shared" si="1"/>
        <v>2016_482</v>
      </c>
    </row>
    <row r="10424">
      <c r="A10424" s="4" t="s">
        <v>2382</v>
      </c>
      <c r="B10424" s="4">
        <v>483.0</v>
      </c>
      <c r="C10424" s="4">
        <v>2016.0</v>
      </c>
      <c r="D10424" s="4" t="s">
        <v>216</v>
      </c>
      <c r="E10424" s="4" t="s">
        <v>921</v>
      </c>
      <c r="F10424" s="4" t="s">
        <v>257</v>
      </c>
      <c r="G10424" s="4" t="s">
        <v>1580</v>
      </c>
      <c r="H10424" s="4">
        <v>7533.0</v>
      </c>
      <c r="I10424" s="4">
        <v>5308.0</v>
      </c>
      <c r="J10424" s="4">
        <v>287.0</v>
      </c>
      <c r="K10424" s="4">
        <v>17493.0</v>
      </c>
      <c r="L10424" s="4">
        <v>7596.0</v>
      </c>
      <c r="M10424" s="4" t="s">
        <v>2041</v>
      </c>
      <c r="N10424" s="4" t="s">
        <v>2041</v>
      </c>
      <c r="O10424" s="4" t="s">
        <v>2041</v>
      </c>
      <c r="P10424" s="4" t="s">
        <v>2041</v>
      </c>
      <c r="R10424" s="5" t="str">
        <f t="shared" si="1"/>
        <v>2016_483</v>
      </c>
    </row>
    <row r="10425">
      <c r="A10425" s="4" t="s">
        <v>2509</v>
      </c>
      <c r="B10425" s="4">
        <v>484.0</v>
      </c>
      <c r="C10425" s="4">
        <v>2016.0</v>
      </c>
      <c r="D10425" s="4" t="s">
        <v>999</v>
      </c>
      <c r="E10425" s="4" t="s">
        <v>117</v>
      </c>
      <c r="F10425" s="4" t="s">
        <v>100</v>
      </c>
      <c r="G10425" s="4" t="s">
        <v>1685</v>
      </c>
      <c r="H10425" s="4">
        <v>10259.0</v>
      </c>
      <c r="I10425" s="4">
        <v>5305.0</v>
      </c>
      <c r="J10425" s="4">
        <v>368.0</v>
      </c>
      <c r="K10425" s="4">
        <v>5974.0</v>
      </c>
      <c r="L10425" s="4">
        <v>17000.0</v>
      </c>
      <c r="M10425" s="4" t="s">
        <v>2041</v>
      </c>
      <c r="N10425" s="4" t="s">
        <v>2041</v>
      </c>
      <c r="O10425" s="4" t="s">
        <v>2044</v>
      </c>
      <c r="P10425" s="4" t="s">
        <v>2041</v>
      </c>
      <c r="R10425" s="5" t="str">
        <f t="shared" si="1"/>
        <v>2016_484</v>
      </c>
    </row>
    <row r="10426">
      <c r="A10426" s="4" t="s">
        <v>2510</v>
      </c>
      <c r="B10426" s="4">
        <v>485.0</v>
      </c>
      <c r="C10426" s="4">
        <v>2016.0</v>
      </c>
      <c r="D10426" s="4" t="s">
        <v>759</v>
      </c>
      <c r="E10426" s="4" t="s">
        <v>2141</v>
      </c>
      <c r="F10426" s="4" t="s">
        <v>30</v>
      </c>
      <c r="G10426" s="4" t="s">
        <v>1407</v>
      </c>
      <c r="H10426" s="4">
        <v>1812.0</v>
      </c>
      <c r="I10426" s="4">
        <v>5291.0</v>
      </c>
      <c r="J10426" s="4">
        <v>76.0</v>
      </c>
      <c r="K10426" s="4">
        <v>2150.0</v>
      </c>
      <c r="L10426" s="4">
        <v>120000.0</v>
      </c>
      <c r="M10426" s="4" t="s">
        <v>2041</v>
      </c>
      <c r="N10426" s="4" t="s">
        <v>2041</v>
      </c>
      <c r="O10426" s="4" t="s">
        <v>2044</v>
      </c>
      <c r="P10426" s="4" t="s">
        <v>2041</v>
      </c>
      <c r="R10426" s="5" t="str">
        <f t="shared" si="1"/>
        <v>2016_485</v>
      </c>
    </row>
    <row r="10427">
      <c r="A10427" s="4" t="s">
        <v>2511</v>
      </c>
      <c r="B10427" s="4">
        <v>486.0</v>
      </c>
      <c r="C10427" s="4">
        <v>2016.0</v>
      </c>
      <c r="D10427" s="4" t="s">
        <v>59</v>
      </c>
      <c r="E10427" s="4" t="s">
        <v>2042</v>
      </c>
      <c r="F10427" s="4" t="s">
        <v>212</v>
      </c>
      <c r="G10427" s="4" t="s">
        <v>1527</v>
      </c>
      <c r="H10427" s="4">
        <v>11058.0</v>
      </c>
      <c r="I10427" s="4">
        <v>5276.0</v>
      </c>
      <c r="J10427" s="4">
        <v>840.0</v>
      </c>
      <c r="K10427" s="4">
        <v>138208.0</v>
      </c>
      <c r="L10427" s="4">
        <v>17700.0</v>
      </c>
      <c r="M10427" s="4" t="s">
        <v>2041</v>
      </c>
      <c r="N10427" s="4" t="s">
        <v>2041</v>
      </c>
      <c r="O10427" s="4" t="s">
        <v>2044</v>
      </c>
      <c r="P10427" s="4" t="s">
        <v>2041</v>
      </c>
      <c r="R10427" s="5" t="str">
        <f t="shared" si="1"/>
        <v>2016_486</v>
      </c>
    </row>
    <row r="10428">
      <c r="A10428" s="4" t="s">
        <v>2443</v>
      </c>
      <c r="B10428" s="4">
        <v>487.0</v>
      </c>
      <c r="C10428" s="4">
        <v>2016.0</v>
      </c>
      <c r="D10428" s="4" t="s">
        <v>1354</v>
      </c>
      <c r="E10428" s="4" t="s">
        <v>2043</v>
      </c>
      <c r="F10428" s="4" t="s">
        <v>37</v>
      </c>
      <c r="G10428" s="4" t="s">
        <v>1432</v>
      </c>
      <c r="H10428" s="4">
        <v>4505.0</v>
      </c>
      <c r="I10428" s="4">
        <v>5275.0</v>
      </c>
      <c r="J10428" s="4">
        <v>233.0</v>
      </c>
      <c r="K10428" s="4">
        <v>2878.0</v>
      </c>
      <c r="L10428" s="4">
        <v>22500.0</v>
      </c>
      <c r="M10428" s="4" t="s">
        <v>2041</v>
      </c>
      <c r="N10428" s="4" t="s">
        <v>2041</v>
      </c>
      <c r="O10428" s="4" t="s">
        <v>2041</v>
      </c>
      <c r="P10428" s="4" t="s">
        <v>2041</v>
      </c>
      <c r="R10428" s="5" t="str">
        <f t="shared" si="1"/>
        <v>2016_487</v>
      </c>
    </row>
    <row r="10429">
      <c r="A10429" s="4" t="s">
        <v>2512</v>
      </c>
      <c r="B10429" s="4">
        <v>488.0</v>
      </c>
      <c r="C10429" s="4">
        <v>2016.0</v>
      </c>
      <c r="D10429" s="4" t="s">
        <v>1139</v>
      </c>
      <c r="E10429" s="4" t="s">
        <v>2042</v>
      </c>
      <c r="F10429" s="4" t="s">
        <v>257</v>
      </c>
      <c r="G10429" s="4" t="s">
        <v>1424</v>
      </c>
      <c r="H10429" s="4">
        <v>65384.0</v>
      </c>
      <c r="I10429" s="4">
        <v>5266.0</v>
      </c>
      <c r="J10429" s="4">
        <v>1828.0</v>
      </c>
      <c r="K10429" s="4">
        <v>30651.0</v>
      </c>
      <c r="L10429" s="4">
        <v>4075.0</v>
      </c>
      <c r="M10429" s="4" t="s">
        <v>2041</v>
      </c>
      <c r="N10429" s="4" t="s">
        <v>2041</v>
      </c>
      <c r="O10429" s="4" t="s">
        <v>2044</v>
      </c>
      <c r="P10429" s="4" t="s">
        <v>2041</v>
      </c>
      <c r="R10429" s="5" t="str">
        <f t="shared" si="1"/>
        <v>2016_488</v>
      </c>
    </row>
    <row r="10430">
      <c r="A10430" s="4" t="s">
        <v>2437</v>
      </c>
      <c r="B10430" s="4">
        <v>489.0</v>
      </c>
      <c r="C10430" s="4">
        <v>2016.0</v>
      </c>
      <c r="D10430" s="4" t="s">
        <v>93</v>
      </c>
      <c r="E10430" s="4" t="s">
        <v>2116</v>
      </c>
      <c r="F10430" s="4" t="s">
        <v>537</v>
      </c>
      <c r="G10430" s="4" t="s">
        <v>1744</v>
      </c>
      <c r="H10430" s="4">
        <v>2538.0</v>
      </c>
      <c r="I10430" s="4">
        <v>5264.0</v>
      </c>
      <c r="J10430" s="4">
        <v>142.0</v>
      </c>
      <c r="K10430" s="4">
        <v>5663.0</v>
      </c>
      <c r="L10430" s="4">
        <v>9850.0</v>
      </c>
      <c r="M10430" s="4" t="s">
        <v>2041</v>
      </c>
      <c r="N10430" s="4" t="s">
        <v>2041</v>
      </c>
      <c r="O10430" s="4" t="s">
        <v>2041</v>
      </c>
      <c r="P10430" s="4" t="s">
        <v>2041</v>
      </c>
      <c r="R10430" s="5" t="str">
        <f t="shared" si="1"/>
        <v>2016_489</v>
      </c>
    </row>
    <row r="10431">
      <c r="A10431" s="4" t="s">
        <v>2513</v>
      </c>
      <c r="B10431" s="4">
        <v>490.0</v>
      </c>
      <c r="C10431" s="4">
        <v>2016.0</v>
      </c>
      <c r="D10431" s="4" t="s">
        <v>76</v>
      </c>
      <c r="E10431" s="4" t="s">
        <v>76</v>
      </c>
      <c r="F10431" s="4" t="s">
        <v>201</v>
      </c>
      <c r="G10431" s="4" t="s">
        <v>1774</v>
      </c>
      <c r="H10431" s="4">
        <v>12092.0</v>
      </c>
      <c r="I10431" s="4">
        <v>5262.0</v>
      </c>
      <c r="J10431" s="4">
        <v>686.0</v>
      </c>
      <c r="K10431" s="4">
        <v>7389.0</v>
      </c>
      <c r="L10431" s="4">
        <v>19500.0</v>
      </c>
      <c r="M10431" s="4" t="s">
        <v>2041</v>
      </c>
      <c r="N10431" s="4" t="s">
        <v>2041</v>
      </c>
      <c r="O10431" s="4" t="s">
        <v>2044</v>
      </c>
      <c r="P10431" s="4" t="s">
        <v>2041</v>
      </c>
      <c r="R10431" s="5" t="str">
        <f t="shared" si="1"/>
        <v>2016_490</v>
      </c>
    </row>
    <row r="10432">
      <c r="A10432" s="4" t="s">
        <v>2514</v>
      </c>
      <c r="B10432" s="4">
        <v>491.0</v>
      </c>
      <c r="C10432" s="4">
        <v>2016.0</v>
      </c>
      <c r="D10432" s="4" t="s">
        <v>975</v>
      </c>
      <c r="E10432" s="4" t="s">
        <v>2043</v>
      </c>
      <c r="F10432" s="4" t="s">
        <v>57</v>
      </c>
      <c r="G10432" s="4" t="s">
        <v>1600</v>
      </c>
      <c r="H10432" s="4">
        <v>13125.0</v>
      </c>
      <c r="I10432" s="4">
        <v>5259.0</v>
      </c>
      <c r="J10432" s="4">
        <v>656.0</v>
      </c>
      <c r="K10432" s="4">
        <v>9365.0</v>
      </c>
      <c r="L10432" s="4">
        <v>7300.0</v>
      </c>
      <c r="M10432" s="4" t="s">
        <v>2041</v>
      </c>
      <c r="N10432" s="4" t="s">
        <v>2041</v>
      </c>
      <c r="O10432" s="4" t="s">
        <v>2044</v>
      </c>
      <c r="P10432" s="4" t="s">
        <v>2041</v>
      </c>
      <c r="R10432" s="5" t="str">
        <f t="shared" si="1"/>
        <v>2016_491</v>
      </c>
    </row>
    <row r="10433">
      <c r="A10433" s="4" t="s">
        <v>2515</v>
      </c>
      <c r="B10433" s="4">
        <v>492.0</v>
      </c>
      <c r="C10433" s="4">
        <v>2016.0</v>
      </c>
      <c r="D10433" s="4" t="s">
        <v>1360</v>
      </c>
      <c r="E10433" s="4" t="s">
        <v>2141</v>
      </c>
      <c r="F10433" s="4" t="s">
        <v>189</v>
      </c>
      <c r="G10433" s="4" t="s">
        <v>1660</v>
      </c>
      <c r="H10433" s="4">
        <v>22869.0</v>
      </c>
      <c r="I10433" s="4">
        <v>5254.0</v>
      </c>
      <c r="J10433" s="4">
        <v>712.0</v>
      </c>
      <c r="K10433" s="4">
        <v>9340.0</v>
      </c>
      <c r="L10433" s="4">
        <v>22000.0</v>
      </c>
      <c r="M10433" s="4" t="s">
        <v>2041</v>
      </c>
      <c r="N10433" s="4" t="s">
        <v>2041</v>
      </c>
      <c r="O10433" s="4" t="s">
        <v>2044</v>
      </c>
      <c r="P10433" s="4" t="s">
        <v>2041</v>
      </c>
      <c r="R10433" s="5" t="str">
        <f t="shared" si="1"/>
        <v>2016_492</v>
      </c>
    </row>
    <row r="10434">
      <c r="A10434" s="4" t="s">
        <v>2415</v>
      </c>
      <c r="B10434" s="4">
        <v>493.0</v>
      </c>
      <c r="C10434" s="4">
        <v>2016.0</v>
      </c>
      <c r="D10434" s="4" t="s">
        <v>225</v>
      </c>
      <c r="E10434" s="4" t="s">
        <v>921</v>
      </c>
      <c r="F10434" s="4" t="s">
        <v>24</v>
      </c>
      <c r="G10434" s="4" t="s">
        <v>1404</v>
      </c>
      <c r="H10434" s="4">
        <v>20560.0</v>
      </c>
      <c r="I10434" s="4">
        <v>5234.0</v>
      </c>
      <c r="J10434" s="4">
        <v>196.0</v>
      </c>
      <c r="K10434" s="4">
        <v>32923.0</v>
      </c>
      <c r="L10434" s="4">
        <v>6250.0</v>
      </c>
      <c r="M10434" s="4" t="s">
        <v>2041</v>
      </c>
      <c r="N10434" s="4" t="s">
        <v>2041</v>
      </c>
      <c r="O10434" s="4" t="s">
        <v>2041</v>
      </c>
      <c r="P10434" s="4" t="s">
        <v>2041</v>
      </c>
      <c r="R10434" s="5" t="str">
        <f t="shared" si="1"/>
        <v>2016_493</v>
      </c>
    </row>
    <row r="10435">
      <c r="A10435" s="4" t="s">
        <v>2430</v>
      </c>
      <c r="B10435" s="4">
        <v>494.0</v>
      </c>
      <c r="C10435" s="4">
        <v>2016.0</v>
      </c>
      <c r="D10435" s="4" t="s">
        <v>81</v>
      </c>
      <c r="E10435" s="4" t="s">
        <v>2042</v>
      </c>
      <c r="F10435" s="4" t="s">
        <v>49</v>
      </c>
      <c r="G10435" s="4" t="s">
        <v>1455</v>
      </c>
      <c r="H10435" s="4">
        <v>4104.0</v>
      </c>
      <c r="I10435" s="4">
        <v>5197.0</v>
      </c>
      <c r="J10435" s="4">
        <v>997.0</v>
      </c>
      <c r="K10435" s="4">
        <v>134112.0</v>
      </c>
      <c r="L10435" s="4">
        <v>7300.0</v>
      </c>
      <c r="M10435" s="4" t="s">
        <v>2041</v>
      </c>
      <c r="N10435" s="4" t="s">
        <v>2041</v>
      </c>
      <c r="O10435" s="4" t="s">
        <v>2041</v>
      </c>
      <c r="P10435" s="4" t="s">
        <v>2041</v>
      </c>
      <c r="R10435" s="5" t="str">
        <f t="shared" si="1"/>
        <v>2016_494</v>
      </c>
    </row>
    <row r="10436">
      <c r="A10436" s="4" t="s">
        <v>2516</v>
      </c>
      <c r="B10436" s="4">
        <v>495.0</v>
      </c>
      <c r="C10436" s="4">
        <v>2016.0</v>
      </c>
      <c r="D10436" s="4" t="s">
        <v>1831</v>
      </c>
      <c r="E10436" s="4" t="s">
        <v>2040</v>
      </c>
      <c r="F10436" s="4" t="s">
        <v>55</v>
      </c>
      <c r="G10436" s="4" t="s">
        <v>1472</v>
      </c>
      <c r="H10436" s="4">
        <v>2250.0</v>
      </c>
      <c r="I10436" s="4">
        <v>5191.0</v>
      </c>
      <c r="J10436" s="4">
        <v>143.0</v>
      </c>
      <c r="K10436" s="4">
        <v>1640.0</v>
      </c>
      <c r="L10436" s="4">
        <v>23650.0</v>
      </c>
      <c r="M10436" s="4" t="s">
        <v>2041</v>
      </c>
      <c r="N10436" s="4" t="s">
        <v>2041</v>
      </c>
      <c r="O10436" s="4" t="s">
        <v>2044</v>
      </c>
      <c r="P10436" s="4" t="s">
        <v>2041</v>
      </c>
      <c r="R10436" s="5" t="str">
        <f t="shared" si="1"/>
        <v>2016_495</v>
      </c>
    </row>
    <row r="10437">
      <c r="A10437" s="4" t="s">
        <v>2517</v>
      </c>
      <c r="B10437" s="4">
        <v>496.0</v>
      </c>
      <c r="C10437" s="4">
        <v>2016.0</v>
      </c>
      <c r="D10437" s="4" t="s">
        <v>29</v>
      </c>
      <c r="E10437" s="4" t="s">
        <v>29</v>
      </c>
      <c r="F10437" s="4" t="s">
        <v>46</v>
      </c>
      <c r="G10437" s="4" t="s">
        <v>1418</v>
      </c>
      <c r="H10437" s="4">
        <v>3276.0</v>
      </c>
      <c r="I10437" s="4">
        <v>5176.0</v>
      </c>
      <c r="J10437" s="4">
        <v>219.0</v>
      </c>
      <c r="K10437" s="4">
        <v>9423.0</v>
      </c>
      <c r="L10437" s="4">
        <v>10400.0</v>
      </c>
      <c r="M10437" s="4" t="s">
        <v>2041</v>
      </c>
      <c r="N10437" s="4" t="s">
        <v>2041</v>
      </c>
      <c r="O10437" s="4" t="s">
        <v>2044</v>
      </c>
      <c r="P10437" s="4" t="s">
        <v>2041</v>
      </c>
      <c r="R10437" s="5" t="str">
        <f t="shared" si="1"/>
        <v>2016_496</v>
      </c>
    </row>
    <row r="10438">
      <c r="A10438" s="4" t="s">
        <v>2518</v>
      </c>
      <c r="B10438" s="4">
        <v>497.0</v>
      </c>
      <c r="C10438" s="4">
        <v>2016.0</v>
      </c>
      <c r="D10438" s="4" t="s">
        <v>67</v>
      </c>
      <c r="E10438" s="4" t="s">
        <v>2042</v>
      </c>
      <c r="F10438" s="4" t="s">
        <v>57</v>
      </c>
      <c r="G10438" s="4" t="s">
        <v>1452</v>
      </c>
      <c r="H10438" s="4">
        <v>4164.0</v>
      </c>
      <c r="I10438" s="4">
        <v>5176.0</v>
      </c>
      <c r="J10438" s="4">
        <v>288.0</v>
      </c>
      <c r="K10438" s="4">
        <v>8254.0</v>
      </c>
      <c r="L10438" s="4">
        <v>17955.0</v>
      </c>
      <c r="M10438" s="4" t="s">
        <v>2041</v>
      </c>
      <c r="N10438" s="4" t="s">
        <v>2041</v>
      </c>
      <c r="O10438" s="4" t="s">
        <v>2044</v>
      </c>
      <c r="P10438" s="4" t="s">
        <v>2041</v>
      </c>
      <c r="R10438" s="5" t="str">
        <f t="shared" si="1"/>
        <v>2016_497</v>
      </c>
    </row>
    <row r="10439">
      <c r="A10439" s="4" t="s">
        <v>2519</v>
      </c>
      <c r="B10439" s="4">
        <v>498.0</v>
      </c>
      <c r="C10439" s="4">
        <v>2016.0</v>
      </c>
      <c r="D10439" s="4" t="s">
        <v>1112</v>
      </c>
      <c r="E10439" s="4" t="s">
        <v>223</v>
      </c>
      <c r="F10439" s="4" t="s">
        <v>37</v>
      </c>
      <c r="G10439" s="4" t="s">
        <v>1436</v>
      </c>
      <c r="H10439" s="4">
        <v>6724.0</v>
      </c>
      <c r="I10439" s="4">
        <v>5170.0</v>
      </c>
      <c r="J10439" s="4">
        <v>383.0</v>
      </c>
      <c r="K10439" s="4">
        <v>2515.0</v>
      </c>
      <c r="L10439" s="4">
        <v>4300.0</v>
      </c>
      <c r="M10439" s="4" t="s">
        <v>2041</v>
      </c>
      <c r="N10439" s="4" t="s">
        <v>2041</v>
      </c>
      <c r="O10439" s="4" t="s">
        <v>2044</v>
      </c>
      <c r="P10439" s="4" t="s">
        <v>2041</v>
      </c>
      <c r="R10439" s="5" t="str">
        <f t="shared" si="1"/>
        <v>2016_498</v>
      </c>
    </row>
    <row r="10440">
      <c r="A10440" s="4" t="s">
        <v>2520</v>
      </c>
      <c r="B10440" s="4">
        <v>499.0</v>
      </c>
      <c r="C10440" s="4">
        <v>2016.0</v>
      </c>
      <c r="D10440" s="4" t="s">
        <v>67</v>
      </c>
      <c r="E10440" s="4" t="s">
        <v>2042</v>
      </c>
      <c r="F10440" s="4" t="s">
        <v>55</v>
      </c>
      <c r="G10440" s="4" t="s">
        <v>1405</v>
      </c>
      <c r="H10440" s="4">
        <v>10741.0</v>
      </c>
      <c r="I10440" s="4">
        <v>5142.0</v>
      </c>
      <c r="J10440" s="4">
        <v>634.0</v>
      </c>
      <c r="K10440" s="4">
        <v>18888.0</v>
      </c>
      <c r="L10440" s="4">
        <v>4493.0</v>
      </c>
      <c r="M10440" s="4" t="s">
        <v>2041</v>
      </c>
      <c r="N10440" s="4" t="s">
        <v>2041</v>
      </c>
      <c r="O10440" s="4" t="s">
        <v>2044</v>
      </c>
      <c r="P10440" s="4" t="s">
        <v>2041</v>
      </c>
      <c r="R10440" s="5" t="str">
        <f t="shared" si="1"/>
        <v>2016_499</v>
      </c>
    </row>
    <row r="10441">
      <c r="A10441" s="4" t="s">
        <v>2521</v>
      </c>
      <c r="B10441" s="4">
        <v>500.0</v>
      </c>
      <c r="C10441" s="4">
        <v>2016.0</v>
      </c>
      <c r="D10441" s="4" t="s">
        <v>1839</v>
      </c>
      <c r="E10441" s="4" t="s">
        <v>2040</v>
      </c>
      <c r="F10441" s="4" t="s">
        <v>43</v>
      </c>
      <c r="G10441" s="4" t="s">
        <v>1805</v>
      </c>
      <c r="H10441" s="4">
        <v>4053.0</v>
      </c>
      <c r="I10441" s="4">
        <v>5130.0</v>
      </c>
      <c r="J10441" s="4">
        <v>151.0</v>
      </c>
      <c r="K10441" s="4">
        <v>2580.0</v>
      </c>
      <c r="L10441" s="4">
        <v>37500.0</v>
      </c>
      <c r="M10441" s="4" t="s">
        <v>2041</v>
      </c>
      <c r="N10441" s="4" t="s">
        <v>2041</v>
      </c>
      <c r="O10441" s="4" t="s">
        <v>2044</v>
      </c>
      <c r="P10441" s="4" t="s">
        <v>2041</v>
      </c>
      <c r="R10441" s="5" t="str">
        <f t="shared" si="1"/>
        <v>2016_500</v>
      </c>
    </row>
    <row r="10442">
      <c r="A10442" s="4" t="s">
        <v>25</v>
      </c>
      <c r="B10442" s="4">
        <v>1.0</v>
      </c>
      <c r="C10442" s="4">
        <v>2017.0</v>
      </c>
      <c r="D10442" s="4" t="s">
        <v>26</v>
      </c>
      <c r="E10442" s="4" t="s">
        <v>2040</v>
      </c>
      <c r="F10442" s="4" t="s">
        <v>27</v>
      </c>
      <c r="G10442" s="4" t="s">
        <v>1400</v>
      </c>
      <c r="H10442" s="4">
        <v>218619.0</v>
      </c>
      <c r="I10442" s="4">
        <v>485873.0</v>
      </c>
      <c r="J10442" s="4">
        <v>13643.0</v>
      </c>
      <c r="K10442" s="4">
        <v>198825.0</v>
      </c>
      <c r="L10442" s="4">
        <v>2300000.0</v>
      </c>
      <c r="M10442" s="4" t="s">
        <v>2041</v>
      </c>
      <c r="N10442" s="4" t="s">
        <v>2041</v>
      </c>
      <c r="O10442" s="4" t="s">
        <v>2041</v>
      </c>
      <c r="P10442" s="4" t="s">
        <v>2044</v>
      </c>
      <c r="R10442" s="5" t="str">
        <f t="shared" si="1"/>
        <v>2017_1</v>
      </c>
    </row>
    <row r="10443">
      <c r="A10443" s="4" t="s">
        <v>1968</v>
      </c>
      <c r="B10443" s="4">
        <v>2.0</v>
      </c>
      <c r="C10443" s="4">
        <v>2017.0</v>
      </c>
      <c r="D10443" s="4" t="s">
        <v>67</v>
      </c>
      <c r="E10443" s="4" t="s">
        <v>2042</v>
      </c>
      <c r="F10443" s="4" t="s">
        <v>70</v>
      </c>
      <c r="G10443" s="4" t="s">
        <v>1409</v>
      </c>
      <c r="H10443" s="4">
        <v>411035.0</v>
      </c>
      <c r="I10443" s="4">
        <v>223604.0</v>
      </c>
      <c r="J10443" s="4">
        <v>24074.0</v>
      </c>
      <c r="K10443" s="4">
        <v>620854.0</v>
      </c>
      <c r="L10443" s="4">
        <v>367700.0</v>
      </c>
      <c r="M10443" s="4" t="s">
        <v>2041</v>
      </c>
      <c r="N10443" s="4" t="s">
        <v>2041</v>
      </c>
      <c r="O10443" s="4" t="s">
        <v>2041</v>
      </c>
      <c r="P10443" s="4" t="s">
        <v>2044</v>
      </c>
      <c r="R10443" s="5" t="str">
        <f t="shared" si="1"/>
        <v>2017_2</v>
      </c>
    </row>
    <row r="10444">
      <c r="A10444" s="4" t="s">
        <v>1969</v>
      </c>
      <c r="B10444" s="4">
        <v>3.0</v>
      </c>
      <c r="C10444" s="4">
        <v>2017.0</v>
      </c>
      <c r="D10444" s="4" t="s">
        <v>32</v>
      </c>
      <c r="E10444" s="4" t="s">
        <v>2043</v>
      </c>
      <c r="F10444" s="4" t="s">
        <v>57</v>
      </c>
      <c r="G10444" s="4" t="s">
        <v>1487</v>
      </c>
      <c r="H10444" s="4">
        <v>753718.0</v>
      </c>
      <c r="I10444" s="4">
        <v>215639.0</v>
      </c>
      <c r="J10444" s="4">
        <v>45687.0</v>
      </c>
      <c r="K10444" s="4">
        <v>321686.0</v>
      </c>
      <c r="L10444" s="4">
        <v>116000.0</v>
      </c>
      <c r="M10444" s="4" t="s">
        <v>2041</v>
      </c>
      <c r="N10444" s="4" t="s">
        <v>2041</v>
      </c>
      <c r="O10444" s="4" t="s">
        <v>2041</v>
      </c>
      <c r="P10444" s="4" t="s">
        <v>2044</v>
      </c>
      <c r="R10444" s="5" t="str">
        <f t="shared" si="1"/>
        <v>2017_3</v>
      </c>
    </row>
    <row r="10445">
      <c r="A10445" s="4" t="s">
        <v>22</v>
      </c>
      <c r="B10445" s="4">
        <v>4.0</v>
      </c>
      <c r="C10445" s="4">
        <v>2017.0</v>
      </c>
      <c r="D10445" s="4" t="s">
        <v>23</v>
      </c>
      <c r="E10445" s="4" t="s">
        <v>921</v>
      </c>
      <c r="F10445" s="4" t="s">
        <v>24</v>
      </c>
      <c r="G10445" s="4" t="s">
        <v>1401</v>
      </c>
      <c r="H10445" s="4">
        <v>340056.0</v>
      </c>
      <c r="I10445" s="4">
        <v>205004.0</v>
      </c>
      <c r="J10445" s="4">
        <v>7840.0</v>
      </c>
      <c r="K10445" s="4">
        <v>330314.0</v>
      </c>
      <c r="L10445" s="4">
        <v>72700.0</v>
      </c>
      <c r="M10445" s="4" t="s">
        <v>2041</v>
      </c>
      <c r="N10445" s="4" t="s">
        <v>2041</v>
      </c>
      <c r="O10445" s="4" t="s">
        <v>2041</v>
      </c>
      <c r="P10445" s="4" t="s">
        <v>2044</v>
      </c>
      <c r="R10445" s="5" t="str">
        <f t="shared" si="1"/>
        <v>2017_4</v>
      </c>
    </row>
    <row r="10446">
      <c r="A10446" s="4" t="s">
        <v>1976</v>
      </c>
      <c r="B10446" s="4">
        <v>5.0</v>
      </c>
      <c r="C10446" s="4">
        <v>2017.0</v>
      </c>
      <c r="D10446" s="4" t="s">
        <v>973</v>
      </c>
      <c r="E10446" s="4" t="s">
        <v>117</v>
      </c>
      <c r="F10446" s="4" t="s">
        <v>57</v>
      </c>
      <c r="G10446" s="4" t="s">
        <v>1414</v>
      </c>
      <c r="H10446" s="4">
        <v>31439.0</v>
      </c>
      <c r="I10446" s="4">
        <v>192487.0</v>
      </c>
      <c r="J10446" s="4">
        <v>2258.0</v>
      </c>
      <c r="K10446" s="4">
        <v>56563.0</v>
      </c>
      <c r="L10446" s="4">
        <v>68000.0</v>
      </c>
      <c r="M10446" s="4" t="s">
        <v>2041</v>
      </c>
      <c r="N10446" s="4" t="s">
        <v>2041</v>
      </c>
      <c r="O10446" s="4" t="s">
        <v>2041</v>
      </c>
      <c r="P10446" s="4" t="s">
        <v>2044</v>
      </c>
      <c r="R10446" s="5" t="str">
        <f t="shared" si="1"/>
        <v>2017_5</v>
      </c>
    </row>
    <row r="10447">
      <c r="A10447" s="4" t="s">
        <v>1975</v>
      </c>
      <c r="B10447" s="4">
        <v>6.0</v>
      </c>
      <c r="C10447" s="4">
        <v>2017.0</v>
      </c>
      <c r="D10447" s="4" t="s">
        <v>1289</v>
      </c>
      <c r="E10447" s="4" t="s">
        <v>114</v>
      </c>
      <c r="F10447" s="4" t="s">
        <v>74</v>
      </c>
      <c r="G10447" s="4" t="s">
        <v>1416</v>
      </c>
      <c r="H10447" s="4">
        <v>157793.0</v>
      </c>
      <c r="I10447" s="4">
        <v>184840.0</v>
      </c>
      <c r="J10447" s="4">
        <v>7017.0</v>
      </c>
      <c r="K10447" s="4">
        <v>122810.0</v>
      </c>
      <c r="L10447" s="4">
        <v>230000.0</v>
      </c>
      <c r="M10447" s="4" t="s">
        <v>2041</v>
      </c>
      <c r="N10447" s="4" t="s">
        <v>2041</v>
      </c>
      <c r="O10447" s="4" t="s">
        <v>2041</v>
      </c>
      <c r="P10447" s="4" t="s">
        <v>2044</v>
      </c>
      <c r="R10447" s="5" t="str">
        <f t="shared" si="1"/>
        <v>2017_6</v>
      </c>
    </row>
    <row r="10448">
      <c r="A10448" s="4" t="s">
        <v>2045</v>
      </c>
      <c r="B10448" s="4">
        <v>7.0</v>
      </c>
      <c r="C10448" s="4">
        <v>2017.0</v>
      </c>
      <c r="D10448" s="4" t="s">
        <v>1292</v>
      </c>
      <c r="E10448" s="4" t="s">
        <v>114</v>
      </c>
      <c r="F10448" s="4" t="s">
        <v>212</v>
      </c>
      <c r="G10448" s="4" t="s">
        <v>1434</v>
      </c>
      <c r="H10448" s="4">
        <v>81310.0</v>
      </c>
      <c r="I10448" s="4">
        <v>177526.0</v>
      </c>
      <c r="J10448" s="4">
        <v>5317.0</v>
      </c>
      <c r="K10448" s="4">
        <v>94462.0</v>
      </c>
      <c r="L10448" s="4">
        <v>204000.0</v>
      </c>
      <c r="M10448" s="4" t="s">
        <v>2041</v>
      </c>
      <c r="N10448" s="4" t="s">
        <v>2041</v>
      </c>
      <c r="O10448" s="4" t="s">
        <v>2041</v>
      </c>
      <c r="P10448" s="4" t="s">
        <v>2044</v>
      </c>
      <c r="R10448" s="5" t="str">
        <f t="shared" si="1"/>
        <v>2017_7</v>
      </c>
    </row>
    <row r="10449">
      <c r="A10449" s="7" t="s">
        <v>1970</v>
      </c>
      <c r="B10449" s="7">
        <v>8.0</v>
      </c>
      <c r="C10449" s="7">
        <v>2017.0</v>
      </c>
      <c r="D10449" s="7" t="s">
        <v>19</v>
      </c>
      <c r="E10449" s="7" t="s">
        <v>19</v>
      </c>
      <c r="F10449" s="7" t="s">
        <v>20</v>
      </c>
      <c r="G10449" s="7" t="s">
        <v>1402</v>
      </c>
      <c r="H10449" s="7">
        <v>52968.0</v>
      </c>
      <c r="I10449" s="7">
        <v>166380.0</v>
      </c>
      <c r="J10449" s="7">
        <v>9427.0</v>
      </c>
      <c r="K10449" s="7">
        <v>221690.0</v>
      </c>
      <c r="L10449" s="7">
        <v>225000.0</v>
      </c>
      <c r="M10449" s="7" t="s">
        <v>2041</v>
      </c>
      <c r="N10449" s="7" t="s">
        <v>2044</v>
      </c>
      <c r="O10449" s="7" t="s">
        <v>2041</v>
      </c>
      <c r="P10449" s="7" t="s">
        <v>2044</v>
      </c>
      <c r="Q10449" s="8"/>
      <c r="R10449" s="5" t="str">
        <f t="shared" si="1"/>
        <v>2017_8</v>
      </c>
    </row>
    <row r="10450">
      <c r="A10450" s="4" t="s">
        <v>1171</v>
      </c>
      <c r="B10450" s="4">
        <v>9.0</v>
      </c>
      <c r="C10450" s="4">
        <v>2017.0</v>
      </c>
      <c r="D10450" s="4" t="s">
        <v>29</v>
      </c>
      <c r="E10450" s="4" t="s">
        <v>29</v>
      </c>
      <c r="F10450" s="4" t="s">
        <v>24</v>
      </c>
      <c r="G10450" s="4" t="s">
        <v>1503</v>
      </c>
      <c r="H10450" s="4">
        <v>255679.0</v>
      </c>
      <c r="I10450" s="4">
        <v>163786.0</v>
      </c>
      <c r="J10450" s="4">
        <v>12976.0</v>
      </c>
      <c r="K10450" s="4">
        <v>403821.0</v>
      </c>
      <c r="L10450" s="4">
        <v>268540.0</v>
      </c>
      <c r="M10450" s="4" t="s">
        <v>2041</v>
      </c>
      <c r="N10450" s="4" t="s">
        <v>2041</v>
      </c>
      <c r="O10450" s="4" t="s">
        <v>2041</v>
      </c>
      <c r="P10450" s="4" t="s">
        <v>2044</v>
      </c>
      <c r="R10450" s="5" t="str">
        <f t="shared" si="1"/>
        <v>2017_9</v>
      </c>
    </row>
    <row r="10451">
      <c r="A10451" s="4" t="s">
        <v>1971</v>
      </c>
      <c r="B10451" s="4">
        <v>10.0</v>
      </c>
      <c r="C10451" s="4">
        <v>2017.0</v>
      </c>
      <c r="D10451" s="4" t="s">
        <v>19</v>
      </c>
      <c r="E10451" s="4" t="s">
        <v>19</v>
      </c>
      <c r="F10451" s="4" t="s">
        <v>20</v>
      </c>
      <c r="G10451" s="4" t="s">
        <v>1406</v>
      </c>
      <c r="H10451" s="4">
        <v>46349.0</v>
      </c>
      <c r="I10451" s="4">
        <v>151800.0</v>
      </c>
      <c r="J10451" s="4">
        <v>4596.0</v>
      </c>
      <c r="K10451" s="4">
        <v>237951.0</v>
      </c>
      <c r="L10451" s="4">
        <v>201000.0</v>
      </c>
      <c r="M10451" s="4" t="s">
        <v>2041</v>
      </c>
      <c r="N10451" s="4" t="s">
        <v>2041</v>
      </c>
      <c r="O10451" s="4" t="s">
        <v>2041</v>
      </c>
      <c r="P10451" s="4" t="s">
        <v>2044</v>
      </c>
      <c r="R10451" s="5" t="str">
        <f t="shared" si="1"/>
        <v>2017_10</v>
      </c>
    </row>
    <row r="10452">
      <c r="A10452" s="4" t="s">
        <v>1988</v>
      </c>
      <c r="B10452" s="4">
        <v>11.0</v>
      </c>
      <c r="C10452" s="4">
        <v>2017.0</v>
      </c>
      <c r="D10452" s="4" t="s">
        <v>973</v>
      </c>
      <c r="E10452" s="4" t="s">
        <v>117</v>
      </c>
      <c r="F10452" s="4" t="s">
        <v>100</v>
      </c>
      <c r="G10452" s="4" t="s">
        <v>1419</v>
      </c>
      <c r="H10452" s="4">
        <v>19229.0</v>
      </c>
      <c r="I10452" s="4">
        <v>146850.0</v>
      </c>
      <c r="J10452" s="4">
        <v>1428.0</v>
      </c>
      <c r="K10452" s="4">
        <v>33656.0</v>
      </c>
      <c r="L10452" s="4">
        <v>18500.0</v>
      </c>
      <c r="M10452" s="4" t="s">
        <v>2041</v>
      </c>
      <c r="N10452" s="4" t="s">
        <v>2041</v>
      </c>
      <c r="O10452" s="4" t="s">
        <v>2041</v>
      </c>
      <c r="P10452" s="4" t="s">
        <v>2044</v>
      </c>
      <c r="R10452" s="5" t="str">
        <f t="shared" si="1"/>
        <v>2017_11</v>
      </c>
    </row>
    <row r="10453">
      <c r="A10453" s="6" t="s">
        <v>1992</v>
      </c>
      <c r="B10453" s="4">
        <v>12.0</v>
      </c>
      <c r="C10453" s="4">
        <v>2017.0</v>
      </c>
      <c r="D10453" s="4" t="s">
        <v>1364</v>
      </c>
      <c r="E10453" s="4" t="s">
        <v>2043</v>
      </c>
      <c r="F10453" s="4" t="s">
        <v>95</v>
      </c>
      <c r="G10453" s="4" t="s">
        <v>1458</v>
      </c>
      <c r="H10453" s="4">
        <v>423031.0</v>
      </c>
      <c r="I10453" s="4">
        <v>135987.0</v>
      </c>
      <c r="J10453" s="4">
        <v>2371.0</v>
      </c>
      <c r="K10453" s="4">
        <v>83402.0</v>
      </c>
      <c r="L10453" s="4">
        <v>341400.0</v>
      </c>
      <c r="M10453" s="4" t="s">
        <v>2044</v>
      </c>
      <c r="N10453" s="4" t="s">
        <v>2041</v>
      </c>
      <c r="O10453" s="4" t="s">
        <v>2041</v>
      </c>
      <c r="P10453" s="4" t="s">
        <v>2044</v>
      </c>
      <c r="R10453" s="5" t="str">
        <f t="shared" si="1"/>
        <v>2017_12</v>
      </c>
    </row>
    <row r="10454">
      <c r="A10454" s="4" t="s">
        <v>1972</v>
      </c>
      <c r="B10454" s="4">
        <v>13.0</v>
      </c>
      <c r="C10454" s="4">
        <v>2017.0</v>
      </c>
      <c r="D10454" s="4" t="s">
        <v>1728</v>
      </c>
      <c r="E10454" s="4" t="s">
        <v>2062</v>
      </c>
      <c r="F10454" s="4" t="s">
        <v>148</v>
      </c>
      <c r="G10454" s="4" t="s">
        <v>1466</v>
      </c>
      <c r="H10454" s="4">
        <v>259520.0</v>
      </c>
      <c r="I10454" s="4">
        <v>126661.0</v>
      </c>
      <c r="J10454" s="4">
        <v>8831.0</v>
      </c>
      <c r="K10454" s="4">
        <v>365183.0</v>
      </c>
      <c r="L10454" s="4">
        <v>295000.0</v>
      </c>
      <c r="M10454" s="4" t="s">
        <v>2041</v>
      </c>
      <c r="N10454" s="4" t="s">
        <v>2041</v>
      </c>
      <c r="O10454" s="4" t="s">
        <v>2041</v>
      </c>
      <c r="P10454" s="4" t="s">
        <v>2044</v>
      </c>
      <c r="R10454" s="5" t="str">
        <f t="shared" si="1"/>
        <v>2017_13</v>
      </c>
    </row>
    <row r="10455">
      <c r="A10455" s="4" t="s">
        <v>1977</v>
      </c>
      <c r="B10455" s="4">
        <v>14.0</v>
      </c>
      <c r="C10455" s="4">
        <v>2017.0</v>
      </c>
      <c r="D10455" s="4" t="s">
        <v>29</v>
      </c>
      <c r="E10455" s="4" t="s">
        <v>29</v>
      </c>
      <c r="F10455" s="4" t="s">
        <v>30</v>
      </c>
      <c r="G10455" s="4" t="s">
        <v>1407</v>
      </c>
      <c r="H10455" s="4">
        <v>198900.0</v>
      </c>
      <c r="I10455" s="4">
        <v>125980.0</v>
      </c>
      <c r="J10455" s="4">
        <v>13127.0</v>
      </c>
      <c r="K10455" s="4">
        <v>244180.0</v>
      </c>
      <c r="L10455" s="4">
        <v>160900.0</v>
      </c>
      <c r="M10455" s="4" t="s">
        <v>2041</v>
      </c>
      <c r="N10455" s="4" t="s">
        <v>2041</v>
      </c>
      <c r="O10455" s="4" t="s">
        <v>2041</v>
      </c>
      <c r="P10455" s="4" t="s">
        <v>2044</v>
      </c>
      <c r="R10455" s="5" t="str">
        <f t="shared" si="1"/>
        <v>2017_14</v>
      </c>
    </row>
    <row r="10456">
      <c r="A10456" s="4" t="s">
        <v>1982</v>
      </c>
      <c r="B10456" s="4">
        <v>15.0</v>
      </c>
      <c r="C10456" s="4">
        <v>2017.0</v>
      </c>
      <c r="D10456" s="4" t="s">
        <v>973</v>
      </c>
      <c r="E10456" s="4" t="s">
        <v>117</v>
      </c>
      <c r="F10456" s="4" t="s">
        <v>55</v>
      </c>
      <c r="G10456" s="4" t="s">
        <v>1415</v>
      </c>
      <c r="H10456" s="4">
        <v>25725.0</v>
      </c>
      <c r="I10456" s="4">
        <v>121546.0</v>
      </c>
      <c r="J10456" s="4">
        <v>1427.0</v>
      </c>
      <c r="K10456" s="4">
        <v>34122.0</v>
      </c>
      <c r="L10456" s="4">
        <v>37300.0</v>
      </c>
      <c r="M10456" s="4" t="s">
        <v>2041</v>
      </c>
      <c r="N10456" s="4" t="s">
        <v>2041</v>
      </c>
      <c r="O10456" s="4" t="s">
        <v>2041</v>
      </c>
      <c r="P10456" s="4" t="s">
        <v>2044</v>
      </c>
      <c r="R10456" s="5" t="str">
        <f t="shared" si="1"/>
        <v>2017_15</v>
      </c>
    </row>
    <row r="10457">
      <c r="A10457" s="4" t="s">
        <v>2047</v>
      </c>
      <c r="B10457" s="4">
        <v>16.0</v>
      </c>
      <c r="C10457" s="4">
        <v>2017.0</v>
      </c>
      <c r="D10457" s="4" t="s">
        <v>26</v>
      </c>
      <c r="E10457" s="4" t="s">
        <v>2040</v>
      </c>
      <c r="F10457" s="4" t="s">
        <v>95</v>
      </c>
      <c r="G10457" s="4" t="s">
        <v>1421</v>
      </c>
      <c r="H10457" s="4">
        <v>73606.0</v>
      </c>
      <c r="I10457" s="4">
        <v>118719.0</v>
      </c>
      <c r="J10457" s="4">
        <v>2350.0</v>
      </c>
      <c r="K10457" s="4">
        <v>33163.0</v>
      </c>
      <c r="L10457" s="4">
        <v>172000.0</v>
      </c>
      <c r="M10457" s="4" t="s">
        <v>2041</v>
      </c>
      <c r="N10457" s="4" t="s">
        <v>2041</v>
      </c>
      <c r="O10457" s="4" t="s">
        <v>2041</v>
      </c>
      <c r="P10457" s="4" t="s">
        <v>2044</v>
      </c>
      <c r="R10457" s="5" t="str">
        <f t="shared" si="1"/>
        <v>2017_16</v>
      </c>
    </row>
    <row r="10458">
      <c r="A10458" s="4" t="s">
        <v>2471</v>
      </c>
      <c r="B10458" s="4">
        <v>17.0</v>
      </c>
      <c r="C10458" s="4">
        <v>2017.0</v>
      </c>
      <c r="D10458" s="4" t="s">
        <v>72</v>
      </c>
      <c r="E10458" s="4" t="s">
        <v>72</v>
      </c>
      <c r="F10458" s="4" t="s">
        <v>46</v>
      </c>
      <c r="G10458" s="4" t="s">
        <v>1429</v>
      </c>
      <c r="H10458" s="4">
        <v>89645.0</v>
      </c>
      <c r="I10458" s="4">
        <v>117351.0</v>
      </c>
      <c r="J10458" s="4">
        <v>4173.0</v>
      </c>
      <c r="K10458" s="4">
        <v>72688.0</v>
      </c>
      <c r="L10458" s="9">
        <v>300000.0</v>
      </c>
      <c r="M10458" s="4" t="s">
        <v>2041</v>
      </c>
      <c r="N10458" s="4" t="s">
        <v>2041</v>
      </c>
      <c r="O10458" s="4" t="s">
        <v>2041</v>
      </c>
      <c r="P10458" s="4" t="s">
        <v>2044</v>
      </c>
      <c r="R10458" s="5" t="str">
        <f t="shared" si="1"/>
        <v>2017_17</v>
      </c>
    </row>
    <row r="10459">
      <c r="A10459" s="4" t="s">
        <v>1984</v>
      </c>
      <c r="B10459" s="4">
        <v>18.0</v>
      </c>
      <c r="C10459" s="4">
        <v>2017.0</v>
      </c>
      <c r="D10459" s="4" t="s">
        <v>72</v>
      </c>
      <c r="E10459" s="4" t="s">
        <v>72</v>
      </c>
      <c r="F10459" s="4" t="s">
        <v>55</v>
      </c>
      <c r="G10459" s="4" t="s">
        <v>1417</v>
      </c>
      <c r="H10459" s="4">
        <v>26961.0</v>
      </c>
      <c r="I10459" s="4">
        <v>115337.0</v>
      </c>
      <c r="J10459" s="4">
        <v>1975.0</v>
      </c>
      <c r="K10459" s="4">
        <v>36505.0</v>
      </c>
      <c r="L10459" s="4">
        <v>443000.0</v>
      </c>
      <c r="M10459" s="4" t="s">
        <v>2041</v>
      </c>
      <c r="N10459" s="4" t="s">
        <v>2041</v>
      </c>
      <c r="O10459" s="4" t="s">
        <v>2041</v>
      </c>
      <c r="P10459" s="4" t="s">
        <v>2044</v>
      </c>
      <c r="R10459" s="5" t="str">
        <f t="shared" si="1"/>
        <v>2017_18</v>
      </c>
    </row>
    <row r="10460">
      <c r="A10460" s="4" t="s">
        <v>1967</v>
      </c>
      <c r="B10460" s="4">
        <v>19.0</v>
      </c>
      <c r="C10460" s="4">
        <v>2017.0</v>
      </c>
      <c r="D10460" s="4" t="s">
        <v>23</v>
      </c>
      <c r="E10460" s="4" t="s">
        <v>921</v>
      </c>
      <c r="F10460" s="4" t="s">
        <v>57</v>
      </c>
      <c r="G10460" s="4" t="s">
        <v>1403</v>
      </c>
      <c r="H10460" s="4">
        <v>203263.0</v>
      </c>
      <c r="I10460" s="4">
        <v>107567.0</v>
      </c>
      <c r="J10460" s="4">
        <v>497.0</v>
      </c>
      <c r="K10460" s="4">
        <v>260078.0</v>
      </c>
      <c r="L10460" s="4">
        <v>55200.0</v>
      </c>
      <c r="M10460" s="4" t="s">
        <v>2041</v>
      </c>
      <c r="N10460" s="4" t="s">
        <v>2041</v>
      </c>
      <c r="O10460" s="4" t="s">
        <v>2041</v>
      </c>
      <c r="P10460" s="4" t="s">
        <v>2044</v>
      </c>
      <c r="R10460" s="5" t="str">
        <f t="shared" si="1"/>
        <v>2017_19</v>
      </c>
    </row>
    <row r="10461">
      <c r="A10461" s="4" t="s">
        <v>609</v>
      </c>
      <c r="B10461" s="4">
        <v>20.0</v>
      </c>
      <c r="C10461" s="4">
        <v>2017.0</v>
      </c>
      <c r="D10461" s="4" t="s">
        <v>81</v>
      </c>
      <c r="E10461" s="4" t="s">
        <v>2042</v>
      </c>
      <c r="F10461" s="4" t="s">
        <v>82</v>
      </c>
      <c r="G10461" s="4" t="s">
        <v>1554</v>
      </c>
      <c r="H10461" s="4">
        <v>3011.0</v>
      </c>
      <c r="I10461" s="4">
        <v>107162.0</v>
      </c>
      <c r="J10461" s="4">
        <v>12313.0</v>
      </c>
      <c r="K10461" s="4">
        <v>3287968.0</v>
      </c>
      <c r="L10461" s="4">
        <v>7000.0</v>
      </c>
      <c r="M10461" s="4" t="s">
        <v>2041</v>
      </c>
      <c r="N10461" s="4" t="s">
        <v>2041</v>
      </c>
      <c r="O10461" s="4" t="s">
        <v>2041</v>
      </c>
      <c r="P10461" s="4" t="s">
        <v>2044</v>
      </c>
      <c r="R10461" s="5" t="str">
        <f t="shared" si="1"/>
        <v>2017_20</v>
      </c>
    </row>
    <row r="10462">
      <c r="A10462" s="4" t="s">
        <v>2472</v>
      </c>
      <c r="B10462" s="4">
        <v>21.0</v>
      </c>
      <c r="C10462" s="4">
        <v>2017.0</v>
      </c>
      <c r="D10462" s="4" t="s">
        <v>59</v>
      </c>
      <c r="E10462" s="4" t="s">
        <v>2042</v>
      </c>
      <c r="F10462" s="4" t="s">
        <v>30</v>
      </c>
      <c r="G10462" s="4" t="s">
        <v>1407</v>
      </c>
      <c r="H10462" s="4">
        <v>313761.0</v>
      </c>
      <c r="I10462" s="4">
        <v>105486.0</v>
      </c>
      <c r="J10462" s="4">
        <v>24733.0</v>
      </c>
      <c r="K10462" s="4">
        <v>2490972.0</v>
      </c>
      <c r="L10462" s="4">
        <v>243355.0</v>
      </c>
      <c r="M10462" s="4" t="s">
        <v>2041</v>
      </c>
      <c r="N10462" s="4" t="s">
        <v>2041</v>
      </c>
      <c r="O10462" s="4" t="s">
        <v>2041</v>
      </c>
      <c r="P10462" s="4" t="s">
        <v>2044</v>
      </c>
      <c r="R10462" s="5" t="str">
        <f t="shared" si="1"/>
        <v>2017_21</v>
      </c>
    </row>
    <row r="10463">
      <c r="A10463" s="4" t="s">
        <v>1980</v>
      </c>
      <c r="B10463" s="4">
        <v>22.0</v>
      </c>
      <c r="C10463" s="4">
        <v>2017.0</v>
      </c>
      <c r="D10463" s="4" t="s">
        <v>1292</v>
      </c>
      <c r="E10463" s="4" t="s">
        <v>114</v>
      </c>
      <c r="F10463" s="4" t="s">
        <v>144</v>
      </c>
      <c r="G10463" s="4" t="s">
        <v>1481</v>
      </c>
      <c r="H10463" s="4">
        <v>39567.0</v>
      </c>
      <c r="I10463" s="4">
        <v>100288.0</v>
      </c>
      <c r="J10463" s="4">
        <v>3404.0</v>
      </c>
      <c r="K10463" s="4">
        <v>51745.0</v>
      </c>
      <c r="L10463" s="4">
        <v>25600.0</v>
      </c>
      <c r="M10463" s="4" t="s">
        <v>2041</v>
      </c>
      <c r="N10463" s="4" t="s">
        <v>2041</v>
      </c>
      <c r="O10463" s="4" t="s">
        <v>2041</v>
      </c>
      <c r="P10463" s="4" t="s">
        <v>2044</v>
      </c>
      <c r="R10463" s="5" t="str">
        <f t="shared" si="1"/>
        <v>2017_22</v>
      </c>
    </row>
    <row r="10464">
      <c r="A10464" s="4" t="s">
        <v>1990</v>
      </c>
      <c r="B10464" s="4">
        <v>23.0</v>
      </c>
      <c r="C10464" s="4">
        <v>2017.0</v>
      </c>
      <c r="D10464" s="4" t="s">
        <v>1831</v>
      </c>
      <c r="E10464" s="4" t="s">
        <v>2040</v>
      </c>
      <c r="F10464" s="4" t="s">
        <v>88</v>
      </c>
      <c r="G10464" s="4" t="s">
        <v>1413</v>
      </c>
      <c r="H10464" s="4">
        <v>176368.0</v>
      </c>
      <c r="I10464" s="4">
        <v>94595.0</v>
      </c>
      <c r="J10464" s="4">
        <v>7957.0</v>
      </c>
      <c r="K10464" s="4">
        <v>42966.0</v>
      </c>
      <c r="L10464" s="4">
        <v>406000.0</v>
      </c>
      <c r="M10464" s="4" t="s">
        <v>2041</v>
      </c>
      <c r="N10464" s="4" t="s">
        <v>2041</v>
      </c>
      <c r="O10464" s="4" t="s">
        <v>2041</v>
      </c>
      <c r="P10464" s="4" t="s">
        <v>2044</v>
      </c>
      <c r="R10464" s="5" t="str">
        <f t="shared" si="1"/>
        <v>2017_23</v>
      </c>
    </row>
    <row r="10465">
      <c r="A10465" s="4" t="s">
        <v>1286</v>
      </c>
      <c r="B10465" s="4">
        <v>24.0</v>
      </c>
      <c r="C10465" s="4">
        <v>2017.0</v>
      </c>
      <c r="D10465" s="4" t="s">
        <v>76</v>
      </c>
      <c r="E10465" s="4" t="s">
        <v>76</v>
      </c>
      <c r="F10465" s="4" t="s">
        <v>46</v>
      </c>
      <c r="G10465" s="4" t="s">
        <v>1418</v>
      </c>
      <c r="H10465" s="4">
        <v>107546.0</v>
      </c>
      <c r="I10465" s="4">
        <v>94571.0</v>
      </c>
      <c r="J10465" s="4">
        <v>4895.0</v>
      </c>
      <c r="K10465" s="4">
        <v>89997.0</v>
      </c>
      <c r="L10465" s="4">
        <v>150540.0</v>
      </c>
      <c r="M10465" s="4" t="s">
        <v>2041</v>
      </c>
      <c r="N10465" s="4" t="s">
        <v>2041</v>
      </c>
      <c r="O10465" s="4" t="s">
        <v>2041</v>
      </c>
      <c r="P10465" s="4" t="s">
        <v>2044</v>
      </c>
      <c r="R10465" s="5" t="str">
        <f t="shared" si="1"/>
        <v>2017_24</v>
      </c>
    </row>
    <row r="10466">
      <c r="A10466" s="4" t="s">
        <v>1239</v>
      </c>
      <c r="B10466" s="4">
        <v>25.0</v>
      </c>
      <c r="C10466" s="4">
        <v>2017.0</v>
      </c>
      <c r="D10466" s="4" t="s">
        <v>59</v>
      </c>
      <c r="E10466" s="4" t="s">
        <v>2042</v>
      </c>
      <c r="F10466" s="4" t="s">
        <v>57</v>
      </c>
      <c r="G10466" s="4" t="s">
        <v>1414</v>
      </c>
      <c r="H10466" s="4">
        <v>278516.0</v>
      </c>
      <c r="I10466" s="4">
        <v>94176.0</v>
      </c>
      <c r="J10466" s="4">
        <v>21938.0</v>
      </c>
      <c r="K10466" s="4">
        <v>1930115.0</v>
      </c>
      <c r="L10466" s="4">
        <v>269100.0</v>
      </c>
      <c r="M10466" s="4" t="s">
        <v>2041</v>
      </c>
      <c r="N10466" s="4" t="s">
        <v>2041</v>
      </c>
      <c r="O10466" s="4" t="s">
        <v>2041</v>
      </c>
      <c r="P10466" s="4" t="s">
        <v>2044</v>
      </c>
      <c r="R10466" s="5" t="str">
        <f t="shared" si="1"/>
        <v>2017_25</v>
      </c>
    </row>
    <row r="10467">
      <c r="A10467" s="4" t="s">
        <v>2050</v>
      </c>
      <c r="B10467" s="4">
        <v>26.0</v>
      </c>
      <c r="C10467" s="4">
        <v>2017.0</v>
      </c>
      <c r="D10467" s="4" t="s">
        <v>59</v>
      </c>
      <c r="E10467" s="4" t="s">
        <v>2042</v>
      </c>
      <c r="F10467" s="4" t="s">
        <v>127</v>
      </c>
      <c r="G10467" s="4" t="s">
        <v>1408</v>
      </c>
      <c r="H10467" s="4">
        <v>236182.0</v>
      </c>
      <c r="I10467" s="4">
        <v>93662.0</v>
      </c>
      <c r="J10467" s="4">
        <v>17906.0</v>
      </c>
      <c r="K10467" s="4">
        <v>2187702.0</v>
      </c>
      <c r="L10467" s="4">
        <v>208024.0</v>
      </c>
      <c r="M10467" s="4" t="s">
        <v>2041</v>
      </c>
      <c r="N10467" s="4" t="s">
        <v>2041</v>
      </c>
      <c r="O10467" s="4" t="s">
        <v>2041</v>
      </c>
      <c r="P10467" s="4" t="s">
        <v>2044</v>
      </c>
      <c r="R10467" s="5" t="str">
        <f t="shared" si="1"/>
        <v>2017_26</v>
      </c>
    </row>
    <row r="10468">
      <c r="A10468" s="4" t="s">
        <v>2056</v>
      </c>
      <c r="B10468" s="4">
        <v>27.0</v>
      </c>
      <c r="C10468" s="4">
        <v>2017.0</v>
      </c>
      <c r="D10468" s="4" t="s">
        <v>1364</v>
      </c>
      <c r="E10468" s="4" t="s">
        <v>2043</v>
      </c>
      <c r="F10468" s="4" t="s">
        <v>57</v>
      </c>
      <c r="G10468" s="4" t="s">
        <v>1544</v>
      </c>
      <c r="H10468" s="4">
        <v>579426.0</v>
      </c>
      <c r="I10468" s="4">
        <v>90272.0</v>
      </c>
      <c r="J10468" s="4">
        <v>19478.0</v>
      </c>
      <c r="K10468" s="4">
        <v>167497.0</v>
      </c>
      <c r="L10468" s="4">
        <v>72053.0</v>
      </c>
      <c r="M10468" s="4" t="s">
        <v>2044</v>
      </c>
      <c r="N10468" s="4" t="s">
        <v>2041</v>
      </c>
      <c r="O10468" s="4" t="s">
        <v>2041</v>
      </c>
      <c r="P10468" s="4" t="s">
        <v>2044</v>
      </c>
      <c r="R10468" s="5" t="str">
        <f t="shared" si="1"/>
        <v>2017_27</v>
      </c>
    </row>
    <row r="10469">
      <c r="A10469" s="4" t="s">
        <v>1991</v>
      </c>
      <c r="B10469" s="4">
        <v>28.0</v>
      </c>
      <c r="C10469" s="4">
        <v>2017.0</v>
      </c>
      <c r="D10469" s="4" t="s">
        <v>638</v>
      </c>
      <c r="E10469" s="4" t="s">
        <v>2043</v>
      </c>
      <c r="F10469" s="4" t="s">
        <v>95</v>
      </c>
      <c r="G10469" s="4" t="s">
        <v>1431</v>
      </c>
      <c r="H10469" s="4">
        <v>508935.0</v>
      </c>
      <c r="I10469" s="4">
        <v>85320.0</v>
      </c>
      <c r="J10469" s="4">
        <v>16798.0</v>
      </c>
      <c r="K10469" s="4">
        <v>193694.0</v>
      </c>
      <c r="L10469" s="4">
        <v>114000.0</v>
      </c>
      <c r="M10469" s="4" t="s">
        <v>2041</v>
      </c>
      <c r="N10469" s="4" t="s">
        <v>2041</v>
      </c>
      <c r="O10469" s="4" t="s">
        <v>2041</v>
      </c>
      <c r="P10469" s="4" t="s">
        <v>2044</v>
      </c>
      <c r="R10469" s="5" t="str">
        <f t="shared" si="1"/>
        <v>2017_28</v>
      </c>
    </row>
    <row r="10470">
      <c r="A10470" s="4" t="s">
        <v>2055</v>
      </c>
      <c r="B10470" s="4">
        <v>29.0</v>
      </c>
      <c r="C10470" s="4">
        <v>2017.0</v>
      </c>
      <c r="D10470" s="4" t="s">
        <v>1289</v>
      </c>
      <c r="E10470" s="4" t="s">
        <v>114</v>
      </c>
      <c r="F10470" s="4" t="s">
        <v>257</v>
      </c>
      <c r="G10470" s="4" t="s">
        <v>1424</v>
      </c>
      <c r="H10470" s="4">
        <v>43813.0</v>
      </c>
      <c r="I10470" s="4">
        <v>84863.0</v>
      </c>
      <c r="J10470" s="4">
        <v>2470.0</v>
      </c>
      <c r="K10470" s="4">
        <v>65083.0</v>
      </c>
      <c r="L10470" s="4">
        <v>53000.0</v>
      </c>
      <c r="M10470" s="4" t="s">
        <v>2041</v>
      </c>
      <c r="N10470" s="4" t="s">
        <v>2041</v>
      </c>
      <c r="O10470" s="4" t="s">
        <v>2041</v>
      </c>
      <c r="P10470" s="4" t="s">
        <v>2044</v>
      </c>
      <c r="R10470" s="5" t="str">
        <f t="shared" si="1"/>
        <v>2017_29</v>
      </c>
    </row>
    <row r="10471">
      <c r="A10471" s="4" t="s">
        <v>1986</v>
      </c>
      <c r="B10471" s="4">
        <v>30.0</v>
      </c>
      <c r="C10471" s="4">
        <v>2017.0</v>
      </c>
      <c r="D10471" s="4" t="s">
        <v>59</v>
      </c>
      <c r="E10471" s="4" t="s">
        <v>2042</v>
      </c>
      <c r="F10471" s="4" t="s">
        <v>30</v>
      </c>
      <c r="G10471" s="4" t="s">
        <v>1407</v>
      </c>
      <c r="H10471" s="4">
        <v>165394.0</v>
      </c>
      <c r="I10471" s="4">
        <v>82386.0</v>
      </c>
      <c r="J10471" s="4">
        <v>14912.0</v>
      </c>
      <c r="K10471" s="4">
        <v>1792077.0</v>
      </c>
      <c r="L10471" s="4">
        <v>219000.0</v>
      </c>
      <c r="M10471" s="4" t="s">
        <v>2041</v>
      </c>
      <c r="N10471" s="4" t="s">
        <v>2041</v>
      </c>
      <c r="O10471" s="4" t="s">
        <v>2041</v>
      </c>
      <c r="P10471" s="4" t="s">
        <v>2044</v>
      </c>
      <c r="R10471" s="5" t="str">
        <f t="shared" si="1"/>
        <v>2017_30</v>
      </c>
    </row>
    <row r="10472">
      <c r="A10472" s="4" t="s">
        <v>1997</v>
      </c>
      <c r="B10472" s="4">
        <v>31.0</v>
      </c>
      <c r="C10472" s="4">
        <v>2017.0</v>
      </c>
      <c r="D10472" s="4" t="s">
        <v>29</v>
      </c>
      <c r="E10472" s="4" t="s">
        <v>29</v>
      </c>
      <c r="F10472" s="4" t="s">
        <v>100</v>
      </c>
      <c r="G10472" s="4" t="s">
        <v>1443</v>
      </c>
      <c r="H10472" s="4">
        <v>178258.0</v>
      </c>
      <c r="I10472" s="4">
        <v>80403.0</v>
      </c>
      <c r="J10472" s="4">
        <v>8695.0</v>
      </c>
      <c r="K10472" s="4">
        <v>180500.0</v>
      </c>
      <c r="L10472" s="4">
        <v>159000.0</v>
      </c>
      <c r="M10472" s="4" t="s">
        <v>2041</v>
      </c>
      <c r="N10472" s="4" t="s">
        <v>2041</v>
      </c>
      <c r="O10472" s="4" t="s">
        <v>2041</v>
      </c>
      <c r="P10472" s="4" t="s">
        <v>2044</v>
      </c>
      <c r="R10472" s="5" t="str">
        <f t="shared" si="1"/>
        <v>2017_31</v>
      </c>
    </row>
    <row r="10473">
      <c r="A10473" s="7" t="s">
        <v>2051</v>
      </c>
      <c r="B10473" s="7">
        <v>32.0</v>
      </c>
      <c r="C10473" s="7">
        <v>2017.0</v>
      </c>
      <c r="D10473" s="7" t="s">
        <v>1354</v>
      </c>
      <c r="E10473" s="7" t="s">
        <v>2043</v>
      </c>
      <c r="F10473" s="7" t="s">
        <v>30</v>
      </c>
      <c r="G10473" s="7" t="s">
        <v>1411</v>
      </c>
      <c r="H10473" s="7">
        <v>164251.0</v>
      </c>
      <c r="I10473" s="7">
        <v>79919.0</v>
      </c>
      <c r="J10473" s="7">
        <v>11872.0</v>
      </c>
      <c r="K10473" s="7">
        <v>117470.0</v>
      </c>
      <c r="L10473" s="7">
        <v>414400.0</v>
      </c>
      <c r="M10473" s="7" t="s">
        <v>2041</v>
      </c>
      <c r="N10473" s="7" t="s">
        <v>2044</v>
      </c>
      <c r="O10473" s="7" t="s">
        <v>2041</v>
      </c>
      <c r="P10473" s="7" t="s">
        <v>2044</v>
      </c>
      <c r="Q10473" s="8"/>
      <c r="R10473" s="5" t="str">
        <f t="shared" si="1"/>
        <v>2017_32</v>
      </c>
    </row>
    <row r="10474">
      <c r="A10474" s="4" t="s">
        <v>969</v>
      </c>
      <c r="B10474" s="4">
        <v>33.0</v>
      </c>
      <c r="C10474" s="4">
        <v>2017.0</v>
      </c>
      <c r="D10474" s="4" t="s">
        <v>45</v>
      </c>
      <c r="E10474" s="4" t="s">
        <v>2042</v>
      </c>
      <c r="F10474" s="4" t="s">
        <v>46</v>
      </c>
      <c r="G10474" s="4" t="s">
        <v>1420</v>
      </c>
      <c r="I10474" s="4">
        <v>76132.0</v>
      </c>
      <c r="J10474" s="4">
        <v>350.0</v>
      </c>
      <c r="K10474" s="4">
        <v>256030.0</v>
      </c>
      <c r="L10474" s="4">
        <v>68234.0</v>
      </c>
      <c r="M10474" s="4" t="s">
        <v>2041</v>
      </c>
      <c r="N10474" s="4" t="s">
        <v>2041</v>
      </c>
      <c r="O10474" s="4" t="s">
        <v>2041</v>
      </c>
      <c r="P10474" s="4" t="s">
        <v>2044</v>
      </c>
      <c r="R10474" s="5" t="str">
        <f t="shared" si="1"/>
        <v>2017_33</v>
      </c>
    </row>
    <row r="10475">
      <c r="A10475" s="4" t="s">
        <v>1938</v>
      </c>
      <c r="B10475" s="4">
        <v>34.0</v>
      </c>
      <c r="C10475" s="4">
        <v>2017.0</v>
      </c>
      <c r="D10475" s="4" t="s">
        <v>23</v>
      </c>
      <c r="E10475" s="4" t="s">
        <v>921</v>
      </c>
      <c r="F10475" s="4" t="s">
        <v>24</v>
      </c>
      <c r="G10475" s="4" t="s">
        <v>1404</v>
      </c>
      <c r="H10475" s="4">
        <v>40954.0</v>
      </c>
      <c r="I10475" s="4">
        <v>72396.0</v>
      </c>
      <c r="J10475" s="4">
        <v>1555.0</v>
      </c>
      <c r="K10475" s="4">
        <v>51653.0</v>
      </c>
      <c r="L10475" s="4">
        <v>14800.0</v>
      </c>
      <c r="M10475" s="4" t="s">
        <v>2041</v>
      </c>
      <c r="N10475" s="4" t="s">
        <v>2041</v>
      </c>
      <c r="O10475" s="4" t="s">
        <v>2041</v>
      </c>
      <c r="P10475" s="4" t="s">
        <v>2044</v>
      </c>
      <c r="R10475" s="5" t="str">
        <f t="shared" si="1"/>
        <v>2017_34</v>
      </c>
    </row>
    <row r="10476">
      <c r="A10476" s="4" t="s">
        <v>101</v>
      </c>
      <c r="B10476" s="4">
        <v>35.0</v>
      </c>
      <c r="C10476" s="4">
        <v>2017.0</v>
      </c>
      <c r="D10476" s="4" t="s">
        <v>102</v>
      </c>
      <c r="E10476" s="4" t="s">
        <v>114</v>
      </c>
      <c r="F10476" s="4" t="s">
        <v>43</v>
      </c>
      <c r="G10476" s="4" t="s">
        <v>1425</v>
      </c>
      <c r="H10476" s="4">
        <v>337642.0</v>
      </c>
      <c r="I10476" s="4">
        <v>71890.0</v>
      </c>
      <c r="J10476" s="4">
        <v>16540.0</v>
      </c>
      <c r="K10476" s="4">
        <v>141208.0</v>
      </c>
      <c r="L10476" s="4">
        <v>126400.0</v>
      </c>
      <c r="M10476" s="4" t="s">
        <v>2041</v>
      </c>
      <c r="N10476" s="4" t="s">
        <v>2041</v>
      </c>
      <c r="O10476" s="4" t="s">
        <v>2041</v>
      </c>
      <c r="P10476" s="4" t="s">
        <v>2044</v>
      </c>
      <c r="R10476" s="5" t="str">
        <f t="shared" si="1"/>
        <v>2017_35</v>
      </c>
    </row>
    <row r="10477">
      <c r="A10477" s="4" t="s">
        <v>1989</v>
      </c>
      <c r="B10477" s="4">
        <v>36.0</v>
      </c>
      <c r="C10477" s="4">
        <v>2017.0</v>
      </c>
      <c r="D10477" s="4" t="s">
        <v>1078</v>
      </c>
      <c r="E10477" s="4" t="s">
        <v>2052</v>
      </c>
      <c r="F10477" s="4" t="s">
        <v>55</v>
      </c>
      <c r="G10477" s="4" t="s">
        <v>1417</v>
      </c>
      <c r="H10477" s="4">
        <v>229700.0</v>
      </c>
      <c r="I10477" s="4">
        <v>71726.0</v>
      </c>
      <c r="J10477" s="4">
        <v>10508.0</v>
      </c>
      <c r="K10477" s="4">
        <v>127136.0</v>
      </c>
      <c r="L10477" s="4">
        <v>105000.0</v>
      </c>
      <c r="M10477" s="4" t="s">
        <v>2041</v>
      </c>
      <c r="N10477" s="4" t="s">
        <v>2041</v>
      </c>
      <c r="O10477" s="4" t="s">
        <v>2041</v>
      </c>
      <c r="P10477" s="4" t="s">
        <v>2044</v>
      </c>
      <c r="R10477" s="5" t="str">
        <f t="shared" si="1"/>
        <v>2017_36</v>
      </c>
    </row>
    <row r="10478">
      <c r="A10478" s="4" t="s">
        <v>1973</v>
      </c>
      <c r="B10478" s="4">
        <v>37.0</v>
      </c>
      <c r="C10478" s="4">
        <v>2017.0</v>
      </c>
      <c r="D10478" s="4" t="s">
        <v>23</v>
      </c>
      <c r="E10478" s="4" t="s">
        <v>921</v>
      </c>
      <c r="F10478" s="4" t="s">
        <v>24</v>
      </c>
      <c r="G10478" s="4" t="s">
        <v>1412</v>
      </c>
      <c r="H10478" s="4">
        <v>29746.0</v>
      </c>
      <c r="I10478" s="4">
        <v>70166.0</v>
      </c>
      <c r="J10478" s="4">
        <v>2289.0</v>
      </c>
      <c r="K10478" s="4">
        <v>46173.0</v>
      </c>
      <c r="L10478" s="4">
        <v>9996.0</v>
      </c>
      <c r="M10478" s="4" t="s">
        <v>2041</v>
      </c>
      <c r="N10478" s="4" t="s">
        <v>2041</v>
      </c>
      <c r="O10478" s="4" t="s">
        <v>2041</v>
      </c>
      <c r="P10478" s="4" t="s">
        <v>2044</v>
      </c>
      <c r="R10478" s="5" t="str">
        <f t="shared" si="1"/>
        <v>2017_37</v>
      </c>
    </row>
    <row r="10479">
      <c r="A10479" s="4" t="s">
        <v>878</v>
      </c>
      <c r="B10479" s="4">
        <v>38.0</v>
      </c>
      <c r="C10479" s="4">
        <v>2017.0</v>
      </c>
      <c r="D10479" s="4" t="s">
        <v>26</v>
      </c>
      <c r="E10479" s="4" t="s">
        <v>2040</v>
      </c>
      <c r="F10479" s="4" t="s">
        <v>74</v>
      </c>
      <c r="G10479" s="4" t="s">
        <v>1422</v>
      </c>
      <c r="H10479" s="4">
        <v>30502.0</v>
      </c>
      <c r="I10479" s="4">
        <v>69495.0</v>
      </c>
      <c r="J10479" s="4">
        <v>2737.0</v>
      </c>
      <c r="K10479" s="4">
        <v>37431.0</v>
      </c>
      <c r="L10479" s="4">
        <v>323000.0</v>
      </c>
      <c r="M10479" s="4" t="s">
        <v>2041</v>
      </c>
      <c r="N10479" s="4" t="s">
        <v>2041</v>
      </c>
      <c r="O10479" s="4" t="s">
        <v>2041</v>
      </c>
      <c r="P10479" s="4" t="s">
        <v>2044</v>
      </c>
      <c r="R10479" s="5" t="str">
        <f t="shared" si="1"/>
        <v>2017_38</v>
      </c>
    </row>
    <row r="10480">
      <c r="A10480" s="4" t="s">
        <v>810</v>
      </c>
      <c r="B10480" s="4">
        <v>39.0</v>
      </c>
      <c r="C10480" s="4">
        <v>2017.0</v>
      </c>
      <c r="D10480" s="4" t="s">
        <v>81</v>
      </c>
      <c r="E10480" s="4" t="s">
        <v>2042</v>
      </c>
      <c r="F10480" s="4" t="s">
        <v>37</v>
      </c>
      <c r="G10480" s="4" t="s">
        <v>1432</v>
      </c>
      <c r="H10480" s="4">
        <v>1612.0</v>
      </c>
      <c r="I10480" s="4">
        <v>65665.0</v>
      </c>
      <c r="J10480" s="4">
        <v>7815.0</v>
      </c>
      <c r="K10480" s="4">
        <v>2023376.0</v>
      </c>
      <c r="L10480" s="4">
        <v>5982.0</v>
      </c>
      <c r="M10480" s="4" t="s">
        <v>2041</v>
      </c>
      <c r="N10480" s="4" t="s">
        <v>2041</v>
      </c>
      <c r="O10480" s="4" t="s">
        <v>2041</v>
      </c>
      <c r="P10480" s="4" t="s">
        <v>2044</v>
      </c>
      <c r="R10480" s="5" t="str">
        <f t="shared" si="1"/>
        <v>2017_39</v>
      </c>
    </row>
    <row r="10481">
      <c r="A10481" s="4" t="s">
        <v>2060</v>
      </c>
      <c r="B10481" s="4">
        <v>40.0</v>
      </c>
      <c r="C10481" s="4">
        <v>2017.0</v>
      </c>
      <c r="D10481" s="4" t="s">
        <v>1831</v>
      </c>
      <c r="E10481" s="4" t="s">
        <v>2040</v>
      </c>
      <c r="F10481" s="4" t="s">
        <v>127</v>
      </c>
      <c r="G10481" s="4" t="s">
        <v>1430</v>
      </c>
      <c r="H10481" s="4">
        <v>70481.0</v>
      </c>
      <c r="I10481" s="4">
        <v>65017.0</v>
      </c>
      <c r="J10481" s="4">
        <v>3093.0</v>
      </c>
      <c r="K10481" s="4">
        <v>34408.0</v>
      </c>
      <c r="L10481" s="4">
        <v>240000.0</v>
      </c>
      <c r="M10481" s="4" t="s">
        <v>2041</v>
      </c>
      <c r="N10481" s="4" t="s">
        <v>2041</v>
      </c>
      <c r="O10481" s="4" t="s">
        <v>2041</v>
      </c>
      <c r="P10481" s="4" t="s">
        <v>2044</v>
      </c>
      <c r="R10481" s="5" t="str">
        <f t="shared" si="1"/>
        <v>2017_40</v>
      </c>
    </row>
    <row r="10482">
      <c r="A10482" s="4" t="s">
        <v>2522</v>
      </c>
      <c r="B10482" s="4">
        <v>41.0</v>
      </c>
      <c r="C10482" s="4">
        <v>2017.0</v>
      </c>
      <c r="D10482" s="4" t="s">
        <v>32</v>
      </c>
      <c r="E10482" s="4" t="s">
        <v>2043</v>
      </c>
      <c r="F10482" s="4" t="s">
        <v>24</v>
      </c>
      <c r="G10482" s="4" t="s">
        <v>1423</v>
      </c>
      <c r="I10482" s="4">
        <v>64806.0</v>
      </c>
      <c r="J10482" s="4">
        <v>1672.0</v>
      </c>
      <c r="K10482" s="4">
        <v>118206.0</v>
      </c>
      <c r="L10482" s="4">
        <v>138000.0</v>
      </c>
      <c r="M10482" s="4" t="s">
        <v>2041</v>
      </c>
      <c r="N10482" s="4" t="s">
        <v>2041</v>
      </c>
      <c r="O10482" s="4" t="s">
        <v>2041</v>
      </c>
      <c r="P10482" s="4" t="s">
        <v>2041</v>
      </c>
      <c r="R10482" s="5" t="str">
        <f t="shared" si="1"/>
        <v>2017_41</v>
      </c>
    </row>
    <row r="10483">
      <c r="A10483" s="4" t="s">
        <v>1995</v>
      </c>
      <c r="B10483" s="4">
        <v>42.0</v>
      </c>
      <c r="C10483" s="4">
        <v>2017.0</v>
      </c>
      <c r="D10483" s="4" t="s">
        <v>99</v>
      </c>
      <c r="E10483" s="4" t="s">
        <v>2042</v>
      </c>
      <c r="F10483" s="4" t="s">
        <v>30</v>
      </c>
      <c r="G10483" s="4" t="s">
        <v>1407</v>
      </c>
      <c r="H10483" s="4">
        <v>57429.0</v>
      </c>
      <c r="I10483" s="4">
        <v>63476.0</v>
      </c>
      <c r="J10483" s="4">
        <v>800.0</v>
      </c>
      <c r="K10483" s="4">
        <v>898764.0</v>
      </c>
      <c r="L10483" s="4">
        <v>58000.0</v>
      </c>
      <c r="M10483" s="4" t="s">
        <v>2041</v>
      </c>
      <c r="N10483" s="4" t="s">
        <v>2041</v>
      </c>
      <c r="O10483" s="4" t="s">
        <v>2041</v>
      </c>
      <c r="P10483" s="4" t="s">
        <v>2044</v>
      </c>
      <c r="R10483" s="5" t="str">
        <f t="shared" si="1"/>
        <v>2017_42</v>
      </c>
    </row>
    <row r="10484">
      <c r="A10484" s="4" t="s">
        <v>979</v>
      </c>
      <c r="B10484" s="4">
        <v>43.0</v>
      </c>
      <c r="C10484" s="4">
        <v>2017.0</v>
      </c>
      <c r="D10484" s="4" t="s">
        <v>1289</v>
      </c>
      <c r="E10484" s="4" t="s">
        <v>114</v>
      </c>
      <c r="F10484" s="4" t="s">
        <v>35</v>
      </c>
      <c r="G10484" s="4" t="s">
        <v>1428</v>
      </c>
      <c r="H10484" s="4">
        <v>44859.0</v>
      </c>
      <c r="I10484" s="4">
        <v>63155.0</v>
      </c>
      <c r="J10484" s="4">
        <v>2271.0</v>
      </c>
      <c r="K10484" s="4">
        <v>69146.0</v>
      </c>
      <c r="L10484" s="4">
        <v>49500.0</v>
      </c>
      <c r="M10484" s="4" t="s">
        <v>2041</v>
      </c>
      <c r="N10484" s="4" t="s">
        <v>2041</v>
      </c>
      <c r="O10484" s="4" t="s">
        <v>2041</v>
      </c>
      <c r="P10484" s="4" t="s">
        <v>2044</v>
      </c>
      <c r="R10484" s="5" t="str">
        <f t="shared" si="1"/>
        <v>2017_43</v>
      </c>
    </row>
    <row r="10485">
      <c r="A10485" s="7" t="s">
        <v>1996</v>
      </c>
      <c r="B10485" s="7">
        <v>44.0</v>
      </c>
      <c r="C10485" s="7">
        <v>2017.0</v>
      </c>
      <c r="D10485" s="7" t="s">
        <v>981</v>
      </c>
      <c r="E10485" s="7" t="s">
        <v>2053</v>
      </c>
      <c r="F10485" s="7" t="s">
        <v>30</v>
      </c>
      <c r="G10485" s="7" t="s">
        <v>1446</v>
      </c>
      <c r="H10485" s="7">
        <v>159763.0</v>
      </c>
      <c r="I10485" s="7">
        <v>62799.0</v>
      </c>
      <c r="J10485" s="7">
        <v>6329.0</v>
      </c>
      <c r="K10485" s="7">
        <v>74129.0</v>
      </c>
      <c r="L10485" s="7">
        <v>264000.0</v>
      </c>
      <c r="M10485" s="7" t="s">
        <v>2041</v>
      </c>
      <c r="N10485" s="7" t="s">
        <v>2044</v>
      </c>
      <c r="O10485" s="7" t="s">
        <v>2041</v>
      </c>
      <c r="P10485" s="7" t="s">
        <v>2044</v>
      </c>
      <c r="Q10485" s="8"/>
      <c r="R10485" s="5" t="str">
        <f t="shared" si="1"/>
        <v>2017_44</v>
      </c>
    </row>
    <row r="10486">
      <c r="A10486" s="4" t="s">
        <v>1987</v>
      </c>
      <c r="B10486" s="4">
        <v>45.0</v>
      </c>
      <c r="C10486" s="4">
        <v>2017.0</v>
      </c>
      <c r="D10486" s="4" t="s">
        <v>988</v>
      </c>
      <c r="E10486" s="4" t="s">
        <v>2053</v>
      </c>
      <c r="F10486" s="4" t="s">
        <v>46</v>
      </c>
      <c r="G10486" s="4" t="s">
        <v>1418</v>
      </c>
      <c r="H10486" s="4">
        <v>26274.0</v>
      </c>
      <c r="I10486" s="4">
        <v>62346.0</v>
      </c>
      <c r="J10486" s="4">
        <v>1279.0</v>
      </c>
      <c r="K10486" s="4">
        <v>39769.0</v>
      </c>
      <c r="L10486" s="4">
        <v>31800.0</v>
      </c>
      <c r="M10486" s="4" t="s">
        <v>2041</v>
      </c>
      <c r="N10486" s="4" t="s">
        <v>2041</v>
      </c>
      <c r="O10486" s="4" t="s">
        <v>2041</v>
      </c>
      <c r="P10486" s="4" t="s">
        <v>2044</v>
      </c>
      <c r="R10486" s="5" t="str">
        <f t="shared" si="1"/>
        <v>2017_45</v>
      </c>
    </row>
    <row r="10487">
      <c r="A10487" s="4" t="s">
        <v>2058</v>
      </c>
      <c r="B10487" s="4">
        <v>46.0</v>
      </c>
      <c r="C10487" s="4">
        <v>2017.0</v>
      </c>
      <c r="D10487" s="4" t="s">
        <v>87</v>
      </c>
      <c r="E10487" s="4" t="s">
        <v>2059</v>
      </c>
      <c r="F10487" s="4" t="s">
        <v>88</v>
      </c>
      <c r="G10487" s="4" t="s">
        <v>1413</v>
      </c>
      <c r="H10487" s="4">
        <v>93276.0</v>
      </c>
      <c r="I10487" s="4">
        <v>60906.0</v>
      </c>
      <c r="J10487" s="4">
        <v>3431.0</v>
      </c>
      <c r="K10487" s="4">
        <v>40377.0</v>
      </c>
      <c r="L10487" s="4">
        <v>335520.0</v>
      </c>
      <c r="M10487" s="4" t="s">
        <v>2041</v>
      </c>
      <c r="N10487" s="4" t="s">
        <v>2041</v>
      </c>
      <c r="O10487" s="4" t="s">
        <v>2041</v>
      </c>
      <c r="P10487" s="4" t="s">
        <v>2044</v>
      </c>
      <c r="R10487" s="5" t="str">
        <f t="shared" si="1"/>
        <v>2017_46</v>
      </c>
    </row>
    <row r="10488">
      <c r="A10488" s="4" t="s">
        <v>1085</v>
      </c>
      <c r="B10488" s="4">
        <v>47.0</v>
      </c>
      <c r="C10488" s="4">
        <v>2017.0</v>
      </c>
      <c r="D10488" s="4" t="s">
        <v>975</v>
      </c>
      <c r="E10488" s="4" t="s">
        <v>2043</v>
      </c>
      <c r="F10488" s="4" t="s">
        <v>57</v>
      </c>
      <c r="G10488" s="4" t="s">
        <v>1445</v>
      </c>
      <c r="H10488" s="4">
        <v>170539.0</v>
      </c>
      <c r="I10488" s="4">
        <v>59387.0</v>
      </c>
      <c r="J10488" s="4">
        <v>10316.0</v>
      </c>
      <c r="K10488" s="4">
        <v>113327.0</v>
      </c>
      <c r="L10488" s="4">
        <v>106000.0</v>
      </c>
      <c r="M10488" s="4" t="s">
        <v>2041</v>
      </c>
      <c r="N10488" s="4" t="s">
        <v>2041</v>
      </c>
      <c r="O10488" s="4" t="s">
        <v>2041</v>
      </c>
      <c r="P10488" s="4" t="s">
        <v>2044</v>
      </c>
      <c r="R10488" s="5" t="str">
        <f t="shared" si="1"/>
        <v>2017_47</v>
      </c>
    </row>
    <row r="10489">
      <c r="A10489" s="4" t="s">
        <v>2063</v>
      </c>
      <c r="B10489" s="4">
        <v>48.0</v>
      </c>
      <c r="C10489" s="4">
        <v>2017.0</v>
      </c>
      <c r="D10489" s="4" t="s">
        <v>99</v>
      </c>
      <c r="E10489" s="4" t="s">
        <v>2042</v>
      </c>
      <c r="F10489" s="4" t="s">
        <v>43</v>
      </c>
      <c r="G10489" s="4" t="s">
        <v>1448</v>
      </c>
      <c r="H10489" s="4">
        <v>45912.0</v>
      </c>
      <c r="I10489" s="4">
        <v>58779.0</v>
      </c>
      <c r="J10489" s="4">
        <v>4368.0</v>
      </c>
      <c r="K10489" s="4">
        <v>783962.0</v>
      </c>
      <c r="L10489" s="4">
        <v>49739.0</v>
      </c>
      <c r="M10489" s="4" t="s">
        <v>2041</v>
      </c>
      <c r="N10489" s="4" t="s">
        <v>2041</v>
      </c>
      <c r="O10489" s="4" t="s">
        <v>2041</v>
      </c>
      <c r="P10489" s="4" t="s">
        <v>2044</v>
      </c>
      <c r="R10489" s="5" t="str">
        <f t="shared" si="1"/>
        <v>2017_48</v>
      </c>
    </row>
    <row r="10490">
      <c r="A10490" s="4" t="s">
        <v>2523</v>
      </c>
      <c r="B10490" s="4">
        <v>49.0</v>
      </c>
      <c r="C10490" s="4">
        <v>2017.0</v>
      </c>
      <c r="D10490" s="4" t="s">
        <v>72</v>
      </c>
      <c r="E10490" s="4" t="s">
        <v>72</v>
      </c>
      <c r="F10490" s="4" t="s">
        <v>170</v>
      </c>
      <c r="G10490" s="4" t="s">
        <v>1615</v>
      </c>
      <c r="I10490" s="4">
        <v>58734.0</v>
      </c>
      <c r="J10490" s="4">
        <v>502.0</v>
      </c>
      <c r="K10490" s="4">
        <v>23770.0</v>
      </c>
      <c r="L10490" s="4">
        <v>274000.0</v>
      </c>
      <c r="M10490" s="4" t="s">
        <v>2041</v>
      </c>
      <c r="N10490" s="4" t="s">
        <v>2041</v>
      </c>
      <c r="O10490" s="4" t="s">
        <v>2041</v>
      </c>
      <c r="P10490" s="4" t="s">
        <v>2041</v>
      </c>
      <c r="R10490" s="5" t="str">
        <f t="shared" si="1"/>
        <v>2017_49</v>
      </c>
    </row>
    <row r="10491">
      <c r="A10491" s="4" t="s">
        <v>1998</v>
      </c>
      <c r="B10491" s="4">
        <v>50.0</v>
      </c>
      <c r="C10491" s="4">
        <v>2017.0</v>
      </c>
      <c r="D10491" s="4" t="s">
        <v>76</v>
      </c>
      <c r="E10491" s="4" t="s">
        <v>76</v>
      </c>
      <c r="F10491" s="4" t="s">
        <v>35</v>
      </c>
      <c r="G10491" s="4" t="s">
        <v>2473</v>
      </c>
      <c r="H10491" s="4">
        <v>89957.0</v>
      </c>
      <c r="I10491" s="4">
        <v>57244.0</v>
      </c>
      <c r="J10491" s="4">
        <v>5055.0</v>
      </c>
      <c r="K10491" s="4">
        <v>89706.0</v>
      </c>
      <c r="L10491" s="4">
        <v>201600.0</v>
      </c>
      <c r="M10491" s="4" t="s">
        <v>2041</v>
      </c>
      <c r="N10491" s="4" t="s">
        <v>2041</v>
      </c>
      <c r="O10491" s="4" t="s">
        <v>2041</v>
      </c>
      <c r="P10491" s="4" t="s">
        <v>2044</v>
      </c>
      <c r="R10491" s="5" t="str">
        <f t="shared" si="1"/>
        <v>2017_50</v>
      </c>
    </row>
    <row r="10492">
      <c r="A10492" s="4" t="s">
        <v>1985</v>
      </c>
      <c r="B10492" s="4">
        <v>51.0</v>
      </c>
      <c r="C10492" s="4">
        <v>2017.0</v>
      </c>
      <c r="D10492" s="4" t="s">
        <v>23</v>
      </c>
      <c r="E10492" s="4" t="s">
        <v>921</v>
      </c>
      <c r="F10492" s="4" t="s">
        <v>55</v>
      </c>
      <c r="G10492" s="4" t="s">
        <v>1889</v>
      </c>
      <c r="H10492" s="4">
        <v>26679.0</v>
      </c>
      <c r="I10492" s="4">
        <v>55858.0</v>
      </c>
      <c r="J10492" s="4">
        <v>1174.0</v>
      </c>
      <c r="K10492" s="4">
        <v>44413.0</v>
      </c>
      <c r="L10492" s="4">
        <v>44460.0</v>
      </c>
      <c r="M10492" s="4" t="s">
        <v>2041</v>
      </c>
      <c r="N10492" s="4" t="s">
        <v>2041</v>
      </c>
      <c r="O10492" s="4" t="s">
        <v>2041</v>
      </c>
      <c r="P10492" s="4" t="s">
        <v>2044</v>
      </c>
      <c r="R10492" s="5" t="str">
        <f t="shared" si="1"/>
        <v>2017_51</v>
      </c>
    </row>
    <row r="10493">
      <c r="A10493" s="4" t="s">
        <v>2474</v>
      </c>
      <c r="B10493" s="4">
        <v>52.0</v>
      </c>
      <c r="C10493" s="4">
        <v>2017.0</v>
      </c>
      <c r="D10493" s="4" t="s">
        <v>177</v>
      </c>
      <c r="E10493" s="4" t="s">
        <v>2065</v>
      </c>
      <c r="F10493" s="4" t="s">
        <v>57</v>
      </c>
      <c r="G10493" s="4" t="s">
        <v>1447</v>
      </c>
      <c r="H10493" s="4">
        <v>179298.0</v>
      </c>
      <c r="I10493" s="4">
        <v>55632.0</v>
      </c>
      <c r="J10493" s="4">
        <v>9391.0</v>
      </c>
      <c r="K10493" s="4">
        <v>92033.0</v>
      </c>
      <c r="L10493" s="4">
        <v>195000.0</v>
      </c>
      <c r="M10493" s="4" t="s">
        <v>2041</v>
      </c>
      <c r="N10493" s="4" t="s">
        <v>2041</v>
      </c>
      <c r="O10493" s="4" t="s">
        <v>2041</v>
      </c>
      <c r="P10493" s="4" t="s">
        <v>2044</v>
      </c>
      <c r="R10493" s="5" t="str">
        <f t="shared" si="1"/>
        <v>2017_52</v>
      </c>
    </row>
    <row r="10494">
      <c r="A10494" s="4" t="s">
        <v>2066</v>
      </c>
      <c r="B10494" s="4">
        <v>53.0</v>
      </c>
      <c r="C10494" s="4">
        <v>2017.0</v>
      </c>
      <c r="D10494" s="4" t="s">
        <v>1289</v>
      </c>
      <c r="E10494" s="4" t="s">
        <v>114</v>
      </c>
      <c r="F10494" s="4" t="s">
        <v>192</v>
      </c>
      <c r="G10494" s="4" t="s">
        <v>1477</v>
      </c>
      <c r="H10494" s="4">
        <v>29743.0</v>
      </c>
      <c r="I10494" s="4">
        <v>54379.0</v>
      </c>
      <c r="J10494" s="4">
        <v>614.0</v>
      </c>
      <c r="K10494" s="4">
        <v>25396.0</v>
      </c>
      <c r="L10494" s="4">
        <v>51600.0</v>
      </c>
      <c r="M10494" s="4" t="s">
        <v>2041</v>
      </c>
      <c r="N10494" s="4" t="s">
        <v>2041</v>
      </c>
      <c r="O10494" s="4" t="s">
        <v>2041</v>
      </c>
      <c r="P10494" s="4" t="s">
        <v>2044</v>
      </c>
      <c r="R10494" s="5" t="str">
        <f t="shared" si="1"/>
        <v>2017_53</v>
      </c>
    </row>
    <row r="10495">
      <c r="A10495" s="4" t="s">
        <v>2002</v>
      </c>
      <c r="B10495" s="4">
        <v>54.0</v>
      </c>
      <c r="C10495" s="4">
        <v>2017.0</v>
      </c>
      <c r="D10495" s="4" t="s">
        <v>102</v>
      </c>
      <c r="E10495" s="4" t="s">
        <v>114</v>
      </c>
      <c r="F10495" s="4" t="s">
        <v>30</v>
      </c>
      <c r="G10495" s="4" t="s">
        <v>1407</v>
      </c>
      <c r="H10495" s="4">
        <v>203725.0</v>
      </c>
      <c r="I10495" s="4">
        <v>52824.0</v>
      </c>
      <c r="J10495" s="4">
        <v>7215.0</v>
      </c>
      <c r="K10495" s="4">
        <v>171615.0</v>
      </c>
      <c r="L10495" s="4">
        <v>96500.0</v>
      </c>
      <c r="M10495" s="4" t="s">
        <v>2041</v>
      </c>
      <c r="N10495" s="4" t="s">
        <v>2041</v>
      </c>
      <c r="O10495" s="4" t="s">
        <v>2041</v>
      </c>
      <c r="P10495" s="4" t="s">
        <v>2044</v>
      </c>
      <c r="R10495" s="5" t="str">
        <f t="shared" si="1"/>
        <v>2017_54</v>
      </c>
    </row>
    <row r="10496">
      <c r="A10496" s="4" t="s">
        <v>2057</v>
      </c>
      <c r="B10496" s="4">
        <v>55.0</v>
      </c>
      <c r="C10496" s="4">
        <v>2017.0</v>
      </c>
      <c r="D10496" s="4" t="s">
        <v>67</v>
      </c>
      <c r="E10496" s="4" t="s">
        <v>2042</v>
      </c>
      <c r="F10496" s="4" t="s">
        <v>30</v>
      </c>
      <c r="G10496" s="4" t="s">
        <v>1407</v>
      </c>
      <c r="H10496" s="4">
        <v>61154.0</v>
      </c>
      <c r="I10496" s="4">
        <v>52367.0</v>
      </c>
      <c r="J10496" s="4">
        <v>849.0</v>
      </c>
      <c r="K10496" s="4">
        <v>498264.0</v>
      </c>
      <c r="L10496" s="4">
        <v>56400.0</v>
      </c>
      <c r="M10496" s="4" t="s">
        <v>2041</v>
      </c>
      <c r="N10496" s="4" t="s">
        <v>2041</v>
      </c>
      <c r="O10496" s="4" t="s">
        <v>2041</v>
      </c>
      <c r="P10496" s="4" t="s">
        <v>2044</v>
      </c>
      <c r="R10496" s="5" t="str">
        <f t="shared" si="1"/>
        <v>2017_55</v>
      </c>
    </row>
    <row r="10497">
      <c r="A10497" s="7" t="s">
        <v>2072</v>
      </c>
      <c r="B10497" s="7">
        <v>56.0</v>
      </c>
      <c r="C10497" s="7">
        <v>2017.0</v>
      </c>
      <c r="D10497" s="7" t="s">
        <v>76</v>
      </c>
      <c r="E10497" s="7" t="s">
        <v>76</v>
      </c>
      <c r="F10497" s="7" t="s">
        <v>77</v>
      </c>
      <c r="G10497" s="7" t="s">
        <v>1440</v>
      </c>
      <c r="H10497" s="7">
        <v>77557.0</v>
      </c>
      <c r="I10497" s="7">
        <v>50658.0</v>
      </c>
      <c r="J10497" s="7">
        <v>5302.0</v>
      </c>
      <c r="K10497" s="7">
        <v>47806.0</v>
      </c>
      <c r="L10497" s="7">
        <v>97000.0</v>
      </c>
      <c r="M10497" s="7" t="s">
        <v>2041</v>
      </c>
      <c r="N10497" s="7" t="s">
        <v>2044</v>
      </c>
      <c r="O10497" s="7" t="s">
        <v>2041</v>
      </c>
      <c r="P10497" s="7" t="s">
        <v>2044</v>
      </c>
      <c r="Q10497" s="8"/>
      <c r="R10497" s="5" t="str">
        <f t="shared" si="1"/>
        <v>2017_56</v>
      </c>
    </row>
    <row r="10498">
      <c r="A10498" s="4" t="s">
        <v>2069</v>
      </c>
      <c r="B10498" s="4">
        <v>57.0</v>
      </c>
      <c r="C10498" s="4">
        <v>2017.0</v>
      </c>
      <c r="D10498" s="4" t="s">
        <v>986</v>
      </c>
      <c r="E10498" s="4" t="s">
        <v>117</v>
      </c>
      <c r="F10498" s="4" t="s">
        <v>24</v>
      </c>
      <c r="G10498" s="4" t="s">
        <v>1404</v>
      </c>
      <c r="H10498" s="4">
        <v>28048.0</v>
      </c>
      <c r="I10498" s="4">
        <v>50367.0</v>
      </c>
      <c r="J10498" s="4">
        <v>950.0</v>
      </c>
      <c r="K10498" s="4">
        <v>16722.0</v>
      </c>
      <c r="L10498" s="4">
        <v>51900.0</v>
      </c>
      <c r="M10498" s="4" t="s">
        <v>2041</v>
      </c>
      <c r="N10498" s="4" t="s">
        <v>2041</v>
      </c>
      <c r="O10498" s="4" t="s">
        <v>2041</v>
      </c>
      <c r="P10498" s="4" t="s">
        <v>2044</v>
      </c>
      <c r="R10498" s="5" t="str">
        <f t="shared" si="1"/>
        <v>2017_57</v>
      </c>
    </row>
    <row r="10499">
      <c r="A10499" s="4" t="s">
        <v>2073</v>
      </c>
      <c r="B10499" s="4">
        <v>58.0</v>
      </c>
      <c r="C10499" s="4">
        <v>2017.0</v>
      </c>
      <c r="D10499" s="4" t="s">
        <v>87</v>
      </c>
      <c r="E10499" s="4" t="s">
        <v>2059</v>
      </c>
      <c r="F10499" s="4" t="s">
        <v>115</v>
      </c>
      <c r="G10499" s="4" t="s">
        <v>1450</v>
      </c>
      <c r="H10499" s="4">
        <v>52178.0</v>
      </c>
      <c r="I10499" s="4">
        <v>50365.0</v>
      </c>
      <c r="J10499" s="4">
        <v>1820.0</v>
      </c>
      <c r="K10499" s="4">
        <v>46064.0</v>
      </c>
      <c r="L10499" s="4">
        <v>335767.0</v>
      </c>
      <c r="M10499" s="4" t="s">
        <v>2044</v>
      </c>
      <c r="N10499" s="4" t="s">
        <v>2041</v>
      </c>
      <c r="O10499" s="4" t="s">
        <v>2041</v>
      </c>
      <c r="P10499" s="4" t="s">
        <v>2044</v>
      </c>
      <c r="R10499" s="5" t="str">
        <f t="shared" si="1"/>
        <v>2017_58</v>
      </c>
    </row>
    <row r="10500">
      <c r="A10500" s="7" t="s">
        <v>2524</v>
      </c>
      <c r="B10500" s="7">
        <v>59.0</v>
      </c>
      <c r="C10500" s="7">
        <v>2017.0</v>
      </c>
      <c r="D10500" s="7" t="s">
        <v>1354</v>
      </c>
      <c r="E10500" s="7" t="s">
        <v>2043</v>
      </c>
      <c r="F10500" s="7" t="s">
        <v>57</v>
      </c>
      <c r="G10500" s="7" t="s">
        <v>1410</v>
      </c>
      <c r="H10500" s="7">
        <v>39288.0</v>
      </c>
      <c r="I10500" s="7">
        <v>50123.0</v>
      </c>
      <c r="J10500" s="7">
        <v>3161.0</v>
      </c>
      <c r="K10500" s="7">
        <v>79679.0</v>
      </c>
      <c r="L10500" s="7">
        <v>195000.0</v>
      </c>
      <c r="M10500" s="7" t="s">
        <v>2041</v>
      </c>
      <c r="N10500" s="7" t="s">
        <v>2044</v>
      </c>
      <c r="O10500" s="7" t="s">
        <v>2044</v>
      </c>
      <c r="P10500" s="7" t="s">
        <v>2041</v>
      </c>
      <c r="Q10500" s="8"/>
      <c r="R10500" s="5" t="str">
        <f t="shared" si="1"/>
        <v>2017_59</v>
      </c>
    </row>
    <row r="10501">
      <c r="A10501" s="4" t="s">
        <v>2068</v>
      </c>
      <c r="B10501" s="4">
        <v>60.0</v>
      </c>
      <c r="C10501" s="4">
        <v>2017.0</v>
      </c>
      <c r="D10501" s="4" t="s">
        <v>971</v>
      </c>
      <c r="E10501" s="4" t="s">
        <v>2043</v>
      </c>
      <c r="F10501" s="4" t="s">
        <v>57</v>
      </c>
      <c r="G10501" s="4" t="s">
        <v>1457</v>
      </c>
      <c r="H10501" s="4">
        <v>169266.0</v>
      </c>
      <c r="I10501" s="4">
        <v>49247.0</v>
      </c>
      <c r="J10501" s="4">
        <v>10739.0</v>
      </c>
      <c r="K10501" s="4">
        <v>121652.0</v>
      </c>
      <c r="L10501" s="4">
        <v>73700.0</v>
      </c>
      <c r="M10501" s="4" t="s">
        <v>2041</v>
      </c>
      <c r="N10501" s="4" t="s">
        <v>2041</v>
      </c>
      <c r="O10501" s="4" t="s">
        <v>2041</v>
      </c>
      <c r="P10501" s="4" t="s">
        <v>2044</v>
      </c>
      <c r="R10501" s="5" t="str">
        <f t="shared" si="1"/>
        <v>2017_60</v>
      </c>
    </row>
    <row r="10502">
      <c r="A10502" s="4" t="s">
        <v>2048</v>
      </c>
      <c r="B10502" s="4">
        <v>61.0</v>
      </c>
      <c r="C10502" s="4">
        <v>2017.0</v>
      </c>
      <c r="D10502" s="4" t="s">
        <v>32</v>
      </c>
      <c r="E10502" s="4" t="s">
        <v>2043</v>
      </c>
      <c r="F10502" s="4" t="s">
        <v>57</v>
      </c>
      <c r="G10502" s="4" t="s">
        <v>1410</v>
      </c>
      <c r="H10502" s="4">
        <v>30231.0</v>
      </c>
      <c r="I10502" s="4">
        <v>48238.0</v>
      </c>
      <c r="J10502" s="4">
        <v>2496.0</v>
      </c>
      <c r="K10502" s="4">
        <v>29010.0</v>
      </c>
      <c r="L10502" s="4">
        <v>49000.0</v>
      </c>
      <c r="M10502" s="4" t="s">
        <v>2041</v>
      </c>
      <c r="N10502" s="4" t="s">
        <v>2041</v>
      </c>
      <c r="O10502" s="4" t="s">
        <v>2041</v>
      </c>
      <c r="P10502" s="4" t="s">
        <v>2044</v>
      </c>
      <c r="R10502" s="5" t="str">
        <f t="shared" si="1"/>
        <v>2017_61</v>
      </c>
    </row>
    <row r="10503">
      <c r="A10503" s="4" t="s">
        <v>982</v>
      </c>
      <c r="B10503" s="4">
        <v>62.0</v>
      </c>
      <c r="C10503" s="4">
        <v>2017.0</v>
      </c>
      <c r="D10503" s="4" t="s">
        <v>48</v>
      </c>
      <c r="E10503" s="4" t="s">
        <v>48</v>
      </c>
      <c r="F10503" s="4" t="s">
        <v>20</v>
      </c>
      <c r="G10503" s="4" t="s">
        <v>1427</v>
      </c>
      <c r="H10503" s="4">
        <v>77460.0</v>
      </c>
      <c r="I10503" s="4">
        <v>48158.0</v>
      </c>
      <c r="J10503" s="4">
        <v>4318.0</v>
      </c>
      <c r="K10503" s="4">
        <v>79511.0</v>
      </c>
      <c r="L10503" s="4">
        <v>56000.0</v>
      </c>
      <c r="M10503" s="4" t="s">
        <v>2041</v>
      </c>
      <c r="N10503" s="4" t="s">
        <v>2041</v>
      </c>
      <c r="O10503" s="4" t="s">
        <v>2041</v>
      </c>
      <c r="P10503" s="4" t="s">
        <v>2044</v>
      </c>
      <c r="R10503" s="5" t="str">
        <f t="shared" si="1"/>
        <v>2017_62</v>
      </c>
    </row>
    <row r="10504">
      <c r="A10504" s="4" t="s">
        <v>2083</v>
      </c>
      <c r="B10504" s="4">
        <v>63.0</v>
      </c>
      <c r="C10504" s="4">
        <v>2017.0</v>
      </c>
      <c r="D10504" s="4" t="s">
        <v>1295</v>
      </c>
      <c r="E10504" s="4" t="s">
        <v>114</v>
      </c>
      <c r="F10504" s="4" t="s">
        <v>115</v>
      </c>
      <c r="G10504" s="4" t="s">
        <v>1441</v>
      </c>
      <c r="H10504" s="4">
        <v>32966.0</v>
      </c>
      <c r="I10504" s="4">
        <v>44747.0</v>
      </c>
      <c r="J10504" s="4">
        <v>2890.0</v>
      </c>
      <c r="K10504" s="4">
        <v>33758.0</v>
      </c>
      <c r="L10504" s="4">
        <v>210500.0</v>
      </c>
      <c r="M10504" s="4" t="s">
        <v>2041</v>
      </c>
      <c r="N10504" s="4" t="s">
        <v>2041</v>
      </c>
      <c r="O10504" s="4" t="s">
        <v>2041</v>
      </c>
      <c r="P10504" s="4" t="s">
        <v>2044</v>
      </c>
      <c r="R10504" s="5" t="str">
        <f t="shared" si="1"/>
        <v>2017_63</v>
      </c>
    </row>
    <row r="10505">
      <c r="A10505" s="4" t="s">
        <v>2071</v>
      </c>
      <c r="B10505" s="4">
        <v>64.0</v>
      </c>
      <c r="C10505" s="4">
        <v>2017.0</v>
      </c>
      <c r="D10505" s="4" t="s">
        <v>110</v>
      </c>
      <c r="E10505" s="4" t="s">
        <v>2053</v>
      </c>
      <c r="F10505" s="4" t="s">
        <v>88</v>
      </c>
      <c r="G10505" s="4" t="s">
        <v>1413</v>
      </c>
      <c r="H10505" s="4">
        <v>182153.0</v>
      </c>
      <c r="I10505" s="4">
        <v>41863.0</v>
      </c>
      <c r="J10505" s="4">
        <v>6527.0</v>
      </c>
      <c r="K10505" s="4">
        <v>87270.0</v>
      </c>
      <c r="L10505" s="4">
        <v>100300.0</v>
      </c>
      <c r="M10505" s="4" t="s">
        <v>2041</v>
      </c>
      <c r="N10505" s="4" t="s">
        <v>2041</v>
      </c>
      <c r="O10505" s="4" t="s">
        <v>2041</v>
      </c>
      <c r="P10505" s="4" t="s">
        <v>2044</v>
      </c>
      <c r="R10505" s="5" t="str">
        <f t="shared" si="1"/>
        <v>2017_64</v>
      </c>
    </row>
    <row r="10506">
      <c r="A10506" s="4" t="s">
        <v>2087</v>
      </c>
      <c r="B10506" s="4">
        <v>65.0</v>
      </c>
      <c r="C10506" s="4">
        <v>2017.0</v>
      </c>
      <c r="D10506" s="4" t="s">
        <v>42</v>
      </c>
      <c r="E10506" s="4" t="s">
        <v>2042</v>
      </c>
      <c r="F10506" s="4" t="s">
        <v>30</v>
      </c>
      <c r="G10506" s="4" t="s">
        <v>1407</v>
      </c>
      <c r="I10506" s="4">
        <v>40787.0</v>
      </c>
      <c r="J10506" s="4">
        <v>1088.0</v>
      </c>
      <c r="K10506" s="4">
        <v>287196.0</v>
      </c>
      <c r="L10506" s="4">
        <v>11320.0</v>
      </c>
      <c r="M10506" s="4" t="s">
        <v>2041</v>
      </c>
      <c r="N10506" s="4" t="s">
        <v>2041</v>
      </c>
      <c r="O10506" s="4" t="s">
        <v>2041</v>
      </c>
      <c r="P10506" s="4" t="s">
        <v>2044</v>
      </c>
      <c r="R10506" s="5" t="str">
        <f t="shared" si="1"/>
        <v>2017_65</v>
      </c>
    </row>
    <row r="10507">
      <c r="A10507" s="4" t="s">
        <v>2178</v>
      </c>
      <c r="B10507" s="4">
        <v>66.0</v>
      </c>
      <c r="C10507" s="4">
        <v>2017.0</v>
      </c>
      <c r="D10507" s="4" t="s">
        <v>1289</v>
      </c>
      <c r="E10507" s="4" t="s">
        <v>114</v>
      </c>
      <c r="F10507" s="4" t="s">
        <v>144</v>
      </c>
      <c r="G10507" s="4" t="s">
        <v>1481</v>
      </c>
      <c r="H10507" s="4">
        <v>12271.0</v>
      </c>
      <c r="I10507" s="4">
        <v>40721.0</v>
      </c>
      <c r="J10507" s="4">
        <v>562.0</v>
      </c>
      <c r="K10507" s="4">
        <v>20197.0</v>
      </c>
      <c r="L10507" s="4">
        <v>30500.0</v>
      </c>
      <c r="M10507" s="4" t="s">
        <v>2041</v>
      </c>
      <c r="N10507" s="4" t="s">
        <v>2041</v>
      </c>
      <c r="O10507" s="4" t="s">
        <v>2041</v>
      </c>
      <c r="P10507" s="4" t="s">
        <v>2044</v>
      </c>
      <c r="R10507" s="5" t="str">
        <f t="shared" si="1"/>
        <v>2017_66</v>
      </c>
    </row>
    <row r="10508">
      <c r="A10508" s="4" t="s">
        <v>2078</v>
      </c>
      <c r="B10508" s="4">
        <v>67.0</v>
      </c>
      <c r="C10508" s="4">
        <v>2017.0</v>
      </c>
      <c r="D10508" s="4" t="s">
        <v>120</v>
      </c>
      <c r="E10508" s="4" t="s">
        <v>2059</v>
      </c>
      <c r="F10508" s="4" t="s">
        <v>24</v>
      </c>
      <c r="G10508" s="4" t="s">
        <v>1470</v>
      </c>
      <c r="H10508" s="4">
        <v>21326.0</v>
      </c>
      <c r="I10508" s="4">
        <v>40180.0</v>
      </c>
      <c r="J10508" s="4">
        <v>2676.0</v>
      </c>
      <c r="K10508" s="4">
        <v>51274.0</v>
      </c>
      <c r="L10508" s="4">
        <v>122300.0</v>
      </c>
      <c r="M10508" s="4" t="s">
        <v>2041</v>
      </c>
      <c r="N10508" s="4" t="s">
        <v>2041</v>
      </c>
      <c r="O10508" s="4" t="s">
        <v>2041</v>
      </c>
      <c r="P10508" s="4" t="s">
        <v>2044</v>
      </c>
      <c r="R10508" s="5" t="str">
        <f t="shared" si="1"/>
        <v>2017_67</v>
      </c>
    </row>
    <row r="10509">
      <c r="A10509" s="4" t="s">
        <v>2091</v>
      </c>
      <c r="B10509" s="4">
        <v>68.0</v>
      </c>
      <c r="C10509" s="4">
        <v>2017.0</v>
      </c>
      <c r="D10509" s="4" t="s">
        <v>45</v>
      </c>
      <c r="E10509" s="4" t="s">
        <v>2042</v>
      </c>
      <c r="F10509" s="4" t="s">
        <v>55</v>
      </c>
      <c r="G10509" s="4" t="s">
        <v>1472</v>
      </c>
      <c r="I10509" s="4">
        <v>40074.0</v>
      </c>
      <c r="J10509" s="4">
        <v>334.0</v>
      </c>
      <c r="K10509" s="4">
        <v>197790.0</v>
      </c>
      <c r="L10509" s="4">
        <v>34320.0</v>
      </c>
      <c r="M10509" s="4" t="s">
        <v>2041</v>
      </c>
      <c r="N10509" s="4" t="s">
        <v>2041</v>
      </c>
      <c r="O10509" s="4" t="s">
        <v>2041</v>
      </c>
      <c r="P10509" s="4" t="s">
        <v>2044</v>
      </c>
      <c r="R10509" s="5" t="str">
        <f t="shared" si="1"/>
        <v>2017_68</v>
      </c>
    </row>
    <row r="10510">
      <c r="A10510" s="4" t="s">
        <v>2079</v>
      </c>
      <c r="B10510" s="4">
        <v>69.0</v>
      </c>
      <c r="C10510" s="4">
        <v>2017.0</v>
      </c>
      <c r="D10510" s="4" t="s">
        <v>102</v>
      </c>
      <c r="E10510" s="4" t="s">
        <v>114</v>
      </c>
      <c r="F10510" s="4" t="s">
        <v>43</v>
      </c>
      <c r="G10510" s="4" t="s">
        <v>1545</v>
      </c>
      <c r="H10510" s="4">
        <v>174454.0</v>
      </c>
      <c r="I10510" s="4">
        <v>39807.0</v>
      </c>
      <c r="J10510" s="4">
        <v>3920.0</v>
      </c>
      <c r="K10510" s="4">
        <v>95377.0</v>
      </c>
      <c r="L10510" s="4">
        <v>68000.0</v>
      </c>
      <c r="M10510" s="4" t="s">
        <v>2041</v>
      </c>
      <c r="N10510" s="4" t="s">
        <v>2041</v>
      </c>
      <c r="O10510" s="4" t="s">
        <v>2041</v>
      </c>
      <c r="P10510" s="4" t="s">
        <v>2044</v>
      </c>
      <c r="R10510" s="5" t="str">
        <f t="shared" si="1"/>
        <v>2017_69</v>
      </c>
    </row>
    <row r="10511">
      <c r="A10511" s="4" t="s">
        <v>2096</v>
      </c>
      <c r="B10511" s="4">
        <v>70.0</v>
      </c>
      <c r="C10511" s="4">
        <v>2017.0</v>
      </c>
      <c r="D10511" s="4" t="s">
        <v>1289</v>
      </c>
      <c r="E10511" s="4" t="s">
        <v>114</v>
      </c>
      <c r="F10511" s="4" t="s">
        <v>35</v>
      </c>
      <c r="G10511" s="4" t="s">
        <v>1896</v>
      </c>
      <c r="H10511" s="4">
        <v>37604.0</v>
      </c>
      <c r="I10511" s="4">
        <v>39668.0</v>
      </c>
      <c r="J10511" s="4">
        <v>1867.0</v>
      </c>
      <c r="K10511" s="4">
        <v>59360.0</v>
      </c>
      <c r="L10511" s="4">
        <v>41000.0</v>
      </c>
      <c r="M10511" s="4" t="s">
        <v>2041</v>
      </c>
      <c r="N10511" s="4" t="s">
        <v>2041</v>
      </c>
      <c r="O10511" s="4" t="s">
        <v>2041</v>
      </c>
      <c r="P10511" s="4" t="s">
        <v>2044</v>
      </c>
      <c r="R10511" s="5" t="str">
        <f t="shared" si="1"/>
        <v>2017_70</v>
      </c>
    </row>
    <row r="10512">
      <c r="A10512" s="4" t="s">
        <v>2081</v>
      </c>
      <c r="B10512" s="4">
        <v>71.0</v>
      </c>
      <c r="C10512" s="4">
        <v>2017.0</v>
      </c>
      <c r="D10512" s="4" t="s">
        <v>120</v>
      </c>
      <c r="E10512" s="4" t="s">
        <v>2059</v>
      </c>
      <c r="F10512" s="4" t="s">
        <v>88</v>
      </c>
      <c r="G10512" s="4" t="s">
        <v>1413</v>
      </c>
      <c r="H10512" s="4">
        <v>33586.0</v>
      </c>
      <c r="I10512" s="4">
        <v>39639.0</v>
      </c>
      <c r="J10512" s="4">
        <v>4373.0</v>
      </c>
      <c r="K10512" s="4">
        <v>51261.0</v>
      </c>
      <c r="L10512" s="4">
        <v>83756.0</v>
      </c>
      <c r="M10512" s="4" t="s">
        <v>2041</v>
      </c>
      <c r="N10512" s="4" t="s">
        <v>2041</v>
      </c>
      <c r="O10512" s="4" t="s">
        <v>2041</v>
      </c>
      <c r="P10512" s="4" t="s">
        <v>2044</v>
      </c>
      <c r="R10512" s="5" t="str">
        <f t="shared" si="1"/>
        <v>2017_71</v>
      </c>
    </row>
    <row r="10513">
      <c r="A10513" s="4" t="s">
        <v>2080</v>
      </c>
      <c r="B10513" s="4">
        <v>72.0</v>
      </c>
      <c r="C10513" s="4">
        <v>2017.0</v>
      </c>
      <c r="D10513" s="4" t="s">
        <v>1831</v>
      </c>
      <c r="E10513" s="4" t="s">
        <v>2040</v>
      </c>
      <c r="F10513" s="4" t="s">
        <v>74</v>
      </c>
      <c r="G10513" s="4" t="s">
        <v>1453</v>
      </c>
      <c r="H10513" s="4">
        <v>15193.0</v>
      </c>
      <c r="I10513" s="4">
        <v>39403.0</v>
      </c>
      <c r="J10513" s="4">
        <v>1228.0</v>
      </c>
      <c r="K10513" s="4">
        <v>13856.0</v>
      </c>
      <c r="L10513" s="4">
        <v>125000.0</v>
      </c>
      <c r="M10513" s="4" t="s">
        <v>2041</v>
      </c>
      <c r="N10513" s="4" t="s">
        <v>2041</v>
      </c>
      <c r="O10513" s="4" t="s">
        <v>2041</v>
      </c>
      <c r="P10513" s="4" t="s">
        <v>2044</v>
      </c>
      <c r="R10513" s="5" t="str">
        <f t="shared" si="1"/>
        <v>2017_72</v>
      </c>
    </row>
    <row r="10514">
      <c r="A10514" s="4" t="s">
        <v>2082</v>
      </c>
      <c r="B10514" s="4">
        <v>73.0</v>
      </c>
      <c r="C10514" s="4">
        <v>2017.0</v>
      </c>
      <c r="D10514" s="4" t="s">
        <v>34</v>
      </c>
      <c r="E10514" s="4" t="s">
        <v>2062</v>
      </c>
      <c r="F10514" s="4" t="s">
        <v>43</v>
      </c>
      <c r="G10514" s="4" t="s">
        <v>2475</v>
      </c>
      <c r="H10514" s="4">
        <v>94991.0</v>
      </c>
      <c r="I10514" s="4">
        <v>39302.0</v>
      </c>
      <c r="J10514" s="4">
        <v>4809.0</v>
      </c>
      <c r="K10514" s="4">
        <v>54146.0</v>
      </c>
      <c r="L10514" s="4">
        <v>131000.0</v>
      </c>
      <c r="M10514" s="4" t="s">
        <v>2041</v>
      </c>
      <c r="N10514" s="4" t="s">
        <v>2041</v>
      </c>
      <c r="O10514" s="4" t="s">
        <v>2041</v>
      </c>
      <c r="P10514" s="4" t="s">
        <v>2044</v>
      </c>
      <c r="R10514" s="5" t="str">
        <f t="shared" si="1"/>
        <v>2017_73</v>
      </c>
    </row>
    <row r="10515">
      <c r="A10515" s="4" t="s">
        <v>2000</v>
      </c>
      <c r="B10515" s="4">
        <v>74.0</v>
      </c>
      <c r="C10515" s="4">
        <v>2017.0</v>
      </c>
      <c r="D10515" s="4" t="s">
        <v>1723</v>
      </c>
      <c r="E10515" s="4" t="s">
        <v>2062</v>
      </c>
      <c r="F10515" s="4" t="s">
        <v>46</v>
      </c>
      <c r="G10515" s="4" t="s">
        <v>1438</v>
      </c>
      <c r="H10515" s="4">
        <v>54402.0</v>
      </c>
      <c r="I10515" s="4">
        <v>38537.0</v>
      </c>
      <c r="J10515" s="4">
        <v>67.0</v>
      </c>
      <c r="K10515" s="4">
        <v>74704.0</v>
      </c>
      <c r="L10515" s="4">
        <v>95400.0</v>
      </c>
      <c r="M10515" s="4" t="s">
        <v>2041</v>
      </c>
      <c r="N10515" s="4" t="s">
        <v>2041</v>
      </c>
      <c r="O10515" s="4" t="s">
        <v>2041</v>
      </c>
      <c r="P10515" s="4" t="s">
        <v>2044</v>
      </c>
      <c r="R10515" s="5" t="str">
        <f t="shared" si="1"/>
        <v>2017_74</v>
      </c>
    </row>
    <row r="10516">
      <c r="A10516" s="4" t="s">
        <v>221</v>
      </c>
      <c r="B10516" s="4">
        <v>75.0</v>
      </c>
      <c r="C10516" s="4">
        <v>2017.0</v>
      </c>
      <c r="D10516" s="4" t="s">
        <v>67</v>
      </c>
      <c r="E10516" s="4" t="s">
        <v>2042</v>
      </c>
      <c r="F10516" s="4" t="s">
        <v>148</v>
      </c>
      <c r="G10516" s="4" t="s">
        <v>1466</v>
      </c>
      <c r="I10516" s="4">
        <v>38308.0</v>
      </c>
      <c r="J10516" s="4">
        <v>1006.0</v>
      </c>
      <c r="K10516" s="4">
        <v>125592.0</v>
      </c>
      <c r="L10516" s="4">
        <v>50000.0</v>
      </c>
      <c r="M10516" s="4" t="s">
        <v>2041</v>
      </c>
      <c r="N10516" s="4" t="s">
        <v>2041</v>
      </c>
      <c r="O10516" s="4" t="s">
        <v>2041</v>
      </c>
      <c r="P10516" s="4" t="s">
        <v>2044</v>
      </c>
      <c r="R10516" s="5" t="str">
        <f t="shared" si="1"/>
        <v>2017_75</v>
      </c>
    </row>
    <row r="10517">
      <c r="A10517" s="4" t="s">
        <v>1174</v>
      </c>
      <c r="B10517" s="4">
        <v>76.0</v>
      </c>
      <c r="C10517" s="4">
        <v>2017.0</v>
      </c>
      <c r="D10517" s="4" t="s">
        <v>59</v>
      </c>
      <c r="E10517" s="4" t="s">
        <v>2042</v>
      </c>
      <c r="F10517" s="4" t="s">
        <v>30</v>
      </c>
      <c r="G10517" s="4" t="s">
        <v>1407</v>
      </c>
      <c r="H10517" s="4">
        <v>79947.0</v>
      </c>
      <c r="I10517" s="4">
        <v>37949.0</v>
      </c>
      <c r="J10517" s="4">
        <v>5979.0</v>
      </c>
      <c r="K10517" s="4">
        <v>814949.0</v>
      </c>
      <c r="L10517" s="4">
        <v>55311.0</v>
      </c>
      <c r="M10517" s="4" t="s">
        <v>2041</v>
      </c>
      <c r="N10517" s="4" t="s">
        <v>2041</v>
      </c>
      <c r="O10517" s="4" t="s">
        <v>2041</v>
      </c>
      <c r="P10517" s="4" t="s">
        <v>2044</v>
      </c>
      <c r="R10517" s="5" t="str">
        <f t="shared" si="1"/>
        <v>2017_76</v>
      </c>
    </row>
    <row r="10518">
      <c r="A10518" s="4" t="s">
        <v>278</v>
      </c>
      <c r="B10518" s="4">
        <v>77.0</v>
      </c>
      <c r="C10518" s="4">
        <v>2017.0</v>
      </c>
      <c r="D10518" s="4" t="s">
        <v>42</v>
      </c>
      <c r="E10518" s="4" t="s">
        <v>2042</v>
      </c>
      <c r="F10518" s="4" t="s">
        <v>148</v>
      </c>
      <c r="G10518" s="4" t="s">
        <v>1463</v>
      </c>
      <c r="I10518" s="4">
        <v>37788.0</v>
      </c>
      <c r="J10518" s="4">
        <v>1274.0</v>
      </c>
      <c r="K10518" s="4">
        <v>271040.0</v>
      </c>
      <c r="L10518" s="4">
        <v>11737.0</v>
      </c>
      <c r="M10518" s="4" t="s">
        <v>2041</v>
      </c>
      <c r="N10518" s="4" t="s">
        <v>2041</v>
      </c>
      <c r="O10518" s="4" t="s">
        <v>2041</v>
      </c>
      <c r="P10518" s="4" t="s">
        <v>2044</v>
      </c>
      <c r="R10518" s="5" t="str">
        <f t="shared" si="1"/>
        <v>2017_77</v>
      </c>
    </row>
    <row r="10519">
      <c r="A10519" s="4" t="s">
        <v>2084</v>
      </c>
      <c r="B10519" s="4">
        <v>78.0</v>
      </c>
      <c r="C10519" s="4">
        <v>2017.0</v>
      </c>
      <c r="D10519" s="4" t="s">
        <v>59</v>
      </c>
      <c r="E10519" s="4" t="s">
        <v>2042</v>
      </c>
      <c r="F10519" s="4" t="s">
        <v>30</v>
      </c>
      <c r="G10519" s="4" t="s">
        <v>1407</v>
      </c>
      <c r="H10519" s="4">
        <v>91380.0</v>
      </c>
      <c r="I10519" s="4">
        <v>37712.0</v>
      </c>
      <c r="J10519" s="4">
        <v>7398.0</v>
      </c>
      <c r="K10519" s="4">
        <v>860165.0</v>
      </c>
      <c r="L10519" s="4">
        <v>34400.0</v>
      </c>
      <c r="M10519" s="4" t="s">
        <v>2041</v>
      </c>
      <c r="N10519" s="4" t="s">
        <v>2041</v>
      </c>
      <c r="O10519" s="4" t="s">
        <v>2041</v>
      </c>
      <c r="P10519" s="4" t="s">
        <v>2044</v>
      </c>
      <c r="R10519" s="5" t="str">
        <f t="shared" si="1"/>
        <v>2017_78</v>
      </c>
    </row>
    <row r="10520">
      <c r="A10520" s="4" t="s">
        <v>2061</v>
      </c>
      <c r="B10520" s="4">
        <v>79.0</v>
      </c>
      <c r="C10520" s="4">
        <v>2017.0</v>
      </c>
      <c r="D10520" s="4" t="s">
        <v>225</v>
      </c>
      <c r="E10520" s="4" t="s">
        <v>921</v>
      </c>
      <c r="F10520" s="4" t="s">
        <v>24</v>
      </c>
      <c r="G10520" s="4" t="s">
        <v>1503</v>
      </c>
      <c r="H10520" s="4">
        <v>21292.0</v>
      </c>
      <c r="I10520" s="4">
        <v>37504.0</v>
      </c>
      <c r="J10520" s="4">
        <v>995.0</v>
      </c>
      <c r="K10520" s="4">
        <v>79011.0</v>
      </c>
      <c r="L10520" s="4">
        <v>30992.0</v>
      </c>
      <c r="M10520" s="4" t="s">
        <v>2041</v>
      </c>
      <c r="N10520" s="4" t="s">
        <v>2041</v>
      </c>
      <c r="O10520" s="4" t="s">
        <v>2041</v>
      </c>
      <c r="P10520" s="4" t="s">
        <v>2044</v>
      </c>
      <c r="R10520" s="5" t="str">
        <f t="shared" si="1"/>
        <v>2017_79</v>
      </c>
    </row>
    <row r="10521">
      <c r="A10521" s="4" t="s">
        <v>2476</v>
      </c>
      <c r="B10521" s="4">
        <v>80.0</v>
      </c>
      <c r="C10521" s="4">
        <v>2017.0</v>
      </c>
      <c r="D10521" s="4" t="s">
        <v>42</v>
      </c>
      <c r="E10521" s="4" t="s">
        <v>2042</v>
      </c>
      <c r="F10521" s="4" t="s">
        <v>30</v>
      </c>
      <c r="G10521" s="4" t="s">
        <v>1407</v>
      </c>
      <c r="I10521" s="4">
        <v>37105.0</v>
      </c>
      <c r="J10521" s="4">
        <v>1492.0</v>
      </c>
      <c r="K10521" s="4">
        <v>523194.0</v>
      </c>
      <c r="L10521" s="4">
        <v>12997.0</v>
      </c>
      <c r="M10521" s="4" t="s">
        <v>2041</v>
      </c>
      <c r="N10521" s="4" t="s">
        <v>2041</v>
      </c>
      <c r="O10521" s="4" t="s">
        <v>2041</v>
      </c>
      <c r="P10521" s="4" t="s">
        <v>2044</v>
      </c>
      <c r="R10521" s="5" t="str">
        <f t="shared" si="1"/>
        <v>2017_80</v>
      </c>
    </row>
    <row r="10522">
      <c r="A10522" s="7" t="s">
        <v>2088</v>
      </c>
      <c r="B10522" s="7">
        <v>81.0</v>
      </c>
      <c r="C10522" s="7">
        <v>2017.0</v>
      </c>
      <c r="D10522" s="7" t="s">
        <v>638</v>
      </c>
      <c r="E10522" s="7" t="s">
        <v>2043</v>
      </c>
      <c r="F10522" s="7" t="s">
        <v>57</v>
      </c>
      <c r="G10522" s="7" t="s">
        <v>1509</v>
      </c>
      <c r="H10522" s="7">
        <v>183556.0</v>
      </c>
      <c r="I10522" s="7">
        <v>37047.0</v>
      </c>
      <c r="J10522" s="7">
        <v>8901.0</v>
      </c>
      <c r="K10522" s="7">
        <v>112180.0</v>
      </c>
      <c r="L10522" s="7">
        <v>136000.0</v>
      </c>
      <c r="M10522" s="7" t="s">
        <v>2041</v>
      </c>
      <c r="N10522" s="7" t="s">
        <v>2044</v>
      </c>
      <c r="O10522" s="7" t="s">
        <v>2041</v>
      </c>
      <c r="P10522" s="7" t="s">
        <v>2044</v>
      </c>
      <c r="Q10522" s="8"/>
      <c r="R10522" s="5" t="str">
        <f t="shared" si="1"/>
        <v>2017_81</v>
      </c>
    </row>
    <row r="10523">
      <c r="A10523" s="4" t="s">
        <v>2089</v>
      </c>
      <c r="B10523" s="4">
        <v>82.0</v>
      </c>
      <c r="C10523" s="4">
        <v>2017.0</v>
      </c>
      <c r="D10523" s="4" t="s">
        <v>988</v>
      </c>
      <c r="E10523" s="4" t="s">
        <v>2053</v>
      </c>
      <c r="F10523" s="4" t="s">
        <v>27</v>
      </c>
      <c r="G10523" s="4" t="s">
        <v>1460</v>
      </c>
      <c r="H10523" s="4">
        <v>22028.0</v>
      </c>
      <c r="I10523" s="4">
        <v>36881.0</v>
      </c>
      <c r="J10523" s="4">
        <v>1768.0</v>
      </c>
      <c r="K10523" s="4">
        <v>22373.0</v>
      </c>
      <c r="L10523" s="4">
        <v>114000.0</v>
      </c>
      <c r="M10523" s="4" t="s">
        <v>2041</v>
      </c>
      <c r="N10523" s="4" t="s">
        <v>2041</v>
      </c>
      <c r="O10523" s="4" t="s">
        <v>2041</v>
      </c>
      <c r="P10523" s="4" t="s">
        <v>2044</v>
      </c>
      <c r="R10523" s="5" t="str">
        <f t="shared" si="1"/>
        <v>2017_82</v>
      </c>
    </row>
    <row r="10524">
      <c r="A10524" s="4" t="s">
        <v>2086</v>
      </c>
      <c r="B10524" s="4">
        <v>83.0</v>
      </c>
      <c r="C10524" s="4">
        <v>2017.0</v>
      </c>
      <c r="D10524" s="4" t="s">
        <v>120</v>
      </c>
      <c r="E10524" s="4" t="s">
        <v>2059</v>
      </c>
      <c r="F10524" s="4" t="s">
        <v>46</v>
      </c>
      <c r="G10524" s="4" t="s">
        <v>1418</v>
      </c>
      <c r="H10524" s="4">
        <v>22225.0</v>
      </c>
      <c r="I10524" s="4">
        <v>36556.0</v>
      </c>
      <c r="J10524" s="4">
        <v>2263.0</v>
      </c>
      <c r="K10524" s="4">
        <v>40140.0</v>
      </c>
      <c r="L10524" s="4">
        <v>88000.0</v>
      </c>
      <c r="M10524" s="4" t="s">
        <v>2041</v>
      </c>
      <c r="N10524" s="4" t="s">
        <v>2041</v>
      </c>
      <c r="O10524" s="4" t="s">
        <v>2041</v>
      </c>
      <c r="P10524" s="4" t="s">
        <v>2044</v>
      </c>
      <c r="R10524" s="5" t="str">
        <f t="shared" si="1"/>
        <v>2017_83</v>
      </c>
    </row>
    <row r="10525">
      <c r="A10525" s="4" t="s">
        <v>2095</v>
      </c>
      <c r="B10525" s="4">
        <v>84.0</v>
      </c>
      <c r="C10525" s="4">
        <v>2017.0</v>
      </c>
      <c r="D10525" s="4" t="s">
        <v>67</v>
      </c>
      <c r="E10525" s="4" t="s">
        <v>2042</v>
      </c>
      <c r="F10525" s="4" t="s">
        <v>46</v>
      </c>
      <c r="G10525" s="4" t="s">
        <v>1444</v>
      </c>
      <c r="H10525" s="4">
        <v>29754.0</v>
      </c>
      <c r="I10525" s="4">
        <v>36534.0</v>
      </c>
      <c r="J10525" s="4">
        <v>1877.0</v>
      </c>
      <c r="K10525" s="4">
        <v>108610.0</v>
      </c>
      <c r="L10525" s="4">
        <v>43275.0</v>
      </c>
      <c r="M10525" s="4" t="s">
        <v>2041</v>
      </c>
      <c r="N10525" s="4" t="s">
        <v>2041</v>
      </c>
      <c r="O10525" s="4" t="s">
        <v>2041</v>
      </c>
      <c r="P10525" s="4" t="s">
        <v>2044</v>
      </c>
      <c r="R10525" s="5" t="str">
        <f t="shared" si="1"/>
        <v>2017_84</v>
      </c>
    </row>
    <row r="10526">
      <c r="A10526" s="4" t="s">
        <v>2103</v>
      </c>
      <c r="B10526" s="4">
        <v>85.0</v>
      </c>
      <c r="C10526" s="4">
        <v>2017.0</v>
      </c>
      <c r="D10526" s="4" t="s">
        <v>72</v>
      </c>
      <c r="E10526" s="4" t="s">
        <v>72</v>
      </c>
      <c r="F10526" s="4" t="s">
        <v>179</v>
      </c>
      <c r="G10526" s="4" t="s">
        <v>1474</v>
      </c>
      <c r="I10526" s="4">
        <v>34274.0</v>
      </c>
      <c r="J10526" s="4">
        <v>2026.0</v>
      </c>
      <c r="K10526" s="4">
        <v>17464.0</v>
      </c>
      <c r="L10526" s="4">
        <v>191000.0</v>
      </c>
      <c r="M10526" s="4" t="s">
        <v>2041</v>
      </c>
      <c r="N10526" s="4" t="s">
        <v>2041</v>
      </c>
      <c r="O10526" s="4" t="s">
        <v>2041</v>
      </c>
      <c r="P10526" s="4" t="s">
        <v>2044</v>
      </c>
      <c r="R10526" s="5" t="str">
        <f t="shared" si="1"/>
        <v>2017_85</v>
      </c>
    </row>
    <row r="10527">
      <c r="A10527" s="4" t="s">
        <v>2094</v>
      </c>
      <c r="B10527" s="4">
        <v>86.0</v>
      </c>
      <c r="C10527" s="4">
        <v>2017.0</v>
      </c>
      <c r="D10527" s="4" t="s">
        <v>81</v>
      </c>
      <c r="E10527" s="4" t="s">
        <v>2042</v>
      </c>
      <c r="F10527" s="4" t="s">
        <v>30</v>
      </c>
      <c r="G10527" s="4" t="s">
        <v>1407</v>
      </c>
      <c r="H10527" s="4">
        <v>71193.0</v>
      </c>
      <c r="I10527" s="4">
        <v>33823.0</v>
      </c>
      <c r="J10527" s="4">
        <v>5408.0</v>
      </c>
      <c r="K10527" s="4">
        <v>158893.0</v>
      </c>
      <c r="L10527" s="4">
        <v>56400.0</v>
      </c>
      <c r="M10527" s="4" t="s">
        <v>2041</v>
      </c>
      <c r="N10527" s="4" t="s">
        <v>2041</v>
      </c>
      <c r="O10527" s="4" t="s">
        <v>2041</v>
      </c>
      <c r="P10527" s="4" t="s">
        <v>2044</v>
      </c>
      <c r="R10527" s="5" t="str">
        <f t="shared" si="1"/>
        <v>2017_86</v>
      </c>
    </row>
    <row r="10528">
      <c r="A10528" s="4" t="s">
        <v>2105</v>
      </c>
      <c r="B10528" s="4">
        <v>87.0</v>
      </c>
      <c r="C10528" s="4">
        <v>2017.0</v>
      </c>
      <c r="D10528" s="4" t="s">
        <v>1839</v>
      </c>
      <c r="E10528" s="4" t="s">
        <v>2040</v>
      </c>
      <c r="F10528" s="4" t="s">
        <v>148</v>
      </c>
      <c r="G10528" s="4" t="s">
        <v>1490</v>
      </c>
      <c r="H10528" s="4">
        <v>51053.0</v>
      </c>
      <c r="I10528" s="4">
        <v>33184.0</v>
      </c>
      <c r="J10528" s="4">
        <v>2298.0</v>
      </c>
      <c r="K10528" s="4">
        <v>12884.0</v>
      </c>
      <c r="L10528" s="4">
        <v>235000.0</v>
      </c>
      <c r="M10528" s="4" t="s">
        <v>2041</v>
      </c>
      <c r="N10528" s="4" t="s">
        <v>2041</v>
      </c>
      <c r="O10528" s="4" t="s">
        <v>2041</v>
      </c>
      <c r="P10528" s="4" t="s">
        <v>2044</v>
      </c>
      <c r="R10528" s="5" t="str">
        <f t="shared" si="1"/>
        <v>2017_87</v>
      </c>
    </row>
    <row r="10529">
      <c r="A10529" s="4" t="s">
        <v>2108</v>
      </c>
      <c r="B10529" s="4">
        <v>88.0</v>
      </c>
      <c r="C10529" s="4">
        <v>2017.0</v>
      </c>
      <c r="D10529" s="4" t="s">
        <v>285</v>
      </c>
      <c r="E10529" s="4" t="s">
        <v>285</v>
      </c>
      <c r="F10529" s="4" t="s">
        <v>372</v>
      </c>
      <c r="G10529" s="4" t="s">
        <v>1505</v>
      </c>
      <c r="H10529" s="4">
        <v>92204.0</v>
      </c>
      <c r="I10529" s="4">
        <v>32376.0</v>
      </c>
      <c r="J10529" s="4">
        <v>3760.0</v>
      </c>
      <c r="K10529" s="4">
        <v>21396.0</v>
      </c>
      <c r="L10529" s="4">
        <v>70700.0</v>
      </c>
      <c r="M10529" s="4" t="s">
        <v>2041</v>
      </c>
      <c r="N10529" s="4" t="s">
        <v>2041</v>
      </c>
      <c r="O10529" s="4" t="s">
        <v>2041</v>
      </c>
      <c r="P10529" s="4" t="s">
        <v>2044</v>
      </c>
      <c r="R10529" s="5" t="str">
        <f t="shared" si="1"/>
        <v>2017_88</v>
      </c>
    </row>
    <row r="10530">
      <c r="A10530" s="4" t="s">
        <v>2113</v>
      </c>
      <c r="B10530" s="4">
        <v>89.0</v>
      </c>
      <c r="C10530" s="4">
        <v>2017.0</v>
      </c>
      <c r="D10530" s="4" t="s">
        <v>216</v>
      </c>
      <c r="E10530" s="4" t="s">
        <v>921</v>
      </c>
      <c r="F10530" s="4" t="s">
        <v>46</v>
      </c>
      <c r="G10530" s="4" t="s">
        <v>1418</v>
      </c>
      <c r="H10530" s="4">
        <v>33309.0</v>
      </c>
      <c r="I10530" s="4">
        <v>31360.0</v>
      </c>
      <c r="J10530" s="4">
        <v>1134.0</v>
      </c>
      <c r="K10530" s="4">
        <v>114904.0</v>
      </c>
      <c r="L10530" s="4">
        <v>34396.0</v>
      </c>
      <c r="M10530" s="4" t="s">
        <v>2041</v>
      </c>
      <c r="N10530" s="4" t="s">
        <v>2041</v>
      </c>
      <c r="O10530" s="4" t="s">
        <v>2041</v>
      </c>
      <c r="P10530" s="4" t="s">
        <v>2044</v>
      </c>
      <c r="R10530" s="5" t="str">
        <f t="shared" si="1"/>
        <v>2017_89</v>
      </c>
    </row>
    <row r="10531">
      <c r="A10531" s="7" t="s">
        <v>2102</v>
      </c>
      <c r="B10531" s="7">
        <v>90.0</v>
      </c>
      <c r="C10531" s="7">
        <v>2017.0</v>
      </c>
      <c r="D10531" s="7" t="s">
        <v>76</v>
      </c>
      <c r="E10531" s="7" t="s">
        <v>76</v>
      </c>
      <c r="F10531" s="7" t="s">
        <v>37</v>
      </c>
      <c r="G10531" s="7" t="s">
        <v>1465</v>
      </c>
      <c r="H10531" s="7">
        <v>56791.0</v>
      </c>
      <c r="I10531" s="7">
        <v>31353.0</v>
      </c>
      <c r="J10531" s="7">
        <v>2955.0</v>
      </c>
      <c r="K10531" s="7">
        <v>32872.0</v>
      </c>
      <c r="L10531" s="7">
        <v>98800.0</v>
      </c>
      <c r="M10531" s="7" t="s">
        <v>2041</v>
      </c>
      <c r="N10531" s="7" t="s">
        <v>2044</v>
      </c>
      <c r="O10531" s="7" t="s">
        <v>2041</v>
      </c>
      <c r="P10531" s="7" t="s">
        <v>2044</v>
      </c>
      <c r="Q10531" s="8"/>
      <c r="R10531" s="5" t="str">
        <f t="shared" si="1"/>
        <v>2017_90</v>
      </c>
    </row>
    <row r="10532">
      <c r="A10532" s="4" t="s">
        <v>2118</v>
      </c>
      <c r="B10532" s="4">
        <v>91.0</v>
      </c>
      <c r="C10532" s="4">
        <v>2017.0</v>
      </c>
      <c r="D10532" s="4" t="s">
        <v>72</v>
      </c>
      <c r="E10532" s="4" t="s">
        <v>72</v>
      </c>
      <c r="F10532" s="4" t="s">
        <v>100</v>
      </c>
      <c r="G10532" s="4" t="s">
        <v>1494</v>
      </c>
      <c r="H10532" s="4">
        <v>4473.0</v>
      </c>
      <c r="I10532" s="4">
        <v>30737.0</v>
      </c>
      <c r="J10532" s="4">
        <v>166.0</v>
      </c>
      <c r="K10532" s="4">
        <v>11277.0</v>
      </c>
      <c r="L10532" s="4">
        <v>70580.0</v>
      </c>
      <c r="M10532" s="4" t="s">
        <v>2041</v>
      </c>
      <c r="N10532" s="4" t="s">
        <v>2041</v>
      </c>
      <c r="O10532" s="4" t="s">
        <v>2041</v>
      </c>
      <c r="P10532" s="4" t="s">
        <v>2044</v>
      </c>
      <c r="R10532" s="5" t="str">
        <f t="shared" si="1"/>
        <v>2017_91</v>
      </c>
    </row>
    <row r="10533">
      <c r="A10533" s="4" t="s">
        <v>2119</v>
      </c>
      <c r="B10533" s="4">
        <v>92.0</v>
      </c>
      <c r="C10533" s="4">
        <v>2017.0</v>
      </c>
      <c r="D10533" s="4" t="s">
        <v>102</v>
      </c>
      <c r="E10533" s="4" t="s">
        <v>114</v>
      </c>
      <c r="F10533" s="4" t="s">
        <v>57</v>
      </c>
      <c r="G10533" s="4" t="s">
        <v>1752</v>
      </c>
      <c r="H10533" s="4">
        <v>88788.0</v>
      </c>
      <c r="I10533" s="4">
        <v>30390.0</v>
      </c>
      <c r="J10533" s="4">
        <v>13501.0</v>
      </c>
      <c r="K10533" s="4">
        <v>56977.0</v>
      </c>
      <c r="L10533" s="4">
        <v>9000.0</v>
      </c>
      <c r="M10533" s="4" t="s">
        <v>2041</v>
      </c>
      <c r="N10533" s="4" t="s">
        <v>2041</v>
      </c>
      <c r="O10533" s="4" t="s">
        <v>2041</v>
      </c>
      <c r="P10533" s="4" t="s">
        <v>2044</v>
      </c>
      <c r="R10533" s="5" t="str">
        <f t="shared" si="1"/>
        <v>2017_92</v>
      </c>
    </row>
    <row r="10534">
      <c r="A10534" s="4" t="s">
        <v>2077</v>
      </c>
      <c r="B10534" s="4">
        <v>93.0</v>
      </c>
      <c r="C10534" s="4">
        <v>2017.0</v>
      </c>
      <c r="D10534" s="4" t="s">
        <v>988</v>
      </c>
      <c r="E10534" s="4" t="s">
        <v>2053</v>
      </c>
      <c r="F10534" s="4" t="s">
        <v>74</v>
      </c>
      <c r="G10534" s="4" t="s">
        <v>1508</v>
      </c>
      <c r="I10534" s="4">
        <v>30347.0</v>
      </c>
      <c r="J10534" s="4">
        <v>424.0</v>
      </c>
      <c r="K10534" s="4">
        <v>17318.0</v>
      </c>
      <c r="L10534" s="4">
        <v>12157.0</v>
      </c>
      <c r="M10534" s="4" t="s">
        <v>2041</v>
      </c>
      <c r="N10534" s="4" t="s">
        <v>2041</v>
      </c>
      <c r="O10534" s="4" t="s">
        <v>2041</v>
      </c>
      <c r="P10534" s="4" t="s">
        <v>2044</v>
      </c>
      <c r="R10534" s="5" t="str">
        <f t="shared" si="1"/>
        <v>2017_93</v>
      </c>
    </row>
    <row r="10535">
      <c r="A10535" s="4" t="s">
        <v>1244</v>
      </c>
      <c r="B10535" s="4">
        <v>94.0</v>
      </c>
      <c r="C10535" s="4">
        <v>2017.0</v>
      </c>
      <c r="D10535" s="4" t="s">
        <v>2428</v>
      </c>
      <c r="E10535" s="4" t="s">
        <v>2062</v>
      </c>
      <c r="F10535" s="4" t="s">
        <v>74</v>
      </c>
      <c r="G10535" s="4" t="s">
        <v>1462</v>
      </c>
      <c r="H10535" s="4">
        <v>114338.0</v>
      </c>
      <c r="I10535" s="4">
        <v>30109.0</v>
      </c>
      <c r="J10535" s="4">
        <v>5050.0</v>
      </c>
      <c r="K10535" s="4">
        <v>32906.0</v>
      </c>
      <c r="L10535" s="4">
        <v>91584.0</v>
      </c>
      <c r="M10535" s="4" t="s">
        <v>2041</v>
      </c>
      <c r="N10535" s="4" t="s">
        <v>2041</v>
      </c>
      <c r="O10535" s="4" t="s">
        <v>2041</v>
      </c>
      <c r="P10535" s="4" t="s">
        <v>2044</v>
      </c>
      <c r="R10535" s="5" t="str">
        <f t="shared" si="1"/>
        <v>2017_94</v>
      </c>
    </row>
    <row r="10536">
      <c r="A10536" s="4" t="s">
        <v>2106</v>
      </c>
      <c r="B10536" s="4">
        <v>95.0</v>
      </c>
      <c r="C10536" s="4">
        <v>2017.0</v>
      </c>
      <c r="D10536" s="4" t="s">
        <v>177</v>
      </c>
      <c r="E10536" s="4" t="s">
        <v>2065</v>
      </c>
      <c r="F10536" s="4" t="s">
        <v>30</v>
      </c>
      <c r="G10536" s="4" t="s">
        <v>1407</v>
      </c>
      <c r="H10536" s="4">
        <v>75660.0</v>
      </c>
      <c r="I10536" s="4">
        <v>29318.0</v>
      </c>
      <c r="J10536" s="4">
        <v>3926.0</v>
      </c>
      <c r="K10536" s="4">
        <v>65966.0</v>
      </c>
      <c r="L10536" s="4">
        <v>25000.0</v>
      </c>
      <c r="M10536" s="4" t="s">
        <v>2041</v>
      </c>
      <c r="N10536" s="4" t="s">
        <v>2041</v>
      </c>
      <c r="O10536" s="4" t="s">
        <v>2041</v>
      </c>
      <c r="P10536" s="4" t="s">
        <v>2044</v>
      </c>
      <c r="R10536" s="5" t="str">
        <f t="shared" si="1"/>
        <v>2017_95</v>
      </c>
    </row>
    <row r="10537">
      <c r="A10537" s="4" t="s">
        <v>2290</v>
      </c>
      <c r="B10537" s="4">
        <v>96.0</v>
      </c>
      <c r="C10537" s="4">
        <v>2017.0</v>
      </c>
      <c r="D10537" s="4" t="s">
        <v>29</v>
      </c>
      <c r="E10537" s="4" t="s">
        <v>29</v>
      </c>
      <c r="F10537" s="4" t="s">
        <v>35</v>
      </c>
      <c r="G10537" s="4" t="s">
        <v>1499</v>
      </c>
      <c r="H10537" s="4">
        <v>100595.0</v>
      </c>
      <c r="I10537" s="4">
        <v>29003.0</v>
      </c>
      <c r="J10537" s="4">
        <v>3522.0</v>
      </c>
      <c r="K10537" s="4">
        <v>149067.0</v>
      </c>
      <c r="L10537" s="4">
        <v>91500.0</v>
      </c>
      <c r="M10537" s="4" t="s">
        <v>2041</v>
      </c>
      <c r="N10537" s="4" t="s">
        <v>2041</v>
      </c>
      <c r="O10537" s="4" t="s">
        <v>2041</v>
      </c>
      <c r="P10537" s="4" t="s">
        <v>2041</v>
      </c>
      <c r="R10537" s="5" t="str">
        <f t="shared" si="1"/>
        <v>2017_96</v>
      </c>
    </row>
    <row r="10538">
      <c r="A10538" s="4" t="s">
        <v>2110</v>
      </c>
      <c r="B10538" s="4">
        <v>97.0</v>
      </c>
      <c r="C10538" s="4">
        <v>2017.0</v>
      </c>
      <c r="D10538" s="4" t="s">
        <v>42</v>
      </c>
      <c r="E10538" s="4" t="s">
        <v>2042</v>
      </c>
      <c r="F10538" s="4" t="s">
        <v>189</v>
      </c>
      <c r="G10538" s="4" t="s">
        <v>1449</v>
      </c>
      <c r="I10538" s="4">
        <v>28799.0</v>
      </c>
      <c r="J10538" s="4">
        <v>818.0</v>
      </c>
      <c r="K10538" s="4">
        <v>250441.0</v>
      </c>
      <c r="L10538" s="4">
        <v>5646.0</v>
      </c>
      <c r="M10538" s="4" t="s">
        <v>2041</v>
      </c>
      <c r="N10538" s="4" t="s">
        <v>2041</v>
      </c>
      <c r="O10538" s="4" t="s">
        <v>2041</v>
      </c>
      <c r="P10538" s="4" t="s">
        <v>2044</v>
      </c>
      <c r="R10538" s="5" t="str">
        <f t="shared" si="1"/>
        <v>2017_97</v>
      </c>
    </row>
    <row r="10539">
      <c r="A10539" s="4" t="s">
        <v>2229</v>
      </c>
      <c r="B10539" s="4">
        <v>98.0</v>
      </c>
      <c r="C10539" s="4">
        <v>2017.0</v>
      </c>
      <c r="D10539" s="4" t="s">
        <v>1364</v>
      </c>
      <c r="E10539" s="4" t="s">
        <v>2043</v>
      </c>
      <c r="F10539" s="4" t="s">
        <v>57</v>
      </c>
      <c r="G10539" s="4" t="s">
        <v>1719</v>
      </c>
      <c r="H10539" s="4">
        <v>410522.0</v>
      </c>
      <c r="I10539" s="4">
        <v>27638.0</v>
      </c>
      <c r="J10539" s="4">
        <v>10217.0</v>
      </c>
      <c r="K10539" s="4">
        <v>64961.0</v>
      </c>
      <c r="L10539" s="4">
        <v>17048.0</v>
      </c>
      <c r="M10539" s="4" t="s">
        <v>2044</v>
      </c>
      <c r="N10539" s="4" t="s">
        <v>2041</v>
      </c>
      <c r="O10539" s="4" t="s">
        <v>2041</v>
      </c>
      <c r="P10539" s="4" t="s">
        <v>2041</v>
      </c>
      <c r="R10539" s="5" t="str">
        <f t="shared" si="1"/>
        <v>2017_98</v>
      </c>
    </row>
    <row r="10540">
      <c r="A10540" s="4" t="s">
        <v>2114</v>
      </c>
      <c r="B10540" s="4">
        <v>99.0</v>
      </c>
      <c r="C10540" s="4">
        <v>2017.0</v>
      </c>
      <c r="D10540" s="4" t="s">
        <v>67</v>
      </c>
      <c r="E10540" s="4" t="s">
        <v>2042</v>
      </c>
      <c r="F10540" s="4" t="s">
        <v>30</v>
      </c>
      <c r="G10540" s="4" t="s">
        <v>1407</v>
      </c>
      <c r="H10540" s="4">
        <v>33689.0</v>
      </c>
      <c r="I10540" s="4">
        <v>27625.0</v>
      </c>
      <c r="J10540" s="4">
        <v>3014.0</v>
      </c>
      <c r="K10540" s="4">
        <v>100245.0</v>
      </c>
      <c r="L10540" s="4">
        <v>30900.0</v>
      </c>
      <c r="M10540" s="4" t="s">
        <v>2041</v>
      </c>
      <c r="N10540" s="4" t="s">
        <v>2041</v>
      </c>
      <c r="O10540" s="4" t="s">
        <v>2041</v>
      </c>
      <c r="P10540" s="4" t="s">
        <v>2044</v>
      </c>
      <c r="R10540" s="5" t="str">
        <f t="shared" si="1"/>
        <v>2017_99</v>
      </c>
    </row>
    <row r="10541">
      <c r="A10541" s="4" t="s">
        <v>2125</v>
      </c>
      <c r="B10541" s="4">
        <v>100.0</v>
      </c>
      <c r="C10541" s="4">
        <v>2017.0</v>
      </c>
      <c r="D10541" s="4" t="s">
        <v>59</v>
      </c>
      <c r="E10541" s="4" t="s">
        <v>2042</v>
      </c>
      <c r="F10541" s="4" t="s">
        <v>37</v>
      </c>
      <c r="G10541" s="4" t="s">
        <v>1432</v>
      </c>
      <c r="H10541" s="4">
        <v>41831.0</v>
      </c>
      <c r="I10541" s="4">
        <v>27519.0</v>
      </c>
      <c r="J10541" s="4">
        <v>3751.0</v>
      </c>
      <c r="K10541" s="4">
        <v>357033.0</v>
      </c>
      <c r="L10541" s="4">
        <v>47300.0</v>
      </c>
      <c r="M10541" s="4" t="s">
        <v>2044</v>
      </c>
      <c r="N10541" s="4" t="s">
        <v>2041</v>
      </c>
      <c r="O10541" s="4" t="s">
        <v>2041</v>
      </c>
      <c r="P10541" s="4" t="s">
        <v>2044</v>
      </c>
      <c r="R10541" s="5" t="str">
        <f t="shared" si="1"/>
        <v>2017_100</v>
      </c>
    </row>
    <row r="10542">
      <c r="A10542" s="4" t="s">
        <v>2100</v>
      </c>
      <c r="B10542" s="4">
        <v>101.0</v>
      </c>
      <c r="C10542" s="4">
        <v>2017.0</v>
      </c>
      <c r="D10542" s="4" t="s">
        <v>177</v>
      </c>
      <c r="E10542" s="4" t="s">
        <v>2065</v>
      </c>
      <c r="F10542" s="4" t="s">
        <v>30</v>
      </c>
      <c r="G10542" s="4" t="s">
        <v>1407</v>
      </c>
      <c r="H10542" s="4">
        <v>59949.0</v>
      </c>
      <c r="I10542" s="4">
        <v>27326.0</v>
      </c>
      <c r="J10542" s="4">
        <v>2755.0</v>
      </c>
      <c r="K10542" s="4">
        <v>48365.0</v>
      </c>
      <c r="L10542" s="4">
        <v>21500.0</v>
      </c>
      <c r="M10542" s="4" t="s">
        <v>2041</v>
      </c>
      <c r="N10542" s="4" t="s">
        <v>2041</v>
      </c>
      <c r="O10542" s="4" t="s">
        <v>2041</v>
      </c>
      <c r="P10542" s="4" t="s">
        <v>2044</v>
      </c>
      <c r="R10542" s="5" t="str">
        <f t="shared" si="1"/>
        <v>2017_101</v>
      </c>
    </row>
    <row r="10543">
      <c r="A10543" s="4" t="s">
        <v>2123</v>
      </c>
      <c r="B10543" s="4">
        <v>102.0</v>
      </c>
      <c r="C10543" s="4">
        <v>2017.0</v>
      </c>
      <c r="D10543" s="4" t="s">
        <v>67</v>
      </c>
      <c r="E10543" s="4" t="s">
        <v>2042</v>
      </c>
      <c r="F10543" s="4" t="s">
        <v>24</v>
      </c>
      <c r="G10543" s="4" t="s">
        <v>1412</v>
      </c>
      <c r="I10543" s="4">
        <v>27131.0</v>
      </c>
      <c r="J10543" s="4">
        <v>1779.0</v>
      </c>
      <c r="K10543" s="4">
        <v>147290.0</v>
      </c>
      <c r="L10543" s="4">
        <v>29943.0</v>
      </c>
      <c r="M10543" s="4" t="s">
        <v>2041</v>
      </c>
      <c r="N10543" s="4" t="s">
        <v>2041</v>
      </c>
      <c r="O10543" s="4" t="s">
        <v>2041</v>
      </c>
      <c r="P10543" s="4" t="s">
        <v>2044</v>
      </c>
      <c r="R10543" s="5" t="str">
        <f t="shared" si="1"/>
        <v>2017_102</v>
      </c>
    </row>
    <row r="10544">
      <c r="A10544" s="4" t="s">
        <v>2076</v>
      </c>
      <c r="B10544" s="4">
        <v>103.0</v>
      </c>
      <c r="C10544" s="4">
        <v>2017.0</v>
      </c>
      <c r="D10544" s="4" t="s">
        <v>921</v>
      </c>
      <c r="E10544" s="4" t="s">
        <v>921</v>
      </c>
      <c r="F10544" s="4" t="s">
        <v>179</v>
      </c>
      <c r="G10544" s="4" t="s">
        <v>1498</v>
      </c>
      <c r="H10544" s="4">
        <v>2535.0</v>
      </c>
      <c r="I10544" s="4">
        <v>27016.0</v>
      </c>
      <c r="J10544" s="4">
        <v>127.0</v>
      </c>
      <c r="K10544" s="4">
        <v>5413.0</v>
      </c>
      <c r="L10544" s="4">
        <v>5000.0</v>
      </c>
      <c r="M10544" s="4" t="s">
        <v>2041</v>
      </c>
      <c r="N10544" s="4" t="s">
        <v>2041</v>
      </c>
      <c r="O10544" s="4" t="s">
        <v>2041</v>
      </c>
      <c r="P10544" s="4" t="s">
        <v>2044</v>
      </c>
      <c r="R10544" s="5" t="str">
        <f t="shared" si="1"/>
        <v>2017_103</v>
      </c>
    </row>
    <row r="10545">
      <c r="A10545" s="4" t="s">
        <v>2104</v>
      </c>
      <c r="B10545" s="4">
        <v>104.0</v>
      </c>
      <c r="C10545" s="4">
        <v>2017.0</v>
      </c>
      <c r="D10545" s="4" t="s">
        <v>40</v>
      </c>
      <c r="E10545" s="4" t="s">
        <v>2053</v>
      </c>
      <c r="F10545" s="4" t="s">
        <v>30</v>
      </c>
      <c r="G10545" s="4" t="s">
        <v>1407</v>
      </c>
      <c r="H10545" s="4">
        <v>175349.0</v>
      </c>
      <c r="I10545" s="4">
        <v>26685.0</v>
      </c>
      <c r="J10545" s="4">
        <v>6967.0</v>
      </c>
      <c r="K10545" s="4">
        <v>36851.0</v>
      </c>
      <c r="L10545" s="4">
        <v>79500.0</v>
      </c>
      <c r="M10545" s="4" t="s">
        <v>2041</v>
      </c>
      <c r="N10545" s="4" t="s">
        <v>2041</v>
      </c>
      <c r="O10545" s="4" t="s">
        <v>2041</v>
      </c>
      <c r="P10545" s="4" t="s">
        <v>2044</v>
      </c>
      <c r="R10545" s="5" t="str">
        <f t="shared" si="1"/>
        <v>2017_104</v>
      </c>
    </row>
    <row r="10546">
      <c r="A10546" s="4" t="s">
        <v>2092</v>
      </c>
      <c r="B10546" s="4">
        <v>105.0</v>
      </c>
      <c r="C10546" s="4">
        <v>2017.0</v>
      </c>
      <c r="D10546" s="4" t="s">
        <v>1723</v>
      </c>
      <c r="E10546" s="4" t="s">
        <v>2062</v>
      </c>
      <c r="F10546" s="4" t="s">
        <v>46</v>
      </c>
      <c r="G10546" s="4" t="s">
        <v>1468</v>
      </c>
      <c r="H10546" s="4">
        <v>34648.0</v>
      </c>
      <c r="I10546" s="4">
        <v>26644.0</v>
      </c>
      <c r="J10546" s="4">
        <v>1524.0</v>
      </c>
      <c r="K10546" s="4">
        <v>57981.0</v>
      </c>
      <c r="L10546" s="4">
        <v>56767.0</v>
      </c>
      <c r="M10546" s="4" t="s">
        <v>2041</v>
      </c>
      <c r="N10546" s="4" t="s">
        <v>2041</v>
      </c>
      <c r="O10546" s="4" t="s">
        <v>2041</v>
      </c>
      <c r="P10546" s="4" t="s">
        <v>2044</v>
      </c>
      <c r="R10546" s="5" t="str">
        <f t="shared" si="1"/>
        <v>2017_105</v>
      </c>
    </row>
    <row r="10547">
      <c r="A10547" s="4" t="s">
        <v>2479</v>
      </c>
      <c r="B10547" s="4">
        <v>106.0</v>
      </c>
      <c r="C10547" s="4">
        <v>2017.0</v>
      </c>
      <c r="D10547" s="4" t="s">
        <v>981</v>
      </c>
      <c r="E10547" s="4" t="s">
        <v>2053</v>
      </c>
      <c r="F10547" s="4" t="s">
        <v>100</v>
      </c>
      <c r="G10547" s="4" t="s">
        <v>1500</v>
      </c>
      <c r="H10547" s="4">
        <v>110528.0</v>
      </c>
      <c r="I10547" s="4">
        <v>26487.0</v>
      </c>
      <c r="J10547" s="4">
        <v>3632.0</v>
      </c>
      <c r="K10547" s="4">
        <v>120480.0</v>
      </c>
      <c r="L10547" s="4">
        <v>41000.0</v>
      </c>
      <c r="M10547" s="4" t="s">
        <v>2041</v>
      </c>
      <c r="N10547" s="4" t="s">
        <v>2041</v>
      </c>
      <c r="O10547" s="4" t="s">
        <v>2041</v>
      </c>
      <c r="P10547" s="4" t="s">
        <v>2041</v>
      </c>
      <c r="R10547" s="5" t="str">
        <f t="shared" si="1"/>
        <v>2017_106</v>
      </c>
    </row>
    <row r="10548">
      <c r="A10548" s="4" t="s">
        <v>2109</v>
      </c>
      <c r="B10548" s="4">
        <v>107.0</v>
      </c>
      <c r="C10548" s="4">
        <v>2017.0</v>
      </c>
      <c r="D10548" s="4" t="s">
        <v>977</v>
      </c>
      <c r="E10548" s="4" t="s">
        <v>117</v>
      </c>
      <c r="F10548" s="4" t="s">
        <v>179</v>
      </c>
      <c r="G10548" s="4" t="s">
        <v>1476</v>
      </c>
      <c r="H10548" s="4">
        <v>3569.0</v>
      </c>
      <c r="I10548" s="4">
        <v>26235.0</v>
      </c>
      <c r="J10548" s="4">
        <v>195.0</v>
      </c>
      <c r="K10548" s="4">
        <v>7932.0</v>
      </c>
      <c r="L10548" s="4">
        <v>9500.0</v>
      </c>
      <c r="M10548" s="4" t="s">
        <v>2041</v>
      </c>
      <c r="N10548" s="4" t="s">
        <v>2041</v>
      </c>
      <c r="O10548" s="4" t="s">
        <v>2041</v>
      </c>
      <c r="P10548" s="4" t="s">
        <v>2044</v>
      </c>
      <c r="R10548" s="5" t="str">
        <f t="shared" si="1"/>
        <v>2017_107</v>
      </c>
    </row>
    <row r="10549">
      <c r="A10549" s="4" t="s">
        <v>395</v>
      </c>
      <c r="B10549" s="4">
        <v>108.0</v>
      </c>
      <c r="C10549" s="4">
        <v>2017.0</v>
      </c>
      <c r="D10549" s="4" t="s">
        <v>977</v>
      </c>
      <c r="E10549" s="4" t="s">
        <v>117</v>
      </c>
      <c r="F10549" s="4" t="s">
        <v>400</v>
      </c>
      <c r="G10549" s="4" t="s">
        <v>1513</v>
      </c>
      <c r="H10549" s="4">
        <v>5898.0</v>
      </c>
      <c r="I10549" s="4">
        <v>26219.0</v>
      </c>
      <c r="J10549" s="4">
        <v>507.0</v>
      </c>
      <c r="K10549" s="4">
        <v>11240.0</v>
      </c>
      <c r="L10549" s="4">
        <v>17700.0</v>
      </c>
      <c r="M10549" s="4" t="s">
        <v>2041</v>
      </c>
      <c r="N10549" s="4" t="s">
        <v>2041</v>
      </c>
      <c r="O10549" s="4" t="s">
        <v>2041</v>
      </c>
      <c r="P10549" s="4" t="s">
        <v>2044</v>
      </c>
      <c r="R10549" s="5" t="str">
        <f t="shared" si="1"/>
        <v>2017_108</v>
      </c>
    </row>
    <row r="10550">
      <c r="A10550" s="7" t="s">
        <v>2097</v>
      </c>
      <c r="B10550" s="7">
        <v>109.0</v>
      </c>
      <c r="C10550" s="7">
        <v>2017.0</v>
      </c>
      <c r="D10550" s="7" t="s">
        <v>981</v>
      </c>
      <c r="E10550" s="7" t="s">
        <v>2053</v>
      </c>
      <c r="F10550" s="7" t="s">
        <v>46</v>
      </c>
      <c r="G10550" s="7" t="s">
        <v>1429</v>
      </c>
      <c r="H10550" s="7">
        <v>65676.0</v>
      </c>
      <c r="I10550" s="7">
        <v>25923.0</v>
      </c>
      <c r="J10550" s="7">
        <v>1659.0</v>
      </c>
      <c r="K10550" s="7">
        <v>61538.0</v>
      </c>
      <c r="L10550" s="7">
        <v>90000.0</v>
      </c>
      <c r="M10550" s="7" t="s">
        <v>2041</v>
      </c>
      <c r="N10550" s="7" t="s">
        <v>2044</v>
      </c>
      <c r="O10550" s="7" t="s">
        <v>2041</v>
      </c>
      <c r="P10550" s="7" t="s">
        <v>2044</v>
      </c>
      <c r="Q10550" s="8"/>
      <c r="R10550" s="5" t="str">
        <f t="shared" si="1"/>
        <v>2017_109</v>
      </c>
    </row>
    <row r="10551">
      <c r="A10551" s="4" t="s">
        <v>2107</v>
      </c>
      <c r="B10551" s="4">
        <v>110.0</v>
      </c>
      <c r="C10551" s="4">
        <v>2017.0</v>
      </c>
      <c r="D10551" s="4" t="s">
        <v>26</v>
      </c>
      <c r="E10551" s="4" t="s">
        <v>2040</v>
      </c>
      <c r="F10551" s="4" t="s">
        <v>55</v>
      </c>
      <c r="G10551" s="4" t="s">
        <v>1417</v>
      </c>
      <c r="H10551" s="4">
        <v>9046.0</v>
      </c>
      <c r="I10551" s="4">
        <v>25778.0</v>
      </c>
      <c r="J10551" s="4">
        <v>619.0</v>
      </c>
      <c r="K10551" s="4">
        <v>19851.0</v>
      </c>
      <c r="L10551" s="4">
        <v>148300.0</v>
      </c>
      <c r="M10551" s="4" t="s">
        <v>2041</v>
      </c>
      <c r="N10551" s="4" t="s">
        <v>2041</v>
      </c>
      <c r="O10551" s="4" t="s">
        <v>2041</v>
      </c>
      <c r="P10551" s="4" t="s">
        <v>2044</v>
      </c>
      <c r="R10551" s="5" t="str">
        <f t="shared" si="1"/>
        <v>2017_110</v>
      </c>
    </row>
    <row r="10552">
      <c r="A10552" s="4" t="s">
        <v>2142</v>
      </c>
      <c r="B10552" s="4">
        <v>111.0</v>
      </c>
      <c r="C10552" s="4">
        <v>2017.0</v>
      </c>
      <c r="D10552" s="4" t="s">
        <v>102</v>
      </c>
      <c r="E10552" s="4" t="s">
        <v>114</v>
      </c>
      <c r="F10552" s="4" t="s">
        <v>46</v>
      </c>
      <c r="G10552" s="4" t="s">
        <v>2143</v>
      </c>
      <c r="H10552" s="4">
        <v>103838.0</v>
      </c>
      <c r="I10552" s="4">
        <v>25638.0</v>
      </c>
      <c r="J10552" s="4">
        <v>5953.0</v>
      </c>
      <c r="K10552" s="4">
        <v>66099.0</v>
      </c>
      <c r="L10552" s="4">
        <v>30000.0</v>
      </c>
      <c r="M10552" s="4" t="s">
        <v>2041</v>
      </c>
      <c r="N10552" s="4" t="s">
        <v>2041</v>
      </c>
      <c r="O10552" s="4" t="s">
        <v>2041</v>
      </c>
      <c r="P10552" s="4" t="s">
        <v>2044</v>
      </c>
      <c r="R10552" s="5" t="str">
        <f t="shared" si="1"/>
        <v>2017_111</v>
      </c>
    </row>
    <row r="10553">
      <c r="A10553" s="4" t="s">
        <v>2111</v>
      </c>
      <c r="B10553" s="4">
        <v>112.0</v>
      </c>
      <c r="C10553" s="4">
        <v>2017.0</v>
      </c>
      <c r="D10553" s="4" t="s">
        <v>62</v>
      </c>
      <c r="E10553" s="4" t="s">
        <v>2112</v>
      </c>
      <c r="F10553" s="4" t="s">
        <v>46</v>
      </c>
      <c r="G10553" s="4" t="s">
        <v>1475</v>
      </c>
      <c r="H10553" s="4">
        <v>106150.0</v>
      </c>
      <c r="I10553" s="4">
        <v>24622.0</v>
      </c>
      <c r="J10553" s="4">
        <v>4687.0</v>
      </c>
      <c r="K10553" s="4">
        <v>31024.0</v>
      </c>
      <c r="L10553" s="4">
        <v>375000.0</v>
      </c>
      <c r="M10553" s="4" t="s">
        <v>2041</v>
      </c>
      <c r="N10553" s="4" t="s">
        <v>2041</v>
      </c>
      <c r="O10553" s="4" t="s">
        <v>2041</v>
      </c>
      <c r="P10553" s="4" t="s">
        <v>2044</v>
      </c>
      <c r="R10553" s="5" t="str">
        <f t="shared" si="1"/>
        <v>2017_112</v>
      </c>
    </row>
    <row r="10554">
      <c r="A10554" s="4" t="s">
        <v>2093</v>
      </c>
      <c r="B10554" s="4">
        <v>113.0</v>
      </c>
      <c r="C10554" s="4">
        <v>2017.0</v>
      </c>
      <c r="D10554" s="4" t="s">
        <v>48</v>
      </c>
      <c r="E10554" s="4" t="s">
        <v>48</v>
      </c>
      <c r="F10554" s="4" t="s">
        <v>49</v>
      </c>
      <c r="G10554" s="4" t="s">
        <v>1455</v>
      </c>
      <c r="H10554" s="4">
        <v>69451.0</v>
      </c>
      <c r="I10554" s="4">
        <v>24594.0</v>
      </c>
      <c r="J10554" s="4">
        <v>2513.0</v>
      </c>
      <c r="K10554" s="4">
        <v>39964.0</v>
      </c>
      <c r="L10554" s="4">
        <v>46000.0</v>
      </c>
      <c r="M10554" s="4" t="s">
        <v>2041</v>
      </c>
      <c r="N10554" s="4" t="s">
        <v>2041</v>
      </c>
      <c r="O10554" s="4" t="s">
        <v>2041</v>
      </c>
      <c r="P10554" s="4" t="s">
        <v>2044</v>
      </c>
      <c r="R10554" s="5" t="str">
        <f t="shared" si="1"/>
        <v>2017_113</v>
      </c>
    </row>
    <row r="10555">
      <c r="A10555" s="4" t="s">
        <v>2124</v>
      </c>
      <c r="B10555" s="4">
        <v>114.0</v>
      </c>
      <c r="C10555" s="4">
        <v>2017.0</v>
      </c>
      <c r="D10555" s="4" t="s">
        <v>76</v>
      </c>
      <c r="E10555" s="4" t="s">
        <v>76</v>
      </c>
      <c r="F10555" s="4" t="s">
        <v>37</v>
      </c>
      <c r="G10555" s="4" t="s">
        <v>1465</v>
      </c>
      <c r="H10555" s="4">
        <v>41577.0</v>
      </c>
      <c r="I10555" s="4">
        <v>24508.0</v>
      </c>
      <c r="J10555" s="4">
        <v>2200.0</v>
      </c>
      <c r="K10555" s="4">
        <v>25614.0</v>
      </c>
      <c r="L10555" s="4">
        <v>67000.0</v>
      </c>
      <c r="M10555" s="4" t="s">
        <v>2041</v>
      </c>
      <c r="N10555" s="4" t="s">
        <v>2041</v>
      </c>
      <c r="O10555" s="4" t="s">
        <v>2041</v>
      </c>
      <c r="P10555" s="4" t="s">
        <v>2044</v>
      </c>
      <c r="R10555" s="5" t="str">
        <f t="shared" si="1"/>
        <v>2017_114</v>
      </c>
    </row>
    <row r="10556">
      <c r="A10556" s="4" t="s">
        <v>1170</v>
      </c>
      <c r="B10556" s="4">
        <v>115.0</v>
      </c>
      <c r="C10556" s="4">
        <v>2017.0</v>
      </c>
      <c r="D10556" s="4" t="s">
        <v>490</v>
      </c>
      <c r="E10556" s="4" t="s">
        <v>921</v>
      </c>
      <c r="F10556" s="4" t="s">
        <v>24</v>
      </c>
      <c r="G10556" s="4" t="s">
        <v>1404</v>
      </c>
      <c r="H10556" s="4">
        <v>61692.0</v>
      </c>
      <c r="I10556" s="4">
        <v>24360.0</v>
      </c>
      <c r="J10556" s="4">
        <v>3615.0</v>
      </c>
      <c r="K10556" s="4">
        <v>89772.0</v>
      </c>
      <c r="L10556" s="4">
        <v>13300.0</v>
      </c>
      <c r="M10556" s="4" t="s">
        <v>2041</v>
      </c>
      <c r="N10556" s="4" t="s">
        <v>2041</v>
      </c>
      <c r="O10556" s="4" t="s">
        <v>2041</v>
      </c>
      <c r="P10556" s="4" t="s">
        <v>2044</v>
      </c>
      <c r="R10556" s="5" t="str">
        <f t="shared" si="1"/>
        <v>2017_115</v>
      </c>
    </row>
    <row r="10557">
      <c r="A10557" s="4" t="s">
        <v>2129</v>
      </c>
      <c r="B10557" s="4">
        <v>116.0</v>
      </c>
      <c r="C10557" s="4">
        <v>2017.0</v>
      </c>
      <c r="D10557" s="4" t="s">
        <v>76</v>
      </c>
      <c r="E10557" s="4" t="s">
        <v>76</v>
      </c>
      <c r="F10557" s="4" t="s">
        <v>148</v>
      </c>
      <c r="G10557" s="4" t="s">
        <v>1467</v>
      </c>
      <c r="H10557" s="4">
        <v>44664.0</v>
      </c>
      <c r="I10557" s="4">
        <v>24069.0</v>
      </c>
      <c r="J10557" s="4">
        <v>2211.0</v>
      </c>
      <c r="K10557" s="4">
        <v>30052.0</v>
      </c>
      <c r="L10557" s="4">
        <v>63000.0</v>
      </c>
      <c r="M10557" s="4" t="s">
        <v>2041</v>
      </c>
      <c r="N10557" s="4" t="s">
        <v>2041</v>
      </c>
      <c r="O10557" s="4" t="s">
        <v>2041</v>
      </c>
      <c r="P10557" s="4" t="s">
        <v>2044</v>
      </c>
      <c r="R10557" s="5" t="str">
        <f t="shared" si="1"/>
        <v>2017_116</v>
      </c>
    </row>
    <row r="10558">
      <c r="A10558" s="4" t="s">
        <v>2525</v>
      </c>
      <c r="B10558" s="4">
        <v>117.0</v>
      </c>
      <c r="C10558" s="4">
        <v>2017.0</v>
      </c>
      <c r="D10558" s="4" t="s">
        <v>23</v>
      </c>
      <c r="E10558" s="4" t="s">
        <v>921</v>
      </c>
      <c r="F10558" s="4" t="s">
        <v>24</v>
      </c>
      <c r="G10558" s="4" t="s">
        <v>1412</v>
      </c>
      <c r="H10558" s="4">
        <v>9515.0</v>
      </c>
      <c r="I10558" s="4">
        <v>24005.0</v>
      </c>
      <c r="J10558" s="4">
        <v>734.0</v>
      </c>
      <c r="K10558" s="4">
        <v>20398.0</v>
      </c>
      <c r="L10558" s="4">
        <v>6308.0</v>
      </c>
      <c r="M10558" s="4" t="s">
        <v>2041</v>
      </c>
      <c r="N10558" s="4" t="s">
        <v>2041</v>
      </c>
      <c r="O10558" s="4" t="s">
        <v>2041</v>
      </c>
      <c r="P10558" s="4" t="s">
        <v>2044</v>
      </c>
      <c r="R10558" s="5" t="str">
        <f t="shared" si="1"/>
        <v>2017_117</v>
      </c>
    </row>
    <row r="10559">
      <c r="A10559" s="4" t="s">
        <v>310</v>
      </c>
      <c r="B10559" s="4">
        <v>118.0</v>
      </c>
      <c r="C10559" s="4">
        <v>2017.0</v>
      </c>
      <c r="D10559" s="4" t="s">
        <v>977</v>
      </c>
      <c r="E10559" s="4" t="s">
        <v>117</v>
      </c>
      <c r="F10559" s="4" t="s">
        <v>183</v>
      </c>
      <c r="G10559" s="4" t="s">
        <v>2131</v>
      </c>
      <c r="H10559" s="4">
        <v>6546.0</v>
      </c>
      <c r="I10559" s="4">
        <v>23825.0</v>
      </c>
      <c r="J10559" s="4">
        <v>523.0</v>
      </c>
      <c r="K10559" s="4">
        <v>14206.0</v>
      </c>
      <c r="L10559" s="4">
        <v>18700.0</v>
      </c>
      <c r="M10559" s="4" t="s">
        <v>2041</v>
      </c>
      <c r="N10559" s="4" t="s">
        <v>2041</v>
      </c>
      <c r="O10559" s="4" t="s">
        <v>2041</v>
      </c>
      <c r="P10559" s="4" t="s">
        <v>2044</v>
      </c>
      <c r="R10559" s="5" t="str">
        <f t="shared" si="1"/>
        <v>2017_118</v>
      </c>
    </row>
    <row r="10560">
      <c r="A10560" s="4" t="s">
        <v>854</v>
      </c>
      <c r="B10560" s="4">
        <v>119.0</v>
      </c>
      <c r="C10560" s="4">
        <v>2017.0</v>
      </c>
      <c r="D10560" s="4" t="s">
        <v>975</v>
      </c>
      <c r="E10560" s="4" t="s">
        <v>2043</v>
      </c>
      <c r="F10560" s="4" t="s">
        <v>57</v>
      </c>
      <c r="G10560" s="4" t="s">
        <v>1531</v>
      </c>
      <c r="H10560" s="4">
        <v>84694.0</v>
      </c>
      <c r="I10560" s="4">
        <v>23554.0</v>
      </c>
      <c r="J10560" s="4">
        <v>5705.0</v>
      </c>
      <c r="K10560" s="4">
        <v>52359.0</v>
      </c>
      <c r="L10560" s="4">
        <v>30500.0</v>
      </c>
      <c r="M10560" s="4" t="s">
        <v>2041</v>
      </c>
      <c r="N10560" s="4" t="s">
        <v>2041</v>
      </c>
      <c r="O10560" s="4" t="s">
        <v>2041</v>
      </c>
      <c r="P10560" s="4" t="s">
        <v>2044</v>
      </c>
      <c r="R10560" s="5" t="str">
        <f t="shared" si="1"/>
        <v>2017_119</v>
      </c>
    </row>
    <row r="10561">
      <c r="A10561" s="7" t="s">
        <v>2149</v>
      </c>
      <c r="B10561" s="7">
        <v>120.0</v>
      </c>
      <c r="C10561" s="7">
        <v>2017.0</v>
      </c>
      <c r="D10561" s="7" t="s">
        <v>67</v>
      </c>
      <c r="E10561" s="7" t="s">
        <v>2042</v>
      </c>
      <c r="F10561" s="7" t="s">
        <v>55</v>
      </c>
      <c r="G10561" s="7" t="s">
        <v>1506</v>
      </c>
      <c r="H10561" s="7">
        <v>22760.0</v>
      </c>
      <c r="I10561" s="7">
        <v>23441.0</v>
      </c>
      <c r="J10561" s="7">
        <v>1031.0</v>
      </c>
      <c r="K10561" s="7">
        <v>33428.0</v>
      </c>
      <c r="L10561" s="7">
        <v>31721.0</v>
      </c>
      <c r="M10561" s="7" t="s">
        <v>2041</v>
      </c>
      <c r="N10561" s="7" t="s">
        <v>2044</v>
      </c>
      <c r="O10561" s="7" t="s">
        <v>2041</v>
      </c>
      <c r="P10561" s="7" t="s">
        <v>2041</v>
      </c>
      <c r="Q10561" s="8"/>
      <c r="R10561" s="5" t="str">
        <f t="shared" si="1"/>
        <v>2017_120</v>
      </c>
    </row>
    <row r="10562">
      <c r="A10562" s="7" t="s">
        <v>1242</v>
      </c>
      <c r="B10562" s="7">
        <v>121.0</v>
      </c>
      <c r="C10562" s="7">
        <v>2017.0</v>
      </c>
      <c r="D10562" s="7" t="s">
        <v>216</v>
      </c>
      <c r="E10562" s="7" t="s">
        <v>921</v>
      </c>
      <c r="F10562" s="7" t="s">
        <v>127</v>
      </c>
      <c r="G10562" s="7" t="s">
        <v>1408</v>
      </c>
      <c r="H10562" s="7">
        <v>57397.0</v>
      </c>
      <c r="I10562" s="7">
        <v>23369.0</v>
      </c>
      <c r="J10562" s="7">
        <v>2152.0</v>
      </c>
      <c r="K10562" s="7">
        <v>132761.0</v>
      </c>
      <c r="L10562" s="7">
        <v>28798.0</v>
      </c>
      <c r="M10562" s="7" t="s">
        <v>2041</v>
      </c>
      <c r="N10562" s="7" t="s">
        <v>2044</v>
      </c>
      <c r="O10562" s="7" t="s">
        <v>2041</v>
      </c>
      <c r="P10562" s="7" t="s">
        <v>2044</v>
      </c>
      <c r="Q10562" s="8"/>
      <c r="R10562" s="5" t="str">
        <f t="shared" si="1"/>
        <v>2017_121</v>
      </c>
    </row>
    <row r="10563">
      <c r="A10563" s="4" t="s">
        <v>2067</v>
      </c>
      <c r="B10563" s="4">
        <v>122.0</v>
      </c>
      <c r="C10563" s="4">
        <v>2017.0</v>
      </c>
      <c r="D10563" s="4" t="s">
        <v>225</v>
      </c>
      <c r="E10563" s="4" t="s">
        <v>921</v>
      </c>
      <c r="F10563" s="4" t="s">
        <v>24</v>
      </c>
      <c r="G10563" s="4" t="s">
        <v>1404</v>
      </c>
      <c r="H10563" s="4">
        <v>58522.0</v>
      </c>
      <c r="I10563" s="4">
        <v>23022.0</v>
      </c>
      <c r="J10563" s="4">
        <v>2513.0</v>
      </c>
      <c r="K10563" s="4">
        <v>52194.0</v>
      </c>
      <c r="L10563" s="4">
        <v>6800.0</v>
      </c>
      <c r="M10563" s="4" t="s">
        <v>2041</v>
      </c>
      <c r="N10563" s="4" t="s">
        <v>2041</v>
      </c>
      <c r="O10563" s="4" t="s">
        <v>2041</v>
      </c>
      <c r="P10563" s="4" t="s">
        <v>2044</v>
      </c>
      <c r="R10563" s="5" t="str">
        <f t="shared" si="1"/>
        <v>2017_122</v>
      </c>
    </row>
    <row r="10564">
      <c r="A10564" s="4" t="s">
        <v>1132</v>
      </c>
      <c r="B10564" s="4">
        <v>123.0</v>
      </c>
      <c r="C10564" s="4">
        <v>2017.0</v>
      </c>
      <c r="D10564" s="4" t="s">
        <v>102</v>
      </c>
      <c r="E10564" s="4" t="s">
        <v>114</v>
      </c>
      <c r="F10564" s="4" t="s">
        <v>57</v>
      </c>
      <c r="G10564" s="4" t="s">
        <v>1512</v>
      </c>
      <c r="H10564" s="4">
        <v>120830.0</v>
      </c>
      <c r="I10564" s="4">
        <v>22991.0</v>
      </c>
      <c r="J10564" s="4">
        <v>7722.0</v>
      </c>
      <c r="K10564" s="4">
        <v>77626.0</v>
      </c>
      <c r="L10564" s="4">
        <v>19200.0</v>
      </c>
      <c r="M10564" s="4" t="s">
        <v>2041</v>
      </c>
      <c r="N10564" s="4" t="s">
        <v>2041</v>
      </c>
      <c r="O10564" s="4" t="s">
        <v>2041</v>
      </c>
      <c r="P10564" s="4" t="s">
        <v>2044</v>
      </c>
      <c r="R10564" s="5" t="str">
        <f t="shared" si="1"/>
        <v>2017_123</v>
      </c>
    </row>
    <row r="10565">
      <c r="A10565" s="4" t="s">
        <v>2477</v>
      </c>
      <c r="B10565" s="4">
        <v>124.0</v>
      </c>
      <c r="C10565" s="4">
        <v>2017.0</v>
      </c>
      <c r="D10565" s="4" t="s">
        <v>986</v>
      </c>
      <c r="E10565" s="4" t="s">
        <v>117</v>
      </c>
      <c r="F10565" s="4" t="s">
        <v>46</v>
      </c>
      <c r="G10565" s="4" t="s">
        <v>2128</v>
      </c>
      <c r="H10565" s="4">
        <v>6207.0</v>
      </c>
      <c r="I10565" s="4">
        <v>22919.0</v>
      </c>
      <c r="J10565" s="4">
        <v>210.0</v>
      </c>
      <c r="K10565" s="4">
        <v>8945.0</v>
      </c>
      <c r="L10565" s="4">
        <v>25000.0</v>
      </c>
      <c r="M10565" s="4" t="s">
        <v>2041</v>
      </c>
      <c r="N10565" s="4" t="s">
        <v>2041</v>
      </c>
      <c r="O10565" s="4" t="s">
        <v>2041</v>
      </c>
      <c r="P10565" s="4" t="s">
        <v>2044</v>
      </c>
      <c r="R10565" s="5" t="str">
        <f t="shared" si="1"/>
        <v>2017_124</v>
      </c>
    </row>
    <row r="10566">
      <c r="A10566" s="4" t="s">
        <v>533</v>
      </c>
      <c r="B10566" s="4">
        <v>125.0</v>
      </c>
      <c r="C10566" s="4">
        <v>2017.0</v>
      </c>
      <c r="D10566" s="4" t="s">
        <v>59</v>
      </c>
      <c r="E10566" s="4" t="s">
        <v>2042</v>
      </c>
      <c r="F10566" s="4" t="s">
        <v>74</v>
      </c>
      <c r="G10566" s="4" t="s">
        <v>1422</v>
      </c>
      <c r="H10566" s="4">
        <v>87201.0</v>
      </c>
      <c r="I10566" s="4">
        <v>22744.0</v>
      </c>
      <c r="J10566" s="4">
        <v>5888.0</v>
      </c>
      <c r="K10566" s="4">
        <v>445964.0</v>
      </c>
      <c r="L10566" s="4">
        <v>71191.0</v>
      </c>
      <c r="M10566" s="4" t="s">
        <v>2041</v>
      </c>
      <c r="N10566" s="4" t="s">
        <v>2041</v>
      </c>
      <c r="O10566" s="4" t="s">
        <v>2041</v>
      </c>
      <c r="P10566" s="4" t="s">
        <v>2044</v>
      </c>
      <c r="R10566" s="5" t="str">
        <f t="shared" si="1"/>
        <v>2017_125</v>
      </c>
    </row>
    <row r="10567">
      <c r="A10567" s="4" t="s">
        <v>2132</v>
      </c>
      <c r="B10567" s="4">
        <v>126.0</v>
      </c>
      <c r="C10567" s="4">
        <v>2017.0</v>
      </c>
      <c r="D10567" s="4" t="s">
        <v>99</v>
      </c>
      <c r="E10567" s="4" t="s">
        <v>2042</v>
      </c>
      <c r="F10567" s="4" t="s">
        <v>88</v>
      </c>
      <c r="G10567" s="4" t="s">
        <v>1472</v>
      </c>
      <c r="H10567" s="4">
        <v>29053.0</v>
      </c>
      <c r="I10567" s="4">
        <v>22559.0</v>
      </c>
      <c r="J10567" s="4">
        <v>2659.0</v>
      </c>
      <c r="K10567" s="4">
        <v>129819.0</v>
      </c>
      <c r="L10567" s="4">
        <v>10212.0</v>
      </c>
      <c r="M10567" s="4" t="s">
        <v>2041</v>
      </c>
      <c r="N10567" s="4" t="s">
        <v>2041</v>
      </c>
      <c r="O10567" s="4" t="s">
        <v>2041</v>
      </c>
      <c r="P10567" s="4" t="s">
        <v>2041</v>
      </c>
      <c r="R10567" s="5" t="str">
        <f t="shared" si="1"/>
        <v>2017_126</v>
      </c>
    </row>
    <row r="10568">
      <c r="A10568" s="4" t="s">
        <v>2101</v>
      </c>
      <c r="B10568" s="4">
        <v>127.0</v>
      </c>
      <c r="C10568" s="4">
        <v>2017.0</v>
      </c>
      <c r="D10568" s="4" t="s">
        <v>26</v>
      </c>
      <c r="E10568" s="4" t="s">
        <v>2040</v>
      </c>
      <c r="F10568" s="4" t="s">
        <v>46</v>
      </c>
      <c r="G10568" s="4" t="s">
        <v>1426</v>
      </c>
      <c r="H10568" s="4">
        <v>1231.0</v>
      </c>
      <c r="I10568" s="4">
        <v>22138.0</v>
      </c>
      <c r="J10568" s="4">
        <v>2221.0</v>
      </c>
      <c r="K10568" s="4">
        <v>9362.0</v>
      </c>
      <c r="L10568" s="4">
        <v>140000.0</v>
      </c>
      <c r="M10568" s="4" t="s">
        <v>2041</v>
      </c>
      <c r="N10568" s="4" t="s">
        <v>2041</v>
      </c>
      <c r="O10568" s="4" t="s">
        <v>2041</v>
      </c>
      <c r="P10568" s="4" t="s">
        <v>2044</v>
      </c>
      <c r="R10568" s="5" t="str">
        <f t="shared" si="1"/>
        <v>2017_127</v>
      </c>
    </row>
    <row r="10569">
      <c r="A10569" s="4" t="s">
        <v>2154</v>
      </c>
      <c r="B10569" s="4">
        <v>128.0</v>
      </c>
      <c r="C10569" s="4">
        <v>2017.0</v>
      </c>
      <c r="D10569" s="4" t="s">
        <v>1831</v>
      </c>
      <c r="E10569" s="4" t="s">
        <v>2040</v>
      </c>
      <c r="F10569" s="4" t="s">
        <v>115</v>
      </c>
      <c r="G10569" s="4" t="s">
        <v>1561</v>
      </c>
      <c r="H10569" s="4">
        <v>19182.0</v>
      </c>
      <c r="I10569" s="4">
        <v>21987.0</v>
      </c>
      <c r="J10569" s="4">
        <v>1251.0</v>
      </c>
      <c r="K10569" s="4">
        <v>11672.0</v>
      </c>
      <c r="L10569" s="4">
        <v>121000.0</v>
      </c>
      <c r="M10569" s="4" t="s">
        <v>2041</v>
      </c>
      <c r="N10569" s="4" t="s">
        <v>2041</v>
      </c>
      <c r="O10569" s="4" t="s">
        <v>2041</v>
      </c>
      <c r="P10569" s="4" t="s">
        <v>2041</v>
      </c>
      <c r="R10569" s="5" t="str">
        <f t="shared" si="1"/>
        <v>2017_128</v>
      </c>
    </row>
    <row r="10570">
      <c r="A10570" s="4" t="s">
        <v>2151</v>
      </c>
      <c r="B10570" s="4">
        <v>129.0</v>
      </c>
      <c r="C10570" s="4">
        <v>2017.0</v>
      </c>
      <c r="D10570" s="4" t="s">
        <v>352</v>
      </c>
      <c r="E10570" s="4" t="s">
        <v>2040</v>
      </c>
      <c r="F10570" s="4" t="s">
        <v>179</v>
      </c>
      <c r="G10570" s="4" t="s">
        <v>1488</v>
      </c>
      <c r="H10570" s="4">
        <v>4268.0</v>
      </c>
      <c r="I10570" s="4">
        <v>21609.0</v>
      </c>
      <c r="J10570" s="4">
        <v>431.0</v>
      </c>
      <c r="K10570" s="4">
        <v>10060.0</v>
      </c>
      <c r="L10570" s="4">
        <v>26000.0</v>
      </c>
      <c r="M10570" s="4" t="s">
        <v>2041</v>
      </c>
      <c r="N10570" s="4" t="s">
        <v>2041</v>
      </c>
      <c r="O10570" s="4" t="s">
        <v>2041</v>
      </c>
      <c r="P10570" s="4" t="s">
        <v>2041</v>
      </c>
      <c r="R10570" s="5" t="str">
        <f t="shared" si="1"/>
        <v>2017_129</v>
      </c>
    </row>
    <row r="10571">
      <c r="A10571" s="4" t="s">
        <v>2134</v>
      </c>
      <c r="B10571" s="4">
        <v>130.0</v>
      </c>
      <c r="C10571" s="4">
        <v>2017.0</v>
      </c>
      <c r="D10571" s="4" t="s">
        <v>1295</v>
      </c>
      <c r="E10571" s="4" t="s">
        <v>114</v>
      </c>
      <c r="F10571" s="4" t="s">
        <v>115</v>
      </c>
      <c r="G10571" s="4" t="s">
        <v>1665</v>
      </c>
      <c r="H10571" s="4">
        <v>1010.0</v>
      </c>
      <c r="I10571" s="4">
        <v>21374.0</v>
      </c>
      <c r="J10571" s="4">
        <v>1721.0</v>
      </c>
      <c r="K10571" s="4">
        <v>21944.0</v>
      </c>
      <c r="L10571" s="4">
        <v>108000.0</v>
      </c>
      <c r="M10571" s="4" t="s">
        <v>2041</v>
      </c>
      <c r="N10571" s="4" t="s">
        <v>2041</v>
      </c>
      <c r="O10571" s="4" t="s">
        <v>2041</v>
      </c>
      <c r="P10571" s="4" t="s">
        <v>2044</v>
      </c>
      <c r="R10571" s="5" t="str">
        <f t="shared" si="1"/>
        <v>2017_130</v>
      </c>
    </row>
    <row r="10572">
      <c r="A10572" s="4" t="s">
        <v>2179</v>
      </c>
      <c r="B10572" s="4">
        <v>131.0</v>
      </c>
      <c r="C10572" s="4">
        <v>2017.0</v>
      </c>
      <c r="D10572" s="4" t="s">
        <v>62</v>
      </c>
      <c r="E10572" s="4" t="s">
        <v>2112</v>
      </c>
      <c r="F10572" s="4" t="s">
        <v>95</v>
      </c>
      <c r="G10572" s="4" t="s">
        <v>1458</v>
      </c>
      <c r="H10572" s="4">
        <v>85092.0</v>
      </c>
      <c r="I10572" s="4">
        <v>21316.0</v>
      </c>
      <c r="J10572" s="4">
        <v>2818.0</v>
      </c>
      <c r="K10572" s="4">
        <v>14330.0</v>
      </c>
      <c r="L10572" s="4">
        <v>254000.0</v>
      </c>
      <c r="M10572" s="4" t="s">
        <v>2041</v>
      </c>
      <c r="N10572" s="4" t="s">
        <v>2041</v>
      </c>
      <c r="O10572" s="4" t="s">
        <v>2041</v>
      </c>
      <c r="P10572" s="4" t="s">
        <v>2041</v>
      </c>
      <c r="R10572" s="5" t="str">
        <f t="shared" si="1"/>
        <v>2017_131</v>
      </c>
    </row>
    <row r="10573">
      <c r="A10573" s="4" t="s">
        <v>2147</v>
      </c>
      <c r="B10573" s="4">
        <v>132.0</v>
      </c>
      <c r="C10573" s="4">
        <v>2017.0</v>
      </c>
      <c r="D10573" s="4" t="s">
        <v>102</v>
      </c>
      <c r="E10573" s="4" t="s">
        <v>114</v>
      </c>
      <c r="F10573" s="4" t="s">
        <v>257</v>
      </c>
      <c r="G10573" s="4" t="s">
        <v>1424</v>
      </c>
      <c r="H10573" s="4">
        <v>92803.0</v>
      </c>
      <c r="I10573" s="4">
        <v>21222.0</v>
      </c>
      <c r="J10573" s="4">
        <v>2738.0</v>
      </c>
      <c r="K10573" s="4">
        <v>38806.0</v>
      </c>
      <c r="L10573" s="4">
        <v>41975.0</v>
      </c>
      <c r="M10573" s="4" t="s">
        <v>2041</v>
      </c>
      <c r="N10573" s="4" t="s">
        <v>2041</v>
      </c>
      <c r="O10573" s="4" t="s">
        <v>2041</v>
      </c>
      <c r="P10573" s="4" t="s">
        <v>2041</v>
      </c>
      <c r="R10573" s="5" t="str">
        <f t="shared" si="1"/>
        <v>2017_132</v>
      </c>
    </row>
    <row r="10574">
      <c r="A10574" s="4" t="s">
        <v>2115</v>
      </c>
      <c r="B10574" s="4">
        <v>133.0</v>
      </c>
      <c r="C10574" s="4">
        <v>2017.0</v>
      </c>
      <c r="D10574" s="4" t="s">
        <v>1104</v>
      </c>
      <c r="E10574" s="4" t="s">
        <v>2116</v>
      </c>
      <c r="F10574" s="4" t="s">
        <v>115</v>
      </c>
      <c r="G10574" s="4" t="s">
        <v>1450</v>
      </c>
      <c r="H10574" s="4">
        <v>20884.0</v>
      </c>
      <c r="I10574" s="4">
        <v>21079.0</v>
      </c>
      <c r="J10574" s="4">
        <v>904.0</v>
      </c>
      <c r="K10574" s="4">
        <v>33345.0</v>
      </c>
      <c r="L10574" s="4">
        <v>55000.0</v>
      </c>
      <c r="M10574" s="4" t="s">
        <v>2041</v>
      </c>
      <c r="N10574" s="4" t="s">
        <v>2041</v>
      </c>
      <c r="O10574" s="4" t="s">
        <v>2041</v>
      </c>
      <c r="P10574" s="4" t="s">
        <v>2044</v>
      </c>
      <c r="R10574" s="5" t="str">
        <f t="shared" si="1"/>
        <v>2017_133</v>
      </c>
    </row>
    <row r="10575">
      <c r="A10575" s="4" t="s">
        <v>2164</v>
      </c>
      <c r="B10575" s="4">
        <v>134.0</v>
      </c>
      <c r="C10575" s="4">
        <v>2017.0</v>
      </c>
      <c r="D10575" s="4" t="s">
        <v>1295</v>
      </c>
      <c r="E10575" s="4" t="s">
        <v>114</v>
      </c>
      <c r="F10575" s="4" t="s">
        <v>24</v>
      </c>
      <c r="G10575" s="4" t="s">
        <v>1503</v>
      </c>
      <c r="H10575" s="4">
        <v>1777.0</v>
      </c>
      <c r="I10575" s="4">
        <v>21070.0</v>
      </c>
      <c r="J10575" s="4">
        <v>192.0</v>
      </c>
      <c r="K10575" s="4">
        <v>24701.0</v>
      </c>
      <c r="L10575" s="4">
        <v>116475.0</v>
      </c>
      <c r="M10575" s="4" t="s">
        <v>2041</v>
      </c>
      <c r="N10575" s="4" t="s">
        <v>2041</v>
      </c>
      <c r="O10575" s="4" t="s">
        <v>2041</v>
      </c>
      <c r="P10575" s="4" t="s">
        <v>2041</v>
      </c>
      <c r="R10575" s="5" t="str">
        <f t="shared" si="1"/>
        <v>2017_134</v>
      </c>
    </row>
    <row r="10576">
      <c r="A10576" s="4" t="s">
        <v>210</v>
      </c>
      <c r="B10576" s="4">
        <v>135.0</v>
      </c>
      <c r="C10576" s="4">
        <v>2017.0</v>
      </c>
      <c r="D10576" s="4" t="s">
        <v>826</v>
      </c>
      <c r="E10576" s="4" t="s">
        <v>114</v>
      </c>
      <c r="F10576" s="4" t="s">
        <v>46</v>
      </c>
      <c r="G10576" s="4" t="s">
        <v>1471</v>
      </c>
      <c r="H10576" s="4">
        <v>76740.0</v>
      </c>
      <c r="I10576" s="4">
        <v>20853.0</v>
      </c>
      <c r="J10576" s="4">
        <v>1400.0</v>
      </c>
      <c r="K10576" s="4">
        <v>52666.0</v>
      </c>
      <c r="L10576" s="4">
        <v>75000.0</v>
      </c>
      <c r="M10576" s="4" t="s">
        <v>2041</v>
      </c>
      <c r="N10576" s="4" t="s">
        <v>2041</v>
      </c>
      <c r="O10576" s="4" t="s">
        <v>2041</v>
      </c>
      <c r="P10576" s="4" t="s">
        <v>2041</v>
      </c>
      <c r="R10576" s="5" t="str">
        <f t="shared" si="1"/>
        <v>2017_135</v>
      </c>
    </row>
    <row r="10577">
      <c r="A10577" s="4" t="s">
        <v>2301</v>
      </c>
      <c r="B10577" s="4">
        <v>136.0</v>
      </c>
      <c r="C10577" s="4">
        <v>2017.0</v>
      </c>
      <c r="D10577" s="4" t="s">
        <v>1831</v>
      </c>
      <c r="E10577" s="4" t="s">
        <v>2040</v>
      </c>
      <c r="F10577" s="4" t="s">
        <v>37</v>
      </c>
      <c r="G10577" s="4" t="s">
        <v>1782</v>
      </c>
      <c r="H10577" s="4">
        <v>18540.0</v>
      </c>
      <c r="I10577" s="4">
        <v>20719.0</v>
      </c>
      <c r="J10577" s="4">
        <v>896.0</v>
      </c>
      <c r="K10577" s="4">
        <v>15702.0</v>
      </c>
      <c r="L10577" s="4">
        <v>116050.0</v>
      </c>
      <c r="M10577" s="4" t="s">
        <v>2041</v>
      </c>
      <c r="N10577" s="4" t="s">
        <v>2041</v>
      </c>
      <c r="O10577" s="4" t="s">
        <v>2041</v>
      </c>
      <c r="P10577" s="4" t="s">
        <v>2041</v>
      </c>
      <c r="R10577" s="5" t="str">
        <f t="shared" si="1"/>
        <v>2017_136</v>
      </c>
    </row>
    <row r="10578">
      <c r="A10578" s="4" t="s">
        <v>2144</v>
      </c>
      <c r="B10578" s="4">
        <v>137.0</v>
      </c>
      <c r="C10578" s="4">
        <v>2017.0</v>
      </c>
      <c r="D10578" s="4" t="s">
        <v>34</v>
      </c>
      <c r="E10578" s="4" t="s">
        <v>2062</v>
      </c>
      <c r="F10578" s="4" t="s">
        <v>20</v>
      </c>
      <c r="G10578" s="4" t="s">
        <v>1491</v>
      </c>
      <c r="H10578" s="4">
        <v>12762.0</v>
      </c>
      <c r="I10578" s="4">
        <v>20718.0</v>
      </c>
      <c r="J10578" s="4">
        <v>888.0</v>
      </c>
      <c r="K10578" s="4">
        <v>19153.0</v>
      </c>
      <c r="L10578" s="4">
        <v>93000.0</v>
      </c>
      <c r="M10578" s="4" t="s">
        <v>2041</v>
      </c>
      <c r="N10578" s="4" t="s">
        <v>2041</v>
      </c>
      <c r="O10578" s="4" t="s">
        <v>2041</v>
      </c>
      <c r="P10578" s="4" t="s">
        <v>2041</v>
      </c>
      <c r="R10578" s="5" t="str">
        <f t="shared" si="1"/>
        <v>2017_137</v>
      </c>
    </row>
    <row r="10579">
      <c r="A10579" s="4" t="s">
        <v>2156</v>
      </c>
      <c r="B10579" s="4">
        <v>138.0</v>
      </c>
      <c r="C10579" s="4">
        <v>2017.0</v>
      </c>
      <c r="D10579" s="4" t="s">
        <v>120</v>
      </c>
      <c r="E10579" s="4" t="s">
        <v>2059</v>
      </c>
      <c r="F10579" s="4" t="s">
        <v>24</v>
      </c>
      <c r="G10579" s="4" t="s">
        <v>1503</v>
      </c>
      <c r="H10579" s="4">
        <v>33076.0</v>
      </c>
      <c r="I10579" s="4">
        <v>20425.0</v>
      </c>
      <c r="J10579" s="4">
        <v>2244.0</v>
      </c>
      <c r="K10579" s="4">
        <v>23286.0</v>
      </c>
      <c r="L10579" s="4">
        <v>53536.0</v>
      </c>
      <c r="M10579" s="4" t="s">
        <v>2041</v>
      </c>
      <c r="N10579" s="4" t="s">
        <v>2041</v>
      </c>
      <c r="O10579" s="4" t="s">
        <v>2041</v>
      </c>
      <c r="P10579" s="4" t="s">
        <v>2041</v>
      </c>
      <c r="R10579" s="5" t="str">
        <f t="shared" si="1"/>
        <v>2017_138</v>
      </c>
    </row>
    <row r="10580">
      <c r="A10580" s="4" t="s">
        <v>2121</v>
      </c>
      <c r="B10580" s="4">
        <v>139.0</v>
      </c>
      <c r="C10580" s="4">
        <v>2017.0</v>
      </c>
      <c r="D10580" s="4" t="s">
        <v>34</v>
      </c>
      <c r="E10580" s="4" t="s">
        <v>2062</v>
      </c>
      <c r="F10580" s="4" t="s">
        <v>144</v>
      </c>
      <c r="G10580" s="4" t="s">
        <v>1481</v>
      </c>
      <c r="H10580" s="4">
        <v>38614.0</v>
      </c>
      <c r="I10580" s="4">
        <v>20268.0</v>
      </c>
      <c r="J10580" s="4">
        <v>1635.0</v>
      </c>
      <c r="K10580" s="4">
        <v>21743.0</v>
      </c>
      <c r="L10580" s="4">
        <v>103500.0</v>
      </c>
      <c r="M10580" s="4" t="s">
        <v>2041</v>
      </c>
      <c r="N10580" s="4" t="s">
        <v>2041</v>
      </c>
      <c r="O10580" s="4" t="s">
        <v>2041</v>
      </c>
      <c r="P10580" s="4" t="s">
        <v>2044</v>
      </c>
      <c r="R10580" s="5" t="str">
        <f t="shared" si="1"/>
        <v>2017_139</v>
      </c>
    </row>
    <row r="10581">
      <c r="A10581" s="7" t="s">
        <v>2133</v>
      </c>
      <c r="B10581" s="7">
        <v>140.0</v>
      </c>
      <c r="C10581" s="7">
        <v>2017.0</v>
      </c>
      <c r="D10581" s="7" t="s">
        <v>1831</v>
      </c>
      <c r="E10581" s="7" t="s">
        <v>2040</v>
      </c>
      <c r="F10581" s="7" t="s">
        <v>148</v>
      </c>
      <c r="G10581" s="7" t="s">
        <v>1490</v>
      </c>
      <c r="H10581" s="7">
        <v>5723.0</v>
      </c>
      <c r="I10581" s="7">
        <v>20217.0</v>
      </c>
      <c r="J10581" s="7">
        <v>1497.0</v>
      </c>
      <c r="K10581" s="7">
        <v>8271.0</v>
      </c>
      <c r="L10581" s="7">
        <v>61503.0</v>
      </c>
      <c r="M10581" s="7" t="s">
        <v>2041</v>
      </c>
      <c r="N10581" s="7" t="s">
        <v>2044</v>
      </c>
      <c r="O10581" s="7" t="s">
        <v>2041</v>
      </c>
      <c r="P10581" s="7" t="s">
        <v>2044</v>
      </c>
      <c r="Q10581" s="8"/>
      <c r="R10581" s="5" t="str">
        <f t="shared" si="1"/>
        <v>2017_140</v>
      </c>
    </row>
    <row r="10582">
      <c r="A10582" s="4" t="s">
        <v>2075</v>
      </c>
      <c r="B10582" s="4">
        <v>141.0</v>
      </c>
      <c r="C10582" s="4">
        <v>2017.0</v>
      </c>
      <c r="D10582" s="4" t="s">
        <v>225</v>
      </c>
      <c r="E10582" s="4" t="s">
        <v>921</v>
      </c>
      <c r="F10582" s="4" t="s">
        <v>24</v>
      </c>
      <c r="G10582" s="4" t="s">
        <v>1404</v>
      </c>
      <c r="H10582" s="4">
        <v>9127.0</v>
      </c>
      <c r="I10582" s="4">
        <v>20182.0</v>
      </c>
      <c r="J10582" s="4">
        <v>94.0</v>
      </c>
      <c r="K10582" s="4">
        <v>26103.0</v>
      </c>
      <c r="L10582" s="4">
        <v>5100.0</v>
      </c>
      <c r="M10582" s="4" t="s">
        <v>2041</v>
      </c>
      <c r="N10582" s="4" t="s">
        <v>2041</v>
      </c>
      <c r="O10582" s="4" t="s">
        <v>2041</v>
      </c>
      <c r="P10582" s="4" t="s">
        <v>2044</v>
      </c>
      <c r="R10582" s="5" t="str">
        <f t="shared" si="1"/>
        <v>2017_141</v>
      </c>
    </row>
    <row r="10583">
      <c r="A10583" s="4" t="s">
        <v>2171</v>
      </c>
      <c r="B10583" s="4">
        <v>142.0</v>
      </c>
      <c r="C10583" s="4">
        <v>2017.0</v>
      </c>
      <c r="D10583" s="4" t="s">
        <v>352</v>
      </c>
      <c r="E10583" s="4" t="s">
        <v>2040</v>
      </c>
      <c r="F10583" s="4" t="s">
        <v>20</v>
      </c>
      <c r="G10583" s="4" t="s">
        <v>1511</v>
      </c>
      <c r="H10583" s="4">
        <v>4001.0</v>
      </c>
      <c r="I10583" s="4">
        <v>20143.0</v>
      </c>
      <c r="J10583" s="4">
        <v>343.0</v>
      </c>
      <c r="K10583" s="4">
        <v>8861.0</v>
      </c>
      <c r="L10583" s="4">
        <v>24000.0</v>
      </c>
      <c r="M10583" s="4" t="s">
        <v>2044</v>
      </c>
      <c r="N10583" s="4" t="s">
        <v>2041</v>
      </c>
      <c r="O10583" s="4" t="s">
        <v>2041</v>
      </c>
      <c r="P10583" s="4" t="s">
        <v>2041</v>
      </c>
      <c r="R10583" s="5" t="str">
        <f t="shared" si="1"/>
        <v>2017_142</v>
      </c>
    </row>
    <row r="10584">
      <c r="A10584" s="4" t="s">
        <v>744</v>
      </c>
      <c r="B10584" s="4">
        <v>143.0</v>
      </c>
      <c r="C10584" s="4">
        <v>2017.0</v>
      </c>
      <c r="D10584" s="4" t="s">
        <v>203</v>
      </c>
      <c r="E10584" s="4" t="s">
        <v>2059</v>
      </c>
      <c r="F10584" s="4" t="s">
        <v>70</v>
      </c>
      <c r="G10584" s="4" t="s">
        <v>1409</v>
      </c>
      <c r="H10584" s="4">
        <v>85911.0</v>
      </c>
      <c r="I10584" s="4">
        <v>19941.0</v>
      </c>
      <c r="J10584" s="4">
        <v>4233.0</v>
      </c>
      <c r="K10584" s="4">
        <v>55718.0</v>
      </c>
      <c r="L10584" s="4">
        <v>42919.0</v>
      </c>
      <c r="M10584" s="4" t="s">
        <v>2041</v>
      </c>
      <c r="N10584" s="4" t="s">
        <v>2041</v>
      </c>
      <c r="O10584" s="4" t="s">
        <v>2041</v>
      </c>
      <c r="P10584" s="4" t="s">
        <v>2044</v>
      </c>
      <c r="R10584" s="5" t="str">
        <f t="shared" si="1"/>
        <v>2017_143</v>
      </c>
    </row>
    <row r="10585">
      <c r="A10585" s="4" t="s">
        <v>1260</v>
      </c>
      <c r="B10585" s="4">
        <v>144.0</v>
      </c>
      <c r="C10585" s="4">
        <v>2017.0</v>
      </c>
      <c r="D10585" s="4" t="s">
        <v>97</v>
      </c>
      <c r="E10585" s="4" t="s">
        <v>2043</v>
      </c>
      <c r="F10585" s="4" t="s">
        <v>82</v>
      </c>
      <c r="G10585" s="4" t="s">
        <v>1554</v>
      </c>
      <c r="H10585" s="4">
        <v>59359.0</v>
      </c>
      <c r="I10585" s="4">
        <v>19912.0</v>
      </c>
      <c r="J10585" s="4">
        <v>2554.0</v>
      </c>
      <c r="K10585" s="4">
        <v>45295.0</v>
      </c>
      <c r="L10585" s="4">
        <v>62000.0</v>
      </c>
      <c r="M10585" s="4" t="s">
        <v>2041</v>
      </c>
      <c r="N10585" s="4" t="s">
        <v>2041</v>
      </c>
      <c r="O10585" s="4" t="s">
        <v>2041</v>
      </c>
      <c r="P10585" s="4" t="s">
        <v>2041</v>
      </c>
      <c r="R10585" s="5" t="str">
        <f t="shared" si="1"/>
        <v>2017_144</v>
      </c>
    </row>
    <row r="10586">
      <c r="A10586" s="4" t="s">
        <v>2158</v>
      </c>
      <c r="B10586" s="4">
        <v>145.0</v>
      </c>
      <c r="C10586" s="4">
        <v>2017.0</v>
      </c>
      <c r="D10586" s="4" t="s">
        <v>216</v>
      </c>
      <c r="E10586" s="4" t="s">
        <v>921</v>
      </c>
      <c r="F10586" s="4" t="s">
        <v>88</v>
      </c>
      <c r="G10586" s="4" t="s">
        <v>1413</v>
      </c>
      <c r="H10586" s="4">
        <v>49335.0</v>
      </c>
      <c r="I10586" s="4">
        <v>19896.0</v>
      </c>
      <c r="J10586" s="4">
        <v>2448.0</v>
      </c>
      <c r="K10586" s="4">
        <v>109697.0</v>
      </c>
      <c r="L10586" s="4">
        <v>32015.0</v>
      </c>
      <c r="M10586" s="4" t="s">
        <v>2041</v>
      </c>
      <c r="N10586" s="4" t="s">
        <v>2041</v>
      </c>
      <c r="O10586" s="4" t="s">
        <v>2041</v>
      </c>
      <c r="P10586" s="4" t="s">
        <v>2041</v>
      </c>
      <c r="R10586" s="5" t="str">
        <f t="shared" si="1"/>
        <v>2017_145</v>
      </c>
    </row>
    <row r="10587">
      <c r="A10587" s="4" t="s">
        <v>2140</v>
      </c>
      <c r="B10587" s="4">
        <v>146.0</v>
      </c>
      <c r="C10587" s="4">
        <v>2017.0</v>
      </c>
      <c r="D10587" s="4" t="s">
        <v>332</v>
      </c>
      <c r="E10587" s="4" t="s">
        <v>2141</v>
      </c>
      <c r="F10587" s="4" t="s">
        <v>189</v>
      </c>
      <c r="G10587" s="4" t="s">
        <v>1449</v>
      </c>
      <c r="H10587" s="4">
        <v>6938.0</v>
      </c>
      <c r="I10587" s="4">
        <v>19654.0</v>
      </c>
      <c r="J10587" s="4">
        <v>444.0</v>
      </c>
      <c r="K10587" s="4">
        <v>7574.0</v>
      </c>
      <c r="L10587" s="4">
        <v>28000.0</v>
      </c>
      <c r="M10587" s="4" t="s">
        <v>2041</v>
      </c>
      <c r="N10587" s="4" t="s">
        <v>2041</v>
      </c>
      <c r="O10587" s="4" t="s">
        <v>2041</v>
      </c>
      <c r="P10587" s="4" t="s">
        <v>2041</v>
      </c>
      <c r="R10587" s="5" t="str">
        <f t="shared" si="1"/>
        <v>2017_146</v>
      </c>
    </row>
    <row r="10588">
      <c r="A10588" s="4" t="s">
        <v>2186</v>
      </c>
      <c r="B10588" s="4">
        <v>147.0</v>
      </c>
      <c r="C10588" s="4">
        <v>2017.0</v>
      </c>
      <c r="D10588" s="4" t="s">
        <v>102</v>
      </c>
      <c r="E10588" s="4" t="s">
        <v>114</v>
      </c>
      <c r="F10588" s="4" t="s">
        <v>30</v>
      </c>
      <c r="G10588" s="4" t="s">
        <v>1407</v>
      </c>
      <c r="H10588" s="4">
        <v>89591.0</v>
      </c>
      <c r="I10588" s="4">
        <v>19427.0</v>
      </c>
      <c r="J10588" s="4">
        <v>4457.0</v>
      </c>
      <c r="K10588" s="4">
        <v>33707.0</v>
      </c>
      <c r="L10588" s="4">
        <v>25000.0</v>
      </c>
      <c r="M10588" s="4" t="s">
        <v>2041</v>
      </c>
      <c r="N10588" s="4" t="s">
        <v>2041</v>
      </c>
      <c r="O10588" s="4" t="s">
        <v>2041</v>
      </c>
      <c r="P10588" s="4" t="s">
        <v>2041</v>
      </c>
      <c r="R10588" s="5" t="str">
        <f t="shared" si="1"/>
        <v>2017_147</v>
      </c>
    </row>
    <row r="10589">
      <c r="A10589" s="4" t="s">
        <v>2163</v>
      </c>
      <c r="B10589" s="4">
        <v>148.0</v>
      </c>
      <c r="C10589" s="4">
        <v>2017.0</v>
      </c>
      <c r="D10589" s="4" t="s">
        <v>40</v>
      </c>
      <c r="E10589" s="4" t="s">
        <v>2053</v>
      </c>
      <c r="F10589" s="4" t="s">
        <v>37</v>
      </c>
      <c r="G10589" s="4" t="s">
        <v>1495</v>
      </c>
      <c r="H10589" s="4">
        <v>138513.0</v>
      </c>
      <c r="I10589" s="4">
        <v>19337.0</v>
      </c>
      <c r="J10589" s="4">
        <v>14239.0</v>
      </c>
      <c r="K10589" s="4">
        <v>45932.0</v>
      </c>
      <c r="L10589" s="4">
        <v>8300.0</v>
      </c>
      <c r="M10589" s="4" t="s">
        <v>2041</v>
      </c>
      <c r="N10589" s="4" t="s">
        <v>2041</v>
      </c>
      <c r="O10589" s="4" t="s">
        <v>2041</v>
      </c>
      <c r="P10589" s="4" t="s">
        <v>2041</v>
      </c>
      <c r="R10589" s="5" t="str">
        <f t="shared" si="1"/>
        <v>2017_148</v>
      </c>
    </row>
    <row r="10590">
      <c r="A10590" s="4" t="s">
        <v>1251</v>
      </c>
      <c r="B10590" s="4">
        <v>149.0</v>
      </c>
      <c r="C10590" s="4">
        <v>2017.0</v>
      </c>
      <c r="D10590" s="4" t="s">
        <v>223</v>
      </c>
      <c r="E10590" s="4" t="s">
        <v>223</v>
      </c>
      <c r="F10590" s="4" t="s">
        <v>24</v>
      </c>
      <c r="G10590" s="4" t="s">
        <v>1401</v>
      </c>
      <c r="H10590" s="4">
        <v>7353.0</v>
      </c>
      <c r="I10590" s="4">
        <v>19037.0</v>
      </c>
      <c r="J10590" s="4">
        <v>281.0</v>
      </c>
      <c r="K10590" s="4">
        <v>9216.0</v>
      </c>
      <c r="L10590" s="4">
        <v>61551.0</v>
      </c>
      <c r="M10590" s="4" t="s">
        <v>2041</v>
      </c>
      <c r="N10590" s="4" t="s">
        <v>2041</v>
      </c>
      <c r="O10590" s="4" t="s">
        <v>2041</v>
      </c>
      <c r="P10590" s="4" t="s">
        <v>2041</v>
      </c>
      <c r="R10590" s="5" t="str">
        <f t="shared" si="1"/>
        <v>2017_149</v>
      </c>
    </row>
    <row r="10591">
      <c r="A10591" s="4" t="s">
        <v>2152</v>
      </c>
      <c r="B10591" s="4">
        <v>150.0</v>
      </c>
      <c r="C10591" s="4">
        <v>2017.0</v>
      </c>
      <c r="D10591" s="4" t="s">
        <v>26</v>
      </c>
      <c r="E10591" s="4" t="s">
        <v>2040</v>
      </c>
      <c r="F10591" s="4" t="s">
        <v>189</v>
      </c>
      <c r="G10591" s="4" t="s">
        <v>1502</v>
      </c>
      <c r="H10591" s="4">
        <v>6862.0</v>
      </c>
      <c r="I10591" s="4">
        <v>18686.0</v>
      </c>
      <c r="J10591" s="4">
        <v>556.0</v>
      </c>
      <c r="K10591" s="4">
        <v>13574.0</v>
      </c>
      <c r="L10591" s="4">
        <v>85000.0</v>
      </c>
      <c r="M10591" s="4" t="s">
        <v>2041</v>
      </c>
      <c r="N10591" s="4" t="s">
        <v>2041</v>
      </c>
      <c r="O10591" s="4" t="s">
        <v>2041</v>
      </c>
      <c r="P10591" s="4" t="s">
        <v>2041</v>
      </c>
      <c r="R10591" s="5" t="str">
        <f t="shared" si="1"/>
        <v>2017_150</v>
      </c>
    </row>
    <row r="10592">
      <c r="A10592" s="4" t="s">
        <v>2168</v>
      </c>
      <c r="B10592" s="4">
        <v>151.0</v>
      </c>
      <c r="C10592" s="4">
        <v>2017.0</v>
      </c>
      <c r="D10592" s="4" t="s">
        <v>19</v>
      </c>
      <c r="E10592" s="4" t="s">
        <v>19</v>
      </c>
      <c r="F10592" s="4" t="s">
        <v>20</v>
      </c>
      <c r="G10592" s="4" t="s">
        <v>1492</v>
      </c>
      <c r="H10592" s="4">
        <v>9726.0</v>
      </c>
      <c r="I10592" s="4">
        <v>18558.0</v>
      </c>
      <c r="J10592" s="4">
        <v>975.0</v>
      </c>
      <c r="K10592" s="4">
        <v>9901.0</v>
      </c>
      <c r="L10592" s="4">
        <v>148400.0</v>
      </c>
      <c r="M10592" s="4" t="s">
        <v>2041</v>
      </c>
      <c r="N10592" s="4" t="s">
        <v>2041</v>
      </c>
      <c r="O10592" s="4" t="s">
        <v>2041</v>
      </c>
      <c r="P10592" s="4" t="s">
        <v>2041</v>
      </c>
      <c r="R10592" s="5" t="str">
        <f t="shared" si="1"/>
        <v>2017_151</v>
      </c>
    </row>
    <row r="10593">
      <c r="A10593" s="4" t="s">
        <v>2526</v>
      </c>
      <c r="B10593" s="4">
        <v>152.0</v>
      </c>
      <c r="C10593" s="4">
        <v>2017.0</v>
      </c>
      <c r="D10593" s="4" t="s">
        <v>975</v>
      </c>
      <c r="E10593" s="4" t="s">
        <v>2043</v>
      </c>
      <c r="F10593" s="4" t="s">
        <v>179</v>
      </c>
      <c r="G10593" s="4" t="s">
        <v>1681</v>
      </c>
      <c r="H10593" s="4">
        <v>5270.0</v>
      </c>
      <c r="I10593" s="4">
        <v>18353.0</v>
      </c>
      <c r="J10593" s="4">
        <v>254.0</v>
      </c>
      <c r="K10593" s="4">
        <v>10323.0</v>
      </c>
      <c r="L10593" s="4">
        <v>138000.0</v>
      </c>
      <c r="M10593" s="4" t="s">
        <v>2041</v>
      </c>
      <c r="N10593" s="4" t="s">
        <v>2041</v>
      </c>
      <c r="O10593" s="4" t="s">
        <v>2041</v>
      </c>
      <c r="P10593" s="4" t="s">
        <v>2041</v>
      </c>
      <c r="R10593" s="5" t="str">
        <f t="shared" si="1"/>
        <v>2017_152</v>
      </c>
    </row>
    <row r="10594">
      <c r="A10594" s="4" t="s">
        <v>2155</v>
      </c>
      <c r="B10594" s="4">
        <v>153.0</v>
      </c>
      <c r="C10594" s="4">
        <v>2017.0</v>
      </c>
      <c r="D10594" s="4" t="s">
        <v>67</v>
      </c>
      <c r="E10594" s="4" t="s">
        <v>2042</v>
      </c>
      <c r="F10594" s="4" t="s">
        <v>35</v>
      </c>
      <c r="G10594" s="4" t="s">
        <v>1428</v>
      </c>
      <c r="H10594" s="4">
        <v>17795.0</v>
      </c>
      <c r="I10594" s="4">
        <v>18300.0</v>
      </c>
      <c r="J10594" s="4">
        <v>896.0</v>
      </c>
      <c r="K10594" s="4">
        <v>223432.0</v>
      </c>
      <c r="L10594" s="4">
        <v>16900.0</v>
      </c>
      <c r="M10594" s="4" t="s">
        <v>2041</v>
      </c>
      <c r="N10594" s="4" t="s">
        <v>2041</v>
      </c>
      <c r="O10594" s="4" t="s">
        <v>2041</v>
      </c>
      <c r="P10594" s="4" t="s">
        <v>2041</v>
      </c>
      <c r="R10594" s="5" t="str">
        <f t="shared" si="1"/>
        <v>2017_153</v>
      </c>
    </row>
    <row r="10595">
      <c r="A10595" s="4" t="s">
        <v>2175</v>
      </c>
      <c r="B10595" s="4">
        <v>154.0</v>
      </c>
      <c r="C10595" s="4">
        <v>2017.0</v>
      </c>
      <c r="D10595" s="4" t="s">
        <v>97</v>
      </c>
      <c r="E10595" s="4" t="s">
        <v>2043</v>
      </c>
      <c r="F10595" s="4" t="s">
        <v>148</v>
      </c>
      <c r="G10595" s="4" t="s">
        <v>1467</v>
      </c>
      <c r="H10595" s="4">
        <v>59964.0</v>
      </c>
      <c r="I10595" s="4">
        <v>18274.0</v>
      </c>
      <c r="J10595" s="4">
        <v>2022.0</v>
      </c>
      <c r="K10595" s="4">
        <v>45908.0</v>
      </c>
      <c r="L10595" s="4">
        <v>54800.0</v>
      </c>
      <c r="M10595" s="4" t="s">
        <v>2041</v>
      </c>
      <c r="N10595" s="4" t="s">
        <v>2041</v>
      </c>
      <c r="O10595" s="4" t="s">
        <v>2041</v>
      </c>
      <c r="P10595" s="4" t="s">
        <v>2041</v>
      </c>
      <c r="R10595" s="5" t="str">
        <f t="shared" si="1"/>
        <v>2017_154</v>
      </c>
    </row>
    <row r="10596">
      <c r="A10596" s="4" t="s">
        <v>2136</v>
      </c>
      <c r="B10596" s="4">
        <v>155.0</v>
      </c>
      <c r="C10596" s="4">
        <v>2017.0</v>
      </c>
      <c r="D10596" s="4" t="s">
        <v>1078</v>
      </c>
      <c r="E10596" s="4" t="s">
        <v>2052</v>
      </c>
      <c r="F10596" s="4" t="s">
        <v>24</v>
      </c>
      <c r="G10596" s="4" t="s">
        <v>1401</v>
      </c>
      <c r="H10596" s="4">
        <v>46828.0</v>
      </c>
      <c r="I10596" s="4">
        <v>18202.0</v>
      </c>
      <c r="J10596" s="4">
        <v>2166.0</v>
      </c>
      <c r="K10596" s="4">
        <v>14602.0</v>
      </c>
      <c r="L10596" s="4">
        <v>42000.0</v>
      </c>
      <c r="M10596" s="4" t="s">
        <v>2041</v>
      </c>
      <c r="N10596" s="4" t="s">
        <v>2041</v>
      </c>
      <c r="O10596" s="4" t="s">
        <v>2041</v>
      </c>
      <c r="P10596" s="4" t="s">
        <v>2041</v>
      </c>
      <c r="R10596" s="5" t="str">
        <f t="shared" si="1"/>
        <v>2017_155</v>
      </c>
    </row>
    <row r="10597">
      <c r="A10597" s="4" t="s">
        <v>2277</v>
      </c>
      <c r="B10597" s="4">
        <v>156.0</v>
      </c>
      <c r="C10597" s="4">
        <v>2017.0</v>
      </c>
      <c r="D10597" s="4" t="s">
        <v>1289</v>
      </c>
      <c r="E10597" s="4" t="s">
        <v>114</v>
      </c>
      <c r="F10597" s="4" t="s">
        <v>57</v>
      </c>
      <c r="G10597" s="4" t="s">
        <v>1937</v>
      </c>
      <c r="H10597" s="4">
        <v>2601.0</v>
      </c>
      <c r="I10597" s="4">
        <v>17782.0</v>
      </c>
      <c r="J10597" s="4">
        <v>52.0</v>
      </c>
      <c r="K10597" s="4">
        <v>7449.0</v>
      </c>
      <c r="L10597" s="4">
        <v>21000.0</v>
      </c>
      <c r="M10597" s="4" t="s">
        <v>2041</v>
      </c>
      <c r="N10597" s="4" t="s">
        <v>2041</v>
      </c>
      <c r="O10597" s="4" t="s">
        <v>2041</v>
      </c>
      <c r="P10597" s="4" t="s">
        <v>2041</v>
      </c>
      <c r="R10597" s="5" t="str">
        <f t="shared" si="1"/>
        <v>2017_156</v>
      </c>
    </row>
    <row r="10598">
      <c r="A10598" s="7" t="s">
        <v>2527</v>
      </c>
      <c r="B10598" s="7">
        <v>157.0</v>
      </c>
      <c r="C10598" s="7">
        <v>2017.0</v>
      </c>
      <c r="D10598" s="7" t="s">
        <v>216</v>
      </c>
      <c r="E10598" s="7" t="s">
        <v>921</v>
      </c>
      <c r="F10598" s="7" t="s">
        <v>57</v>
      </c>
      <c r="G10598" s="7" t="s">
        <v>1414</v>
      </c>
      <c r="H10598" s="7">
        <v>33696.0</v>
      </c>
      <c r="I10598" s="7">
        <v>17666.0</v>
      </c>
      <c r="J10598" s="7">
        <v>1393.0</v>
      </c>
      <c r="K10598" s="7">
        <v>68598.0</v>
      </c>
      <c r="L10598" s="7">
        <v>24000.0</v>
      </c>
      <c r="M10598" s="7" t="s">
        <v>2041</v>
      </c>
      <c r="N10598" s="7" t="s">
        <v>2044</v>
      </c>
      <c r="O10598" s="7" t="s">
        <v>2041</v>
      </c>
      <c r="P10598" s="7" t="s">
        <v>2041</v>
      </c>
      <c r="Q10598" s="8"/>
      <c r="R10598" s="5" t="str">
        <f t="shared" si="1"/>
        <v>2017_157</v>
      </c>
    </row>
    <row r="10599">
      <c r="A10599" s="4" t="s">
        <v>2159</v>
      </c>
      <c r="B10599" s="4">
        <v>158.0</v>
      </c>
      <c r="C10599" s="4">
        <v>2017.0</v>
      </c>
      <c r="D10599" s="4" t="s">
        <v>72</v>
      </c>
      <c r="E10599" s="4" t="s">
        <v>72</v>
      </c>
      <c r="F10599" s="4" t="s">
        <v>74</v>
      </c>
      <c r="G10599" s="4" t="s">
        <v>1482</v>
      </c>
      <c r="H10599" s="4">
        <v>1033.0</v>
      </c>
      <c r="I10599" s="4">
        <v>17529.0</v>
      </c>
      <c r="J10599" s="4">
        <v>178.0</v>
      </c>
      <c r="K10599" s="4">
        <v>4370.0</v>
      </c>
      <c r="L10599" s="4">
        <v>38000.0</v>
      </c>
      <c r="M10599" s="4" t="s">
        <v>2041</v>
      </c>
      <c r="N10599" s="4" t="s">
        <v>2041</v>
      </c>
      <c r="O10599" s="4" t="s">
        <v>2041</v>
      </c>
      <c r="P10599" s="4" t="s">
        <v>2041</v>
      </c>
      <c r="R10599" s="5" t="str">
        <f t="shared" si="1"/>
        <v>2017_158</v>
      </c>
    </row>
    <row r="10600">
      <c r="A10600" s="4" t="s">
        <v>1117</v>
      </c>
      <c r="B10600" s="4">
        <v>159.0</v>
      </c>
      <c r="C10600" s="4">
        <v>2017.0</v>
      </c>
      <c r="D10600" s="4" t="s">
        <v>1728</v>
      </c>
      <c r="E10600" s="4" t="s">
        <v>2062</v>
      </c>
      <c r="F10600" s="4" t="s">
        <v>257</v>
      </c>
      <c r="G10600" s="4" t="s">
        <v>1472</v>
      </c>
      <c r="H10600" s="4">
        <v>25397.0</v>
      </c>
      <c r="I10600" s="4">
        <v>17509.0</v>
      </c>
      <c r="J10600" s="4">
        <v>1394.0</v>
      </c>
      <c r="K10600" s="4">
        <v>15011.0</v>
      </c>
      <c r="L10600" s="4">
        <v>55400.0</v>
      </c>
      <c r="M10600" s="4" t="s">
        <v>2041</v>
      </c>
      <c r="N10600" s="4" t="s">
        <v>2041</v>
      </c>
      <c r="O10600" s="4" t="s">
        <v>2041</v>
      </c>
      <c r="P10600" s="4" t="s">
        <v>2041</v>
      </c>
      <c r="R10600" s="5" t="str">
        <f t="shared" si="1"/>
        <v>2017_159</v>
      </c>
    </row>
    <row r="10601">
      <c r="A10601" s="4" t="s">
        <v>2162</v>
      </c>
      <c r="B10601" s="4">
        <v>160.0</v>
      </c>
      <c r="C10601" s="4">
        <v>2017.0</v>
      </c>
      <c r="D10601" s="4" t="s">
        <v>29</v>
      </c>
      <c r="E10601" s="4" t="s">
        <v>29</v>
      </c>
      <c r="F10601" s="4" t="s">
        <v>299</v>
      </c>
      <c r="G10601" s="4" t="s">
        <v>1802</v>
      </c>
      <c r="H10601" s="4">
        <v>12883.0</v>
      </c>
      <c r="I10601" s="4">
        <v>17470.0</v>
      </c>
      <c r="J10601" s="4">
        <v>626.0</v>
      </c>
      <c r="K10601" s="4">
        <v>47017.0</v>
      </c>
      <c r="L10601" s="4">
        <v>40000.0</v>
      </c>
      <c r="M10601" s="4" t="s">
        <v>2041</v>
      </c>
      <c r="N10601" s="4" t="s">
        <v>2041</v>
      </c>
      <c r="O10601" s="4" t="s">
        <v>2041</v>
      </c>
      <c r="P10601" s="4" t="s">
        <v>2041</v>
      </c>
      <c r="R10601" s="5" t="str">
        <f t="shared" si="1"/>
        <v>2017_160</v>
      </c>
    </row>
    <row r="10602">
      <c r="A10602" s="4" t="s">
        <v>2312</v>
      </c>
      <c r="B10602" s="4">
        <v>161.0</v>
      </c>
      <c r="C10602" s="4">
        <v>2017.0</v>
      </c>
      <c r="D10602" s="4" t="s">
        <v>223</v>
      </c>
      <c r="E10602" s="4" t="s">
        <v>223</v>
      </c>
      <c r="F10602" s="4" t="s">
        <v>57</v>
      </c>
      <c r="G10602" s="4" t="s">
        <v>1454</v>
      </c>
      <c r="H10602" s="4">
        <v>5528.0</v>
      </c>
      <c r="I10602" s="4">
        <v>17411.0</v>
      </c>
      <c r="J10602" s="4">
        <v>96.0</v>
      </c>
      <c r="K10602" s="4">
        <v>13727.0</v>
      </c>
      <c r="L10602" s="4">
        <v>87000.0</v>
      </c>
      <c r="M10602" s="4" t="s">
        <v>2041</v>
      </c>
      <c r="N10602" s="4" t="s">
        <v>2041</v>
      </c>
      <c r="O10602" s="4" t="s">
        <v>2041</v>
      </c>
      <c r="P10602" s="4" t="s">
        <v>2041</v>
      </c>
      <c r="R10602" s="5" t="str">
        <f t="shared" si="1"/>
        <v>2017_161</v>
      </c>
    </row>
    <row r="10603">
      <c r="A10603" s="4" t="s">
        <v>2139</v>
      </c>
      <c r="B10603" s="4">
        <v>162.0</v>
      </c>
      <c r="C10603" s="4">
        <v>2017.0</v>
      </c>
      <c r="D10603" s="4" t="s">
        <v>639</v>
      </c>
      <c r="E10603" s="4" t="s">
        <v>2043</v>
      </c>
      <c r="F10603" s="4" t="s">
        <v>35</v>
      </c>
      <c r="G10603" s="4" t="s">
        <v>1643</v>
      </c>
      <c r="H10603" s="4">
        <v>7462.0</v>
      </c>
      <c r="I10603" s="4">
        <v>17126.0</v>
      </c>
      <c r="J10603" s="4">
        <v>477.0</v>
      </c>
      <c r="K10603" s="4">
        <v>18145.0</v>
      </c>
      <c r="L10603" s="4">
        <v>133600.0</v>
      </c>
      <c r="M10603" s="4" t="s">
        <v>2041</v>
      </c>
      <c r="N10603" s="4" t="s">
        <v>2041</v>
      </c>
      <c r="O10603" s="4" t="s">
        <v>2041</v>
      </c>
      <c r="P10603" s="4" t="s">
        <v>2041</v>
      </c>
      <c r="R10603" s="5" t="str">
        <f t="shared" si="1"/>
        <v>2017_162</v>
      </c>
    </row>
    <row r="10604">
      <c r="A10604" s="4" t="s">
        <v>231</v>
      </c>
      <c r="B10604" s="4">
        <v>163.0</v>
      </c>
      <c r="C10604" s="4">
        <v>2017.0</v>
      </c>
      <c r="D10604" s="4" t="s">
        <v>232</v>
      </c>
      <c r="E10604" s="4" t="s">
        <v>2112</v>
      </c>
      <c r="F10604" s="4" t="s">
        <v>77</v>
      </c>
      <c r="G10604" s="4" t="s">
        <v>1440</v>
      </c>
      <c r="H10604" s="4">
        <v>36124.0</v>
      </c>
      <c r="I10604" s="4">
        <v>17072.0</v>
      </c>
      <c r="J10604" s="4">
        <v>780.0</v>
      </c>
      <c r="K10604" s="4">
        <v>24140.0</v>
      </c>
      <c r="L10604" s="4">
        <v>226500.0</v>
      </c>
      <c r="M10604" s="4" t="s">
        <v>2041</v>
      </c>
      <c r="N10604" s="4" t="s">
        <v>2041</v>
      </c>
      <c r="O10604" s="4" t="s">
        <v>2041</v>
      </c>
      <c r="P10604" s="4" t="s">
        <v>2041</v>
      </c>
      <c r="R10604" s="5" t="str">
        <f t="shared" si="1"/>
        <v>2017_163</v>
      </c>
    </row>
    <row r="10605">
      <c r="A10605" s="4" t="s">
        <v>2153</v>
      </c>
      <c r="B10605" s="4">
        <v>164.0</v>
      </c>
      <c r="C10605" s="4">
        <v>2017.0</v>
      </c>
      <c r="D10605" s="4" t="s">
        <v>1723</v>
      </c>
      <c r="E10605" s="4" t="s">
        <v>2062</v>
      </c>
      <c r="F10605" s="4" t="s">
        <v>95</v>
      </c>
      <c r="G10605" s="4" t="s">
        <v>1497</v>
      </c>
      <c r="H10605" s="4">
        <v>23604.0</v>
      </c>
      <c r="I10605" s="4">
        <v>17033.0</v>
      </c>
      <c r="J10605" s="4">
        <v>522.0</v>
      </c>
      <c r="K10605" s="4">
        <v>20639.0</v>
      </c>
      <c r="L10605" s="4">
        <v>23000.0</v>
      </c>
      <c r="M10605" s="4" t="s">
        <v>2041</v>
      </c>
      <c r="N10605" s="4" t="s">
        <v>2041</v>
      </c>
      <c r="O10605" s="4" t="s">
        <v>2041</v>
      </c>
      <c r="P10605" s="4" t="s">
        <v>2041</v>
      </c>
      <c r="R10605" s="5" t="str">
        <f t="shared" si="1"/>
        <v>2017_164</v>
      </c>
    </row>
    <row r="10606">
      <c r="A10606" s="4" t="s">
        <v>2165</v>
      </c>
      <c r="B10606" s="4">
        <v>165.0</v>
      </c>
      <c r="C10606" s="4">
        <v>2017.0</v>
      </c>
      <c r="D10606" s="4" t="s">
        <v>981</v>
      </c>
      <c r="E10606" s="4" t="s">
        <v>2053</v>
      </c>
      <c r="F10606" s="4" t="s">
        <v>74</v>
      </c>
      <c r="G10606" s="4" t="s">
        <v>1422</v>
      </c>
      <c r="H10606" s="4">
        <v>33998.0</v>
      </c>
      <c r="I10606" s="4">
        <v>16563.0</v>
      </c>
      <c r="J10606" s="4">
        <v>1697.0</v>
      </c>
      <c r="K10606" s="4">
        <v>21712.0</v>
      </c>
      <c r="L10606" s="4">
        <v>39000.0</v>
      </c>
      <c r="M10606" s="4" t="s">
        <v>2041</v>
      </c>
      <c r="N10606" s="4" t="s">
        <v>2041</v>
      </c>
      <c r="O10606" s="4" t="s">
        <v>2041</v>
      </c>
      <c r="P10606" s="4" t="s">
        <v>2041</v>
      </c>
      <c r="R10606" s="5" t="str">
        <f t="shared" si="1"/>
        <v>2017_165</v>
      </c>
    </row>
    <row r="10607">
      <c r="A10607" s="4" t="s">
        <v>898</v>
      </c>
      <c r="B10607" s="4">
        <v>166.0</v>
      </c>
      <c r="C10607" s="4">
        <v>2017.0</v>
      </c>
      <c r="D10607" s="4" t="s">
        <v>59</v>
      </c>
      <c r="E10607" s="4" t="s">
        <v>2042</v>
      </c>
      <c r="F10607" s="4" t="s">
        <v>100</v>
      </c>
      <c r="G10607" s="4" t="s">
        <v>1500</v>
      </c>
      <c r="H10607" s="4">
        <v>58455.0</v>
      </c>
      <c r="I10607" s="4">
        <v>16423.0</v>
      </c>
      <c r="J10607" s="4">
        <v>3903.0</v>
      </c>
      <c r="K10607" s="4">
        <v>366380.0</v>
      </c>
      <c r="L10607" s="4">
        <v>50683.0</v>
      </c>
      <c r="M10607" s="4" t="s">
        <v>2041</v>
      </c>
      <c r="N10607" s="4" t="s">
        <v>2041</v>
      </c>
      <c r="O10607" s="4" t="s">
        <v>2041</v>
      </c>
      <c r="P10607" s="4" t="s">
        <v>2041</v>
      </c>
      <c r="R10607" s="5" t="str">
        <f t="shared" si="1"/>
        <v>2017_166</v>
      </c>
    </row>
    <row r="10608">
      <c r="A10608" s="4" t="s">
        <v>2177</v>
      </c>
      <c r="B10608" s="4">
        <v>167.0</v>
      </c>
      <c r="C10608" s="4">
        <v>2017.0</v>
      </c>
      <c r="D10608" s="4" t="s">
        <v>216</v>
      </c>
      <c r="E10608" s="4" t="s">
        <v>921</v>
      </c>
      <c r="F10608" s="4" t="s">
        <v>55</v>
      </c>
      <c r="G10608" s="4" t="s">
        <v>1472</v>
      </c>
      <c r="H10608" s="4">
        <v>33009.0</v>
      </c>
      <c r="I10608" s="4">
        <v>16380.0</v>
      </c>
      <c r="J10608" s="4">
        <v>611.0</v>
      </c>
      <c r="K10608" s="4">
        <v>63468.0</v>
      </c>
      <c r="L10608" s="4">
        <v>17634.0</v>
      </c>
      <c r="M10608" s="4" t="s">
        <v>2041</v>
      </c>
      <c r="N10608" s="4" t="s">
        <v>2041</v>
      </c>
      <c r="O10608" s="4" t="s">
        <v>2041</v>
      </c>
      <c r="P10608" s="4" t="s">
        <v>2041</v>
      </c>
      <c r="R10608" s="5" t="str">
        <f t="shared" si="1"/>
        <v>2017_167</v>
      </c>
    </row>
    <row r="10609">
      <c r="A10609" s="4" t="s">
        <v>2150</v>
      </c>
      <c r="B10609" s="4">
        <v>168.0</v>
      </c>
      <c r="C10609" s="4">
        <v>2017.0</v>
      </c>
      <c r="D10609" s="4" t="s">
        <v>81</v>
      </c>
      <c r="E10609" s="4" t="s">
        <v>2042</v>
      </c>
      <c r="F10609" s="4" t="s">
        <v>30</v>
      </c>
      <c r="G10609" s="4" t="s">
        <v>1407</v>
      </c>
      <c r="H10609" s="4">
        <v>7989.0</v>
      </c>
      <c r="I10609" s="4">
        <v>16348.0</v>
      </c>
      <c r="J10609" s="4">
        <v>1128.0</v>
      </c>
      <c r="K10609" s="4">
        <v>33335.0</v>
      </c>
      <c r="L10609" s="4">
        <v>90980.0</v>
      </c>
      <c r="M10609" s="4" t="s">
        <v>2041</v>
      </c>
      <c r="N10609" s="4" t="s">
        <v>2041</v>
      </c>
      <c r="O10609" s="4" t="s">
        <v>2041</v>
      </c>
      <c r="P10609" s="4" t="s">
        <v>2041</v>
      </c>
      <c r="R10609" s="5" t="str">
        <f t="shared" si="1"/>
        <v>2017_168</v>
      </c>
    </row>
    <row r="10610">
      <c r="A10610" s="4" t="s">
        <v>1200</v>
      </c>
      <c r="B10610" s="4">
        <v>169.0</v>
      </c>
      <c r="C10610" s="4">
        <v>2017.0</v>
      </c>
      <c r="D10610" s="4" t="s">
        <v>168</v>
      </c>
      <c r="E10610" s="4" t="s">
        <v>2116</v>
      </c>
      <c r="F10610" s="4" t="s">
        <v>127</v>
      </c>
      <c r="G10610" s="4" t="s">
        <v>1408</v>
      </c>
      <c r="H10610" s="4">
        <v>19051.0</v>
      </c>
      <c r="I10610" s="4">
        <v>16208.0</v>
      </c>
      <c r="J10610" s="4">
        <v>796.0</v>
      </c>
      <c r="K10610" s="4">
        <v>15224.0</v>
      </c>
      <c r="L10610" s="4">
        <v>23900.0</v>
      </c>
      <c r="M10610" s="4" t="s">
        <v>2041</v>
      </c>
      <c r="N10610" s="4" t="s">
        <v>2041</v>
      </c>
      <c r="O10610" s="4" t="s">
        <v>2041</v>
      </c>
      <c r="P10610" s="4" t="s">
        <v>2041</v>
      </c>
      <c r="R10610" s="5" t="str">
        <f t="shared" si="1"/>
        <v>2017_169</v>
      </c>
    </row>
    <row r="10611">
      <c r="A10611" s="4" t="s">
        <v>2176</v>
      </c>
      <c r="B10611" s="4">
        <v>170.0</v>
      </c>
      <c r="C10611" s="4">
        <v>2017.0</v>
      </c>
      <c r="D10611" s="4" t="s">
        <v>216</v>
      </c>
      <c r="E10611" s="4" t="s">
        <v>921</v>
      </c>
      <c r="F10611" s="4" t="s">
        <v>179</v>
      </c>
      <c r="G10611" s="4" t="s">
        <v>1501</v>
      </c>
      <c r="H10611" s="4">
        <v>60099.0</v>
      </c>
      <c r="I10611" s="4">
        <v>16155.0</v>
      </c>
      <c r="J10611" s="4">
        <v>2912.0</v>
      </c>
      <c r="K10611" s="4">
        <v>89993.0</v>
      </c>
      <c r="L10611" s="4">
        <v>14700.0</v>
      </c>
      <c r="M10611" s="4" t="s">
        <v>2041</v>
      </c>
      <c r="N10611" s="4" t="s">
        <v>2041</v>
      </c>
      <c r="O10611" s="4" t="s">
        <v>2041</v>
      </c>
      <c r="P10611" s="4" t="s">
        <v>2041</v>
      </c>
      <c r="R10611" s="5" t="str">
        <f t="shared" si="1"/>
        <v>2017_170</v>
      </c>
    </row>
    <row r="10612">
      <c r="A10612" s="4" t="s">
        <v>2480</v>
      </c>
      <c r="B10612" s="4">
        <v>171.0</v>
      </c>
      <c r="C10612" s="4">
        <v>2017.0</v>
      </c>
      <c r="D10612" s="4" t="s">
        <v>986</v>
      </c>
      <c r="E10612" s="4" t="s">
        <v>117</v>
      </c>
      <c r="F10612" s="4" t="s">
        <v>37</v>
      </c>
      <c r="G10612" s="4" t="s">
        <v>1495</v>
      </c>
      <c r="H10612" s="4">
        <v>2464.0</v>
      </c>
      <c r="I10612" s="4">
        <v>16105.0</v>
      </c>
      <c r="J10612" s="4">
        <v>68.0</v>
      </c>
      <c r="K10612" s="4">
        <v>3455.0</v>
      </c>
      <c r="L10612" s="4">
        <v>13000.0</v>
      </c>
      <c r="M10612" s="4" t="s">
        <v>2041</v>
      </c>
      <c r="N10612" s="4" t="s">
        <v>2041</v>
      </c>
      <c r="O10612" s="4" t="s">
        <v>2041</v>
      </c>
      <c r="P10612" s="4" t="s">
        <v>2041</v>
      </c>
      <c r="R10612" s="5" t="str">
        <f t="shared" si="1"/>
        <v>2017_171</v>
      </c>
    </row>
    <row r="10613">
      <c r="A10613" s="4" t="s">
        <v>2145</v>
      </c>
      <c r="B10613" s="4">
        <v>172.0</v>
      </c>
      <c r="C10613" s="4">
        <v>2017.0</v>
      </c>
      <c r="D10613" s="4" t="s">
        <v>23</v>
      </c>
      <c r="E10613" s="4" t="s">
        <v>921</v>
      </c>
      <c r="F10613" s="4" t="s">
        <v>43</v>
      </c>
      <c r="G10613" s="4" t="s">
        <v>1595</v>
      </c>
      <c r="H10613" s="4">
        <v>2431.0</v>
      </c>
      <c r="I10613" s="4">
        <v>15920.0</v>
      </c>
      <c r="J10613" s="4">
        <v>171.0</v>
      </c>
      <c r="K10613" s="4">
        <v>7622.0</v>
      </c>
      <c r="L10613" s="4">
        <v>3165.0</v>
      </c>
      <c r="M10613" s="4" t="s">
        <v>2041</v>
      </c>
      <c r="N10613" s="4" t="s">
        <v>2041</v>
      </c>
      <c r="O10613" s="4" t="s">
        <v>2041</v>
      </c>
      <c r="P10613" s="4" t="s">
        <v>2041</v>
      </c>
      <c r="R10613" s="5" t="str">
        <f t="shared" si="1"/>
        <v>2017_172</v>
      </c>
    </row>
    <row r="10614">
      <c r="A10614" s="4" t="s">
        <v>990</v>
      </c>
      <c r="B10614" s="4">
        <v>173.0</v>
      </c>
      <c r="C10614" s="4">
        <v>2017.0</v>
      </c>
      <c r="D10614" s="4" t="s">
        <v>1096</v>
      </c>
      <c r="E10614" s="4" t="s">
        <v>921</v>
      </c>
      <c r="F10614" s="4" t="s">
        <v>24</v>
      </c>
      <c r="G10614" s="4" t="s">
        <v>1404</v>
      </c>
      <c r="H10614" s="4">
        <v>42662.0</v>
      </c>
      <c r="I10614" s="4">
        <v>15887.0</v>
      </c>
      <c r="J10614" s="4">
        <v>5763.0</v>
      </c>
      <c r="K10614" s="4">
        <v>27000.0</v>
      </c>
      <c r="L10614" s="4">
        <v>50000.0</v>
      </c>
      <c r="M10614" s="4" t="s">
        <v>2041</v>
      </c>
      <c r="N10614" s="4" t="s">
        <v>2041</v>
      </c>
      <c r="O10614" s="4" t="s">
        <v>2041</v>
      </c>
      <c r="P10614" s="4" t="s">
        <v>2044</v>
      </c>
      <c r="R10614" s="5" t="str">
        <f t="shared" si="1"/>
        <v>2017_173</v>
      </c>
    </row>
    <row r="10615">
      <c r="A10615" s="4" t="s">
        <v>2220</v>
      </c>
      <c r="B10615" s="4">
        <v>174.0</v>
      </c>
      <c r="C10615" s="4">
        <v>2017.0</v>
      </c>
      <c r="D10615" s="4" t="s">
        <v>352</v>
      </c>
      <c r="E10615" s="4" t="s">
        <v>2040</v>
      </c>
      <c r="F10615" s="4" t="s">
        <v>37</v>
      </c>
      <c r="G10615" s="4" t="s">
        <v>1495</v>
      </c>
      <c r="H10615" s="4">
        <v>11081.0</v>
      </c>
      <c r="I10615" s="4">
        <v>15833.0</v>
      </c>
      <c r="J10615" s="4">
        <v>623.0</v>
      </c>
      <c r="K10615" s="4">
        <v>14482.0</v>
      </c>
      <c r="L10615" s="4">
        <v>22429.0</v>
      </c>
      <c r="M10615" s="4" t="s">
        <v>2041</v>
      </c>
      <c r="N10615" s="4" t="s">
        <v>2041</v>
      </c>
      <c r="O10615" s="4" t="s">
        <v>2041</v>
      </c>
      <c r="P10615" s="4" t="s">
        <v>2041</v>
      </c>
      <c r="R10615" s="5" t="str">
        <f t="shared" si="1"/>
        <v>2017_174</v>
      </c>
    </row>
    <row r="10616">
      <c r="A10616" s="4" t="s">
        <v>2135</v>
      </c>
      <c r="B10616" s="4">
        <v>175.0</v>
      </c>
      <c r="C10616" s="4">
        <v>2017.0</v>
      </c>
      <c r="D10616" s="4" t="s">
        <v>490</v>
      </c>
      <c r="E10616" s="4" t="s">
        <v>921</v>
      </c>
      <c r="F10616" s="4" t="s">
        <v>400</v>
      </c>
      <c r="G10616" s="4" t="s">
        <v>1513</v>
      </c>
      <c r="H10616" s="4">
        <v>19310.0</v>
      </c>
      <c r="I10616" s="4">
        <v>15789.0</v>
      </c>
      <c r="J10616" s="4">
        <v>4154.0</v>
      </c>
      <c r="K10616" s="4">
        <v>37317.0</v>
      </c>
      <c r="L10616" s="4">
        <v>30000.0</v>
      </c>
      <c r="M10616" s="4" t="s">
        <v>2041</v>
      </c>
      <c r="N10616" s="4" t="s">
        <v>2041</v>
      </c>
      <c r="O10616" s="4" t="s">
        <v>2041</v>
      </c>
      <c r="P10616" s="4" t="s">
        <v>2041</v>
      </c>
      <c r="R10616" s="5" t="str">
        <f t="shared" si="1"/>
        <v>2017_175</v>
      </c>
    </row>
    <row r="10617">
      <c r="A10617" s="4" t="s">
        <v>2205</v>
      </c>
      <c r="B10617" s="4">
        <v>176.0</v>
      </c>
      <c r="C10617" s="4">
        <v>2017.0</v>
      </c>
      <c r="D10617" s="4" t="s">
        <v>72</v>
      </c>
      <c r="E10617" s="4" t="s">
        <v>72</v>
      </c>
      <c r="F10617" s="4" t="s">
        <v>24</v>
      </c>
      <c r="G10617" s="4" t="s">
        <v>1618</v>
      </c>
      <c r="H10617" s="4">
        <v>9468.0</v>
      </c>
      <c r="I10617" s="4">
        <v>15724.0</v>
      </c>
      <c r="J10617" s="4">
        <v>507.0</v>
      </c>
      <c r="K10617" s="4">
        <v>6341.0</v>
      </c>
      <c r="L10617" s="4">
        <v>73515.0</v>
      </c>
      <c r="M10617" s="4" t="s">
        <v>2044</v>
      </c>
      <c r="N10617" s="4" t="s">
        <v>2041</v>
      </c>
      <c r="O10617" s="4" t="s">
        <v>2041</v>
      </c>
      <c r="P10617" s="4" t="s">
        <v>2041</v>
      </c>
      <c r="R10617" s="5" t="str">
        <f t="shared" si="1"/>
        <v>2017_176</v>
      </c>
    </row>
    <row r="10618">
      <c r="A10618" s="4" t="s">
        <v>2528</v>
      </c>
      <c r="B10618" s="4">
        <v>177.0</v>
      </c>
      <c r="C10618" s="4">
        <v>2017.0</v>
      </c>
      <c r="D10618" s="4" t="s">
        <v>59</v>
      </c>
      <c r="E10618" s="4" t="s">
        <v>2042</v>
      </c>
      <c r="F10618" s="4" t="s">
        <v>30</v>
      </c>
      <c r="G10618" s="4" t="s">
        <v>1407</v>
      </c>
      <c r="H10618" s="4">
        <v>48913.0</v>
      </c>
      <c r="I10618" s="4">
        <v>15683.0</v>
      </c>
      <c r="J10618" s="4">
        <v>3547.0</v>
      </c>
      <c r="K10618" s="4">
        <v>333469.0</v>
      </c>
      <c r="L10618" s="4">
        <v>52000.0</v>
      </c>
      <c r="M10618" s="4" t="s">
        <v>2041</v>
      </c>
      <c r="N10618" s="4" t="s">
        <v>2041</v>
      </c>
      <c r="O10618" s="4" t="s">
        <v>2041</v>
      </c>
      <c r="P10618" s="4" t="s">
        <v>2041</v>
      </c>
      <c r="R10618" s="5" t="str">
        <f t="shared" si="1"/>
        <v>2017_177</v>
      </c>
    </row>
    <row r="10619">
      <c r="A10619" s="4" t="s">
        <v>2180</v>
      </c>
      <c r="B10619" s="4">
        <v>178.0</v>
      </c>
      <c r="C10619" s="4">
        <v>2017.0</v>
      </c>
      <c r="D10619" s="4" t="s">
        <v>1839</v>
      </c>
      <c r="E10619" s="4" t="s">
        <v>2040</v>
      </c>
      <c r="F10619" s="4" t="s">
        <v>57</v>
      </c>
      <c r="G10619" s="4" t="s">
        <v>1414</v>
      </c>
      <c r="H10619" s="4">
        <v>9712.0</v>
      </c>
      <c r="I10619" s="4">
        <v>15516.0</v>
      </c>
      <c r="J10619" s="4">
        <v>676.0</v>
      </c>
      <c r="K10619" s="4">
        <v>7610.0</v>
      </c>
      <c r="L10619" s="4">
        <v>135000.0</v>
      </c>
      <c r="M10619" s="4" t="s">
        <v>2041</v>
      </c>
      <c r="N10619" s="4" t="s">
        <v>2041</v>
      </c>
      <c r="O10619" s="4" t="s">
        <v>2041</v>
      </c>
      <c r="P10619" s="4" t="s">
        <v>2041</v>
      </c>
      <c r="R10619" s="5" t="str">
        <f t="shared" si="1"/>
        <v>2017_178</v>
      </c>
    </row>
    <row r="10620">
      <c r="A10620" s="4" t="s">
        <v>2191</v>
      </c>
      <c r="B10620" s="4">
        <v>179.0</v>
      </c>
      <c r="C10620" s="4">
        <v>2017.0</v>
      </c>
      <c r="D10620" s="4" t="s">
        <v>717</v>
      </c>
      <c r="E10620" s="4" t="s">
        <v>2141</v>
      </c>
      <c r="F10620" s="4" t="s">
        <v>30</v>
      </c>
      <c r="G10620" s="4" t="s">
        <v>1407</v>
      </c>
      <c r="H10620" s="4">
        <v>20219.0</v>
      </c>
      <c r="I10620" s="4">
        <v>15417.0</v>
      </c>
      <c r="J10620" s="4">
        <v>1149.0</v>
      </c>
      <c r="K10620" s="4">
        <v>23165.0</v>
      </c>
      <c r="L10620" s="4">
        <v>78500.0</v>
      </c>
      <c r="M10620" s="4" t="s">
        <v>2041</v>
      </c>
      <c r="N10620" s="4" t="s">
        <v>2041</v>
      </c>
      <c r="O10620" s="4" t="s">
        <v>2041</v>
      </c>
      <c r="P10620" s="4" t="s">
        <v>2041</v>
      </c>
      <c r="R10620" s="5" t="str">
        <f t="shared" si="1"/>
        <v>2017_179</v>
      </c>
    </row>
    <row r="10621">
      <c r="A10621" s="4" t="s">
        <v>2190</v>
      </c>
      <c r="B10621" s="4">
        <v>180.0</v>
      </c>
      <c r="C10621" s="4">
        <v>2017.0</v>
      </c>
      <c r="D10621" s="4" t="s">
        <v>999</v>
      </c>
      <c r="E10621" s="4" t="s">
        <v>117</v>
      </c>
      <c r="F10621" s="4" t="s">
        <v>88</v>
      </c>
      <c r="G10621" s="4" t="s">
        <v>1413</v>
      </c>
      <c r="H10621" s="4">
        <v>13712.0</v>
      </c>
      <c r="I10621" s="4">
        <v>15340.0</v>
      </c>
      <c r="J10621" s="4">
        <v>687.0</v>
      </c>
      <c r="K10621" s="4">
        <v>8859.0</v>
      </c>
      <c r="L10621" s="4">
        <v>40000.0</v>
      </c>
      <c r="M10621" s="4" t="s">
        <v>2041</v>
      </c>
      <c r="N10621" s="4" t="s">
        <v>2041</v>
      </c>
      <c r="O10621" s="4" t="s">
        <v>2041</v>
      </c>
      <c r="P10621" s="4" t="s">
        <v>2041</v>
      </c>
      <c r="R10621" s="5" t="str">
        <f t="shared" si="1"/>
        <v>2017_180</v>
      </c>
    </row>
    <row r="10622">
      <c r="A10622" s="4" t="s">
        <v>1647</v>
      </c>
      <c r="B10622" s="4">
        <v>181.0</v>
      </c>
      <c r="C10622" s="4">
        <v>2017.0</v>
      </c>
      <c r="D10622" s="4" t="s">
        <v>1295</v>
      </c>
      <c r="E10622" s="4" t="s">
        <v>114</v>
      </c>
      <c r="F10622" s="4" t="s">
        <v>183</v>
      </c>
      <c r="G10622" s="4" t="s">
        <v>1517</v>
      </c>
      <c r="H10622" s="4">
        <v>13227.0</v>
      </c>
      <c r="I10622" s="4">
        <v>15197.0</v>
      </c>
      <c r="J10622" s="4">
        <v>880.0</v>
      </c>
      <c r="K10622" s="4">
        <v>18741.0</v>
      </c>
      <c r="L10622" s="4">
        <v>70300.0</v>
      </c>
      <c r="M10622" s="4" t="s">
        <v>2041</v>
      </c>
      <c r="N10622" s="4" t="s">
        <v>2041</v>
      </c>
      <c r="O10622" s="4" t="s">
        <v>2041</v>
      </c>
      <c r="P10622" s="4" t="s">
        <v>2041</v>
      </c>
      <c r="R10622" s="5" t="str">
        <f t="shared" si="1"/>
        <v>2017_181</v>
      </c>
    </row>
    <row r="10623">
      <c r="A10623" s="4" t="s">
        <v>2173</v>
      </c>
      <c r="B10623" s="4">
        <v>182.0</v>
      </c>
      <c r="C10623" s="4">
        <v>2017.0</v>
      </c>
      <c r="D10623" s="4" t="s">
        <v>1078</v>
      </c>
      <c r="E10623" s="4" t="s">
        <v>2052</v>
      </c>
      <c r="F10623" s="4" t="s">
        <v>30</v>
      </c>
      <c r="G10623" s="4" t="s">
        <v>1407</v>
      </c>
      <c r="H10623" s="4">
        <v>64715.0</v>
      </c>
      <c r="I10623" s="4">
        <v>15195.0</v>
      </c>
      <c r="J10623" s="4">
        <v>2441.0</v>
      </c>
      <c r="K10623" s="4">
        <v>12123.0</v>
      </c>
      <c r="L10623" s="4">
        <v>36700.0</v>
      </c>
      <c r="M10623" s="4" t="s">
        <v>2041</v>
      </c>
      <c r="N10623" s="4" t="s">
        <v>2041</v>
      </c>
      <c r="O10623" s="4" t="s">
        <v>2041</v>
      </c>
      <c r="P10623" s="4" t="s">
        <v>2041</v>
      </c>
      <c r="R10623" s="5" t="str">
        <f t="shared" si="1"/>
        <v>2017_182</v>
      </c>
    </row>
    <row r="10624">
      <c r="A10624" s="4" t="s">
        <v>2189</v>
      </c>
      <c r="B10624" s="4">
        <v>183.0</v>
      </c>
      <c r="C10624" s="4">
        <v>2017.0</v>
      </c>
      <c r="D10624" s="4" t="s">
        <v>48</v>
      </c>
      <c r="E10624" s="4" t="s">
        <v>48</v>
      </c>
      <c r="F10624" s="4" t="s">
        <v>100</v>
      </c>
      <c r="G10624" s="4" t="s">
        <v>1500</v>
      </c>
      <c r="H10624" s="4">
        <v>26970.0</v>
      </c>
      <c r="I10624" s="4">
        <v>15178.0</v>
      </c>
      <c r="J10624" s="4">
        <v>877.0</v>
      </c>
      <c r="K10624" s="4">
        <v>15769.0</v>
      </c>
      <c r="L10624" s="4">
        <v>47000.0</v>
      </c>
      <c r="M10624" s="4" t="s">
        <v>2041</v>
      </c>
      <c r="N10624" s="4" t="s">
        <v>2041</v>
      </c>
      <c r="O10624" s="4" t="s">
        <v>2041</v>
      </c>
      <c r="P10624" s="4" t="s">
        <v>2041</v>
      </c>
      <c r="R10624" s="5" t="str">
        <f t="shared" si="1"/>
        <v>2017_183</v>
      </c>
    </row>
    <row r="10625">
      <c r="A10625" s="4" t="s">
        <v>1179</v>
      </c>
      <c r="B10625" s="4">
        <v>184.0</v>
      </c>
      <c r="C10625" s="4">
        <v>2017.0</v>
      </c>
      <c r="D10625" s="4" t="s">
        <v>19</v>
      </c>
      <c r="E10625" s="4" t="s">
        <v>19</v>
      </c>
      <c r="F10625" s="4" t="s">
        <v>55</v>
      </c>
      <c r="G10625" s="4" t="s">
        <v>1480</v>
      </c>
      <c r="H10625" s="4">
        <v>9070.0</v>
      </c>
      <c r="I10625" s="4">
        <v>15158.0</v>
      </c>
      <c r="J10625" s="4">
        <v>1264.0</v>
      </c>
      <c r="K10625" s="4">
        <v>16511.0</v>
      </c>
      <c r="L10625" s="4">
        <v>66000.0</v>
      </c>
      <c r="M10625" s="4" t="s">
        <v>2041</v>
      </c>
      <c r="N10625" s="4" t="s">
        <v>2041</v>
      </c>
      <c r="O10625" s="4" t="s">
        <v>2041</v>
      </c>
      <c r="P10625" s="4" t="s">
        <v>2041</v>
      </c>
      <c r="R10625" s="5" t="str">
        <f t="shared" si="1"/>
        <v>2017_184</v>
      </c>
    </row>
    <row r="10626">
      <c r="A10626" s="7" t="s">
        <v>2529</v>
      </c>
      <c r="B10626" s="7">
        <v>185.0</v>
      </c>
      <c r="C10626" s="7">
        <v>2017.0</v>
      </c>
      <c r="D10626" s="7" t="s">
        <v>81</v>
      </c>
      <c r="E10626" s="7" t="s">
        <v>2042</v>
      </c>
      <c r="F10626" s="7" t="s">
        <v>35</v>
      </c>
      <c r="G10626" s="7" t="s">
        <v>1499</v>
      </c>
      <c r="H10626" s="7">
        <v>27810.0</v>
      </c>
      <c r="I10626" s="7">
        <v>15122.0</v>
      </c>
      <c r="J10626" s="7">
        <v>2251.0</v>
      </c>
      <c r="K10626" s="7">
        <v>90207.0</v>
      </c>
      <c r="L10626" s="7">
        <v>15000.0</v>
      </c>
      <c r="M10626" s="7" t="s">
        <v>2041</v>
      </c>
      <c r="N10626" s="7" t="s">
        <v>2044</v>
      </c>
      <c r="O10626" s="7" t="s">
        <v>2044</v>
      </c>
      <c r="P10626" s="7" t="s">
        <v>2041</v>
      </c>
      <c r="Q10626" s="8"/>
      <c r="R10626" s="5" t="str">
        <f t="shared" si="1"/>
        <v>2017_185</v>
      </c>
    </row>
    <row r="10627">
      <c r="A10627" s="4" t="s">
        <v>2199</v>
      </c>
      <c r="B10627" s="4">
        <v>186.0</v>
      </c>
      <c r="C10627" s="4">
        <v>2017.0</v>
      </c>
      <c r="D10627" s="4" t="s">
        <v>29</v>
      </c>
      <c r="E10627" s="4" t="s">
        <v>29</v>
      </c>
      <c r="F10627" s="4" t="s">
        <v>183</v>
      </c>
      <c r="G10627" s="4" t="s">
        <v>1550</v>
      </c>
      <c r="H10627" s="4">
        <v>29547.0</v>
      </c>
      <c r="I10627" s="4">
        <v>15095.0</v>
      </c>
      <c r="J10627" s="4">
        <v>1450.0</v>
      </c>
      <c r="K10627" s="4">
        <v>28092.0</v>
      </c>
      <c r="L10627" s="4">
        <v>16000.0</v>
      </c>
      <c r="M10627" s="4" t="s">
        <v>2044</v>
      </c>
      <c r="N10627" s="4" t="s">
        <v>2041</v>
      </c>
      <c r="O10627" s="4" t="s">
        <v>2041</v>
      </c>
      <c r="P10627" s="4" t="s">
        <v>2041</v>
      </c>
      <c r="R10627" s="5" t="str">
        <f t="shared" si="1"/>
        <v>2017_186</v>
      </c>
    </row>
    <row r="10628">
      <c r="A10628" s="4" t="s">
        <v>2226</v>
      </c>
      <c r="B10628" s="4">
        <v>187.0</v>
      </c>
      <c r="C10628" s="4">
        <v>2017.0</v>
      </c>
      <c r="D10628" s="4" t="s">
        <v>1360</v>
      </c>
      <c r="E10628" s="4" t="s">
        <v>2141</v>
      </c>
      <c r="F10628" s="4" t="s">
        <v>57</v>
      </c>
      <c r="G10628" s="4" t="s">
        <v>1752</v>
      </c>
      <c r="H10628" s="4">
        <v>206242.0</v>
      </c>
      <c r="I10628" s="4">
        <v>15082.0</v>
      </c>
      <c r="J10628" s="4">
        <v>5991.0</v>
      </c>
      <c r="K10628" s="4">
        <v>64035.0</v>
      </c>
      <c r="L10628" s="4">
        <v>14200.0</v>
      </c>
      <c r="M10628" s="4" t="s">
        <v>2041</v>
      </c>
      <c r="N10628" s="4" t="s">
        <v>2041</v>
      </c>
      <c r="O10628" s="4" t="s">
        <v>2041</v>
      </c>
      <c r="P10628" s="4" t="s">
        <v>2041</v>
      </c>
      <c r="R10628" s="5" t="str">
        <f t="shared" si="1"/>
        <v>2017_187</v>
      </c>
    </row>
    <row r="10629">
      <c r="A10629" s="4" t="s">
        <v>2213</v>
      </c>
      <c r="B10629" s="4">
        <v>188.0</v>
      </c>
      <c r="C10629" s="4">
        <v>2017.0</v>
      </c>
      <c r="D10629" s="4" t="s">
        <v>26</v>
      </c>
      <c r="E10629" s="4" t="s">
        <v>2040</v>
      </c>
      <c r="F10629" s="4" t="s">
        <v>95</v>
      </c>
      <c r="G10629" s="4" t="s">
        <v>1458</v>
      </c>
      <c r="H10629" s="4">
        <v>7770.0</v>
      </c>
      <c r="I10629" s="4">
        <v>14757.0</v>
      </c>
      <c r="J10629" s="4">
        <v>354.0</v>
      </c>
      <c r="K10629" s="4">
        <v>7858.0</v>
      </c>
      <c r="L10629" s="4">
        <v>72500.0</v>
      </c>
      <c r="M10629" s="4" t="s">
        <v>2041</v>
      </c>
      <c r="N10629" s="4" t="s">
        <v>2041</v>
      </c>
      <c r="O10629" s="4" t="s">
        <v>2041</v>
      </c>
      <c r="P10629" s="4" t="s">
        <v>2041</v>
      </c>
      <c r="R10629" s="5" t="str">
        <f t="shared" si="1"/>
        <v>2017_188</v>
      </c>
    </row>
    <row r="10630">
      <c r="A10630" s="4" t="s">
        <v>2098</v>
      </c>
      <c r="B10630" s="4">
        <v>189.0</v>
      </c>
      <c r="C10630" s="4">
        <v>2017.0</v>
      </c>
      <c r="D10630" s="4" t="s">
        <v>81</v>
      </c>
      <c r="E10630" s="4" t="s">
        <v>2042</v>
      </c>
      <c r="F10630" s="4" t="s">
        <v>30</v>
      </c>
      <c r="G10630" s="4" t="s">
        <v>1407</v>
      </c>
      <c r="H10630" s="4">
        <v>708.0</v>
      </c>
      <c r="I10630" s="4">
        <v>14755.0</v>
      </c>
      <c r="J10630" s="4">
        <v>55.0</v>
      </c>
      <c r="K10630" s="4">
        <v>5951.0</v>
      </c>
      <c r="L10630" s="4">
        <v>1464.0</v>
      </c>
      <c r="M10630" s="4" t="s">
        <v>2041</v>
      </c>
      <c r="N10630" s="4" t="s">
        <v>2041</v>
      </c>
      <c r="O10630" s="4" t="s">
        <v>2041</v>
      </c>
      <c r="P10630" s="4" t="s">
        <v>2044</v>
      </c>
      <c r="R10630" s="5" t="str">
        <f t="shared" si="1"/>
        <v>2017_189</v>
      </c>
    </row>
    <row r="10631">
      <c r="A10631" s="4" t="s">
        <v>2270</v>
      </c>
      <c r="B10631" s="4">
        <v>190.0</v>
      </c>
      <c r="C10631" s="4">
        <v>2017.0</v>
      </c>
      <c r="D10631" s="4" t="s">
        <v>1104</v>
      </c>
      <c r="E10631" s="4" t="s">
        <v>2116</v>
      </c>
      <c r="F10631" s="4" t="s">
        <v>37</v>
      </c>
      <c r="G10631" s="4" t="s">
        <v>1495</v>
      </c>
      <c r="H10631" s="4">
        <v>13029.0</v>
      </c>
      <c r="I10631" s="4">
        <v>14706.0</v>
      </c>
      <c r="J10631" s="4">
        <v>396.0</v>
      </c>
      <c r="K10631" s="4">
        <v>23038.0</v>
      </c>
      <c r="L10631" s="4">
        <v>39000.0</v>
      </c>
      <c r="M10631" s="4" t="s">
        <v>2041</v>
      </c>
      <c r="N10631" s="4" t="s">
        <v>2041</v>
      </c>
      <c r="O10631" s="4" t="s">
        <v>2041</v>
      </c>
      <c r="P10631" s="4" t="s">
        <v>2041</v>
      </c>
      <c r="R10631" s="5" t="str">
        <f t="shared" si="1"/>
        <v>2017_190</v>
      </c>
    </row>
    <row r="10632">
      <c r="A10632" s="4" t="s">
        <v>2489</v>
      </c>
      <c r="B10632" s="4">
        <v>191.0</v>
      </c>
      <c r="C10632" s="4">
        <v>2017.0</v>
      </c>
      <c r="D10632" s="4" t="s">
        <v>1165</v>
      </c>
      <c r="E10632" s="4" t="s">
        <v>2059</v>
      </c>
      <c r="F10632" s="4" t="s">
        <v>35</v>
      </c>
      <c r="G10632" s="4" t="s">
        <v>1625</v>
      </c>
      <c r="H10632" s="4">
        <v>5338.0</v>
      </c>
      <c r="I10632" s="4">
        <v>14619.0</v>
      </c>
      <c r="J10632" s="4">
        <v>69.0</v>
      </c>
      <c r="K10632" s="4">
        <v>11698.0</v>
      </c>
      <c r="L10632" s="4">
        <v>87000.0</v>
      </c>
      <c r="M10632" s="4" t="s">
        <v>2041</v>
      </c>
      <c r="N10632" s="4" t="s">
        <v>2041</v>
      </c>
      <c r="O10632" s="4" t="s">
        <v>2041</v>
      </c>
      <c r="P10632" s="4" t="s">
        <v>2041</v>
      </c>
      <c r="R10632" s="5" t="str">
        <f t="shared" si="1"/>
        <v>2017_191</v>
      </c>
    </row>
    <row r="10633">
      <c r="A10633" s="4" t="s">
        <v>2198</v>
      </c>
      <c r="B10633" s="4">
        <v>192.0</v>
      </c>
      <c r="C10633" s="4">
        <v>2017.0</v>
      </c>
      <c r="D10633" s="4" t="s">
        <v>759</v>
      </c>
      <c r="E10633" s="4" t="s">
        <v>2141</v>
      </c>
      <c r="F10633" s="4" t="s">
        <v>100</v>
      </c>
      <c r="G10633" s="4" t="s">
        <v>1443</v>
      </c>
      <c r="H10633" s="4">
        <v>9081.0</v>
      </c>
      <c r="I10633" s="4">
        <v>14416.0</v>
      </c>
      <c r="J10633" s="4">
        <v>288.0</v>
      </c>
      <c r="K10633" s="4">
        <v>10582.0</v>
      </c>
      <c r="L10633" s="4">
        <v>217250.0</v>
      </c>
      <c r="M10633" s="4" t="s">
        <v>2041</v>
      </c>
      <c r="N10633" s="4" t="s">
        <v>2041</v>
      </c>
      <c r="O10633" s="4" t="s">
        <v>2041</v>
      </c>
      <c r="P10633" s="4" t="s">
        <v>2041</v>
      </c>
      <c r="R10633" s="5" t="str">
        <f t="shared" si="1"/>
        <v>2017_192</v>
      </c>
    </row>
    <row r="10634">
      <c r="A10634" s="4" t="s">
        <v>2203</v>
      </c>
      <c r="B10634" s="4">
        <v>193.0</v>
      </c>
      <c r="C10634" s="4">
        <v>2017.0</v>
      </c>
      <c r="D10634" s="4" t="s">
        <v>177</v>
      </c>
      <c r="E10634" s="4" t="s">
        <v>2065</v>
      </c>
      <c r="F10634" s="4" t="s">
        <v>30</v>
      </c>
      <c r="G10634" s="4" t="s">
        <v>1407</v>
      </c>
      <c r="H10634" s="4">
        <v>28405.0</v>
      </c>
      <c r="I10634" s="4">
        <v>14386.0</v>
      </c>
      <c r="J10634" s="4">
        <v>1261.0</v>
      </c>
      <c r="K10634" s="4">
        <v>24238.0</v>
      </c>
      <c r="L10634" s="4">
        <v>18410.0</v>
      </c>
      <c r="M10634" s="4" t="s">
        <v>2041</v>
      </c>
      <c r="N10634" s="4" t="s">
        <v>2041</v>
      </c>
      <c r="O10634" s="4" t="s">
        <v>2041</v>
      </c>
      <c r="P10634" s="4" t="s">
        <v>2041</v>
      </c>
      <c r="R10634" s="5" t="str">
        <f t="shared" si="1"/>
        <v>2017_193</v>
      </c>
    </row>
    <row r="10635">
      <c r="A10635" s="4" t="s">
        <v>2172</v>
      </c>
      <c r="B10635" s="4">
        <v>194.0</v>
      </c>
      <c r="C10635" s="4">
        <v>2017.0</v>
      </c>
      <c r="D10635" s="4" t="s">
        <v>216</v>
      </c>
      <c r="E10635" s="4" t="s">
        <v>921</v>
      </c>
      <c r="F10635" s="4" t="s">
        <v>37</v>
      </c>
      <c r="G10635" s="4" t="s">
        <v>1679</v>
      </c>
      <c r="H10635" s="4">
        <v>7371.0</v>
      </c>
      <c r="I10635" s="4">
        <v>14287.0</v>
      </c>
      <c r="J10635" s="4">
        <v>1130.0</v>
      </c>
      <c r="K10635" s="4">
        <v>36119.0</v>
      </c>
      <c r="L10635" s="4">
        <v>19000.0</v>
      </c>
      <c r="M10635" s="4" t="s">
        <v>2041</v>
      </c>
      <c r="N10635" s="4" t="s">
        <v>2041</v>
      </c>
      <c r="O10635" s="4" t="s">
        <v>2041</v>
      </c>
      <c r="P10635" s="4" t="s">
        <v>2041</v>
      </c>
      <c r="R10635" s="5" t="str">
        <f t="shared" si="1"/>
        <v>2017_194</v>
      </c>
    </row>
    <row r="10636">
      <c r="A10636" s="4" t="s">
        <v>2222</v>
      </c>
      <c r="B10636" s="4">
        <v>195.0</v>
      </c>
      <c r="C10636" s="4">
        <v>2017.0</v>
      </c>
      <c r="D10636" s="4" t="s">
        <v>1289</v>
      </c>
      <c r="E10636" s="4" t="s">
        <v>114</v>
      </c>
      <c r="F10636" s="4" t="s">
        <v>179</v>
      </c>
      <c r="G10636" s="4" t="s">
        <v>1742</v>
      </c>
      <c r="H10636" s="4">
        <v>6212.0</v>
      </c>
      <c r="I10636" s="4">
        <v>14237.0</v>
      </c>
      <c r="J10636" s="4">
        <v>242.0</v>
      </c>
      <c r="K10636" s="4">
        <v>6153.0</v>
      </c>
      <c r="L10636" s="4">
        <v>7400.0</v>
      </c>
      <c r="M10636" s="4" t="s">
        <v>2041</v>
      </c>
      <c r="N10636" s="4" t="s">
        <v>2041</v>
      </c>
      <c r="O10636" s="4" t="s">
        <v>2041</v>
      </c>
      <c r="P10636" s="4" t="s">
        <v>2041</v>
      </c>
      <c r="R10636" s="5" t="str">
        <f t="shared" si="1"/>
        <v>2017_195</v>
      </c>
    </row>
    <row r="10637">
      <c r="A10637" s="4" t="s">
        <v>2197</v>
      </c>
      <c r="B10637" s="4">
        <v>196.0</v>
      </c>
      <c r="C10637" s="4">
        <v>2017.0</v>
      </c>
      <c r="D10637" s="4" t="s">
        <v>216</v>
      </c>
      <c r="E10637" s="4" t="s">
        <v>921</v>
      </c>
      <c r="F10637" s="4" t="s">
        <v>55</v>
      </c>
      <c r="G10637" s="4" t="s">
        <v>1480</v>
      </c>
      <c r="H10637" s="4">
        <v>14118.0</v>
      </c>
      <c r="I10637" s="4">
        <v>14156.0</v>
      </c>
      <c r="J10637" s="4">
        <v>6177.0</v>
      </c>
      <c r="K10637" s="4">
        <v>43148.0</v>
      </c>
      <c r="L10637" s="4">
        <v>15707.0</v>
      </c>
      <c r="M10637" s="4" t="s">
        <v>2041</v>
      </c>
      <c r="N10637" s="4" t="s">
        <v>2041</v>
      </c>
      <c r="O10637" s="4" t="s">
        <v>2041</v>
      </c>
      <c r="P10637" s="4" t="s">
        <v>2041</v>
      </c>
      <c r="R10637" s="5" t="str">
        <f t="shared" si="1"/>
        <v>2017_196</v>
      </c>
    </row>
    <row r="10638">
      <c r="A10638" s="4" t="s">
        <v>2530</v>
      </c>
      <c r="B10638" s="4">
        <v>197.0</v>
      </c>
      <c r="C10638" s="4">
        <v>2017.0</v>
      </c>
      <c r="D10638" s="4" t="s">
        <v>981</v>
      </c>
      <c r="E10638" s="4" t="s">
        <v>2053</v>
      </c>
      <c r="F10638" s="4" t="s">
        <v>46</v>
      </c>
      <c r="G10638" s="4" t="s">
        <v>1418</v>
      </c>
      <c r="H10638" s="4">
        <v>17557.0</v>
      </c>
      <c r="I10638" s="4">
        <v>14134.0</v>
      </c>
      <c r="J10638" s="4">
        <v>677.0</v>
      </c>
      <c r="K10638" s="4">
        <v>13391.0</v>
      </c>
      <c r="L10638" s="4">
        <v>20900.0</v>
      </c>
      <c r="M10638" s="4" t="s">
        <v>2041</v>
      </c>
      <c r="N10638" s="4" t="s">
        <v>2041</v>
      </c>
      <c r="O10638" s="4" t="s">
        <v>2041</v>
      </c>
      <c r="P10638" s="4" t="s">
        <v>2041</v>
      </c>
      <c r="R10638" s="5" t="str">
        <f t="shared" si="1"/>
        <v>2017_197</v>
      </c>
    </row>
    <row r="10639">
      <c r="A10639" s="4" t="s">
        <v>2210</v>
      </c>
      <c r="B10639" s="4">
        <v>198.0</v>
      </c>
      <c r="C10639" s="4">
        <v>2017.0</v>
      </c>
      <c r="D10639" s="4" t="s">
        <v>977</v>
      </c>
      <c r="E10639" s="4" t="s">
        <v>117</v>
      </c>
      <c r="F10639" s="4" t="s">
        <v>57</v>
      </c>
      <c r="G10639" s="4" t="s">
        <v>1600</v>
      </c>
      <c r="H10639" s="4">
        <v>4469.0</v>
      </c>
      <c r="I10639" s="4">
        <v>14062.0</v>
      </c>
      <c r="J10639" s="4">
        <v>235.0</v>
      </c>
      <c r="K10639" s="4">
        <v>5223.0</v>
      </c>
      <c r="L10639" s="4">
        <v>110000.0</v>
      </c>
      <c r="M10639" s="4" t="s">
        <v>2041</v>
      </c>
      <c r="N10639" s="4" t="s">
        <v>2041</v>
      </c>
      <c r="O10639" s="4" t="s">
        <v>2041</v>
      </c>
      <c r="P10639" s="4" t="s">
        <v>2041</v>
      </c>
      <c r="R10639" s="5" t="str">
        <f t="shared" si="1"/>
        <v>2017_198</v>
      </c>
    </row>
    <row r="10640">
      <c r="A10640" s="4" t="s">
        <v>2240</v>
      </c>
      <c r="B10640" s="4">
        <v>199.0</v>
      </c>
      <c r="C10640" s="4">
        <v>2017.0</v>
      </c>
      <c r="D10640" s="4" t="s">
        <v>1354</v>
      </c>
      <c r="E10640" s="4" t="s">
        <v>2043</v>
      </c>
      <c r="F10640" s="4" t="s">
        <v>46</v>
      </c>
      <c r="G10640" s="4" t="s">
        <v>2481</v>
      </c>
      <c r="H10640" s="4">
        <v>9197.0</v>
      </c>
      <c r="I10640" s="4">
        <v>13982.0</v>
      </c>
      <c r="J10640" s="4">
        <v>424.0</v>
      </c>
      <c r="K10640" s="4">
        <v>6948.0</v>
      </c>
      <c r="L10640" s="4">
        <v>8516.0</v>
      </c>
      <c r="M10640" s="4" t="s">
        <v>2041</v>
      </c>
      <c r="N10640" s="4" t="s">
        <v>2041</v>
      </c>
      <c r="O10640" s="4" t="s">
        <v>2041</v>
      </c>
      <c r="P10640" s="4" t="s">
        <v>2041</v>
      </c>
      <c r="R10640" s="5" t="str">
        <f t="shared" si="1"/>
        <v>2017_199</v>
      </c>
    </row>
    <row r="10641">
      <c r="A10641" s="4" t="s">
        <v>2209</v>
      </c>
      <c r="B10641" s="4">
        <v>200.0</v>
      </c>
      <c r="C10641" s="4">
        <v>2017.0</v>
      </c>
      <c r="D10641" s="4" t="s">
        <v>76</v>
      </c>
      <c r="E10641" s="4" t="s">
        <v>76</v>
      </c>
      <c r="F10641" s="4" t="s">
        <v>212</v>
      </c>
      <c r="G10641" s="4" t="s">
        <v>1527</v>
      </c>
      <c r="H10641" s="4">
        <v>12851.0</v>
      </c>
      <c r="I10641" s="4">
        <v>13788.0</v>
      </c>
      <c r="J10641" s="4">
        <v>962.0</v>
      </c>
      <c r="K10641" s="4">
        <v>15358.0</v>
      </c>
      <c r="L10641" s="4">
        <v>36000.0</v>
      </c>
      <c r="M10641" s="4" t="s">
        <v>2041</v>
      </c>
      <c r="N10641" s="4" t="s">
        <v>2041</v>
      </c>
      <c r="O10641" s="4" t="s">
        <v>2041</v>
      </c>
      <c r="P10641" s="4" t="s">
        <v>2041</v>
      </c>
      <c r="R10641" s="5" t="str">
        <f t="shared" si="1"/>
        <v>2017_200</v>
      </c>
    </row>
    <row r="10642">
      <c r="A10642" s="4" t="s">
        <v>195</v>
      </c>
      <c r="B10642" s="4">
        <v>201.0</v>
      </c>
      <c r="C10642" s="4">
        <v>2017.0</v>
      </c>
      <c r="D10642" s="4" t="s">
        <v>195</v>
      </c>
      <c r="E10642" s="4" t="s">
        <v>2141</v>
      </c>
      <c r="F10642" s="4" t="s">
        <v>24</v>
      </c>
      <c r="G10642" s="4" t="s">
        <v>1404</v>
      </c>
      <c r="H10642" s="4">
        <v>32216.0</v>
      </c>
      <c r="I10642" s="4">
        <v>13609.0</v>
      </c>
      <c r="J10642" s="4">
        <v>1182.0</v>
      </c>
      <c r="K10642" s="4">
        <v>20859.0</v>
      </c>
      <c r="L10642" s="4">
        <v>41200.0</v>
      </c>
      <c r="M10642" s="4" t="s">
        <v>2041</v>
      </c>
      <c r="N10642" s="4" t="s">
        <v>2041</v>
      </c>
      <c r="O10642" s="4" t="s">
        <v>2041</v>
      </c>
      <c r="P10642" s="4" t="s">
        <v>2041</v>
      </c>
      <c r="R10642" s="5" t="str">
        <f t="shared" si="1"/>
        <v>2017_201</v>
      </c>
    </row>
    <row r="10643">
      <c r="A10643" s="4" t="s">
        <v>2192</v>
      </c>
      <c r="B10643" s="4">
        <v>202.0</v>
      </c>
      <c r="C10643" s="4">
        <v>2017.0</v>
      </c>
      <c r="D10643" s="4" t="s">
        <v>1728</v>
      </c>
      <c r="E10643" s="4" t="s">
        <v>2062</v>
      </c>
      <c r="F10643" s="4" t="s">
        <v>46</v>
      </c>
      <c r="G10643" s="4" t="s">
        <v>1514</v>
      </c>
      <c r="H10643" s="4">
        <v>45791.0</v>
      </c>
      <c r="I10643" s="4">
        <v>13599.0</v>
      </c>
      <c r="J10643" s="4">
        <v>2035.0</v>
      </c>
      <c r="K10643" s="4">
        <v>15201.0</v>
      </c>
      <c r="L10643" s="4">
        <v>50000.0</v>
      </c>
      <c r="M10643" s="4" t="s">
        <v>2041</v>
      </c>
      <c r="N10643" s="4" t="s">
        <v>2041</v>
      </c>
      <c r="O10643" s="4" t="s">
        <v>2041</v>
      </c>
      <c r="P10643" s="4" t="s">
        <v>2041</v>
      </c>
      <c r="R10643" s="5" t="str">
        <f t="shared" si="1"/>
        <v>2017_202</v>
      </c>
    </row>
    <row r="10644">
      <c r="A10644" s="4" t="s">
        <v>2185</v>
      </c>
      <c r="B10644" s="4">
        <v>203.0</v>
      </c>
      <c r="C10644" s="4">
        <v>2017.0</v>
      </c>
      <c r="D10644" s="4" t="s">
        <v>1831</v>
      </c>
      <c r="E10644" s="4" t="s">
        <v>2040</v>
      </c>
      <c r="F10644" s="4" t="s">
        <v>179</v>
      </c>
      <c r="G10644" s="4" t="s">
        <v>1730</v>
      </c>
      <c r="H10644" s="4">
        <v>2402.0</v>
      </c>
      <c r="I10644" s="4">
        <v>13585.0</v>
      </c>
      <c r="J10644" s="4">
        <v>529.0</v>
      </c>
      <c r="K10644" s="4">
        <v>5540.0</v>
      </c>
      <c r="L10644" s="4">
        <v>38000.0</v>
      </c>
      <c r="M10644" s="4" t="s">
        <v>2041</v>
      </c>
      <c r="N10644" s="4" t="s">
        <v>2041</v>
      </c>
      <c r="O10644" s="4" t="s">
        <v>2041</v>
      </c>
      <c r="P10644" s="4" t="s">
        <v>2041</v>
      </c>
      <c r="R10644" s="5" t="str">
        <f t="shared" si="1"/>
        <v>2017_203</v>
      </c>
    </row>
    <row r="10645">
      <c r="A10645" s="4" t="s">
        <v>2188</v>
      </c>
      <c r="B10645" s="4">
        <v>204.0</v>
      </c>
      <c r="C10645" s="4">
        <v>2017.0</v>
      </c>
      <c r="D10645" s="4" t="s">
        <v>48</v>
      </c>
      <c r="E10645" s="4" t="s">
        <v>48</v>
      </c>
      <c r="F10645" s="4" t="s">
        <v>144</v>
      </c>
      <c r="G10645" s="4" t="s">
        <v>1481</v>
      </c>
      <c r="H10645" s="4">
        <v>49644.0</v>
      </c>
      <c r="I10645" s="4">
        <v>13502.0</v>
      </c>
      <c r="J10645" s="4">
        <v>1336.0</v>
      </c>
      <c r="K10645" s="4">
        <v>19736.0</v>
      </c>
      <c r="L10645" s="4">
        <v>22450.0</v>
      </c>
      <c r="M10645" s="4" t="s">
        <v>2041</v>
      </c>
      <c r="N10645" s="4" t="s">
        <v>2041</v>
      </c>
      <c r="O10645" s="4" t="s">
        <v>2041</v>
      </c>
      <c r="P10645" s="4" t="s">
        <v>2041</v>
      </c>
      <c r="R10645" s="5" t="str">
        <f t="shared" si="1"/>
        <v>2017_204</v>
      </c>
    </row>
    <row r="10646">
      <c r="A10646" s="4" t="s">
        <v>2267</v>
      </c>
      <c r="B10646" s="4">
        <v>205.0</v>
      </c>
      <c r="C10646" s="4">
        <v>2017.0</v>
      </c>
      <c r="D10646" s="4" t="s">
        <v>1354</v>
      </c>
      <c r="E10646" s="4" t="s">
        <v>2043</v>
      </c>
      <c r="F10646" s="4" t="s">
        <v>43</v>
      </c>
      <c r="G10646" s="4" t="s">
        <v>1881</v>
      </c>
      <c r="H10646" s="4">
        <v>36226.0</v>
      </c>
      <c r="I10646" s="4">
        <v>13487.0</v>
      </c>
      <c r="J10646" s="4">
        <v>1553.0</v>
      </c>
      <c r="K10646" s="4">
        <v>14262.0</v>
      </c>
      <c r="L10646" s="4">
        <v>260200.0</v>
      </c>
      <c r="M10646" s="4" t="s">
        <v>2041</v>
      </c>
      <c r="N10646" s="4" t="s">
        <v>2041</v>
      </c>
      <c r="O10646" s="4" t="s">
        <v>2041</v>
      </c>
      <c r="P10646" s="4" t="s">
        <v>2041</v>
      </c>
      <c r="R10646" s="5" t="str">
        <f t="shared" si="1"/>
        <v>2017_205</v>
      </c>
    </row>
    <row r="10647">
      <c r="A10647" s="4" t="s">
        <v>2221</v>
      </c>
      <c r="B10647" s="4">
        <v>206.0</v>
      </c>
      <c r="C10647" s="4">
        <v>2017.0</v>
      </c>
      <c r="D10647" s="4" t="s">
        <v>975</v>
      </c>
      <c r="E10647" s="4" t="s">
        <v>2043</v>
      </c>
      <c r="F10647" s="4" t="s">
        <v>24</v>
      </c>
      <c r="G10647" s="4" t="s">
        <v>1503</v>
      </c>
      <c r="H10647" s="4">
        <v>80531.0</v>
      </c>
      <c r="I10647" s="4">
        <v>13370.0</v>
      </c>
      <c r="J10647" s="4">
        <v>3595.0</v>
      </c>
      <c r="K10647" s="4">
        <v>16431.0</v>
      </c>
      <c r="L10647" s="4">
        <v>29865.0</v>
      </c>
      <c r="M10647" s="4" t="s">
        <v>2041</v>
      </c>
      <c r="N10647" s="4" t="s">
        <v>2041</v>
      </c>
      <c r="O10647" s="4" t="s">
        <v>2041</v>
      </c>
      <c r="P10647" s="4" t="s">
        <v>2041</v>
      </c>
      <c r="R10647" s="5" t="str">
        <f t="shared" si="1"/>
        <v>2017_206</v>
      </c>
    </row>
    <row r="10648">
      <c r="A10648" s="4" t="s">
        <v>2212</v>
      </c>
      <c r="B10648" s="4">
        <v>207.0</v>
      </c>
      <c r="C10648" s="4">
        <v>2017.0</v>
      </c>
      <c r="D10648" s="4" t="s">
        <v>99</v>
      </c>
      <c r="E10648" s="4" t="s">
        <v>2042</v>
      </c>
      <c r="F10648" s="4" t="s">
        <v>100</v>
      </c>
      <c r="G10648" s="4" t="s">
        <v>1685</v>
      </c>
      <c r="H10648" s="4">
        <v>14760.0</v>
      </c>
      <c r="I10648" s="4">
        <v>13330.0</v>
      </c>
      <c r="J10648" s="4">
        <v>1192.0</v>
      </c>
      <c r="K10648" s="4">
        <v>261627.0</v>
      </c>
      <c r="L10648" s="4">
        <v>9057.0</v>
      </c>
      <c r="M10648" s="4" t="s">
        <v>2041</v>
      </c>
      <c r="N10648" s="4" t="s">
        <v>2041</v>
      </c>
      <c r="O10648" s="4" t="s">
        <v>2041</v>
      </c>
      <c r="P10648" s="4" t="s">
        <v>2041</v>
      </c>
      <c r="R10648" s="5" t="str">
        <f t="shared" si="1"/>
        <v>2017_207</v>
      </c>
    </row>
    <row r="10649">
      <c r="A10649" s="4" t="s">
        <v>2422</v>
      </c>
      <c r="B10649" s="4">
        <v>208.0</v>
      </c>
      <c r="C10649" s="4">
        <v>2017.0</v>
      </c>
      <c r="D10649" s="4" t="s">
        <v>1105</v>
      </c>
      <c r="E10649" s="4" t="s">
        <v>2052</v>
      </c>
      <c r="F10649" s="4" t="s">
        <v>43</v>
      </c>
      <c r="G10649" s="4" t="s">
        <v>2531</v>
      </c>
      <c r="H10649" s="4">
        <v>22787.0</v>
      </c>
      <c r="I10649" s="4">
        <v>13264.0</v>
      </c>
      <c r="J10649" s="4">
        <v>528.0</v>
      </c>
      <c r="K10649" s="4">
        <v>33838.0</v>
      </c>
      <c r="L10649" s="4">
        <v>53400.0</v>
      </c>
      <c r="M10649" s="4" t="s">
        <v>2041</v>
      </c>
      <c r="N10649" s="4" t="s">
        <v>2041</v>
      </c>
      <c r="O10649" s="4" t="s">
        <v>2041</v>
      </c>
      <c r="P10649" s="4" t="s">
        <v>2041</v>
      </c>
      <c r="R10649" s="5" t="str">
        <f t="shared" si="1"/>
        <v>2017_208</v>
      </c>
    </row>
    <row r="10650">
      <c r="A10650" s="4" t="s">
        <v>2194</v>
      </c>
      <c r="B10650" s="4">
        <v>209.0</v>
      </c>
      <c r="C10650" s="4">
        <v>2017.0</v>
      </c>
      <c r="D10650" s="4" t="s">
        <v>981</v>
      </c>
      <c r="E10650" s="4" t="s">
        <v>2053</v>
      </c>
      <c r="F10650" s="4" t="s">
        <v>74</v>
      </c>
      <c r="G10650" s="4" t="s">
        <v>1584</v>
      </c>
      <c r="I10650" s="4">
        <v>13233.0</v>
      </c>
      <c r="J10650" s="4">
        <v>245.0</v>
      </c>
      <c r="K10650" s="4">
        <v>8305.0</v>
      </c>
      <c r="L10650" s="4">
        <v>10000.0</v>
      </c>
      <c r="M10650" s="4" t="s">
        <v>2041</v>
      </c>
      <c r="N10650" s="4" t="s">
        <v>2041</v>
      </c>
      <c r="O10650" s="4" t="s">
        <v>2041</v>
      </c>
      <c r="P10650" s="4" t="s">
        <v>2041</v>
      </c>
      <c r="R10650" s="5" t="str">
        <f t="shared" si="1"/>
        <v>2017_209</v>
      </c>
    </row>
    <row r="10651">
      <c r="A10651" s="4" t="s">
        <v>2223</v>
      </c>
      <c r="B10651" s="4">
        <v>210.0</v>
      </c>
      <c r="C10651" s="4">
        <v>2017.0</v>
      </c>
      <c r="D10651" s="4" t="s">
        <v>81</v>
      </c>
      <c r="E10651" s="4" t="s">
        <v>2042</v>
      </c>
      <c r="F10651" s="4" t="s">
        <v>30</v>
      </c>
      <c r="G10651" s="4" t="s">
        <v>1407</v>
      </c>
      <c r="H10651" s="4">
        <v>38078.0</v>
      </c>
      <c r="I10651" s="4">
        <v>13211.0</v>
      </c>
      <c r="J10651" s="4">
        <v>1768.0</v>
      </c>
      <c r="K10651" s="4">
        <v>18190.0</v>
      </c>
      <c r="L10651" s="4">
        <v>60000.0</v>
      </c>
      <c r="M10651" s="4" t="s">
        <v>2041</v>
      </c>
      <c r="N10651" s="4" t="s">
        <v>2041</v>
      </c>
      <c r="O10651" s="4" t="s">
        <v>2041</v>
      </c>
      <c r="P10651" s="4" t="s">
        <v>2041</v>
      </c>
      <c r="R10651" s="5" t="str">
        <f t="shared" si="1"/>
        <v>2017_210</v>
      </c>
    </row>
    <row r="10652">
      <c r="A10652" s="4" t="s">
        <v>2204</v>
      </c>
      <c r="B10652" s="4">
        <v>211.0</v>
      </c>
      <c r="C10652" s="4">
        <v>2017.0</v>
      </c>
      <c r="D10652" s="4" t="s">
        <v>48</v>
      </c>
      <c r="E10652" s="4" t="s">
        <v>48</v>
      </c>
      <c r="F10652" s="4" t="s">
        <v>74</v>
      </c>
      <c r="G10652" s="4" t="s">
        <v>1462</v>
      </c>
      <c r="H10652" s="4">
        <v>36356.0</v>
      </c>
      <c r="I10652" s="4">
        <v>13153.0</v>
      </c>
      <c r="J10652" s="4">
        <v>1230.0</v>
      </c>
      <c r="K10652" s="4">
        <v>18330.0</v>
      </c>
      <c r="L10652" s="4">
        <v>47565.0</v>
      </c>
      <c r="M10652" s="4" t="s">
        <v>2041</v>
      </c>
      <c r="N10652" s="4" t="s">
        <v>2041</v>
      </c>
      <c r="O10652" s="4" t="s">
        <v>2041</v>
      </c>
      <c r="P10652" s="4" t="s">
        <v>2041</v>
      </c>
      <c r="R10652" s="5" t="str">
        <f t="shared" si="1"/>
        <v>2017_211</v>
      </c>
    </row>
    <row r="10653">
      <c r="A10653" s="4" t="s">
        <v>2214</v>
      </c>
      <c r="B10653" s="4">
        <v>212.0</v>
      </c>
      <c r="C10653" s="4">
        <v>2017.0</v>
      </c>
      <c r="D10653" s="4" t="s">
        <v>1165</v>
      </c>
      <c r="E10653" s="4" t="s">
        <v>2059</v>
      </c>
      <c r="F10653" s="4" t="s">
        <v>74</v>
      </c>
      <c r="G10653" s="4" t="s">
        <v>1482</v>
      </c>
      <c r="H10653" s="4">
        <v>10958.0</v>
      </c>
      <c r="I10653" s="4">
        <v>13144.0</v>
      </c>
      <c r="J10653" s="4">
        <v>513.0</v>
      </c>
      <c r="K10653" s="4">
        <v>3688.0</v>
      </c>
      <c r="L10653" s="4">
        <v>14125.0</v>
      </c>
      <c r="M10653" s="4" t="s">
        <v>2041</v>
      </c>
      <c r="N10653" s="4" t="s">
        <v>2041</v>
      </c>
      <c r="O10653" s="4" t="s">
        <v>2041</v>
      </c>
      <c r="P10653" s="4" t="s">
        <v>2041</v>
      </c>
      <c r="R10653" s="5" t="str">
        <f t="shared" si="1"/>
        <v>2017_212</v>
      </c>
    </row>
    <row r="10654">
      <c r="A10654" s="4" t="s">
        <v>2202</v>
      </c>
      <c r="B10654" s="4">
        <v>213.0</v>
      </c>
      <c r="C10654" s="4">
        <v>2017.0</v>
      </c>
      <c r="D10654" s="4" t="s">
        <v>67</v>
      </c>
      <c r="E10654" s="4" t="s">
        <v>2042</v>
      </c>
      <c r="F10654" s="4" t="s">
        <v>30</v>
      </c>
      <c r="G10654" s="4" t="s">
        <v>1407</v>
      </c>
      <c r="H10654" s="4">
        <v>15747.0</v>
      </c>
      <c r="I10654" s="4">
        <v>13105.0</v>
      </c>
      <c r="J10654" s="4">
        <v>654.0</v>
      </c>
      <c r="K10654" s="4">
        <v>76594.0</v>
      </c>
      <c r="L10654" s="4">
        <v>15800.0</v>
      </c>
      <c r="M10654" s="4" t="s">
        <v>2041</v>
      </c>
      <c r="N10654" s="4" t="s">
        <v>2041</v>
      </c>
      <c r="O10654" s="4" t="s">
        <v>2041</v>
      </c>
      <c r="P10654" s="4" t="s">
        <v>2041</v>
      </c>
      <c r="R10654" s="5" t="str">
        <f t="shared" si="1"/>
        <v>2017_213</v>
      </c>
    </row>
    <row r="10655">
      <c r="A10655" s="4" t="s">
        <v>2294</v>
      </c>
      <c r="B10655" s="4">
        <v>214.0</v>
      </c>
      <c r="C10655" s="4">
        <v>2017.0</v>
      </c>
      <c r="D10655" s="4" t="s">
        <v>1139</v>
      </c>
      <c r="E10655" s="4" t="s">
        <v>2042</v>
      </c>
      <c r="F10655" s="4" t="s">
        <v>57</v>
      </c>
      <c r="G10655" s="4" t="s">
        <v>1454</v>
      </c>
      <c r="H10655" s="4">
        <v>11753.0</v>
      </c>
      <c r="I10655" s="4">
        <v>13072.0</v>
      </c>
      <c r="J10655" s="4">
        <v>572.0</v>
      </c>
      <c r="K10655" s="4">
        <v>10780.0</v>
      </c>
      <c r="L10655" s="4">
        <v>75000.0</v>
      </c>
      <c r="M10655" s="4" t="s">
        <v>2041</v>
      </c>
      <c r="N10655" s="4" t="s">
        <v>2041</v>
      </c>
      <c r="O10655" s="4" t="s">
        <v>2041</v>
      </c>
      <c r="P10655" s="4" t="s">
        <v>2041</v>
      </c>
      <c r="R10655" s="5" t="str">
        <f t="shared" si="1"/>
        <v>2017_214</v>
      </c>
    </row>
    <row r="10656">
      <c r="A10656" s="4" t="s">
        <v>2184</v>
      </c>
      <c r="B10656" s="4">
        <v>215.0</v>
      </c>
      <c r="C10656" s="4">
        <v>2017.0</v>
      </c>
      <c r="D10656" s="4" t="s">
        <v>225</v>
      </c>
      <c r="E10656" s="4" t="s">
        <v>921</v>
      </c>
      <c r="F10656" s="4" t="s">
        <v>24</v>
      </c>
      <c r="G10656" s="4" t="s">
        <v>1404</v>
      </c>
      <c r="H10656" s="4">
        <v>48533.0</v>
      </c>
      <c r="I10656" s="4">
        <v>13058.0</v>
      </c>
      <c r="J10656" s="4">
        <v>708.0</v>
      </c>
      <c r="K10656" s="4">
        <v>80305.0</v>
      </c>
      <c r="L10656" s="4">
        <v>11121.0</v>
      </c>
      <c r="M10656" s="4" t="s">
        <v>2041</v>
      </c>
      <c r="N10656" s="4" t="s">
        <v>2041</v>
      </c>
      <c r="O10656" s="4" t="s">
        <v>2041</v>
      </c>
      <c r="P10656" s="4" t="s">
        <v>2041</v>
      </c>
      <c r="R10656" s="5" t="str">
        <f t="shared" si="1"/>
        <v>2017_215</v>
      </c>
    </row>
    <row r="10657">
      <c r="A10657" s="4" t="s">
        <v>2201</v>
      </c>
      <c r="B10657" s="4">
        <v>216.0</v>
      </c>
      <c r="C10657" s="4">
        <v>2017.0</v>
      </c>
      <c r="D10657" s="4" t="s">
        <v>981</v>
      </c>
      <c r="E10657" s="4" t="s">
        <v>2053</v>
      </c>
      <c r="F10657" s="4" t="s">
        <v>20</v>
      </c>
      <c r="G10657" s="4" t="s">
        <v>1538</v>
      </c>
      <c r="H10657" s="4">
        <v>25417.0</v>
      </c>
      <c r="I10657" s="4">
        <v>13014.0</v>
      </c>
      <c r="J10657" s="4">
        <v>694.0</v>
      </c>
      <c r="K10657" s="4">
        <v>15111.0</v>
      </c>
      <c r="L10657" s="4">
        <v>37369.0</v>
      </c>
      <c r="M10657" s="4" t="s">
        <v>2041</v>
      </c>
      <c r="N10657" s="4" t="s">
        <v>2041</v>
      </c>
      <c r="O10657" s="4" t="s">
        <v>2041</v>
      </c>
      <c r="P10657" s="4" t="s">
        <v>2041</v>
      </c>
      <c r="R10657" s="5" t="str">
        <f t="shared" si="1"/>
        <v>2017_216</v>
      </c>
    </row>
    <row r="10658">
      <c r="A10658" s="4" t="s">
        <v>2196</v>
      </c>
      <c r="B10658" s="4">
        <v>217.0</v>
      </c>
      <c r="C10658" s="4">
        <v>2017.0</v>
      </c>
      <c r="D10658" s="4" t="s">
        <v>639</v>
      </c>
      <c r="E10658" s="4" t="s">
        <v>2043</v>
      </c>
      <c r="F10658" s="4" t="s">
        <v>57</v>
      </c>
      <c r="G10658" s="4" t="s">
        <v>1778</v>
      </c>
      <c r="H10658" s="4">
        <v>23775.0</v>
      </c>
      <c r="I10658" s="4">
        <v>12994.0</v>
      </c>
      <c r="J10658" s="4">
        <v>242.0</v>
      </c>
      <c r="K10658" s="4">
        <v>32862.0</v>
      </c>
      <c r="L10658" s="4">
        <v>72878.0</v>
      </c>
      <c r="M10658" s="4" t="s">
        <v>2041</v>
      </c>
      <c r="N10658" s="4" t="s">
        <v>2041</v>
      </c>
      <c r="O10658" s="4" t="s">
        <v>2041</v>
      </c>
      <c r="P10658" s="4" t="s">
        <v>2041</v>
      </c>
      <c r="R10658" s="5" t="str">
        <f t="shared" si="1"/>
        <v>2017_217</v>
      </c>
    </row>
    <row r="10659">
      <c r="A10659" s="7" t="s">
        <v>1312</v>
      </c>
      <c r="B10659" s="7">
        <v>218.0</v>
      </c>
      <c r="C10659" s="7">
        <v>2017.0</v>
      </c>
      <c r="D10659" s="7" t="s">
        <v>42</v>
      </c>
      <c r="E10659" s="7" t="s">
        <v>2042</v>
      </c>
      <c r="F10659" s="7" t="s">
        <v>30</v>
      </c>
      <c r="G10659" s="7" t="s">
        <v>1407</v>
      </c>
      <c r="H10659" s="8"/>
      <c r="I10659" s="7">
        <v>12919.0</v>
      </c>
      <c r="J10659" s="7">
        <v>264.0</v>
      </c>
      <c r="K10659" s="7">
        <v>70339.0</v>
      </c>
      <c r="L10659" s="7">
        <v>8876.0</v>
      </c>
      <c r="M10659" s="7" t="s">
        <v>2041</v>
      </c>
      <c r="N10659" s="7" t="s">
        <v>2044</v>
      </c>
      <c r="O10659" s="7" t="s">
        <v>2041</v>
      </c>
      <c r="P10659" s="7" t="s">
        <v>2041</v>
      </c>
      <c r="Q10659" s="8"/>
      <c r="R10659" s="5" t="str">
        <f t="shared" si="1"/>
        <v>2017_218</v>
      </c>
    </row>
    <row r="10660">
      <c r="A10660" s="7" t="s">
        <v>2253</v>
      </c>
      <c r="B10660" s="7">
        <v>219.0</v>
      </c>
      <c r="C10660" s="7">
        <v>2017.0</v>
      </c>
      <c r="D10660" s="7" t="s">
        <v>1839</v>
      </c>
      <c r="E10660" s="7" t="s">
        <v>2040</v>
      </c>
      <c r="F10660" s="7" t="s">
        <v>57</v>
      </c>
      <c r="G10660" s="7" t="s">
        <v>1415</v>
      </c>
      <c r="H10660" s="7">
        <v>25814.0</v>
      </c>
      <c r="I10660" s="7">
        <v>12867.0</v>
      </c>
      <c r="J10660" s="7">
        <v>1118.0</v>
      </c>
      <c r="K10660" s="7">
        <v>5309.0</v>
      </c>
      <c r="L10660" s="7">
        <v>78600.0</v>
      </c>
      <c r="M10660" s="7" t="s">
        <v>2041</v>
      </c>
      <c r="N10660" s="7" t="s">
        <v>2044</v>
      </c>
      <c r="O10660" s="7" t="s">
        <v>2041</v>
      </c>
      <c r="P10660" s="7" t="s">
        <v>2041</v>
      </c>
      <c r="Q10660" s="8"/>
      <c r="R10660" s="5" t="str">
        <f t="shared" si="1"/>
        <v>2017_219</v>
      </c>
    </row>
    <row r="10661">
      <c r="A10661" s="4" t="s">
        <v>2246</v>
      </c>
      <c r="B10661" s="4">
        <v>220.0</v>
      </c>
      <c r="C10661" s="4">
        <v>2017.0</v>
      </c>
      <c r="D10661" s="4" t="s">
        <v>1839</v>
      </c>
      <c r="E10661" s="4" t="s">
        <v>2040</v>
      </c>
      <c r="F10661" s="4" t="s">
        <v>55</v>
      </c>
      <c r="G10661" s="4" t="s">
        <v>1472</v>
      </c>
      <c r="H10661" s="4">
        <v>13426.0</v>
      </c>
      <c r="I10661" s="4">
        <v>12574.0</v>
      </c>
      <c r="J10661" s="4">
        <v>1158.0</v>
      </c>
      <c r="K10661" s="4">
        <v>8170.0</v>
      </c>
      <c r="L10661" s="4">
        <v>59100.0</v>
      </c>
      <c r="M10661" s="4" t="s">
        <v>2044</v>
      </c>
      <c r="N10661" s="4" t="s">
        <v>2041</v>
      </c>
      <c r="O10661" s="4" t="s">
        <v>2041</v>
      </c>
      <c r="P10661" s="4" t="s">
        <v>2041</v>
      </c>
      <c r="R10661" s="5" t="str">
        <f t="shared" si="1"/>
        <v>2017_220</v>
      </c>
    </row>
    <row r="10662">
      <c r="A10662" s="4" t="s">
        <v>2237</v>
      </c>
      <c r="B10662" s="4">
        <v>221.0</v>
      </c>
      <c r="C10662" s="4">
        <v>2017.0</v>
      </c>
      <c r="D10662" s="4" t="s">
        <v>26</v>
      </c>
      <c r="E10662" s="4" t="s">
        <v>2040</v>
      </c>
      <c r="F10662" s="4" t="s">
        <v>24</v>
      </c>
      <c r="G10662" s="4" t="s">
        <v>1478</v>
      </c>
      <c r="H10662" s="4">
        <v>1901.0</v>
      </c>
      <c r="I10662" s="4">
        <v>12547.0</v>
      </c>
      <c r="J10662" s="4">
        <v>1.0</v>
      </c>
      <c r="K10662" s="4">
        <v>9314.0</v>
      </c>
      <c r="L10662" s="4">
        <v>106000.0</v>
      </c>
      <c r="M10662" s="4" t="s">
        <v>2041</v>
      </c>
      <c r="N10662" s="4" t="s">
        <v>2041</v>
      </c>
      <c r="O10662" s="4" t="s">
        <v>2041</v>
      </c>
      <c r="P10662" s="4" t="s">
        <v>2041</v>
      </c>
      <c r="R10662" s="5" t="str">
        <f t="shared" si="1"/>
        <v>2017_221</v>
      </c>
    </row>
    <row r="10663">
      <c r="A10663" s="4" t="s">
        <v>2248</v>
      </c>
      <c r="B10663" s="4">
        <v>222.0</v>
      </c>
      <c r="C10663" s="4">
        <v>2017.0</v>
      </c>
      <c r="D10663" s="4" t="s">
        <v>45</v>
      </c>
      <c r="E10663" s="4" t="s">
        <v>2042</v>
      </c>
      <c r="F10663" s="4" t="s">
        <v>57</v>
      </c>
      <c r="G10663" s="4" t="s">
        <v>1523</v>
      </c>
      <c r="I10663" s="4">
        <v>12513.0</v>
      </c>
      <c r="J10663" s="4">
        <v>148.0</v>
      </c>
      <c r="K10663" s="4">
        <v>16057.0</v>
      </c>
      <c r="L10663" s="4">
        <v>13309.0</v>
      </c>
      <c r="M10663" s="4" t="s">
        <v>2041</v>
      </c>
      <c r="N10663" s="4" t="s">
        <v>2041</v>
      </c>
      <c r="O10663" s="4" t="s">
        <v>2041</v>
      </c>
      <c r="P10663" s="4" t="s">
        <v>2041</v>
      </c>
      <c r="R10663" s="5" t="str">
        <f t="shared" si="1"/>
        <v>2017_222</v>
      </c>
    </row>
    <row r="10664">
      <c r="A10664" s="7" t="s">
        <v>2306</v>
      </c>
      <c r="B10664" s="7">
        <v>223.0</v>
      </c>
      <c r="C10664" s="7">
        <v>2017.0</v>
      </c>
      <c r="D10664" s="7" t="s">
        <v>40</v>
      </c>
      <c r="E10664" s="7" t="s">
        <v>2053</v>
      </c>
      <c r="F10664" s="7" t="s">
        <v>127</v>
      </c>
      <c r="G10664" s="7" t="s">
        <v>1556</v>
      </c>
      <c r="H10664" s="7">
        <v>89862.0</v>
      </c>
      <c r="I10664" s="7">
        <v>12503.0</v>
      </c>
      <c r="J10664" s="7">
        <v>6073.0</v>
      </c>
      <c r="K10664" s="7">
        <v>51095.0</v>
      </c>
      <c r="L10664" s="7">
        <v>5525.0</v>
      </c>
      <c r="M10664" s="7" t="s">
        <v>2041</v>
      </c>
      <c r="N10664" s="7" t="s">
        <v>2044</v>
      </c>
      <c r="O10664" s="7" t="s">
        <v>2041</v>
      </c>
      <c r="P10664" s="7" t="s">
        <v>2041</v>
      </c>
      <c r="Q10664" s="8"/>
      <c r="R10664" s="5" t="str">
        <f t="shared" si="1"/>
        <v>2017_223</v>
      </c>
    </row>
    <row r="10665">
      <c r="A10665" s="4" t="s">
        <v>2211</v>
      </c>
      <c r="B10665" s="4">
        <v>224.0</v>
      </c>
      <c r="C10665" s="4">
        <v>2017.0</v>
      </c>
      <c r="D10665" s="4" t="s">
        <v>177</v>
      </c>
      <c r="E10665" s="4" t="s">
        <v>2065</v>
      </c>
      <c r="F10665" s="4" t="s">
        <v>30</v>
      </c>
      <c r="G10665" s="4" t="s">
        <v>1407</v>
      </c>
      <c r="H10665" s="4">
        <v>18503.0</v>
      </c>
      <c r="I10665" s="4">
        <v>12488.0</v>
      </c>
      <c r="J10665" s="4">
        <v>1438.0</v>
      </c>
      <c r="K10665" s="4">
        <v>22508.0</v>
      </c>
      <c r="L10665" s="4">
        <v>9650.0</v>
      </c>
      <c r="M10665" s="4" t="s">
        <v>2041</v>
      </c>
      <c r="N10665" s="4" t="s">
        <v>2041</v>
      </c>
      <c r="O10665" s="4" t="s">
        <v>2041</v>
      </c>
      <c r="P10665" s="4" t="s">
        <v>2041</v>
      </c>
      <c r="R10665" s="5" t="str">
        <f t="shared" si="1"/>
        <v>2017_224</v>
      </c>
    </row>
    <row r="10666">
      <c r="A10666" s="4" t="s">
        <v>2307</v>
      </c>
      <c r="B10666" s="4">
        <v>225.0</v>
      </c>
      <c r="C10666" s="4">
        <v>2017.0</v>
      </c>
      <c r="D10666" s="4" t="s">
        <v>826</v>
      </c>
      <c r="E10666" s="4" t="s">
        <v>114</v>
      </c>
      <c r="F10666" s="4" t="s">
        <v>43</v>
      </c>
      <c r="G10666" s="4" t="s">
        <v>1437</v>
      </c>
      <c r="H10666" s="4">
        <v>39041.0</v>
      </c>
      <c r="I10666" s="4">
        <v>12483.0</v>
      </c>
      <c r="J10666" s="4">
        <v>976.0</v>
      </c>
      <c r="K10666" s="4">
        <v>25586.0</v>
      </c>
      <c r="L10666" s="4">
        <v>50928.0</v>
      </c>
      <c r="M10666" s="4" t="s">
        <v>2041</v>
      </c>
      <c r="N10666" s="4" t="s">
        <v>2041</v>
      </c>
      <c r="O10666" s="4" t="s">
        <v>2041</v>
      </c>
      <c r="P10666" s="4" t="s">
        <v>2041</v>
      </c>
      <c r="R10666" s="5" t="str">
        <f t="shared" si="1"/>
        <v>2017_225</v>
      </c>
    </row>
    <row r="10667">
      <c r="A10667" s="4" t="s">
        <v>2182</v>
      </c>
      <c r="B10667" s="4">
        <v>226.0</v>
      </c>
      <c r="C10667" s="4">
        <v>2017.0</v>
      </c>
      <c r="D10667" s="4" t="s">
        <v>975</v>
      </c>
      <c r="E10667" s="4" t="s">
        <v>2043</v>
      </c>
      <c r="F10667" s="4" t="s">
        <v>170</v>
      </c>
      <c r="G10667" s="4" t="s">
        <v>1615</v>
      </c>
      <c r="H10667" s="4">
        <v>31972.0</v>
      </c>
      <c r="I10667" s="4">
        <v>12399.0</v>
      </c>
      <c r="J10667" s="4">
        <v>276.0</v>
      </c>
      <c r="K10667" s="4">
        <v>27540.0</v>
      </c>
      <c r="L10667" s="4">
        <v>31400.0</v>
      </c>
      <c r="M10667" s="4" t="s">
        <v>2041</v>
      </c>
      <c r="N10667" s="4" t="s">
        <v>2041</v>
      </c>
      <c r="O10667" s="4" t="s">
        <v>2041</v>
      </c>
      <c r="P10667" s="4" t="s">
        <v>2041</v>
      </c>
      <c r="R10667" s="5" t="str">
        <f t="shared" si="1"/>
        <v>2017_226</v>
      </c>
    </row>
    <row r="10668">
      <c r="A10668" s="4" t="s">
        <v>2262</v>
      </c>
      <c r="B10668" s="4">
        <v>227.0</v>
      </c>
      <c r="C10668" s="4">
        <v>2017.0</v>
      </c>
      <c r="D10668" s="4" t="s">
        <v>99</v>
      </c>
      <c r="E10668" s="4" t="s">
        <v>2042</v>
      </c>
      <c r="F10668" s="4" t="s">
        <v>201</v>
      </c>
      <c r="G10668" s="4" t="s">
        <v>1549</v>
      </c>
      <c r="H10668" s="4">
        <v>18143.0</v>
      </c>
      <c r="I10668" s="4">
        <v>12394.0</v>
      </c>
      <c r="J10668" s="4">
        <v>1317.0</v>
      </c>
      <c r="K10668" s="4">
        <v>228014.0</v>
      </c>
      <c r="L10668" s="4">
        <v>14854.0</v>
      </c>
      <c r="M10668" s="4" t="s">
        <v>2041</v>
      </c>
      <c r="N10668" s="4" t="s">
        <v>2041</v>
      </c>
      <c r="O10668" s="4" t="s">
        <v>2041</v>
      </c>
      <c r="P10668" s="4" t="s">
        <v>2041</v>
      </c>
      <c r="R10668" s="5" t="str">
        <f t="shared" si="1"/>
        <v>2017_227</v>
      </c>
    </row>
    <row r="10669">
      <c r="A10669" s="4" t="s">
        <v>2478</v>
      </c>
      <c r="B10669" s="4">
        <v>228.0</v>
      </c>
      <c r="C10669" s="4">
        <v>2017.0</v>
      </c>
      <c r="D10669" s="4" t="s">
        <v>76</v>
      </c>
      <c r="E10669" s="4" t="s">
        <v>76</v>
      </c>
      <c r="F10669" s="4" t="s">
        <v>30</v>
      </c>
      <c r="G10669" s="4" t="s">
        <v>1407</v>
      </c>
      <c r="H10669" s="4">
        <v>11604.0</v>
      </c>
      <c r="I10669" s="4">
        <v>12394.0</v>
      </c>
      <c r="J10669" s="4">
        <v>941.0</v>
      </c>
      <c r="K10669" s="4">
        <v>20038.0</v>
      </c>
      <c r="L10669" s="4">
        <v>41500.0</v>
      </c>
      <c r="M10669" s="4" t="s">
        <v>2041</v>
      </c>
      <c r="N10669" s="4" t="s">
        <v>2041</v>
      </c>
      <c r="O10669" s="4" t="s">
        <v>2041</v>
      </c>
      <c r="P10669" s="4" t="s">
        <v>2044</v>
      </c>
      <c r="R10669" s="5" t="str">
        <f t="shared" si="1"/>
        <v>2017_228</v>
      </c>
    </row>
    <row r="10670">
      <c r="A10670" s="4" t="s">
        <v>2187</v>
      </c>
      <c r="B10670" s="4">
        <v>229.0</v>
      </c>
      <c r="C10670" s="4">
        <v>2017.0</v>
      </c>
      <c r="D10670" s="4" t="s">
        <v>921</v>
      </c>
      <c r="E10670" s="4" t="s">
        <v>921</v>
      </c>
      <c r="F10670" s="4" t="s">
        <v>43</v>
      </c>
      <c r="G10670" s="4" t="s">
        <v>1612</v>
      </c>
      <c r="H10670" s="4">
        <v>5911.0</v>
      </c>
      <c r="I10670" s="4">
        <v>12351.0</v>
      </c>
      <c r="J10670" s="4">
        <v>774.0</v>
      </c>
      <c r="K10670" s="4">
        <v>30355.0</v>
      </c>
      <c r="L10670" s="4">
        <v>8763.0</v>
      </c>
      <c r="M10670" s="4" t="s">
        <v>2041</v>
      </c>
      <c r="N10670" s="4" t="s">
        <v>2041</v>
      </c>
      <c r="O10670" s="4" t="s">
        <v>2041</v>
      </c>
      <c r="P10670" s="4" t="s">
        <v>2041</v>
      </c>
      <c r="R10670" s="5" t="str">
        <f t="shared" si="1"/>
        <v>2017_229</v>
      </c>
    </row>
    <row r="10671">
      <c r="A10671" s="4" t="s">
        <v>2235</v>
      </c>
      <c r="B10671" s="4">
        <v>230.0</v>
      </c>
      <c r="C10671" s="4">
        <v>2017.0</v>
      </c>
      <c r="D10671" s="4" t="s">
        <v>285</v>
      </c>
      <c r="E10671" s="4" t="s">
        <v>285</v>
      </c>
      <c r="F10671" s="4" t="s">
        <v>127</v>
      </c>
      <c r="G10671" s="4" t="s">
        <v>1586</v>
      </c>
      <c r="H10671" s="4">
        <v>22786.0</v>
      </c>
      <c r="I10671" s="4">
        <v>12207.0</v>
      </c>
      <c r="J10671" s="4">
        <v>1074.0</v>
      </c>
      <c r="K10671" s="4">
        <v>9739.0</v>
      </c>
      <c r="L10671" s="4">
        <v>69000.0</v>
      </c>
      <c r="M10671" s="4" t="s">
        <v>2041</v>
      </c>
      <c r="N10671" s="4" t="s">
        <v>2041</v>
      </c>
      <c r="O10671" s="4" t="s">
        <v>2041</v>
      </c>
      <c r="P10671" s="4" t="s">
        <v>2041</v>
      </c>
      <c r="R10671" s="5" t="str">
        <f t="shared" si="1"/>
        <v>2017_230</v>
      </c>
    </row>
    <row r="10672">
      <c r="A10672" s="4" t="s">
        <v>2148</v>
      </c>
      <c r="B10672" s="4">
        <v>231.0</v>
      </c>
      <c r="C10672" s="4">
        <v>2017.0</v>
      </c>
      <c r="D10672" s="4" t="s">
        <v>490</v>
      </c>
      <c r="E10672" s="4" t="s">
        <v>921</v>
      </c>
      <c r="F10672" s="4" t="s">
        <v>118</v>
      </c>
      <c r="G10672" s="4" t="s">
        <v>1543</v>
      </c>
      <c r="H10672" s="4">
        <v>21886.0</v>
      </c>
      <c r="I10672" s="4">
        <v>12197.0</v>
      </c>
      <c r="J10672" s="4">
        <v>3302.0</v>
      </c>
      <c r="K10672" s="4">
        <v>25913.0</v>
      </c>
      <c r="L10672" s="4">
        <v>3545.0</v>
      </c>
      <c r="M10672" s="4" t="s">
        <v>2041</v>
      </c>
      <c r="N10672" s="4" t="s">
        <v>2041</v>
      </c>
      <c r="O10672" s="4" t="s">
        <v>2041</v>
      </c>
      <c r="P10672" s="4" t="s">
        <v>2041</v>
      </c>
      <c r="R10672" s="5" t="str">
        <f t="shared" si="1"/>
        <v>2017_231</v>
      </c>
    </row>
    <row r="10673">
      <c r="A10673" s="4" t="s">
        <v>959</v>
      </c>
      <c r="B10673" s="4">
        <v>232.0</v>
      </c>
      <c r="C10673" s="4">
        <v>2017.0</v>
      </c>
      <c r="D10673" s="4" t="s">
        <v>1112</v>
      </c>
      <c r="E10673" s="4" t="s">
        <v>223</v>
      </c>
      <c r="F10673" s="4" t="s">
        <v>24</v>
      </c>
      <c r="G10673" s="4" t="s">
        <v>1679</v>
      </c>
      <c r="H10673" s="4">
        <v>12438.0</v>
      </c>
      <c r="I10673" s="4">
        <v>12157.0</v>
      </c>
      <c r="J10673" s="4">
        <v>886.0</v>
      </c>
      <c r="K10673" s="4">
        <v>11559.0</v>
      </c>
      <c r="L10673" s="4">
        <v>6976.0</v>
      </c>
      <c r="M10673" s="4" t="s">
        <v>2041</v>
      </c>
      <c r="N10673" s="4" t="s">
        <v>2041</v>
      </c>
      <c r="O10673" s="4" t="s">
        <v>2041</v>
      </c>
      <c r="P10673" s="4" t="s">
        <v>2041</v>
      </c>
      <c r="R10673" s="5" t="str">
        <f t="shared" si="1"/>
        <v>2017_232</v>
      </c>
    </row>
    <row r="10674">
      <c r="A10674" s="4" t="s">
        <v>2245</v>
      </c>
      <c r="B10674" s="4">
        <v>233.0</v>
      </c>
      <c r="C10674" s="4">
        <v>2017.0</v>
      </c>
      <c r="D10674" s="4" t="s">
        <v>1831</v>
      </c>
      <c r="E10674" s="4" t="s">
        <v>2040</v>
      </c>
      <c r="F10674" s="4" t="s">
        <v>43</v>
      </c>
      <c r="G10674" s="4" t="s">
        <v>1613</v>
      </c>
      <c r="H10674" s="4">
        <v>5931.0</v>
      </c>
      <c r="I10674" s="4">
        <v>12104.0</v>
      </c>
      <c r="J10674" s="4">
        <v>842.0</v>
      </c>
      <c r="K10674" s="4">
        <v>6499.0</v>
      </c>
      <c r="L10674" s="4">
        <v>62000.0</v>
      </c>
      <c r="M10674" s="4" t="s">
        <v>2041</v>
      </c>
      <c r="N10674" s="4" t="s">
        <v>2041</v>
      </c>
      <c r="O10674" s="4" t="s">
        <v>2041</v>
      </c>
      <c r="P10674" s="4" t="s">
        <v>2041</v>
      </c>
      <c r="R10674" s="5" t="str">
        <f t="shared" si="1"/>
        <v>2017_233</v>
      </c>
    </row>
    <row r="10675">
      <c r="A10675" s="4" t="s">
        <v>2224</v>
      </c>
      <c r="B10675" s="4">
        <v>234.0</v>
      </c>
      <c r="C10675" s="4">
        <v>2017.0</v>
      </c>
      <c r="D10675" s="4" t="s">
        <v>216</v>
      </c>
      <c r="E10675" s="4" t="s">
        <v>921</v>
      </c>
      <c r="F10675" s="4" t="s">
        <v>30</v>
      </c>
      <c r="G10675" s="4" t="s">
        <v>1407</v>
      </c>
      <c r="H10675" s="4">
        <v>23708.0</v>
      </c>
      <c r="I10675" s="4">
        <v>12075.0</v>
      </c>
      <c r="J10675" s="4">
        <v>1245.0</v>
      </c>
      <c r="K10675" s="4">
        <v>48255.0</v>
      </c>
      <c r="L10675" s="4">
        <v>14960.0</v>
      </c>
      <c r="M10675" s="4" t="s">
        <v>2041</v>
      </c>
      <c r="N10675" s="4" t="s">
        <v>2041</v>
      </c>
      <c r="O10675" s="4" t="s">
        <v>2041</v>
      </c>
      <c r="P10675" s="4" t="s">
        <v>2041</v>
      </c>
      <c r="R10675" s="5" t="str">
        <f t="shared" si="1"/>
        <v>2017_234</v>
      </c>
    </row>
    <row r="10676">
      <c r="A10676" s="4" t="s">
        <v>240</v>
      </c>
      <c r="B10676" s="4">
        <v>235.0</v>
      </c>
      <c r="C10676" s="4">
        <v>2017.0</v>
      </c>
      <c r="D10676" s="4" t="s">
        <v>216</v>
      </c>
      <c r="E10676" s="4" t="s">
        <v>921</v>
      </c>
      <c r="F10676" s="4" t="s">
        <v>57</v>
      </c>
      <c r="G10676" s="4" t="s">
        <v>1526</v>
      </c>
      <c r="H10676" s="4">
        <v>25938.0</v>
      </c>
      <c r="I10676" s="4">
        <v>11869.0</v>
      </c>
      <c r="J10676" s="4">
        <v>1311.0</v>
      </c>
      <c r="K10676" s="4">
        <v>51319.0</v>
      </c>
      <c r="L10676" s="4">
        <v>12390.0</v>
      </c>
      <c r="M10676" s="4" t="s">
        <v>2041</v>
      </c>
      <c r="N10676" s="4" t="s">
        <v>2041</v>
      </c>
      <c r="O10676" s="4" t="s">
        <v>2041</v>
      </c>
      <c r="P10676" s="4" t="s">
        <v>2041</v>
      </c>
      <c r="R10676" s="5" t="str">
        <f t="shared" si="1"/>
        <v>2017_235</v>
      </c>
    </row>
    <row r="10677">
      <c r="A10677" s="4" t="s">
        <v>2250</v>
      </c>
      <c r="B10677" s="4">
        <v>236.0</v>
      </c>
      <c r="C10677" s="4">
        <v>2017.0</v>
      </c>
      <c r="D10677" s="4" t="s">
        <v>48</v>
      </c>
      <c r="E10677" s="4" t="s">
        <v>48</v>
      </c>
      <c r="F10677" s="4" t="s">
        <v>55</v>
      </c>
      <c r="G10677" s="4" t="s">
        <v>1522</v>
      </c>
      <c r="H10677" s="4">
        <v>28891.0</v>
      </c>
      <c r="I10677" s="4">
        <v>11856.0</v>
      </c>
      <c r="J10677" s="4">
        <v>1133.0</v>
      </c>
      <c r="K10677" s="4">
        <v>6753.0</v>
      </c>
      <c r="L10677" s="4">
        <v>42550.0</v>
      </c>
      <c r="M10677" s="4" t="s">
        <v>2041</v>
      </c>
      <c r="N10677" s="4" t="s">
        <v>2041</v>
      </c>
      <c r="O10677" s="4" t="s">
        <v>2041</v>
      </c>
      <c r="P10677" s="4" t="s">
        <v>2041</v>
      </c>
      <c r="R10677" s="5" t="str">
        <f t="shared" si="1"/>
        <v>2017_236</v>
      </c>
    </row>
    <row r="10678">
      <c r="A10678" s="4" t="s">
        <v>2275</v>
      </c>
      <c r="B10678" s="4">
        <v>237.0</v>
      </c>
      <c r="C10678" s="4">
        <v>2017.0</v>
      </c>
      <c r="D10678" s="4" t="s">
        <v>921</v>
      </c>
      <c r="E10678" s="4" t="s">
        <v>921</v>
      </c>
      <c r="F10678" s="4" t="s">
        <v>118</v>
      </c>
      <c r="G10678" s="4" t="s">
        <v>1530</v>
      </c>
      <c r="H10678" s="4">
        <v>2686.0</v>
      </c>
      <c r="I10678" s="4">
        <v>11742.0</v>
      </c>
      <c r="J10678" s="4">
        <v>199.0</v>
      </c>
      <c r="K10678" s="4">
        <v>5560.0</v>
      </c>
      <c r="L10678" s="4">
        <v>3200.0</v>
      </c>
      <c r="M10678" s="4" t="s">
        <v>2041</v>
      </c>
      <c r="N10678" s="4" t="s">
        <v>2041</v>
      </c>
      <c r="O10678" s="4" t="s">
        <v>2041</v>
      </c>
      <c r="P10678" s="4" t="s">
        <v>2041</v>
      </c>
      <c r="R10678" s="5" t="str">
        <f t="shared" si="1"/>
        <v>2017_237</v>
      </c>
    </row>
    <row r="10679">
      <c r="A10679" s="4" t="s">
        <v>2532</v>
      </c>
      <c r="B10679" s="4">
        <v>238.0</v>
      </c>
      <c r="C10679" s="4">
        <v>2017.0</v>
      </c>
      <c r="D10679" s="4" t="s">
        <v>216</v>
      </c>
      <c r="E10679" s="4" t="s">
        <v>921</v>
      </c>
      <c r="F10679" s="4" t="s">
        <v>37</v>
      </c>
      <c r="G10679" s="4" t="s">
        <v>1495</v>
      </c>
      <c r="H10679" s="4">
        <v>48732.0</v>
      </c>
      <c r="I10679" s="4">
        <v>11737.0</v>
      </c>
      <c r="J10679" s="4">
        <v>2123.0</v>
      </c>
      <c r="K10679" s="4">
        <v>71610.0</v>
      </c>
      <c r="L10679" s="4">
        <v>16200.0</v>
      </c>
      <c r="M10679" s="4" t="s">
        <v>2041</v>
      </c>
      <c r="N10679" s="4" t="s">
        <v>2041</v>
      </c>
      <c r="O10679" s="4" t="s">
        <v>2041</v>
      </c>
      <c r="P10679" s="4" t="s">
        <v>2041</v>
      </c>
      <c r="R10679" s="5" t="str">
        <f t="shared" si="1"/>
        <v>2017_238</v>
      </c>
    </row>
    <row r="10680">
      <c r="A10680" s="4" t="s">
        <v>2234</v>
      </c>
      <c r="B10680" s="4">
        <v>239.0</v>
      </c>
      <c r="C10680" s="4">
        <v>2017.0</v>
      </c>
      <c r="D10680" s="4" t="s">
        <v>81</v>
      </c>
      <c r="E10680" s="4" t="s">
        <v>2042</v>
      </c>
      <c r="F10680" s="4" t="s">
        <v>74</v>
      </c>
      <c r="G10680" s="4" t="s">
        <v>1422</v>
      </c>
      <c r="H10680" s="4">
        <v>19953.0</v>
      </c>
      <c r="I10680" s="4">
        <v>11735.0</v>
      </c>
      <c r="J10680" s="4">
        <v>1314.0</v>
      </c>
      <c r="K10680" s="4">
        <v>139821.0</v>
      </c>
      <c r="L10680" s="4">
        <v>13195.0</v>
      </c>
      <c r="M10680" s="4" t="s">
        <v>2041</v>
      </c>
      <c r="N10680" s="4" t="s">
        <v>2041</v>
      </c>
      <c r="O10680" s="4" t="s">
        <v>2041</v>
      </c>
      <c r="P10680" s="4" t="s">
        <v>2041</v>
      </c>
      <c r="R10680" s="5" t="str">
        <f t="shared" si="1"/>
        <v>2017_239</v>
      </c>
    </row>
    <row r="10681">
      <c r="A10681" s="4" t="s">
        <v>2482</v>
      </c>
      <c r="B10681" s="4">
        <v>240.0</v>
      </c>
      <c r="C10681" s="4">
        <v>2017.0</v>
      </c>
      <c r="D10681" s="4" t="s">
        <v>759</v>
      </c>
      <c r="E10681" s="4" t="s">
        <v>2141</v>
      </c>
      <c r="F10681" s="4" t="s">
        <v>43</v>
      </c>
      <c r="G10681" s="4" t="s">
        <v>1560</v>
      </c>
      <c r="H10681" s="4">
        <v>45963.0</v>
      </c>
      <c r="I10681" s="4">
        <v>11668.0</v>
      </c>
      <c r="J10681" s="4">
        <v>1493.0</v>
      </c>
      <c r="K10681" s="4">
        <v>43670.0</v>
      </c>
      <c r="L10681" s="4">
        <v>57000.0</v>
      </c>
      <c r="M10681" s="4" t="s">
        <v>2041</v>
      </c>
      <c r="N10681" s="4" t="s">
        <v>2041</v>
      </c>
      <c r="O10681" s="4" t="s">
        <v>2041</v>
      </c>
      <c r="P10681" s="4" t="s">
        <v>2041</v>
      </c>
      <c r="R10681" s="5" t="str">
        <f t="shared" si="1"/>
        <v>2017_240</v>
      </c>
    </row>
    <row r="10682">
      <c r="A10682" s="4" t="s">
        <v>2260</v>
      </c>
      <c r="B10682" s="4">
        <v>241.0</v>
      </c>
      <c r="C10682" s="4">
        <v>2017.0</v>
      </c>
      <c r="D10682" s="4" t="s">
        <v>232</v>
      </c>
      <c r="E10682" s="4" t="s">
        <v>2112</v>
      </c>
      <c r="F10682" s="4" t="s">
        <v>37</v>
      </c>
      <c r="G10682" s="4" t="s">
        <v>1432</v>
      </c>
      <c r="H10682" s="4">
        <v>19276.0</v>
      </c>
      <c r="I10682" s="4">
        <v>11663.0</v>
      </c>
      <c r="J10682" s="4">
        <v>348.0</v>
      </c>
      <c r="K10682" s="4">
        <v>26211.0</v>
      </c>
      <c r="L10682" s="4">
        <v>169000.0</v>
      </c>
      <c r="M10682" s="4" t="s">
        <v>2041</v>
      </c>
      <c r="N10682" s="4" t="s">
        <v>2041</v>
      </c>
      <c r="O10682" s="4" t="s">
        <v>2041</v>
      </c>
      <c r="P10682" s="4" t="s">
        <v>2041</v>
      </c>
      <c r="R10682" s="5" t="str">
        <f t="shared" si="1"/>
        <v>2017_241</v>
      </c>
    </row>
    <row r="10683">
      <c r="A10683" s="4" t="s">
        <v>2249</v>
      </c>
      <c r="B10683" s="4">
        <v>242.0</v>
      </c>
      <c r="C10683" s="4">
        <v>2017.0</v>
      </c>
      <c r="D10683" s="4" t="s">
        <v>1360</v>
      </c>
      <c r="E10683" s="4" t="s">
        <v>2141</v>
      </c>
      <c r="F10683" s="4" t="s">
        <v>88</v>
      </c>
      <c r="G10683" s="4" t="s">
        <v>1413</v>
      </c>
      <c r="H10683" s="4">
        <v>14224.0</v>
      </c>
      <c r="I10683" s="4">
        <v>11584.0</v>
      </c>
      <c r="J10683" s="4">
        <v>420.0</v>
      </c>
      <c r="K10683" s="4">
        <v>40292.0</v>
      </c>
      <c r="L10683" s="4">
        <v>24000.0</v>
      </c>
      <c r="M10683" s="4" t="s">
        <v>2041</v>
      </c>
      <c r="N10683" s="4" t="s">
        <v>2041</v>
      </c>
      <c r="O10683" s="4" t="s">
        <v>2041</v>
      </c>
      <c r="P10683" s="4" t="s">
        <v>2041</v>
      </c>
      <c r="R10683" s="5" t="str">
        <f t="shared" si="1"/>
        <v>2017_242</v>
      </c>
    </row>
    <row r="10684">
      <c r="A10684" s="4" t="s">
        <v>2266</v>
      </c>
      <c r="B10684" s="4">
        <v>243.0</v>
      </c>
      <c r="C10684" s="4">
        <v>2017.0</v>
      </c>
      <c r="D10684" s="4" t="s">
        <v>973</v>
      </c>
      <c r="E10684" s="4" t="s">
        <v>117</v>
      </c>
      <c r="F10684" s="4" t="s">
        <v>30</v>
      </c>
      <c r="G10684" s="4" t="s">
        <v>1518</v>
      </c>
      <c r="H10684" s="4">
        <v>13461.0</v>
      </c>
      <c r="I10684" s="4">
        <v>11572.0</v>
      </c>
      <c r="J10684" s="4">
        <v>507.0</v>
      </c>
      <c r="K10684" s="4">
        <v>6730.0</v>
      </c>
      <c r="L10684" s="4">
        <v>21000.0</v>
      </c>
      <c r="M10684" s="4" t="s">
        <v>2041</v>
      </c>
      <c r="N10684" s="4" t="s">
        <v>2041</v>
      </c>
      <c r="O10684" s="4" t="s">
        <v>2041</v>
      </c>
      <c r="P10684" s="4" t="s">
        <v>2041</v>
      </c>
      <c r="R10684" s="5" t="str">
        <f t="shared" si="1"/>
        <v>2017_243</v>
      </c>
    </row>
    <row r="10685">
      <c r="A10685" s="4" t="s">
        <v>2232</v>
      </c>
      <c r="B10685" s="4">
        <v>244.0</v>
      </c>
      <c r="C10685" s="4">
        <v>2017.0</v>
      </c>
      <c r="D10685" s="4" t="s">
        <v>1831</v>
      </c>
      <c r="E10685" s="4" t="s">
        <v>2040</v>
      </c>
      <c r="F10685" s="4" t="s">
        <v>43</v>
      </c>
      <c r="G10685" s="4" t="s">
        <v>1529</v>
      </c>
      <c r="I10685" s="4">
        <v>11540.0</v>
      </c>
      <c r="J10685" s="4">
        <v>36.0</v>
      </c>
      <c r="K10685" s="4">
        <v>6908.0</v>
      </c>
      <c r="L10685" s="4">
        <v>64000.0</v>
      </c>
      <c r="M10685" s="4" t="s">
        <v>2041</v>
      </c>
      <c r="N10685" s="4" t="s">
        <v>2041</v>
      </c>
      <c r="O10685" s="4" t="s">
        <v>2041</v>
      </c>
      <c r="P10685" s="4" t="s">
        <v>2041</v>
      </c>
      <c r="R10685" s="5" t="str">
        <f t="shared" si="1"/>
        <v>2017_244</v>
      </c>
    </row>
    <row r="10686">
      <c r="A10686" s="4" t="s">
        <v>1113</v>
      </c>
      <c r="B10686" s="4">
        <v>245.0</v>
      </c>
      <c r="C10686" s="4">
        <v>2017.0</v>
      </c>
      <c r="D10686" s="4" t="s">
        <v>59</v>
      </c>
      <c r="E10686" s="4" t="s">
        <v>2042</v>
      </c>
      <c r="F10686" s="4" t="s">
        <v>127</v>
      </c>
      <c r="G10686" s="4" t="s">
        <v>1556</v>
      </c>
      <c r="H10686" s="4">
        <v>36141.0</v>
      </c>
      <c r="I10686" s="4">
        <v>11538.0</v>
      </c>
      <c r="J10686" s="4">
        <v>2426.0</v>
      </c>
      <c r="K10686" s="4">
        <v>219276.0</v>
      </c>
      <c r="L10686" s="4">
        <v>37500.0</v>
      </c>
      <c r="M10686" s="4" t="s">
        <v>2041</v>
      </c>
      <c r="N10686" s="4" t="s">
        <v>2041</v>
      </c>
      <c r="O10686" s="4" t="s">
        <v>2041</v>
      </c>
      <c r="P10686" s="4" t="s">
        <v>2041</v>
      </c>
      <c r="R10686" s="5" t="str">
        <f t="shared" si="1"/>
        <v>2017_245</v>
      </c>
    </row>
    <row r="10687">
      <c r="A10687" s="7" t="s">
        <v>2255</v>
      </c>
      <c r="B10687" s="7">
        <v>246.0</v>
      </c>
      <c r="C10687" s="7">
        <v>2017.0</v>
      </c>
      <c r="D10687" s="7" t="s">
        <v>99</v>
      </c>
      <c r="E10687" s="7" t="s">
        <v>2042</v>
      </c>
      <c r="F10687" s="7" t="s">
        <v>144</v>
      </c>
      <c r="G10687" s="7" t="s">
        <v>1791</v>
      </c>
      <c r="H10687" s="7">
        <v>8169.0</v>
      </c>
      <c r="I10687" s="7">
        <v>11522.0</v>
      </c>
      <c r="J10687" s="7">
        <v>701.0</v>
      </c>
      <c r="K10687" s="7">
        <v>53098.0</v>
      </c>
      <c r="L10687" s="7">
        <v>2371.0</v>
      </c>
      <c r="M10687" s="7" t="s">
        <v>2041</v>
      </c>
      <c r="N10687" s="7" t="s">
        <v>2044</v>
      </c>
      <c r="O10687" s="7" t="s">
        <v>2041</v>
      </c>
      <c r="P10687" s="7" t="s">
        <v>2041</v>
      </c>
      <c r="Q10687" s="8"/>
      <c r="R10687" s="5" t="str">
        <f t="shared" si="1"/>
        <v>2017_246</v>
      </c>
    </row>
    <row r="10688">
      <c r="A10688" s="4" t="s">
        <v>2322</v>
      </c>
      <c r="B10688" s="4">
        <v>247.0</v>
      </c>
      <c r="C10688" s="4">
        <v>2017.0</v>
      </c>
      <c r="D10688" s="4" t="s">
        <v>986</v>
      </c>
      <c r="E10688" s="4" t="s">
        <v>117</v>
      </c>
      <c r="F10688" s="4" t="s">
        <v>57</v>
      </c>
      <c r="G10688" s="4" t="s">
        <v>1800</v>
      </c>
      <c r="H10688" s="4">
        <v>1445.0</v>
      </c>
      <c r="I10688" s="4">
        <v>11507.0</v>
      </c>
      <c r="J10688" s="4">
        <v>54.0</v>
      </c>
      <c r="K10688" s="4">
        <v>1497.0</v>
      </c>
      <c r="L10688" s="4">
        <v>7688.0</v>
      </c>
      <c r="M10688" s="4" t="s">
        <v>2041</v>
      </c>
      <c r="N10688" s="4" t="s">
        <v>2041</v>
      </c>
      <c r="O10688" s="4" t="s">
        <v>2041</v>
      </c>
      <c r="P10688" s="4" t="s">
        <v>2041</v>
      </c>
      <c r="R10688" s="5" t="str">
        <f t="shared" si="1"/>
        <v>2017_247</v>
      </c>
    </row>
    <row r="10689">
      <c r="A10689" s="4" t="s">
        <v>2274</v>
      </c>
      <c r="B10689" s="4">
        <v>248.0</v>
      </c>
      <c r="C10689" s="4">
        <v>2017.0</v>
      </c>
      <c r="D10689" s="4" t="s">
        <v>102</v>
      </c>
      <c r="E10689" s="4" t="s">
        <v>114</v>
      </c>
      <c r="F10689" s="4" t="s">
        <v>148</v>
      </c>
      <c r="G10689" s="4" t="s">
        <v>1814</v>
      </c>
      <c r="H10689" s="4">
        <v>59046.0</v>
      </c>
      <c r="I10689" s="4">
        <v>11449.0</v>
      </c>
      <c r="J10689" s="4">
        <v>3703.0</v>
      </c>
      <c r="K10689" s="4">
        <v>22877.0</v>
      </c>
      <c r="L10689" s="4">
        <v>7400.0</v>
      </c>
      <c r="M10689" s="4" t="s">
        <v>2041</v>
      </c>
      <c r="N10689" s="4" t="s">
        <v>2041</v>
      </c>
      <c r="O10689" s="4" t="s">
        <v>2041</v>
      </c>
      <c r="P10689" s="4" t="s">
        <v>2041</v>
      </c>
      <c r="R10689" s="5" t="str">
        <f t="shared" si="1"/>
        <v>2017_248</v>
      </c>
    </row>
    <row r="10690">
      <c r="A10690" s="4" t="s">
        <v>2200</v>
      </c>
      <c r="B10690" s="4">
        <v>249.0</v>
      </c>
      <c r="C10690" s="4">
        <v>2017.0</v>
      </c>
      <c r="D10690" s="4" t="s">
        <v>232</v>
      </c>
      <c r="E10690" s="4" t="s">
        <v>2112</v>
      </c>
      <c r="F10690" s="4" t="s">
        <v>955</v>
      </c>
      <c r="G10690" s="4" t="s">
        <v>1551</v>
      </c>
      <c r="H10690" s="4">
        <v>45313.0</v>
      </c>
      <c r="I10690" s="4">
        <v>11410.0</v>
      </c>
      <c r="J10690" s="4">
        <v>1670.0</v>
      </c>
      <c r="K10690" s="4">
        <v>20469.0</v>
      </c>
      <c r="L10690" s="4">
        <v>49000.0</v>
      </c>
      <c r="M10690" s="4" t="s">
        <v>2041</v>
      </c>
      <c r="N10690" s="4" t="s">
        <v>2041</v>
      </c>
      <c r="O10690" s="4" t="s">
        <v>2041</v>
      </c>
      <c r="P10690" s="4" t="s">
        <v>2041</v>
      </c>
      <c r="R10690" s="5" t="str">
        <f t="shared" si="1"/>
        <v>2017_249</v>
      </c>
    </row>
    <row r="10691">
      <c r="A10691" s="4" t="s">
        <v>1850</v>
      </c>
      <c r="B10691" s="4">
        <v>250.0</v>
      </c>
      <c r="C10691" s="4">
        <v>2017.0</v>
      </c>
      <c r="D10691" s="4" t="s">
        <v>1105</v>
      </c>
      <c r="E10691" s="4" t="s">
        <v>2052</v>
      </c>
      <c r="F10691" s="4" t="s">
        <v>35</v>
      </c>
      <c r="G10691" s="4" t="s">
        <v>1851</v>
      </c>
      <c r="H10691" s="4">
        <v>20280.0</v>
      </c>
      <c r="I10691" s="4">
        <v>11407.0</v>
      </c>
      <c r="J10691" s="4">
        <v>965.0</v>
      </c>
      <c r="K10691" s="4">
        <v>15635.0</v>
      </c>
      <c r="L10691" s="4">
        <v>54023.0</v>
      </c>
      <c r="M10691" s="4" t="s">
        <v>2041</v>
      </c>
      <c r="N10691" s="4" t="s">
        <v>2041</v>
      </c>
      <c r="O10691" s="4" t="s">
        <v>2041</v>
      </c>
      <c r="P10691" s="4" t="s">
        <v>2041</v>
      </c>
      <c r="R10691" s="5" t="str">
        <f t="shared" si="1"/>
        <v>2017_250</v>
      </c>
    </row>
    <row r="10692">
      <c r="A10692" s="4" t="s">
        <v>2218</v>
      </c>
      <c r="B10692" s="4">
        <v>251.0</v>
      </c>
      <c r="C10692" s="4">
        <v>2017.0</v>
      </c>
      <c r="D10692" s="4" t="s">
        <v>1728</v>
      </c>
      <c r="E10692" s="4" t="s">
        <v>2062</v>
      </c>
      <c r="F10692" s="4" t="s">
        <v>55</v>
      </c>
      <c r="G10692" s="4" t="s">
        <v>1522</v>
      </c>
      <c r="H10692" s="4">
        <v>21370.0</v>
      </c>
      <c r="I10692" s="4">
        <v>11361.0</v>
      </c>
      <c r="J10692" s="4">
        <v>807.0</v>
      </c>
      <c r="K10692" s="4">
        <v>12057.0</v>
      </c>
      <c r="L10692" s="4">
        <v>48950.0</v>
      </c>
      <c r="M10692" s="4" t="s">
        <v>2041</v>
      </c>
      <c r="N10692" s="4" t="s">
        <v>2041</v>
      </c>
      <c r="O10692" s="4" t="s">
        <v>2041</v>
      </c>
      <c r="P10692" s="4" t="s">
        <v>2041</v>
      </c>
      <c r="R10692" s="5" t="str">
        <f t="shared" si="1"/>
        <v>2017_251</v>
      </c>
    </row>
    <row r="10693">
      <c r="A10693" s="4" t="s">
        <v>2276</v>
      </c>
      <c r="B10693" s="4">
        <v>252.0</v>
      </c>
      <c r="C10693" s="4">
        <v>2017.0</v>
      </c>
      <c r="D10693" s="4" t="s">
        <v>826</v>
      </c>
      <c r="E10693" s="4" t="s">
        <v>114</v>
      </c>
      <c r="F10693" s="4" t="s">
        <v>20</v>
      </c>
      <c r="G10693" s="4" t="s">
        <v>1624</v>
      </c>
      <c r="H10693" s="4">
        <v>49115.0</v>
      </c>
      <c r="I10693" s="4">
        <v>11325.0</v>
      </c>
      <c r="J10693" s="4">
        <v>1647.0</v>
      </c>
      <c r="K10693" s="4">
        <v>20435.0</v>
      </c>
      <c r="L10693" s="4">
        <v>33000.0</v>
      </c>
      <c r="M10693" s="4" t="s">
        <v>2041</v>
      </c>
      <c r="N10693" s="4" t="s">
        <v>2041</v>
      </c>
      <c r="O10693" s="4" t="s">
        <v>2041</v>
      </c>
      <c r="P10693" s="4" t="s">
        <v>2041</v>
      </c>
      <c r="R10693" s="5" t="str">
        <f t="shared" si="1"/>
        <v>2017_252</v>
      </c>
    </row>
    <row r="10694">
      <c r="A10694" s="4" t="s">
        <v>1789</v>
      </c>
      <c r="B10694" s="4">
        <v>253.0</v>
      </c>
      <c r="C10694" s="4">
        <v>2017.0</v>
      </c>
      <c r="D10694" s="4" t="s">
        <v>1078</v>
      </c>
      <c r="E10694" s="4" t="s">
        <v>2052</v>
      </c>
      <c r="F10694" s="4" t="s">
        <v>30</v>
      </c>
      <c r="G10694" s="4" t="s">
        <v>1407</v>
      </c>
      <c r="H10694" s="4">
        <v>31068.0</v>
      </c>
      <c r="I10694" s="4">
        <v>11262.0</v>
      </c>
      <c r="J10694" s="4">
        <v>1115.0</v>
      </c>
      <c r="K10694" s="4">
        <v>9223.0</v>
      </c>
      <c r="L10694" s="4">
        <v>46000.0</v>
      </c>
      <c r="M10694" s="4" t="s">
        <v>2041</v>
      </c>
      <c r="N10694" s="4" t="s">
        <v>2041</v>
      </c>
      <c r="O10694" s="4" t="s">
        <v>2041</v>
      </c>
      <c r="P10694" s="4" t="s">
        <v>2041</v>
      </c>
      <c r="R10694" s="5" t="str">
        <f t="shared" si="1"/>
        <v>2017_253</v>
      </c>
    </row>
    <row r="10695">
      <c r="A10695" s="4" t="s">
        <v>2338</v>
      </c>
      <c r="B10695" s="4">
        <v>254.0</v>
      </c>
      <c r="C10695" s="4">
        <v>2017.0</v>
      </c>
      <c r="D10695" s="4" t="s">
        <v>102</v>
      </c>
      <c r="E10695" s="4" t="s">
        <v>114</v>
      </c>
      <c r="F10695" s="4" t="s">
        <v>43</v>
      </c>
      <c r="G10695" s="4" t="s">
        <v>1933</v>
      </c>
      <c r="H10695" s="4">
        <v>96802.0</v>
      </c>
      <c r="I10695" s="4">
        <v>11229.0</v>
      </c>
      <c r="J10695" s="4">
        <v>1999.0</v>
      </c>
      <c r="K10695" s="4">
        <v>28086.0</v>
      </c>
      <c r="L10695" s="4">
        <v>7132.0</v>
      </c>
      <c r="M10695" s="4" t="s">
        <v>2041</v>
      </c>
      <c r="N10695" s="4" t="s">
        <v>2041</v>
      </c>
      <c r="O10695" s="4" t="s">
        <v>2041</v>
      </c>
      <c r="P10695" s="4" t="s">
        <v>2041</v>
      </c>
      <c r="R10695" s="5" t="str">
        <f t="shared" si="1"/>
        <v>2017_254</v>
      </c>
    </row>
    <row r="10696">
      <c r="A10696" s="4" t="s">
        <v>2251</v>
      </c>
      <c r="B10696" s="4">
        <v>255.0</v>
      </c>
      <c r="C10696" s="4">
        <v>2017.0</v>
      </c>
      <c r="D10696" s="4" t="s">
        <v>611</v>
      </c>
      <c r="E10696" s="4" t="s">
        <v>2042</v>
      </c>
      <c r="F10696" s="4" t="s">
        <v>30</v>
      </c>
      <c r="G10696" s="4" t="s">
        <v>1407</v>
      </c>
      <c r="H10696" s="4">
        <v>62225.0</v>
      </c>
      <c r="I10696" s="4">
        <v>11155.0</v>
      </c>
      <c r="J10696" s="4">
        <v>3172.0</v>
      </c>
      <c r="K10696" s="4">
        <v>220177.0</v>
      </c>
      <c r="L10696" s="4">
        <v>13000.0</v>
      </c>
      <c r="M10696" s="4" t="s">
        <v>2044</v>
      </c>
      <c r="N10696" s="4" t="s">
        <v>2041</v>
      </c>
      <c r="O10696" s="4" t="s">
        <v>2041</v>
      </c>
      <c r="P10696" s="4" t="s">
        <v>2041</v>
      </c>
      <c r="R10696" s="5" t="str">
        <f t="shared" si="1"/>
        <v>2017_255</v>
      </c>
    </row>
    <row r="10697">
      <c r="A10697" s="4" t="s">
        <v>2241</v>
      </c>
      <c r="B10697" s="4">
        <v>256.0</v>
      </c>
      <c r="C10697" s="4">
        <v>2017.0</v>
      </c>
      <c r="D10697" s="4" t="s">
        <v>216</v>
      </c>
      <c r="E10697" s="4" t="s">
        <v>921</v>
      </c>
      <c r="F10697" s="4" t="s">
        <v>74</v>
      </c>
      <c r="G10697" s="4" t="s">
        <v>1422</v>
      </c>
      <c r="H10697" s="4">
        <v>22546.0</v>
      </c>
      <c r="I10697" s="4">
        <v>11107.0</v>
      </c>
      <c r="J10697" s="4">
        <v>1123.0</v>
      </c>
      <c r="K10697" s="4">
        <v>41155.0</v>
      </c>
      <c r="L10697" s="4">
        <v>11476.0</v>
      </c>
      <c r="M10697" s="4" t="s">
        <v>2041</v>
      </c>
      <c r="N10697" s="4" t="s">
        <v>2041</v>
      </c>
      <c r="O10697" s="4" t="s">
        <v>2041</v>
      </c>
      <c r="P10697" s="4" t="s">
        <v>2041</v>
      </c>
      <c r="R10697" s="5" t="str">
        <f t="shared" si="1"/>
        <v>2017_256</v>
      </c>
    </row>
    <row r="10698">
      <c r="A10698" s="4" t="s">
        <v>1106</v>
      </c>
      <c r="B10698" s="4">
        <v>257.0</v>
      </c>
      <c r="C10698" s="4">
        <v>2017.0</v>
      </c>
      <c r="D10698" s="4" t="s">
        <v>203</v>
      </c>
      <c r="E10698" s="4" t="s">
        <v>2059</v>
      </c>
      <c r="F10698" s="4" t="s">
        <v>179</v>
      </c>
      <c r="G10698" s="4" t="s">
        <v>1555</v>
      </c>
      <c r="H10698" s="4">
        <v>43126.0</v>
      </c>
      <c r="I10698" s="4">
        <v>11069.0</v>
      </c>
      <c r="J10698" s="4">
        <v>1714.0</v>
      </c>
      <c r="K10698" s="4">
        <v>35414.0</v>
      </c>
      <c r="L10698" s="4">
        <v>26628.0</v>
      </c>
      <c r="M10698" s="4" t="s">
        <v>2041</v>
      </c>
      <c r="N10698" s="4" t="s">
        <v>2041</v>
      </c>
      <c r="O10698" s="4" t="s">
        <v>2041</v>
      </c>
      <c r="P10698" s="4" t="s">
        <v>2041</v>
      </c>
      <c r="R10698" s="5" t="str">
        <f t="shared" si="1"/>
        <v>2017_257</v>
      </c>
    </row>
    <row r="10699">
      <c r="A10699" s="4" t="s">
        <v>1540</v>
      </c>
      <c r="B10699" s="4">
        <v>258.0</v>
      </c>
      <c r="C10699" s="4">
        <v>2017.0</v>
      </c>
      <c r="D10699" s="4" t="s">
        <v>99</v>
      </c>
      <c r="E10699" s="4" t="s">
        <v>2042</v>
      </c>
      <c r="F10699" s="4" t="s">
        <v>115</v>
      </c>
      <c r="G10699" s="4" t="s">
        <v>1541</v>
      </c>
      <c r="H10699" s="4">
        <v>10749.0</v>
      </c>
      <c r="I10699" s="4">
        <v>11047.0</v>
      </c>
      <c r="J10699" s="4">
        <v>931.0</v>
      </c>
      <c r="K10699" s="4">
        <v>61942.0</v>
      </c>
      <c r="L10699" s="4">
        <v>9400.0</v>
      </c>
      <c r="M10699" s="4" t="s">
        <v>2041</v>
      </c>
      <c r="N10699" s="4" t="s">
        <v>2041</v>
      </c>
      <c r="O10699" s="4" t="s">
        <v>2041</v>
      </c>
      <c r="P10699" s="4" t="s">
        <v>2041</v>
      </c>
      <c r="R10699" s="5" t="str">
        <f t="shared" si="1"/>
        <v>2017_258</v>
      </c>
    </row>
    <row r="10700">
      <c r="A10700" s="4" t="s">
        <v>2227</v>
      </c>
      <c r="B10700" s="4">
        <v>259.0</v>
      </c>
      <c r="C10700" s="4">
        <v>2017.0</v>
      </c>
      <c r="D10700" s="4" t="s">
        <v>223</v>
      </c>
      <c r="E10700" s="4" t="s">
        <v>223</v>
      </c>
      <c r="F10700" s="4" t="s">
        <v>24</v>
      </c>
      <c r="G10700" s="4" t="s">
        <v>1503</v>
      </c>
      <c r="H10700" s="4">
        <v>6693.0</v>
      </c>
      <c r="I10700" s="4">
        <v>10964.0</v>
      </c>
      <c r="J10700" s="4">
        <v>211.0</v>
      </c>
      <c r="K10700" s="4">
        <v>7360.0</v>
      </c>
      <c r="L10700" s="4">
        <v>49350.0</v>
      </c>
      <c r="M10700" s="4" t="s">
        <v>2041</v>
      </c>
      <c r="N10700" s="4" t="s">
        <v>2041</v>
      </c>
      <c r="O10700" s="4" t="s">
        <v>2041</v>
      </c>
      <c r="P10700" s="4" t="s">
        <v>2041</v>
      </c>
      <c r="R10700" s="5" t="str">
        <f t="shared" si="1"/>
        <v>2017_259</v>
      </c>
    </row>
    <row r="10701">
      <c r="A10701" s="4" t="s">
        <v>2333</v>
      </c>
      <c r="B10701" s="4">
        <v>260.0</v>
      </c>
      <c r="C10701" s="4">
        <v>2017.0</v>
      </c>
      <c r="D10701" s="4" t="s">
        <v>1112</v>
      </c>
      <c r="E10701" s="4" t="s">
        <v>223</v>
      </c>
      <c r="F10701" s="4" t="s">
        <v>179</v>
      </c>
      <c r="G10701" s="4" t="s">
        <v>1498</v>
      </c>
      <c r="H10701" s="4">
        <v>12002.0</v>
      </c>
      <c r="I10701" s="4">
        <v>10950.0</v>
      </c>
      <c r="J10701" s="4">
        <v>912.0</v>
      </c>
      <c r="K10701" s="4">
        <v>15362.0</v>
      </c>
      <c r="L10701" s="4">
        <v>8335.0</v>
      </c>
      <c r="M10701" s="4" t="s">
        <v>2041</v>
      </c>
      <c r="N10701" s="4" t="s">
        <v>2041</v>
      </c>
      <c r="O10701" s="4" t="s">
        <v>2041</v>
      </c>
      <c r="P10701" s="4" t="s">
        <v>2041</v>
      </c>
      <c r="R10701" s="5" t="str">
        <f t="shared" si="1"/>
        <v>2017_260</v>
      </c>
    </row>
    <row r="10702">
      <c r="A10702" s="4" t="s">
        <v>2269</v>
      </c>
      <c r="B10702" s="4">
        <v>261.0</v>
      </c>
      <c r="C10702" s="4">
        <v>2017.0</v>
      </c>
      <c r="D10702" s="4" t="s">
        <v>352</v>
      </c>
      <c r="E10702" s="4" t="s">
        <v>2040</v>
      </c>
      <c r="F10702" s="4" t="s">
        <v>24</v>
      </c>
      <c r="G10702" s="4" t="s">
        <v>1404</v>
      </c>
      <c r="H10702" s="4">
        <v>1584.0</v>
      </c>
      <c r="I10702" s="4">
        <v>10888.0</v>
      </c>
      <c r="J10702" s="4">
        <v>147.0</v>
      </c>
      <c r="K10702" s="4">
        <v>4462.0</v>
      </c>
      <c r="L10702" s="4">
        <v>13500.0</v>
      </c>
      <c r="M10702" s="4" t="s">
        <v>2041</v>
      </c>
      <c r="N10702" s="4" t="s">
        <v>2041</v>
      </c>
      <c r="O10702" s="4" t="s">
        <v>2041</v>
      </c>
      <c r="P10702" s="4" t="s">
        <v>2041</v>
      </c>
      <c r="R10702" s="5" t="str">
        <f t="shared" si="1"/>
        <v>2017_261</v>
      </c>
    </row>
    <row r="10703">
      <c r="A10703" s="4" t="s">
        <v>2231</v>
      </c>
      <c r="B10703" s="4">
        <v>262.0</v>
      </c>
      <c r="C10703" s="4">
        <v>2017.0</v>
      </c>
      <c r="D10703" s="4" t="s">
        <v>81</v>
      </c>
      <c r="E10703" s="4" t="s">
        <v>2042</v>
      </c>
      <c r="F10703" s="4" t="s">
        <v>30</v>
      </c>
      <c r="G10703" s="4" t="s">
        <v>1407</v>
      </c>
      <c r="H10703" s="4">
        <v>9355.0</v>
      </c>
      <c r="I10703" s="4">
        <v>10875.0</v>
      </c>
      <c r="J10703" s="4">
        <v>130.0</v>
      </c>
      <c r="K10703" s="4">
        <v>45071.0</v>
      </c>
      <c r="L10703" s="4">
        <v>13000.0</v>
      </c>
      <c r="M10703" s="4" t="s">
        <v>2041</v>
      </c>
      <c r="N10703" s="4" t="s">
        <v>2041</v>
      </c>
      <c r="O10703" s="4" t="s">
        <v>2041</v>
      </c>
      <c r="P10703" s="4" t="s">
        <v>2041</v>
      </c>
      <c r="R10703" s="5" t="str">
        <f t="shared" si="1"/>
        <v>2017_262</v>
      </c>
    </row>
    <row r="10704">
      <c r="A10704" s="4" t="s">
        <v>2228</v>
      </c>
      <c r="B10704" s="4">
        <v>263.0</v>
      </c>
      <c r="C10704" s="4">
        <v>2017.0</v>
      </c>
      <c r="D10704" s="4" t="s">
        <v>216</v>
      </c>
      <c r="E10704" s="4" t="s">
        <v>921</v>
      </c>
      <c r="F10704" s="4" t="s">
        <v>299</v>
      </c>
      <c r="G10704" s="4" t="s">
        <v>1537</v>
      </c>
      <c r="H10704" s="4">
        <v>13685.0</v>
      </c>
      <c r="I10704" s="4">
        <v>10846.0</v>
      </c>
      <c r="J10704" s="4">
        <v>584.0</v>
      </c>
      <c r="K10704" s="4">
        <v>45904.0</v>
      </c>
      <c r="L10704" s="4">
        <v>13513.0</v>
      </c>
      <c r="M10704" s="4" t="s">
        <v>2041</v>
      </c>
      <c r="N10704" s="4" t="s">
        <v>2041</v>
      </c>
      <c r="O10704" s="4" t="s">
        <v>2041</v>
      </c>
      <c r="P10704" s="4" t="s">
        <v>2041</v>
      </c>
      <c r="R10704" s="5" t="str">
        <f t="shared" si="1"/>
        <v>2017_263</v>
      </c>
    </row>
    <row r="10705">
      <c r="A10705" s="4" t="s">
        <v>2485</v>
      </c>
      <c r="B10705" s="4">
        <v>264.0</v>
      </c>
      <c r="C10705" s="4">
        <v>2017.0</v>
      </c>
      <c r="D10705" s="4" t="s">
        <v>1360</v>
      </c>
      <c r="E10705" s="4" t="s">
        <v>2141</v>
      </c>
      <c r="F10705" s="4" t="s">
        <v>57</v>
      </c>
      <c r="G10705" s="4" t="s">
        <v>1457</v>
      </c>
      <c r="H10705" s="4">
        <v>51650.0</v>
      </c>
      <c r="I10705" s="4">
        <v>10842.0</v>
      </c>
      <c r="J10705" s="4">
        <v>1401.0</v>
      </c>
      <c r="K10705" s="4">
        <v>33103.0</v>
      </c>
      <c r="L10705" s="4">
        <v>18100.0</v>
      </c>
      <c r="M10705" s="4" t="s">
        <v>2041</v>
      </c>
      <c r="N10705" s="4" t="s">
        <v>2041</v>
      </c>
      <c r="O10705" s="4" t="s">
        <v>2041</v>
      </c>
      <c r="P10705" s="4" t="s">
        <v>2041</v>
      </c>
      <c r="R10705" s="5" t="str">
        <f t="shared" si="1"/>
        <v>2017_264</v>
      </c>
    </row>
    <row r="10706">
      <c r="A10706" s="4" t="s">
        <v>2292</v>
      </c>
      <c r="B10706" s="4">
        <v>265.0</v>
      </c>
      <c r="C10706" s="4">
        <v>2017.0</v>
      </c>
      <c r="D10706" s="4" t="s">
        <v>975</v>
      </c>
      <c r="E10706" s="4" t="s">
        <v>2043</v>
      </c>
      <c r="F10706" s="4" t="s">
        <v>57</v>
      </c>
      <c r="G10706" s="4" t="s">
        <v>1445</v>
      </c>
      <c r="H10706" s="4">
        <v>42005.0</v>
      </c>
      <c r="I10706" s="4">
        <v>10825.0</v>
      </c>
      <c r="J10706" s="4">
        <v>1721.0</v>
      </c>
      <c r="K10706" s="4">
        <v>14588.0</v>
      </c>
      <c r="L10706" s="4">
        <v>16150.0</v>
      </c>
      <c r="M10706" s="4" t="s">
        <v>2041</v>
      </c>
      <c r="N10706" s="4" t="s">
        <v>2041</v>
      </c>
      <c r="O10706" s="4" t="s">
        <v>2041</v>
      </c>
      <c r="P10706" s="4" t="s">
        <v>2041</v>
      </c>
      <c r="R10706" s="5" t="str">
        <f t="shared" si="1"/>
        <v>2017_265</v>
      </c>
    </row>
    <row r="10707">
      <c r="A10707" s="4" t="s">
        <v>2252</v>
      </c>
      <c r="B10707" s="4">
        <v>266.0</v>
      </c>
      <c r="C10707" s="4">
        <v>2017.0</v>
      </c>
      <c r="D10707" s="4" t="s">
        <v>81</v>
      </c>
      <c r="E10707" s="4" t="s">
        <v>2042</v>
      </c>
      <c r="F10707" s="4" t="s">
        <v>30</v>
      </c>
      <c r="G10707" s="4" t="s">
        <v>1407</v>
      </c>
      <c r="H10707" s="4">
        <v>7191.0</v>
      </c>
      <c r="I10707" s="4">
        <v>10782.0</v>
      </c>
      <c r="J10707" s="4">
        <v>428.0</v>
      </c>
      <c r="K10707" s="4">
        <v>214235.0</v>
      </c>
      <c r="L10707" s="4">
        <v>6700.0</v>
      </c>
      <c r="M10707" s="4" t="s">
        <v>2041</v>
      </c>
      <c r="N10707" s="4" t="s">
        <v>2041</v>
      </c>
      <c r="O10707" s="4" t="s">
        <v>2041</v>
      </c>
      <c r="P10707" s="4" t="s">
        <v>2041</v>
      </c>
      <c r="R10707" s="5" t="str">
        <f t="shared" si="1"/>
        <v>2017_266</v>
      </c>
    </row>
    <row r="10708">
      <c r="A10708" s="4" t="s">
        <v>2533</v>
      </c>
      <c r="B10708" s="4">
        <v>267.0</v>
      </c>
      <c r="C10708" s="4">
        <v>2017.0</v>
      </c>
      <c r="D10708" s="4" t="s">
        <v>1360</v>
      </c>
      <c r="E10708" s="4" t="s">
        <v>2141</v>
      </c>
      <c r="F10708" s="4" t="s">
        <v>30</v>
      </c>
      <c r="G10708" s="4" t="s">
        <v>1446</v>
      </c>
      <c r="H10708" s="4">
        <v>121234.0</v>
      </c>
      <c r="I10708" s="4">
        <v>10776.0</v>
      </c>
      <c r="J10708" s="4">
        <v>4059.0</v>
      </c>
      <c r="K10708" s="4">
        <v>18675.0</v>
      </c>
      <c r="L10708" s="4">
        <v>11900.0</v>
      </c>
      <c r="M10708" s="4" t="s">
        <v>2041</v>
      </c>
      <c r="N10708" s="4" t="s">
        <v>2041</v>
      </c>
      <c r="O10708" s="4" t="s">
        <v>2041</v>
      </c>
      <c r="P10708" s="4" t="s">
        <v>2041</v>
      </c>
      <c r="R10708" s="5" t="str">
        <f t="shared" si="1"/>
        <v>2017_267</v>
      </c>
    </row>
    <row r="10709">
      <c r="A10709" s="4" t="s">
        <v>2308</v>
      </c>
      <c r="B10709" s="4">
        <v>268.0</v>
      </c>
      <c r="C10709" s="4">
        <v>2017.0</v>
      </c>
      <c r="D10709" s="4" t="s">
        <v>1364</v>
      </c>
      <c r="E10709" s="4" t="s">
        <v>2043</v>
      </c>
      <c r="F10709" s="4" t="s">
        <v>35</v>
      </c>
      <c r="G10709" s="4" t="s">
        <v>1643</v>
      </c>
      <c r="H10709" s="4">
        <v>87522.0</v>
      </c>
      <c r="I10709" s="4">
        <v>10743.0</v>
      </c>
      <c r="J10709" s="4">
        <v>2135.0</v>
      </c>
      <c r="K10709" s="4">
        <v>19839.0</v>
      </c>
      <c r="L10709" s="4">
        <v>18500.0</v>
      </c>
      <c r="M10709" s="4" t="s">
        <v>2041</v>
      </c>
      <c r="N10709" s="4" t="s">
        <v>2041</v>
      </c>
      <c r="O10709" s="4" t="s">
        <v>2041</v>
      </c>
      <c r="P10709" s="4" t="s">
        <v>2041</v>
      </c>
      <c r="R10709" s="5" t="str">
        <f t="shared" si="1"/>
        <v>2017_268</v>
      </c>
    </row>
    <row r="10710">
      <c r="A10710" s="4" t="s">
        <v>2247</v>
      </c>
      <c r="B10710" s="4">
        <v>269.0</v>
      </c>
      <c r="C10710" s="4">
        <v>2017.0</v>
      </c>
      <c r="D10710" s="4" t="s">
        <v>1364</v>
      </c>
      <c r="E10710" s="4" t="s">
        <v>2040</v>
      </c>
      <c r="F10710" s="4" t="s">
        <v>183</v>
      </c>
      <c r="G10710" s="4" t="s">
        <v>1550</v>
      </c>
      <c r="H10710" s="4">
        <v>9101.0</v>
      </c>
      <c r="I10710" s="4">
        <v>10647.0</v>
      </c>
      <c r="J10710" s="4">
        <v>1235.0</v>
      </c>
      <c r="K10710" s="4">
        <v>20355.0</v>
      </c>
      <c r="L10710" s="4">
        <v>21080.0</v>
      </c>
      <c r="M10710" s="4" t="s">
        <v>2041</v>
      </c>
      <c r="N10710" s="4" t="s">
        <v>2041</v>
      </c>
      <c r="O10710" s="4" t="s">
        <v>2041</v>
      </c>
      <c r="P10710" s="4" t="s">
        <v>2041</v>
      </c>
      <c r="R10710" s="5" t="str">
        <f t="shared" si="1"/>
        <v>2017_269</v>
      </c>
    </row>
    <row r="10711">
      <c r="A10711" s="4" t="s">
        <v>2281</v>
      </c>
      <c r="B10711" s="4">
        <v>270.0</v>
      </c>
      <c r="C10711" s="4">
        <v>2017.0</v>
      </c>
      <c r="D10711" s="4" t="s">
        <v>1831</v>
      </c>
      <c r="E10711" s="4" t="s">
        <v>2040</v>
      </c>
      <c r="F10711" s="4" t="s">
        <v>115</v>
      </c>
      <c r="G10711" s="4" t="s">
        <v>1450</v>
      </c>
      <c r="H10711" s="4">
        <v>20540.0</v>
      </c>
      <c r="I10711" s="4">
        <v>10636.0</v>
      </c>
      <c r="J10711" s="4">
        <v>1241.0</v>
      </c>
      <c r="K10711" s="4">
        <v>8600.0</v>
      </c>
      <c r="L10711" s="4">
        <v>66780.0</v>
      </c>
      <c r="M10711" s="4" t="s">
        <v>2041</v>
      </c>
      <c r="N10711" s="4" t="s">
        <v>2041</v>
      </c>
      <c r="O10711" s="4" t="s">
        <v>2041</v>
      </c>
      <c r="P10711" s="4" t="s">
        <v>2041</v>
      </c>
      <c r="R10711" s="5" t="str">
        <f t="shared" si="1"/>
        <v>2017_270</v>
      </c>
    </row>
    <row r="10712">
      <c r="A10712" s="4" t="s">
        <v>707</v>
      </c>
      <c r="B10712" s="4">
        <v>271.0</v>
      </c>
      <c r="C10712" s="4">
        <v>2017.0</v>
      </c>
      <c r="D10712" s="4" t="s">
        <v>59</v>
      </c>
      <c r="E10712" s="4" t="s">
        <v>2042</v>
      </c>
      <c r="F10712" s="4" t="s">
        <v>148</v>
      </c>
      <c r="G10712" s="4" t="s">
        <v>1466</v>
      </c>
      <c r="H10712" s="4">
        <v>30406.0</v>
      </c>
      <c r="I10712" s="4">
        <v>10635.0</v>
      </c>
      <c r="J10712" s="4">
        <v>2143.0</v>
      </c>
      <c r="K10712" s="4">
        <v>242698.0</v>
      </c>
      <c r="L10712" s="4">
        <v>33783.0</v>
      </c>
      <c r="M10712" s="4" t="s">
        <v>2041</v>
      </c>
      <c r="N10712" s="4" t="s">
        <v>2041</v>
      </c>
      <c r="O10712" s="4" t="s">
        <v>2041</v>
      </c>
      <c r="P10712" s="4" t="s">
        <v>2041</v>
      </c>
      <c r="R10712" s="5" t="str">
        <f t="shared" si="1"/>
        <v>2017_271</v>
      </c>
    </row>
    <row r="10713">
      <c r="A10713" s="4" t="s">
        <v>2233</v>
      </c>
      <c r="B10713" s="4">
        <v>272.0</v>
      </c>
      <c r="C10713" s="4">
        <v>2017.0</v>
      </c>
      <c r="D10713" s="4" t="s">
        <v>216</v>
      </c>
      <c r="E10713" s="4" t="s">
        <v>921</v>
      </c>
      <c r="F10713" s="4" t="s">
        <v>20</v>
      </c>
      <c r="G10713" s="4" t="s">
        <v>1402</v>
      </c>
      <c r="H10713" s="4">
        <v>18317.0</v>
      </c>
      <c r="I10713" s="4">
        <v>10630.0</v>
      </c>
      <c r="J10713" s="4">
        <v>868.0</v>
      </c>
      <c r="K10713" s="4">
        <v>32041.0</v>
      </c>
      <c r="L10713" s="4">
        <v>10000.0</v>
      </c>
      <c r="M10713" s="4" t="s">
        <v>2041</v>
      </c>
      <c r="N10713" s="4" t="s">
        <v>2041</v>
      </c>
      <c r="O10713" s="4" t="s">
        <v>2041</v>
      </c>
      <c r="P10713" s="4" t="s">
        <v>2041</v>
      </c>
      <c r="R10713" s="5" t="str">
        <f t="shared" si="1"/>
        <v>2017_272</v>
      </c>
    </row>
    <row r="10714">
      <c r="A10714" s="4" t="s">
        <v>2534</v>
      </c>
      <c r="B10714" s="4">
        <v>273.0</v>
      </c>
      <c r="C10714" s="4">
        <v>2017.0</v>
      </c>
      <c r="D10714" s="4" t="s">
        <v>76</v>
      </c>
      <c r="E10714" s="4" t="s">
        <v>76</v>
      </c>
      <c r="F10714" s="4" t="s">
        <v>30</v>
      </c>
      <c r="G10714" s="4" t="s">
        <v>1407</v>
      </c>
      <c r="H10714" s="4">
        <v>12859.0</v>
      </c>
      <c r="I10714" s="4">
        <v>10597.0</v>
      </c>
      <c r="J10714" s="4">
        <v>710.0</v>
      </c>
      <c r="K10714" s="4">
        <v>11865.0</v>
      </c>
      <c r="L10714" s="4">
        <v>38000.0</v>
      </c>
      <c r="M10714" s="4" t="s">
        <v>2041</v>
      </c>
      <c r="N10714" s="4" t="s">
        <v>2041</v>
      </c>
      <c r="O10714" s="4" t="s">
        <v>2041</v>
      </c>
      <c r="P10714" s="4" t="s">
        <v>2041</v>
      </c>
      <c r="R10714" s="5" t="str">
        <f t="shared" si="1"/>
        <v>2017_273</v>
      </c>
    </row>
    <row r="10715">
      <c r="A10715" s="4" t="s">
        <v>2146</v>
      </c>
      <c r="B10715" s="4">
        <v>274.0</v>
      </c>
      <c r="C10715" s="4">
        <v>2017.0</v>
      </c>
      <c r="D10715" s="4" t="s">
        <v>23</v>
      </c>
      <c r="E10715" s="4" t="s">
        <v>921</v>
      </c>
      <c r="F10715" s="4" t="s">
        <v>24</v>
      </c>
      <c r="G10715" s="4" t="s">
        <v>1503</v>
      </c>
      <c r="H10715" s="4">
        <v>5048.0</v>
      </c>
      <c r="I10715" s="4">
        <v>10536.0</v>
      </c>
      <c r="J10715" s="4">
        <v>261.0</v>
      </c>
      <c r="K10715" s="4">
        <v>9436.0</v>
      </c>
      <c r="L10715" s="4">
        <v>2676.0</v>
      </c>
      <c r="M10715" s="4" t="s">
        <v>2041</v>
      </c>
      <c r="N10715" s="4" t="s">
        <v>2041</v>
      </c>
      <c r="O10715" s="4" t="s">
        <v>2041</v>
      </c>
      <c r="P10715" s="4" t="s">
        <v>2041</v>
      </c>
      <c r="R10715" s="5" t="str">
        <f t="shared" si="1"/>
        <v>2017_274</v>
      </c>
    </row>
    <row r="10716">
      <c r="A10716" s="4" t="s">
        <v>2236</v>
      </c>
      <c r="B10716" s="4">
        <v>275.0</v>
      </c>
      <c r="C10716" s="4">
        <v>2017.0</v>
      </c>
      <c r="D10716" s="4" t="s">
        <v>48</v>
      </c>
      <c r="E10716" s="4" t="s">
        <v>48</v>
      </c>
      <c r="F10716" s="4" t="s">
        <v>35</v>
      </c>
      <c r="G10716" s="4" t="s">
        <v>1566</v>
      </c>
      <c r="H10716" s="4">
        <v>33834.0</v>
      </c>
      <c r="I10716" s="4">
        <v>10534.0</v>
      </c>
      <c r="J10716" s="4">
        <v>1500.0</v>
      </c>
      <c r="K10716" s="4">
        <v>19332.0</v>
      </c>
      <c r="L10716" s="4">
        <v>26498.0</v>
      </c>
      <c r="M10716" s="4" t="s">
        <v>2041</v>
      </c>
      <c r="N10716" s="4" t="s">
        <v>2041</v>
      </c>
      <c r="O10716" s="4" t="s">
        <v>2041</v>
      </c>
      <c r="P10716" s="4" t="s">
        <v>2041</v>
      </c>
      <c r="R10716" s="5" t="str">
        <f t="shared" si="1"/>
        <v>2017_275</v>
      </c>
    </row>
    <row r="10717">
      <c r="A10717" s="4" t="s">
        <v>2297</v>
      </c>
      <c r="B10717" s="4">
        <v>276.0</v>
      </c>
      <c r="C10717" s="4">
        <v>2017.0</v>
      </c>
      <c r="D10717" s="4" t="s">
        <v>1295</v>
      </c>
      <c r="E10717" s="4" t="s">
        <v>114</v>
      </c>
      <c r="F10717" s="4" t="s">
        <v>100</v>
      </c>
      <c r="G10717" s="4" t="s">
        <v>1632</v>
      </c>
      <c r="H10717" s="4">
        <v>12022.0</v>
      </c>
      <c r="I10717" s="4">
        <v>10508.0</v>
      </c>
      <c r="J10717" s="4">
        <v>702.0</v>
      </c>
      <c r="K10717" s="4">
        <v>10318.0</v>
      </c>
      <c r="L10717" s="4">
        <v>70863.0</v>
      </c>
      <c r="M10717" s="4" t="s">
        <v>2041</v>
      </c>
      <c r="N10717" s="4" t="s">
        <v>2041</v>
      </c>
      <c r="O10717" s="4" t="s">
        <v>2041</v>
      </c>
      <c r="P10717" s="4" t="s">
        <v>2041</v>
      </c>
      <c r="R10717" s="5" t="str">
        <f t="shared" si="1"/>
        <v>2017_276</v>
      </c>
    </row>
    <row r="10718">
      <c r="A10718" s="4" t="s">
        <v>1736</v>
      </c>
      <c r="B10718" s="4">
        <v>277.0</v>
      </c>
      <c r="C10718" s="4">
        <v>2017.0</v>
      </c>
      <c r="D10718" s="4" t="s">
        <v>59</v>
      </c>
      <c r="E10718" s="4" t="s">
        <v>2042</v>
      </c>
      <c r="F10718" s="4" t="s">
        <v>46</v>
      </c>
      <c r="G10718" s="4" t="s">
        <v>1737</v>
      </c>
      <c r="H10718" s="4">
        <v>26255.0</v>
      </c>
      <c r="I10718" s="4">
        <v>10497.0</v>
      </c>
      <c r="J10718" s="4">
        <v>2393.0</v>
      </c>
      <c r="K10718" s="4">
        <v>92308.0</v>
      </c>
      <c r="L10718" s="4">
        <v>15549.0</v>
      </c>
      <c r="M10718" s="4" t="s">
        <v>2041</v>
      </c>
      <c r="N10718" s="4" t="s">
        <v>2041</v>
      </c>
      <c r="O10718" s="4" t="s">
        <v>2041</v>
      </c>
      <c r="P10718" s="4" t="s">
        <v>2041</v>
      </c>
      <c r="R10718" s="5" t="str">
        <f t="shared" si="1"/>
        <v>2017_277</v>
      </c>
    </row>
    <row r="10719">
      <c r="A10719" s="7" t="s">
        <v>2117</v>
      </c>
      <c r="B10719" s="7">
        <v>278.0</v>
      </c>
      <c r="C10719" s="7">
        <v>2017.0</v>
      </c>
      <c r="D10719" s="7" t="s">
        <v>490</v>
      </c>
      <c r="E10719" s="7" t="s">
        <v>921</v>
      </c>
      <c r="F10719" s="7" t="s">
        <v>24</v>
      </c>
      <c r="G10719" s="7" t="s">
        <v>1404</v>
      </c>
      <c r="H10719" s="7">
        <v>48444.0</v>
      </c>
      <c r="I10719" s="7">
        <v>10398.0</v>
      </c>
      <c r="J10719" s="7">
        <v>574.0</v>
      </c>
      <c r="K10719" s="7">
        <v>43109.0</v>
      </c>
      <c r="L10719" s="7">
        <v>11000.0</v>
      </c>
      <c r="M10719" s="7" t="s">
        <v>2041</v>
      </c>
      <c r="N10719" s="7" t="s">
        <v>2044</v>
      </c>
      <c r="O10719" s="7" t="s">
        <v>2041</v>
      </c>
      <c r="P10719" s="7" t="s">
        <v>2041</v>
      </c>
      <c r="Q10719" s="8"/>
      <c r="R10719" s="5" t="str">
        <f t="shared" si="1"/>
        <v>2017_278</v>
      </c>
    </row>
    <row r="10720">
      <c r="A10720" s="4" t="s">
        <v>2170</v>
      </c>
      <c r="B10720" s="4">
        <v>279.0</v>
      </c>
      <c r="C10720" s="4">
        <v>2017.0</v>
      </c>
      <c r="D10720" s="4" t="s">
        <v>168</v>
      </c>
      <c r="E10720" s="4" t="s">
        <v>2116</v>
      </c>
      <c r="F10720" s="4" t="s">
        <v>100</v>
      </c>
      <c r="G10720" s="4" t="s">
        <v>1500</v>
      </c>
      <c r="H10720" s="4">
        <v>5893.0</v>
      </c>
      <c r="I10720" s="4">
        <v>10261.0</v>
      </c>
      <c r="J10720" s="4">
        <v>440.0</v>
      </c>
      <c r="K10720" s="4">
        <v>9160.0</v>
      </c>
      <c r="L10720" s="4">
        <v>29800.0</v>
      </c>
      <c r="M10720" s="4" t="s">
        <v>2041</v>
      </c>
      <c r="N10720" s="4" t="s">
        <v>2041</v>
      </c>
      <c r="O10720" s="4" t="s">
        <v>2041</v>
      </c>
      <c r="P10720" s="4" t="s">
        <v>2041</v>
      </c>
      <c r="R10720" s="5" t="str">
        <f t="shared" si="1"/>
        <v>2017_279</v>
      </c>
    </row>
    <row r="10721">
      <c r="A10721" s="7" t="s">
        <v>832</v>
      </c>
      <c r="B10721" s="7">
        <v>280.0</v>
      </c>
      <c r="C10721" s="7">
        <v>2017.0</v>
      </c>
      <c r="D10721" s="7" t="s">
        <v>216</v>
      </c>
      <c r="E10721" s="7" t="s">
        <v>921</v>
      </c>
      <c r="F10721" s="7" t="s">
        <v>57</v>
      </c>
      <c r="G10721" s="7" t="s">
        <v>1531</v>
      </c>
      <c r="H10721" s="7">
        <v>27692.0</v>
      </c>
      <c r="I10721" s="7">
        <v>10183.0</v>
      </c>
      <c r="J10721" s="7">
        <v>1370.0</v>
      </c>
      <c r="K10721" s="7">
        <v>47786.0</v>
      </c>
      <c r="L10721" s="7">
        <v>16575.0</v>
      </c>
      <c r="M10721" s="7" t="s">
        <v>2041</v>
      </c>
      <c r="N10721" s="7" t="s">
        <v>2044</v>
      </c>
      <c r="O10721" s="7" t="s">
        <v>2041</v>
      </c>
      <c r="P10721" s="7" t="s">
        <v>2041</v>
      </c>
      <c r="Q10721" s="8"/>
      <c r="R10721" s="5" t="str">
        <f t="shared" si="1"/>
        <v>2017_280</v>
      </c>
    </row>
    <row r="10722">
      <c r="A10722" s="4" t="s">
        <v>1250</v>
      </c>
      <c r="B10722" s="4">
        <v>281.0</v>
      </c>
      <c r="C10722" s="4">
        <v>2017.0</v>
      </c>
      <c r="D10722" s="4" t="s">
        <v>826</v>
      </c>
      <c r="E10722" s="4" t="s">
        <v>114</v>
      </c>
      <c r="F10722" s="4" t="s">
        <v>46</v>
      </c>
      <c r="G10722" s="4" t="s">
        <v>1429</v>
      </c>
      <c r="H10722" s="4">
        <v>28106.0</v>
      </c>
      <c r="I10722" s="4">
        <v>10163.0</v>
      </c>
      <c r="J10722" s="4">
        <v>4965.0</v>
      </c>
      <c r="K10722" s="4">
        <v>15546.0</v>
      </c>
      <c r="L10722" s="4">
        <v>48000.0</v>
      </c>
      <c r="M10722" s="4" t="s">
        <v>2041</v>
      </c>
      <c r="N10722" s="4" t="s">
        <v>2041</v>
      </c>
      <c r="O10722" s="4" t="s">
        <v>2041</v>
      </c>
      <c r="P10722" s="4" t="s">
        <v>2041</v>
      </c>
      <c r="R10722" s="5" t="str">
        <f t="shared" si="1"/>
        <v>2017_281</v>
      </c>
    </row>
    <row r="10723">
      <c r="A10723" s="4" t="s">
        <v>2268</v>
      </c>
      <c r="B10723" s="4">
        <v>282.0</v>
      </c>
      <c r="C10723" s="4">
        <v>2017.0</v>
      </c>
      <c r="D10723" s="4" t="s">
        <v>999</v>
      </c>
      <c r="E10723" s="4" t="s">
        <v>117</v>
      </c>
      <c r="F10723" s="4" t="s">
        <v>46</v>
      </c>
      <c r="G10723" s="4" t="s">
        <v>1609</v>
      </c>
      <c r="H10723" s="4">
        <v>13668.0</v>
      </c>
      <c r="I10723" s="4">
        <v>10137.0</v>
      </c>
      <c r="J10723" s="4">
        <v>606.0</v>
      </c>
      <c r="K10723" s="4">
        <v>5694.0</v>
      </c>
      <c r="L10723" s="4">
        <v>25000.0</v>
      </c>
      <c r="M10723" s="4" t="s">
        <v>2041</v>
      </c>
      <c r="N10723" s="4" t="s">
        <v>2041</v>
      </c>
      <c r="O10723" s="4" t="s">
        <v>2041</v>
      </c>
      <c r="P10723" s="4" t="s">
        <v>2041</v>
      </c>
      <c r="R10723" s="5" t="str">
        <f t="shared" si="1"/>
        <v>2017_282</v>
      </c>
    </row>
    <row r="10724">
      <c r="A10724" s="4" t="s">
        <v>2286</v>
      </c>
      <c r="B10724" s="4">
        <v>283.0</v>
      </c>
      <c r="C10724" s="4">
        <v>2017.0</v>
      </c>
      <c r="D10724" s="4" t="s">
        <v>19</v>
      </c>
      <c r="E10724" s="4" t="s">
        <v>19</v>
      </c>
      <c r="F10724" s="4" t="s">
        <v>20</v>
      </c>
      <c r="G10724" s="4" t="s">
        <v>1606</v>
      </c>
      <c r="H10724" s="4">
        <v>9032.0</v>
      </c>
      <c r="I10724" s="4">
        <v>10074.0</v>
      </c>
      <c r="J10724" s="4">
        <v>567.0</v>
      </c>
      <c r="K10724" s="4">
        <v>8234.0</v>
      </c>
      <c r="L10724" s="4">
        <v>65900.0</v>
      </c>
      <c r="M10724" s="4" t="s">
        <v>2041</v>
      </c>
      <c r="N10724" s="4" t="s">
        <v>2041</v>
      </c>
      <c r="O10724" s="4" t="s">
        <v>2041</v>
      </c>
      <c r="P10724" s="4" t="s">
        <v>2041</v>
      </c>
      <c r="R10724" s="5" t="str">
        <f t="shared" si="1"/>
        <v>2017_283</v>
      </c>
    </row>
    <row r="10725">
      <c r="A10725" s="4" t="s">
        <v>2242</v>
      </c>
      <c r="B10725" s="4">
        <v>284.0</v>
      </c>
      <c r="C10725" s="4">
        <v>2017.0</v>
      </c>
      <c r="D10725" s="4" t="s">
        <v>203</v>
      </c>
      <c r="E10725" s="4" t="s">
        <v>2059</v>
      </c>
      <c r="F10725" s="4" t="s">
        <v>37</v>
      </c>
      <c r="G10725" s="4" t="s">
        <v>1557</v>
      </c>
      <c r="H10725" s="4">
        <v>32515.0</v>
      </c>
      <c r="I10725" s="4">
        <v>9888.0</v>
      </c>
      <c r="J10725" s="4">
        <v>1668.0</v>
      </c>
      <c r="K10725" s="4">
        <v>34892.0</v>
      </c>
      <c r="L10725" s="4">
        <v>27856.0</v>
      </c>
      <c r="M10725" s="4" t="s">
        <v>2041</v>
      </c>
      <c r="N10725" s="4" t="s">
        <v>2041</v>
      </c>
      <c r="O10725" s="4" t="s">
        <v>2041</v>
      </c>
      <c r="P10725" s="4" t="s">
        <v>2041</v>
      </c>
      <c r="R10725" s="5" t="str">
        <f t="shared" si="1"/>
        <v>2017_284</v>
      </c>
    </row>
    <row r="10726">
      <c r="A10726" s="4" t="s">
        <v>2120</v>
      </c>
      <c r="B10726" s="4">
        <v>285.0</v>
      </c>
      <c r="C10726" s="4">
        <v>2017.0</v>
      </c>
      <c r="D10726" s="4" t="s">
        <v>1096</v>
      </c>
      <c r="E10726" s="4" t="s">
        <v>921</v>
      </c>
      <c r="F10726" s="4" t="s">
        <v>24</v>
      </c>
      <c r="G10726" s="4" t="s">
        <v>1404</v>
      </c>
      <c r="H10726" s="4">
        <v>25444.0</v>
      </c>
      <c r="I10726" s="4">
        <v>9841.0</v>
      </c>
      <c r="J10726" s="4">
        <v>2738.0</v>
      </c>
      <c r="K10726" s="4">
        <v>19034.0</v>
      </c>
      <c r="L10726" s="4">
        <v>33000.0</v>
      </c>
      <c r="M10726" s="4" t="s">
        <v>2041</v>
      </c>
      <c r="N10726" s="4" t="s">
        <v>2041</v>
      </c>
      <c r="O10726" s="4" t="s">
        <v>2041</v>
      </c>
      <c r="P10726" s="4" t="s">
        <v>2041</v>
      </c>
      <c r="R10726" s="5" t="str">
        <f t="shared" si="1"/>
        <v>2017_285</v>
      </c>
    </row>
    <row r="10727">
      <c r="A10727" s="4" t="s">
        <v>2272</v>
      </c>
      <c r="B10727" s="4">
        <v>286.0</v>
      </c>
      <c r="C10727" s="4">
        <v>2017.0</v>
      </c>
      <c r="D10727" s="4" t="s">
        <v>81</v>
      </c>
      <c r="E10727" s="4" t="s">
        <v>2042</v>
      </c>
      <c r="F10727" s="4" t="s">
        <v>20</v>
      </c>
      <c r="G10727" s="4" t="s">
        <v>1402</v>
      </c>
      <c r="H10727" s="4">
        <v>9437.0</v>
      </c>
      <c r="I10727" s="4">
        <v>9835.0</v>
      </c>
      <c r="J10727" s="4">
        <v>1067.0</v>
      </c>
      <c r="K10727" s="4">
        <v>163728.0</v>
      </c>
      <c r="L10727" s="4">
        <v>7600.0</v>
      </c>
      <c r="M10727" s="4" t="s">
        <v>2041</v>
      </c>
      <c r="N10727" s="4" t="s">
        <v>2041</v>
      </c>
      <c r="O10727" s="4" t="s">
        <v>2041</v>
      </c>
      <c r="P10727" s="4" t="s">
        <v>2041</v>
      </c>
      <c r="R10727" s="5" t="str">
        <f t="shared" si="1"/>
        <v>2017_286</v>
      </c>
    </row>
    <row r="10728">
      <c r="A10728" s="4" t="s">
        <v>1252</v>
      </c>
      <c r="B10728" s="4">
        <v>287.0</v>
      </c>
      <c r="C10728" s="4">
        <v>2017.0</v>
      </c>
      <c r="D10728" s="4" t="s">
        <v>352</v>
      </c>
      <c r="E10728" s="4" t="s">
        <v>2040</v>
      </c>
      <c r="F10728" s="4" t="s">
        <v>127</v>
      </c>
      <c r="G10728" s="4" t="s">
        <v>1408</v>
      </c>
      <c r="H10728" s="4">
        <v>900.0</v>
      </c>
      <c r="I10728" s="4">
        <v>9732.0</v>
      </c>
      <c r="J10728" s="4">
        <v>93.0</v>
      </c>
      <c r="K10728" s="4">
        <v>3639.0</v>
      </c>
      <c r="L10728" s="4">
        <v>9800.0</v>
      </c>
      <c r="M10728" s="4" t="s">
        <v>2044</v>
      </c>
      <c r="N10728" s="4" t="s">
        <v>2041</v>
      </c>
      <c r="O10728" s="4" t="s">
        <v>2041</v>
      </c>
      <c r="P10728" s="4" t="s">
        <v>2041</v>
      </c>
      <c r="R10728" s="5" t="str">
        <f t="shared" si="1"/>
        <v>2017_287</v>
      </c>
    </row>
    <row r="10729">
      <c r="A10729" s="4" t="s">
        <v>2283</v>
      </c>
      <c r="B10729" s="4">
        <v>288.0</v>
      </c>
      <c r="C10729" s="4">
        <v>2017.0</v>
      </c>
      <c r="D10729" s="4" t="s">
        <v>973</v>
      </c>
      <c r="E10729" s="4" t="s">
        <v>117</v>
      </c>
      <c r="F10729" s="4" t="s">
        <v>37</v>
      </c>
      <c r="G10729" s="4" t="s">
        <v>1621</v>
      </c>
      <c r="H10729" s="4">
        <v>2114.0</v>
      </c>
      <c r="I10729" s="4">
        <v>9723.0</v>
      </c>
      <c r="J10729" s="4">
        <v>109.0</v>
      </c>
      <c r="K10729" s="4">
        <v>2718.0</v>
      </c>
      <c r="L10729" s="4">
        <v>7900.0</v>
      </c>
      <c r="M10729" s="4" t="s">
        <v>2041</v>
      </c>
      <c r="N10729" s="4" t="s">
        <v>2041</v>
      </c>
      <c r="O10729" s="4" t="s">
        <v>2041</v>
      </c>
      <c r="P10729" s="4" t="s">
        <v>2041</v>
      </c>
      <c r="R10729" s="5" t="str">
        <f t="shared" si="1"/>
        <v>2017_288</v>
      </c>
    </row>
    <row r="10730">
      <c r="A10730" s="4" t="s">
        <v>2244</v>
      </c>
      <c r="B10730" s="4">
        <v>289.0</v>
      </c>
      <c r="C10730" s="4">
        <v>2017.0</v>
      </c>
      <c r="D10730" s="4" t="s">
        <v>48</v>
      </c>
      <c r="E10730" s="4" t="s">
        <v>48</v>
      </c>
      <c r="F10730" s="4" t="s">
        <v>24</v>
      </c>
      <c r="G10730" s="4" t="s">
        <v>1539</v>
      </c>
      <c r="H10730" s="4">
        <v>5880.0</v>
      </c>
      <c r="I10730" s="4">
        <v>9657.0</v>
      </c>
      <c r="J10730" s="4">
        <v>326.0</v>
      </c>
      <c r="K10730" s="4">
        <v>9189.0</v>
      </c>
      <c r="L10730" s="4">
        <v>15000.0</v>
      </c>
      <c r="M10730" s="4" t="s">
        <v>2041</v>
      </c>
      <c r="N10730" s="4" t="s">
        <v>2041</v>
      </c>
      <c r="O10730" s="4" t="s">
        <v>2041</v>
      </c>
      <c r="P10730" s="4" t="s">
        <v>2041</v>
      </c>
      <c r="R10730" s="5" t="str">
        <f t="shared" si="1"/>
        <v>2017_289</v>
      </c>
    </row>
    <row r="10731">
      <c r="A10731" s="4" t="s">
        <v>2405</v>
      </c>
      <c r="B10731" s="4">
        <v>290.0</v>
      </c>
      <c r="C10731" s="4">
        <v>2017.0</v>
      </c>
      <c r="D10731" s="4" t="s">
        <v>1292</v>
      </c>
      <c r="E10731" s="4" t="s">
        <v>114</v>
      </c>
      <c r="F10731" s="4" t="s">
        <v>127</v>
      </c>
      <c r="G10731" s="4" t="s">
        <v>1805</v>
      </c>
      <c r="H10731" s="4">
        <v>14696.0</v>
      </c>
      <c r="I10731" s="4">
        <v>9642.0</v>
      </c>
      <c r="J10731" s="4">
        <v>732.0</v>
      </c>
      <c r="K10731" s="4">
        <v>14247.0</v>
      </c>
      <c r="L10731" s="4">
        <v>52000.0</v>
      </c>
      <c r="M10731" s="4" t="s">
        <v>2041</v>
      </c>
      <c r="N10731" s="4" t="s">
        <v>2041</v>
      </c>
      <c r="O10731" s="4" t="s">
        <v>2041</v>
      </c>
      <c r="P10731" s="4" t="s">
        <v>2041</v>
      </c>
      <c r="R10731" s="5" t="str">
        <f t="shared" si="1"/>
        <v>2017_290</v>
      </c>
    </row>
    <row r="10732">
      <c r="A10732" s="4" t="s">
        <v>2193</v>
      </c>
      <c r="B10732" s="4">
        <v>291.0</v>
      </c>
      <c r="C10732" s="4">
        <v>2017.0</v>
      </c>
      <c r="D10732" s="4" t="s">
        <v>1831</v>
      </c>
      <c r="E10732" s="4" t="s">
        <v>2040</v>
      </c>
      <c r="F10732" s="4" t="s">
        <v>27</v>
      </c>
      <c r="G10732" s="4" t="s">
        <v>1510</v>
      </c>
      <c r="H10732" s="4">
        <v>2706.0</v>
      </c>
      <c r="I10732" s="4">
        <v>9633.0</v>
      </c>
      <c r="J10732" s="4">
        <v>222.0</v>
      </c>
      <c r="K10732" s="4">
        <v>2089.0</v>
      </c>
      <c r="L10732" s="4">
        <v>6600.0</v>
      </c>
      <c r="M10732" s="4" t="s">
        <v>2041</v>
      </c>
      <c r="N10732" s="4" t="s">
        <v>2041</v>
      </c>
      <c r="O10732" s="4" t="s">
        <v>2041</v>
      </c>
      <c r="P10732" s="4" t="s">
        <v>2041</v>
      </c>
      <c r="R10732" s="5" t="str">
        <f t="shared" si="1"/>
        <v>2017_291</v>
      </c>
    </row>
    <row r="10733">
      <c r="A10733" s="4" t="s">
        <v>2271</v>
      </c>
      <c r="B10733" s="4">
        <v>292.0</v>
      </c>
      <c r="C10733" s="4">
        <v>2017.0</v>
      </c>
      <c r="D10733" s="4" t="s">
        <v>1831</v>
      </c>
      <c r="E10733" s="4" t="s">
        <v>2040</v>
      </c>
      <c r="F10733" s="4" t="s">
        <v>37</v>
      </c>
      <c r="G10733" s="4" t="s">
        <v>1655</v>
      </c>
      <c r="H10733" s="4">
        <v>10944.0</v>
      </c>
      <c r="I10733" s="4">
        <v>9568.0</v>
      </c>
      <c r="J10733" s="4">
        <v>460.0</v>
      </c>
      <c r="K10733" s="4">
        <v>8315.0</v>
      </c>
      <c r="L10733" s="4">
        <v>57500.0</v>
      </c>
      <c r="M10733" s="4" t="s">
        <v>2041</v>
      </c>
      <c r="N10733" s="4" t="s">
        <v>2041</v>
      </c>
      <c r="O10733" s="4" t="s">
        <v>2041</v>
      </c>
      <c r="P10733" s="4" t="s">
        <v>2041</v>
      </c>
      <c r="R10733" s="5" t="str">
        <f t="shared" si="1"/>
        <v>2017_292</v>
      </c>
    </row>
    <row r="10734">
      <c r="A10734" s="4" t="s">
        <v>2288</v>
      </c>
      <c r="B10734" s="4">
        <v>293.0</v>
      </c>
      <c r="C10734" s="4">
        <v>2017.0</v>
      </c>
      <c r="D10734" s="4" t="s">
        <v>67</v>
      </c>
      <c r="E10734" s="4" t="s">
        <v>2042</v>
      </c>
      <c r="F10734" s="4" t="s">
        <v>179</v>
      </c>
      <c r="G10734" s="4" t="s">
        <v>1555</v>
      </c>
      <c r="H10734" s="4">
        <v>10600.0</v>
      </c>
      <c r="I10734" s="4">
        <v>9554.0</v>
      </c>
      <c r="J10734" s="4">
        <v>650.0</v>
      </c>
      <c r="K10734" s="4">
        <v>14463.0</v>
      </c>
      <c r="L10734" s="4">
        <v>55219.0</v>
      </c>
      <c r="M10734" s="4" t="s">
        <v>2041</v>
      </c>
      <c r="N10734" s="4" t="s">
        <v>2041</v>
      </c>
      <c r="O10734" s="4" t="s">
        <v>2041</v>
      </c>
      <c r="P10734" s="4" t="s">
        <v>2041</v>
      </c>
      <c r="R10734" s="5" t="str">
        <f t="shared" si="1"/>
        <v>2017_293</v>
      </c>
    </row>
    <row r="10735">
      <c r="A10735" s="4" t="s">
        <v>764</v>
      </c>
      <c r="B10735" s="4">
        <v>294.0</v>
      </c>
      <c r="C10735" s="4">
        <v>2017.0</v>
      </c>
      <c r="D10735" s="4" t="s">
        <v>48</v>
      </c>
      <c r="E10735" s="4" t="s">
        <v>48</v>
      </c>
      <c r="F10735" s="4" t="s">
        <v>100</v>
      </c>
      <c r="G10735" s="4" t="s">
        <v>1562</v>
      </c>
      <c r="H10735" s="4">
        <v>29438.0</v>
      </c>
      <c r="I10735" s="4">
        <v>9524.0</v>
      </c>
      <c r="J10735" s="4">
        <v>631.0</v>
      </c>
      <c r="K10735" s="4">
        <v>18055.0</v>
      </c>
      <c r="L10735" s="4">
        <v>18450.0</v>
      </c>
      <c r="M10735" s="4" t="s">
        <v>2041</v>
      </c>
      <c r="N10735" s="4" t="s">
        <v>2041</v>
      </c>
      <c r="O10735" s="4" t="s">
        <v>2041</v>
      </c>
      <c r="P10735" s="4" t="s">
        <v>2041</v>
      </c>
      <c r="R10735" s="5" t="str">
        <f t="shared" si="1"/>
        <v>2017_294</v>
      </c>
    </row>
    <row r="10736">
      <c r="A10736" s="4" t="s">
        <v>2284</v>
      </c>
      <c r="B10736" s="4">
        <v>295.0</v>
      </c>
      <c r="C10736" s="4">
        <v>2017.0</v>
      </c>
      <c r="D10736" s="4" t="s">
        <v>981</v>
      </c>
      <c r="E10736" s="4" t="s">
        <v>2053</v>
      </c>
      <c r="F10736" s="4" t="s">
        <v>74</v>
      </c>
      <c r="G10736" s="4" t="s">
        <v>1618</v>
      </c>
      <c r="H10736" s="4">
        <v>18316.0</v>
      </c>
      <c r="I10736" s="4">
        <v>9523.0</v>
      </c>
      <c r="J10736" s="4">
        <v>890.0</v>
      </c>
      <c r="K10736" s="4">
        <v>6370.0</v>
      </c>
      <c r="L10736" s="4">
        <v>21100.0</v>
      </c>
      <c r="M10736" s="4" t="s">
        <v>2041</v>
      </c>
      <c r="N10736" s="4" t="s">
        <v>2041</v>
      </c>
      <c r="O10736" s="4" t="s">
        <v>2041</v>
      </c>
      <c r="P10736" s="4" t="s">
        <v>2041</v>
      </c>
      <c r="R10736" s="5" t="str">
        <f t="shared" si="1"/>
        <v>2017_295</v>
      </c>
    </row>
    <row r="10737">
      <c r="A10737" s="7" t="s">
        <v>2483</v>
      </c>
      <c r="B10737" s="7">
        <v>296.0</v>
      </c>
      <c r="C10737" s="7">
        <v>2017.0</v>
      </c>
      <c r="D10737" s="7" t="s">
        <v>352</v>
      </c>
      <c r="E10737" s="7" t="s">
        <v>2040</v>
      </c>
      <c r="F10737" s="7" t="s">
        <v>179</v>
      </c>
      <c r="G10737" s="7" t="s">
        <v>2484</v>
      </c>
      <c r="H10737" s="7">
        <v>1456.0</v>
      </c>
      <c r="I10737" s="7">
        <v>9480.0</v>
      </c>
      <c r="J10737" s="7">
        <v>491.0</v>
      </c>
      <c r="K10737" s="7">
        <v>19155.0</v>
      </c>
      <c r="L10737" s="7">
        <v>36000.0</v>
      </c>
      <c r="M10737" s="7" t="s">
        <v>2041</v>
      </c>
      <c r="N10737" s="7" t="s">
        <v>2044</v>
      </c>
      <c r="O10737" s="7" t="s">
        <v>2041</v>
      </c>
      <c r="P10737" s="7" t="s">
        <v>2041</v>
      </c>
      <c r="Q10737" s="8"/>
      <c r="R10737" s="5" t="str">
        <f t="shared" si="1"/>
        <v>2017_296</v>
      </c>
    </row>
    <row r="10738">
      <c r="A10738" s="4" t="s">
        <v>1857</v>
      </c>
      <c r="B10738" s="4">
        <v>297.0</v>
      </c>
      <c r="C10738" s="4">
        <v>2017.0</v>
      </c>
      <c r="D10738" s="4" t="s">
        <v>232</v>
      </c>
      <c r="E10738" s="4" t="s">
        <v>2112</v>
      </c>
      <c r="F10738" s="4" t="s">
        <v>955</v>
      </c>
      <c r="G10738" s="4" t="s">
        <v>1551</v>
      </c>
      <c r="H10738" s="4">
        <v>15733.0</v>
      </c>
      <c r="I10738" s="4">
        <v>9455.0</v>
      </c>
      <c r="J10738" s="4">
        <v>1101.0</v>
      </c>
      <c r="K10738" s="4">
        <v>28173.0</v>
      </c>
      <c r="L10738" s="4">
        <v>66500.0</v>
      </c>
      <c r="M10738" s="4" t="s">
        <v>2041</v>
      </c>
      <c r="N10738" s="4" t="s">
        <v>2041</v>
      </c>
      <c r="O10738" s="4" t="s">
        <v>2041</v>
      </c>
      <c r="P10738" s="4" t="s">
        <v>2041</v>
      </c>
      <c r="R10738" s="5" t="str">
        <f t="shared" si="1"/>
        <v>2017_297</v>
      </c>
    </row>
    <row r="10739">
      <c r="A10739" s="4" t="s">
        <v>1637</v>
      </c>
      <c r="B10739" s="4">
        <v>298.0</v>
      </c>
      <c r="C10739" s="4">
        <v>2017.0</v>
      </c>
      <c r="D10739" s="4" t="s">
        <v>34</v>
      </c>
      <c r="E10739" s="4" t="s">
        <v>2062</v>
      </c>
      <c r="F10739" s="4" t="s">
        <v>30</v>
      </c>
      <c r="G10739" s="4" t="s">
        <v>1637</v>
      </c>
      <c r="H10739" s="4">
        <v>25030.0</v>
      </c>
      <c r="I10739" s="4">
        <v>9390.0</v>
      </c>
      <c r="J10739" s="4">
        <v>3695.0</v>
      </c>
      <c r="K10739" s="4">
        <v>27899.0</v>
      </c>
      <c r="L10739" s="4">
        <v>40700.0</v>
      </c>
      <c r="M10739" s="4" t="s">
        <v>2041</v>
      </c>
      <c r="N10739" s="4" t="s">
        <v>2041</v>
      </c>
      <c r="O10739" s="4" t="s">
        <v>2041</v>
      </c>
      <c r="P10739" s="4" t="s">
        <v>2041</v>
      </c>
      <c r="R10739" s="5" t="str">
        <f t="shared" si="1"/>
        <v>2017_298</v>
      </c>
    </row>
    <row r="10740">
      <c r="A10740" s="4" t="s">
        <v>2296</v>
      </c>
      <c r="B10740" s="4">
        <v>299.0</v>
      </c>
      <c r="C10740" s="4">
        <v>2017.0</v>
      </c>
      <c r="D10740" s="4" t="s">
        <v>195</v>
      </c>
      <c r="E10740" s="4" t="s">
        <v>2141</v>
      </c>
      <c r="F10740" s="4" t="s">
        <v>400</v>
      </c>
      <c r="G10740" s="4" t="s">
        <v>1513</v>
      </c>
      <c r="H10740" s="4">
        <v>21312.0</v>
      </c>
      <c r="I10740" s="4">
        <v>9388.0</v>
      </c>
      <c r="J10740" s="4">
        <v>613.0</v>
      </c>
      <c r="K10740" s="4">
        <v>20630.0</v>
      </c>
      <c r="L10740" s="4">
        <v>33000.0</v>
      </c>
      <c r="M10740" s="4" t="s">
        <v>2041</v>
      </c>
      <c r="N10740" s="4" t="s">
        <v>2041</v>
      </c>
      <c r="O10740" s="4" t="s">
        <v>2041</v>
      </c>
      <c r="P10740" s="4" t="s">
        <v>2041</v>
      </c>
      <c r="R10740" s="5" t="str">
        <f t="shared" si="1"/>
        <v>2017_299</v>
      </c>
    </row>
    <row r="10741">
      <c r="A10741" s="4" t="s">
        <v>167</v>
      </c>
      <c r="B10741" s="4">
        <v>300.0</v>
      </c>
      <c r="C10741" s="4">
        <v>2017.0</v>
      </c>
      <c r="D10741" s="4" t="s">
        <v>168</v>
      </c>
      <c r="E10741" s="4" t="s">
        <v>2116</v>
      </c>
      <c r="F10741" s="4" t="s">
        <v>30</v>
      </c>
      <c r="G10741" s="4" t="s">
        <v>1407</v>
      </c>
      <c r="H10741" s="4">
        <v>6337.0</v>
      </c>
      <c r="I10741" s="4">
        <v>9318.0</v>
      </c>
      <c r="J10741" s="4">
        <v>400.0</v>
      </c>
      <c r="K10741" s="4">
        <v>16741.0</v>
      </c>
      <c r="L10741" s="4">
        <v>14000.0</v>
      </c>
      <c r="M10741" s="4" t="s">
        <v>2041</v>
      </c>
      <c r="N10741" s="4" t="s">
        <v>2041</v>
      </c>
      <c r="O10741" s="4" t="s">
        <v>2044</v>
      </c>
      <c r="P10741" s="4" t="s">
        <v>2041</v>
      </c>
      <c r="R10741" s="5" t="str">
        <f t="shared" si="1"/>
        <v>2017_300</v>
      </c>
    </row>
    <row r="10742">
      <c r="A10742" s="4" t="s">
        <v>2385</v>
      </c>
      <c r="B10742" s="4">
        <v>301.0</v>
      </c>
      <c r="C10742" s="4">
        <v>2017.0</v>
      </c>
      <c r="D10742" s="4" t="s">
        <v>1360</v>
      </c>
      <c r="E10742" s="4" t="s">
        <v>2141</v>
      </c>
      <c r="F10742" s="4" t="s">
        <v>179</v>
      </c>
      <c r="G10742" s="4" t="s">
        <v>1555</v>
      </c>
      <c r="H10742" s="4">
        <v>26178.0</v>
      </c>
      <c r="I10742" s="4">
        <v>9241.0</v>
      </c>
      <c r="J10742" s="4">
        <v>568.0</v>
      </c>
      <c r="K10742" s="4">
        <v>26031.0</v>
      </c>
      <c r="L10742" s="4">
        <v>55000.0</v>
      </c>
      <c r="M10742" s="4" t="s">
        <v>2041</v>
      </c>
      <c r="N10742" s="4" t="s">
        <v>2041</v>
      </c>
      <c r="O10742" s="4" t="s">
        <v>2041</v>
      </c>
      <c r="P10742" s="4" t="s">
        <v>2041</v>
      </c>
      <c r="R10742" s="5" t="str">
        <f t="shared" si="1"/>
        <v>2017_301</v>
      </c>
    </row>
    <row r="10743">
      <c r="A10743" s="4" t="s">
        <v>1380</v>
      </c>
      <c r="B10743" s="4">
        <v>302.0</v>
      </c>
      <c r="C10743" s="4">
        <v>2017.0</v>
      </c>
      <c r="D10743" s="4" t="s">
        <v>99</v>
      </c>
      <c r="E10743" s="4" t="s">
        <v>2042</v>
      </c>
      <c r="F10743" s="4" t="s">
        <v>57</v>
      </c>
      <c r="G10743" s="4" t="s">
        <v>1635</v>
      </c>
      <c r="I10743" s="4">
        <v>9169.0</v>
      </c>
      <c r="J10743" s="4">
        <v>824.0</v>
      </c>
      <c r="K10743" s="4">
        <v>143298.0</v>
      </c>
      <c r="L10743" s="4">
        <v>3628.0</v>
      </c>
      <c r="M10743" s="4" t="s">
        <v>2041</v>
      </c>
      <c r="N10743" s="4" t="s">
        <v>2041</v>
      </c>
      <c r="O10743" s="4" t="s">
        <v>2041</v>
      </c>
      <c r="P10743" s="4" t="s">
        <v>2041</v>
      </c>
      <c r="R10743" s="5" t="str">
        <f t="shared" si="1"/>
        <v>2017_302</v>
      </c>
    </row>
    <row r="10744">
      <c r="A10744" s="4" t="s">
        <v>2299</v>
      </c>
      <c r="B10744" s="4">
        <v>303.0</v>
      </c>
      <c r="C10744" s="4">
        <v>2017.0</v>
      </c>
      <c r="D10744" s="4" t="s">
        <v>59</v>
      </c>
      <c r="E10744" s="4" t="s">
        <v>2042</v>
      </c>
      <c r="F10744" s="4" t="s">
        <v>88</v>
      </c>
      <c r="G10744" s="4" t="s">
        <v>1413</v>
      </c>
      <c r="H10744" s="4">
        <v>27175.0</v>
      </c>
      <c r="I10744" s="4">
        <v>9161.0</v>
      </c>
      <c r="J10744" s="4">
        <v>1878.0</v>
      </c>
      <c r="K10744" s="4">
        <v>204875.0</v>
      </c>
      <c r="L10744" s="4">
        <v>24375.0</v>
      </c>
      <c r="M10744" s="4" t="s">
        <v>2041</v>
      </c>
      <c r="N10744" s="4" t="s">
        <v>2041</v>
      </c>
      <c r="O10744" s="4" t="s">
        <v>2041</v>
      </c>
      <c r="P10744" s="4" t="s">
        <v>2041</v>
      </c>
      <c r="R10744" s="5" t="str">
        <f t="shared" si="1"/>
        <v>2017_303</v>
      </c>
    </row>
    <row r="10745">
      <c r="A10745" s="4" t="s">
        <v>2370</v>
      </c>
      <c r="B10745" s="4">
        <v>304.0</v>
      </c>
      <c r="C10745" s="4">
        <v>2017.0</v>
      </c>
      <c r="D10745" s="4" t="s">
        <v>999</v>
      </c>
      <c r="E10745" s="4" t="s">
        <v>117</v>
      </c>
      <c r="F10745" s="4" t="s">
        <v>46</v>
      </c>
      <c r="G10745" s="4" t="s">
        <v>1418</v>
      </c>
      <c r="H10745" s="4">
        <v>9021.0</v>
      </c>
      <c r="I10745" s="4">
        <v>9082.0</v>
      </c>
      <c r="J10745" s="4">
        <v>464.0</v>
      </c>
      <c r="K10745" s="4">
        <v>8303.0</v>
      </c>
      <c r="L10745" s="4">
        <v>42500.0</v>
      </c>
      <c r="M10745" s="4" t="s">
        <v>2041</v>
      </c>
      <c r="N10745" s="4" t="s">
        <v>2041</v>
      </c>
      <c r="O10745" s="4" t="s">
        <v>2041</v>
      </c>
      <c r="P10745" s="4" t="s">
        <v>2041</v>
      </c>
      <c r="R10745" s="5" t="str">
        <f t="shared" si="1"/>
        <v>2017_304</v>
      </c>
    </row>
    <row r="10746">
      <c r="A10746" s="4" t="s">
        <v>2317</v>
      </c>
      <c r="B10746" s="4">
        <v>305.0</v>
      </c>
      <c r="C10746" s="4">
        <v>2017.0</v>
      </c>
      <c r="D10746" s="4" t="s">
        <v>19</v>
      </c>
      <c r="E10746" s="4" t="s">
        <v>19</v>
      </c>
      <c r="F10746" s="4" t="s">
        <v>20</v>
      </c>
      <c r="G10746" s="4" t="s">
        <v>1606</v>
      </c>
      <c r="H10746" s="4">
        <v>8895.0</v>
      </c>
      <c r="I10746" s="4">
        <v>9071.0</v>
      </c>
      <c r="J10746" s="4">
        <v>119.0</v>
      </c>
      <c r="K10746" s="4">
        <v>8835.0</v>
      </c>
      <c r="L10746" s="4">
        <v>27000.0</v>
      </c>
      <c r="M10746" s="4" t="s">
        <v>2041</v>
      </c>
      <c r="N10746" s="4" t="s">
        <v>2041</v>
      </c>
      <c r="O10746" s="4" t="s">
        <v>2041</v>
      </c>
      <c r="P10746" s="4" t="s">
        <v>2041</v>
      </c>
      <c r="R10746" s="5" t="str">
        <f t="shared" si="1"/>
        <v>2017_305</v>
      </c>
    </row>
    <row r="10747">
      <c r="A10747" s="4" t="s">
        <v>2303</v>
      </c>
      <c r="B10747" s="4">
        <v>306.0</v>
      </c>
      <c r="C10747" s="4">
        <v>2017.0</v>
      </c>
      <c r="D10747" s="4" t="s">
        <v>1104</v>
      </c>
      <c r="E10747" s="4" t="s">
        <v>2116</v>
      </c>
      <c r="F10747" s="4" t="s">
        <v>183</v>
      </c>
      <c r="G10747" s="4" t="s">
        <v>1592</v>
      </c>
      <c r="H10747" s="4">
        <v>13000.0</v>
      </c>
      <c r="I10747" s="4">
        <v>9061.0</v>
      </c>
      <c r="J10747" s="4">
        <v>263.0</v>
      </c>
      <c r="K10747" s="4">
        <v>16173.0</v>
      </c>
      <c r="L10747" s="4">
        <v>18450.0</v>
      </c>
      <c r="M10747" s="4" t="s">
        <v>2041</v>
      </c>
      <c r="N10747" s="4" t="s">
        <v>2041</v>
      </c>
      <c r="O10747" s="4" t="s">
        <v>2041</v>
      </c>
      <c r="P10747" s="4" t="s">
        <v>2041</v>
      </c>
      <c r="R10747" s="5" t="str">
        <f t="shared" si="1"/>
        <v>2017_306</v>
      </c>
    </row>
    <row r="10748">
      <c r="A10748" s="7" t="s">
        <v>2259</v>
      </c>
      <c r="B10748" s="7">
        <v>306.0</v>
      </c>
      <c r="C10748" s="7">
        <v>2017.0</v>
      </c>
      <c r="D10748" s="7" t="s">
        <v>1831</v>
      </c>
      <c r="E10748" s="7" t="s">
        <v>2040</v>
      </c>
      <c r="F10748" s="7" t="s">
        <v>24</v>
      </c>
      <c r="G10748" s="7" t="s">
        <v>1412</v>
      </c>
      <c r="H10748" s="7">
        <v>3645.0</v>
      </c>
      <c r="I10748" s="7">
        <v>9061.0</v>
      </c>
      <c r="J10748" s="7">
        <v>324.0</v>
      </c>
      <c r="K10748" s="7">
        <v>4360.0</v>
      </c>
      <c r="L10748" s="7">
        <v>12380.0</v>
      </c>
      <c r="M10748" s="7" t="s">
        <v>2041</v>
      </c>
      <c r="N10748" s="7" t="s">
        <v>2044</v>
      </c>
      <c r="O10748" s="7" t="s">
        <v>2041</v>
      </c>
      <c r="P10748" s="7" t="s">
        <v>2041</v>
      </c>
      <c r="Q10748" s="8"/>
      <c r="R10748" s="5" t="str">
        <f t="shared" si="1"/>
        <v>2017_306</v>
      </c>
    </row>
    <row r="10749">
      <c r="A10749" s="4" t="s">
        <v>2256</v>
      </c>
      <c r="B10749" s="4">
        <v>306.0</v>
      </c>
      <c r="C10749" s="4">
        <v>2017.0</v>
      </c>
      <c r="D10749" s="4" t="s">
        <v>216</v>
      </c>
      <c r="E10749" s="4" t="s">
        <v>921</v>
      </c>
      <c r="F10749" s="4" t="s">
        <v>43</v>
      </c>
      <c r="G10749" s="4" t="s">
        <v>1448</v>
      </c>
      <c r="H10749" s="4">
        <v>22451.0</v>
      </c>
      <c r="I10749" s="4">
        <v>9061.0</v>
      </c>
      <c r="J10749" s="4">
        <v>887.0</v>
      </c>
      <c r="K10749" s="4">
        <v>40070.0</v>
      </c>
      <c r="L10749" s="4">
        <v>13065.0</v>
      </c>
      <c r="M10749" s="4" t="s">
        <v>2041</v>
      </c>
      <c r="N10749" s="4" t="s">
        <v>2041</v>
      </c>
      <c r="O10749" s="4" t="s">
        <v>2041</v>
      </c>
      <c r="P10749" s="4" t="s">
        <v>2041</v>
      </c>
      <c r="R10749" s="5" t="str">
        <f t="shared" si="1"/>
        <v>2017_306</v>
      </c>
    </row>
    <row r="10750">
      <c r="A10750" s="4" t="s">
        <v>1196</v>
      </c>
      <c r="B10750" s="4">
        <v>309.0</v>
      </c>
      <c r="C10750" s="4">
        <v>2017.0</v>
      </c>
      <c r="D10750" s="4" t="s">
        <v>48</v>
      </c>
      <c r="E10750" s="4" t="s">
        <v>48</v>
      </c>
      <c r="F10750" s="4" t="s">
        <v>115</v>
      </c>
      <c r="G10750" s="4" t="s">
        <v>1581</v>
      </c>
      <c r="H10750" s="4">
        <v>11783.0</v>
      </c>
      <c r="I10750" s="4">
        <v>9008.0</v>
      </c>
      <c r="J10750" s="4">
        <v>854.0</v>
      </c>
      <c r="K10750" s="4">
        <v>15457.0</v>
      </c>
      <c r="L10750" s="4">
        <v>14000.0</v>
      </c>
      <c r="M10750" s="4" t="s">
        <v>2041</v>
      </c>
      <c r="N10750" s="4" t="s">
        <v>2041</v>
      </c>
      <c r="O10750" s="4" t="s">
        <v>2041</v>
      </c>
      <c r="P10750" s="4" t="s">
        <v>2041</v>
      </c>
      <c r="R10750" s="5" t="str">
        <f t="shared" si="1"/>
        <v>2017_309</v>
      </c>
    </row>
    <row r="10751">
      <c r="A10751" s="4" t="s">
        <v>2166</v>
      </c>
      <c r="B10751" s="4">
        <v>310.0</v>
      </c>
      <c r="C10751" s="4">
        <v>2017.0</v>
      </c>
      <c r="D10751" s="4" t="s">
        <v>1364</v>
      </c>
      <c r="E10751" s="4" t="s">
        <v>2043</v>
      </c>
      <c r="F10751" s="4" t="s">
        <v>57</v>
      </c>
      <c r="G10751" s="4" t="s">
        <v>1457</v>
      </c>
      <c r="H10751" s="4">
        <v>36232.0</v>
      </c>
      <c r="I10751" s="4">
        <v>8979.0</v>
      </c>
      <c r="J10751" s="4">
        <v>7266.0</v>
      </c>
      <c r="K10751" s="4">
        <v>23847.0</v>
      </c>
      <c r="L10751" s="4">
        <v>12600.0</v>
      </c>
      <c r="M10751" s="4" t="s">
        <v>2041</v>
      </c>
      <c r="N10751" s="4" t="s">
        <v>2041</v>
      </c>
      <c r="O10751" s="4" t="s">
        <v>2041</v>
      </c>
      <c r="P10751" s="4" t="s">
        <v>2041</v>
      </c>
      <c r="R10751" s="5" t="str">
        <f t="shared" si="1"/>
        <v>2017_310</v>
      </c>
    </row>
    <row r="10752">
      <c r="A10752" s="4" t="s">
        <v>2331</v>
      </c>
      <c r="B10752" s="4">
        <v>311.0</v>
      </c>
      <c r="C10752" s="4">
        <v>2017.0</v>
      </c>
      <c r="D10752" s="4" t="s">
        <v>1105</v>
      </c>
      <c r="E10752" s="4" t="s">
        <v>2052</v>
      </c>
      <c r="F10752" s="4" t="s">
        <v>88</v>
      </c>
      <c r="G10752" s="4" t="s">
        <v>1573</v>
      </c>
      <c r="H10752" s="4">
        <v>17025.0</v>
      </c>
      <c r="I10752" s="4">
        <v>8959.0</v>
      </c>
      <c r="J10752" s="4">
        <v>930.0</v>
      </c>
      <c r="K10752" s="4">
        <v>10231.0</v>
      </c>
      <c r="L10752" s="4">
        <v>37800.0</v>
      </c>
      <c r="M10752" s="4" t="s">
        <v>2041</v>
      </c>
      <c r="N10752" s="4" t="s">
        <v>2041</v>
      </c>
      <c r="O10752" s="4" t="s">
        <v>2041</v>
      </c>
      <c r="P10752" s="4" t="s">
        <v>2041</v>
      </c>
      <c r="R10752" s="5" t="str">
        <f t="shared" si="1"/>
        <v>2017_311</v>
      </c>
    </row>
    <row r="10753">
      <c r="A10753" s="4" t="s">
        <v>2225</v>
      </c>
      <c r="B10753" s="4">
        <v>312.0</v>
      </c>
      <c r="C10753" s="4">
        <v>2017.0</v>
      </c>
      <c r="D10753" s="4" t="s">
        <v>225</v>
      </c>
      <c r="E10753" s="4" t="s">
        <v>921</v>
      </c>
      <c r="F10753" s="4" t="s">
        <v>118</v>
      </c>
      <c r="G10753" s="4" t="s">
        <v>1530</v>
      </c>
      <c r="H10753" s="4">
        <v>11684.0</v>
      </c>
      <c r="I10753" s="4">
        <v>8921.0</v>
      </c>
      <c r="J10753" s="4">
        <v>352.0</v>
      </c>
      <c r="K10753" s="4">
        <v>16139.0</v>
      </c>
      <c r="L10753" s="4">
        <v>2384.0</v>
      </c>
      <c r="M10753" s="4" t="s">
        <v>2041</v>
      </c>
      <c r="N10753" s="4" t="s">
        <v>2041</v>
      </c>
      <c r="O10753" s="4" t="s">
        <v>2041</v>
      </c>
      <c r="P10753" s="4" t="s">
        <v>2041</v>
      </c>
      <c r="R10753" s="5" t="str">
        <f t="shared" si="1"/>
        <v>2017_312</v>
      </c>
    </row>
    <row r="10754">
      <c r="A10754" s="4" t="s">
        <v>2502</v>
      </c>
      <c r="B10754" s="4">
        <v>313.0</v>
      </c>
      <c r="C10754" s="4">
        <v>2017.0</v>
      </c>
      <c r="D10754" s="4" t="s">
        <v>29</v>
      </c>
      <c r="E10754" s="4" t="s">
        <v>29</v>
      </c>
      <c r="F10754" s="4" t="s">
        <v>35</v>
      </c>
      <c r="G10754" s="4" t="s">
        <v>1643</v>
      </c>
      <c r="H10754" s="4">
        <v>2521.0</v>
      </c>
      <c r="I10754" s="4">
        <v>8896.0</v>
      </c>
      <c r="J10754" s="4">
        <v>373.0</v>
      </c>
      <c r="K10754" s="4">
        <v>29013.0</v>
      </c>
      <c r="L10754" s="4">
        <v>28332.0</v>
      </c>
      <c r="M10754" s="4" t="s">
        <v>2041</v>
      </c>
      <c r="N10754" s="4" t="s">
        <v>2041</v>
      </c>
      <c r="O10754" s="4" t="s">
        <v>2041</v>
      </c>
      <c r="P10754" s="4" t="s">
        <v>2041</v>
      </c>
      <c r="R10754" s="5" t="str">
        <f t="shared" si="1"/>
        <v>2017_313</v>
      </c>
    </row>
    <row r="10755">
      <c r="A10755" s="4" t="s">
        <v>2441</v>
      </c>
      <c r="B10755" s="4">
        <v>314.0</v>
      </c>
      <c r="C10755" s="4">
        <v>2017.0</v>
      </c>
      <c r="D10755" s="4" t="s">
        <v>1364</v>
      </c>
      <c r="E10755" s="4" t="s">
        <v>2043</v>
      </c>
      <c r="F10755" s="4" t="s">
        <v>57</v>
      </c>
      <c r="G10755" s="4" t="s">
        <v>2442</v>
      </c>
      <c r="H10755" s="4">
        <v>63619.0</v>
      </c>
      <c r="I10755" s="4">
        <v>8831.0</v>
      </c>
      <c r="J10755" s="4">
        <v>187.0</v>
      </c>
      <c r="K10755" s="4">
        <v>13587.0</v>
      </c>
      <c r="L10755" s="4">
        <v>3850.0</v>
      </c>
      <c r="M10755" s="4" t="s">
        <v>2044</v>
      </c>
      <c r="N10755" s="4" t="s">
        <v>2041</v>
      </c>
      <c r="O10755" s="4" t="s">
        <v>2041</v>
      </c>
      <c r="P10755" s="4" t="s">
        <v>2041</v>
      </c>
      <c r="R10755" s="5" t="str">
        <f t="shared" si="1"/>
        <v>2017_314</v>
      </c>
    </row>
    <row r="10756">
      <c r="A10756" s="4" t="s">
        <v>683</v>
      </c>
      <c r="B10756" s="4">
        <v>315.0</v>
      </c>
      <c r="C10756" s="4">
        <v>2017.0</v>
      </c>
      <c r="D10756" s="4" t="s">
        <v>67</v>
      </c>
      <c r="E10756" s="4" t="s">
        <v>2042</v>
      </c>
      <c r="F10756" s="4" t="s">
        <v>189</v>
      </c>
      <c r="G10756" s="4" t="s">
        <v>1479</v>
      </c>
      <c r="I10756" s="4">
        <v>8829.0</v>
      </c>
      <c r="J10756" s="4">
        <v>326.0</v>
      </c>
      <c r="K10756" s="4">
        <v>22662.0</v>
      </c>
      <c r="L10756" s="4">
        <v>10471.0</v>
      </c>
      <c r="M10756" s="4" t="s">
        <v>2041</v>
      </c>
      <c r="N10756" s="4" t="s">
        <v>2041</v>
      </c>
      <c r="O10756" s="4" t="s">
        <v>2041</v>
      </c>
      <c r="P10756" s="4" t="s">
        <v>2041</v>
      </c>
      <c r="R10756" s="5" t="str">
        <f t="shared" si="1"/>
        <v>2017_315</v>
      </c>
    </row>
    <row r="10757">
      <c r="A10757" s="4" t="s">
        <v>1192</v>
      </c>
      <c r="B10757" s="4">
        <v>316.0</v>
      </c>
      <c r="C10757" s="4">
        <v>2017.0</v>
      </c>
      <c r="D10757" s="4" t="s">
        <v>42</v>
      </c>
      <c r="E10757" s="4" t="s">
        <v>2042</v>
      </c>
      <c r="F10757" s="4" t="s">
        <v>74</v>
      </c>
      <c r="G10757" s="4" t="s">
        <v>1422</v>
      </c>
      <c r="I10757" s="4">
        <v>8777.0</v>
      </c>
      <c r="J10757" s="4">
        <v>588.0</v>
      </c>
      <c r="K10757" s="4">
        <v>88561.0</v>
      </c>
      <c r="L10757" s="4">
        <v>3282.0</v>
      </c>
      <c r="M10757" s="4" t="s">
        <v>2041</v>
      </c>
      <c r="N10757" s="4" t="s">
        <v>2041</v>
      </c>
      <c r="O10757" s="4" t="s">
        <v>2041</v>
      </c>
      <c r="P10757" s="4" t="s">
        <v>2041</v>
      </c>
      <c r="R10757" s="5" t="str">
        <f t="shared" si="1"/>
        <v>2017_316</v>
      </c>
    </row>
    <row r="10758">
      <c r="A10758" s="4" t="s">
        <v>2425</v>
      </c>
      <c r="B10758" s="4">
        <v>317.0</v>
      </c>
      <c r="C10758" s="4">
        <v>2017.0</v>
      </c>
      <c r="D10758" s="4" t="s">
        <v>1364</v>
      </c>
      <c r="E10758" s="4" t="s">
        <v>2043</v>
      </c>
      <c r="F10758" s="4" t="s">
        <v>95</v>
      </c>
      <c r="G10758" s="4" t="s">
        <v>1497</v>
      </c>
      <c r="H10758" s="4">
        <v>18901.0</v>
      </c>
      <c r="I10758" s="4">
        <v>8774.0</v>
      </c>
      <c r="J10758" s="4">
        <v>282.0</v>
      </c>
      <c r="K10758" s="4">
        <v>15778.0</v>
      </c>
      <c r="L10758" s="4">
        <v>20075.0</v>
      </c>
      <c r="M10758" s="4" t="s">
        <v>2041</v>
      </c>
      <c r="N10758" s="4" t="s">
        <v>2041</v>
      </c>
      <c r="O10758" s="4" t="s">
        <v>2041</v>
      </c>
      <c r="P10758" s="4" t="s">
        <v>2041</v>
      </c>
      <c r="R10758" s="5" t="str">
        <f t="shared" si="1"/>
        <v>2017_317</v>
      </c>
    </row>
    <row r="10759">
      <c r="A10759" s="4" t="s">
        <v>2450</v>
      </c>
      <c r="B10759" s="4">
        <v>318.0</v>
      </c>
      <c r="C10759" s="4">
        <v>2017.0</v>
      </c>
      <c r="D10759" s="4" t="s">
        <v>352</v>
      </c>
      <c r="E10759" s="4" t="s">
        <v>2040</v>
      </c>
      <c r="F10759" s="4" t="s">
        <v>372</v>
      </c>
      <c r="G10759" s="4" t="s">
        <v>2451</v>
      </c>
      <c r="H10759" s="4">
        <v>2156.0</v>
      </c>
      <c r="I10759" s="4">
        <v>8678.0</v>
      </c>
      <c r="J10759" s="4">
        <v>197.0</v>
      </c>
      <c r="K10759" s="4">
        <v>3844.0</v>
      </c>
      <c r="L10759" s="4">
        <v>11170.0</v>
      </c>
      <c r="M10759" s="4" t="s">
        <v>2041</v>
      </c>
      <c r="N10759" s="4" t="s">
        <v>2041</v>
      </c>
      <c r="O10759" s="4" t="s">
        <v>2041</v>
      </c>
      <c r="P10759" s="4" t="s">
        <v>2041</v>
      </c>
      <c r="R10759" s="5" t="str">
        <f t="shared" si="1"/>
        <v>2017_318</v>
      </c>
    </row>
    <row r="10760">
      <c r="A10760" s="4" t="s">
        <v>2305</v>
      </c>
      <c r="B10760" s="4">
        <v>319.0</v>
      </c>
      <c r="C10760" s="4">
        <v>2017.0</v>
      </c>
      <c r="D10760" s="4" t="s">
        <v>352</v>
      </c>
      <c r="E10760" s="4" t="s">
        <v>2040</v>
      </c>
      <c r="F10760" s="4" t="s">
        <v>43</v>
      </c>
      <c r="G10760" s="4" t="s">
        <v>1595</v>
      </c>
      <c r="H10760" s="4">
        <v>2528.0</v>
      </c>
      <c r="I10760" s="4">
        <v>8659.0</v>
      </c>
      <c r="J10760" s="4">
        <v>163.0</v>
      </c>
      <c r="K10760" s="4">
        <v>17643.0</v>
      </c>
      <c r="L10760" s="4">
        <v>25600.0</v>
      </c>
      <c r="M10760" s="4" t="s">
        <v>2041</v>
      </c>
      <c r="N10760" s="4" t="s">
        <v>2041</v>
      </c>
      <c r="O10760" s="4" t="s">
        <v>2041</v>
      </c>
      <c r="P10760" s="4" t="s">
        <v>2041</v>
      </c>
      <c r="R10760" s="5" t="str">
        <f t="shared" si="1"/>
        <v>2017_319</v>
      </c>
    </row>
    <row r="10761">
      <c r="A10761" s="4" t="s">
        <v>2263</v>
      </c>
      <c r="B10761" s="4">
        <v>320.0</v>
      </c>
      <c r="C10761" s="4">
        <v>2017.0</v>
      </c>
      <c r="D10761" s="4" t="s">
        <v>168</v>
      </c>
      <c r="E10761" s="4" t="s">
        <v>2116</v>
      </c>
      <c r="F10761" s="4" t="s">
        <v>57</v>
      </c>
      <c r="G10761" s="4" t="s">
        <v>1454</v>
      </c>
      <c r="H10761" s="4">
        <v>5830.0</v>
      </c>
      <c r="I10761" s="4">
        <v>8613.0</v>
      </c>
      <c r="J10761" s="4">
        <v>304.0</v>
      </c>
      <c r="K10761" s="4">
        <v>7411.0</v>
      </c>
      <c r="L10761" s="4">
        <v>14500.0</v>
      </c>
      <c r="M10761" s="4" t="s">
        <v>2041</v>
      </c>
      <c r="N10761" s="4" t="s">
        <v>2041</v>
      </c>
      <c r="O10761" s="4" t="s">
        <v>2041</v>
      </c>
      <c r="P10761" s="4" t="s">
        <v>2041</v>
      </c>
      <c r="R10761" s="5" t="str">
        <f t="shared" si="1"/>
        <v>2017_320</v>
      </c>
    </row>
    <row r="10762">
      <c r="A10762" s="4" t="s">
        <v>2285</v>
      </c>
      <c r="B10762" s="4">
        <v>321.0</v>
      </c>
      <c r="C10762" s="4">
        <v>2017.0</v>
      </c>
      <c r="D10762" s="4" t="s">
        <v>1831</v>
      </c>
      <c r="E10762" s="4" t="s">
        <v>2040</v>
      </c>
      <c r="F10762" s="4" t="s">
        <v>24</v>
      </c>
      <c r="G10762" s="4" t="s">
        <v>1627</v>
      </c>
      <c r="H10762" s="4">
        <v>2282.0</v>
      </c>
      <c r="I10762" s="4">
        <v>8608.0</v>
      </c>
      <c r="J10762" s="4">
        <v>353.0</v>
      </c>
      <c r="K10762" s="4">
        <v>4976.0</v>
      </c>
      <c r="L10762" s="4">
        <v>41750.0</v>
      </c>
      <c r="M10762" s="4" t="s">
        <v>2041</v>
      </c>
      <c r="N10762" s="4" t="s">
        <v>2041</v>
      </c>
      <c r="O10762" s="4" t="s">
        <v>2041</v>
      </c>
      <c r="P10762" s="4" t="s">
        <v>2041</v>
      </c>
      <c r="R10762" s="5" t="str">
        <f t="shared" si="1"/>
        <v>2017_321</v>
      </c>
    </row>
    <row r="10763">
      <c r="A10763" s="4" t="s">
        <v>2310</v>
      </c>
      <c r="B10763" s="4">
        <v>322.0</v>
      </c>
      <c r="C10763" s="4">
        <v>2017.0</v>
      </c>
      <c r="D10763" s="4" t="s">
        <v>19</v>
      </c>
      <c r="E10763" s="4" t="s">
        <v>19</v>
      </c>
      <c r="F10763" s="4" t="s">
        <v>46</v>
      </c>
      <c r="G10763" s="4" t="s">
        <v>1609</v>
      </c>
      <c r="H10763" s="4">
        <v>3390.0</v>
      </c>
      <c r="I10763" s="4">
        <v>8599.0</v>
      </c>
      <c r="J10763" s="4">
        <v>363.0</v>
      </c>
      <c r="K10763" s="4">
        <v>4342.0</v>
      </c>
      <c r="L10763" s="4">
        <v>31000.0</v>
      </c>
      <c r="M10763" s="4" t="s">
        <v>2041</v>
      </c>
      <c r="N10763" s="4" t="s">
        <v>2041</v>
      </c>
      <c r="O10763" s="4" t="s">
        <v>2041</v>
      </c>
      <c r="P10763" s="4" t="s">
        <v>2041</v>
      </c>
      <c r="R10763" s="5" t="str">
        <f t="shared" si="1"/>
        <v>2017_322</v>
      </c>
    </row>
    <row r="10764">
      <c r="A10764" s="4" t="s">
        <v>2349</v>
      </c>
      <c r="B10764" s="4">
        <v>323.0</v>
      </c>
      <c r="C10764" s="4">
        <v>2017.0</v>
      </c>
      <c r="D10764" s="4" t="s">
        <v>1831</v>
      </c>
      <c r="E10764" s="4" t="s">
        <v>2040</v>
      </c>
      <c r="F10764" s="4" t="s">
        <v>144</v>
      </c>
      <c r="G10764" s="4" t="s">
        <v>1463</v>
      </c>
      <c r="H10764" s="4">
        <v>24730.0</v>
      </c>
      <c r="I10764" s="4">
        <v>8593.0</v>
      </c>
      <c r="J10764" s="4">
        <v>1038.0</v>
      </c>
      <c r="K10764" s="4">
        <v>7204.0</v>
      </c>
      <c r="L10764" s="4">
        <v>58397.0</v>
      </c>
      <c r="M10764" s="4" t="s">
        <v>2041</v>
      </c>
      <c r="N10764" s="4" t="s">
        <v>2041</v>
      </c>
      <c r="O10764" s="4" t="s">
        <v>2041</v>
      </c>
      <c r="P10764" s="4" t="s">
        <v>2041</v>
      </c>
      <c r="R10764" s="5" t="str">
        <f t="shared" si="1"/>
        <v>2017_323</v>
      </c>
    </row>
    <row r="10765">
      <c r="A10765" s="4" t="s">
        <v>2265</v>
      </c>
      <c r="B10765" s="4">
        <v>324.0</v>
      </c>
      <c r="C10765" s="4">
        <v>2017.0</v>
      </c>
      <c r="D10765" s="4" t="s">
        <v>223</v>
      </c>
      <c r="E10765" s="4" t="s">
        <v>223</v>
      </c>
      <c r="F10765" s="4" t="s">
        <v>70</v>
      </c>
      <c r="G10765" s="4" t="s">
        <v>1409</v>
      </c>
      <c r="I10765" s="4">
        <v>8573.0</v>
      </c>
      <c r="J10765" s="4">
        <v>396.0</v>
      </c>
      <c r="K10765" s="4">
        <v>6179.0</v>
      </c>
      <c r="L10765" s="4">
        <v>20000.0</v>
      </c>
      <c r="M10765" s="4" t="s">
        <v>2041</v>
      </c>
      <c r="N10765" s="4" t="s">
        <v>2041</v>
      </c>
      <c r="O10765" s="4" t="s">
        <v>2041</v>
      </c>
      <c r="P10765" s="4" t="s">
        <v>2041</v>
      </c>
      <c r="R10765" s="5" t="str">
        <f t="shared" si="1"/>
        <v>2017_324</v>
      </c>
    </row>
    <row r="10766">
      <c r="A10766" s="4" t="s">
        <v>2365</v>
      </c>
      <c r="B10766" s="4">
        <v>325.0</v>
      </c>
      <c r="C10766" s="4">
        <v>2017.0</v>
      </c>
      <c r="D10766" s="4" t="s">
        <v>986</v>
      </c>
      <c r="E10766" s="4" t="s">
        <v>117</v>
      </c>
      <c r="F10766" s="4" t="s">
        <v>212</v>
      </c>
      <c r="G10766" s="4" t="s">
        <v>1527</v>
      </c>
      <c r="H10766" s="4">
        <v>2187.0</v>
      </c>
      <c r="I10766" s="4">
        <v>8470.0</v>
      </c>
      <c r="J10766" s="4">
        <v>126.0</v>
      </c>
      <c r="K10766" s="4">
        <v>2852.0</v>
      </c>
      <c r="L10766" s="4">
        <v>9554.0</v>
      </c>
      <c r="M10766" s="4" t="s">
        <v>2041</v>
      </c>
      <c r="N10766" s="4" t="s">
        <v>2041</v>
      </c>
      <c r="O10766" s="4" t="s">
        <v>2041</v>
      </c>
      <c r="P10766" s="4" t="s">
        <v>2041</v>
      </c>
      <c r="R10766" s="5" t="str">
        <f t="shared" si="1"/>
        <v>2017_325</v>
      </c>
    </row>
    <row r="10767">
      <c r="A10767" s="6" t="s">
        <v>2452</v>
      </c>
      <c r="B10767" s="4">
        <v>326.0</v>
      </c>
      <c r="C10767" s="4">
        <v>2017.0</v>
      </c>
      <c r="D10767" s="4" t="s">
        <v>638</v>
      </c>
      <c r="E10767" s="4" t="s">
        <v>2043</v>
      </c>
      <c r="F10767" s="4" t="s">
        <v>57</v>
      </c>
      <c r="G10767" s="4" t="s">
        <v>1414</v>
      </c>
      <c r="H10767" s="4">
        <v>58362.0</v>
      </c>
      <c r="I10767" s="4">
        <v>8392.0</v>
      </c>
      <c r="J10767" s="4">
        <v>180.0</v>
      </c>
      <c r="K10767" s="4">
        <v>17585.0</v>
      </c>
      <c r="L10767" s="4">
        <v>25000.0</v>
      </c>
      <c r="M10767" s="4" t="s">
        <v>2044</v>
      </c>
      <c r="N10767" s="4" t="s">
        <v>2041</v>
      </c>
      <c r="O10767" s="4" t="s">
        <v>2041</v>
      </c>
      <c r="P10767" s="4" t="s">
        <v>2041</v>
      </c>
      <c r="R10767" s="5" t="str">
        <f t="shared" si="1"/>
        <v>2017_326</v>
      </c>
    </row>
    <row r="10768">
      <c r="A10768" s="4" t="s">
        <v>2345</v>
      </c>
      <c r="B10768" s="4">
        <v>327.0</v>
      </c>
      <c r="C10768" s="4">
        <v>2017.0</v>
      </c>
      <c r="D10768" s="4" t="s">
        <v>826</v>
      </c>
      <c r="E10768" s="4" t="s">
        <v>114</v>
      </c>
      <c r="F10768" s="4" t="s">
        <v>148</v>
      </c>
      <c r="G10768" s="4" t="s">
        <v>2346</v>
      </c>
      <c r="H10768" s="4">
        <v>34046.0</v>
      </c>
      <c r="I10768" s="4">
        <v>8386.0</v>
      </c>
      <c r="J10768" s="4">
        <v>347.0</v>
      </c>
      <c r="K10768" s="4">
        <v>18096.0</v>
      </c>
      <c r="L10768" s="4">
        <v>27000.0</v>
      </c>
      <c r="M10768" s="4" t="s">
        <v>2041</v>
      </c>
      <c r="N10768" s="4" t="s">
        <v>2041</v>
      </c>
      <c r="O10768" s="4" t="s">
        <v>2041</v>
      </c>
      <c r="P10768" s="4" t="s">
        <v>2041</v>
      </c>
      <c r="R10768" s="5" t="str">
        <f t="shared" si="1"/>
        <v>2017_327</v>
      </c>
    </row>
    <row r="10769">
      <c r="A10769" s="4" t="s">
        <v>2347</v>
      </c>
      <c r="B10769" s="4">
        <v>328.0</v>
      </c>
      <c r="C10769" s="4">
        <v>2017.0</v>
      </c>
      <c r="D10769" s="4" t="s">
        <v>490</v>
      </c>
      <c r="E10769" s="4" t="s">
        <v>921</v>
      </c>
      <c r="F10769" s="4" t="s">
        <v>183</v>
      </c>
      <c r="G10769" s="4" t="s">
        <v>1585</v>
      </c>
      <c r="H10769" s="4">
        <v>17518.0</v>
      </c>
      <c r="I10769" s="4">
        <v>8379.0</v>
      </c>
      <c r="J10769" s="4">
        <v>627.0</v>
      </c>
      <c r="K10769" s="4">
        <v>21031.0</v>
      </c>
      <c r="L10769" s="4">
        <v>12438.0</v>
      </c>
      <c r="M10769" s="4" t="s">
        <v>2041</v>
      </c>
      <c r="N10769" s="4" t="s">
        <v>2041</v>
      </c>
      <c r="O10769" s="4" t="s">
        <v>2041</v>
      </c>
      <c r="P10769" s="4" t="s">
        <v>2041</v>
      </c>
      <c r="R10769" s="5" t="str">
        <f t="shared" si="1"/>
        <v>2017_328</v>
      </c>
    </row>
    <row r="10770">
      <c r="A10770" s="4" t="s">
        <v>2279</v>
      </c>
      <c r="B10770" s="4">
        <v>329.0</v>
      </c>
      <c r="C10770" s="4">
        <v>2017.0</v>
      </c>
      <c r="D10770" s="4" t="s">
        <v>99</v>
      </c>
      <c r="E10770" s="4" t="s">
        <v>2042</v>
      </c>
      <c r="F10770" s="4" t="s">
        <v>37</v>
      </c>
      <c r="G10770" s="4" t="s">
        <v>1495</v>
      </c>
      <c r="H10770" s="4">
        <v>2056.0</v>
      </c>
      <c r="I10770" s="4">
        <v>8369.0</v>
      </c>
      <c r="J10770" s="4">
        <v>277.0</v>
      </c>
      <c r="K10770" s="4">
        <v>104658.0</v>
      </c>
      <c r="L10770" s="4">
        <v>3400.0</v>
      </c>
      <c r="M10770" s="4" t="s">
        <v>2041</v>
      </c>
      <c r="N10770" s="4" t="s">
        <v>2041</v>
      </c>
      <c r="O10770" s="4" t="s">
        <v>2041</v>
      </c>
      <c r="P10770" s="4" t="s">
        <v>2041</v>
      </c>
      <c r="R10770" s="5" t="str">
        <f t="shared" si="1"/>
        <v>2017_329</v>
      </c>
    </row>
    <row r="10771">
      <c r="A10771" s="4" t="s">
        <v>2360</v>
      </c>
      <c r="B10771" s="4">
        <v>330.0</v>
      </c>
      <c r="C10771" s="4">
        <v>2017.0</v>
      </c>
      <c r="D10771" s="4" t="s">
        <v>177</v>
      </c>
      <c r="E10771" s="4" t="s">
        <v>2065</v>
      </c>
      <c r="F10771" s="4" t="s">
        <v>57</v>
      </c>
      <c r="G10771" s="4" t="s">
        <v>1568</v>
      </c>
      <c r="H10771" s="4">
        <v>6219.0</v>
      </c>
      <c r="I10771" s="4">
        <v>8355.0</v>
      </c>
      <c r="J10771" s="4">
        <v>3.0</v>
      </c>
      <c r="K10771" s="4">
        <v>6764.0</v>
      </c>
      <c r="L10771" s="4">
        <v>11500.0</v>
      </c>
      <c r="M10771" s="4" t="s">
        <v>2041</v>
      </c>
      <c r="N10771" s="4" t="s">
        <v>2041</v>
      </c>
      <c r="O10771" s="4" t="s">
        <v>2041</v>
      </c>
      <c r="P10771" s="4" t="s">
        <v>2041</v>
      </c>
      <c r="R10771" s="5" t="str">
        <f t="shared" si="1"/>
        <v>2017_330</v>
      </c>
    </row>
    <row r="10772">
      <c r="A10772" s="7" t="s">
        <v>2487</v>
      </c>
      <c r="B10772" s="7">
        <v>331.0</v>
      </c>
      <c r="C10772" s="7">
        <v>2017.0</v>
      </c>
      <c r="D10772" s="7" t="s">
        <v>999</v>
      </c>
      <c r="E10772" s="7" t="s">
        <v>117</v>
      </c>
      <c r="F10772" s="7" t="s">
        <v>88</v>
      </c>
      <c r="G10772" s="7" t="s">
        <v>1413</v>
      </c>
      <c r="H10772" s="7">
        <v>813.0</v>
      </c>
      <c r="I10772" s="7">
        <v>8327.0</v>
      </c>
      <c r="J10772" s="7">
        <v>21.0</v>
      </c>
      <c r="K10772" s="7">
        <v>2484.0</v>
      </c>
      <c r="L10772" s="7">
        <v>8700.0</v>
      </c>
      <c r="M10772" s="7" t="s">
        <v>2041</v>
      </c>
      <c r="N10772" s="7" t="s">
        <v>2044</v>
      </c>
      <c r="O10772" s="7" t="s">
        <v>2041</v>
      </c>
      <c r="P10772" s="7" t="s">
        <v>2041</v>
      </c>
      <c r="Q10772" s="8"/>
      <c r="R10772" s="5" t="str">
        <f t="shared" si="1"/>
        <v>2017_331</v>
      </c>
    </row>
    <row r="10773">
      <c r="A10773" s="4" t="s">
        <v>2302</v>
      </c>
      <c r="B10773" s="4">
        <v>332.0</v>
      </c>
      <c r="C10773" s="4">
        <v>2017.0</v>
      </c>
      <c r="D10773" s="4" t="s">
        <v>289</v>
      </c>
      <c r="E10773" s="4" t="s">
        <v>2065</v>
      </c>
      <c r="F10773" s="4" t="s">
        <v>30</v>
      </c>
      <c r="G10773" s="4" t="s">
        <v>1407</v>
      </c>
      <c r="H10773" s="4">
        <v>7559.0</v>
      </c>
      <c r="I10773" s="4">
        <v>8319.0</v>
      </c>
      <c r="J10773" s="4">
        <v>179.0</v>
      </c>
      <c r="K10773" s="4">
        <v>15483.0</v>
      </c>
      <c r="L10773" s="4">
        <v>24000.0</v>
      </c>
      <c r="M10773" s="4" t="s">
        <v>2041</v>
      </c>
      <c r="N10773" s="4" t="s">
        <v>2041</v>
      </c>
      <c r="O10773" s="4" t="s">
        <v>2041</v>
      </c>
      <c r="P10773" s="4" t="s">
        <v>2041</v>
      </c>
      <c r="R10773" s="5" t="str">
        <f t="shared" si="1"/>
        <v>2017_332</v>
      </c>
    </row>
    <row r="10774">
      <c r="A10774" s="4" t="s">
        <v>2291</v>
      </c>
      <c r="B10774" s="4">
        <v>333.0</v>
      </c>
      <c r="C10774" s="4">
        <v>2017.0</v>
      </c>
      <c r="D10774" s="4" t="s">
        <v>1104</v>
      </c>
      <c r="E10774" s="4" t="s">
        <v>2116</v>
      </c>
      <c r="F10774" s="4" t="s">
        <v>100</v>
      </c>
      <c r="G10774" s="4" t="s">
        <v>1443</v>
      </c>
      <c r="H10774" s="4">
        <v>7367.0</v>
      </c>
      <c r="I10774" s="4">
        <v>8284.0</v>
      </c>
      <c r="J10774" s="4">
        <v>496.0</v>
      </c>
      <c r="K10774" s="4">
        <v>9599.0</v>
      </c>
      <c r="L10774" s="4">
        <v>23992.0</v>
      </c>
      <c r="M10774" s="4" t="s">
        <v>2041</v>
      </c>
      <c r="N10774" s="4" t="s">
        <v>2041</v>
      </c>
      <c r="O10774" s="4" t="s">
        <v>2041</v>
      </c>
      <c r="P10774" s="4" t="s">
        <v>2041</v>
      </c>
      <c r="R10774" s="5" t="str">
        <f t="shared" si="1"/>
        <v>2017_333</v>
      </c>
    </row>
    <row r="10775">
      <c r="A10775" s="4" t="s">
        <v>2174</v>
      </c>
      <c r="B10775" s="4">
        <v>334.0</v>
      </c>
      <c r="C10775" s="4">
        <v>2017.0</v>
      </c>
      <c r="D10775" s="4" t="s">
        <v>999</v>
      </c>
      <c r="E10775" s="4" t="s">
        <v>117</v>
      </c>
      <c r="F10775" s="4" t="s">
        <v>148</v>
      </c>
      <c r="G10775" s="4" t="s">
        <v>1467</v>
      </c>
      <c r="H10775" s="4">
        <v>663.0</v>
      </c>
      <c r="I10775" s="4">
        <v>8240.0</v>
      </c>
      <c r="J10775" s="4">
        <v>199.0</v>
      </c>
      <c r="K10775" s="4">
        <v>2564.0</v>
      </c>
      <c r="L10775" s="4">
        <v>1770.0</v>
      </c>
      <c r="M10775" s="4" t="s">
        <v>2041</v>
      </c>
      <c r="N10775" s="4" t="s">
        <v>2041</v>
      </c>
      <c r="O10775" s="4" t="s">
        <v>2041</v>
      </c>
      <c r="P10775" s="4" t="s">
        <v>2041</v>
      </c>
      <c r="R10775" s="5" t="str">
        <f t="shared" si="1"/>
        <v>2017_334</v>
      </c>
    </row>
    <row r="10776">
      <c r="A10776" s="4" t="s">
        <v>2321</v>
      </c>
      <c r="B10776" s="4">
        <v>335.0</v>
      </c>
      <c r="C10776" s="4">
        <v>2017.0</v>
      </c>
      <c r="D10776" s="4" t="s">
        <v>285</v>
      </c>
      <c r="E10776" s="4" t="s">
        <v>285</v>
      </c>
      <c r="F10776" s="4" t="s">
        <v>30</v>
      </c>
      <c r="G10776" s="4" t="s">
        <v>1407</v>
      </c>
      <c r="H10776" s="4">
        <v>8092.0</v>
      </c>
      <c r="I10776" s="4">
        <v>8203.0</v>
      </c>
      <c r="J10776" s="4">
        <v>549.0</v>
      </c>
      <c r="K10776" s="4">
        <v>11068.0</v>
      </c>
      <c r="L10776" s="4">
        <v>26650.0</v>
      </c>
      <c r="M10776" s="4" t="s">
        <v>2041</v>
      </c>
      <c r="N10776" s="4" t="s">
        <v>2041</v>
      </c>
      <c r="O10776" s="4" t="s">
        <v>2041</v>
      </c>
      <c r="P10776" s="4" t="s">
        <v>2041</v>
      </c>
      <c r="R10776" s="5" t="str">
        <f t="shared" si="1"/>
        <v>2017_335</v>
      </c>
    </row>
    <row r="10777">
      <c r="A10777" s="4" t="s">
        <v>2368</v>
      </c>
      <c r="B10777" s="4">
        <v>336.0</v>
      </c>
      <c r="C10777" s="4">
        <v>2017.0</v>
      </c>
      <c r="D10777" s="4" t="s">
        <v>29</v>
      </c>
      <c r="E10777" s="4" t="s">
        <v>29</v>
      </c>
      <c r="F10777" s="4" t="s">
        <v>183</v>
      </c>
      <c r="G10777" s="4" t="s">
        <v>1592</v>
      </c>
      <c r="H10777" s="4">
        <v>20638.0</v>
      </c>
      <c r="I10777" s="4">
        <v>8172.0</v>
      </c>
      <c r="J10777" s="4">
        <v>677.0</v>
      </c>
      <c r="K10777" s="4">
        <v>24888.0</v>
      </c>
      <c r="L10777" s="4">
        <v>12600.0</v>
      </c>
      <c r="M10777" s="4" t="s">
        <v>2041</v>
      </c>
      <c r="N10777" s="4" t="s">
        <v>2041</v>
      </c>
      <c r="O10777" s="4" t="s">
        <v>2041</v>
      </c>
      <c r="P10777" s="4" t="s">
        <v>2041</v>
      </c>
      <c r="R10777" s="5" t="str">
        <f t="shared" si="1"/>
        <v>2017_336</v>
      </c>
    </row>
    <row r="10778">
      <c r="A10778" s="4" t="s">
        <v>2258</v>
      </c>
      <c r="B10778" s="4">
        <v>337.0</v>
      </c>
      <c r="C10778" s="4">
        <v>2017.0</v>
      </c>
      <c r="D10778" s="4" t="s">
        <v>1723</v>
      </c>
      <c r="E10778" s="4" t="s">
        <v>2062</v>
      </c>
      <c r="F10778" s="4" t="s">
        <v>46</v>
      </c>
      <c r="G10778" s="4" t="s">
        <v>1899</v>
      </c>
      <c r="H10778" s="4">
        <v>2416.0</v>
      </c>
      <c r="I10778" s="4">
        <v>8111.0</v>
      </c>
      <c r="J10778" s="4">
        <v>97.0</v>
      </c>
      <c r="K10778" s="4">
        <v>5653.0</v>
      </c>
      <c r="L10778" s="4">
        <v>11300.0</v>
      </c>
      <c r="M10778" s="4" t="s">
        <v>2041</v>
      </c>
      <c r="N10778" s="4" t="s">
        <v>2041</v>
      </c>
      <c r="O10778" s="4" t="s">
        <v>2041</v>
      </c>
      <c r="P10778" s="4" t="s">
        <v>2041</v>
      </c>
      <c r="R10778" s="5" t="str">
        <f t="shared" si="1"/>
        <v>2017_337</v>
      </c>
    </row>
    <row r="10779">
      <c r="A10779" s="4" t="s">
        <v>2486</v>
      </c>
      <c r="B10779" s="4">
        <v>338.0</v>
      </c>
      <c r="C10779" s="4">
        <v>2017.0</v>
      </c>
      <c r="D10779" s="4" t="s">
        <v>999</v>
      </c>
      <c r="E10779" s="4" t="s">
        <v>117</v>
      </c>
      <c r="F10779" s="4" t="s">
        <v>46</v>
      </c>
      <c r="G10779" s="4" t="s">
        <v>1489</v>
      </c>
      <c r="H10779" s="4">
        <v>4293.0</v>
      </c>
      <c r="I10779" s="4">
        <v>8074.0</v>
      </c>
      <c r="J10779" s="4">
        <v>68.0</v>
      </c>
      <c r="K10779" s="4">
        <v>5390.0</v>
      </c>
      <c r="L10779" s="4">
        <v>8700.0</v>
      </c>
      <c r="M10779" s="4" t="s">
        <v>2041</v>
      </c>
      <c r="N10779" s="4" t="s">
        <v>2041</v>
      </c>
      <c r="O10779" s="4" t="s">
        <v>2041</v>
      </c>
      <c r="P10779" s="4" t="s">
        <v>2041</v>
      </c>
      <c r="R10779" s="5" t="str">
        <f t="shared" si="1"/>
        <v>2017_338</v>
      </c>
    </row>
    <row r="10780">
      <c r="A10780" s="7" t="s">
        <v>2311</v>
      </c>
      <c r="B10780" s="7">
        <v>339.0</v>
      </c>
      <c r="C10780" s="7">
        <v>2017.0</v>
      </c>
      <c r="D10780" s="7" t="s">
        <v>981</v>
      </c>
      <c r="E10780" s="7" t="s">
        <v>2053</v>
      </c>
      <c r="F10780" s="7" t="s">
        <v>43</v>
      </c>
      <c r="G10780" s="7" t="s">
        <v>1575</v>
      </c>
      <c r="H10780" s="7">
        <v>17423.0</v>
      </c>
      <c r="I10780" s="7">
        <v>7961.0</v>
      </c>
      <c r="J10780" s="7">
        <v>563.0</v>
      </c>
      <c r="K10780" s="7">
        <v>7837.0</v>
      </c>
      <c r="L10780" s="7">
        <v>16500.0</v>
      </c>
      <c r="M10780" s="7" t="s">
        <v>2041</v>
      </c>
      <c r="N10780" s="7" t="s">
        <v>2044</v>
      </c>
      <c r="O10780" s="7" t="s">
        <v>2041</v>
      </c>
      <c r="P10780" s="7" t="s">
        <v>2041</v>
      </c>
      <c r="Q10780" s="8"/>
      <c r="R10780" s="5" t="str">
        <f t="shared" si="1"/>
        <v>2017_339</v>
      </c>
    </row>
    <row r="10781">
      <c r="A10781" s="4" t="s">
        <v>2361</v>
      </c>
      <c r="B10781" s="4">
        <v>340.0</v>
      </c>
      <c r="C10781" s="4">
        <v>2017.0</v>
      </c>
      <c r="D10781" s="4" t="s">
        <v>1831</v>
      </c>
      <c r="E10781" s="4" t="s">
        <v>2040</v>
      </c>
      <c r="F10781" s="4" t="s">
        <v>100</v>
      </c>
      <c r="G10781" s="4" t="s">
        <v>1817</v>
      </c>
      <c r="H10781" s="4">
        <v>5489.0</v>
      </c>
      <c r="I10781" s="4">
        <v>7922.0</v>
      </c>
      <c r="J10781" s="4">
        <v>287.0</v>
      </c>
      <c r="K10781" s="4">
        <v>4058.0</v>
      </c>
      <c r="L10781" s="4">
        <v>27550.0</v>
      </c>
      <c r="M10781" s="4" t="s">
        <v>2041</v>
      </c>
      <c r="N10781" s="4" t="s">
        <v>2041</v>
      </c>
      <c r="O10781" s="4" t="s">
        <v>2041</v>
      </c>
      <c r="P10781" s="4" t="s">
        <v>2041</v>
      </c>
      <c r="R10781" s="5" t="str">
        <f t="shared" si="1"/>
        <v>2017_340</v>
      </c>
    </row>
    <row r="10782">
      <c r="A10782" s="4" t="s">
        <v>2324</v>
      </c>
      <c r="B10782" s="4">
        <v>341.0</v>
      </c>
      <c r="C10782" s="4">
        <v>2017.0</v>
      </c>
      <c r="D10782" s="4" t="s">
        <v>93</v>
      </c>
      <c r="E10782" s="4" t="s">
        <v>2116</v>
      </c>
      <c r="F10782" s="4" t="s">
        <v>95</v>
      </c>
      <c r="G10782" s="4" t="s">
        <v>1458</v>
      </c>
      <c r="H10782" s="4">
        <v>25451.0</v>
      </c>
      <c r="I10782" s="4">
        <v>7902.0</v>
      </c>
      <c r="J10782" s="4">
        <v>1027.0</v>
      </c>
      <c r="K10782" s="4">
        <v>19243.0</v>
      </c>
      <c r="L10782" s="4">
        <v>10400.0</v>
      </c>
      <c r="M10782" s="4" t="s">
        <v>2041</v>
      </c>
      <c r="N10782" s="4" t="s">
        <v>2041</v>
      </c>
      <c r="O10782" s="4" t="s">
        <v>2041</v>
      </c>
      <c r="P10782" s="4" t="s">
        <v>2041</v>
      </c>
      <c r="R10782" s="5" t="str">
        <f t="shared" si="1"/>
        <v>2017_341</v>
      </c>
    </row>
    <row r="10783">
      <c r="A10783" s="4" t="s">
        <v>2359</v>
      </c>
      <c r="B10783" s="4">
        <v>342.0</v>
      </c>
      <c r="C10783" s="4">
        <v>2017.0</v>
      </c>
      <c r="D10783" s="4" t="s">
        <v>99</v>
      </c>
      <c r="E10783" s="4" t="s">
        <v>2042</v>
      </c>
      <c r="F10783" s="4" t="s">
        <v>70</v>
      </c>
      <c r="G10783" s="4" t="s">
        <v>1409</v>
      </c>
      <c r="I10783" s="4">
        <v>7899.0</v>
      </c>
      <c r="J10783" s="4">
        <v>357.0</v>
      </c>
      <c r="K10783" s="4">
        <v>38465.0</v>
      </c>
      <c r="L10783" s="4">
        <v>5732.0</v>
      </c>
      <c r="M10783" s="4" t="s">
        <v>2041</v>
      </c>
      <c r="N10783" s="4" t="s">
        <v>2041</v>
      </c>
      <c r="O10783" s="4" t="s">
        <v>2041</v>
      </c>
      <c r="P10783" s="4" t="s">
        <v>2041</v>
      </c>
      <c r="R10783" s="5" t="str">
        <f t="shared" si="1"/>
        <v>2017_342</v>
      </c>
    </row>
    <row r="10784">
      <c r="A10784" s="4" t="s">
        <v>2138</v>
      </c>
      <c r="B10784" s="4">
        <v>343.0</v>
      </c>
      <c r="C10784" s="4">
        <v>2017.0</v>
      </c>
      <c r="D10784" s="4" t="s">
        <v>490</v>
      </c>
      <c r="E10784" s="4" t="s">
        <v>921</v>
      </c>
      <c r="F10784" s="4" t="s">
        <v>118</v>
      </c>
      <c r="G10784" s="4" t="s">
        <v>1543</v>
      </c>
      <c r="H10784" s="4">
        <v>5394.0</v>
      </c>
      <c r="I10784" s="4">
        <v>7872.0</v>
      </c>
      <c r="J10784" s="4">
        <v>4401.0</v>
      </c>
      <c r="K10784" s="4">
        <v>13028.0</v>
      </c>
      <c r="L10784" s="4">
        <v>3300.0</v>
      </c>
      <c r="M10784" s="4" t="s">
        <v>2041</v>
      </c>
      <c r="N10784" s="4" t="s">
        <v>2041</v>
      </c>
      <c r="O10784" s="4" t="s">
        <v>2041</v>
      </c>
      <c r="P10784" s="4" t="s">
        <v>2041</v>
      </c>
      <c r="R10784" s="5" t="str">
        <f t="shared" si="1"/>
        <v>2017_343</v>
      </c>
    </row>
    <row r="10785">
      <c r="A10785" s="4" t="s">
        <v>2157</v>
      </c>
      <c r="B10785" s="4">
        <v>344.0</v>
      </c>
      <c r="C10785" s="4">
        <v>2017.0</v>
      </c>
      <c r="D10785" s="4" t="s">
        <v>490</v>
      </c>
      <c r="E10785" s="4" t="s">
        <v>921</v>
      </c>
      <c r="F10785" s="4" t="s">
        <v>24</v>
      </c>
      <c r="G10785" s="4" t="s">
        <v>1539</v>
      </c>
      <c r="H10785" s="4">
        <v>34640.0</v>
      </c>
      <c r="I10785" s="4">
        <v>7869.0</v>
      </c>
      <c r="J10785" s="4">
        <v>3071.0</v>
      </c>
      <c r="K10785" s="4">
        <v>45564.0</v>
      </c>
      <c r="L10785" s="4">
        <v>4500.0</v>
      </c>
      <c r="M10785" s="4" t="s">
        <v>2041</v>
      </c>
      <c r="N10785" s="4" t="s">
        <v>2041</v>
      </c>
      <c r="O10785" s="4" t="s">
        <v>2041</v>
      </c>
      <c r="P10785" s="4" t="s">
        <v>2041</v>
      </c>
      <c r="R10785" s="5" t="str">
        <f t="shared" si="1"/>
        <v>2017_344</v>
      </c>
    </row>
    <row r="10786">
      <c r="A10786" s="4" t="s">
        <v>792</v>
      </c>
      <c r="B10786" s="4">
        <v>345.0</v>
      </c>
      <c r="C10786" s="4">
        <v>2017.0</v>
      </c>
      <c r="D10786" s="4" t="s">
        <v>717</v>
      </c>
      <c r="E10786" s="4" t="s">
        <v>2141</v>
      </c>
      <c r="F10786" s="4" t="s">
        <v>30</v>
      </c>
      <c r="G10786" s="4" t="s">
        <v>1407</v>
      </c>
      <c r="H10786" s="4">
        <v>9648.0</v>
      </c>
      <c r="I10786" s="4">
        <v>7847.0</v>
      </c>
      <c r="J10786" s="4">
        <v>609.0</v>
      </c>
      <c r="K10786" s="4">
        <v>12485.0</v>
      </c>
      <c r="L10786" s="4">
        <v>49800.0</v>
      </c>
      <c r="M10786" s="4" t="s">
        <v>2041</v>
      </c>
      <c r="N10786" s="4" t="s">
        <v>2041</v>
      </c>
      <c r="O10786" s="4" t="s">
        <v>2041</v>
      </c>
      <c r="P10786" s="4" t="s">
        <v>2041</v>
      </c>
      <c r="R10786" s="5" t="str">
        <f t="shared" si="1"/>
        <v>2017_345</v>
      </c>
    </row>
    <row r="10787">
      <c r="A10787" s="4" t="s">
        <v>2434</v>
      </c>
      <c r="B10787" s="4">
        <v>346.0</v>
      </c>
      <c r="C10787" s="4">
        <v>2017.0</v>
      </c>
      <c r="D10787" s="4" t="s">
        <v>981</v>
      </c>
      <c r="E10787" s="4" t="s">
        <v>2053</v>
      </c>
      <c r="F10787" s="4" t="s">
        <v>55</v>
      </c>
      <c r="G10787" s="4" t="s">
        <v>1879</v>
      </c>
      <c r="H10787" s="4">
        <v>15263.0</v>
      </c>
      <c r="I10787" s="4">
        <v>7811.0</v>
      </c>
      <c r="J10787" s="4">
        <v>689.0</v>
      </c>
      <c r="K10787" s="4">
        <v>15984.0</v>
      </c>
      <c r="L10787" s="4">
        <v>6910.0</v>
      </c>
      <c r="M10787" s="4" t="s">
        <v>2041</v>
      </c>
      <c r="N10787" s="4" t="s">
        <v>2041</v>
      </c>
      <c r="O10787" s="4" t="s">
        <v>2041</v>
      </c>
      <c r="P10787" s="4" t="s">
        <v>2041</v>
      </c>
      <c r="R10787" s="5" t="str">
        <f t="shared" si="1"/>
        <v>2017_346</v>
      </c>
    </row>
    <row r="10788">
      <c r="A10788" s="4" t="s">
        <v>2298</v>
      </c>
      <c r="B10788" s="4">
        <v>347.0</v>
      </c>
      <c r="C10788" s="4">
        <v>2017.0</v>
      </c>
      <c r="D10788" s="4" t="s">
        <v>168</v>
      </c>
      <c r="E10788" s="4" t="s">
        <v>2116</v>
      </c>
      <c r="F10788" s="4" t="s">
        <v>257</v>
      </c>
      <c r="G10788" s="4" t="s">
        <v>1734</v>
      </c>
      <c r="H10788" s="4">
        <v>8425.0</v>
      </c>
      <c r="I10788" s="4">
        <v>7777.0</v>
      </c>
      <c r="J10788" s="4">
        <v>382.0</v>
      </c>
      <c r="K10788" s="4">
        <v>6424.0</v>
      </c>
      <c r="L10788" s="4">
        <v>7695.0</v>
      </c>
      <c r="M10788" s="4" t="s">
        <v>2044</v>
      </c>
      <c r="N10788" s="4" t="s">
        <v>2041</v>
      </c>
      <c r="O10788" s="4" t="s">
        <v>2041</v>
      </c>
      <c r="P10788" s="4" t="s">
        <v>2041</v>
      </c>
      <c r="R10788" s="5" t="str">
        <f t="shared" si="1"/>
        <v>2017_347</v>
      </c>
    </row>
    <row r="10789">
      <c r="A10789" s="4" t="s">
        <v>2352</v>
      </c>
      <c r="B10789" s="4">
        <v>348.0</v>
      </c>
      <c r="C10789" s="4">
        <v>2017.0</v>
      </c>
      <c r="D10789" s="4" t="s">
        <v>1839</v>
      </c>
      <c r="E10789" s="4" t="s">
        <v>2040</v>
      </c>
      <c r="F10789" s="4" t="s">
        <v>30</v>
      </c>
      <c r="G10789" s="4" t="s">
        <v>1407</v>
      </c>
      <c r="H10789" s="4">
        <v>9818.0</v>
      </c>
      <c r="I10789" s="4">
        <v>7766.0</v>
      </c>
      <c r="J10789" s="4">
        <v>664.0</v>
      </c>
      <c r="K10789" s="4">
        <v>3840.0</v>
      </c>
      <c r="L10789" s="4">
        <v>32965.0</v>
      </c>
      <c r="M10789" s="4" t="s">
        <v>2041</v>
      </c>
      <c r="N10789" s="4" t="s">
        <v>2041</v>
      </c>
      <c r="O10789" s="4" t="s">
        <v>2041</v>
      </c>
      <c r="P10789" s="4" t="s">
        <v>2041</v>
      </c>
      <c r="R10789" s="5" t="str">
        <f t="shared" si="1"/>
        <v>2017_348</v>
      </c>
    </row>
    <row r="10790">
      <c r="A10790" s="4" t="s">
        <v>2195</v>
      </c>
      <c r="B10790" s="4">
        <v>349.0</v>
      </c>
      <c r="C10790" s="4">
        <v>2017.0</v>
      </c>
      <c r="D10790" s="4" t="s">
        <v>23</v>
      </c>
      <c r="E10790" s="4" t="s">
        <v>921</v>
      </c>
      <c r="F10790" s="4" t="s">
        <v>24</v>
      </c>
      <c r="G10790" s="4" t="s">
        <v>1691</v>
      </c>
      <c r="H10790" s="4">
        <v>3812.0</v>
      </c>
      <c r="I10790" s="4">
        <v>7743.0</v>
      </c>
      <c r="J10790" s="4">
        <v>125.0</v>
      </c>
      <c r="K10790" s="4">
        <v>5560.0</v>
      </c>
      <c r="L10790" s="4">
        <v>7134.0</v>
      </c>
      <c r="M10790" s="4" t="s">
        <v>2041</v>
      </c>
      <c r="N10790" s="4" t="s">
        <v>2041</v>
      </c>
      <c r="O10790" s="4" t="s">
        <v>2041</v>
      </c>
      <c r="P10790" s="4" t="s">
        <v>2041</v>
      </c>
      <c r="R10790" s="5" t="str">
        <f t="shared" si="1"/>
        <v>2017_349</v>
      </c>
    </row>
    <row r="10791">
      <c r="A10791" s="4" t="s">
        <v>2327</v>
      </c>
      <c r="B10791" s="4">
        <v>350.0</v>
      </c>
      <c r="C10791" s="4">
        <v>2017.0</v>
      </c>
      <c r="D10791" s="4" t="s">
        <v>986</v>
      </c>
      <c r="E10791" s="4" t="s">
        <v>117</v>
      </c>
      <c r="F10791" s="4" t="s">
        <v>20</v>
      </c>
      <c r="G10791" s="4" t="s">
        <v>2488</v>
      </c>
      <c r="H10791" s="4">
        <v>1313.0</v>
      </c>
      <c r="I10791" s="4">
        <v>7735.0</v>
      </c>
      <c r="J10791" s="4">
        <v>57.0</v>
      </c>
      <c r="K10791" s="4">
        <v>1930.0</v>
      </c>
      <c r="L10791" s="4">
        <v>11500.0</v>
      </c>
      <c r="M10791" s="4" t="s">
        <v>2041</v>
      </c>
      <c r="N10791" s="4" t="s">
        <v>2041</v>
      </c>
      <c r="O10791" s="4" t="s">
        <v>2041</v>
      </c>
      <c r="P10791" s="4" t="s">
        <v>2041</v>
      </c>
      <c r="R10791" s="5" t="str">
        <f t="shared" si="1"/>
        <v>2017_350</v>
      </c>
    </row>
    <row r="10792">
      <c r="A10792" s="4" t="s">
        <v>2280</v>
      </c>
      <c r="B10792" s="4">
        <v>351.0</v>
      </c>
      <c r="C10792" s="4">
        <v>2017.0</v>
      </c>
      <c r="D10792" s="4" t="s">
        <v>981</v>
      </c>
      <c r="E10792" s="4" t="s">
        <v>2053</v>
      </c>
      <c r="F10792" s="4" t="s">
        <v>24</v>
      </c>
      <c r="G10792" s="4" t="s">
        <v>1503</v>
      </c>
      <c r="H10792" s="4">
        <v>1786.0</v>
      </c>
      <c r="I10792" s="4">
        <v>7710.0</v>
      </c>
      <c r="J10792" s="4">
        <v>120.0</v>
      </c>
      <c r="K10792" s="4">
        <v>2606.0</v>
      </c>
      <c r="L10792" s="4">
        <v>17000.0</v>
      </c>
      <c r="M10792" s="4" t="s">
        <v>2041</v>
      </c>
      <c r="N10792" s="4" t="s">
        <v>2041</v>
      </c>
      <c r="O10792" s="4" t="s">
        <v>2041</v>
      </c>
      <c r="P10792" s="4" t="s">
        <v>2041</v>
      </c>
      <c r="R10792" s="5" t="str">
        <f t="shared" si="1"/>
        <v>2017_351</v>
      </c>
    </row>
    <row r="10793">
      <c r="A10793" s="4" t="s">
        <v>2495</v>
      </c>
      <c r="B10793" s="4">
        <v>352.0</v>
      </c>
      <c r="C10793" s="4">
        <v>2017.0</v>
      </c>
      <c r="D10793" s="4" t="s">
        <v>826</v>
      </c>
      <c r="E10793" s="4" t="s">
        <v>114</v>
      </c>
      <c r="F10793" s="4" t="s">
        <v>257</v>
      </c>
      <c r="G10793" s="4" t="s">
        <v>2496</v>
      </c>
      <c r="H10793" s="4">
        <v>24571.0</v>
      </c>
      <c r="I10793" s="4">
        <v>7684.0</v>
      </c>
      <c r="J10793" s="4">
        <v>306.0</v>
      </c>
      <c r="K10793" s="4">
        <v>26684.0</v>
      </c>
      <c r="L10793" s="4">
        <v>18500.0</v>
      </c>
      <c r="M10793" s="4" t="s">
        <v>2041</v>
      </c>
      <c r="N10793" s="4" t="s">
        <v>2041</v>
      </c>
      <c r="O10793" s="4" t="s">
        <v>2041</v>
      </c>
      <c r="P10793" s="4" t="s">
        <v>2041</v>
      </c>
      <c r="R10793" s="5" t="str">
        <f t="shared" si="1"/>
        <v>2017_352</v>
      </c>
    </row>
    <row r="10794">
      <c r="A10794" s="4" t="s">
        <v>2419</v>
      </c>
      <c r="B10794" s="4">
        <v>353.0</v>
      </c>
      <c r="C10794" s="4">
        <v>2017.0</v>
      </c>
      <c r="D10794" s="4" t="s">
        <v>1112</v>
      </c>
      <c r="E10794" s="4" t="s">
        <v>223</v>
      </c>
      <c r="F10794" s="4" t="s">
        <v>88</v>
      </c>
      <c r="G10794" s="4" t="s">
        <v>1413</v>
      </c>
      <c r="H10794" s="4">
        <v>7466.0</v>
      </c>
      <c r="I10794" s="4">
        <v>7669.0</v>
      </c>
      <c r="J10794" s="4">
        <v>603.0</v>
      </c>
      <c r="K10794" s="4">
        <v>10178.0</v>
      </c>
      <c r="L10794" s="4">
        <v>4623.0</v>
      </c>
      <c r="M10794" s="4" t="s">
        <v>2041</v>
      </c>
      <c r="N10794" s="4" t="s">
        <v>2041</v>
      </c>
      <c r="O10794" s="4" t="s">
        <v>2041</v>
      </c>
      <c r="P10794" s="4" t="s">
        <v>2041</v>
      </c>
      <c r="R10794" s="5" t="str">
        <f t="shared" si="1"/>
        <v>2017_353</v>
      </c>
    </row>
    <row r="10795">
      <c r="A10795" s="4" t="s">
        <v>2353</v>
      </c>
      <c r="B10795" s="4">
        <v>354.0</v>
      </c>
      <c r="C10795" s="4">
        <v>2017.0</v>
      </c>
      <c r="D10795" s="4" t="s">
        <v>67</v>
      </c>
      <c r="E10795" s="4" t="s">
        <v>2042</v>
      </c>
      <c r="F10795" s="4" t="s">
        <v>35</v>
      </c>
      <c r="G10795" s="4" t="s">
        <v>1625</v>
      </c>
      <c r="H10795" s="4">
        <v>8561.0</v>
      </c>
      <c r="I10795" s="4">
        <v>7654.0</v>
      </c>
      <c r="J10795" s="4">
        <v>602.0</v>
      </c>
      <c r="K10795" s="4">
        <v>23365.0</v>
      </c>
      <c r="L10795" s="4">
        <v>7608.0</v>
      </c>
      <c r="M10795" s="4" t="s">
        <v>2041</v>
      </c>
      <c r="N10795" s="4" t="s">
        <v>2041</v>
      </c>
      <c r="O10795" s="4" t="s">
        <v>2041</v>
      </c>
      <c r="P10795" s="4" t="s">
        <v>2041</v>
      </c>
      <c r="R10795" s="5" t="str">
        <f t="shared" si="1"/>
        <v>2017_354</v>
      </c>
    </row>
    <row r="10796">
      <c r="A10796" s="4" t="s">
        <v>2330</v>
      </c>
      <c r="B10796" s="4">
        <v>355.0</v>
      </c>
      <c r="C10796" s="4">
        <v>2017.0</v>
      </c>
      <c r="D10796" s="4" t="s">
        <v>223</v>
      </c>
      <c r="E10796" s="4" t="s">
        <v>223</v>
      </c>
      <c r="F10796" s="4" t="s">
        <v>24</v>
      </c>
      <c r="G10796" s="4" t="s">
        <v>1404</v>
      </c>
      <c r="H10796" s="4">
        <v>5386.0</v>
      </c>
      <c r="I10796" s="4">
        <v>7651.0</v>
      </c>
      <c r="J10796" s="4">
        <v>198.0</v>
      </c>
      <c r="K10796" s="4">
        <v>5354.0</v>
      </c>
      <c r="L10796" s="4">
        <v>28100.0</v>
      </c>
      <c r="M10796" s="4" t="s">
        <v>2041</v>
      </c>
      <c r="N10796" s="4" t="s">
        <v>2041</v>
      </c>
      <c r="O10796" s="4" t="s">
        <v>2041</v>
      </c>
      <c r="P10796" s="4" t="s">
        <v>2041</v>
      </c>
      <c r="R10796" s="5" t="str">
        <f t="shared" si="1"/>
        <v>2017_355</v>
      </c>
    </row>
    <row r="10797">
      <c r="A10797" s="4" t="s">
        <v>2161</v>
      </c>
      <c r="B10797" s="4">
        <v>356.0</v>
      </c>
      <c r="C10797" s="4">
        <v>2017.0</v>
      </c>
      <c r="D10797" s="4" t="s">
        <v>490</v>
      </c>
      <c r="E10797" s="4" t="s">
        <v>921</v>
      </c>
      <c r="F10797" s="4" t="s">
        <v>24</v>
      </c>
      <c r="G10797" s="4" t="s">
        <v>1404</v>
      </c>
      <c r="H10797" s="4">
        <v>56302.0</v>
      </c>
      <c r="I10797" s="4">
        <v>7651.0</v>
      </c>
      <c r="J10797" s="4">
        <v>1097.0</v>
      </c>
      <c r="K10797" s="4">
        <v>29459.0</v>
      </c>
      <c r="L10797" s="4">
        <v>2650.0</v>
      </c>
      <c r="M10797" s="4" t="s">
        <v>2041</v>
      </c>
      <c r="N10797" s="4" t="s">
        <v>2041</v>
      </c>
      <c r="O10797" s="4" t="s">
        <v>2041</v>
      </c>
      <c r="P10797" s="4" t="s">
        <v>2041</v>
      </c>
      <c r="R10797" s="5" t="str">
        <f t="shared" si="1"/>
        <v>2017_356</v>
      </c>
    </row>
    <row r="10798">
      <c r="A10798" s="4" t="s">
        <v>2401</v>
      </c>
      <c r="B10798" s="4">
        <v>357.0</v>
      </c>
      <c r="C10798" s="4">
        <v>2017.0</v>
      </c>
      <c r="D10798" s="4" t="s">
        <v>611</v>
      </c>
      <c r="E10798" s="4" t="s">
        <v>2042</v>
      </c>
      <c r="F10798" s="4" t="s">
        <v>57</v>
      </c>
      <c r="G10798" s="4" t="s">
        <v>1414</v>
      </c>
      <c r="H10798" s="4">
        <v>54555.0</v>
      </c>
      <c r="I10798" s="4">
        <v>7644.0</v>
      </c>
      <c r="J10798" s="4">
        <v>1889.0</v>
      </c>
      <c r="K10798" s="4">
        <v>223383.0</v>
      </c>
      <c r="L10798" s="4">
        <v>16200.0</v>
      </c>
      <c r="M10798" s="4" t="s">
        <v>2041</v>
      </c>
      <c r="N10798" s="4" t="s">
        <v>2041</v>
      </c>
      <c r="O10798" s="4" t="s">
        <v>2041</v>
      </c>
      <c r="P10798" s="4" t="s">
        <v>2041</v>
      </c>
      <c r="R10798" s="5" t="str">
        <f t="shared" si="1"/>
        <v>2017_357</v>
      </c>
    </row>
    <row r="10799">
      <c r="A10799" s="4" t="s">
        <v>2336</v>
      </c>
      <c r="B10799" s="4">
        <v>358.0</v>
      </c>
      <c r="C10799" s="4">
        <v>2017.0</v>
      </c>
      <c r="D10799" s="4" t="s">
        <v>216</v>
      </c>
      <c r="E10799" s="4" t="s">
        <v>921</v>
      </c>
      <c r="F10799" s="4" t="s">
        <v>148</v>
      </c>
      <c r="G10799" s="4" t="s">
        <v>1463</v>
      </c>
      <c r="H10799" s="4">
        <v>18627.0</v>
      </c>
      <c r="I10799" s="4">
        <v>7639.0</v>
      </c>
      <c r="J10799" s="4">
        <v>942.0</v>
      </c>
      <c r="K10799" s="4">
        <v>32053.0</v>
      </c>
      <c r="L10799" s="4">
        <v>7762.0</v>
      </c>
      <c r="M10799" s="4" t="s">
        <v>2041</v>
      </c>
      <c r="N10799" s="4" t="s">
        <v>2041</v>
      </c>
      <c r="O10799" s="4" t="s">
        <v>2041</v>
      </c>
      <c r="P10799" s="4" t="s">
        <v>2041</v>
      </c>
      <c r="R10799" s="5" t="str">
        <f t="shared" si="1"/>
        <v>2017_358</v>
      </c>
    </row>
    <row r="10800">
      <c r="A10800" s="4" t="s">
        <v>2383</v>
      </c>
      <c r="B10800" s="4">
        <v>359.0</v>
      </c>
      <c r="C10800" s="4">
        <v>2017.0</v>
      </c>
      <c r="D10800" s="4" t="s">
        <v>977</v>
      </c>
      <c r="E10800" s="4" t="s">
        <v>117</v>
      </c>
      <c r="F10800" s="4" t="s">
        <v>46</v>
      </c>
      <c r="G10800" s="4" t="s">
        <v>1514</v>
      </c>
      <c r="H10800" s="4">
        <v>2626.0</v>
      </c>
      <c r="I10800" s="4">
        <v>7625.0</v>
      </c>
      <c r="J10800" s="4">
        <v>121.0</v>
      </c>
      <c r="K10800" s="4">
        <v>4094.0</v>
      </c>
      <c r="L10800" s="4">
        <v>8900.0</v>
      </c>
      <c r="M10800" s="4" t="s">
        <v>2041</v>
      </c>
      <c r="N10800" s="4" t="s">
        <v>2041</v>
      </c>
      <c r="O10800" s="4" t="s">
        <v>2041</v>
      </c>
      <c r="P10800" s="4" t="s">
        <v>2041</v>
      </c>
      <c r="R10800" s="5" t="str">
        <f t="shared" si="1"/>
        <v>2017_359</v>
      </c>
    </row>
    <row r="10801">
      <c r="A10801" s="4" t="s">
        <v>2384</v>
      </c>
      <c r="B10801" s="4">
        <v>360.0</v>
      </c>
      <c r="C10801" s="4">
        <v>2017.0</v>
      </c>
      <c r="D10801" s="4" t="s">
        <v>223</v>
      </c>
      <c r="E10801" s="4" t="s">
        <v>223</v>
      </c>
      <c r="F10801" s="4" t="s">
        <v>35</v>
      </c>
      <c r="G10801" s="4" t="s">
        <v>1643</v>
      </c>
      <c r="H10801" s="4">
        <v>3756.0</v>
      </c>
      <c r="I10801" s="4">
        <v>7552.0</v>
      </c>
      <c r="J10801" s="4">
        <v>182.0</v>
      </c>
      <c r="K10801" s="4">
        <v>3894.0</v>
      </c>
      <c r="L10801" s="4">
        <v>31000.0</v>
      </c>
      <c r="M10801" s="4" t="s">
        <v>2041</v>
      </c>
      <c r="N10801" s="4" t="s">
        <v>2041</v>
      </c>
      <c r="O10801" s="4" t="s">
        <v>2041</v>
      </c>
      <c r="P10801" s="4" t="s">
        <v>2041</v>
      </c>
      <c r="R10801" s="5" t="str">
        <f t="shared" si="1"/>
        <v>2017_360</v>
      </c>
    </row>
    <row r="10802">
      <c r="A10802" s="4" t="s">
        <v>2264</v>
      </c>
      <c r="B10802" s="4">
        <v>361.0</v>
      </c>
      <c r="C10802" s="4">
        <v>2017.0</v>
      </c>
      <c r="D10802" s="4" t="s">
        <v>67</v>
      </c>
      <c r="E10802" s="4" t="s">
        <v>2042</v>
      </c>
      <c r="F10802" s="4" t="s">
        <v>30</v>
      </c>
      <c r="G10802" s="4" t="s">
        <v>1407</v>
      </c>
      <c r="H10802" s="4">
        <v>5298.0</v>
      </c>
      <c r="I10802" s="4">
        <v>7532.0</v>
      </c>
      <c r="J10802" s="4">
        <v>565.0</v>
      </c>
      <c r="K10802" s="4">
        <v>29709.0</v>
      </c>
      <c r="L10802" s="4">
        <v>14700.0</v>
      </c>
      <c r="M10802" s="4" t="s">
        <v>2041</v>
      </c>
      <c r="N10802" s="4" t="s">
        <v>2041</v>
      </c>
      <c r="O10802" s="4" t="s">
        <v>2041</v>
      </c>
      <c r="P10802" s="4" t="s">
        <v>2041</v>
      </c>
      <c r="R10802" s="5" t="str">
        <f t="shared" si="1"/>
        <v>2017_361</v>
      </c>
    </row>
    <row r="10803">
      <c r="A10803" s="4" t="s">
        <v>2287</v>
      </c>
      <c r="B10803" s="4">
        <v>362.0</v>
      </c>
      <c r="C10803" s="4">
        <v>2017.0</v>
      </c>
      <c r="D10803" s="4" t="s">
        <v>216</v>
      </c>
      <c r="E10803" s="4" t="s">
        <v>921</v>
      </c>
      <c r="F10803" s="4" t="s">
        <v>24</v>
      </c>
      <c r="G10803" s="4" t="s">
        <v>1404</v>
      </c>
      <c r="H10803" s="4">
        <v>11882.0</v>
      </c>
      <c r="I10803" s="4">
        <v>7528.0</v>
      </c>
      <c r="J10803" s="4">
        <v>432.0</v>
      </c>
      <c r="K10803" s="4">
        <v>21829.0</v>
      </c>
      <c r="L10803" s="4">
        <v>7727.0</v>
      </c>
      <c r="M10803" s="4" t="s">
        <v>2041</v>
      </c>
      <c r="N10803" s="4" t="s">
        <v>2041</v>
      </c>
      <c r="O10803" s="4" t="s">
        <v>2041</v>
      </c>
      <c r="P10803" s="4" t="s">
        <v>2041</v>
      </c>
      <c r="R10803" s="5" t="str">
        <f t="shared" si="1"/>
        <v>2017_362</v>
      </c>
    </row>
    <row r="10804">
      <c r="A10804" s="4" t="s">
        <v>2535</v>
      </c>
      <c r="B10804" s="4">
        <v>363.0</v>
      </c>
      <c r="C10804" s="4">
        <v>2017.0</v>
      </c>
      <c r="D10804" s="4" t="s">
        <v>971</v>
      </c>
      <c r="E10804" s="4" t="s">
        <v>2043</v>
      </c>
      <c r="F10804" s="4" t="s">
        <v>179</v>
      </c>
      <c r="G10804" s="4" t="s">
        <v>1753</v>
      </c>
      <c r="H10804" s="4">
        <v>13849.0</v>
      </c>
      <c r="I10804" s="4">
        <v>7527.0</v>
      </c>
      <c r="J10804" s="4">
        <v>324.0</v>
      </c>
      <c r="K10804" s="4">
        <v>11996.0</v>
      </c>
      <c r="L10804" s="4">
        <v>21000.0</v>
      </c>
      <c r="M10804" s="4" t="s">
        <v>2041</v>
      </c>
      <c r="N10804" s="4" t="s">
        <v>2041</v>
      </c>
      <c r="O10804" s="4" t="s">
        <v>2041</v>
      </c>
      <c r="P10804" s="4" t="s">
        <v>2041</v>
      </c>
      <c r="R10804" s="5" t="str">
        <f t="shared" si="1"/>
        <v>2017_363</v>
      </c>
    </row>
    <row r="10805">
      <c r="A10805" s="4" t="s">
        <v>2289</v>
      </c>
      <c r="B10805" s="4">
        <v>364.0</v>
      </c>
      <c r="C10805" s="4">
        <v>2017.0</v>
      </c>
      <c r="D10805" s="4" t="s">
        <v>999</v>
      </c>
      <c r="E10805" s="4" t="s">
        <v>117</v>
      </c>
      <c r="F10805" s="4" t="s">
        <v>88</v>
      </c>
      <c r="G10805" s="4" t="s">
        <v>1413</v>
      </c>
      <c r="H10805" s="4">
        <v>8296.0</v>
      </c>
      <c r="I10805" s="4">
        <v>7524.0</v>
      </c>
      <c r="J10805" s="4">
        <v>196.0</v>
      </c>
      <c r="K10805" s="4">
        <v>5707.0</v>
      </c>
      <c r="L10805" s="4">
        <v>14000.0</v>
      </c>
      <c r="M10805" s="4" t="s">
        <v>2041</v>
      </c>
      <c r="N10805" s="4" t="s">
        <v>2041</v>
      </c>
      <c r="O10805" s="4" t="s">
        <v>2041</v>
      </c>
      <c r="P10805" s="4" t="s">
        <v>2041</v>
      </c>
      <c r="R10805" s="5" t="str">
        <f t="shared" si="1"/>
        <v>2017_364</v>
      </c>
    </row>
    <row r="10806">
      <c r="A10806" s="4" t="s">
        <v>2243</v>
      </c>
      <c r="B10806" s="4">
        <v>365.0</v>
      </c>
      <c r="C10806" s="4">
        <v>2017.0</v>
      </c>
      <c r="D10806" s="4" t="s">
        <v>216</v>
      </c>
      <c r="E10806" s="4" t="s">
        <v>921</v>
      </c>
      <c r="F10806" s="4" t="s">
        <v>100</v>
      </c>
      <c r="G10806" s="4" t="s">
        <v>1562</v>
      </c>
      <c r="H10806" s="4">
        <v>25448.0</v>
      </c>
      <c r="I10806" s="4">
        <v>7517.0</v>
      </c>
      <c r="J10806" s="4">
        <v>1902.0</v>
      </c>
      <c r="K10806" s="4">
        <v>38315.0</v>
      </c>
      <c r="L10806" s="4">
        <v>12689.0</v>
      </c>
      <c r="M10806" s="4" t="s">
        <v>2041</v>
      </c>
      <c r="N10806" s="4" t="s">
        <v>2041</v>
      </c>
      <c r="O10806" s="4" t="s">
        <v>2041</v>
      </c>
      <c r="P10806" s="4" t="s">
        <v>2041</v>
      </c>
      <c r="R10806" s="5" t="str">
        <f t="shared" si="1"/>
        <v>2017_365</v>
      </c>
    </row>
    <row r="10807">
      <c r="A10807" s="4" t="s">
        <v>2343</v>
      </c>
      <c r="B10807" s="4">
        <v>366.0</v>
      </c>
      <c r="C10807" s="4">
        <v>2017.0</v>
      </c>
      <c r="D10807" s="4" t="s">
        <v>1292</v>
      </c>
      <c r="E10807" s="4" t="s">
        <v>114</v>
      </c>
      <c r="F10807" s="4" t="s">
        <v>43</v>
      </c>
      <c r="G10807" s="4" t="s">
        <v>1479</v>
      </c>
      <c r="H10807" s="4">
        <v>13501.0</v>
      </c>
      <c r="I10807" s="4">
        <v>7515.0</v>
      </c>
      <c r="J10807" s="4">
        <v>645.0</v>
      </c>
      <c r="K10807" s="4">
        <v>10100.0</v>
      </c>
      <c r="L10807" s="4">
        <v>43000.0</v>
      </c>
      <c r="M10807" s="4" t="s">
        <v>2041</v>
      </c>
      <c r="N10807" s="4" t="s">
        <v>2041</v>
      </c>
      <c r="O10807" s="4" t="s">
        <v>2041</v>
      </c>
      <c r="P10807" s="4" t="s">
        <v>2041</v>
      </c>
      <c r="R10807" s="5" t="str">
        <f t="shared" si="1"/>
        <v>2017_366</v>
      </c>
    </row>
    <row r="10808">
      <c r="A10808" s="4" t="s">
        <v>2339</v>
      </c>
      <c r="B10808" s="4">
        <v>367.0</v>
      </c>
      <c r="C10808" s="4">
        <v>2017.0</v>
      </c>
      <c r="D10808" s="4" t="s">
        <v>921</v>
      </c>
      <c r="E10808" s="4" t="s">
        <v>921</v>
      </c>
      <c r="F10808" s="4" t="s">
        <v>118</v>
      </c>
      <c r="G10808" s="4" t="s">
        <v>1530</v>
      </c>
      <c r="H10808" s="4">
        <v>24436.0</v>
      </c>
      <c r="I10808" s="4">
        <v>7499.0</v>
      </c>
      <c r="J10808" s="4">
        <v>424.0</v>
      </c>
      <c r="K10808" s="4">
        <v>46835.0</v>
      </c>
      <c r="L10808" s="4">
        <v>5604.0</v>
      </c>
      <c r="M10808" s="4" t="s">
        <v>2041</v>
      </c>
      <c r="N10808" s="4" t="s">
        <v>2041</v>
      </c>
      <c r="O10808" s="4" t="s">
        <v>2041</v>
      </c>
      <c r="P10808" s="4" t="s">
        <v>2041</v>
      </c>
      <c r="R10808" s="5" t="str">
        <f t="shared" si="1"/>
        <v>2017_367</v>
      </c>
    </row>
    <row r="10809">
      <c r="A10809" s="4" t="s">
        <v>2497</v>
      </c>
      <c r="B10809" s="4">
        <v>368.0</v>
      </c>
      <c r="C10809" s="4">
        <v>2017.0</v>
      </c>
      <c r="D10809" s="4" t="s">
        <v>216</v>
      </c>
      <c r="E10809" s="4" t="s">
        <v>921</v>
      </c>
      <c r="F10809" s="4" t="s">
        <v>189</v>
      </c>
      <c r="G10809" s="4" t="s">
        <v>1449</v>
      </c>
      <c r="H10809" s="4">
        <v>19134.0</v>
      </c>
      <c r="I10809" s="4">
        <v>7472.0</v>
      </c>
      <c r="J10809" s="4">
        <v>939.0</v>
      </c>
      <c r="K10809" s="4">
        <v>30123.0</v>
      </c>
      <c r="L10809" s="4">
        <v>8074.0</v>
      </c>
      <c r="M10809" s="4" t="s">
        <v>2041</v>
      </c>
      <c r="N10809" s="4" t="s">
        <v>2041</v>
      </c>
      <c r="O10809" s="4" t="s">
        <v>2041</v>
      </c>
      <c r="P10809" s="4" t="s">
        <v>2041</v>
      </c>
      <c r="R10809" s="5" t="str">
        <f t="shared" si="1"/>
        <v>2017_368</v>
      </c>
    </row>
    <row r="10810">
      <c r="A10810" s="7" t="s">
        <v>1645</v>
      </c>
      <c r="B10810" s="7">
        <v>369.0</v>
      </c>
      <c r="C10810" s="7">
        <v>2017.0</v>
      </c>
      <c r="D10810" s="7" t="s">
        <v>981</v>
      </c>
      <c r="E10810" s="7" t="s">
        <v>2053</v>
      </c>
      <c r="F10810" s="7" t="s">
        <v>100</v>
      </c>
      <c r="G10810" s="7" t="s">
        <v>1645</v>
      </c>
      <c r="H10810" s="7">
        <v>23236.0</v>
      </c>
      <c r="I10810" s="7">
        <v>7440.0</v>
      </c>
      <c r="J10810" s="7">
        <v>720.0</v>
      </c>
      <c r="K10810" s="7">
        <v>5524.0</v>
      </c>
      <c r="L10810" s="7">
        <v>17140.0</v>
      </c>
      <c r="M10810" s="7" t="s">
        <v>2041</v>
      </c>
      <c r="N10810" s="7" t="s">
        <v>2044</v>
      </c>
      <c r="O10810" s="7" t="s">
        <v>2041</v>
      </c>
      <c r="P10810" s="7" t="s">
        <v>2041</v>
      </c>
      <c r="Q10810" s="8"/>
      <c r="R10810" s="5" t="str">
        <f t="shared" si="1"/>
        <v>2017_369</v>
      </c>
    </row>
    <row r="10811">
      <c r="A10811" s="4" t="s">
        <v>2273</v>
      </c>
      <c r="B10811" s="4">
        <v>370.0</v>
      </c>
      <c r="C10811" s="4">
        <v>2017.0</v>
      </c>
      <c r="D10811" s="4" t="s">
        <v>1723</v>
      </c>
      <c r="E10811" s="4" t="s">
        <v>2062</v>
      </c>
      <c r="F10811" s="4" t="s">
        <v>88</v>
      </c>
      <c r="G10811" s="4" t="s">
        <v>1623</v>
      </c>
      <c r="H10811" s="4">
        <v>4783.0</v>
      </c>
      <c r="I10811" s="4">
        <v>7411.0</v>
      </c>
      <c r="J10811" s="4">
        <v>160.0</v>
      </c>
      <c r="K10811" s="4">
        <v>7168.0</v>
      </c>
      <c r="L10811" s="4">
        <v>19795.0</v>
      </c>
      <c r="M10811" s="4" t="s">
        <v>2041</v>
      </c>
      <c r="N10811" s="4" t="s">
        <v>2041</v>
      </c>
      <c r="O10811" s="4" t="s">
        <v>2041</v>
      </c>
      <c r="P10811" s="4" t="s">
        <v>2041</v>
      </c>
      <c r="R10811" s="5" t="str">
        <f t="shared" si="1"/>
        <v>2017_370</v>
      </c>
    </row>
    <row r="10812">
      <c r="A10812" s="4" t="s">
        <v>2342</v>
      </c>
      <c r="B10812" s="4">
        <v>371.0</v>
      </c>
      <c r="C10812" s="4">
        <v>2017.0</v>
      </c>
      <c r="D10812" s="4" t="s">
        <v>285</v>
      </c>
      <c r="E10812" s="4" t="s">
        <v>285</v>
      </c>
      <c r="F10812" s="4" t="s">
        <v>30</v>
      </c>
      <c r="G10812" s="4" t="s">
        <v>1407</v>
      </c>
      <c r="H10812" s="4">
        <v>6710.0</v>
      </c>
      <c r="I10812" s="4">
        <v>7405.0</v>
      </c>
      <c r="J10812" s="4">
        <v>396.0</v>
      </c>
      <c r="K10812" s="4">
        <v>6213.0</v>
      </c>
      <c r="L10812" s="4">
        <v>20500.0</v>
      </c>
      <c r="M10812" s="4" t="s">
        <v>2041</v>
      </c>
      <c r="N10812" s="4" t="s">
        <v>2041</v>
      </c>
      <c r="O10812" s="4" t="s">
        <v>2041</v>
      </c>
      <c r="P10812" s="4" t="s">
        <v>2041</v>
      </c>
      <c r="R10812" s="5" t="str">
        <f t="shared" si="1"/>
        <v>2017_371</v>
      </c>
    </row>
    <row r="10813">
      <c r="A10813" s="4" t="s">
        <v>370</v>
      </c>
      <c r="B10813" s="4">
        <v>372.0</v>
      </c>
      <c r="C10813" s="4">
        <v>2017.0</v>
      </c>
      <c r="D10813" s="4" t="s">
        <v>1105</v>
      </c>
      <c r="E10813" s="4" t="s">
        <v>2052</v>
      </c>
      <c r="F10813" s="4" t="s">
        <v>20</v>
      </c>
      <c r="G10813" s="4" t="s">
        <v>1524</v>
      </c>
      <c r="H10813" s="4">
        <v>10888.0</v>
      </c>
      <c r="I10813" s="4">
        <v>7357.0</v>
      </c>
      <c r="J10813" s="4">
        <v>491.0</v>
      </c>
      <c r="K10813" s="4">
        <v>5137.0</v>
      </c>
      <c r="L10813" s="4">
        <v>26000.0</v>
      </c>
      <c r="M10813" s="4" t="s">
        <v>2041</v>
      </c>
      <c r="N10813" s="4" t="s">
        <v>2041</v>
      </c>
      <c r="O10813" s="4" t="s">
        <v>2041</v>
      </c>
      <c r="P10813" s="4" t="s">
        <v>2041</v>
      </c>
      <c r="R10813" s="5" t="str">
        <f t="shared" si="1"/>
        <v>2017_372</v>
      </c>
    </row>
    <row r="10814">
      <c r="A10814" s="4" t="s">
        <v>2329</v>
      </c>
      <c r="B10814" s="4">
        <v>373.0</v>
      </c>
      <c r="C10814" s="4">
        <v>2017.0</v>
      </c>
      <c r="D10814" s="4" t="s">
        <v>999</v>
      </c>
      <c r="E10814" s="4" t="s">
        <v>117</v>
      </c>
      <c r="F10814" s="4" t="s">
        <v>100</v>
      </c>
      <c r="G10814" s="4" t="s">
        <v>1500</v>
      </c>
      <c r="H10814" s="4">
        <v>3389.0</v>
      </c>
      <c r="I10814" s="4">
        <v>7336.0</v>
      </c>
      <c r="J10814" s="4">
        <v>102.0</v>
      </c>
      <c r="K10814" s="4">
        <v>4491.0</v>
      </c>
      <c r="L10814" s="4">
        <v>9000.0</v>
      </c>
      <c r="M10814" s="4" t="s">
        <v>2041</v>
      </c>
      <c r="N10814" s="4" t="s">
        <v>2041</v>
      </c>
      <c r="O10814" s="4" t="s">
        <v>2041</v>
      </c>
      <c r="P10814" s="4" t="s">
        <v>2041</v>
      </c>
      <c r="R10814" s="5" t="str">
        <f t="shared" si="1"/>
        <v>2017_373</v>
      </c>
    </row>
    <row r="10815">
      <c r="A10815" s="4" t="s">
        <v>2466</v>
      </c>
      <c r="B10815" s="4">
        <v>374.0</v>
      </c>
      <c r="C10815" s="4">
        <v>2017.0</v>
      </c>
      <c r="D10815" s="4" t="s">
        <v>1295</v>
      </c>
      <c r="E10815" s="4" t="s">
        <v>114</v>
      </c>
      <c r="F10815" s="4" t="s">
        <v>115</v>
      </c>
      <c r="G10815" s="4" t="s">
        <v>2315</v>
      </c>
      <c r="H10815" s="4">
        <v>2616.0</v>
      </c>
      <c r="I10815" s="4">
        <v>7274.0</v>
      </c>
      <c r="J10815" s="4">
        <v>122.0</v>
      </c>
      <c r="K10815" s="4">
        <v>6319.0</v>
      </c>
      <c r="L10815" s="4">
        <v>47000.0</v>
      </c>
      <c r="M10815" s="4" t="s">
        <v>2041</v>
      </c>
      <c r="N10815" s="4" t="s">
        <v>2041</v>
      </c>
      <c r="O10815" s="4" t="s">
        <v>2041</v>
      </c>
      <c r="P10815" s="4" t="s">
        <v>2041</v>
      </c>
      <c r="R10815" s="5" t="str">
        <f t="shared" si="1"/>
        <v>2017_374</v>
      </c>
    </row>
    <row r="10816">
      <c r="A10816" s="4" t="s">
        <v>2126</v>
      </c>
      <c r="B10816" s="4">
        <v>375.0</v>
      </c>
      <c r="C10816" s="4">
        <v>2017.0</v>
      </c>
      <c r="D10816" s="4" t="s">
        <v>1096</v>
      </c>
      <c r="E10816" s="4" t="s">
        <v>921</v>
      </c>
      <c r="F10816" s="4" t="s">
        <v>24</v>
      </c>
      <c r="G10816" s="4" t="s">
        <v>1404</v>
      </c>
      <c r="H10816" s="4">
        <v>15183.0</v>
      </c>
      <c r="I10816" s="4">
        <v>7251.0</v>
      </c>
      <c r="J10816" s="4">
        <v>2412.0</v>
      </c>
      <c r="K10816" s="4">
        <v>21140.0</v>
      </c>
      <c r="L10816" s="4">
        <v>36384.0</v>
      </c>
      <c r="M10816" s="4" t="s">
        <v>2041</v>
      </c>
      <c r="N10816" s="4" t="s">
        <v>2041</v>
      </c>
      <c r="O10816" s="4" t="s">
        <v>2041</v>
      </c>
      <c r="P10816" s="4" t="s">
        <v>2041</v>
      </c>
      <c r="R10816" s="5" t="str">
        <f t="shared" si="1"/>
        <v>2017_375</v>
      </c>
    </row>
    <row r="10817">
      <c r="A10817" s="4" t="s">
        <v>2461</v>
      </c>
      <c r="B10817" s="4">
        <v>376.0</v>
      </c>
      <c r="C10817" s="4">
        <v>2017.0</v>
      </c>
      <c r="D10817" s="4" t="s">
        <v>1295</v>
      </c>
      <c r="E10817" s="4" t="s">
        <v>114</v>
      </c>
      <c r="F10817" s="4" t="s">
        <v>192</v>
      </c>
      <c r="G10817" s="4" t="s">
        <v>1477</v>
      </c>
      <c r="H10817" s="4">
        <v>711.0</v>
      </c>
      <c r="I10817" s="4">
        <v>7227.0</v>
      </c>
      <c r="J10817" s="4">
        <v>664.0</v>
      </c>
      <c r="K10817" s="4">
        <v>6113.0</v>
      </c>
      <c r="L10817" s="4">
        <v>76650.0</v>
      </c>
      <c r="M10817" s="4" t="s">
        <v>2041</v>
      </c>
      <c r="N10817" s="4" t="s">
        <v>2041</v>
      </c>
      <c r="O10817" s="4" t="s">
        <v>2041</v>
      </c>
      <c r="P10817" s="4" t="s">
        <v>2041</v>
      </c>
      <c r="R10817" s="5" t="str">
        <f t="shared" si="1"/>
        <v>2017_376</v>
      </c>
    </row>
    <row r="10818">
      <c r="A10818" s="4" t="s">
        <v>2293</v>
      </c>
      <c r="B10818" s="4">
        <v>377.0</v>
      </c>
      <c r="C10818" s="4">
        <v>2017.0</v>
      </c>
      <c r="D10818" s="4" t="s">
        <v>48</v>
      </c>
      <c r="E10818" s="4" t="s">
        <v>48</v>
      </c>
      <c r="F10818" s="4" t="s">
        <v>74</v>
      </c>
      <c r="G10818" s="4" t="s">
        <v>1628</v>
      </c>
      <c r="H10818" s="4">
        <v>10242.0</v>
      </c>
      <c r="I10818" s="4">
        <v>7163.0</v>
      </c>
      <c r="J10818" s="4">
        <v>298.0</v>
      </c>
      <c r="K10818" s="4">
        <v>16841.0</v>
      </c>
      <c r="L10818" s="4">
        <v>8700.0</v>
      </c>
      <c r="M10818" s="4" t="s">
        <v>2041</v>
      </c>
      <c r="N10818" s="4" t="s">
        <v>2041</v>
      </c>
      <c r="O10818" s="4" t="s">
        <v>2041</v>
      </c>
      <c r="P10818" s="4" t="s">
        <v>2041</v>
      </c>
      <c r="R10818" s="5" t="str">
        <f t="shared" si="1"/>
        <v>2017_377</v>
      </c>
    </row>
    <row r="10819">
      <c r="A10819" s="4" t="s">
        <v>2465</v>
      </c>
      <c r="B10819" s="4">
        <v>378.0</v>
      </c>
      <c r="C10819" s="4">
        <v>2017.0</v>
      </c>
      <c r="D10819" s="4" t="s">
        <v>1360</v>
      </c>
      <c r="E10819" s="4" t="s">
        <v>2141</v>
      </c>
      <c r="F10819" s="4" t="s">
        <v>24</v>
      </c>
      <c r="G10819" s="4" t="s">
        <v>1478</v>
      </c>
      <c r="H10819" s="4">
        <v>13925.0</v>
      </c>
      <c r="I10819" s="4">
        <v>7138.0</v>
      </c>
      <c r="J10819" s="4">
        <v>516.0</v>
      </c>
      <c r="K10819" s="4">
        <v>25514.0</v>
      </c>
      <c r="L10819" s="4">
        <v>17000.0</v>
      </c>
      <c r="M10819" s="4" t="s">
        <v>2041</v>
      </c>
      <c r="N10819" s="4" t="s">
        <v>2041</v>
      </c>
      <c r="O10819" s="4" t="s">
        <v>2041</v>
      </c>
      <c r="P10819" s="4" t="s">
        <v>2041</v>
      </c>
      <c r="R10819" s="5" t="str">
        <f t="shared" si="1"/>
        <v>2017_378</v>
      </c>
    </row>
    <row r="10820">
      <c r="A10820" s="4" t="s">
        <v>2217</v>
      </c>
      <c r="B10820" s="4">
        <v>379.0</v>
      </c>
      <c r="C10820" s="4">
        <v>2017.0</v>
      </c>
      <c r="D10820" s="4" t="s">
        <v>1354</v>
      </c>
      <c r="E10820" s="4" t="s">
        <v>2043</v>
      </c>
      <c r="F10820" s="4" t="s">
        <v>37</v>
      </c>
      <c r="G10820" s="4" t="s">
        <v>2536</v>
      </c>
      <c r="H10820" s="4">
        <v>9746.0</v>
      </c>
      <c r="I10820" s="4">
        <v>7106.0</v>
      </c>
      <c r="J10820" s="4">
        <v>251.0</v>
      </c>
      <c r="K10820" s="4">
        <v>7736.0</v>
      </c>
      <c r="L10820" s="4">
        <v>59000.0</v>
      </c>
      <c r="M10820" s="4" t="s">
        <v>2041</v>
      </c>
      <c r="N10820" s="4" t="s">
        <v>2041</v>
      </c>
      <c r="O10820" s="4" t="s">
        <v>2041</v>
      </c>
      <c r="P10820" s="4" t="s">
        <v>2041</v>
      </c>
      <c r="R10820" s="5" t="str">
        <f t="shared" si="1"/>
        <v>2017_379</v>
      </c>
    </row>
    <row r="10821">
      <c r="A10821" s="4" t="s">
        <v>2357</v>
      </c>
      <c r="B10821" s="4">
        <v>380.0</v>
      </c>
      <c r="C10821" s="4">
        <v>2017.0</v>
      </c>
      <c r="D10821" s="4" t="s">
        <v>76</v>
      </c>
      <c r="E10821" s="4" t="s">
        <v>76</v>
      </c>
      <c r="F10821" s="4" t="s">
        <v>37</v>
      </c>
      <c r="G10821" s="4" t="s">
        <v>2358</v>
      </c>
      <c r="H10821" s="4">
        <v>9265.0</v>
      </c>
      <c r="I10821" s="4">
        <v>7068.0</v>
      </c>
      <c r="J10821" s="4">
        <v>573.0</v>
      </c>
      <c r="K10821" s="4">
        <v>6352.0</v>
      </c>
      <c r="L10821" s="4">
        <v>37000.0</v>
      </c>
      <c r="M10821" s="4" t="s">
        <v>2041</v>
      </c>
      <c r="N10821" s="4" t="s">
        <v>2041</v>
      </c>
      <c r="O10821" s="4" t="s">
        <v>2041</v>
      </c>
      <c r="P10821" s="4" t="s">
        <v>2041</v>
      </c>
      <c r="R10821" s="5" t="str">
        <f t="shared" si="1"/>
        <v>2017_380</v>
      </c>
    </row>
    <row r="10822">
      <c r="A10822" s="4" t="s">
        <v>2537</v>
      </c>
      <c r="B10822" s="4">
        <v>381.0</v>
      </c>
      <c r="C10822" s="4">
        <v>2017.0</v>
      </c>
      <c r="D10822" s="4" t="s">
        <v>1354</v>
      </c>
      <c r="E10822" s="4" t="s">
        <v>2043</v>
      </c>
      <c r="F10822" s="4" t="s">
        <v>37</v>
      </c>
      <c r="G10822" s="4" t="s">
        <v>1436</v>
      </c>
      <c r="H10822" s="4">
        <v>7696.0</v>
      </c>
      <c r="I10822" s="4">
        <v>7043.0</v>
      </c>
      <c r="J10822" s="4">
        <v>244.0</v>
      </c>
      <c r="K10822" s="4">
        <v>9132.0</v>
      </c>
      <c r="L10822" s="4">
        <v>32000.0</v>
      </c>
      <c r="M10822" s="4" t="s">
        <v>2041</v>
      </c>
      <c r="N10822" s="4" t="s">
        <v>2041</v>
      </c>
      <c r="O10822" s="4" t="s">
        <v>2041</v>
      </c>
      <c r="P10822" s="4" t="s">
        <v>2041</v>
      </c>
      <c r="R10822" s="5" t="str">
        <f t="shared" si="1"/>
        <v>2017_381</v>
      </c>
    </row>
    <row r="10823">
      <c r="A10823" s="4" t="s">
        <v>1217</v>
      </c>
      <c r="B10823" s="4">
        <v>382.0</v>
      </c>
      <c r="C10823" s="4">
        <v>2017.0</v>
      </c>
      <c r="D10823" s="4" t="s">
        <v>45</v>
      </c>
      <c r="E10823" s="4" t="s">
        <v>2042</v>
      </c>
      <c r="F10823" s="4" t="s">
        <v>100</v>
      </c>
      <c r="G10823" s="4" t="s">
        <v>1649</v>
      </c>
      <c r="I10823" s="4">
        <v>7016.0</v>
      </c>
      <c r="J10823" s="4">
        <v>742.0</v>
      </c>
      <c r="K10823" s="4">
        <v>18417.0</v>
      </c>
      <c r="L10823" s="4">
        <v>4988.0</v>
      </c>
      <c r="M10823" s="4" t="s">
        <v>2041</v>
      </c>
      <c r="N10823" s="4" t="s">
        <v>2041</v>
      </c>
      <c r="O10823" s="4" t="s">
        <v>2041</v>
      </c>
      <c r="P10823" s="4" t="s">
        <v>2041</v>
      </c>
      <c r="R10823" s="5" t="str">
        <f t="shared" si="1"/>
        <v>2017_382</v>
      </c>
    </row>
    <row r="10824">
      <c r="A10824" s="4" t="s">
        <v>2538</v>
      </c>
      <c r="B10824" s="4">
        <v>383.0</v>
      </c>
      <c r="C10824" s="4">
        <v>2017.0</v>
      </c>
      <c r="D10824" s="4" t="s">
        <v>19</v>
      </c>
      <c r="E10824" s="4" t="s">
        <v>19</v>
      </c>
      <c r="F10824" s="4" t="s">
        <v>57</v>
      </c>
      <c r="G10824" s="4" t="s">
        <v>1410</v>
      </c>
      <c r="H10824" s="4">
        <v>45390.0</v>
      </c>
      <c r="I10824" s="4">
        <v>7000.0</v>
      </c>
      <c r="J10824" s="4">
        <v>675.0</v>
      </c>
      <c r="K10824" s="4">
        <v>22664.0</v>
      </c>
      <c r="L10824" s="4">
        <v>30025.0</v>
      </c>
      <c r="M10824" s="4" t="s">
        <v>2044</v>
      </c>
      <c r="N10824" s="4" t="s">
        <v>2041</v>
      </c>
      <c r="O10824" s="4" t="s">
        <v>2044</v>
      </c>
      <c r="P10824" s="4" t="s">
        <v>2041</v>
      </c>
      <c r="R10824" s="5" t="str">
        <f t="shared" si="1"/>
        <v>2017_383</v>
      </c>
    </row>
    <row r="10825">
      <c r="A10825" s="4" t="s">
        <v>2539</v>
      </c>
      <c r="B10825" s="4">
        <v>384.0</v>
      </c>
      <c r="C10825" s="4">
        <v>2017.0</v>
      </c>
      <c r="D10825" s="4" t="s">
        <v>1839</v>
      </c>
      <c r="E10825" s="4" t="s">
        <v>2040</v>
      </c>
      <c r="F10825" s="4" t="s">
        <v>43</v>
      </c>
      <c r="G10825" s="4" t="s">
        <v>2540</v>
      </c>
      <c r="H10825" s="4">
        <v>830.0</v>
      </c>
      <c r="I10825" s="4">
        <v>6995.0</v>
      </c>
      <c r="J10825" s="4">
        <v>12.0</v>
      </c>
      <c r="K10825" s="4">
        <v>5506.0</v>
      </c>
      <c r="L10825" s="4">
        <v>41000.0</v>
      </c>
      <c r="M10825" s="4" t="s">
        <v>2041</v>
      </c>
      <c r="N10825" s="4" t="s">
        <v>2041</v>
      </c>
      <c r="O10825" s="4" t="s">
        <v>2044</v>
      </c>
      <c r="P10825" s="4" t="s">
        <v>2041</v>
      </c>
      <c r="R10825" s="5" t="str">
        <f t="shared" si="1"/>
        <v>2017_384</v>
      </c>
    </row>
    <row r="10826">
      <c r="A10826" s="4" t="s">
        <v>856</v>
      </c>
      <c r="B10826" s="4">
        <v>385.0</v>
      </c>
      <c r="C10826" s="4">
        <v>2017.0</v>
      </c>
      <c r="D10826" s="4" t="s">
        <v>62</v>
      </c>
      <c r="E10826" s="4" t="s">
        <v>2112</v>
      </c>
      <c r="F10826" s="4" t="s">
        <v>179</v>
      </c>
      <c r="G10826" s="4" t="s">
        <v>1619</v>
      </c>
      <c r="H10826" s="4">
        <v>10389.0</v>
      </c>
      <c r="I10826" s="4">
        <v>6934.0</v>
      </c>
      <c r="J10826" s="4">
        <v>375.0</v>
      </c>
      <c r="K10826" s="4">
        <v>4583.0</v>
      </c>
      <c r="L10826" s="4">
        <v>150942.0</v>
      </c>
      <c r="M10826" s="4" t="s">
        <v>2041</v>
      </c>
      <c r="N10826" s="4" t="s">
        <v>2041</v>
      </c>
      <c r="O10826" s="4" t="s">
        <v>2041</v>
      </c>
      <c r="P10826" s="4" t="s">
        <v>2041</v>
      </c>
      <c r="R10826" s="5" t="str">
        <f t="shared" si="1"/>
        <v>2017_385</v>
      </c>
    </row>
    <row r="10827">
      <c r="A10827" s="4" t="s">
        <v>2455</v>
      </c>
      <c r="B10827" s="4">
        <v>386.0</v>
      </c>
      <c r="C10827" s="4">
        <v>2017.0</v>
      </c>
      <c r="D10827" s="4" t="s">
        <v>34</v>
      </c>
      <c r="E10827" s="4" t="s">
        <v>2062</v>
      </c>
      <c r="F10827" s="4" t="s">
        <v>35</v>
      </c>
      <c r="G10827" s="4" t="s">
        <v>1499</v>
      </c>
      <c r="I10827" s="4">
        <v>6912.0</v>
      </c>
      <c r="J10827" s="4">
        <v>362.0</v>
      </c>
      <c r="K10827" s="4">
        <v>6054.0</v>
      </c>
      <c r="L10827" s="4">
        <v>26000.0</v>
      </c>
      <c r="M10827" s="4" t="s">
        <v>2041</v>
      </c>
      <c r="N10827" s="4" t="s">
        <v>2041</v>
      </c>
      <c r="O10827" s="4" t="s">
        <v>2041</v>
      </c>
      <c r="P10827" s="4" t="s">
        <v>2041</v>
      </c>
      <c r="R10827" s="5" t="str">
        <f t="shared" si="1"/>
        <v>2017_386</v>
      </c>
    </row>
    <row r="10828">
      <c r="A10828" s="4" t="s">
        <v>2541</v>
      </c>
      <c r="B10828" s="4">
        <v>387.0</v>
      </c>
      <c r="C10828" s="4">
        <v>2017.0</v>
      </c>
      <c r="D10828" s="4" t="s">
        <v>975</v>
      </c>
      <c r="E10828" s="4" t="s">
        <v>2043</v>
      </c>
      <c r="F10828" s="4" t="s">
        <v>57</v>
      </c>
      <c r="G10828" s="4" t="s">
        <v>1445</v>
      </c>
      <c r="H10828" s="4">
        <v>64160.0</v>
      </c>
      <c r="I10828" s="4">
        <v>6910.0</v>
      </c>
      <c r="J10828" s="4">
        <v>1666.0</v>
      </c>
      <c r="K10828" s="4">
        <v>9841.0</v>
      </c>
      <c r="L10828" s="4">
        <v>10299.0</v>
      </c>
      <c r="M10828" s="4" t="s">
        <v>2044</v>
      </c>
      <c r="N10828" s="4" t="s">
        <v>2041</v>
      </c>
      <c r="O10828" s="4" t="s">
        <v>2044</v>
      </c>
      <c r="P10828" s="4" t="s">
        <v>2041</v>
      </c>
      <c r="R10828" s="5" t="str">
        <f t="shared" si="1"/>
        <v>2017_387</v>
      </c>
    </row>
    <row r="10829">
      <c r="A10829" s="4" t="s">
        <v>288</v>
      </c>
      <c r="B10829" s="4">
        <v>388.0</v>
      </c>
      <c r="C10829" s="4">
        <v>2017.0</v>
      </c>
      <c r="D10829" s="4" t="s">
        <v>289</v>
      </c>
      <c r="E10829" s="4" t="s">
        <v>2065</v>
      </c>
      <c r="F10829" s="4" t="s">
        <v>46</v>
      </c>
      <c r="G10829" s="4" t="s">
        <v>1418</v>
      </c>
      <c r="H10829" s="4">
        <v>846.0</v>
      </c>
      <c r="I10829" s="4">
        <v>6896.0</v>
      </c>
      <c r="J10829" s="4">
        <v>496.0</v>
      </c>
      <c r="K10829" s="4">
        <v>4285.0</v>
      </c>
      <c r="L10829" s="4">
        <v>44360.0</v>
      </c>
      <c r="M10829" s="4" t="s">
        <v>2041</v>
      </c>
      <c r="N10829" s="4" t="s">
        <v>2041</v>
      </c>
      <c r="O10829" s="4" t="s">
        <v>2041</v>
      </c>
      <c r="P10829" s="4" t="s">
        <v>2041</v>
      </c>
      <c r="R10829" s="5" t="str">
        <f t="shared" si="1"/>
        <v>2017_388</v>
      </c>
    </row>
    <row r="10830">
      <c r="A10830" s="4" t="s">
        <v>939</v>
      </c>
      <c r="B10830" s="4">
        <v>389.0</v>
      </c>
      <c r="C10830" s="4">
        <v>2017.0</v>
      </c>
      <c r="D10830" s="4" t="s">
        <v>59</v>
      </c>
      <c r="E10830" s="4" t="s">
        <v>2042</v>
      </c>
      <c r="F10830" s="4" t="s">
        <v>55</v>
      </c>
      <c r="G10830" s="4" t="s">
        <v>1417</v>
      </c>
      <c r="H10830" s="4">
        <v>19066.0</v>
      </c>
      <c r="I10830" s="4">
        <v>6889.0</v>
      </c>
      <c r="J10830" s="4">
        <v>1564.0</v>
      </c>
      <c r="K10830" s="4">
        <v>142177.0</v>
      </c>
      <c r="L10830" s="4">
        <v>17844.0</v>
      </c>
      <c r="M10830" s="4" t="s">
        <v>2041</v>
      </c>
      <c r="N10830" s="4" t="s">
        <v>2041</v>
      </c>
      <c r="O10830" s="4" t="s">
        <v>2041</v>
      </c>
      <c r="P10830" s="4" t="s">
        <v>2041</v>
      </c>
      <c r="R10830" s="5" t="str">
        <f t="shared" si="1"/>
        <v>2017_389</v>
      </c>
    </row>
    <row r="10831">
      <c r="A10831" s="4" t="s">
        <v>2498</v>
      </c>
      <c r="B10831" s="4">
        <v>390.0</v>
      </c>
      <c r="C10831" s="4">
        <v>2017.0</v>
      </c>
      <c r="D10831" s="4" t="s">
        <v>1292</v>
      </c>
      <c r="E10831" s="4" t="s">
        <v>114</v>
      </c>
      <c r="F10831" s="4" t="s">
        <v>127</v>
      </c>
      <c r="G10831" s="4" t="s">
        <v>2445</v>
      </c>
      <c r="H10831" s="4">
        <v>18999.0</v>
      </c>
      <c r="I10831" s="4">
        <v>6878.0</v>
      </c>
      <c r="J10831" s="4">
        <v>115.0</v>
      </c>
      <c r="K10831" s="4">
        <v>21208.0</v>
      </c>
      <c r="L10831" s="4">
        <v>50000.0</v>
      </c>
      <c r="M10831" s="4" t="s">
        <v>2041</v>
      </c>
      <c r="N10831" s="4" t="s">
        <v>2041</v>
      </c>
      <c r="O10831" s="4" t="s">
        <v>2041</v>
      </c>
      <c r="P10831" s="4" t="s">
        <v>2041</v>
      </c>
      <c r="R10831" s="5" t="str">
        <f t="shared" si="1"/>
        <v>2017_390</v>
      </c>
    </row>
    <row r="10832">
      <c r="A10832" s="4" t="s">
        <v>2447</v>
      </c>
      <c r="B10832" s="4">
        <v>391.0</v>
      </c>
      <c r="C10832" s="4">
        <v>2017.0</v>
      </c>
      <c r="D10832" s="4" t="s">
        <v>1139</v>
      </c>
      <c r="E10832" s="4" t="s">
        <v>2042</v>
      </c>
      <c r="F10832" s="4" t="s">
        <v>46</v>
      </c>
      <c r="G10832" s="4" t="s">
        <v>1418</v>
      </c>
      <c r="H10832" s="4">
        <v>5043.0</v>
      </c>
      <c r="I10832" s="4">
        <v>6804.0</v>
      </c>
      <c r="J10832" s="4">
        <v>318.0</v>
      </c>
      <c r="K10832" s="4">
        <v>7629.0</v>
      </c>
      <c r="L10832" s="4">
        <v>77300.0</v>
      </c>
      <c r="M10832" s="4" t="s">
        <v>2041</v>
      </c>
      <c r="N10832" s="4" t="s">
        <v>2041</v>
      </c>
      <c r="O10832" s="4" t="s">
        <v>2041</v>
      </c>
      <c r="P10832" s="4" t="s">
        <v>2041</v>
      </c>
      <c r="R10832" s="5" t="str">
        <f t="shared" si="1"/>
        <v>2017_391</v>
      </c>
    </row>
    <row r="10833">
      <c r="A10833" s="4" t="s">
        <v>2316</v>
      </c>
      <c r="B10833" s="4">
        <v>392.0</v>
      </c>
      <c r="C10833" s="4">
        <v>2017.0</v>
      </c>
      <c r="D10833" s="4" t="s">
        <v>1728</v>
      </c>
      <c r="E10833" s="4" t="s">
        <v>2062</v>
      </c>
      <c r="F10833" s="4" t="s">
        <v>46</v>
      </c>
      <c r="G10833" s="4" t="s">
        <v>1489</v>
      </c>
      <c r="H10833" s="4">
        <v>12502.0</v>
      </c>
      <c r="I10833" s="4">
        <v>6794.0</v>
      </c>
      <c r="J10833" s="4">
        <v>509.0</v>
      </c>
      <c r="K10833" s="4">
        <v>10116.0</v>
      </c>
      <c r="L10833" s="4">
        <v>29000.0</v>
      </c>
      <c r="M10833" s="4" t="s">
        <v>2041</v>
      </c>
      <c r="N10833" s="4" t="s">
        <v>2041</v>
      </c>
      <c r="O10833" s="4" t="s">
        <v>2041</v>
      </c>
      <c r="P10833" s="4" t="s">
        <v>2041</v>
      </c>
      <c r="R10833" s="5" t="str">
        <f t="shared" si="1"/>
        <v>2017_392</v>
      </c>
    </row>
    <row r="10834">
      <c r="A10834" s="4" t="s">
        <v>2363</v>
      </c>
      <c r="B10834" s="4">
        <v>393.0</v>
      </c>
      <c r="C10834" s="4">
        <v>2017.0</v>
      </c>
      <c r="D10834" s="4" t="s">
        <v>76</v>
      </c>
      <c r="E10834" s="4" t="s">
        <v>76</v>
      </c>
      <c r="F10834" s="4" t="s">
        <v>152</v>
      </c>
      <c r="G10834" s="4" t="s">
        <v>2364</v>
      </c>
      <c r="H10834" s="4">
        <v>6900.0</v>
      </c>
      <c r="I10834" s="4">
        <v>6793.0</v>
      </c>
      <c r="J10834" s="4">
        <v>470.0</v>
      </c>
      <c r="K10834" s="4">
        <v>5405.0</v>
      </c>
      <c r="L10834" s="4">
        <v>14400.0</v>
      </c>
      <c r="M10834" s="4" t="s">
        <v>2041</v>
      </c>
      <c r="N10834" s="4" t="s">
        <v>2041</v>
      </c>
      <c r="O10834" s="4" t="s">
        <v>2041</v>
      </c>
      <c r="P10834" s="4" t="s">
        <v>2041</v>
      </c>
      <c r="R10834" s="5" t="str">
        <f t="shared" si="1"/>
        <v>2017_393</v>
      </c>
    </row>
    <row r="10835">
      <c r="A10835" s="4" t="s">
        <v>351</v>
      </c>
      <c r="B10835" s="4">
        <v>394.0</v>
      </c>
      <c r="C10835" s="4">
        <v>2017.0</v>
      </c>
      <c r="D10835" s="4" t="s">
        <v>1011</v>
      </c>
      <c r="E10835" s="4" t="s">
        <v>2059</v>
      </c>
      <c r="F10835" s="4" t="s">
        <v>179</v>
      </c>
      <c r="G10835" s="4" t="s">
        <v>1498</v>
      </c>
      <c r="H10835" s="4">
        <v>3992.0</v>
      </c>
      <c r="I10835" s="4">
        <v>6787.0</v>
      </c>
      <c r="J10835" s="4">
        <v>263.0</v>
      </c>
      <c r="K10835" s="4">
        <v>10903.0</v>
      </c>
      <c r="L10835" s="4">
        <v>34500.0</v>
      </c>
      <c r="M10835" s="4" t="s">
        <v>2041</v>
      </c>
      <c r="N10835" s="4" t="s">
        <v>2041</v>
      </c>
      <c r="O10835" s="4" t="s">
        <v>2041</v>
      </c>
      <c r="P10835" s="4" t="s">
        <v>2041</v>
      </c>
      <c r="R10835" s="5" t="str">
        <f t="shared" si="1"/>
        <v>2017_394</v>
      </c>
    </row>
    <row r="10836">
      <c r="A10836" s="4" t="s">
        <v>2409</v>
      </c>
      <c r="B10836" s="4">
        <v>395.0</v>
      </c>
      <c r="C10836" s="4">
        <v>2017.0</v>
      </c>
      <c r="D10836" s="4" t="s">
        <v>2428</v>
      </c>
      <c r="E10836" s="4" t="s">
        <v>2116</v>
      </c>
      <c r="F10836" s="4" t="s">
        <v>57</v>
      </c>
      <c r="G10836" s="4" t="s">
        <v>2410</v>
      </c>
      <c r="H10836" s="4">
        <v>120.0</v>
      </c>
      <c r="I10836" s="4">
        <v>6784.0</v>
      </c>
      <c r="J10836" s="4">
        <v>9.0</v>
      </c>
      <c r="K10836" s="4">
        <v>437.0</v>
      </c>
      <c r="L10836" s="4">
        <v>83.0</v>
      </c>
      <c r="M10836" s="4" t="s">
        <v>2041</v>
      </c>
      <c r="N10836" s="4" t="s">
        <v>2041</v>
      </c>
      <c r="O10836" s="4" t="s">
        <v>2041</v>
      </c>
      <c r="P10836" s="4" t="s">
        <v>2041</v>
      </c>
      <c r="R10836" s="5" t="str">
        <f t="shared" si="1"/>
        <v>2017_395</v>
      </c>
    </row>
    <row r="10837">
      <c r="A10837" s="4" t="s">
        <v>2426</v>
      </c>
      <c r="B10837" s="4">
        <v>396.0</v>
      </c>
      <c r="C10837" s="4">
        <v>2017.0</v>
      </c>
      <c r="D10837" s="4" t="s">
        <v>1831</v>
      </c>
      <c r="E10837" s="4" t="s">
        <v>2040</v>
      </c>
      <c r="F10837" s="4" t="s">
        <v>115</v>
      </c>
      <c r="G10837" s="4" t="s">
        <v>2315</v>
      </c>
      <c r="H10837" s="4">
        <v>8960.0</v>
      </c>
      <c r="I10837" s="4">
        <v>6780.0</v>
      </c>
      <c r="J10837" s="4">
        <v>437.0</v>
      </c>
      <c r="K10837" s="4">
        <v>2675.0</v>
      </c>
      <c r="L10837" s="4">
        <v>19500.0</v>
      </c>
      <c r="M10837" s="4" t="s">
        <v>2041</v>
      </c>
      <c r="N10837" s="4" t="s">
        <v>2041</v>
      </c>
      <c r="O10837" s="4" t="s">
        <v>2041</v>
      </c>
      <c r="P10837" s="4" t="s">
        <v>2041</v>
      </c>
      <c r="R10837" s="5" t="str">
        <f t="shared" si="1"/>
        <v>2017_396</v>
      </c>
    </row>
    <row r="10838">
      <c r="A10838" s="4" t="s">
        <v>2335</v>
      </c>
      <c r="B10838" s="4">
        <v>397.0</v>
      </c>
      <c r="C10838" s="4">
        <v>2017.0</v>
      </c>
      <c r="D10838" s="4" t="s">
        <v>1104</v>
      </c>
      <c r="E10838" s="4" t="s">
        <v>2116</v>
      </c>
      <c r="F10838" s="4" t="s">
        <v>127</v>
      </c>
      <c r="G10838" s="4" t="s">
        <v>1408</v>
      </c>
      <c r="H10838" s="4">
        <v>8432.0</v>
      </c>
      <c r="I10838" s="4">
        <v>6778.0</v>
      </c>
      <c r="J10838" s="4">
        <v>486.0</v>
      </c>
      <c r="K10838" s="4">
        <v>7389.0</v>
      </c>
      <c r="L10838" s="4">
        <v>23000.0</v>
      </c>
      <c r="M10838" s="4" t="s">
        <v>2041</v>
      </c>
      <c r="N10838" s="4" t="s">
        <v>2041</v>
      </c>
      <c r="O10838" s="4" t="s">
        <v>2041</v>
      </c>
      <c r="P10838" s="4" t="s">
        <v>2041</v>
      </c>
      <c r="R10838" s="5" t="str">
        <f t="shared" si="1"/>
        <v>2017_397</v>
      </c>
    </row>
    <row r="10839">
      <c r="A10839" s="4" t="s">
        <v>2388</v>
      </c>
      <c r="B10839" s="4">
        <v>398.0</v>
      </c>
      <c r="C10839" s="4">
        <v>2017.0</v>
      </c>
      <c r="D10839" s="4" t="s">
        <v>45</v>
      </c>
      <c r="E10839" s="4" t="s">
        <v>2042</v>
      </c>
      <c r="F10839" s="4" t="s">
        <v>20</v>
      </c>
      <c r="G10839" s="4" t="s">
        <v>1641</v>
      </c>
      <c r="I10839" s="4">
        <v>6775.0</v>
      </c>
      <c r="J10839" s="4">
        <v>706.0</v>
      </c>
      <c r="K10839" s="4">
        <v>21571.0</v>
      </c>
      <c r="L10839" s="4">
        <v>4737.0</v>
      </c>
      <c r="M10839" s="4" t="s">
        <v>2041</v>
      </c>
      <c r="N10839" s="4" t="s">
        <v>2041</v>
      </c>
      <c r="O10839" s="4" t="s">
        <v>2041</v>
      </c>
      <c r="P10839" s="4" t="s">
        <v>2041</v>
      </c>
      <c r="R10839" s="5" t="str">
        <f t="shared" si="1"/>
        <v>2017_398</v>
      </c>
    </row>
    <row r="10840">
      <c r="A10840" s="4" t="s">
        <v>2542</v>
      </c>
      <c r="B10840" s="4">
        <v>399.0</v>
      </c>
      <c r="C10840" s="4">
        <v>2017.0</v>
      </c>
      <c r="D10840" s="4" t="s">
        <v>62</v>
      </c>
      <c r="E10840" s="4" t="s">
        <v>2112</v>
      </c>
      <c r="F10840" s="4" t="s">
        <v>24</v>
      </c>
      <c r="G10840" s="4" t="s">
        <v>1478</v>
      </c>
      <c r="H10840" s="4">
        <v>10453.0</v>
      </c>
      <c r="I10840" s="4">
        <v>6752.0</v>
      </c>
      <c r="J10840" s="4">
        <v>502.0</v>
      </c>
      <c r="K10840" s="4">
        <v>3727.0</v>
      </c>
      <c r="L10840" s="4">
        <v>420000.0</v>
      </c>
      <c r="M10840" s="4" t="s">
        <v>2041</v>
      </c>
      <c r="N10840" s="4" t="s">
        <v>2041</v>
      </c>
      <c r="O10840" s="4" t="s">
        <v>2044</v>
      </c>
      <c r="P10840" s="4" t="s">
        <v>2041</v>
      </c>
      <c r="R10840" s="5" t="str">
        <f t="shared" si="1"/>
        <v>2017_399</v>
      </c>
    </row>
    <row r="10841">
      <c r="A10841" s="4" t="s">
        <v>2323</v>
      </c>
      <c r="B10841" s="4">
        <v>400.0</v>
      </c>
      <c r="C10841" s="4">
        <v>2017.0</v>
      </c>
      <c r="D10841" s="4" t="s">
        <v>921</v>
      </c>
      <c r="E10841" s="4" t="s">
        <v>921</v>
      </c>
      <c r="F10841" s="4" t="s">
        <v>24</v>
      </c>
      <c r="G10841" s="4" t="s">
        <v>1404</v>
      </c>
      <c r="H10841" s="4">
        <v>3989.0</v>
      </c>
      <c r="I10841" s="4">
        <v>6716.0</v>
      </c>
      <c r="J10841" s="4">
        <v>92.0</v>
      </c>
      <c r="K10841" s="4">
        <v>19317.0</v>
      </c>
      <c r="L10841" s="4">
        <v>2372.0</v>
      </c>
      <c r="M10841" s="4" t="s">
        <v>2041</v>
      </c>
      <c r="N10841" s="4" t="s">
        <v>2041</v>
      </c>
      <c r="O10841" s="4" t="s">
        <v>2041</v>
      </c>
      <c r="P10841" s="4" t="s">
        <v>2041</v>
      </c>
      <c r="R10841" s="5" t="str">
        <f t="shared" si="1"/>
        <v>2017_400</v>
      </c>
    </row>
    <row r="10842">
      <c r="A10842" s="4" t="s">
        <v>1316</v>
      </c>
      <c r="B10842" s="4">
        <v>401.0</v>
      </c>
      <c r="C10842" s="4">
        <v>2017.0</v>
      </c>
      <c r="D10842" s="4" t="s">
        <v>1104</v>
      </c>
      <c r="E10842" s="4" t="s">
        <v>2116</v>
      </c>
      <c r="F10842" s="4" t="s">
        <v>55</v>
      </c>
      <c r="G10842" s="4" t="s">
        <v>1579</v>
      </c>
      <c r="H10842" s="4">
        <v>3316.0</v>
      </c>
      <c r="I10842" s="4">
        <v>6702.0</v>
      </c>
      <c r="J10842" s="4">
        <v>209.0</v>
      </c>
      <c r="K10842" s="4">
        <v>9135.0</v>
      </c>
      <c r="L10842" s="4">
        <v>27000.0</v>
      </c>
      <c r="M10842" s="4" t="s">
        <v>2041</v>
      </c>
      <c r="N10842" s="4" t="s">
        <v>2041</v>
      </c>
      <c r="O10842" s="4" t="s">
        <v>2041</v>
      </c>
      <c r="P10842" s="4" t="s">
        <v>2041</v>
      </c>
      <c r="R10842" s="5" t="str">
        <f t="shared" si="1"/>
        <v>2017_401</v>
      </c>
    </row>
    <row r="10843">
      <c r="A10843" s="4" t="s">
        <v>2300</v>
      </c>
      <c r="B10843" s="4">
        <v>402.0</v>
      </c>
      <c r="C10843" s="4">
        <v>2017.0</v>
      </c>
      <c r="D10843" s="4" t="s">
        <v>225</v>
      </c>
      <c r="E10843" s="4" t="s">
        <v>921</v>
      </c>
      <c r="F10843" s="4" t="s">
        <v>24</v>
      </c>
      <c r="G10843" s="4" t="s">
        <v>1404</v>
      </c>
      <c r="H10843" s="4">
        <v>11743.0</v>
      </c>
      <c r="I10843" s="4">
        <v>6691.0</v>
      </c>
      <c r="J10843" s="4">
        <v>187.0</v>
      </c>
      <c r="K10843" s="4">
        <v>12871.0</v>
      </c>
      <c r="L10843" s="4">
        <v>1970.0</v>
      </c>
      <c r="M10843" s="4" t="s">
        <v>2041</v>
      </c>
      <c r="N10843" s="4" t="s">
        <v>2041</v>
      </c>
      <c r="O10843" s="4" t="s">
        <v>2041</v>
      </c>
      <c r="P10843" s="4" t="s">
        <v>2041</v>
      </c>
      <c r="R10843" s="5" t="str">
        <f t="shared" si="1"/>
        <v>2017_402</v>
      </c>
    </row>
    <row r="10844">
      <c r="A10844" s="4" t="s">
        <v>2420</v>
      </c>
      <c r="B10844" s="4">
        <v>403.0</v>
      </c>
      <c r="C10844" s="4">
        <v>2017.0</v>
      </c>
      <c r="D10844" s="4" t="s">
        <v>120</v>
      </c>
      <c r="E10844" s="4" t="s">
        <v>2059</v>
      </c>
      <c r="F10844" s="4" t="s">
        <v>30</v>
      </c>
      <c r="G10844" s="4" t="s">
        <v>2421</v>
      </c>
      <c r="H10844" s="4">
        <v>6875.0</v>
      </c>
      <c r="I10844" s="4">
        <v>6632.0</v>
      </c>
      <c r="J10844" s="4">
        <v>759.0</v>
      </c>
      <c r="K10844" s="4">
        <v>9487.0</v>
      </c>
      <c r="L10844" s="4">
        <v>15986.0</v>
      </c>
      <c r="M10844" s="4" t="s">
        <v>2041</v>
      </c>
      <c r="N10844" s="4" t="s">
        <v>2041</v>
      </c>
      <c r="O10844" s="4" t="s">
        <v>2041</v>
      </c>
      <c r="P10844" s="4" t="s">
        <v>2041</v>
      </c>
      <c r="R10844" s="5" t="str">
        <f t="shared" si="1"/>
        <v>2017_403</v>
      </c>
    </row>
    <row r="10845">
      <c r="A10845" s="4" t="s">
        <v>2543</v>
      </c>
      <c r="B10845" s="4">
        <v>403.0</v>
      </c>
      <c r="C10845" s="4">
        <v>2017.0</v>
      </c>
      <c r="D10845" s="4" t="s">
        <v>611</v>
      </c>
      <c r="E10845" s="4" t="s">
        <v>2042</v>
      </c>
      <c r="F10845" s="4" t="s">
        <v>144</v>
      </c>
      <c r="G10845" s="4" t="s">
        <v>2390</v>
      </c>
      <c r="I10845" s="4">
        <v>6632.0</v>
      </c>
      <c r="J10845" s="4">
        <v>746.0</v>
      </c>
      <c r="K10845" s="4">
        <v>19424.0</v>
      </c>
      <c r="L10845" s="4">
        <v>43000.0</v>
      </c>
      <c r="M10845" s="4" t="s">
        <v>2041</v>
      </c>
      <c r="N10845" s="4" t="s">
        <v>2041</v>
      </c>
      <c r="O10845" s="4" t="s">
        <v>2041</v>
      </c>
      <c r="P10845" s="4" t="s">
        <v>2041</v>
      </c>
      <c r="R10845" s="5" t="str">
        <f t="shared" si="1"/>
        <v>2017_403</v>
      </c>
    </row>
    <row r="10846">
      <c r="A10846" s="4" t="s">
        <v>2304</v>
      </c>
      <c r="B10846" s="4">
        <v>405.0</v>
      </c>
      <c r="C10846" s="4">
        <v>2017.0</v>
      </c>
      <c r="D10846" s="4" t="s">
        <v>611</v>
      </c>
      <c r="E10846" s="4" t="s">
        <v>2042</v>
      </c>
      <c r="F10846" s="4" t="s">
        <v>57</v>
      </c>
      <c r="G10846" s="4" t="s">
        <v>1642</v>
      </c>
      <c r="H10846" s="4">
        <v>23823.0</v>
      </c>
      <c r="I10846" s="4">
        <v>6618.0</v>
      </c>
      <c r="J10846" s="4">
        <v>1727.0</v>
      </c>
      <c r="K10846" s="4">
        <v>16099.0</v>
      </c>
      <c r="L10846" s="4">
        <v>9059.0</v>
      </c>
      <c r="M10846" s="4" t="s">
        <v>2041</v>
      </c>
      <c r="N10846" s="4" t="s">
        <v>2041</v>
      </c>
      <c r="O10846" s="4" t="s">
        <v>2041</v>
      </c>
      <c r="P10846" s="4" t="s">
        <v>2041</v>
      </c>
      <c r="R10846" s="5" t="str">
        <f t="shared" si="1"/>
        <v>2017_405</v>
      </c>
    </row>
    <row r="10847">
      <c r="A10847" s="4" t="s">
        <v>2544</v>
      </c>
      <c r="B10847" s="4">
        <v>406.0</v>
      </c>
      <c r="C10847" s="4">
        <v>2017.0</v>
      </c>
      <c r="D10847" s="4" t="s">
        <v>638</v>
      </c>
      <c r="E10847" s="4" t="s">
        <v>2043</v>
      </c>
      <c r="F10847" s="4" t="s">
        <v>57</v>
      </c>
      <c r="G10847" s="4" t="s">
        <v>2410</v>
      </c>
      <c r="H10847" s="4">
        <v>37487.0</v>
      </c>
      <c r="I10847" s="4">
        <v>6608.0</v>
      </c>
      <c r="J10847" s="4">
        <v>966.0</v>
      </c>
      <c r="K10847" s="4">
        <v>17452.0</v>
      </c>
      <c r="L10847" s="4">
        <v>9500.0</v>
      </c>
      <c r="M10847" s="4" t="s">
        <v>2041</v>
      </c>
      <c r="N10847" s="4" t="s">
        <v>2041</v>
      </c>
      <c r="O10847" s="4" t="s">
        <v>2044</v>
      </c>
      <c r="P10847" s="4" t="s">
        <v>2041</v>
      </c>
      <c r="R10847" s="5" t="str">
        <f t="shared" si="1"/>
        <v>2017_406</v>
      </c>
    </row>
    <row r="10848">
      <c r="A10848" s="4" t="s">
        <v>2399</v>
      </c>
      <c r="B10848" s="4">
        <v>407.0</v>
      </c>
      <c r="C10848" s="4">
        <v>2017.0</v>
      </c>
      <c r="D10848" s="4" t="s">
        <v>1011</v>
      </c>
      <c r="E10848" s="4" t="s">
        <v>2059</v>
      </c>
      <c r="F10848" s="4" t="s">
        <v>27</v>
      </c>
      <c r="G10848" s="4" t="s">
        <v>2400</v>
      </c>
      <c r="H10848" s="4">
        <v>10212.0</v>
      </c>
      <c r="I10848" s="4">
        <v>6556.0</v>
      </c>
      <c r="J10848" s="4">
        <v>432.0</v>
      </c>
      <c r="K10848" s="4">
        <v>3829.0</v>
      </c>
      <c r="L10848" s="4">
        <v>22190.0</v>
      </c>
      <c r="M10848" s="4" t="s">
        <v>2041</v>
      </c>
      <c r="N10848" s="4" t="s">
        <v>2041</v>
      </c>
      <c r="O10848" s="4" t="s">
        <v>2041</v>
      </c>
      <c r="P10848" s="4" t="s">
        <v>2041</v>
      </c>
      <c r="R10848" s="5" t="str">
        <f t="shared" si="1"/>
        <v>2017_407</v>
      </c>
    </row>
    <row r="10849">
      <c r="A10849" s="4" t="s">
        <v>2493</v>
      </c>
      <c r="B10849" s="4">
        <v>408.0</v>
      </c>
      <c r="C10849" s="4">
        <v>2017.0</v>
      </c>
      <c r="D10849" s="4" t="s">
        <v>110</v>
      </c>
      <c r="E10849" s="4" t="s">
        <v>2053</v>
      </c>
      <c r="F10849" s="4" t="s">
        <v>30</v>
      </c>
      <c r="G10849" s="4" t="s">
        <v>2494</v>
      </c>
      <c r="H10849" s="4">
        <v>31775.0</v>
      </c>
      <c r="I10849" s="4">
        <v>6548.0</v>
      </c>
      <c r="J10849" s="4">
        <v>1055.0</v>
      </c>
      <c r="K10849" s="4">
        <v>16965.0</v>
      </c>
      <c r="L10849" s="4">
        <v>9000.0</v>
      </c>
      <c r="M10849" s="4" t="s">
        <v>2041</v>
      </c>
      <c r="N10849" s="4" t="s">
        <v>2041</v>
      </c>
      <c r="O10849" s="4" t="s">
        <v>2041</v>
      </c>
      <c r="P10849" s="4" t="s">
        <v>2041</v>
      </c>
      <c r="R10849" s="5" t="str">
        <f t="shared" si="1"/>
        <v>2017_408</v>
      </c>
    </row>
    <row r="10850">
      <c r="A10850" s="4" t="s">
        <v>2378</v>
      </c>
      <c r="B10850" s="4">
        <v>409.0</v>
      </c>
      <c r="C10850" s="4">
        <v>2017.0</v>
      </c>
      <c r="D10850" s="4" t="s">
        <v>32</v>
      </c>
      <c r="E10850" s="4" t="s">
        <v>2043</v>
      </c>
      <c r="F10850" s="4" t="s">
        <v>88</v>
      </c>
      <c r="G10850" s="4" t="s">
        <v>1623</v>
      </c>
      <c r="H10850" s="4">
        <v>5620.0</v>
      </c>
      <c r="I10850" s="4">
        <v>6543.0</v>
      </c>
      <c r="J10850" s="4">
        <v>270.0</v>
      </c>
      <c r="K10850" s="4">
        <v>7673.0</v>
      </c>
      <c r="L10850" s="4">
        <v>33500.0</v>
      </c>
      <c r="M10850" s="4" t="s">
        <v>2041</v>
      </c>
      <c r="N10850" s="4" t="s">
        <v>2041</v>
      </c>
      <c r="O10850" s="4" t="s">
        <v>2041</v>
      </c>
      <c r="P10850" s="4" t="s">
        <v>2041</v>
      </c>
      <c r="R10850" s="5" t="str">
        <f t="shared" si="1"/>
        <v>2017_409</v>
      </c>
    </row>
    <row r="10851">
      <c r="A10851" s="4" t="s">
        <v>2416</v>
      </c>
      <c r="B10851" s="4">
        <v>410.0</v>
      </c>
      <c r="C10851" s="4">
        <v>2017.0</v>
      </c>
      <c r="D10851" s="4" t="s">
        <v>352</v>
      </c>
      <c r="E10851" s="4" t="s">
        <v>2040</v>
      </c>
      <c r="F10851" s="4" t="s">
        <v>88</v>
      </c>
      <c r="G10851" s="4" t="s">
        <v>1623</v>
      </c>
      <c r="H10851" s="4">
        <v>1271.0</v>
      </c>
      <c r="I10851" s="4">
        <v>6528.0</v>
      </c>
      <c r="J10851" s="4">
        <v>167.0</v>
      </c>
      <c r="K10851" s="4">
        <v>2336.0</v>
      </c>
      <c r="L10851" s="4">
        <v>7900.0</v>
      </c>
      <c r="M10851" s="4" t="s">
        <v>2041</v>
      </c>
      <c r="N10851" s="4" t="s">
        <v>2041</v>
      </c>
      <c r="O10851" s="4" t="s">
        <v>2041</v>
      </c>
      <c r="P10851" s="4" t="s">
        <v>2041</v>
      </c>
      <c r="R10851" s="5" t="str">
        <f t="shared" si="1"/>
        <v>2017_410</v>
      </c>
    </row>
    <row r="10852">
      <c r="A10852" s="4" t="s">
        <v>446</v>
      </c>
      <c r="B10852" s="4">
        <v>411.0</v>
      </c>
      <c r="C10852" s="4">
        <v>2017.0</v>
      </c>
      <c r="D10852" s="4" t="s">
        <v>67</v>
      </c>
      <c r="E10852" s="4" t="s">
        <v>2042</v>
      </c>
      <c r="F10852" s="4" t="s">
        <v>55</v>
      </c>
      <c r="G10852" s="4" t="s">
        <v>1417</v>
      </c>
      <c r="H10852" s="4">
        <v>8303.0</v>
      </c>
      <c r="I10852" s="4">
        <v>6498.0</v>
      </c>
      <c r="J10852" s="4">
        <v>649.0</v>
      </c>
      <c r="K10852" s="4">
        <v>55072.0</v>
      </c>
      <c r="L10852" s="4">
        <v>7600.0</v>
      </c>
      <c r="M10852" s="4" t="s">
        <v>2041</v>
      </c>
      <c r="N10852" s="4" t="s">
        <v>2041</v>
      </c>
      <c r="O10852" s="4" t="s">
        <v>2041</v>
      </c>
      <c r="P10852" s="4" t="s">
        <v>2041</v>
      </c>
      <c r="R10852" s="5" t="str">
        <f t="shared" si="1"/>
        <v>2017_411</v>
      </c>
    </row>
    <row r="10853">
      <c r="A10853" s="4" t="s">
        <v>2395</v>
      </c>
      <c r="B10853" s="4">
        <v>412.0</v>
      </c>
      <c r="C10853" s="4">
        <v>2017.0</v>
      </c>
      <c r="D10853" s="4" t="s">
        <v>177</v>
      </c>
      <c r="E10853" s="4" t="s">
        <v>2065</v>
      </c>
      <c r="F10853" s="4" t="s">
        <v>77</v>
      </c>
      <c r="G10853" s="4" t="s">
        <v>2396</v>
      </c>
      <c r="H10853" s="4">
        <v>11306.0</v>
      </c>
      <c r="I10853" s="4">
        <v>6497.0</v>
      </c>
      <c r="J10853" s="4">
        <v>1194.0</v>
      </c>
      <c r="K10853" s="4">
        <v>15758.0</v>
      </c>
      <c r="L10853" s="4">
        <v>7000.0</v>
      </c>
      <c r="M10853" s="4" t="s">
        <v>2041</v>
      </c>
      <c r="N10853" s="4" t="s">
        <v>2041</v>
      </c>
      <c r="O10853" s="4" t="s">
        <v>2041</v>
      </c>
      <c r="P10853" s="4" t="s">
        <v>2041</v>
      </c>
      <c r="R10853" s="5" t="str">
        <f t="shared" si="1"/>
        <v>2017_412</v>
      </c>
    </row>
    <row r="10854">
      <c r="A10854" s="4" t="s">
        <v>2545</v>
      </c>
      <c r="B10854" s="4">
        <v>413.0</v>
      </c>
      <c r="C10854" s="4">
        <v>2017.0</v>
      </c>
      <c r="D10854" s="4" t="s">
        <v>1104</v>
      </c>
      <c r="E10854" s="4" t="s">
        <v>2116</v>
      </c>
      <c r="F10854" s="4" t="s">
        <v>257</v>
      </c>
      <c r="G10854" s="4" t="s">
        <v>2546</v>
      </c>
      <c r="H10854" s="4">
        <v>6256.0</v>
      </c>
      <c r="I10854" s="4">
        <v>6489.0</v>
      </c>
      <c r="J10854" s="4">
        <v>236.0</v>
      </c>
      <c r="K10854" s="4">
        <v>7653.0</v>
      </c>
      <c r="L10854" s="4">
        <v>21000.0</v>
      </c>
      <c r="M10854" s="4" t="s">
        <v>2041</v>
      </c>
      <c r="N10854" s="4" t="s">
        <v>2041</v>
      </c>
      <c r="O10854" s="4" t="s">
        <v>2044</v>
      </c>
      <c r="P10854" s="4" t="s">
        <v>2041</v>
      </c>
      <c r="R10854" s="5" t="str">
        <f t="shared" si="1"/>
        <v>2017_413</v>
      </c>
    </row>
    <row r="10855">
      <c r="A10855" s="4" t="s">
        <v>1955</v>
      </c>
      <c r="B10855" s="4">
        <v>414.0</v>
      </c>
      <c r="C10855" s="4">
        <v>2017.0</v>
      </c>
      <c r="D10855" s="4" t="s">
        <v>975</v>
      </c>
      <c r="E10855" s="4" t="s">
        <v>2043</v>
      </c>
      <c r="F10855" s="4" t="s">
        <v>57</v>
      </c>
      <c r="G10855" s="4" t="s">
        <v>1457</v>
      </c>
      <c r="H10855" s="4">
        <v>3016.0</v>
      </c>
      <c r="I10855" s="4">
        <v>6481.0</v>
      </c>
      <c r="J10855" s="4">
        <v>188.0</v>
      </c>
      <c r="K10855" s="4">
        <v>3625.0</v>
      </c>
      <c r="L10855" s="4">
        <v>40178.0</v>
      </c>
      <c r="M10855" s="4" t="s">
        <v>2044</v>
      </c>
      <c r="N10855" s="4" t="s">
        <v>2041</v>
      </c>
      <c r="O10855" s="4" t="s">
        <v>2041</v>
      </c>
      <c r="P10855" s="4" t="s">
        <v>2041</v>
      </c>
      <c r="R10855" s="5" t="str">
        <f t="shared" si="1"/>
        <v>2017_414</v>
      </c>
    </row>
    <row r="10856">
      <c r="A10856" s="4" t="s">
        <v>2547</v>
      </c>
      <c r="B10856" s="4">
        <v>415.0</v>
      </c>
      <c r="C10856" s="4">
        <v>2017.0</v>
      </c>
      <c r="D10856" s="4" t="s">
        <v>1112</v>
      </c>
      <c r="E10856" s="4" t="s">
        <v>223</v>
      </c>
      <c r="F10856" s="4" t="s">
        <v>37</v>
      </c>
      <c r="G10856" s="4" t="s">
        <v>1679</v>
      </c>
      <c r="H10856" s="4">
        <v>4291.0</v>
      </c>
      <c r="I10856" s="4">
        <v>6477.0</v>
      </c>
      <c r="J10856" s="4">
        <v>485.0</v>
      </c>
      <c r="K10856" s="4">
        <v>8709.0</v>
      </c>
      <c r="L10856" s="4">
        <v>3055.0</v>
      </c>
      <c r="M10856" s="4" t="s">
        <v>2041</v>
      </c>
      <c r="N10856" s="4" t="s">
        <v>2041</v>
      </c>
      <c r="O10856" s="4" t="s">
        <v>2041</v>
      </c>
      <c r="P10856" s="4" t="s">
        <v>2041</v>
      </c>
      <c r="R10856" s="5" t="str">
        <f t="shared" si="1"/>
        <v>2017_415</v>
      </c>
    </row>
    <row r="10857">
      <c r="A10857" s="4" t="s">
        <v>2402</v>
      </c>
      <c r="B10857" s="4">
        <v>416.0</v>
      </c>
      <c r="C10857" s="4">
        <v>2017.0</v>
      </c>
      <c r="D10857" s="4" t="s">
        <v>110</v>
      </c>
      <c r="E10857" s="4" t="s">
        <v>2053</v>
      </c>
      <c r="F10857" s="4" t="s">
        <v>24</v>
      </c>
      <c r="G10857" s="4" t="s">
        <v>1478</v>
      </c>
      <c r="H10857" s="4">
        <v>17997.0</v>
      </c>
      <c r="I10857" s="4">
        <v>6440.0</v>
      </c>
      <c r="J10857" s="4">
        <v>847.0</v>
      </c>
      <c r="K10857" s="4">
        <v>9791.0</v>
      </c>
      <c r="L10857" s="4">
        <v>20000.0</v>
      </c>
      <c r="M10857" s="4" t="s">
        <v>2041</v>
      </c>
      <c r="N10857" s="4" t="s">
        <v>2041</v>
      </c>
      <c r="O10857" s="4" t="s">
        <v>2041</v>
      </c>
      <c r="P10857" s="4" t="s">
        <v>2041</v>
      </c>
      <c r="R10857" s="5" t="str">
        <f t="shared" si="1"/>
        <v>2017_416</v>
      </c>
    </row>
    <row r="10858">
      <c r="A10858" s="4" t="s">
        <v>2367</v>
      </c>
      <c r="B10858" s="4">
        <v>417.0</v>
      </c>
      <c r="C10858" s="4">
        <v>2017.0</v>
      </c>
      <c r="D10858" s="4" t="s">
        <v>26</v>
      </c>
      <c r="E10858" s="4" t="s">
        <v>2040</v>
      </c>
      <c r="F10858" s="4" t="s">
        <v>27</v>
      </c>
      <c r="G10858" s="4" t="s">
        <v>1553</v>
      </c>
      <c r="H10858" s="4">
        <v>1645.0</v>
      </c>
      <c r="I10858" s="4">
        <v>6418.0</v>
      </c>
      <c r="J10858" s="4">
        <v>169.0</v>
      </c>
      <c r="K10858" s="4">
        <v>3888.0</v>
      </c>
      <c r="L10858" s="4">
        <v>30800.0</v>
      </c>
      <c r="M10858" s="4" t="s">
        <v>2041</v>
      </c>
      <c r="N10858" s="4" t="s">
        <v>2041</v>
      </c>
      <c r="O10858" s="4" t="s">
        <v>2041</v>
      </c>
      <c r="P10858" s="4" t="s">
        <v>2041</v>
      </c>
      <c r="R10858" s="5" t="str">
        <f t="shared" si="1"/>
        <v>2017_417</v>
      </c>
    </row>
    <row r="10859">
      <c r="A10859" s="4" t="s">
        <v>2413</v>
      </c>
      <c r="B10859" s="4">
        <v>418.0</v>
      </c>
      <c r="C10859" s="4">
        <v>2017.0</v>
      </c>
      <c r="D10859" s="4" t="s">
        <v>1078</v>
      </c>
      <c r="E10859" s="4" t="s">
        <v>2052</v>
      </c>
      <c r="F10859" s="4" t="s">
        <v>30</v>
      </c>
      <c r="G10859" s="4" t="s">
        <v>1407</v>
      </c>
      <c r="H10859" s="4">
        <v>3869.0</v>
      </c>
      <c r="I10859" s="4">
        <v>6403.0</v>
      </c>
      <c r="J10859" s="4">
        <v>199.0</v>
      </c>
      <c r="K10859" s="4">
        <v>35793.0</v>
      </c>
      <c r="L10859" s="4">
        <v>16021.0</v>
      </c>
      <c r="M10859" s="4" t="s">
        <v>2041</v>
      </c>
      <c r="N10859" s="4" t="s">
        <v>2041</v>
      </c>
      <c r="O10859" s="4" t="s">
        <v>2041</v>
      </c>
      <c r="P10859" s="4" t="s">
        <v>2041</v>
      </c>
      <c r="R10859" s="5" t="str">
        <f t="shared" si="1"/>
        <v>2017_418</v>
      </c>
    </row>
    <row r="10860">
      <c r="A10860" s="7" t="s">
        <v>2351</v>
      </c>
      <c r="B10860" s="7">
        <v>419.0</v>
      </c>
      <c r="C10860" s="7">
        <v>2017.0</v>
      </c>
      <c r="D10860" s="7" t="s">
        <v>216</v>
      </c>
      <c r="E10860" s="7" t="s">
        <v>921</v>
      </c>
      <c r="F10860" s="7" t="s">
        <v>20</v>
      </c>
      <c r="G10860" s="7" t="s">
        <v>1589</v>
      </c>
      <c r="H10860" s="7">
        <v>12528.0</v>
      </c>
      <c r="I10860" s="7">
        <v>6399.0</v>
      </c>
      <c r="J10860" s="7">
        <v>551.0</v>
      </c>
      <c r="K10860" s="7">
        <v>21622.0</v>
      </c>
      <c r="L10860" s="7">
        <v>7750.0</v>
      </c>
      <c r="M10860" s="7" t="s">
        <v>2041</v>
      </c>
      <c r="N10860" s="7" t="s">
        <v>2044</v>
      </c>
      <c r="O10860" s="7" t="s">
        <v>2041</v>
      </c>
      <c r="P10860" s="7" t="s">
        <v>2041</v>
      </c>
      <c r="Q10860" s="8"/>
      <c r="R10860" s="5" t="str">
        <f t="shared" si="1"/>
        <v>2017_419</v>
      </c>
    </row>
    <row r="10861">
      <c r="A10861" s="7" t="s">
        <v>2411</v>
      </c>
      <c r="B10861" s="7">
        <v>420.0</v>
      </c>
      <c r="C10861" s="7">
        <v>2017.0</v>
      </c>
      <c r="D10861" s="7" t="s">
        <v>999</v>
      </c>
      <c r="E10861" s="7" t="s">
        <v>117</v>
      </c>
      <c r="F10861" s="7" t="s">
        <v>144</v>
      </c>
      <c r="G10861" s="7" t="s">
        <v>1481</v>
      </c>
      <c r="H10861" s="8"/>
      <c r="I10861" s="7">
        <v>6385.0</v>
      </c>
      <c r="J10861" s="7">
        <v>93.0</v>
      </c>
      <c r="K10861" s="7">
        <v>2099.0</v>
      </c>
      <c r="L10861" s="7">
        <v>8500.0</v>
      </c>
      <c r="M10861" s="7" t="s">
        <v>2041</v>
      </c>
      <c r="N10861" s="7" t="s">
        <v>2044</v>
      </c>
      <c r="O10861" s="7" t="s">
        <v>2041</v>
      </c>
      <c r="P10861" s="7" t="s">
        <v>2041</v>
      </c>
      <c r="Q10861" s="8"/>
      <c r="R10861" s="5" t="str">
        <f t="shared" si="1"/>
        <v>2017_420</v>
      </c>
    </row>
    <row r="10862">
      <c r="A10862" s="4" t="s">
        <v>2548</v>
      </c>
      <c r="B10862" s="4">
        <v>421.0</v>
      </c>
      <c r="C10862" s="4">
        <v>2017.0</v>
      </c>
      <c r="D10862" s="4" t="s">
        <v>338</v>
      </c>
      <c r="E10862" s="4" t="s">
        <v>2116</v>
      </c>
      <c r="F10862" s="4" t="s">
        <v>24</v>
      </c>
      <c r="G10862" s="4" t="s">
        <v>1503</v>
      </c>
      <c r="H10862" s="4">
        <v>1669.0</v>
      </c>
      <c r="I10862" s="4">
        <v>6367.0</v>
      </c>
      <c r="J10862" s="4">
        <v>144.0</v>
      </c>
      <c r="K10862" s="4">
        <v>2910.0</v>
      </c>
      <c r="L10862" s="4">
        <v>14000.0</v>
      </c>
      <c r="M10862" s="4" t="s">
        <v>2041</v>
      </c>
      <c r="N10862" s="4" t="s">
        <v>2041</v>
      </c>
      <c r="O10862" s="4" t="s">
        <v>2044</v>
      </c>
      <c r="P10862" s="4" t="s">
        <v>2041</v>
      </c>
      <c r="R10862" s="5" t="str">
        <f t="shared" si="1"/>
        <v>2017_421</v>
      </c>
    </row>
    <row r="10863">
      <c r="A10863" s="4" t="s">
        <v>2216</v>
      </c>
      <c r="B10863" s="4">
        <v>422.0</v>
      </c>
      <c r="C10863" s="4">
        <v>2017.0</v>
      </c>
      <c r="D10863" s="4" t="s">
        <v>62</v>
      </c>
      <c r="E10863" s="4" t="s">
        <v>2112</v>
      </c>
      <c r="F10863" s="4" t="s">
        <v>192</v>
      </c>
      <c r="G10863" s="4" t="s">
        <v>1477</v>
      </c>
      <c r="H10863" s="4">
        <v>22611.0</v>
      </c>
      <c r="I10863" s="4">
        <v>6366.0</v>
      </c>
      <c r="J10863" s="4">
        <v>1619.0</v>
      </c>
      <c r="K10863" s="4">
        <v>5478.0</v>
      </c>
      <c r="L10863" s="4">
        <v>90000.0</v>
      </c>
      <c r="M10863" s="4" t="s">
        <v>2041</v>
      </c>
      <c r="N10863" s="4" t="s">
        <v>2041</v>
      </c>
      <c r="O10863" s="4" t="s">
        <v>2041</v>
      </c>
      <c r="P10863" s="4" t="s">
        <v>2041</v>
      </c>
      <c r="R10863" s="5" t="str">
        <f t="shared" si="1"/>
        <v>2017_422</v>
      </c>
    </row>
    <row r="10864">
      <c r="A10864" s="4" t="s">
        <v>2350</v>
      </c>
      <c r="B10864" s="4">
        <v>423.0</v>
      </c>
      <c r="C10864" s="4">
        <v>2017.0</v>
      </c>
      <c r="D10864" s="4" t="s">
        <v>1831</v>
      </c>
      <c r="E10864" s="4" t="s">
        <v>2040</v>
      </c>
      <c r="F10864" s="4" t="s">
        <v>201</v>
      </c>
      <c r="G10864" s="4" t="s">
        <v>1826</v>
      </c>
      <c r="H10864" s="4">
        <v>4400.0</v>
      </c>
      <c r="I10864" s="4">
        <v>6304.0</v>
      </c>
      <c r="J10864" s="4">
        <v>226.0</v>
      </c>
      <c r="K10864" s="4">
        <v>2726.0</v>
      </c>
      <c r="L10864" s="4">
        <v>24724.0</v>
      </c>
      <c r="M10864" s="4" t="s">
        <v>2041</v>
      </c>
      <c r="N10864" s="4" t="s">
        <v>2041</v>
      </c>
      <c r="O10864" s="4" t="s">
        <v>2041</v>
      </c>
      <c r="P10864" s="4" t="s">
        <v>2041</v>
      </c>
      <c r="R10864" s="5" t="str">
        <f t="shared" si="1"/>
        <v>2017_423</v>
      </c>
    </row>
    <row r="10865">
      <c r="A10865" s="4" t="s">
        <v>2456</v>
      </c>
      <c r="B10865" s="4">
        <v>424.0</v>
      </c>
      <c r="C10865" s="4">
        <v>2017.0</v>
      </c>
      <c r="D10865" s="4" t="s">
        <v>971</v>
      </c>
      <c r="E10865" s="4" t="s">
        <v>2043</v>
      </c>
      <c r="F10865" s="4" t="s">
        <v>35</v>
      </c>
      <c r="G10865" s="4" t="s">
        <v>2457</v>
      </c>
      <c r="H10865" s="4">
        <v>21897.0</v>
      </c>
      <c r="I10865" s="4">
        <v>6286.0</v>
      </c>
      <c r="J10865" s="4">
        <v>823.0</v>
      </c>
      <c r="K10865" s="4">
        <v>8499.0</v>
      </c>
      <c r="L10865" s="4">
        <v>62000.0</v>
      </c>
      <c r="M10865" s="4" t="s">
        <v>2041</v>
      </c>
      <c r="N10865" s="4" t="s">
        <v>2041</v>
      </c>
      <c r="O10865" s="4" t="s">
        <v>2041</v>
      </c>
      <c r="P10865" s="4" t="s">
        <v>2041</v>
      </c>
      <c r="R10865" s="5" t="str">
        <f t="shared" si="1"/>
        <v>2017_424</v>
      </c>
    </row>
    <row r="10866">
      <c r="A10866" s="4" t="s">
        <v>1698</v>
      </c>
      <c r="B10866" s="4">
        <v>425.0</v>
      </c>
      <c r="C10866" s="4">
        <v>2017.0</v>
      </c>
      <c r="D10866" s="4" t="s">
        <v>1723</v>
      </c>
      <c r="E10866" s="4" t="s">
        <v>2062</v>
      </c>
      <c r="F10866" s="4" t="s">
        <v>189</v>
      </c>
      <c r="G10866" s="4" t="s">
        <v>1698</v>
      </c>
      <c r="H10866" s="4">
        <v>5118.0</v>
      </c>
      <c r="I10866" s="4">
        <v>6279.0</v>
      </c>
      <c r="J10866" s="4">
        <v>216.0</v>
      </c>
      <c r="K10866" s="4">
        <v>4514.0</v>
      </c>
      <c r="L10866" s="4">
        <v>13800.0</v>
      </c>
      <c r="M10866" s="4" t="s">
        <v>2041</v>
      </c>
      <c r="N10866" s="4" t="s">
        <v>2041</v>
      </c>
      <c r="O10866" s="4" t="s">
        <v>2041</v>
      </c>
      <c r="P10866" s="4" t="s">
        <v>2041</v>
      </c>
      <c r="R10866" s="5" t="str">
        <f t="shared" si="1"/>
        <v>2017_425</v>
      </c>
    </row>
    <row r="10867">
      <c r="A10867" s="4" t="s">
        <v>2394</v>
      </c>
      <c r="B10867" s="4">
        <v>426.0</v>
      </c>
      <c r="C10867" s="4">
        <v>2017.0</v>
      </c>
      <c r="D10867" s="4" t="s">
        <v>177</v>
      </c>
      <c r="E10867" s="4" t="s">
        <v>2065</v>
      </c>
      <c r="F10867" s="4" t="s">
        <v>24</v>
      </c>
      <c r="G10867" s="4" t="s">
        <v>1412</v>
      </c>
      <c r="H10867" s="4">
        <v>330.0</v>
      </c>
      <c r="I10867" s="4">
        <v>6274.0</v>
      </c>
      <c r="J10867" s="4">
        <v>296.0</v>
      </c>
      <c r="K10867" s="4">
        <v>12862.0</v>
      </c>
      <c r="L10867" s="4">
        <v>18700.0</v>
      </c>
      <c r="M10867" s="4" t="s">
        <v>2041</v>
      </c>
      <c r="N10867" s="4" t="s">
        <v>2041</v>
      </c>
      <c r="O10867" s="4" t="s">
        <v>2041</v>
      </c>
      <c r="P10867" s="4" t="s">
        <v>2041</v>
      </c>
      <c r="R10867" s="5" t="str">
        <f t="shared" si="1"/>
        <v>2017_426</v>
      </c>
    </row>
    <row r="10868">
      <c r="A10868" s="4" t="s">
        <v>2549</v>
      </c>
      <c r="B10868" s="4">
        <v>427.0</v>
      </c>
      <c r="C10868" s="4">
        <v>2017.0</v>
      </c>
      <c r="D10868" s="4" t="s">
        <v>981</v>
      </c>
      <c r="E10868" s="4" t="s">
        <v>2053</v>
      </c>
      <c r="F10868" s="4" t="s">
        <v>46</v>
      </c>
      <c r="G10868" s="4" t="s">
        <v>1475</v>
      </c>
      <c r="H10868" s="4">
        <v>4813.0</v>
      </c>
      <c r="I10868" s="4">
        <v>6175.0</v>
      </c>
      <c r="J10868" s="4">
        <v>229.0</v>
      </c>
      <c r="K10868" s="4">
        <v>6546.0</v>
      </c>
      <c r="L10868" s="4">
        <v>16027.0</v>
      </c>
      <c r="M10868" s="4" t="s">
        <v>2041</v>
      </c>
      <c r="N10868" s="4" t="s">
        <v>2041</v>
      </c>
      <c r="O10868" s="4" t="s">
        <v>2044</v>
      </c>
      <c r="P10868" s="4" t="s">
        <v>2041</v>
      </c>
      <c r="R10868" s="5" t="str">
        <f t="shared" si="1"/>
        <v>2017_427</v>
      </c>
    </row>
    <row r="10869">
      <c r="A10869" s="4" t="s">
        <v>2469</v>
      </c>
      <c r="B10869" s="4">
        <v>428.0</v>
      </c>
      <c r="C10869" s="4">
        <v>2017.0</v>
      </c>
      <c r="D10869" s="4" t="s">
        <v>67</v>
      </c>
      <c r="E10869" s="4" t="s">
        <v>2042</v>
      </c>
      <c r="F10869" s="4" t="s">
        <v>30</v>
      </c>
      <c r="G10869" s="4" t="s">
        <v>1407</v>
      </c>
      <c r="H10869" s="4">
        <v>9476.0</v>
      </c>
      <c r="I10869" s="4">
        <v>6131.0</v>
      </c>
      <c r="J10869" s="4">
        <v>457.0</v>
      </c>
      <c r="K10869" s="4">
        <v>23757.0</v>
      </c>
      <c r="L10869" s="4">
        <v>3420.0</v>
      </c>
      <c r="M10869" s="4" t="s">
        <v>2041</v>
      </c>
      <c r="N10869" s="4" t="s">
        <v>2041</v>
      </c>
      <c r="O10869" s="4" t="s">
        <v>2041</v>
      </c>
      <c r="P10869" s="4" t="s">
        <v>2041</v>
      </c>
      <c r="R10869" s="5" t="str">
        <f t="shared" si="1"/>
        <v>2017_428</v>
      </c>
    </row>
    <row r="10870">
      <c r="A10870" s="4" t="s">
        <v>2379</v>
      </c>
      <c r="B10870" s="4">
        <v>429.0</v>
      </c>
      <c r="C10870" s="4">
        <v>2017.0</v>
      </c>
      <c r="D10870" s="4" t="s">
        <v>1165</v>
      </c>
      <c r="E10870" s="4" t="s">
        <v>2059</v>
      </c>
      <c r="F10870" s="4" t="s">
        <v>95</v>
      </c>
      <c r="G10870" s="4" t="s">
        <v>1458</v>
      </c>
      <c r="H10870" s="4">
        <v>10208.0</v>
      </c>
      <c r="I10870" s="4">
        <v>6098.0</v>
      </c>
      <c r="J10870" s="4">
        <v>431.0</v>
      </c>
      <c r="K10870" s="4">
        <v>2791.0</v>
      </c>
      <c r="L10870" s="4">
        <v>16000.0</v>
      </c>
      <c r="M10870" s="4" t="s">
        <v>2041</v>
      </c>
      <c r="N10870" s="4" t="s">
        <v>2041</v>
      </c>
      <c r="O10870" s="4" t="s">
        <v>2041</v>
      </c>
      <c r="P10870" s="4" t="s">
        <v>2041</v>
      </c>
      <c r="R10870" s="5" t="str">
        <f t="shared" si="1"/>
        <v>2017_429</v>
      </c>
    </row>
    <row r="10871">
      <c r="A10871" s="4" t="s">
        <v>2391</v>
      </c>
      <c r="B10871" s="4">
        <v>430.0</v>
      </c>
      <c r="C10871" s="4">
        <v>2017.0</v>
      </c>
      <c r="D10871" s="4" t="s">
        <v>1104</v>
      </c>
      <c r="E10871" s="4" t="s">
        <v>2116</v>
      </c>
      <c r="F10871" s="4" t="s">
        <v>57</v>
      </c>
      <c r="G10871" s="4" t="s">
        <v>2392</v>
      </c>
      <c r="H10871" s="4">
        <v>7157.0</v>
      </c>
      <c r="I10871" s="4">
        <v>6087.0</v>
      </c>
      <c r="J10871" s="4">
        <v>321.0</v>
      </c>
      <c r="K10871" s="4">
        <v>4396.0</v>
      </c>
      <c r="L10871" s="4">
        <v>25000.0</v>
      </c>
      <c r="M10871" s="4" t="s">
        <v>2041</v>
      </c>
      <c r="N10871" s="4" t="s">
        <v>2041</v>
      </c>
      <c r="O10871" s="4" t="s">
        <v>2041</v>
      </c>
      <c r="P10871" s="4" t="s">
        <v>2041</v>
      </c>
      <c r="R10871" s="5" t="str">
        <f t="shared" si="1"/>
        <v>2017_430</v>
      </c>
    </row>
    <row r="10872">
      <c r="A10872" s="4" t="s">
        <v>2403</v>
      </c>
      <c r="B10872" s="4">
        <v>431.0</v>
      </c>
      <c r="C10872" s="4">
        <v>2017.0</v>
      </c>
      <c r="D10872" s="4" t="s">
        <v>216</v>
      </c>
      <c r="E10872" s="4" t="s">
        <v>921</v>
      </c>
      <c r="F10872" s="4" t="s">
        <v>144</v>
      </c>
      <c r="G10872" s="4" t="s">
        <v>1481</v>
      </c>
      <c r="H10872" s="4">
        <v>13245.0</v>
      </c>
      <c r="I10872" s="4">
        <v>6076.0</v>
      </c>
      <c r="J10872" s="4">
        <v>653.0</v>
      </c>
      <c r="K10872" s="4">
        <v>24699.0</v>
      </c>
      <c r="L10872" s="4">
        <v>8629.0</v>
      </c>
      <c r="M10872" s="4" t="s">
        <v>2041</v>
      </c>
      <c r="N10872" s="4" t="s">
        <v>2041</v>
      </c>
      <c r="O10872" s="4" t="s">
        <v>2041</v>
      </c>
      <c r="P10872" s="4" t="s">
        <v>2041</v>
      </c>
      <c r="R10872" s="5" t="str">
        <f t="shared" si="1"/>
        <v>2017_431</v>
      </c>
    </row>
    <row r="10873">
      <c r="A10873" s="4" t="s">
        <v>2460</v>
      </c>
      <c r="B10873" s="4">
        <v>432.0</v>
      </c>
      <c r="C10873" s="4">
        <v>2017.0</v>
      </c>
      <c r="D10873" s="4" t="s">
        <v>285</v>
      </c>
      <c r="E10873" s="4" t="s">
        <v>285</v>
      </c>
      <c r="F10873" s="4" t="s">
        <v>127</v>
      </c>
      <c r="G10873" s="4" t="s">
        <v>1556</v>
      </c>
      <c r="H10873" s="4">
        <v>7733.0</v>
      </c>
      <c r="I10873" s="4">
        <v>6063.0</v>
      </c>
      <c r="J10873" s="4">
        <v>539.0</v>
      </c>
      <c r="K10873" s="4">
        <v>6908.0</v>
      </c>
      <c r="L10873" s="4">
        <v>67800.0</v>
      </c>
      <c r="M10873" s="4" t="s">
        <v>2041</v>
      </c>
      <c r="N10873" s="4" t="s">
        <v>2041</v>
      </c>
      <c r="O10873" s="4" t="s">
        <v>2041</v>
      </c>
      <c r="P10873" s="4" t="s">
        <v>2041</v>
      </c>
      <c r="R10873" s="5" t="str">
        <f t="shared" si="1"/>
        <v>2017_432</v>
      </c>
    </row>
    <row r="10874">
      <c r="A10874" s="4" t="s">
        <v>2332</v>
      </c>
      <c r="B10874" s="4">
        <v>433.0</v>
      </c>
      <c r="C10874" s="4">
        <v>2017.0</v>
      </c>
      <c r="D10874" s="4" t="s">
        <v>971</v>
      </c>
      <c r="E10874" s="4" t="s">
        <v>2043</v>
      </c>
      <c r="F10874" s="4" t="s">
        <v>46</v>
      </c>
      <c r="G10874" s="4" t="s">
        <v>1418</v>
      </c>
      <c r="H10874" s="4">
        <v>14131.0</v>
      </c>
      <c r="I10874" s="4">
        <v>6038.0</v>
      </c>
      <c r="J10874" s="4">
        <v>560.0</v>
      </c>
      <c r="K10874" s="4">
        <v>8463.0</v>
      </c>
      <c r="L10874" s="4">
        <v>14000.0</v>
      </c>
      <c r="M10874" s="4" t="s">
        <v>2041</v>
      </c>
      <c r="N10874" s="4" t="s">
        <v>2041</v>
      </c>
      <c r="O10874" s="4" t="s">
        <v>2041</v>
      </c>
      <c r="P10874" s="4" t="s">
        <v>2041</v>
      </c>
      <c r="R10874" s="5" t="str">
        <f t="shared" si="1"/>
        <v>2017_433</v>
      </c>
    </row>
    <row r="10875">
      <c r="A10875" s="4" t="s">
        <v>2433</v>
      </c>
      <c r="B10875" s="4">
        <v>434.0</v>
      </c>
      <c r="C10875" s="4">
        <v>2017.0</v>
      </c>
      <c r="D10875" s="4" t="s">
        <v>826</v>
      </c>
      <c r="E10875" s="4" t="s">
        <v>114</v>
      </c>
      <c r="F10875" s="4" t="s">
        <v>74</v>
      </c>
      <c r="G10875" s="4" t="s">
        <v>1462</v>
      </c>
      <c r="I10875" s="4">
        <v>6004.0</v>
      </c>
      <c r="J10875" s="4">
        <v>734.0</v>
      </c>
      <c r="K10875" s="4">
        <v>12578.0</v>
      </c>
      <c r="L10875" s="4">
        <v>18000.0</v>
      </c>
      <c r="M10875" s="4" t="s">
        <v>2041</v>
      </c>
      <c r="N10875" s="4" t="s">
        <v>2041</v>
      </c>
      <c r="O10875" s="4" t="s">
        <v>2041</v>
      </c>
      <c r="P10875" s="4" t="s">
        <v>2041</v>
      </c>
      <c r="R10875" s="5" t="str">
        <f t="shared" si="1"/>
        <v>2017_434</v>
      </c>
    </row>
    <row r="10876">
      <c r="A10876" s="4" t="s">
        <v>2397</v>
      </c>
      <c r="B10876" s="4">
        <v>435.0</v>
      </c>
      <c r="C10876" s="4">
        <v>2017.0</v>
      </c>
      <c r="D10876" s="4" t="s">
        <v>688</v>
      </c>
      <c r="E10876" s="4" t="s">
        <v>2059</v>
      </c>
      <c r="F10876" s="4" t="s">
        <v>189</v>
      </c>
      <c r="G10876" s="4" t="s">
        <v>1449</v>
      </c>
      <c r="H10876" s="4">
        <v>10626.0</v>
      </c>
      <c r="I10876" s="4">
        <v>5997.0</v>
      </c>
      <c r="J10876" s="4">
        <v>692.0</v>
      </c>
      <c r="K10876" s="4">
        <v>9890.0</v>
      </c>
      <c r="L10876" s="4">
        <v>6000.0</v>
      </c>
      <c r="M10876" s="4" t="s">
        <v>2041</v>
      </c>
      <c r="N10876" s="4" t="s">
        <v>2041</v>
      </c>
      <c r="O10876" s="4" t="s">
        <v>2041</v>
      </c>
      <c r="P10876" s="4" t="s">
        <v>2041</v>
      </c>
      <c r="R10876" s="5" t="str">
        <f t="shared" si="1"/>
        <v>2017_435</v>
      </c>
    </row>
    <row r="10877">
      <c r="A10877" s="4" t="s">
        <v>863</v>
      </c>
      <c r="B10877" s="4">
        <v>436.0</v>
      </c>
      <c r="C10877" s="4">
        <v>2017.0</v>
      </c>
      <c r="D10877" s="4" t="s">
        <v>59</v>
      </c>
      <c r="E10877" s="4" t="s">
        <v>2042</v>
      </c>
      <c r="F10877" s="4" t="s">
        <v>544</v>
      </c>
      <c r="G10877" s="4" t="s">
        <v>1576</v>
      </c>
      <c r="H10877" s="4">
        <v>17512.0</v>
      </c>
      <c r="I10877" s="4">
        <v>5967.0</v>
      </c>
      <c r="J10877" s="4">
        <v>1163.0</v>
      </c>
      <c r="K10877" s="4">
        <v>125968.0</v>
      </c>
      <c r="L10877" s="4">
        <v>22166.0</v>
      </c>
      <c r="M10877" s="4" t="s">
        <v>2041</v>
      </c>
      <c r="N10877" s="4" t="s">
        <v>2041</v>
      </c>
      <c r="O10877" s="4" t="s">
        <v>2041</v>
      </c>
      <c r="P10877" s="4" t="s">
        <v>2041</v>
      </c>
      <c r="R10877" s="5" t="str">
        <f t="shared" si="1"/>
        <v>2017_436</v>
      </c>
    </row>
    <row r="10878">
      <c r="A10878" s="4" t="s">
        <v>2550</v>
      </c>
      <c r="B10878" s="4">
        <v>437.0</v>
      </c>
      <c r="C10878" s="4">
        <v>2017.0</v>
      </c>
      <c r="D10878" s="4" t="s">
        <v>611</v>
      </c>
      <c r="E10878" s="4" t="s">
        <v>2042</v>
      </c>
      <c r="F10878" s="4" t="s">
        <v>88</v>
      </c>
      <c r="G10878" s="4" t="s">
        <v>1413</v>
      </c>
      <c r="H10878" s="4">
        <v>35530.0</v>
      </c>
      <c r="I10878" s="4">
        <v>5958.0</v>
      </c>
      <c r="J10878" s="4">
        <v>1422.0</v>
      </c>
      <c r="K10878" s="4">
        <v>82003.0</v>
      </c>
      <c r="L10878" s="4">
        <v>5631.0</v>
      </c>
      <c r="M10878" s="4" t="s">
        <v>2044</v>
      </c>
      <c r="N10878" s="4" t="s">
        <v>2041</v>
      </c>
      <c r="O10878" s="4" t="s">
        <v>2044</v>
      </c>
      <c r="P10878" s="4" t="s">
        <v>2041</v>
      </c>
      <c r="R10878" s="5" t="str">
        <f t="shared" si="1"/>
        <v>2017_437</v>
      </c>
    </row>
    <row r="10879">
      <c r="A10879" s="4" t="s">
        <v>2453</v>
      </c>
      <c r="B10879" s="4">
        <v>438.0</v>
      </c>
      <c r="C10879" s="4">
        <v>2017.0</v>
      </c>
      <c r="D10879" s="4" t="s">
        <v>120</v>
      </c>
      <c r="E10879" s="4" t="s">
        <v>2059</v>
      </c>
      <c r="F10879" s="4" t="s">
        <v>95</v>
      </c>
      <c r="G10879" s="4" t="s">
        <v>1458</v>
      </c>
      <c r="H10879" s="4">
        <v>11407.0</v>
      </c>
      <c r="I10879" s="4">
        <v>5931.0</v>
      </c>
      <c r="J10879" s="4">
        <v>814.0</v>
      </c>
      <c r="K10879" s="4">
        <v>9962.0</v>
      </c>
      <c r="L10879" s="4">
        <v>19112.0</v>
      </c>
      <c r="M10879" s="4" t="s">
        <v>2041</v>
      </c>
      <c r="N10879" s="4" t="s">
        <v>2041</v>
      </c>
      <c r="O10879" s="4" t="s">
        <v>2041</v>
      </c>
      <c r="P10879" s="4" t="s">
        <v>2041</v>
      </c>
      <c r="R10879" s="5" t="str">
        <f t="shared" si="1"/>
        <v>2017_438</v>
      </c>
    </row>
    <row r="10880">
      <c r="A10880" s="4" t="s">
        <v>2439</v>
      </c>
      <c r="B10880" s="4">
        <v>439.0</v>
      </c>
      <c r="C10880" s="4">
        <v>2017.0</v>
      </c>
      <c r="D10880" s="4" t="s">
        <v>67</v>
      </c>
      <c r="E10880" s="4" t="s">
        <v>2042</v>
      </c>
      <c r="F10880" s="4" t="s">
        <v>46</v>
      </c>
      <c r="G10880" s="4" t="s">
        <v>1418</v>
      </c>
      <c r="H10880" s="4">
        <v>5382.0</v>
      </c>
      <c r="I10880" s="4">
        <v>5901.0</v>
      </c>
      <c r="J10880" s="4">
        <v>467.0</v>
      </c>
      <c r="K10880" s="4">
        <v>18592.0</v>
      </c>
      <c r="L10880" s="4">
        <v>8500.0</v>
      </c>
      <c r="M10880" s="4" t="s">
        <v>2041</v>
      </c>
      <c r="N10880" s="4" t="s">
        <v>2041</v>
      </c>
      <c r="O10880" s="4" t="s">
        <v>2041</v>
      </c>
      <c r="P10880" s="4" t="s">
        <v>2041</v>
      </c>
      <c r="R10880" s="5" t="str">
        <f t="shared" si="1"/>
        <v>2017_439</v>
      </c>
    </row>
    <row r="10881">
      <c r="A10881" s="4" t="s">
        <v>2514</v>
      </c>
      <c r="B10881" s="4">
        <v>440.0</v>
      </c>
      <c r="C10881" s="4">
        <v>2017.0</v>
      </c>
      <c r="D10881" s="4" t="s">
        <v>975</v>
      </c>
      <c r="E10881" s="4" t="s">
        <v>2043</v>
      </c>
      <c r="F10881" s="4" t="s">
        <v>57</v>
      </c>
      <c r="G10881" s="4" t="s">
        <v>1600</v>
      </c>
      <c r="H10881" s="4">
        <v>20903.0</v>
      </c>
      <c r="I10881" s="4">
        <v>5886.0</v>
      </c>
      <c r="J10881" s="4">
        <v>914.0</v>
      </c>
      <c r="K10881" s="4">
        <v>12272.0</v>
      </c>
      <c r="L10881" s="4">
        <v>7500.0</v>
      </c>
      <c r="M10881" s="4" t="s">
        <v>2041</v>
      </c>
      <c r="N10881" s="4" t="s">
        <v>2041</v>
      </c>
      <c r="O10881" s="4" t="s">
        <v>2041</v>
      </c>
      <c r="P10881" s="4" t="s">
        <v>2041</v>
      </c>
      <c r="R10881" s="5" t="str">
        <f t="shared" si="1"/>
        <v>2017_440</v>
      </c>
    </row>
    <row r="10882">
      <c r="A10882" s="4" t="s">
        <v>922</v>
      </c>
      <c r="B10882" s="4">
        <v>441.0</v>
      </c>
      <c r="C10882" s="4">
        <v>2017.0</v>
      </c>
      <c r="D10882" s="4" t="s">
        <v>168</v>
      </c>
      <c r="E10882" s="4" t="s">
        <v>2116</v>
      </c>
      <c r="F10882" s="4" t="s">
        <v>55</v>
      </c>
      <c r="G10882" s="4" t="s">
        <v>1693</v>
      </c>
      <c r="H10882" s="4">
        <v>2263.0</v>
      </c>
      <c r="I10882" s="4">
        <v>5883.0</v>
      </c>
      <c r="J10882" s="4">
        <v>8.0</v>
      </c>
      <c r="K10882" s="4">
        <v>4036.0</v>
      </c>
      <c r="L10882" s="4">
        <v>8500.0</v>
      </c>
      <c r="M10882" s="4" t="s">
        <v>2041</v>
      </c>
      <c r="N10882" s="4" t="s">
        <v>2041</v>
      </c>
      <c r="O10882" s="4" t="s">
        <v>2041</v>
      </c>
      <c r="P10882" s="4" t="s">
        <v>2041</v>
      </c>
      <c r="R10882" s="5" t="str">
        <f t="shared" si="1"/>
        <v>2017_441</v>
      </c>
    </row>
    <row r="10883">
      <c r="A10883" s="4" t="s">
        <v>2375</v>
      </c>
      <c r="B10883" s="4">
        <v>442.0</v>
      </c>
      <c r="C10883" s="4">
        <v>2017.0</v>
      </c>
      <c r="D10883" s="4" t="s">
        <v>34</v>
      </c>
      <c r="E10883" s="4" t="s">
        <v>2062</v>
      </c>
      <c r="F10883" s="4" t="s">
        <v>189</v>
      </c>
      <c r="G10883" s="4" t="s">
        <v>1449</v>
      </c>
      <c r="H10883" s="4">
        <v>20024.0</v>
      </c>
      <c r="I10883" s="4">
        <v>5880.0</v>
      </c>
      <c r="J10883" s="4">
        <v>730.0</v>
      </c>
      <c r="K10883" s="4">
        <v>7101.0</v>
      </c>
      <c r="L10883" s="4">
        <v>22000.0</v>
      </c>
      <c r="M10883" s="4" t="s">
        <v>2041</v>
      </c>
      <c r="N10883" s="4" t="s">
        <v>2041</v>
      </c>
      <c r="O10883" s="4" t="s">
        <v>2041</v>
      </c>
      <c r="P10883" s="4" t="s">
        <v>2041</v>
      </c>
      <c r="R10883" s="5" t="str">
        <f t="shared" si="1"/>
        <v>2017_442</v>
      </c>
    </row>
    <row r="10884">
      <c r="A10884" s="4" t="s">
        <v>2551</v>
      </c>
      <c r="B10884" s="4">
        <v>443.0</v>
      </c>
      <c r="C10884" s="4">
        <v>2017.0</v>
      </c>
      <c r="D10884" s="4" t="s">
        <v>638</v>
      </c>
      <c r="E10884" s="4" t="s">
        <v>2043</v>
      </c>
      <c r="F10884" s="4" t="s">
        <v>57</v>
      </c>
      <c r="G10884" s="4" t="s">
        <v>1457</v>
      </c>
      <c r="H10884" s="4">
        <v>64375.0</v>
      </c>
      <c r="I10884" s="4">
        <v>5854.0</v>
      </c>
      <c r="J10884" s="4">
        <v>1169.0</v>
      </c>
      <c r="K10884" s="4">
        <v>12707.0</v>
      </c>
      <c r="L10884" s="4">
        <v>15706.0</v>
      </c>
      <c r="M10884" s="4" t="s">
        <v>2041</v>
      </c>
      <c r="N10884" s="4" t="s">
        <v>2041</v>
      </c>
      <c r="O10884" s="4" t="s">
        <v>2044</v>
      </c>
      <c r="P10884" s="4" t="s">
        <v>2041</v>
      </c>
      <c r="R10884" s="5" t="str">
        <f t="shared" si="1"/>
        <v>2017_443</v>
      </c>
    </row>
    <row r="10885">
      <c r="A10885" s="7" t="s">
        <v>2295</v>
      </c>
      <c r="B10885" s="7">
        <v>444.0</v>
      </c>
      <c r="C10885" s="7">
        <v>2017.0</v>
      </c>
      <c r="D10885" s="7" t="s">
        <v>1078</v>
      </c>
      <c r="E10885" s="7" t="s">
        <v>2052</v>
      </c>
      <c r="F10885" s="7" t="s">
        <v>30</v>
      </c>
      <c r="G10885" s="7" t="s">
        <v>1717</v>
      </c>
      <c r="H10885" s="7">
        <v>1933.0</v>
      </c>
      <c r="I10885" s="7">
        <v>5853.0</v>
      </c>
      <c r="J10885" s="7">
        <v>108.0</v>
      </c>
      <c r="K10885" s="7">
        <v>3419.0</v>
      </c>
      <c r="L10885" s="7">
        <v>26400.0</v>
      </c>
      <c r="M10885" s="7" t="s">
        <v>2041</v>
      </c>
      <c r="N10885" s="7" t="s">
        <v>2044</v>
      </c>
      <c r="O10885" s="7" t="s">
        <v>2041</v>
      </c>
      <c r="P10885" s="7" t="s">
        <v>2041</v>
      </c>
      <c r="Q10885" s="8"/>
      <c r="R10885" s="5" t="str">
        <f t="shared" si="1"/>
        <v>2017_444</v>
      </c>
    </row>
    <row r="10886">
      <c r="A10886" s="4" t="s">
        <v>2344</v>
      </c>
      <c r="B10886" s="4">
        <v>445.0</v>
      </c>
      <c r="C10886" s="4">
        <v>2017.0</v>
      </c>
      <c r="D10886" s="4" t="s">
        <v>1723</v>
      </c>
      <c r="E10886" s="4" t="s">
        <v>2062</v>
      </c>
      <c r="F10886" s="4" t="s">
        <v>35</v>
      </c>
      <c r="G10886" s="4" t="s">
        <v>1577</v>
      </c>
      <c r="H10886" s="4">
        <v>3250.0</v>
      </c>
      <c r="I10886" s="4">
        <v>5841.0</v>
      </c>
      <c r="J10886" s="4">
        <v>176.0</v>
      </c>
      <c r="K10886" s="4">
        <v>5007.0</v>
      </c>
      <c r="L10886" s="4">
        <v>18100.0</v>
      </c>
      <c r="M10886" s="4" t="s">
        <v>2041</v>
      </c>
      <c r="N10886" s="4" t="s">
        <v>2041</v>
      </c>
      <c r="O10886" s="4" t="s">
        <v>2041</v>
      </c>
      <c r="P10886" s="4" t="s">
        <v>2041</v>
      </c>
      <c r="R10886" s="5" t="str">
        <f t="shared" si="1"/>
        <v>2017_445</v>
      </c>
    </row>
    <row r="10887">
      <c r="A10887" s="4" t="s">
        <v>2519</v>
      </c>
      <c r="B10887" s="4">
        <v>446.0</v>
      </c>
      <c r="C10887" s="4">
        <v>2017.0</v>
      </c>
      <c r="D10887" s="4" t="s">
        <v>1112</v>
      </c>
      <c r="E10887" s="4" t="s">
        <v>223</v>
      </c>
      <c r="F10887" s="4" t="s">
        <v>37</v>
      </c>
      <c r="G10887" s="4" t="s">
        <v>1436</v>
      </c>
      <c r="H10887" s="4">
        <v>7851.0</v>
      </c>
      <c r="I10887" s="4">
        <v>5835.0</v>
      </c>
      <c r="J10887" s="4">
        <v>425.0</v>
      </c>
      <c r="K10887" s="4">
        <v>2644.0</v>
      </c>
      <c r="L10887" s="4">
        <v>4900.0</v>
      </c>
      <c r="M10887" s="4" t="s">
        <v>2041</v>
      </c>
      <c r="N10887" s="4" t="s">
        <v>2041</v>
      </c>
      <c r="O10887" s="4" t="s">
        <v>2041</v>
      </c>
      <c r="P10887" s="4" t="s">
        <v>2041</v>
      </c>
      <c r="R10887" s="5" t="str">
        <f t="shared" si="1"/>
        <v>2017_446</v>
      </c>
    </row>
    <row r="10888">
      <c r="A10888" s="4" t="s">
        <v>2552</v>
      </c>
      <c r="B10888" s="4">
        <v>447.0</v>
      </c>
      <c r="C10888" s="4">
        <v>2017.0</v>
      </c>
      <c r="D10888" s="4" t="s">
        <v>19</v>
      </c>
      <c r="E10888" s="4" t="s">
        <v>19</v>
      </c>
      <c r="F10888" s="4" t="s">
        <v>55</v>
      </c>
      <c r="G10888" s="4" t="s">
        <v>1794</v>
      </c>
      <c r="H10888" s="4">
        <v>2783.0</v>
      </c>
      <c r="I10888" s="4">
        <v>5826.0</v>
      </c>
      <c r="J10888" s="4">
        <v>640.0</v>
      </c>
      <c r="K10888" s="4">
        <v>4860.0</v>
      </c>
      <c r="L10888" s="4">
        <v>24900.0</v>
      </c>
      <c r="M10888" s="4" t="s">
        <v>2041</v>
      </c>
      <c r="N10888" s="4" t="s">
        <v>2041</v>
      </c>
      <c r="O10888" s="4" t="s">
        <v>2041</v>
      </c>
      <c r="P10888" s="4" t="s">
        <v>2041</v>
      </c>
      <c r="R10888" s="5" t="str">
        <f t="shared" si="1"/>
        <v>2017_447</v>
      </c>
    </row>
    <row r="10889">
      <c r="A10889" s="4" t="s">
        <v>2458</v>
      </c>
      <c r="B10889" s="4">
        <v>448.0</v>
      </c>
      <c r="C10889" s="4">
        <v>2017.0</v>
      </c>
      <c r="D10889" s="4" t="s">
        <v>1139</v>
      </c>
      <c r="E10889" s="4" t="s">
        <v>2042</v>
      </c>
      <c r="F10889" s="4" t="s">
        <v>43</v>
      </c>
      <c r="G10889" s="4" t="s">
        <v>1479</v>
      </c>
      <c r="H10889" s="4">
        <v>4173.0</v>
      </c>
      <c r="I10889" s="4">
        <v>5810.0</v>
      </c>
      <c r="J10889" s="4">
        <v>213.0</v>
      </c>
      <c r="K10889" s="4">
        <v>7421.0</v>
      </c>
      <c r="L10889" s="4">
        <v>11800.0</v>
      </c>
      <c r="M10889" s="4" t="s">
        <v>2041</v>
      </c>
      <c r="N10889" s="4" t="s">
        <v>2041</v>
      </c>
      <c r="O10889" s="4" t="s">
        <v>2041</v>
      </c>
      <c r="P10889" s="4" t="s">
        <v>2041</v>
      </c>
      <c r="R10889" s="5" t="str">
        <f t="shared" si="1"/>
        <v>2017_448</v>
      </c>
    </row>
    <row r="10890">
      <c r="A10890" s="4" t="s">
        <v>2553</v>
      </c>
      <c r="B10890" s="4">
        <v>449.0</v>
      </c>
      <c r="C10890" s="4">
        <v>2017.0</v>
      </c>
      <c r="D10890" s="4" t="s">
        <v>29</v>
      </c>
      <c r="E10890" s="4" t="s">
        <v>29</v>
      </c>
      <c r="F10890" s="4" t="s">
        <v>148</v>
      </c>
      <c r="G10890" s="4" t="s">
        <v>1466</v>
      </c>
      <c r="H10890" s="4">
        <v>51921.0</v>
      </c>
      <c r="I10890" s="4">
        <v>5786.0</v>
      </c>
      <c r="J10890" s="4">
        <v>956.0</v>
      </c>
      <c r="K10890" s="4">
        <v>30879.0</v>
      </c>
      <c r="L10890" s="4">
        <v>4507.0</v>
      </c>
      <c r="M10890" s="4" t="s">
        <v>2041</v>
      </c>
      <c r="N10890" s="4" t="s">
        <v>2041</v>
      </c>
      <c r="O10890" s="4" t="s">
        <v>2044</v>
      </c>
      <c r="P10890" s="4" t="s">
        <v>2041</v>
      </c>
      <c r="R10890" s="5" t="str">
        <f t="shared" si="1"/>
        <v>2017_449</v>
      </c>
    </row>
    <row r="10891">
      <c r="A10891" s="4" t="s">
        <v>2417</v>
      </c>
      <c r="B10891" s="4">
        <v>450.0</v>
      </c>
      <c r="C10891" s="4">
        <v>2017.0</v>
      </c>
      <c r="D10891" s="4" t="s">
        <v>1104</v>
      </c>
      <c r="E10891" s="4" t="s">
        <v>2116</v>
      </c>
      <c r="F10891" s="4" t="s">
        <v>46</v>
      </c>
      <c r="G10891" s="4" t="s">
        <v>1609</v>
      </c>
      <c r="H10891" s="4">
        <v>8631.0</v>
      </c>
      <c r="I10891" s="4">
        <v>5779.0</v>
      </c>
      <c r="J10891" s="4">
        <v>450.0</v>
      </c>
      <c r="K10891" s="4">
        <v>5777.0</v>
      </c>
      <c r="L10891" s="4">
        <v>14000.0</v>
      </c>
      <c r="M10891" s="4" t="s">
        <v>2041</v>
      </c>
      <c r="N10891" s="4" t="s">
        <v>2041</v>
      </c>
      <c r="O10891" s="4" t="s">
        <v>2041</v>
      </c>
      <c r="P10891" s="4" t="s">
        <v>2041</v>
      </c>
      <c r="R10891" s="5" t="str">
        <f t="shared" si="1"/>
        <v>2017_450</v>
      </c>
    </row>
    <row r="10892">
      <c r="A10892" s="4" t="s">
        <v>2511</v>
      </c>
      <c r="B10892" s="4">
        <v>451.0</v>
      </c>
      <c r="C10892" s="4">
        <v>2017.0</v>
      </c>
      <c r="D10892" s="4" t="s">
        <v>59</v>
      </c>
      <c r="E10892" s="4" t="s">
        <v>2042</v>
      </c>
      <c r="F10892" s="4" t="s">
        <v>212</v>
      </c>
      <c r="G10892" s="4" t="s">
        <v>1527</v>
      </c>
      <c r="H10892" s="4">
        <v>17597.0</v>
      </c>
      <c r="I10892" s="4">
        <v>5763.0</v>
      </c>
      <c r="J10892" s="4">
        <v>1045.0</v>
      </c>
      <c r="K10892" s="4">
        <v>149520.0</v>
      </c>
      <c r="L10892" s="4">
        <v>17600.0</v>
      </c>
      <c r="M10892" s="4" t="s">
        <v>2041</v>
      </c>
      <c r="N10892" s="4" t="s">
        <v>2041</v>
      </c>
      <c r="O10892" s="4" t="s">
        <v>2041</v>
      </c>
      <c r="P10892" s="4" t="s">
        <v>2041</v>
      </c>
      <c r="R10892" s="5" t="str">
        <f t="shared" si="1"/>
        <v>2017_451</v>
      </c>
    </row>
    <row r="10893">
      <c r="A10893" s="4" t="s">
        <v>2427</v>
      </c>
      <c r="B10893" s="4">
        <v>452.0</v>
      </c>
      <c r="C10893" s="4">
        <v>2017.0</v>
      </c>
      <c r="D10893" s="4" t="s">
        <v>2428</v>
      </c>
      <c r="E10893" s="4" t="s">
        <v>2141</v>
      </c>
      <c r="F10893" s="4" t="s">
        <v>35</v>
      </c>
      <c r="G10893" s="4" t="s">
        <v>1499</v>
      </c>
      <c r="H10893" s="4">
        <v>10561.0</v>
      </c>
      <c r="I10893" s="4">
        <v>5762.0</v>
      </c>
      <c r="J10893" s="4">
        <v>566.0</v>
      </c>
      <c r="K10893" s="4">
        <v>11988.0</v>
      </c>
      <c r="L10893" s="4">
        <v>12500.0</v>
      </c>
      <c r="M10893" s="4" t="s">
        <v>2041</v>
      </c>
      <c r="N10893" s="4" t="s">
        <v>2041</v>
      </c>
      <c r="O10893" s="4" t="s">
        <v>2041</v>
      </c>
      <c r="P10893" s="4" t="s">
        <v>2041</v>
      </c>
      <c r="R10893" s="5" t="str">
        <f t="shared" si="1"/>
        <v>2017_452</v>
      </c>
    </row>
    <row r="10894">
      <c r="A10894" s="4" t="s">
        <v>2436</v>
      </c>
      <c r="B10894" s="4">
        <v>453.0</v>
      </c>
      <c r="C10894" s="4">
        <v>2017.0</v>
      </c>
      <c r="D10894" s="4" t="s">
        <v>1078</v>
      </c>
      <c r="E10894" s="4" t="s">
        <v>2052</v>
      </c>
      <c r="F10894" s="4" t="s">
        <v>57</v>
      </c>
      <c r="G10894" s="4" t="s">
        <v>1653</v>
      </c>
      <c r="H10894" s="4">
        <v>17294.0</v>
      </c>
      <c r="I10894" s="4">
        <v>5761.0</v>
      </c>
      <c r="J10894" s="4">
        <v>648.0</v>
      </c>
      <c r="K10894" s="4">
        <v>4518.0</v>
      </c>
      <c r="L10894" s="4">
        <v>8000.0</v>
      </c>
      <c r="M10894" s="4" t="s">
        <v>2041</v>
      </c>
      <c r="N10894" s="4" t="s">
        <v>2041</v>
      </c>
      <c r="O10894" s="4" t="s">
        <v>2041</v>
      </c>
      <c r="P10894" s="4" t="s">
        <v>2041</v>
      </c>
      <c r="R10894" s="5" t="str">
        <f t="shared" si="1"/>
        <v>2017_453</v>
      </c>
    </row>
    <row r="10895">
      <c r="A10895" s="4" t="s">
        <v>2499</v>
      </c>
      <c r="B10895" s="4">
        <v>454.0</v>
      </c>
      <c r="C10895" s="4">
        <v>2017.0</v>
      </c>
      <c r="D10895" s="4" t="s">
        <v>1295</v>
      </c>
      <c r="E10895" s="4" t="s">
        <v>114</v>
      </c>
      <c r="F10895" s="4" t="s">
        <v>100</v>
      </c>
      <c r="G10895" s="4" t="s">
        <v>2500</v>
      </c>
      <c r="H10895" s="4">
        <v>408.0</v>
      </c>
      <c r="I10895" s="4">
        <v>5733.0</v>
      </c>
      <c r="J10895" s="4">
        <v>64.0</v>
      </c>
      <c r="K10895" s="4">
        <v>5779.0</v>
      </c>
      <c r="L10895" s="4">
        <v>82000.0</v>
      </c>
      <c r="M10895" s="4" t="s">
        <v>2041</v>
      </c>
      <c r="N10895" s="4" t="s">
        <v>2041</v>
      </c>
      <c r="O10895" s="4" t="s">
        <v>2041</v>
      </c>
      <c r="P10895" s="4" t="s">
        <v>2041</v>
      </c>
      <c r="R10895" s="5" t="str">
        <f t="shared" si="1"/>
        <v>2017_454</v>
      </c>
    </row>
    <row r="10896">
      <c r="A10896" s="4" t="s">
        <v>2554</v>
      </c>
      <c r="B10896" s="4">
        <v>455.0</v>
      </c>
      <c r="C10896" s="4">
        <v>2017.0</v>
      </c>
      <c r="D10896" s="4" t="s">
        <v>59</v>
      </c>
      <c r="E10896" s="4" t="s">
        <v>2042</v>
      </c>
      <c r="F10896" s="4" t="s">
        <v>30</v>
      </c>
      <c r="G10896" s="4" t="s">
        <v>1668</v>
      </c>
      <c r="H10896" s="4">
        <v>23792.0</v>
      </c>
      <c r="I10896" s="4">
        <v>5722.0</v>
      </c>
      <c r="J10896" s="4">
        <v>1315.0</v>
      </c>
      <c r="K10896" s="4">
        <v>123449.0</v>
      </c>
      <c r="L10896" s="4">
        <v>16487.0</v>
      </c>
      <c r="M10896" s="4" t="s">
        <v>2041</v>
      </c>
      <c r="N10896" s="4" t="s">
        <v>2041</v>
      </c>
      <c r="O10896" s="4" t="s">
        <v>2041</v>
      </c>
      <c r="P10896" s="4" t="s">
        <v>2041</v>
      </c>
      <c r="R10896" s="5" t="str">
        <f t="shared" si="1"/>
        <v>2017_455</v>
      </c>
    </row>
    <row r="10897">
      <c r="A10897" s="7" t="s">
        <v>2429</v>
      </c>
      <c r="B10897" s="7">
        <v>456.0</v>
      </c>
      <c r="C10897" s="7">
        <v>2017.0</v>
      </c>
      <c r="D10897" s="7" t="s">
        <v>988</v>
      </c>
      <c r="E10897" s="7" t="s">
        <v>2053</v>
      </c>
      <c r="F10897" s="7" t="s">
        <v>46</v>
      </c>
      <c r="G10897" s="7" t="s">
        <v>1911</v>
      </c>
      <c r="H10897" s="7">
        <v>8646.0</v>
      </c>
      <c r="I10897" s="7">
        <v>5704.0</v>
      </c>
      <c r="J10897" s="7">
        <v>485.0</v>
      </c>
      <c r="K10897" s="7">
        <v>5782.0</v>
      </c>
      <c r="L10897" s="7">
        <v>11000.0</v>
      </c>
      <c r="M10897" s="7" t="s">
        <v>2041</v>
      </c>
      <c r="N10897" s="7" t="s">
        <v>2044</v>
      </c>
      <c r="O10897" s="7" t="s">
        <v>2041</v>
      </c>
      <c r="P10897" s="7" t="s">
        <v>2041</v>
      </c>
      <c r="Q10897" s="8"/>
      <c r="R10897" s="5" t="str">
        <f t="shared" si="1"/>
        <v>2017_456</v>
      </c>
    </row>
    <row r="10898">
      <c r="A10898" s="4" t="s">
        <v>2319</v>
      </c>
      <c r="B10898" s="4">
        <v>457.0</v>
      </c>
      <c r="C10898" s="4">
        <v>2017.0</v>
      </c>
      <c r="D10898" s="4" t="s">
        <v>921</v>
      </c>
      <c r="E10898" s="4" t="s">
        <v>921</v>
      </c>
      <c r="F10898" s="4" t="s">
        <v>100</v>
      </c>
      <c r="G10898" s="4" t="s">
        <v>1632</v>
      </c>
      <c r="H10898" s="4">
        <v>8543.0</v>
      </c>
      <c r="I10898" s="4">
        <v>5686.0</v>
      </c>
      <c r="J10898" s="4">
        <v>365.0</v>
      </c>
      <c r="K10898" s="4">
        <v>10847.0</v>
      </c>
      <c r="L10898" s="4">
        <v>13105.0</v>
      </c>
      <c r="M10898" s="4" t="s">
        <v>2041</v>
      </c>
      <c r="N10898" s="4" t="s">
        <v>2041</v>
      </c>
      <c r="O10898" s="4" t="s">
        <v>2041</v>
      </c>
      <c r="P10898" s="4" t="s">
        <v>2041</v>
      </c>
      <c r="R10898" s="5" t="str">
        <f t="shared" si="1"/>
        <v>2017_457</v>
      </c>
    </row>
    <row r="10899">
      <c r="A10899" s="4" t="s">
        <v>765</v>
      </c>
      <c r="B10899" s="4">
        <v>458.0</v>
      </c>
      <c r="C10899" s="4">
        <v>2017.0</v>
      </c>
      <c r="D10899" s="4" t="s">
        <v>338</v>
      </c>
      <c r="E10899" s="4" t="s">
        <v>2116</v>
      </c>
      <c r="F10899" s="4" t="s">
        <v>55</v>
      </c>
      <c r="G10899" s="4" t="s">
        <v>1552</v>
      </c>
      <c r="H10899" s="4">
        <v>6910.0</v>
      </c>
      <c r="I10899" s="4">
        <v>5677.0</v>
      </c>
      <c r="J10899" s="4">
        <v>393.0</v>
      </c>
      <c r="K10899" s="4">
        <v>7741.0</v>
      </c>
      <c r="L10899" s="4">
        <v>16000.0</v>
      </c>
      <c r="M10899" s="4" t="s">
        <v>2041</v>
      </c>
      <c r="N10899" s="4" t="s">
        <v>2041</v>
      </c>
      <c r="O10899" s="4" t="s">
        <v>2041</v>
      </c>
      <c r="P10899" s="4" t="s">
        <v>2041</v>
      </c>
      <c r="R10899" s="5" t="str">
        <f t="shared" si="1"/>
        <v>2017_458</v>
      </c>
    </row>
    <row r="10900">
      <c r="A10900" s="4" t="s">
        <v>2507</v>
      </c>
      <c r="B10900" s="4">
        <v>459.0</v>
      </c>
      <c r="C10900" s="4">
        <v>2017.0</v>
      </c>
      <c r="D10900" s="4" t="s">
        <v>1360</v>
      </c>
      <c r="E10900" s="4" t="s">
        <v>2141</v>
      </c>
      <c r="F10900" s="4" t="s">
        <v>30</v>
      </c>
      <c r="G10900" s="4" t="s">
        <v>1407</v>
      </c>
      <c r="H10900" s="4">
        <v>33805.0</v>
      </c>
      <c r="I10900" s="4">
        <v>5661.0</v>
      </c>
      <c r="J10900" s="4">
        <v>2106.0</v>
      </c>
      <c r="K10900" s="4">
        <v>8669.0</v>
      </c>
      <c r="L10900" s="4">
        <v>20000.0</v>
      </c>
      <c r="M10900" s="4" t="s">
        <v>2041</v>
      </c>
      <c r="N10900" s="4" t="s">
        <v>2041</v>
      </c>
      <c r="O10900" s="4" t="s">
        <v>2041</v>
      </c>
      <c r="P10900" s="4" t="s">
        <v>2041</v>
      </c>
      <c r="R10900" s="5" t="str">
        <f t="shared" si="1"/>
        <v>2017_459</v>
      </c>
    </row>
    <row r="10901">
      <c r="A10901" s="4" t="s">
        <v>2506</v>
      </c>
      <c r="B10901" s="4">
        <v>460.0</v>
      </c>
      <c r="C10901" s="4">
        <v>2017.0</v>
      </c>
      <c r="D10901" s="4" t="s">
        <v>67</v>
      </c>
      <c r="E10901" s="4" t="s">
        <v>2042</v>
      </c>
      <c r="F10901" s="4" t="s">
        <v>37</v>
      </c>
      <c r="G10901" s="4" t="s">
        <v>1593</v>
      </c>
      <c r="H10901" s="4">
        <v>13623.0</v>
      </c>
      <c r="I10901" s="4">
        <v>5612.0</v>
      </c>
      <c r="J10901" s="4">
        <v>456.0</v>
      </c>
      <c r="K10901" s="4">
        <v>25875.0</v>
      </c>
      <c r="L10901" s="4">
        <v>10900.0</v>
      </c>
      <c r="M10901" s="4" t="s">
        <v>2041</v>
      </c>
      <c r="N10901" s="4" t="s">
        <v>2041</v>
      </c>
      <c r="O10901" s="4" t="s">
        <v>2041</v>
      </c>
      <c r="P10901" s="4" t="s">
        <v>2041</v>
      </c>
      <c r="R10901" s="5" t="str">
        <f t="shared" si="1"/>
        <v>2017_460</v>
      </c>
    </row>
    <row r="10902">
      <c r="A10902" s="4" t="s">
        <v>2468</v>
      </c>
      <c r="B10902" s="4">
        <v>461.0</v>
      </c>
      <c r="C10902" s="4">
        <v>2017.0</v>
      </c>
      <c r="D10902" s="4" t="s">
        <v>232</v>
      </c>
      <c r="E10902" s="4" t="s">
        <v>2112</v>
      </c>
      <c r="F10902" s="4" t="s">
        <v>43</v>
      </c>
      <c r="G10902" s="4" t="s">
        <v>1595</v>
      </c>
      <c r="H10902" s="4">
        <v>8829.0</v>
      </c>
      <c r="I10902" s="4">
        <v>5599.0</v>
      </c>
      <c r="J10902" s="4">
        <v>611.0</v>
      </c>
      <c r="K10902" s="4">
        <v>9819.0</v>
      </c>
      <c r="L10902" s="4">
        <v>37800.0</v>
      </c>
      <c r="M10902" s="4" t="s">
        <v>2041</v>
      </c>
      <c r="N10902" s="4" t="s">
        <v>2041</v>
      </c>
      <c r="O10902" s="4" t="s">
        <v>2041</v>
      </c>
      <c r="P10902" s="4" t="s">
        <v>2041</v>
      </c>
      <c r="R10902" s="5" t="str">
        <f t="shared" si="1"/>
        <v>2017_461</v>
      </c>
    </row>
    <row r="10903">
      <c r="A10903" s="4" t="s">
        <v>2504</v>
      </c>
      <c r="B10903" s="4">
        <v>462.0</v>
      </c>
      <c r="C10903" s="4">
        <v>2017.0</v>
      </c>
      <c r="D10903" s="4" t="s">
        <v>81</v>
      </c>
      <c r="E10903" s="4" t="s">
        <v>2042</v>
      </c>
      <c r="F10903" s="4" t="s">
        <v>46</v>
      </c>
      <c r="G10903" s="4" t="s">
        <v>2505</v>
      </c>
      <c r="H10903" s="4">
        <v>10148.0</v>
      </c>
      <c r="I10903" s="4">
        <v>5595.0</v>
      </c>
      <c r="J10903" s="4">
        <v>414.0</v>
      </c>
      <c r="K10903" s="4">
        <v>11490.0</v>
      </c>
      <c r="L10903" s="4">
        <v>24790.0</v>
      </c>
      <c r="M10903" s="4" t="s">
        <v>2041</v>
      </c>
      <c r="N10903" s="4" t="s">
        <v>2041</v>
      </c>
      <c r="O10903" s="4" t="s">
        <v>2041</v>
      </c>
      <c r="P10903" s="4" t="s">
        <v>2041</v>
      </c>
      <c r="R10903" s="5" t="str">
        <f t="shared" si="1"/>
        <v>2017_462</v>
      </c>
    </row>
    <row r="10904">
      <c r="A10904" s="4" t="s">
        <v>2521</v>
      </c>
      <c r="B10904" s="4">
        <v>463.0</v>
      </c>
      <c r="C10904" s="4">
        <v>2017.0</v>
      </c>
      <c r="D10904" s="4" t="s">
        <v>1839</v>
      </c>
      <c r="E10904" s="4" t="s">
        <v>2040</v>
      </c>
      <c r="F10904" s="4" t="s">
        <v>43</v>
      </c>
      <c r="G10904" s="4" t="s">
        <v>1805</v>
      </c>
      <c r="H10904" s="4">
        <v>6836.0</v>
      </c>
      <c r="I10904" s="4">
        <v>5591.0</v>
      </c>
      <c r="J10904" s="4">
        <v>216.0</v>
      </c>
      <c r="K10904" s="4">
        <v>2575.0</v>
      </c>
      <c r="L10904" s="4">
        <v>40000.0</v>
      </c>
      <c r="M10904" s="4" t="s">
        <v>2041</v>
      </c>
      <c r="N10904" s="4" t="s">
        <v>2041</v>
      </c>
      <c r="O10904" s="4" t="s">
        <v>2041</v>
      </c>
      <c r="P10904" s="4" t="s">
        <v>2041</v>
      </c>
      <c r="R10904" s="5" t="str">
        <f t="shared" si="1"/>
        <v>2017_463</v>
      </c>
    </row>
    <row r="10905">
      <c r="A10905" s="4" t="s">
        <v>2518</v>
      </c>
      <c r="B10905" s="4">
        <v>464.0</v>
      </c>
      <c r="C10905" s="4">
        <v>2017.0</v>
      </c>
      <c r="D10905" s="4" t="s">
        <v>67</v>
      </c>
      <c r="E10905" s="4" t="s">
        <v>2042</v>
      </c>
      <c r="F10905" s="4" t="s">
        <v>57</v>
      </c>
      <c r="G10905" s="4" t="s">
        <v>1452</v>
      </c>
      <c r="H10905" s="4">
        <v>4332.0</v>
      </c>
      <c r="I10905" s="4">
        <v>5576.0</v>
      </c>
      <c r="J10905" s="4">
        <v>343.0</v>
      </c>
      <c r="K10905" s="4">
        <v>8832.0</v>
      </c>
      <c r="L10905" s="4">
        <v>19531.0</v>
      </c>
      <c r="M10905" s="4" t="s">
        <v>2041</v>
      </c>
      <c r="N10905" s="4" t="s">
        <v>2041</v>
      </c>
      <c r="O10905" s="4" t="s">
        <v>2041</v>
      </c>
      <c r="P10905" s="4" t="s">
        <v>2041</v>
      </c>
      <c r="R10905" s="5" t="str">
        <f t="shared" si="1"/>
        <v>2017_464</v>
      </c>
    </row>
    <row r="10906">
      <c r="A10906" s="4" t="s">
        <v>2372</v>
      </c>
      <c r="B10906" s="4">
        <v>465.0</v>
      </c>
      <c r="C10906" s="4">
        <v>2017.0</v>
      </c>
      <c r="D10906" s="4" t="s">
        <v>638</v>
      </c>
      <c r="E10906" s="4" t="s">
        <v>2043</v>
      </c>
      <c r="F10906" s="4" t="s">
        <v>57</v>
      </c>
      <c r="G10906" s="4" t="s">
        <v>1544</v>
      </c>
      <c r="H10906" s="4">
        <v>18986.0</v>
      </c>
      <c r="I10906" s="4">
        <v>5568.0</v>
      </c>
      <c r="J10906" s="4">
        <v>2488.0</v>
      </c>
      <c r="K10906" s="4">
        <v>11767.0</v>
      </c>
      <c r="L10906" s="4">
        <v>11000.0</v>
      </c>
      <c r="M10906" s="4" t="s">
        <v>2041</v>
      </c>
      <c r="N10906" s="4" t="s">
        <v>2041</v>
      </c>
      <c r="O10906" s="4" t="s">
        <v>2041</v>
      </c>
      <c r="P10906" s="4" t="s">
        <v>2041</v>
      </c>
      <c r="R10906" s="5" t="str">
        <f t="shared" si="1"/>
        <v>2017_465</v>
      </c>
    </row>
    <row r="10907">
      <c r="A10907" s="4" t="s">
        <v>2555</v>
      </c>
      <c r="B10907" s="4">
        <v>466.0</v>
      </c>
      <c r="C10907" s="4">
        <v>2017.0</v>
      </c>
      <c r="D10907" s="4" t="s">
        <v>973</v>
      </c>
      <c r="E10907" s="4" t="s">
        <v>117</v>
      </c>
      <c r="F10907" s="4" t="s">
        <v>74</v>
      </c>
      <c r="G10907" s="4" t="s">
        <v>1462</v>
      </c>
      <c r="H10907" s="4">
        <v>4393.0</v>
      </c>
      <c r="I10907" s="4">
        <v>5555.0</v>
      </c>
      <c r="J10907" s="4">
        <v>187.0</v>
      </c>
      <c r="K10907" s="4">
        <v>3521.0</v>
      </c>
      <c r="L10907" s="4">
        <v>7000.0</v>
      </c>
      <c r="M10907" s="4" t="s">
        <v>2041</v>
      </c>
      <c r="N10907" s="4" t="s">
        <v>2041</v>
      </c>
      <c r="O10907" s="4" t="s">
        <v>2044</v>
      </c>
      <c r="P10907" s="4" t="s">
        <v>2041</v>
      </c>
      <c r="R10907" s="5" t="str">
        <f t="shared" si="1"/>
        <v>2017_466</v>
      </c>
    </row>
    <row r="10908">
      <c r="A10908" s="4" t="s">
        <v>2556</v>
      </c>
      <c r="B10908" s="4">
        <v>467.0</v>
      </c>
      <c r="C10908" s="4">
        <v>2017.0</v>
      </c>
      <c r="D10908" s="4" t="s">
        <v>48</v>
      </c>
      <c r="E10908" s="4" t="s">
        <v>48</v>
      </c>
      <c r="F10908" s="4" t="s">
        <v>144</v>
      </c>
      <c r="G10908" s="4" t="s">
        <v>2557</v>
      </c>
      <c r="H10908" s="4">
        <v>5444.0</v>
      </c>
      <c r="I10908" s="4">
        <v>5551.0</v>
      </c>
      <c r="J10908" s="4">
        <v>4.0</v>
      </c>
      <c r="K10908" s="4">
        <v>8763.0</v>
      </c>
      <c r="L10908" s="4">
        <v>6400.0</v>
      </c>
      <c r="M10908" s="4" t="s">
        <v>2041</v>
      </c>
      <c r="N10908" s="4" t="s">
        <v>2041</v>
      </c>
      <c r="O10908" s="4" t="s">
        <v>2041</v>
      </c>
      <c r="P10908" s="4" t="s">
        <v>2041</v>
      </c>
      <c r="R10908" s="5" t="str">
        <f t="shared" si="1"/>
        <v>2017_467</v>
      </c>
    </row>
    <row r="10909">
      <c r="A10909" s="4" t="s">
        <v>2393</v>
      </c>
      <c r="B10909" s="4">
        <v>468.0</v>
      </c>
      <c r="C10909" s="4">
        <v>2017.0</v>
      </c>
      <c r="D10909" s="4" t="s">
        <v>639</v>
      </c>
      <c r="E10909" s="4" t="s">
        <v>2043</v>
      </c>
      <c r="F10909" s="4" t="s">
        <v>57</v>
      </c>
      <c r="G10909" s="4" t="s">
        <v>1597</v>
      </c>
      <c r="H10909" s="4">
        <v>11339.0</v>
      </c>
      <c r="I10909" s="4">
        <v>5546.0</v>
      </c>
      <c r="J10909" s="4">
        <v>229.0</v>
      </c>
      <c r="K10909" s="4">
        <v>10037.0</v>
      </c>
      <c r="L10909" s="4">
        <v>12030.0</v>
      </c>
      <c r="M10909" s="4" t="s">
        <v>2041</v>
      </c>
      <c r="N10909" s="4" t="s">
        <v>2041</v>
      </c>
      <c r="O10909" s="4" t="s">
        <v>2041</v>
      </c>
      <c r="P10909" s="4" t="s">
        <v>2041</v>
      </c>
      <c r="R10909" s="5" t="str">
        <f t="shared" si="1"/>
        <v>2017_468</v>
      </c>
    </row>
    <row r="10910">
      <c r="A10910" s="4" t="s">
        <v>2508</v>
      </c>
      <c r="B10910" s="4">
        <v>469.0</v>
      </c>
      <c r="C10910" s="4">
        <v>2017.0</v>
      </c>
      <c r="D10910" s="4" t="s">
        <v>611</v>
      </c>
      <c r="E10910" s="4" t="s">
        <v>2042</v>
      </c>
      <c r="F10910" s="4" t="s">
        <v>179</v>
      </c>
      <c r="G10910" s="4" t="s">
        <v>1681</v>
      </c>
      <c r="H10910" s="4">
        <v>10958.0</v>
      </c>
      <c r="I10910" s="4">
        <v>5520.0</v>
      </c>
      <c r="J10910" s="4">
        <v>529.0</v>
      </c>
      <c r="K10910" s="4">
        <v>31594.0</v>
      </c>
      <c r="L10910" s="4">
        <v>11900.0</v>
      </c>
      <c r="M10910" s="4" t="s">
        <v>2041</v>
      </c>
      <c r="N10910" s="4" t="s">
        <v>2041</v>
      </c>
      <c r="O10910" s="4" t="s">
        <v>2041</v>
      </c>
      <c r="P10910" s="4" t="s">
        <v>2041</v>
      </c>
      <c r="R10910" s="5" t="str">
        <f t="shared" si="1"/>
        <v>2017_469</v>
      </c>
    </row>
    <row r="10911">
      <c r="A10911" s="4" t="s">
        <v>2334</v>
      </c>
      <c r="B10911" s="4">
        <v>470.0</v>
      </c>
      <c r="C10911" s="4">
        <v>2017.0</v>
      </c>
      <c r="D10911" s="4" t="s">
        <v>1831</v>
      </c>
      <c r="E10911" s="4" t="s">
        <v>2040</v>
      </c>
      <c r="F10911" s="4" t="s">
        <v>55</v>
      </c>
      <c r="G10911" s="4" t="s">
        <v>1701</v>
      </c>
      <c r="H10911" s="4">
        <v>241.0</v>
      </c>
      <c r="I10911" s="4">
        <v>5511.0</v>
      </c>
      <c r="J10911" s="4">
        <v>2.0</v>
      </c>
      <c r="K10911" s="4">
        <v>1660.0</v>
      </c>
      <c r="L10911" s="4">
        <v>20259.0</v>
      </c>
      <c r="M10911" s="4" t="s">
        <v>2041</v>
      </c>
      <c r="N10911" s="4" t="s">
        <v>2041</v>
      </c>
      <c r="O10911" s="4" t="s">
        <v>2041</v>
      </c>
      <c r="P10911" s="4" t="s">
        <v>2041</v>
      </c>
      <c r="R10911" s="5" t="str">
        <f t="shared" si="1"/>
        <v>2017_470</v>
      </c>
    </row>
    <row r="10912">
      <c r="A10912" s="4" t="s">
        <v>2515</v>
      </c>
      <c r="B10912" s="4">
        <v>471.0</v>
      </c>
      <c r="C10912" s="4">
        <v>2017.0</v>
      </c>
      <c r="D10912" s="4" t="s">
        <v>1360</v>
      </c>
      <c r="E10912" s="4" t="s">
        <v>2141</v>
      </c>
      <c r="F10912" s="4" t="s">
        <v>189</v>
      </c>
      <c r="G10912" s="4" t="s">
        <v>1660</v>
      </c>
      <c r="H10912" s="4">
        <v>24741.0</v>
      </c>
      <c r="I10912" s="4">
        <v>5505.0</v>
      </c>
      <c r="J10912" s="4">
        <v>930.0</v>
      </c>
      <c r="K10912" s="4">
        <v>9743.0</v>
      </c>
      <c r="L10912" s="4">
        <v>23000.0</v>
      </c>
      <c r="M10912" s="4" t="s">
        <v>2041</v>
      </c>
      <c r="N10912" s="4" t="s">
        <v>2041</v>
      </c>
      <c r="O10912" s="4" t="s">
        <v>2041</v>
      </c>
      <c r="P10912" s="4" t="s">
        <v>2041</v>
      </c>
      <c r="R10912" s="5" t="str">
        <f t="shared" si="1"/>
        <v>2017_471</v>
      </c>
    </row>
    <row r="10913">
      <c r="A10913" s="4" t="s">
        <v>2454</v>
      </c>
      <c r="B10913" s="4">
        <v>472.0</v>
      </c>
      <c r="C10913" s="4">
        <v>2017.0</v>
      </c>
      <c r="D10913" s="4" t="s">
        <v>1139</v>
      </c>
      <c r="E10913" s="4" t="s">
        <v>2042</v>
      </c>
      <c r="F10913" s="4" t="s">
        <v>77</v>
      </c>
      <c r="G10913" s="4" t="s">
        <v>1440</v>
      </c>
      <c r="H10913" s="4">
        <v>13794.0</v>
      </c>
      <c r="I10913" s="4">
        <v>5488.0</v>
      </c>
      <c r="J10913" s="4">
        <v>762.0</v>
      </c>
      <c r="K10913" s="4">
        <v>11408.0</v>
      </c>
      <c r="L10913" s="4">
        <v>220.0</v>
      </c>
      <c r="M10913" s="4" t="s">
        <v>2041</v>
      </c>
      <c r="N10913" s="4" t="s">
        <v>2041</v>
      </c>
      <c r="O10913" s="4" t="s">
        <v>2041</v>
      </c>
      <c r="P10913" s="4" t="s">
        <v>2041</v>
      </c>
      <c r="R10913" s="5" t="str">
        <f t="shared" si="1"/>
        <v>2017_472</v>
      </c>
    </row>
    <row r="10914">
      <c r="A10914" s="4" t="s">
        <v>2464</v>
      </c>
      <c r="B10914" s="4">
        <v>473.0</v>
      </c>
      <c r="C10914" s="4">
        <v>2017.0</v>
      </c>
      <c r="D10914" s="4" t="s">
        <v>977</v>
      </c>
      <c r="E10914" s="4" t="s">
        <v>117</v>
      </c>
      <c r="F10914" s="4" t="s">
        <v>400</v>
      </c>
      <c r="G10914" s="4" t="s">
        <v>1532</v>
      </c>
      <c r="H10914" s="4">
        <v>1458.0</v>
      </c>
      <c r="I10914" s="4">
        <v>5486.0</v>
      </c>
      <c r="J10914" s="4">
        <v>85.0</v>
      </c>
      <c r="K10914" s="4">
        <v>2219.0</v>
      </c>
      <c r="L10914" s="4">
        <v>5930.0</v>
      </c>
      <c r="M10914" s="4" t="s">
        <v>2041</v>
      </c>
      <c r="N10914" s="4" t="s">
        <v>2041</v>
      </c>
      <c r="O10914" s="4" t="s">
        <v>2041</v>
      </c>
      <c r="P10914" s="4" t="s">
        <v>2041</v>
      </c>
      <c r="R10914" s="5" t="str">
        <f t="shared" si="1"/>
        <v>2017_473</v>
      </c>
    </row>
    <row r="10915">
      <c r="A10915" s="7" t="s">
        <v>2404</v>
      </c>
      <c r="B10915" s="7">
        <v>474.0</v>
      </c>
      <c r="C10915" s="7">
        <v>2017.0</v>
      </c>
      <c r="D10915" s="7" t="s">
        <v>444</v>
      </c>
      <c r="E10915" s="7" t="s">
        <v>2052</v>
      </c>
      <c r="F10915" s="7" t="s">
        <v>57</v>
      </c>
      <c r="G10915" s="7" t="s">
        <v>1507</v>
      </c>
      <c r="H10915" s="7">
        <v>8770.0</v>
      </c>
      <c r="I10915" s="7">
        <v>5457.0</v>
      </c>
      <c r="J10915" s="7">
        <v>318.0</v>
      </c>
      <c r="K10915" s="7">
        <v>6494.0</v>
      </c>
      <c r="L10915" s="7">
        <v>32000.0</v>
      </c>
      <c r="M10915" s="7" t="s">
        <v>2041</v>
      </c>
      <c r="N10915" s="7" t="s">
        <v>2044</v>
      </c>
      <c r="O10915" s="7" t="s">
        <v>2041</v>
      </c>
      <c r="P10915" s="7" t="s">
        <v>2041</v>
      </c>
      <c r="Q10915" s="8"/>
      <c r="R10915" s="5" t="str">
        <f t="shared" si="1"/>
        <v>2017_474</v>
      </c>
    </row>
    <row r="10916">
      <c r="A10916" s="4" t="s">
        <v>2558</v>
      </c>
      <c r="B10916" s="4">
        <v>475.0</v>
      </c>
      <c r="C10916" s="4">
        <v>2017.0</v>
      </c>
      <c r="D10916" s="4" t="s">
        <v>67</v>
      </c>
      <c r="E10916" s="4" t="s">
        <v>2042</v>
      </c>
      <c r="F10916" s="4" t="s">
        <v>30</v>
      </c>
      <c r="G10916" s="4" t="s">
        <v>1407</v>
      </c>
      <c r="H10916" s="4">
        <v>3158.0</v>
      </c>
      <c r="I10916" s="4">
        <v>5451.0</v>
      </c>
      <c r="J10916" s="4">
        <v>411.0</v>
      </c>
      <c r="K10916" s="4">
        <v>22615.0</v>
      </c>
      <c r="L10916" s="4">
        <v>8000.0</v>
      </c>
      <c r="M10916" s="4" t="s">
        <v>2041</v>
      </c>
      <c r="N10916" s="4" t="s">
        <v>2041</v>
      </c>
      <c r="O10916" s="4" t="s">
        <v>2044</v>
      </c>
      <c r="P10916" s="4" t="s">
        <v>2041</v>
      </c>
      <c r="R10916" s="5" t="str">
        <f t="shared" si="1"/>
        <v>2017_475</v>
      </c>
    </row>
    <row r="10917">
      <c r="A10917" s="4" t="s">
        <v>2520</v>
      </c>
      <c r="B10917" s="4">
        <v>476.0</v>
      </c>
      <c r="C10917" s="4">
        <v>2017.0</v>
      </c>
      <c r="D10917" s="4" t="s">
        <v>67</v>
      </c>
      <c r="E10917" s="4" t="s">
        <v>2042</v>
      </c>
      <c r="F10917" s="4" t="s">
        <v>55</v>
      </c>
      <c r="G10917" s="4" t="s">
        <v>1405</v>
      </c>
      <c r="H10917" s="4">
        <v>11911.0</v>
      </c>
      <c r="I10917" s="4">
        <v>5449.0</v>
      </c>
      <c r="J10917" s="4">
        <v>591.0</v>
      </c>
      <c r="K10917" s="4">
        <v>20386.0</v>
      </c>
      <c r="L10917" s="4">
        <v>4754.0</v>
      </c>
      <c r="M10917" s="4" t="s">
        <v>2041</v>
      </c>
      <c r="N10917" s="4" t="s">
        <v>2041</v>
      </c>
      <c r="O10917" s="4" t="s">
        <v>2041</v>
      </c>
      <c r="P10917" s="4" t="s">
        <v>2041</v>
      </c>
      <c r="R10917" s="5" t="str">
        <f t="shared" si="1"/>
        <v>2017_476</v>
      </c>
    </row>
    <row r="10918">
      <c r="A10918" s="4" t="s">
        <v>2512</v>
      </c>
      <c r="B10918" s="4">
        <v>477.0</v>
      </c>
      <c r="C10918" s="4">
        <v>2017.0</v>
      </c>
      <c r="D10918" s="4" t="s">
        <v>1139</v>
      </c>
      <c r="E10918" s="4" t="s">
        <v>2042</v>
      </c>
      <c r="F10918" s="4" t="s">
        <v>257</v>
      </c>
      <c r="G10918" s="4" t="s">
        <v>1424</v>
      </c>
      <c r="H10918" s="4">
        <v>53732.0</v>
      </c>
      <c r="I10918" s="4">
        <v>5435.0</v>
      </c>
      <c r="J10918" s="4">
        <v>1839.0</v>
      </c>
      <c r="K10918" s="4">
        <v>31104.0</v>
      </c>
      <c r="L10918" s="4">
        <v>4050.0</v>
      </c>
      <c r="M10918" s="4" t="s">
        <v>2041</v>
      </c>
      <c r="N10918" s="4" t="s">
        <v>2041</v>
      </c>
      <c r="O10918" s="4" t="s">
        <v>2041</v>
      </c>
      <c r="P10918" s="4" t="s">
        <v>2041</v>
      </c>
      <c r="R10918" s="5" t="str">
        <f t="shared" si="1"/>
        <v>2017_477</v>
      </c>
    </row>
    <row r="10919">
      <c r="A10919" s="4" t="s">
        <v>2435</v>
      </c>
      <c r="B10919" s="4">
        <v>478.0</v>
      </c>
      <c r="C10919" s="4">
        <v>2017.0</v>
      </c>
      <c r="D10919" s="4" t="s">
        <v>1360</v>
      </c>
      <c r="E10919" s="4" t="s">
        <v>2141</v>
      </c>
      <c r="F10919" s="4" t="s">
        <v>183</v>
      </c>
      <c r="G10919" s="4" t="s">
        <v>1550</v>
      </c>
      <c r="H10919" s="4">
        <v>9691.0</v>
      </c>
      <c r="I10919" s="4">
        <v>5423.0</v>
      </c>
      <c r="J10919" s="4">
        <v>253.0</v>
      </c>
      <c r="K10919" s="4">
        <v>9420.0</v>
      </c>
      <c r="L10919" s="4">
        <v>10700.0</v>
      </c>
      <c r="M10919" s="4" t="s">
        <v>2041</v>
      </c>
      <c r="N10919" s="4" t="s">
        <v>2041</v>
      </c>
      <c r="O10919" s="4" t="s">
        <v>2041</v>
      </c>
      <c r="P10919" s="4" t="s">
        <v>2041</v>
      </c>
      <c r="R10919" s="5" t="str">
        <f t="shared" si="1"/>
        <v>2017_478</v>
      </c>
    </row>
    <row r="10920">
      <c r="A10920" s="7" t="s">
        <v>306</v>
      </c>
      <c r="B10920" s="7">
        <v>479.0</v>
      </c>
      <c r="C10920" s="7">
        <v>2017.0</v>
      </c>
      <c r="D10920" s="7" t="s">
        <v>59</v>
      </c>
      <c r="E10920" s="7" t="s">
        <v>2042</v>
      </c>
      <c r="F10920" s="7" t="s">
        <v>55</v>
      </c>
      <c r="G10920" s="7" t="s">
        <v>1522</v>
      </c>
      <c r="H10920" s="7">
        <v>19238.0</v>
      </c>
      <c r="I10920" s="7">
        <v>5422.0</v>
      </c>
      <c r="J10920" s="7">
        <v>791.0</v>
      </c>
      <c r="K10920" s="7">
        <v>136453.0</v>
      </c>
      <c r="L10920" s="7">
        <v>15700.0</v>
      </c>
      <c r="M10920" s="7" t="s">
        <v>2041</v>
      </c>
      <c r="N10920" s="7" t="s">
        <v>2044</v>
      </c>
      <c r="O10920" s="7" t="s">
        <v>2041</v>
      </c>
      <c r="P10920" s="7" t="s">
        <v>2041</v>
      </c>
      <c r="Q10920" s="8"/>
      <c r="R10920" s="5" t="str">
        <f t="shared" si="1"/>
        <v>2017_479</v>
      </c>
    </row>
    <row r="10921">
      <c r="A10921" s="4" t="s">
        <v>2314</v>
      </c>
      <c r="B10921" s="4">
        <v>480.0</v>
      </c>
      <c r="C10921" s="4">
        <v>2017.0</v>
      </c>
      <c r="D10921" s="4" t="s">
        <v>23</v>
      </c>
      <c r="E10921" s="4" t="s">
        <v>921</v>
      </c>
      <c r="F10921" s="4" t="s">
        <v>115</v>
      </c>
      <c r="G10921" s="4" t="s">
        <v>2315</v>
      </c>
      <c r="H10921" s="4">
        <v>1504.0</v>
      </c>
      <c r="I10921" s="4">
        <v>5414.0</v>
      </c>
      <c r="J10921" s="4">
        <v>154.0</v>
      </c>
      <c r="K10921" s="4">
        <v>2985.0</v>
      </c>
      <c r="L10921" s="4">
        <v>1326.0</v>
      </c>
      <c r="M10921" s="4" t="s">
        <v>2041</v>
      </c>
      <c r="N10921" s="4" t="s">
        <v>2041</v>
      </c>
      <c r="O10921" s="4" t="s">
        <v>2041</v>
      </c>
      <c r="P10921" s="4" t="s">
        <v>2041</v>
      </c>
      <c r="R10921" s="5" t="str">
        <f t="shared" si="1"/>
        <v>2017_480</v>
      </c>
    </row>
    <row r="10922">
      <c r="A10922" s="4" t="s">
        <v>2443</v>
      </c>
      <c r="B10922" s="4">
        <v>481.0</v>
      </c>
      <c r="C10922" s="4">
        <v>2017.0</v>
      </c>
      <c r="D10922" s="4" t="s">
        <v>1354</v>
      </c>
      <c r="E10922" s="4" t="s">
        <v>2043</v>
      </c>
      <c r="F10922" s="4" t="s">
        <v>37</v>
      </c>
      <c r="G10922" s="4" t="s">
        <v>1432</v>
      </c>
      <c r="H10922" s="4">
        <v>5307.0</v>
      </c>
      <c r="I10922" s="4">
        <v>5406.0</v>
      </c>
      <c r="J10922" s="4">
        <v>294.0</v>
      </c>
      <c r="K10922" s="4">
        <v>3010.0</v>
      </c>
      <c r="L10922" s="4">
        <v>22600.0</v>
      </c>
      <c r="M10922" s="4" t="s">
        <v>2041</v>
      </c>
      <c r="N10922" s="4" t="s">
        <v>2041</v>
      </c>
      <c r="O10922" s="4" t="s">
        <v>2041</v>
      </c>
      <c r="P10922" s="4" t="s">
        <v>2041</v>
      </c>
      <c r="R10922" s="5" t="str">
        <f t="shared" si="1"/>
        <v>2017_481</v>
      </c>
    </row>
    <row r="10923">
      <c r="A10923" s="4" t="s">
        <v>2559</v>
      </c>
      <c r="B10923" s="4">
        <v>482.0</v>
      </c>
      <c r="C10923" s="4">
        <v>2017.0</v>
      </c>
      <c r="D10923" s="4" t="s">
        <v>48</v>
      </c>
      <c r="E10923" s="4" t="s">
        <v>48</v>
      </c>
      <c r="F10923" s="4" t="s">
        <v>49</v>
      </c>
      <c r="G10923" s="4" t="s">
        <v>1455</v>
      </c>
      <c r="H10923" s="4">
        <v>7080.0</v>
      </c>
      <c r="I10923" s="4">
        <v>5400.0</v>
      </c>
      <c r="J10923" s="4">
        <v>7.0</v>
      </c>
      <c r="K10923" s="4">
        <v>6060.0</v>
      </c>
      <c r="L10923" s="4">
        <v>7000.0</v>
      </c>
      <c r="M10923" s="4" t="s">
        <v>2041</v>
      </c>
      <c r="N10923" s="4" t="s">
        <v>2041</v>
      </c>
      <c r="O10923" s="4" t="s">
        <v>2044</v>
      </c>
      <c r="P10923" s="4" t="s">
        <v>2041</v>
      </c>
      <c r="R10923" s="5" t="str">
        <f t="shared" si="1"/>
        <v>2017_482</v>
      </c>
    </row>
    <row r="10924">
      <c r="A10924" s="4" t="s">
        <v>2449</v>
      </c>
      <c r="B10924" s="4">
        <v>483.0</v>
      </c>
      <c r="C10924" s="4">
        <v>2017.0</v>
      </c>
      <c r="D10924" s="4" t="s">
        <v>42</v>
      </c>
      <c r="E10924" s="4" t="s">
        <v>2042</v>
      </c>
      <c r="F10924" s="4" t="s">
        <v>55</v>
      </c>
      <c r="G10924" s="4" t="s">
        <v>1417</v>
      </c>
      <c r="I10924" s="4">
        <v>5398.0</v>
      </c>
      <c r="J10924" s="4">
        <v>241.0</v>
      </c>
      <c r="K10924" s="4">
        <v>43831.0</v>
      </c>
      <c r="L10924" s="4">
        <v>2178.0</v>
      </c>
      <c r="M10924" s="4" t="s">
        <v>2041</v>
      </c>
      <c r="N10924" s="4" t="s">
        <v>2041</v>
      </c>
      <c r="O10924" s="4" t="s">
        <v>2041</v>
      </c>
      <c r="P10924" s="4" t="s">
        <v>2041</v>
      </c>
      <c r="R10924" s="5" t="str">
        <f t="shared" si="1"/>
        <v>2017_483</v>
      </c>
    </row>
    <row r="10925">
      <c r="A10925" s="4" t="s">
        <v>2362</v>
      </c>
      <c r="B10925" s="4">
        <v>484.0</v>
      </c>
      <c r="C10925" s="4">
        <v>2017.0</v>
      </c>
      <c r="D10925" s="4" t="s">
        <v>48</v>
      </c>
      <c r="E10925" s="4" t="s">
        <v>48</v>
      </c>
      <c r="F10925" s="4" t="s">
        <v>24</v>
      </c>
      <c r="G10925" s="4" t="s">
        <v>1401</v>
      </c>
      <c r="H10925" s="4">
        <v>12643.0</v>
      </c>
      <c r="I10925" s="4">
        <v>5389.0</v>
      </c>
      <c r="J10925" s="4">
        <v>900.0</v>
      </c>
      <c r="K10925" s="4">
        <v>8357.0</v>
      </c>
      <c r="L10925" s="4">
        <v>7293.0</v>
      </c>
      <c r="M10925" s="4" t="s">
        <v>2041</v>
      </c>
      <c r="N10925" s="4" t="s">
        <v>2041</v>
      </c>
      <c r="O10925" s="4" t="s">
        <v>2041</v>
      </c>
      <c r="P10925" s="4" t="s">
        <v>2041</v>
      </c>
      <c r="R10925" s="5" t="str">
        <f t="shared" si="1"/>
        <v>2017_484</v>
      </c>
    </row>
    <row r="10926">
      <c r="A10926" s="4" t="s">
        <v>2418</v>
      </c>
      <c r="B10926" s="4">
        <v>485.0</v>
      </c>
      <c r="C10926" s="4">
        <v>2017.0</v>
      </c>
      <c r="D10926" s="4" t="s">
        <v>29</v>
      </c>
      <c r="E10926" s="4" t="s">
        <v>29</v>
      </c>
      <c r="F10926" s="4" t="s">
        <v>27</v>
      </c>
      <c r="G10926" s="4" t="s">
        <v>1553</v>
      </c>
      <c r="H10926" s="4">
        <v>1038.0</v>
      </c>
      <c r="I10926" s="4">
        <v>5387.0</v>
      </c>
      <c r="J10926" s="4">
        <v>384.0</v>
      </c>
      <c r="K10926" s="4">
        <v>11770.0</v>
      </c>
      <c r="L10926" s="4">
        <v>11870.0</v>
      </c>
      <c r="M10926" s="4" t="s">
        <v>2041</v>
      </c>
      <c r="N10926" s="4" t="s">
        <v>2041</v>
      </c>
      <c r="O10926" s="4" t="s">
        <v>2041</v>
      </c>
      <c r="P10926" s="4" t="s">
        <v>2041</v>
      </c>
      <c r="R10926" s="5" t="str">
        <f t="shared" si="1"/>
        <v>2017_485</v>
      </c>
    </row>
    <row r="10927">
      <c r="A10927" s="4" t="s">
        <v>2381</v>
      </c>
      <c r="B10927" s="4">
        <v>486.0</v>
      </c>
      <c r="C10927" s="4">
        <v>2017.0</v>
      </c>
      <c r="D10927" s="4" t="s">
        <v>988</v>
      </c>
      <c r="E10927" s="4" t="s">
        <v>2053</v>
      </c>
      <c r="F10927" s="4" t="s">
        <v>152</v>
      </c>
      <c r="G10927" s="4" t="s">
        <v>2501</v>
      </c>
      <c r="H10927" s="4">
        <v>4881.0</v>
      </c>
      <c r="I10927" s="4">
        <v>5379.0</v>
      </c>
      <c r="J10927" s="4">
        <v>312.0</v>
      </c>
      <c r="K10927" s="4">
        <v>4755.0</v>
      </c>
      <c r="L10927" s="4">
        <v>11781.0</v>
      </c>
      <c r="M10927" s="4" t="s">
        <v>2041</v>
      </c>
      <c r="N10927" s="4" t="s">
        <v>2041</v>
      </c>
      <c r="O10927" s="4" t="s">
        <v>2041</v>
      </c>
      <c r="P10927" s="4" t="s">
        <v>2041</v>
      </c>
      <c r="R10927" s="5" t="str">
        <f t="shared" si="1"/>
        <v>2017_486</v>
      </c>
    </row>
    <row r="10928">
      <c r="A10928" s="4" t="s">
        <v>2459</v>
      </c>
      <c r="B10928" s="4">
        <v>487.0</v>
      </c>
      <c r="C10928" s="4">
        <v>2017.0</v>
      </c>
      <c r="D10928" s="4" t="s">
        <v>977</v>
      </c>
      <c r="E10928" s="4" t="s">
        <v>117</v>
      </c>
      <c r="F10928" s="4" t="s">
        <v>46</v>
      </c>
      <c r="G10928" s="4" t="s">
        <v>1429</v>
      </c>
      <c r="H10928" s="4">
        <v>568.0</v>
      </c>
      <c r="I10928" s="4">
        <v>5369.0</v>
      </c>
      <c r="J10928" s="4">
        <v>64.0</v>
      </c>
      <c r="K10928" s="4">
        <v>2164.0</v>
      </c>
      <c r="L10928" s="4">
        <v>6600.0</v>
      </c>
      <c r="M10928" s="4" t="s">
        <v>2041</v>
      </c>
      <c r="N10928" s="4" t="s">
        <v>2041</v>
      </c>
      <c r="O10928" s="4" t="s">
        <v>2041</v>
      </c>
      <c r="P10928" s="4" t="s">
        <v>2041</v>
      </c>
      <c r="R10928" s="5" t="str">
        <f t="shared" si="1"/>
        <v>2017_487</v>
      </c>
    </row>
    <row r="10929">
      <c r="A10929" s="4" t="s">
        <v>2208</v>
      </c>
      <c r="B10929" s="4">
        <v>488.0</v>
      </c>
      <c r="C10929" s="4">
        <v>2017.0</v>
      </c>
      <c r="D10929" s="4" t="s">
        <v>490</v>
      </c>
      <c r="E10929" s="4" t="s">
        <v>921</v>
      </c>
      <c r="F10929" s="4" t="s">
        <v>24</v>
      </c>
      <c r="G10929" s="4" t="s">
        <v>1404</v>
      </c>
      <c r="H10929" s="4">
        <v>19547.0</v>
      </c>
      <c r="I10929" s="4">
        <v>5354.0</v>
      </c>
      <c r="J10929" s="4">
        <v>1405.0</v>
      </c>
      <c r="K10929" s="4">
        <v>22519.0</v>
      </c>
      <c r="L10929" s="4">
        <v>3727.0</v>
      </c>
      <c r="M10929" s="4" t="s">
        <v>2041</v>
      </c>
      <c r="N10929" s="4" t="s">
        <v>2041</v>
      </c>
      <c r="O10929" s="4" t="s">
        <v>2041</v>
      </c>
      <c r="P10929" s="4" t="s">
        <v>2041</v>
      </c>
      <c r="R10929" s="5" t="str">
        <f t="shared" si="1"/>
        <v>2017_488</v>
      </c>
    </row>
    <row r="10930">
      <c r="A10930" s="4" t="s">
        <v>2509</v>
      </c>
      <c r="B10930" s="4">
        <v>489.0</v>
      </c>
      <c r="C10930" s="4">
        <v>2017.0</v>
      </c>
      <c r="D10930" s="4" t="s">
        <v>999</v>
      </c>
      <c r="E10930" s="4" t="s">
        <v>117</v>
      </c>
      <c r="F10930" s="4" t="s">
        <v>100</v>
      </c>
      <c r="G10930" s="4" t="s">
        <v>1685</v>
      </c>
      <c r="I10930" s="4">
        <v>5314.0</v>
      </c>
      <c r="J10930" s="4">
        <v>338.0</v>
      </c>
      <c r="K10930" s="4">
        <v>6135.0</v>
      </c>
      <c r="L10930" s="4">
        <v>17000.0</v>
      </c>
      <c r="M10930" s="4" t="s">
        <v>2041</v>
      </c>
      <c r="N10930" s="4" t="s">
        <v>2041</v>
      </c>
      <c r="O10930" s="4" t="s">
        <v>2041</v>
      </c>
      <c r="P10930" s="4" t="s">
        <v>2041</v>
      </c>
      <c r="R10930" s="5" t="str">
        <f t="shared" si="1"/>
        <v>2017_489</v>
      </c>
    </row>
    <row r="10931">
      <c r="A10931" s="4" t="s">
        <v>2438</v>
      </c>
      <c r="B10931" s="4">
        <v>490.0</v>
      </c>
      <c r="C10931" s="4">
        <v>2017.0</v>
      </c>
      <c r="D10931" s="4" t="s">
        <v>332</v>
      </c>
      <c r="E10931" s="4" t="s">
        <v>2141</v>
      </c>
      <c r="F10931" s="4" t="s">
        <v>20</v>
      </c>
      <c r="G10931" s="4" t="s">
        <v>1459</v>
      </c>
      <c r="H10931" s="4">
        <v>836.0</v>
      </c>
      <c r="I10931" s="4">
        <v>5277.0</v>
      </c>
      <c r="J10931" s="4">
        <v>121.0</v>
      </c>
      <c r="K10931" s="4">
        <v>2028.0</v>
      </c>
      <c r="L10931" s="4">
        <v>7500.0</v>
      </c>
      <c r="M10931" s="4" t="s">
        <v>2041</v>
      </c>
      <c r="N10931" s="4" t="s">
        <v>2041</v>
      </c>
      <c r="O10931" s="4" t="s">
        <v>2041</v>
      </c>
      <c r="P10931" s="4" t="s">
        <v>2041</v>
      </c>
      <c r="R10931" s="5" t="str">
        <f t="shared" si="1"/>
        <v>2017_490</v>
      </c>
    </row>
    <row r="10932">
      <c r="A10932" s="4" t="s">
        <v>2560</v>
      </c>
      <c r="B10932" s="4">
        <v>491.0</v>
      </c>
      <c r="C10932" s="4">
        <v>2017.0</v>
      </c>
      <c r="D10932" s="4" t="s">
        <v>177</v>
      </c>
      <c r="E10932" s="4" t="s">
        <v>2065</v>
      </c>
      <c r="F10932" s="4" t="s">
        <v>183</v>
      </c>
      <c r="G10932" s="4" t="s">
        <v>1550</v>
      </c>
      <c r="H10932" s="4">
        <v>13055.0</v>
      </c>
      <c r="I10932" s="4">
        <v>5276.0</v>
      </c>
      <c r="J10932" s="4">
        <v>680.0</v>
      </c>
      <c r="K10932" s="4">
        <v>31377.0</v>
      </c>
      <c r="L10932" s="4">
        <v>3626.0</v>
      </c>
      <c r="M10932" s="4" t="s">
        <v>2041</v>
      </c>
      <c r="N10932" s="4" t="s">
        <v>2041</v>
      </c>
      <c r="O10932" s="4" t="s">
        <v>2044</v>
      </c>
      <c r="P10932" s="4" t="s">
        <v>2041</v>
      </c>
      <c r="R10932" s="5" t="str">
        <f t="shared" si="1"/>
        <v>2017_491</v>
      </c>
    </row>
    <row r="10933">
      <c r="A10933" s="4" t="s">
        <v>2513</v>
      </c>
      <c r="B10933" s="4">
        <v>492.0</v>
      </c>
      <c r="C10933" s="4">
        <v>2017.0</v>
      </c>
      <c r="D10933" s="4" t="s">
        <v>76</v>
      </c>
      <c r="E10933" s="4" t="s">
        <v>76</v>
      </c>
      <c r="F10933" s="4" t="s">
        <v>201</v>
      </c>
      <c r="G10933" s="4" t="s">
        <v>1774</v>
      </c>
      <c r="H10933" s="4">
        <v>12711.0</v>
      </c>
      <c r="I10933" s="4">
        <v>5259.0</v>
      </c>
      <c r="J10933" s="4">
        <v>728.0</v>
      </c>
      <c r="K10933" s="4">
        <v>7707.0</v>
      </c>
      <c r="L10933" s="4">
        <v>19000.0</v>
      </c>
      <c r="M10933" s="4" t="s">
        <v>2041</v>
      </c>
      <c r="N10933" s="4" t="s">
        <v>2041</v>
      </c>
      <c r="O10933" s="4" t="s">
        <v>2041</v>
      </c>
      <c r="P10933" s="4" t="s">
        <v>2041</v>
      </c>
      <c r="R10933" s="5" t="str">
        <f t="shared" si="1"/>
        <v>2017_492</v>
      </c>
    </row>
    <row r="10934">
      <c r="A10934" s="4" t="s">
        <v>2561</v>
      </c>
      <c r="B10934" s="4">
        <v>493.0</v>
      </c>
      <c r="C10934" s="4">
        <v>2017.0</v>
      </c>
      <c r="D10934" s="4" t="s">
        <v>332</v>
      </c>
      <c r="E10934" s="4" t="s">
        <v>2141</v>
      </c>
      <c r="F10934" s="4" t="s">
        <v>57</v>
      </c>
      <c r="G10934" s="4" t="s">
        <v>1719</v>
      </c>
      <c r="H10934" s="4">
        <v>6240.0</v>
      </c>
      <c r="I10934" s="4">
        <v>5250.0</v>
      </c>
      <c r="J10934" s="4">
        <v>343.0</v>
      </c>
      <c r="K10934" s="4">
        <v>1778.0</v>
      </c>
      <c r="L10934" s="4">
        <v>16400.0</v>
      </c>
      <c r="M10934" s="4" t="s">
        <v>2041</v>
      </c>
      <c r="N10934" s="4" t="s">
        <v>2041</v>
      </c>
      <c r="O10934" s="4" t="s">
        <v>2041</v>
      </c>
      <c r="P10934" s="4" t="s">
        <v>2041</v>
      </c>
      <c r="R10934" s="5" t="str">
        <f t="shared" si="1"/>
        <v>2017_493</v>
      </c>
    </row>
    <row r="10935">
      <c r="A10935" s="7" t="s">
        <v>2448</v>
      </c>
      <c r="B10935" s="7">
        <v>494.0</v>
      </c>
      <c r="C10935" s="7">
        <v>2017.0</v>
      </c>
      <c r="D10935" s="7" t="s">
        <v>223</v>
      </c>
      <c r="E10935" s="7" t="s">
        <v>223</v>
      </c>
      <c r="F10935" s="7" t="s">
        <v>183</v>
      </c>
      <c r="G10935" s="7" t="s">
        <v>1550</v>
      </c>
      <c r="H10935" s="8"/>
      <c r="I10935" s="7">
        <v>5236.0</v>
      </c>
      <c r="J10935" s="7">
        <v>15.0</v>
      </c>
      <c r="K10935" s="7">
        <v>2671.0</v>
      </c>
      <c r="L10935" s="7">
        <v>20000.0</v>
      </c>
      <c r="M10935" s="7" t="s">
        <v>2041</v>
      </c>
      <c r="N10935" s="7" t="s">
        <v>2044</v>
      </c>
      <c r="O10935" s="7" t="s">
        <v>2041</v>
      </c>
      <c r="P10935" s="7" t="s">
        <v>2041</v>
      </c>
      <c r="Q10935" s="8"/>
      <c r="R10935" s="5" t="str">
        <f t="shared" si="1"/>
        <v>2017_494</v>
      </c>
    </row>
    <row r="10936">
      <c r="A10936" s="4" t="s">
        <v>2516</v>
      </c>
      <c r="B10936" s="4">
        <v>495.0</v>
      </c>
      <c r="C10936" s="4">
        <v>2017.0</v>
      </c>
      <c r="D10936" s="4" t="s">
        <v>1831</v>
      </c>
      <c r="E10936" s="4" t="s">
        <v>2040</v>
      </c>
      <c r="F10936" s="4" t="s">
        <v>55</v>
      </c>
      <c r="G10936" s="4" t="s">
        <v>1472</v>
      </c>
      <c r="H10936" s="4">
        <v>2180.0</v>
      </c>
      <c r="I10936" s="4">
        <v>5200.0</v>
      </c>
      <c r="J10936" s="4">
        <v>153.0</v>
      </c>
      <c r="K10936" s="4">
        <v>1608.0</v>
      </c>
      <c r="L10936" s="4">
        <v>23150.0</v>
      </c>
      <c r="M10936" s="4" t="s">
        <v>2041</v>
      </c>
      <c r="N10936" s="4" t="s">
        <v>2041</v>
      </c>
      <c r="O10936" s="4" t="s">
        <v>2041</v>
      </c>
      <c r="P10936" s="4" t="s">
        <v>2041</v>
      </c>
      <c r="R10936" s="5" t="str">
        <f t="shared" si="1"/>
        <v>2017_495</v>
      </c>
    </row>
    <row r="10937">
      <c r="A10937" s="4" t="s">
        <v>2562</v>
      </c>
      <c r="B10937" s="4">
        <v>496.0</v>
      </c>
      <c r="C10937" s="4">
        <v>2017.0</v>
      </c>
      <c r="D10937" s="4" t="s">
        <v>1831</v>
      </c>
      <c r="E10937" s="4" t="s">
        <v>2040</v>
      </c>
      <c r="F10937" s="4" t="s">
        <v>24</v>
      </c>
      <c r="G10937" s="4" t="s">
        <v>1401</v>
      </c>
      <c r="H10937" s="4">
        <v>4229.0</v>
      </c>
      <c r="I10937" s="4">
        <v>5197.0</v>
      </c>
      <c r="J10937" s="4">
        <v>378.0</v>
      </c>
      <c r="K10937" s="4">
        <v>2148.0</v>
      </c>
      <c r="L10937" s="4">
        <v>31000.0</v>
      </c>
      <c r="M10937" s="4" t="s">
        <v>2041</v>
      </c>
      <c r="N10937" s="4" t="s">
        <v>2041</v>
      </c>
      <c r="O10937" s="4" t="s">
        <v>2044</v>
      </c>
      <c r="P10937" s="4" t="s">
        <v>2041</v>
      </c>
      <c r="R10937" s="5" t="str">
        <f t="shared" si="1"/>
        <v>2017_496</v>
      </c>
    </row>
    <row r="10938">
      <c r="A10938" s="4" t="s">
        <v>2563</v>
      </c>
      <c r="B10938" s="4">
        <v>497.0</v>
      </c>
      <c r="C10938" s="4">
        <v>2017.0</v>
      </c>
      <c r="D10938" s="4" t="s">
        <v>1112</v>
      </c>
      <c r="E10938" s="4" t="s">
        <v>223</v>
      </c>
      <c r="F10938" s="4" t="s">
        <v>100</v>
      </c>
      <c r="G10938" s="4" t="s">
        <v>1605</v>
      </c>
      <c r="H10938" s="4">
        <v>5872.0</v>
      </c>
      <c r="I10938" s="4">
        <v>5170.0</v>
      </c>
      <c r="J10938" s="4">
        <v>382.0</v>
      </c>
      <c r="K10938" s="4">
        <v>9737.0</v>
      </c>
      <c r="L10938" s="4">
        <v>4200.0</v>
      </c>
      <c r="M10938" s="4" t="s">
        <v>2041</v>
      </c>
      <c r="N10938" s="4" t="s">
        <v>2041</v>
      </c>
      <c r="O10938" s="4" t="s">
        <v>2041</v>
      </c>
      <c r="P10938" s="4" t="s">
        <v>2041</v>
      </c>
      <c r="R10938" s="5" t="str">
        <f t="shared" si="1"/>
        <v>2017_497</v>
      </c>
    </row>
    <row r="10939">
      <c r="A10939" s="7" t="s">
        <v>2564</v>
      </c>
      <c r="B10939" s="7">
        <v>498.0</v>
      </c>
      <c r="C10939" s="7">
        <v>2017.0</v>
      </c>
      <c r="D10939" s="7" t="s">
        <v>1364</v>
      </c>
      <c r="E10939" s="7" t="s">
        <v>2043</v>
      </c>
      <c r="F10939" s="7" t="s">
        <v>57</v>
      </c>
      <c r="G10939" s="7" t="s">
        <v>1597</v>
      </c>
      <c r="H10939" s="7">
        <v>44391.0</v>
      </c>
      <c r="I10939" s="7">
        <v>5169.0</v>
      </c>
      <c r="J10939" s="7">
        <v>214.0</v>
      </c>
      <c r="K10939" s="7">
        <v>48083.0</v>
      </c>
      <c r="L10939" s="7">
        <v>8500.0</v>
      </c>
      <c r="M10939" s="7" t="s">
        <v>2041</v>
      </c>
      <c r="N10939" s="7" t="s">
        <v>2044</v>
      </c>
      <c r="O10939" s="7" t="s">
        <v>2041</v>
      </c>
      <c r="P10939" s="7" t="s">
        <v>2041</v>
      </c>
      <c r="Q10939" s="8"/>
      <c r="R10939" s="5" t="str">
        <f t="shared" si="1"/>
        <v>2017_498</v>
      </c>
    </row>
    <row r="10940">
      <c r="A10940" s="4" t="s">
        <v>2565</v>
      </c>
      <c r="B10940" s="4">
        <v>499.0</v>
      </c>
      <c r="C10940" s="4">
        <v>2017.0</v>
      </c>
      <c r="D10940" s="4" t="s">
        <v>921</v>
      </c>
      <c r="E10940" s="4" t="s">
        <v>921</v>
      </c>
      <c r="F10940" s="4" t="s">
        <v>24</v>
      </c>
      <c r="G10940" s="4" t="s">
        <v>1503</v>
      </c>
      <c r="H10940" s="4">
        <v>6968.0</v>
      </c>
      <c r="I10940" s="4">
        <v>5164.0</v>
      </c>
      <c r="K10940" s="4">
        <v>15167.0</v>
      </c>
      <c r="L10940" s="4">
        <v>4431.0</v>
      </c>
      <c r="M10940" s="4" t="s">
        <v>2041</v>
      </c>
      <c r="N10940" s="4" t="s">
        <v>2041</v>
      </c>
      <c r="O10940" s="4" t="s">
        <v>2044</v>
      </c>
      <c r="P10940" s="4" t="s">
        <v>2041</v>
      </c>
      <c r="R10940" s="5" t="str">
        <f t="shared" si="1"/>
        <v>2017_499</v>
      </c>
    </row>
    <row r="10941">
      <c r="A10941" s="4" t="s">
        <v>2510</v>
      </c>
      <c r="B10941" s="4">
        <v>500.0</v>
      </c>
      <c r="C10941" s="4">
        <v>2017.0</v>
      </c>
      <c r="D10941" s="4" t="s">
        <v>759</v>
      </c>
      <c r="E10941" s="4" t="s">
        <v>2141</v>
      </c>
      <c r="F10941" s="4" t="s">
        <v>30</v>
      </c>
      <c r="G10941" s="4" t="s">
        <v>1407</v>
      </c>
      <c r="H10941" s="4">
        <v>2428.0</v>
      </c>
      <c r="I10941" s="4">
        <v>5145.0</v>
      </c>
      <c r="J10941" s="4">
        <v>57.0</v>
      </c>
      <c r="K10941" s="4">
        <v>2281.0</v>
      </c>
      <c r="L10941" s="4">
        <v>110000.0</v>
      </c>
      <c r="M10941" s="4" t="s">
        <v>2041</v>
      </c>
      <c r="N10941" s="4" t="s">
        <v>2041</v>
      </c>
      <c r="O10941" s="4" t="s">
        <v>2041</v>
      </c>
      <c r="P10941" s="4" t="s">
        <v>2041</v>
      </c>
      <c r="R10941" s="5" t="str">
        <f t="shared" si="1"/>
        <v>2017_500</v>
      </c>
    </row>
    <row r="10942">
      <c r="A10942" s="4" t="s">
        <v>25</v>
      </c>
      <c r="B10942" s="4">
        <v>1.0</v>
      </c>
      <c r="C10942" s="4">
        <v>2018.0</v>
      </c>
      <c r="D10942" s="4" t="s">
        <v>26</v>
      </c>
      <c r="E10942" s="4" t="s">
        <v>2040</v>
      </c>
      <c r="F10942" s="4" t="s">
        <v>27</v>
      </c>
      <c r="G10942" s="4" t="s">
        <v>1400</v>
      </c>
      <c r="H10942" s="4">
        <v>263563.0</v>
      </c>
      <c r="I10942" s="4">
        <v>500343.0</v>
      </c>
      <c r="J10942" s="4">
        <v>9862.0</v>
      </c>
      <c r="K10942" s="4">
        <v>204522.0</v>
      </c>
      <c r="L10942" s="4">
        <v>2300000.0</v>
      </c>
      <c r="M10942" s="4" t="s">
        <v>2041</v>
      </c>
      <c r="N10942" s="4" t="s">
        <v>2041</v>
      </c>
      <c r="O10942" s="4" t="s">
        <v>2041</v>
      </c>
      <c r="P10942" s="4" t="s">
        <v>2044</v>
      </c>
      <c r="R10942" s="5" t="str">
        <f t="shared" si="1"/>
        <v>2018_1</v>
      </c>
    </row>
    <row r="10943">
      <c r="A10943" s="4" t="s">
        <v>22</v>
      </c>
      <c r="B10943" s="4">
        <v>2.0</v>
      </c>
      <c r="C10943" s="4">
        <v>2018.0</v>
      </c>
      <c r="D10943" s="4" t="s">
        <v>23</v>
      </c>
      <c r="E10943" s="4" t="s">
        <v>921</v>
      </c>
      <c r="F10943" s="4" t="s">
        <v>24</v>
      </c>
      <c r="G10943" s="4" t="s">
        <v>1401</v>
      </c>
      <c r="H10943" s="4">
        <v>316157.0</v>
      </c>
      <c r="I10943" s="4">
        <v>244363.0</v>
      </c>
      <c r="J10943" s="4">
        <v>19710.0</v>
      </c>
      <c r="K10943" s="4">
        <v>348691.0</v>
      </c>
      <c r="L10943" s="4">
        <v>71200.0</v>
      </c>
      <c r="M10943" s="4" t="s">
        <v>2041</v>
      </c>
      <c r="N10943" s="4" t="s">
        <v>2041</v>
      </c>
      <c r="O10943" s="4" t="s">
        <v>2041</v>
      </c>
      <c r="P10943" s="4" t="s">
        <v>2044</v>
      </c>
      <c r="R10943" s="5" t="str">
        <f t="shared" si="1"/>
        <v>2018_2</v>
      </c>
    </row>
    <row r="10944">
      <c r="A10944" s="4" t="s">
        <v>1968</v>
      </c>
      <c r="B10944" s="4">
        <v>3.0</v>
      </c>
      <c r="C10944" s="4">
        <v>2018.0</v>
      </c>
      <c r="D10944" s="4" t="s">
        <v>67</v>
      </c>
      <c r="E10944" s="4" t="s">
        <v>2042</v>
      </c>
      <c r="F10944" s="4" t="s">
        <v>70</v>
      </c>
      <c r="G10944" s="4" t="s">
        <v>1409</v>
      </c>
      <c r="H10944" s="4">
        <v>492008.0</v>
      </c>
      <c r="I10944" s="4">
        <v>242137.0</v>
      </c>
      <c r="J10944" s="4">
        <v>44940.0</v>
      </c>
      <c r="K10944" s="4">
        <v>702095.0</v>
      </c>
      <c r="L10944" s="4">
        <v>377000.0</v>
      </c>
      <c r="M10944" s="4" t="s">
        <v>2041</v>
      </c>
      <c r="N10944" s="4" t="s">
        <v>2041</v>
      </c>
      <c r="O10944" s="4" t="s">
        <v>2041</v>
      </c>
      <c r="P10944" s="4" t="s">
        <v>2044</v>
      </c>
      <c r="R10944" s="5" t="str">
        <f t="shared" si="1"/>
        <v>2018_3</v>
      </c>
    </row>
    <row r="10945">
      <c r="A10945" s="4" t="s">
        <v>1969</v>
      </c>
      <c r="B10945" s="4">
        <v>4.0</v>
      </c>
      <c r="C10945" s="4">
        <v>2018.0</v>
      </c>
      <c r="D10945" s="4" t="s">
        <v>32</v>
      </c>
      <c r="E10945" s="4" t="s">
        <v>2043</v>
      </c>
      <c r="F10945" s="4" t="s">
        <v>57</v>
      </c>
      <c r="G10945" s="4" t="s">
        <v>1487</v>
      </c>
      <c r="H10945" s="4">
        <v>851318.0</v>
      </c>
      <c r="I10945" s="4">
        <v>229234.0</v>
      </c>
      <c r="J10945" s="4">
        <v>48351.0</v>
      </c>
      <c r="K10945" s="4">
        <v>375319.0</v>
      </c>
      <c r="L10945" s="4">
        <v>123000.0</v>
      </c>
      <c r="M10945" s="4" t="s">
        <v>2041</v>
      </c>
      <c r="N10945" s="4" t="s">
        <v>2041</v>
      </c>
      <c r="O10945" s="4" t="s">
        <v>2041</v>
      </c>
      <c r="P10945" s="4" t="s">
        <v>2044</v>
      </c>
      <c r="R10945" s="5" t="str">
        <f t="shared" si="1"/>
        <v>2018_4</v>
      </c>
    </row>
    <row r="10946">
      <c r="A10946" s="4" t="s">
        <v>1975</v>
      </c>
      <c r="B10946" s="4">
        <v>5.0</v>
      </c>
      <c r="C10946" s="4">
        <v>2018.0</v>
      </c>
      <c r="D10946" s="4" t="s">
        <v>1289</v>
      </c>
      <c r="E10946" s="4" t="s">
        <v>114</v>
      </c>
      <c r="F10946" s="4" t="s">
        <v>74</v>
      </c>
      <c r="G10946" s="4" t="s">
        <v>1416</v>
      </c>
      <c r="H10946" s="4">
        <v>207080.0</v>
      </c>
      <c r="I10946" s="4">
        <v>201159.0</v>
      </c>
      <c r="J10946" s="4">
        <v>10558.0</v>
      </c>
      <c r="K10946" s="4">
        <v>139058.0</v>
      </c>
      <c r="L10946" s="4">
        <v>260000.0</v>
      </c>
      <c r="M10946" s="4" t="s">
        <v>2041</v>
      </c>
      <c r="N10946" s="4" t="s">
        <v>2041</v>
      </c>
      <c r="O10946" s="4" t="s">
        <v>2041</v>
      </c>
      <c r="P10946" s="4" t="s">
        <v>2044</v>
      </c>
      <c r="R10946" s="5" t="str">
        <f t="shared" si="1"/>
        <v>2018_5</v>
      </c>
    </row>
    <row r="10947">
      <c r="A10947" s="4" t="s">
        <v>1976</v>
      </c>
      <c r="B10947" s="4">
        <v>6.0</v>
      </c>
      <c r="C10947" s="4">
        <v>2018.0</v>
      </c>
      <c r="D10947" s="4" t="s">
        <v>973</v>
      </c>
      <c r="E10947" s="4" t="s">
        <v>117</v>
      </c>
      <c r="F10947" s="4" t="s">
        <v>57</v>
      </c>
      <c r="G10947" s="4" t="s">
        <v>1414</v>
      </c>
      <c r="H10947" s="4">
        <v>29067.0</v>
      </c>
      <c r="I10947" s="4">
        <v>198533.0</v>
      </c>
      <c r="J10947" s="4">
        <v>5070.0</v>
      </c>
      <c r="K10947" s="4">
        <v>60969.0</v>
      </c>
      <c r="L10947" s="4">
        <v>64500.0</v>
      </c>
      <c r="M10947" s="4" t="s">
        <v>2041</v>
      </c>
      <c r="N10947" s="4" t="s">
        <v>2041</v>
      </c>
      <c r="O10947" s="4" t="s">
        <v>2041</v>
      </c>
      <c r="P10947" s="4" t="s">
        <v>2044</v>
      </c>
      <c r="R10947" s="5" t="str">
        <f t="shared" si="1"/>
        <v>2018_6</v>
      </c>
    </row>
    <row r="10948">
      <c r="A10948" s="4" t="s">
        <v>2045</v>
      </c>
      <c r="B10948" s="4">
        <v>7.0</v>
      </c>
      <c r="C10948" s="4">
        <v>2018.0</v>
      </c>
      <c r="D10948" s="4" t="s">
        <v>1292</v>
      </c>
      <c r="E10948" s="4" t="s">
        <v>114</v>
      </c>
      <c r="F10948" s="4" t="s">
        <v>212</v>
      </c>
      <c r="G10948" s="4" t="s">
        <v>1434</v>
      </c>
      <c r="H10948" s="4">
        <v>63114.0</v>
      </c>
      <c r="I10948" s="4">
        <v>184765.0</v>
      </c>
      <c r="J10948" s="4">
        <v>6622.0</v>
      </c>
      <c r="K10948" s="4">
        <v>95131.0</v>
      </c>
      <c r="L10948" s="4">
        <v>203000.0</v>
      </c>
      <c r="M10948" s="4" t="s">
        <v>2041</v>
      </c>
      <c r="N10948" s="4" t="s">
        <v>2041</v>
      </c>
      <c r="O10948" s="4" t="s">
        <v>2041</v>
      </c>
      <c r="P10948" s="4" t="s">
        <v>2044</v>
      </c>
      <c r="R10948" s="5" t="str">
        <f t="shared" si="1"/>
        <v>2018_7</v>
      </c>
    </row>
    <row r="10949">
      <c r="A10949" s="6" t="s">
        <v>1992</v>
      </c>
      <c r="B10949" s="4">
        <v>8.0</v>
      </c>
      <c r="C10949" s="4">
        <v>2018.0</v>
      </c>
      <c r="D10949" s="4" t="s">
        <v>1364</v>
      </c>
      <c r="E10949" s="4" t="s">
        <v>2040</v>
      </c>
      <c r="F10949" s="4" t="s">
        <v>95</v>
      </c>
      <c r="G10949" s="4" t="s">
        <v>1458</v>
      </c>
      <c r="H10949" s="4">
        <v>700668.0</v>
      </c>
      <c r="I10949" s="4">
        <v>177866.0</v>
      </c>
      <c r="J10949" s="4">
        <v>3033.0</v>
      </c>
      <c r="K10949" s="4">
        <v>131310.0</v>
      </c>
      <c r="L10949" s="4">
        <v>566000.0</v>
      </c>
      <c r="M10949" s="4" t="s">
        <v>2041</v>
      </c>
      <c r="N10949" s="4" t="s">
        <v>2041</v>
      </c>
      <c r="O10949" s="4" t="s">
        <v>2041</v>
      </c>
      <c r="P10949" s="4" t="s">
        <v>2044</v>
      </c>
      <c r="R10949" s="5" t="str">
        <f t="shared" si="1"/>
        <v>2018_8</v>
      </c>
    </row>
    <row r="10950">
      <c r="A10950" s="4" t="s">
        <v>1171</v>
      </c>
      <c r="B10950" s="4">
        <v>9.0</v>
      </c>
      <c r="C10950" s="4">
        <v>2018.0</v>
      </c>
      <c r="D10950" s="4" t="s">
        <v>29</v>
      </c>
      <c r="E10950" s="4" t="s">
        <v>29</v>
      </c>
      <c r="F10950" s="4" t="s">
        <v>24</v>
      </c>
      <c r="G10950" s="4" t="s">
        <v>1503</v>
      </c>
      <c r="H10950" s="4">
        <v>218946.0</v>
      </c>
      <c r="I10950" s="4">
        <v>160546.0</v>
      </c>
      <c r="J10950" s="4">
        <v>29450.0</v>
      </c>
      <c r="K10950" s="4">
        <v>444097.0</v>
      </c>
      <c r="L10950" s="4">
        <v>254000.0</v>
      </c>
      <c r="M10950" s="4" t="s">
        <v>2041</v>
      </c>
      <c r="N10950" s="4" t="s">
        <v>2041</v>
      </c>
      <c r="O10950" s="4" t="s">
        <v>2041</v>
      </c>
      <c r="P10950" s="4" t="s">
        <v>2044</v>
      </c>
      <c r="R10950" s="5" t="str">
        <f t="shared" si="1"/>
        <v>2018_9</v>
      </c>
    </row>
    <row r="10951">
      <c r="A10951" s="7" t="s">
        <v>1970</v>
      </c>
      <c r="B10951" s="7">
        <v>10.0</v>
      </c>
      <c r="C10951" s="7">
        <v>2018.0</v>
      </c>
      <c r="D10951" s="7" t="s">
        <v>19</v>
      </c>
      <c r="E10951" s="7" t="s">
        <v>19</v>
      </c>
      <c r="F10951" s="7" t="s">
        <v>20</v>
      </c>
      <c r="G10951" s="7" t="s">
        <v>1402</v>
      </c>
      <c r="H10951" s="7">
        <v>50972.0</v>
      </c>
      <c r="I10951" s="7">
        <v>157311.0</v>
      </c>
      <c r="J10951" s="7">
        <v>3864.0</v>
      </c>
      <c r="K10951" s="7">
        <v>212482.0</v>
      </c>
      <c r="L10951" s="7">
        <v>180000.0</v>
      </c>
      <c r="M10951" s="7" t="s">
        <v>2041</v>
      </c>
      <c r="N10951" s="7" t="s">
        <v>2044</v>
      </c>
      <c r="O10951" s="7" t="s">
        <v>2041</v>
      </c>
      <c r="P10951" s="7" t="s">
        <v>2044</v>
      </c>
      <c r="Q10951" s="8"/>
      <c r="R10951" s="5" t="str">
        <f t="shared" si="1"/>
        <v>2018_10</v>
      </c>
    </row>
    <row r="10952">
      <c r="A10952" s="4" t="s">
        <v>1971</v>
      </c>
      <c r="B10952" s="4">
        <v>11.0</v>
      </c>
      <c r="C10952" s="4">
        <v>2018.0</v>
      </c>
      <c r="D10952" s="4" t="s">
        <v>19</v>
      </c>
      <c r="E10952" s="4" t="s">
        <v>19</v>
      </c>
      <c r="F10952" s="4" t="s">
        <v>20</v>
      </c>
      <c r="G10952" s="4" t="s">
        <v>1406</v>
      </c>
      <c r="H10952" s="4">
        <v>44244.0</v>
      </c>
      <c r="I10952" s="4">
        <v>156776.0</v>
      </c>
      <c r="J10952" s="4">
        <v>7602.0</v>
      </c>
      <c r="K10952" s="4">
        <v>257808.0</v>
      </c>
      <c r="L10952" s="4">
        <v>202000.0</v>
      </c>
      <c r="M10952" s="4" t="s">
        <v>2041</v>
      </c>
      <c r="N10952" s="4" t="s">
        <v>2041</v>
      </c>
      <c r="O10952" s="4" t="s">
        <v>2041</v>
      </c>
      <c r="P10952" s="4" t="s">
        <v>2044</v>
      </c>
      <c r="R10952" s="5" t="str">
        <f t="shared" si="1"/>
        <v>2018_11</v>
      </c>
    </row>
    <row r="10953">
      <c r="A10953" s="4" t="s">
        <v>1988</v>
      </c>
      <c r="B10953" s="4">
        <v>12.0</v>
      </c>
      <c r="C10953" s="4">
        <v>2018.0</v>
      </c>
      <c r="D10953" s="4" t="s">
        <v>973</v>
      </c>
      <c r="E10953" s="4" t="s">
        <v>117</v>
      </c>
      <c r="F10953" s="4" t="s">
        <v>100</v>
      </c>
      <c r="G10953" s="4" t="s">
        <v>1419</v>
      </c>
      <c r="H10953" s="4">
        <v>18938.0</v>
      </c>
      <c r="I10953" s="4">
        <v>153144.0</v>
      </c>
      <c r="J10953" s="4">
        <v>365.0</v>
      </c>
      <c r="K10953" s="4">
        <v>35317.0</v>
      </c>
      <c r="L10953" s="4">
        <v>19500.0</v>
      </c>
      <c r="M10953" s="4" t="s">
        <v>2041</v>
      </c>
      <c r="N10953" s="4" t="s">
        <v>2041</v>
      </c>
      <c r="O10953" s="4" t="s">
        <v>2041</v>
      </c>
      <c r="P10953" s="4" t="s">
        <v>2044</v>
      </c>
      <c r="R10953" s="5" t="str">
        <f t="shared" si="1"/>
        <v>2018_12</v>
      </c>
    </row>
    <row r="10954">
      <c r="A10954" s="4" t="s">
        <v>1967</v>
      </c>
      <c r="B10954" s="4">
        <v>13.0</v>
      </c>
      <c r="C10954" s="4">
        <v>2018.0</v>
      </c>
      <c r="D10954" s="4" t="s">
        <v>23</v>
      </c>
      <c r="E10954" s="4" t="s">
        <v>921</v>
      </c>
      <c r="F10954" s="4" t="s">
        <v>57</v>
      </c>
      <c r="G10954" s="4" t="s">
        <v>1403</v>
      </c>
      <c r="H10954" s="4">
        <v>217845.0</v>
      </c>
      <c r="I10954" s="4">
        <v>134533.0</v>
      </c>
      <c r="J10954" s="4">
        <v>9195.0</v>
      </c>
      <c r="K10954" s="4">
        <v>253806.0</v>
      </c>
      <c r="L10954" s="4">
        <v>51900.0</v>
      </c>
      <c r="M10954" s="4" t="s">
        <v>2041</v>
      </c>
      <c r="N10954" s="4" t="s">
        <v>2041</v>
      </c>
      <c r="O10954" s="4" t="s">
        <v>2041</v>
      </c>
      <c r="P10954" s="4" t="s">
        <v>2044</v>
      </c>
      <c r="R10954" s="5" t="str">
        <f t="shared" si="1"/>
        <v>2018_13</v>
      </c>
    </row>
    <row r="10955">
      <c r="A10955" s="4" t="s">
        <v>1982</v>
      </c>
      <c r="B10955" s="4">
        <v>14.0</v>
      </c>
      <c r="C10955" s="4">
        <v>2018.0</v>
      </c>
      <c r="D10955" s="4" t="s">
        <v>973</v>
      </c>
      <c r="E10955" s="4" t="s">
        <v>117</v>
      </c>
      <c r="F10955" s="4" t="s">
        <v>55</v>
      </c>
      <c r="G10955" s="4" t="s">
        <v>1415</v>
      </c>
      <c r="H10955" s="4">
        <v>19726.0</v>
      </c>
      <c r="I10955" s="4">
        <v>129976.0</v>
      </c>
      <c r="J10955" s="4">
        <v>1288.0</v>
      </c>
      <c r="K10955" s="4">
        <v>40112.0</v>
      </c>
      <c r="L10955" s="4">
        <v>40400.0</v>
      </c>
      <c r="M10955" s="4" t="s">
        <v>2041</v>
      </c>
      <c r="N10955" s="4" t="s">
        <v>2041</v>
      </c>
      <c r="O10955" s="4" t="s">
        <v>2041</v>
      </c>
      <c r="P10955" s="4" t="s">
        <v>2044</v>
      </c>
      <c r="R10955" s="5" t="str">
        <f t="shared" si="1"/>
        <v>2018_14</v>
      </c>
    </row>
    <row r="10956">
      <c r="A10956" s="4" t="s">
        <v>2047</v>
      </c>
      <c r="B10956" s="4">
        <v>15.0</v>
      </c>
      <c r="C10956" s="4">
        <v>2018.0</v>
      </c>
      <c r="D10956" s="4" t="s">
        <v>26</v>
      </c>
      <c r="E10956" s="4" t="s">
        <v>2040</v>
      </c>
      <c r="F10956" s="4" t="s">
        <v>95</v>
      </c>
      <c r="G10956" s="4" t="s">
        <v>1421</v>
      </c>
      <c r="H10956" s="4">
        <v>82687.0</v>
      </c>
      <c r="I10956" s="4">
        <v>129025.0</v>
      </c>
      <c r="J10956" s="4">
        <v>2679.0</v>
      </c>
      <c r="K10956" s="4">
        <v>36347.0</v>
      </c>
      <c r="L10956" s="4">
        <v>182000.0</v>
      </c>
      <c r="M10956" s="4" t="s">
        <v>2041</v>
      </c>
      <c r="N10956" s="4" t="s">
        <v>2041</v>
      </c>
      <c r="O10956" s="4" t="s">
        <v>2041</v>
      </c>
      <c r="P10956" s="4" t="s">
        <v>2044</v>
      </c>
      <c r="R10956" s="5" t="str">
        <f t="shared" si="1"/>
        <v>2018_15</v>
      </c>
    </row>
    <row r="10957">
      <c r="A10957" s="4" t="s">
        <v>2046</v>
      </c>
      <c r="B10957" s="4">
        <v>16.0</v>
      </c>
      <c r="C10957" s="4">
        <v>2018.0</v>
      </c>
      <c r="D10957" s="4" t="s">
        <v>29</v>
      </c>
      <c r="E10957" s="4" t="s">
        <v>29</v>
      </c>
      <c r="F10957" s="4" t="s">
        <v>30</v>
      </c>
      <c r="G10957" s="4" t="s">
        <v>1407</v>
      </c>
      <c r="H10957" s="4">
        <v>197497.0</v>
      </c>
      <c r="I10957" s="4">
        <v>126034.0</v>
      </c>
      <c r="J10957" s="4">
        <v>30101.0</v>
      </c>
      <c r="K10957" s="4">
        <v>257143.0</v>
      </c>
      <c r="L10957" s="4">
        <v>155400.0</v>
      </c>
      <c r="M10957" s="4" t="s">
        <v>2041</v>
      </c>
      <c r="N10957" s="4" t="s">
        <v>2041</v>
      </c>
      <c r="O10957" s="4" t="s">
        <v>2041</v>
      </c>
      <c r="P10957" s="4" t="s">
        <v>2044</v>
      </c>
      <c r="R10957" s="5" t="str">
        <f t="shared" si="1"/>
        <v>2018_16</v>
      </c>
    </row>
    <row r="10958">
      <c r="A10958" s="4" t="s">
        <v>1984</v>
      </c>
      <c r="B10958" s="4">
        <v>17.0</v>
      </c>
      <c r="C10958" s="4">
        <v>2018.0</v>
      </c>
      <c r="D10958" s="4" t="s">
        <v>72</v>
      </c>
      <c r="E10958" s="4" t="s">
        <v>72</v>
      </c>
      <c r="F10958" s="4" t="s">
        <v>55</v>
      </c>
      <c r="G10958" s="4" t="s">
        <v>1417</v>
      </c>
      <c r="H10958" s="4">
        <v>20828.0</v>
      </c>
      <c r="I10958" s="4">
        <v>122662.0</v>
      </c>
      <c r="J10958" s="4">
        <v>1907.0</v>
      </c>
      <c r="K10958" s="4">
        <v>37197.0</v>
      </c>
      <c r="L10958" s="4">
        <v>449000.0</v>
      </c>
      <c r="M10958" s="4" t="s">
        <v>2041</v>
      </c>
      <c r="N10958" s="4" t="s">
        <v>2041</v>
      </c>
      <c r="O10958" s="4" t="s">
        <v>2041</v>
      </c>
      <c r="P10958" s="4" t="s">
        <v>2044</v>
      </c>
      <c r="R10958" s="5" t="str">
        <f t="shared" si="1"/>
        <v>2018_17</v>
      </c>
    </row>
    <row r="10959">
      <c r="A10959" s="4" t="s">
        <v>1972</v>
      </c>
      <c r="B10959" s="4">
        <v>18.0</v>
      </c>
      <c r="C10959" s="4">
        <v>2018.0</v>
      </c>
      <c r="D10959" s="4" t="s">
        <v>1728</v>
      </c>
      <c r="E10959" s="4" t="s">
        <v>2062</v>
      </c>
      <c r="F10959" s="4" t="s">
        <v>148</v>
      </c>
      <c r="G10959" s="4" t="s">
        <v>1466</v>
      </c>
      <c r="H10959" s="4">
        <v>117054.0</v>
      </c>
      <c r="I10959" s="4">
        <v>122274.0</v>
      </c>
      <c r="J10959" s="4">
        <v>5786.0</v>
      </c>
      <c r="K10959" s="4">
        <v>377945.0</v>
      </c>
      <c r="L10959" s="4">
        <v>313000.0</v>
      </c>
      <c r="M10959" s="4" t="s">
        <v>2041</v>
      </c>
      <c r="N10959" s="4" t="s">
        <v>2041</v>
      </c>
      <c r="O10959" s="4" t="s">
        <v>2041</v>
      </c>
      <c r="P10959" s="4" t="s">
        <v>2044</v>
      </c>
      <c r="R10959" s="5" t="str">
        <f t="shared" si="1"/>
        <v>2018_18</v>
      </c>
    </row>
    <row r="10960">
      <c r="A10960" s="4" t="s">
        <v>2471</v>
      </c>
      <c r="B10960" s="4">
        <v>19.0</v>
      </c>
      <c r="C10960" s="4">
        <v>2018.0</v>
      </c>
      <c r="D10960" s="4" t="s">
        <v>72</v>
      </c>
      <c r="E10960" s="4" t="s">
        <v>72</v>
      </c>
      <c r="F10960" s="4" t="s">
        <v>46</v>
      </c>
      <c r="G10960" s="4" t="s">
        <v>1429</v>
      </c>
      <c r="H10960" s="4">
        <v>64924.0</v>
      </c>
      <c r="I10960" s="4">
        <v>118214.0</v>
      </c>
      <c r="J10960" s="4">
        <v>4078.0</v>
      </c>
      <c r="K10960" s="4">
        <v>66009.0</v>
      </c>
      <c r="L10960" s="4">
        <v>290000.0</v>
      </c>
      <c r="M10960" s="4" t="s">
        <v>2041</v>
      </c>
      <c r="N10960" s="4" t="s">
        <v>2041</v>
      </c>
      <c r="O10960" s="4" t="s">
        <v>2041</v>
      </c>
      <c r="P10960" s="4" t="s">
        <v>2044</v>
      </c>
      <c r="R10960" s="5" t="str">
        <f t="shared" si="1"/>
        <v>2018_19</v>
      </c>
    </row>
    <row r="10961">
      <c r="A10961" s="4" t="s">
        <v>2566</v>
      </c>
      <c r="B10961" s="4">
        <v>20.0</v>
      </c>
      <c r="C10961" s="4">
        <v>2018.0</v>
      </c>
      <c r="D10961" s="4" t="s">
        <v>59</v>
      </c>
      <c r="E10961" s="4" t="s">
        <v>2042</v>
      </c>
      <c r="F10961" s="4" t="s">
        <v>30</v>
      </c>
      <c r="G10961" s="4" t="s">
        <v>1407</v>
      </c>
      <c r="H10961" s="4">
        <v>375043.0</v>
      </c>
      <c r="I10961" s="4">
        <v>113899.0</v>
      </c>
      <c r="J10961" s="4">
        <v>24441.0</v>
      </c>
      <c r="K10961" s="4">
        <v>2533600.0</v>
      </c>
      <c r="L10961" s="4">
        <v>252539.0</v>
      </c>
      <c r="M10961" s="4" t="s">
        <v>2041</v>
      </c>
      <c r="N10961" s="4" t="s">
        <v>2041</v>
      </c>
      <c r="O10961" s="4" t="s">
        <v>2041</v>
      </c>
      <c r="P10961" s="4" t="s">
        <v>2044</v>
      </c>
      <c r="R10961" s="5" t="str">
        <f t="shared" si="1"/>
        <v>2018_20</v>
      </c>
    </row>
    <row r="10962">
      <c r="A10962" s="4" t="s">
        <v>609</v>
      </c>
      <c r="B10962" s="4">
        <v>21.0</v>
      </c>
      <c r="C10962" s="4">
        <v>2018.0</v>
      </c>
      <c r="D10962" s="4" t="s">
        <v>81</v>
      </c>
      <c r="E10962" s="4" t="s">
        <v>2042</v>
      </c>
      <c r="F10962" s="4" t="s">
        <v>82</v>
      </c>
      <c r="G10962" s="4" t="s">
        <v>1554</v>
      </c>
      <c r="H10962" s="4">
        <v>1633.0</v>
      </c>
      <c r="I10962" s="4">
        <v>112394.0</v>
      </c>
      <c r="J10962" s="4">
        <v>2463.0</v>
      </c>
      <c r="K10962" s="4">
        <v>3345529.0</v>
      </c>
      <c r="L10962" s="4">
        <v>7200.0</v>
      </c>
      <c r="M10962" s="4" t="s">
        <v>2041</v>
      </c>
      <c r="N10962" s="4" t="s">
        <v>2041</v>
      </c>
      <c r="O10962" s="4" t="s">
        <v>2041</v>
      </c>
      <c r="P10962" s="4" t="s">
        <v>2044</v>
      </c>
      <c r="R10962" s="5" t="str">
        <f t="shared" si="1"/>
        <v>2018_21</v>
      </c>
    </row>
    <row r="10963">
      <c r="A10963" s="4" t="s">
        <v>2056</v>
      </c>
      <c r="B10963" s="4">
        <v>22.0</v>
      </c>
      <c r="C10963" s="4">
        <v>2018.0</v>
      </c>
      <c r="D10963" s="4" t="s">
        <v>1364</v>
      </c>
      <c r="E10963" s="4" t="s">
        <v>2043</v>
      </c>
      <c r="F10963" s="4" t="s">
        <v>57</v>
      </c>
      <c r="G10963" s="4" t="s">
        <v>1544</v>
      </c>
      <c r="H10963" s="4">
        <v>719124.0</v>
      </c>
      <c r="I10963" s="4">
        <v>110855.0</v>
      </c>
      <c r="J10963" s="4">
        <v>12662.0</v>
      </c>
      <c r="K10963" s="4">
        <v>197295.0</v>
      </c>
      <c r="L10963" s="4">
        <v>80110.0</v>
      </c>
      <c r="M10963" s="4" t="s">
        <v>2044</v>
      </c>
      <c r="N10963" s="4" t="s">
        <v>2041</v>
      </c>
      <c r="O10963" s="4" t="s">
        <v>2041</v>
      </c>
      <c r="P10963" s="4" t="s">
        <v>2044</v>
      </c>
      <c r="R10963" s="5" t="str">
        <f t="shared" si="1"/>
        <v>2018_22</v>
      </c>
    </row>
    <row r="10964">
      <c r="A10964" s="4" t="s">
        <v>1990</v>
      </c>
      <c r="B10964" s="4">
        <v>23.0</v>
      </c>
      <c r="C10964" s="4">
        <v>2018.0</v>
      </c>
      <c r="D10964" s="4" t="s">
        <v>1831</v>
      </c>
      <c r="E10964" s="4" t="s">
        <v>2040</v>
      </c>
      <c r="F10964" s="4" t="s">
        <v>88</v>
      </c>
      <c r="G10964" s="4" t="s">
        <v>1413</v>
      </c>
      <c r="H10964" s="4">
        <v>206272.0</v>
      </c>
      <c r="I10964" s="4">
        <v>100904.0</v>
      </c>
      <c r="J10964" s="4">
        <v>8630.0</v>
      </c>
      <c r="K10964" s="4">
        <v>44529.0</v>
      </c>
      <c r="L10964" s="4">
        <v>413000.0</v>
      </c>
      <c r="M10964" s="4" t="s">
        <v>2041</v>
      </c>
      <c r="N10964" s="4" t="s">
        <v>2041</v>
      </c>
      <c r="O10964" s="4" t="s">
        <v>2041</v>
      </c>
      <c r="P10964" s="4" t="s">
        <v>2044</v>
      </c>
      <c r="R10964" s="5" t="str">
        <f t="shared" si="1"/>
        <v>2018_23</v>
      </c>
    </row>
    <row r="10965">
      <c r="A10965" s="4" t="s">
        <v>2050</v>
      </c>
      <c r="B10965" s="4">
        <v>24.0</v>
      </c>
      <c r="C10965" s="4">
        <v>2018.0</v>
      </c>
      <c r="D10965" s="4" t="s">
        <v>59</v>
      </c>
      <c r="E10965" s="4" t="s">
        <v>2042</v>
      </c>
      <c r="F10965" s="4" t="s">
        <v>127</v>
      </c>
      <c r="G10965" s="4" t="s">
        <v>1408</v>
      </c>
      <c r="H10965" s="4">
        <v>306618.0</v>
      </c>
      <c r="I10965" s="4">
        <v>100264.0</v>
      </c>
      <c r="J10965" s="4">
        <v>18232.0</v>
      </c>
      <c r="K10965" s="4">
        <v>2281234.0</v>
      </c>
      <c r="L10965" s="4">
        <v>209376.0</v>
      </c>
      <c r="M10965" s="4" t="s">
        <v>2041</v>
      </c>
      <c r="N10965" s="4" t="s">
        <v>2041</v>
      </c>
      <c r="O10965" s="4" t="s">
        <v>2041</v>
      </c>
      <c r="P10965" s="4" t="s">
        <v>2044</v>
      </c>
      <c r="R10965" s="5" t="str">
        <f t="shared" si="1"/>
        <v>2018_24</v>
      </c>
    </row>
    <row r="10966">
      <c r="A10966" s="4" t="s">
        <v>1980</v>
      </c>
      <c r="B10966" s="4">
        <v>25.0</v>
      </c>
      <c r="C10966" s="4">
        <v>2018.0</v>
      </c>
      <c r="D10966" s="4" t="s">
        <v>1292</v>
      </c>
      <c r="E10966" s="4" t="s">
        <v>114</v>
      </c>
      <c r="F10966" s="4" t="s">
        <v>144</v>
      </c>
      <c r="G10966" s="4" t="s">
        <v>1481</v>
      </c>
      <c r="H10966" s="4">
        <v>38791.0</v>
      </c>
      <c r="I10966" s="4">
        <v>100065.0</v>
      </c>
      <c r="J10966" s="4">
        <v>4517.0</v>
      </c>
      <c r="K10966" s="4">
        <v>54256.0</v>
      </c>
      <c r="L10966" s="4">
        <v>26600.0</v>
      </c>
      <c r="M10966" s="4" t="s">
        <v>2041</v>
      </c>
      <c r="N10966" s="4" t="s">
        <v>2041</v>
      </c>
      <c r="O10966" s="4" t="s">
        <v>2041</v>
      </c>
      <c r="P10966" s="4" t="s">
        <v>2044</v>
      </c>
      <c r="R10966" s="5" t="str">
        <f t="shared" si="1"/>
        <v>2018_25</v>
      </c>
    </row>
    <row r="10967">
      <c r="A10967" s="4" t="s">
        <v>1239</v>
      </c>
      <c r="B10967" s="4">
        <v>26.0</v>
      </c>
      <c r="C10967" s="4">
        <v>2018.0</v>
      </c>
      <c r="D10967" s="4" t="s">
        <v>59</v>
      </c>
      <c r="E10967" s="4" t="s">
        <v>2042</v>
      </c>
      <c r="F10967" s="4" t="s">
        <v>57</v>
      </c>
      <c r="G10967" s="4" t="s">
        <v>1414</v>
      </c>
      <c r="H10967" s="4">
        <v>255556.0</v>
      </c>
      <c r="I10967" s="4">
        <v>97741.0</v>
      </c>
      <c r="J10967" s="4">
        <v>22183.0</v>
      </c>
      <c r="K10967" s="4">
        <v>1951757.0</v>
      </c>
      <c r="L10967" s="4">
        <v>262700.0</v>
      </c>
      <c r="M10967" s="4" t="s">
        <v>2041</v>
      </c>
      <c r="N10967" s="4" t="s">
        <v>2041</v>
      </c>
      <c r="O10967" s="4" t="s">
        <v>2041</v>
      </c>
      <c r="P10967" s="4" t="s">
        <v>2044</v>
      </c>
      <c r="R10967" s="5" t="str">
        <f t="shared" si="1"/>
        <v>2018_26</v>
      </c>
    </row>
    <row r="10968">
      <c r="A10968" s="4" t="s">
        <v>1286</v>
      </c>
      <c r="B10968" s="4">
        <v>27.0</v>
      </c>
      <c r="C10968" s="4">
        <v>2018.0</v>
      </c>
      <c r="D10968" s="4" t="s">
        <v>76</v>
      </c>
      <c r="E10968" s="4" t="s">
        <v>76</v>
      </c>
      <c r="F10968" s="4" t="s">
        <v>46</v>
      </c>
      <c r="G10968" s="4" t="s">
        <v>1418</v>
      </c>
      <c r="H10968" s="4">
        <v>192539.0</v>
      </c>
      <c r="I10968" s="4">
        <v>93392.0</v>
      </c>
      <c r="J10968" s="4">
        <v>8197.0</v>
      </c>
      <c r="K10968" s="4">
        <v>92333.0</v>
      </c>
      <c r="L10968" s="4">
        <v>140800.0</v>
      </c>
      <c r="M10968" s="4" t="s">
        <v>2041</v>
      </c>
      <c r="N10968" s="4" t="s">
        <v>2041</v>
      </c>
      <c r="O10968" s="4" t="s">
        <v>2041</v>
      </c>
      <c r="P10968" s="4" t="s">
        <v>2044</v>
      </c>
      <c r="R10968" s="5" t="str">
        <f t="shared" si="1"/>
        <v>2018_27</v>
      </c>
    </row>
    <row r="10969">
      <c r="A10969" s="4" t="s">
        <v>1938</v>
      </c>
      <c r="B10969" s="4">
        <v>28.0</v>
      </c>
      <c r="C10969" s="4">
        <v>2018.0</v>
      </c>
      <c r="D10969" s="4" t="s">
        <v>23</v>
      </c>
      <c r="E10969" s="4" t="s">
        <v>921</v>
      </c>
      <c r="F10969" s="4" t="s">
        <v>24</v>
      </c>
      <c r="G10969" s="4" t="s">
        <v>1404</v>
      </c>
      <c r="H10969" s="4">
        <v>44730.0</v>
      </c>
      <c r="I10969" s="4">
        <v>91568.0</v>
      </c>
      <c r="J10969" s="4">
        <v>5106.0</v>
      </c>
      <c r="K10969" s="4">
        <v>54371.0</v>
      </c>
      <c r="L10969" s="4">
        <v>14600.0</v>
      </c>
      <c r="M10969" s="4" t="s">
        <v>2041</v>
      </c>
      <c r="N10969" s="4" t="s">
        <v>2041</v>
      </c>
      <c r="O10969" s="4" t="s">
        <v>2041</v>
      </c>
      <c r="P10969" s="4" t="s">
        <v>2044</v>
      </c>
      <c r="R10969" s="5" t="str">
        <f t="shared" si="1"/>
        <v>2018_28</v>
      </c>
    </row>
    <row r="10970">
      <c r="A10970" s="7" t="s">
        <v>2055</v>
      </c>
      <c r="B10970" s="7">
        <v>29.0</v>
      </c>
      <c r="C10970" s="7">
        <v>2018.0</v>
      </c>
      <c r="D10970" s="7" t="s">
        <v>1289</v>
      </c>
      <c r="E10970" s="7" t="s">
        <v>114</v>
      </c>
      <c r="F10970" s="7" t="s">
        <v>257</v>
      </c>
      <c r="G10970" s="7" t="s">
        <v>1424</v>
      </c>
      <c r="H10970" s="7">
        <v>56182.0</v>
      </c>
      <c r="I10970" s="7">
        <v>90039.0</v>
      </c>
      <c r="J10970" s="7">
        <v>3843.0</v>
      </c>
      <c r="K10970" s="7">
        <v>70540.0</v>
      </c>
      <c r="L10970" s="7">
        <v>56000.0</v>
      </c>
      <c r="M10970" s="7" t="s">
        <v>2041</v>
      </c>
      <c r="N10970" s="7" t="s">
        <v>2044</v>
      </c>
      <c r="O10970" s="7" t="s">
        <v>2041</v>
      </c>
      <c r="P10970" s="7" t="s">
        <v>2044</v>
      </c>
      <c r="Q10970" s="8"/>
      <c r="R10970" s="5" t="str">
        <f t="shared" si="1"/>
        <v>2018_29</v>
      </c>
    </row>
    <row r="10971">
      <c r="A10971" s="4" t="s">
        <v>1991</v>
      </c>
      <c r="B10971" s="4">
        <v>30.0</v>
      </c>
      <c r="C10971" s="4">
        <v>2018.0</v>
      </c>
      <c r="D10971" s="4" t="s">
        <v>638</v>
      </c>
      <c r="E10971" s="4" t="s">
        <v>2043</v>
      </c>
      <c r="F10971" s="4" t="s">
        <v>95</v>
      </c>
      <c r="G10971" s="4" t="s">
        <v>1431</v>
      </c>
      <c r="H10971" s="4">
        <v>702760.0</v>
      </c>
      <c r="I10971" s="4">
        <v>89950.0</v>
      </c>
      <c r="J10971" s="4">
        <v>21204.0</v>
      </c>
      <c r="K10971" s="4">
        <v>241086.0</v>
      </c>
      <c r="L10971" s="4">
        <v>124000.0</v>
      </c>
      <c r="M10971" s="4" t="s">
        <v>2041</v>
      </c>
      <c r="N10971" s="4" t="s">
        <v>2041</v>
      </c>
      <c r="O10971" s="4" t="s">
        <v>2041</v>
      </c>
      <c r="P10971" s="4" t="s">
        <v>2044</v>
      </c>
      <c r="R10971" s="5" t="str">
        <f t="shared" si="1"/>
        <v>2018_30</v>
      </c>
    </row>
    <row r="10972">
      <c r="A10972" s="4" t="s">
        <v>1973</v>
      </c>
      <c r="B10972" s="4">
        <v>31.0</v>
      </c>
      <c r="C10972" s="4">
        <v>2018.0</v>
      </c>
      <c r="D10972" s="4" t="s">
        <v>23</v>
      </c>
      <c r="E10972" s="4" t="s">
        <v>921</v>
      </c>
      <c r="F10972" s="4" t="s">
        <v>24</v>
      </c>
      <c r="G10972" s="4" t="s">
        <v>1412</v>
      </c>
      <c r="H10972" s="4">
        <v>39977.0</v>
      </c>
      <c r="I10972" s="4">
        <v>88407.0</v>
      </c>
      <c r="J10972" s="4">
        <v>4065.0</v>
      </c>
      <c r="K10972" s="4">
        <v>50158.0</v>
      </c>
      <c r="L10972" s="4">
        <v>10015.0</v>
      </c>
      <c r="M10972" s="4" t="s">
        <v>2041</v>
      </c>
      <c r="N10972" s="4" t="s">
        <v>2041</v>
      </c>
      <c r="O10972" s="4" t="s">
        <v>2041</v>
      </c>
      <c r="P10972" s="4" t="s">
        <v>2044</v>
      </c>
      <c r="R10972" s="5" t="str">
        <f t="shared" si="1"/>
        <v>2018_31</v>
      </c>
    </row>
    <row r="10973">
      <c r="A10973" s="4" t="s">
        <v>1986</v>
      </c>
      <c r="B10973" s="4">
        <v>32.0</v>
      </c>
      <c r="C10973" s="4">
        <v>2018.0</v>
      </c>
      <c r="D10973" s="4" t="s">
        <v>59</v>
      </c>
      <c r="E10973" s="4" t="s">
        <v>2042</v>
      </c>
      <c r="F10973" s="4" t="s">
        <v>30</v>
      </c>
      <c r="G10973" s="4" t="s">
        <v>1407</v>
      </c>
      <c r="H10973" s="4">
        <v>172822.0</v>
      </c>
      <c r="I10973" s="4">
        <v>87966.0</v>
      </c>
      <c r="J10973" s="4">
        <v>6798.0</v>
      </c>
      <c r="K10973" s="4">
        <v>1842465.0</v>
      </c>
      <c r="L10973" s="4">
        <v>209000.0</v>
      </c>
      <c r="M10973" s="4" t="s">
        <v>2041</v>
      </c>
      <c r="N10973" s="4" t="s">
        <v>2041</v>
      </c>
      <c r="O10973" s="4" t="s">
        <v>2041</v>
      </c>
      <c r="P10973" s="4" t="s">
        <v>2044</v>
      </c>
      <c r="R10973" s="5" t="str">
        <f t="shared" si="1"/>
        <v>2018_32</v>
      </c>
    </row>
    <row r="10974">
      <c r="A10974" s="4" t="s">
        <v>1997</v>
      </c>
      <c r="B10974" s="4">
        <v>33.0</v>
      </c>
      <c r="C10974" s="4">
        <v>2018.0</v>
      </c>
      <c r="D10974" s="4" t="s">
        <v>29</v>
      </c>
      <c r="E10974" s="4" t="s">
        <v>29</v>
      </c>
      <c r="F10974" s="4" t="s">
        <v>100</v>
      </c>
      <c r="G10974" s="4" t="s">
        <v>1443</v>
      </c>
      <c r="H10974" s="4">
        <v>158703.0</v>
      </c>
      <c r="I10974" s="4">
        <v>84526.0</v>
      </c>
      <c r="J10974" s="4">
        <v>22714.0</v>
      </c>
      <c r="K10974" s="4">
        <v>186949.0</v>
      </c>
      <c r="L10974" s="4">
        <v>164000.0</v>
      </c>
      <c r="M10974" s="4" t="s">
        <v>2041</v>
      </c>
      <c r="N10974" s="4" t="s">
        <v>2041</v>
      </c>
      <c r="O10974" s="4" t="s">
        <v>2041</v>
      </c>
      <c r="P10974" s="4" t="s">
        <v>2044</v>
      </c>
      <c r="R10974" s="5" t="str">
        <f t="shared" si="1"/>
        <v>2018_33</v>
      </c>
    </row>
    <row r="10975">
      <c r="A10975" s="7" t="s">
        <v>2051</v>
      </c>
      <c r="B10975" s="7">
        <v>34.0</v>
      </c>
      <c r="C10975" s="7">
        <v>2018.0</v>
      </c>
      <c r="D10975" s="7" t="s">
        <v>1354</v>
      </c>
      <c r="E10975" s="7" t="s">
        <v>2043</v>
      </c>
      <c r="F10975" s="7" t="s">
        <v>30</v>
      </c>
      <c r="G10975" s="7" t="s">
        <v>1411</v>
      </c>
      <c r="H10975" s="7">
        <v>141335.0</v>
      </c>
      <c r="I10975" s="7">
        <v>79139.0</v>
      </c>
      <c r="J10975" s="7">
        <v>5753.0</v>
      </c>
      <c r="K10975" s="7">
        <v>125356.0</v>
      </c>
      <c r="L10975" s="7">
        <v>366000.0</v>
      </c>
      <c r="M10975" s="7" t="s">
        <v>2041</v>
      </c>
      <c r="N10975" s="7" t="s">
        <v>2044</v>
      </c>
      <c r="O10975" s="7" t="s">
        <v>2041</v>
      </c>
      <c r="P10975" s="7" t="s">
        <v>2044</v>
      </c>
      <c r="Q10975" s="8"/>
      <c r="R10975" s="5" t="str">
        <f t="shared" si="1"/>
        <v>2018_34</v>
      </c>
    </row>
    <row r="10976">
      <c r="A10976" s="4" t="s">
        <v>2522</v>
      </c>
      <c r="B10976" s="4">
        <v>35.0</v>
      </c>
      <c r="C10976" s="4">
        <v>2018.0</v>
      </c>
      <c r="D10976" s="4" t="s">
        <v>32</v>
      </c>
      <c r="E10976" s="4" t="s">
        <v>2043</v>
      </c>
      <c r="F10976" s="4" t="s">
        <v>24</v>
      </c>
      <c r="G10976" s="4" t="s">
        <v>1423</v>
      </c>
      <c r="I10976" s="4">
        <v>78660.0</v>
      </c>
      <c r="J10976" s="4">
        <v>3728.0</v>
      </c>
      <c r="K10976" s="4">
        <v>122281.0</v>
      </c>
      <c r="L10976" s="4">
        <v>145000.0</v>
      </c>
      <c r="M10976" s="4" t="s">
        <v>2041</v>
      </c>
      <c r="N10976" s="4" t="s">
        <v>2041</v>
      </c>
      <c r="O10976" s="4" t="s">
        <v>2041</v>
      </c>
      <c r="P10976" s="4" t="s">
        <v>2044</v>
      </c>
      <c r="R10976" s="5" t="str">
        <f t="shared" si="1"/>
        <v>2018_35</v>
      </c>
    </row>
    <row r="10977">
      <c r="A10977" s="4" t="s">
        <v>969</v>
      </c>
      <c r="B10977" s="4">
        <v>36.0</v>
      </c>
      <c r="C10977" s="4">
        <v>2018.0</v>
      </c>
      <c r="D10977" s="4" t="s">
        <v>45</v>
      </c>
      <c r="E10977" s="4" t="s">
        <v>2042</v>
      </c>
      <c r="F10977" s="4" t="s">
        <v>46</v>
      </c>
      <c r="G10977" s="4" t="s">
        <v>1420</v>
      </c>
      <c r="I10977" s="4">
        <v>78331.0</v>
      </c>
      <c r="J10977" s="4">
        <v>2207.0</v>
      </c>
      <c r="K10977" s="4">
        <v>272345.0</v>
      </c>
      <c r="L10977" s="4">
        <v>65664.0</v>
      </c>
      <c r="M10977" s="4" t="s">
        <v>2041</v>
      </c>
      <c r="N10977" s="4" t="s">
        <v>2041</v>
      </c>
      <c r="O10977" s="4" t="s">
        <v>2041</v>
      </c>
      <c r="P10977" s="4" t="s">
        <v>2044</v>
      </c>
      <c r="R10977" s="5" t="str">
        <f t="shared" si="1"/>
        <v>2018_36</v>
      </c>
    </row>
    <row r="10978">
      <c r="A10978" s="4" t="s">
        <v>101</v>
      </c>
      <c r="B10978" s="4">
        <v>37.0</v>
      </c>
      <c r="C10978" s="4">
        <v>2018.0</v>
      </c>
      <c r="D10978" s="4" t="s">
        <v>102</v>
      </c>
      <c r="E10978" s="4" t="s">
        <v>114</v>
      </c>
      <c r="F10978" s="4" t="s">
        <v>43</v>
      </c>
      <c r="G10978" s="4" t="s">
        <v>1425</v>
      </c>
      <c r="H10978" s="4">
        <v>343780.0</v>
      </c>
      <c r="I10978" s="4">
        <v>76450.0</v>
      </c>
      <c r="J10978" s="4">
        <v>1300.0</v>
      </c>
      <c r="K10978" s="4">
        <v>157303.0</v>
      </c>
      <c r="L10978" s="4">
        <v>134000.0</v>
      </c>
      <c r="M10978" s="4" t="s">
        <v>2041</v>
      </c>
      <c r="N10978" s="4" t="s">
        <v>2041</v>
      </c>
      <c r="O10978" s="4" t="s">
        <v>2041</v>
      </c>
      <c r="P10978" s="4" t="s">
        <v>2044</v>
      </c>
      <c r="R10978" s="5" t="str">
        <f t="shared" si="1"/>
        <v>2018_37</v>
      </c>
    </row>
    <row r="10979">
      <c r="A10979" s="4" t="s">
        <v>810</v>
      </c>
      <c r="B10979" s="4">
        <v>38.0</v>
      </c>
      <c r="C10979" s="4">
        <v>2018.0</v>
      </c>
      <c r="D10979" s="4" t="s">
        <v>81</v>
      </c>
      <c r="E10979" s="4" t="s">
        <v>2042</v>
      </c>
      <c r="F10979" s="4" t="s">
        <v>37</v>
      </c>
      <c r="G10979" s="4" t="s">
        <v>1432</v>
      </c>
      <c r="H10979" s="4">
        <v>878.0</v>
      </c>
      <c r="I10979" s="4">
        <v>74676.0</v>
      </c>
      <c r="J10979" s="4">
        <v>5625.0</v>
      </c>
      <c r="K10979" s="4">
        <v>2049776.0</v>
      </c>
      <c r="L10979" s="4">
        <v>6165.0</v>
      </c>
      <c r="M10979" s="4" t="s">
        <v>2041</v>
      </c>
      <c r="N10979" s="4" t="s">
        <v>2041</v>
      </c>
      <c r="O10979" s="4" t="s">
        <v>2041</v>
      </c>
      <c r="P10979" s="4" t="s">
        <v>2044</v>
      </c>
      <c r="R10979" s="5" t="str">
        <f t="shared" si="1"/>
        <v>2018_38</v>
      </c>
    </row>
    <row r="10980">
      <c r="A10980" s="4" t="s">
        <v>878</v>
      </c>
      <c r="B10980" s="4">
        <v>39.0</v>
      </c>
      <c r="C10980" s="4">
        <v>2018.0</v>
      </c>
      <c r="D10980" s="4" t="s">
        <v>26</v>
      </c>
      <c r="E10980" s="4" t="s">
        <v>2040</v>
      </c>
      <c r="F10980" s="4" t="s">
        <v>74</v>
      </c>
      <c r="G10980" s="4" t="s">
        <v>1422</v>
      </c>
      <c r="H10980" s="4">
        <v>37409.0</v>
      </c>
      <c r="I10980" s="4">
        <v>71879.0</v>
      </c>
      <c r="J10980" s="4">
        <v>2934.0</v>
      </c>
      <c r="K10980" s="4">
        <v>38999.0</v>
      </c>
      <c r="L10980" s="4">
        <v>345000.0</v>
      </c>
      <c r="M10980" s="4" t="s">
        <v>2041</v>
      </c>
      <c r="N10980" s="4" t="s">
        <v>2041</v>
      </c>
      <c r="O10980" s="4" t="s">
        <v>2041</v>
      </c>
      <c r="P10980" s="4" t="s">
        <v>2044</v>
      </c>
      <c r="R10980" s="5" t="str">
        <f t="shared" si="1"/>
        <v>2018_39</v>
      </c>
    </row>
    <row r="10981">
      <c r="A10981" s="4" t="s">
        <v>2060</v>
      </c>
      <c r="B10981" s="4">
        <v>40.0</v>
      </c>
      <c r="C10981" s="4">
        <v>2018.0</v>
      </c>
      <c r="D10981" s="4" t="s">
        <v>1831</v>
      </c>
      <c r="E10981" s="4" t="s">
        <v>2040</v>
      </c>
      <c r="F10981" s="4" t="s">
        <v>127</v>
      </c>
      <c r="G10981" s="4" t="s">
        <v>1430</v>
      </c>
      <c r="H10981" s="4">
        <v>72812.0</v>
      </c>
      <c r="I10981" s="4">
        <v>68619.0</v>
      </c>
      <c r="J10981" s="4">
        <v>3447.0</v>
      </c>
      <c r="K10981" s="4">
        <v>35291.0</v>
      </c>
      <c r="L10981" s="4">
        <v>255000.0</v>
      </c>
      <c r="M10981" s="4" t="s">
        <v>2041</v>
      </c>
      <c r="N10981" s="4" t="s">
        <v>2041</v>
      </c>
      <c r="O10981" s="4" t="s">
        <v>2041</v>
      </c>
      <c r="P10981" s="4" t="s">
        <v>2044</v>
      </c>
      <c r="R10981" s="5" t="str">
        <f t="shared" si="1"/>
        <v>2018_40</v>
      </c>
    </row>
    <row r="10982">
      <c r="A10982" s="4" t="s">
        <v>1985</v>
      </c>
      <c r="B10982" s="4">
        <v>41.0</v>
      </c>
      <c r="C10982" s="4">
        <v>2018.0</v>
      </c>
      <c r="D10982" s="4" t="s">
        <v>23</v>
      </c>
      <c r="E10982" s="4" t="s">
        <v>921</v>
      </c>
      <c r="F10982" s="4" t="s">
        <v>55</v>
      </c>
      <c r="G10982" s="4" t="s">
        <v>1889</v>
      </c>
      <c r="H10982" s="4">
        <v>34683.0</v>
      </c>
      <c r="I10982" s="4">
        <v>67610.0</v>
      </c>
      <c r="J10982" s="4">
        <v>3432.0</v>
      </c>
      <c r="K10982" s="4">
        <v>49047.0</v>
      </c>
      <c r="L10982" s="4">
        <v>43800.0</v>
      </c>
      <c r="M10982" s="4" t="s">
        <v>2041</v>
      </c>
      <c r="N10982" s="4" t="s">
        <v>2041</v>
      </c>
      <c r="O10982" s="4" t="s">
        <v>2041</v>
      </c>
      <c r="P10982" s="4" t="s">
        <v>2044</v>
      </c>
      <c r="R10982" s="5" t="str">
        <f t="shared" si="1"/>
        <v>2018_41</v>
      </c>
    </row>
    <row r="10983">
      <c r="A10983" s="4" t="s">
        <v>1989</v>
      </c>
      <c r="B10983" s="4">
        <v>42.0</v>
      </c>
      <c r="C10983" s="4">
        <v>2018.0</v>
      </c>
      <c r="D10983" s="4" t="s">
        <v>1078</v>
      </c>
      <c r="E10983" s="4" t="s">
        <v>2052</v>
      </c>
      <c r="F10983" s="4" t="s">
        <v>55</v>
      </c>
      <c r="G10983" s="4" t="s">
        <v>1417</v>
      </c>
      <c r="H10983" s="4">
        <v>199865.0</v>
      </c>
      <c r="I10983" s="4">
        <v>66217.0</v>
      </c>
      <c r="J10983" s="4">
        <v>15326.0</v>
      </c>
      <c r="K10983" s="4">
        <v>120406.0</v>
      </c>
      <c r="L10983" s="4">
        <v>95000.0</v>
      </c>
      <c r="M10983" s="4" t="s">
        <v>2041</v>
      </c>
      <c r="N10983" s="4" t="s">
        <v>2041</v>
      </c>
      <c r="O10983" s="4" t="s">
        <v>2041</v>
      </c>
      <c r="P10983" s="4" t="s">
        <v>2044</v>
      </c>
      <c r="R10983" s="5" t="str">
        <f t="shared" si="1"/>
        <v>2018_42</v>
      </c>
    </row>
    <row r="10984">
      <c r="A10984" s="4" t="s">
        <v>1995</v>
      </c>
      <c r="B10984" s="4">
        <v>43.0</v>
      </c>
      <c r="C10984" s="4">
        <v>2018.0</v>
      </c>
      <c r="D10984" s="4" t="s">
        <v>99</v>
      </c>
      <c r="E10984" s="4" t="s">
        <v>2042</v>
      </c>
      <c r="F10984" s="4" t="s">
        <v>30</v>
      </c>
      <c r="G10984" s="4" t="s">
        <v>1407</v>
      </c>
      <c r="H10984" s="4">
        <v>47572.0</v>
      </c>
      <c r="I10984" s="4">
        <v>66153.0</v>
      </c>
      <c r="J10984" s="4">
        <v>4010.0</v>
      </c>
      <c r="K10984" s="4">
        <v>719892.0</v>
      </c>
      <c r="L10984" s="4">
        <v>49000.0</v>
      </c>
      <c r="M10984" s="4" t="s">
        <v>2041</v>
      </c>
      <c r="N10984" s="4" t="s">
        <v>2041</v>
      </c>
      <c r="O10984" s="4" t="s">
        <v>2041</v>
      </c>
      <c r="P10984" s="4" t="s">
        <v>2044</v>
      </c>
      <c r="R10984" s="5" t="str">
        <f t="shared" si="1"/>
        <v>2018_43</v>
      </c>
    </row>
    <row r="10985">
      <c r="A10985" s="4" t="s">
        <v>2058</v>
      </c>
      <c r="B10985" s="4">
        <v>44.0</v>
      </c>
      <c r="C10985" s="4">
        <v>2018.0</v>
      </c>
      <c r="D10985" s="4" t="s">
        <v>87</v>
      </c>
      <c r="E10985" s="4" t="s">
        <v>2059</v>
      </c>
      <c r="F10985" s="4" t="s">
        <v>88</v>
      </c>
      <c r="G10985" s="4" t="s">
        <v>1413</v>
      </c>
      <c r="H10985" s="4">
        <v>90156.0</v>
      </c>
      <c r="I10985" s="4">
        <v>65872.0</v>
      </c>
      <c r="J10985" s="4">
        <v>4910.0</v>
      </c>
      <c r="K10985" s="4">
        <v>45403.0</v>
      </c>
      <c r="L10985" s="4">
        <v>346415.0</v>
      </c>
      <c r="M10985" s="4" t="s">
        <v>2041</v>
      </c>
      <c r="N10985" s="4" t="s">
        <v>2041</v>
      </c>
      <c r="O10985" s="4" t="s">
        <v>2041</v>
      </c>
      <c r="P10985" s="4" t="s">
        <v>2044</v>
      </c>
      <c r="R10985" s="5" t="str">
        <f t="shared" si="1"/>
        <v>2018_44</v>
      </c>
    </row>
    <row r="10986">
      <c r="A10986" s="7" t="s">
        <v>1996</v>
      </c>
      <c r="B10986" s="7">
        <v>45.0</v>
      </c>
      <c r="C10986" s="7">
        <v>2018.0</v>
      </c>
      <c r="D10986" s="7" t="s">
        <v>981</v>
      </c>
      <c r="E10986" s="7" t="s">
        <v>2053</v>
      </c>
      <c r="F10986" s="7" t="s">
        <v>30</v>
      </c>
      <c r="G10986" s="7" t="s">
        <v>1446</v>
      </c>
      <c r="H10986" s="7">
        <v>154933.0</v>
      </c>
      <c r="I10986" s="7">
        <v>63525.0</v>
      </c>
      <c r="J10986" s="7">
        <v>4857.0</v>
      </c>
      <c r="K10986" s="7">
        <v>79804.0</v>
      </c>
      <c r="L10986" s="7">
        <v>263000.0</v>
      </c>
      <c r="M10986" s="7" t="s">
        <v>2041</v>
      </c>
      <c r="N10986" s="7" t="s">
        <v>2044</v>
      </c>
      <c r="O10986" s="7" t="s">
        <v>2041</v>
      </c>
      <c r="P10986" s="7" t="s">
        <v>2044</v>
      </c>
      <c r="Q10986" s="8"/>
      <c r="R10986" s="5" t="str">
        <f t="shared" si="1"/>
        <v>2018_45</v>
      </c>
    </row>
    <row r="10987">
      <c r="A10987" s="4" t="s">
        <v>1085</v>
      </c>
      <c r="B10987" s="4">
        <v>46.0</v>
      </c>
      <c r="C10987" s="4">
        <v>2018.0</v>
      </c>
      <c r="D10987" s="4" t="s">
        <v>975</v>
      </c>
      <c r="E10987" s="4" t="s">
        <v>2043</v>
      </c>
      <c r="F10987" s="4" t="s">
        <v>57</v>
      </c>
      <c r="G10987" s="4" t="s">
        <v>1445</v>
      </c>
      <c r="H10987" s="4">
        <v>243109.0</v>
      </c>
      <c r="I10987" s="4">
        <v>62761.0</v>
      </c>
      <c r="J10987" s="4">
        <v>9601.0</v>
      </c>
      <c r="K10987" s="4">
        <v>123249.0</v>
      </c>
      <c r="L10987" s="4">
        <v>102700.0</v>
      </c>
      <c r="M10987" s="4" t="s">
        <v>2041</v>
      </c>
      <c r="N10987" s="4" t="s">
        <v>2041</v>
      </c>
      <c r="O10987" s="4" t="s">
        <v>2041</v>
      </c>
      <c r="P10987" s="4" t="s">
        <v>2044</v>
      </c>
      <c r="R10987" s="5" t="str">
        <f t="shared" si="1"/>
        <v>2018_46</v>
      </c>
    </row>
    <row r="10988">
      <c r="A10988" s="4" t="s">
        <v>2567</v>
      </c>
      <c r="B10988" s="4">
        <v>47.0</v>
      </c>
      <c r="C10988" s="4">
        <v>2018.0</v>
      </c>
      <c r="D10988" s="4" t="s">
        <v>48</v>
      </c>
      <c r="E10988" s="4" t="s">
        <v>48</v>
      </c>
      <c r="F10988" s="4" t="s">
        <v>20</v>
      </c>
      <c r="G10988" s="4" t="s">
        <v>1427</v>
      </c>
      <c r="H10988" s="4">
        <v>148186.0</v>
      </c>
      <c r="I10988" s="4">
        <v>62683.0</v>
      </c>
      <c r="J10988" s="4">
        <v>1460.0</v>
      </c>
      <c r="K10988" s="4">
        <v>192164.0</v>
      </c>
      <c r="L10988" s="4">
        <v>98000.0</v>
      </c>
      <c r="M10988" s="4" t="s">
        <v>2041</v>
      </c>
      <c r="N10988" s="4" t="s">
        <v>2041</v>
      </c>
      <c r="O10988" s="4" t="s">
        <v>2041</v>
      </c>
      <c r="P10988" s="4" t="s">
        <v>2044</v>
      </c>
      <c r="R10988" s="5" t="str">
        <f t="shared" si="1"/>
        <v>2018_47</v>
      </c>
    </row>
    <row r="10989">
      <c r="A10989" s="4" t="s">
        <v>1987</v>
      </c>
      <c r="B10989" s="4">
        <v>48.0</v>
      </c>
      <c r="C10989" s="4">
        <v>2018.0</v>
      </c>
      <c r="D10989" s="4" t="s">
        <v>988</v>
      </c>
      <c r="E10989" s="4" t="s">
        <v>2053</v>
      </c>
      <c r="F10989" s="4" t="s">
        <v>46</v>
      </c>
      <c r="G10989" s="4" t="s">
        <v>1418</v>
      </c>
      <c r="H10989" s="4">
        <v>24238.0</v>
      </c>
      <c r="I10989" s="4">
        <v>60828.0</v>
      </c>
      <c r="J10989" s="4">
        <v>1595.0</v>
      </c>
      <c r="K10989" s="4">
        <v>39963.0</v>
      </c>
      <c r="L10989" s="4">
        <v>31300.0</v>
      </c>
      <c r="M10989" s="4" t="s">
        <v>2041</v>
      </c>
      <c r="N10989" s="4" t="s">
        <v>2041</v>
      </c>
      <c r="O10989" s="4" t="s">
        <v>2041</v>
      </c>
      <c r="P10989" s="4" t="s">
        <v>2044</v>
      </c>
      <c r="R10989" s="5" t="str">
        <f t="shared" si="1"/>
        <v>2018_48</v>
      </c>
    </row>
    <row r="10990">
      <c r="A10990" s="4" t="s">
        <v>979</v>
      </c>
      <c r="B10990" s="4">
        <v>49.0</v>
      </c>
      <c r="C10990" s="4">
        <v>2018.0</v>
      </c>
      <c r="D10990" s="4" t="s">
        <v>1289</v>
      </c>
      <c r="E10990" s="4" t="s">
        <v>114</v>
      </c>
      <c r="F10990" s="4" t="s">
        <v>35</v>
      </c>
      <c r="G10990" s="4" t="s">
        <v>1428</v>
      </c>
      <c r="H10990" s="4">
        <v>55229.0</v>
      </c>
      <c r="I10990" s="4">
        <v>60535.0</v>
      </c>
      <c r="J10990" s="4">
        <v>1904.0</v>
      </c>
      <c r="K10990" s="4">
        <v>55151.0</v>
      </c>
      <c r="L10990" s="4">
        <v>47950.0</v>
      </c>
      <c r="M10990" s="4" t="s">
        <v>2041</v>
      </c>
      <c r="N10990" s="4" t="s">
        <v>2041</v>
      </c>
      <c r="O10990" s="4" t="s">
        <v>2041</v>
      </c>
      <c r="P10990" s="4" t="s">
        <v>2044</v>
      </c>
      <c r="R10990" s="5" t="str">
        <f t="shared" si="1"/>
        <v>2018_49</v>
      </c>
    </row>
    <row r="10991">
      <c r="A10991" s="4" t="s">
        <v>2073</v>
      </c>
      <c r="B10991" s="4">
        <v>50.0</v>
      </c>
      <c r="C10991" s="4">
        <v>2018.0</v>
      </c>
      <c r="D10991" s="4" t="s">
        <v>87</v>
      </c>
      <c r="E10991" s="4" t="s">
        <v>2059</v>
      </c>
      <c r="F10991" s="4" t="s">
        <v>115</v>
      </c>
      <c r="G10991" s="4" t="s">
        <v>1450</v>
      </c>
      <c r="H10991" s="4">
        <v>64161.0</v>
      </c>
      <c r="I10991" s="4">
        <v>60319.0</v>
      </c>
      <c r="J10991" s="4">
        <v>2997.0</v>
      </c>
      <c r="K10991" s="4">
        <v>48552.0</v>
      </c>
      <c r="L10991" s="4">
        <v>357000.0</v>
      </c>
      <c r="M10991" s="4" t="s">
        <v>2044</v>
      </c>
      <c r="N10991" s="4" t="s">
        <v>2041</v>
      </c>
      <c r="O10991" s="4" t="s">
        <v>2041</v>
      </c>
      <c r="P10991" s="4" t="s">
        <v>2044</v>
      </c>
      <c r="R10991" s="5" t="str">
        <f t="shared" si="1"/>
        <v>2018_50</v>
      </c>
    </row>
    <row r="10992">
      <c r="A10992" s="4" t="s">
        <v>1998</v>
      </c>
      <c r="B10992" s="4">
        <v>51.0</v>
      </c>
      <c r="C10992" s="4">
        <v>2018.0</v>
      </c>
      <c r="D10992" s="4" t="s">
        <v>76</v>
      </c>
      <c r="E10992" s="4" t="s">
        <v>76</v>
      </c>
      <c r="F10992" s="4" t="s">
        <v>35</v>
      </c>
      <c r="G10992" s="4" t="s">
        <v>2473</v>
      </c>
      <c r="H10992" s="4">
        <v>100667.0</v>
      </c>
      <c r="I10992" s="4">
        <v>59837.0</v>
      </c>
      <c r="J10992" s="4">
        <v>4552.0</v>
      </c>
      <c r="K10992" s="4">
        <v>96920.0</v>
      </c>
      <c r="L10992" s="4">
        <v>204700.0</v>
      </c>
      <c r="M10992" s="4" t="s">
        <v>2041</v>
      </c>
      <c r="N10992" s="4" t="s">
        <v>2041</v>
      </c>
      <c r="O10992" s="4" t="s">
        <v>2041</v>
      </c>
      <c r="P10992" s="4" t="s">
        <v>2044</v>
      </c>
      <c r="R10992" s="5" t="str">
        <f t="shared" si="1"/>
        <v>2018_51</v>
      </c>
    </row>
    <row r="10993">
      <c r="A10993" s="4" t="s">
        <v>2063</v>
      </c>
      <c r="B10993" s="4">
        <v>52.0</v>
      </c>
      <c r="C10993" s="4">
        <v>2018.0</v>
      </c>
      <c r="D10993" s="4" t="s">
        <v>99</v>
      </c>
      <c r="E10993" s="4" t="s">
        <v>2042</v>
      </c>
      <c r="F10993" s="4" t="s">
        <v>43</v>
      </c>
      <c r="G10993" s="4" t="s">
        <v>1448</v>
      </c>
      <c r="H10993" s="4">
        <v>43686.0</v>
      </c>
      <c r="I10993" s="4">
        <v>59689.0</v>
      </c>
      <c r="J10993" s="4">
        <v>7863.0</v>
      </c>
      <c r="K10993" s="4">
        <v>831921.0</v>
      </c>
      <c r="L10993" s="4">
        <v>49705.0</v>
      </c>
      <c r="M10993" s="4" t="s">
        <v>2041</v>
      </c>
      <c r="N10993" s="4" t="s">
        <v>2041</v>
      </c>
      <c r="O10993" s="4" t="s">
        <v>2041</v>
      </c>
      <c r="P10993" s="4" t="s">
        <v>2044</v>
      </c>
      <c r="R10993" s="5" t="str">
        <f t="shared" si="1"/>
        <v>2018_52</v>
      </c>
    </row>
    <row r="10994">
      <c r="A10994" s="4" t="s">
        <v>2523</v>
      </c>
      <c r="B10994" s="4">
        <v>53.0</v>
      </c>
      <c r="C10994" s="4">
        <v>2018.0</v>
      </c>
      <c r="D10994" s="4" t="s">
        <v>72</v>
      </c>
      <c r="E10994" s="4" t="s">
        <v>72</v>
      </c>
      <c r="F10994" s="4" t="s">
        <v>170</v>
      </c>
      <c r="G10994" s="4" t="s">
        <v>1615</v>
      </c>
      <c r="I10994" s="4">
        <v>59678.0</v>
      </c>
      <c r="J10994" s="4">
        <v>373.0</v>
      </c>
      <c r="K10994" s="4">
        <v>23755.0</v>
      </c>
      <c r="L10994" s="4">
        <v>273000.0</v>
      </c>
      <c r="M10994" s="4" t="s">
        <v>2041</v>
      </c>
      <c r="N10994" s="4" t="s">
        <v>2041</v>
      </c>
      <c r="O10994" s="4" t="s">
        <v>2041</v>
      </c>
      <c r="P10994" s="4" t="s">
        <v>2044</v>
      </c>
      <c r="R10994" s="5" t="str">
        <f t="shared" si="1"/>
        <v>2018_53</v>
      </c>
    </row>
    <row r="10995">
      <c r="A10995" s="4" t="s">
        <v>2069</v>
      </c>
      <c r="B10995" s="4">
        <v>54.0</v>
      </c>
      <c r="C10995" s="4">
        <v>2018.0</v>
      </c>
      <c r="D10995" s="4" t="s">
        <v>986</v>
      </c>
      <c r="E10995" s="4" t="s">
        <v>117</v>
      </c>
      <c r="F10995" s="4" t="s">
        <v>24</v>
      </c>
      <c r="G10995" s="4" t="s">
        <v>1404</v>
      </c>
      <c r="H10995" s="4">
        <v>31294.0</v>
      </c>
      <c r="I10995" s="4">
        <v>55371.0</v>
      </c>
      <c r="J10995" s="4">
        <v>1143.0</v>
      </c>
      <c r="K10995" s="4">
        <v>17757.0</v>
      </c>
      <c r="L10995" s="4">
        <v>66500.0</v>
      </c>
      <c r="M10995" s="4" t="s">
        <v>2041</v>
      </c>
      <c r="N10995" s="4" t="s">
        <v>2041</v>
      </c>
      <c r="O10995" s="4" t="s">
        <v>2041</v>
      </c>
      <c r="P10995" s="4" t="s">
        <v>2044</v>
      </c>
      <c r="R10995" s="5" t="str">
        <f t="shared" si="1"/>
        <v>2018_54</v>
      </c>
    </row>
    <row r="10996">
      <c r="A10996" s="4" t="s">
        <v>2474</v>
      </c>
      <c r="B10996" s="4">
        <v>55.0</v>
      </c>
      <c r="C10996" s="4">
        <v>2018.0</v>
      </c>
      <c r="D10996" s="4" t="s">
        <v>177</v>
      </c>
      <c r="E10996" s="4" t="s">
        <v>2065</v>
      </c>
      <c r="F10996" s="4" t="s">
        <v>57</v>
      </c>
      <c r="G10996" s="4" t="s">
        <v>1447</v>
      </c>
      <c r="H10996" s="4">
        <v>151029.0</v>
      </c>
      <c r="I10996" s="4">
        <v>55137.0</v>
      </c>
      <c r="J10996" s="4">
        <v>8980.0</v>
      </c>
      <c r="K10996" s="4">
        <v>95789.0</v>
      </c>
      <c r="L10996" s="4">
        <v>199000.0</v>
      </c>
      <c r="M10996" s="4" t="s">
        <v>2041</v>
      </c>
      <c r="N10996" s="4" t="s">
        <v>2041</v>
      </c>
      <c r="O10996" s="4" t="s">
        <v>2041</v>
      </c>
      <c r="P10996" s="4" t="s">
        <v>2044</v>
      </c>
      <c r="R10996" s="5" t="str">
        <f t="shared" si="1"/>
        <v>2018_55</v>
      </c>
    </row>
    <row r="10997">
      <c r="A10997" s="4" t="s">
        <v>2066</v>
      </c>
      <c r="B10997" s="4">
        <v>56.0</v>
      </c>
      <c r="C10997" s="4">
        <v>2018.0</v>
      </c>
      <c r="D10997" s="4" t="s">
        <v>1289</v>
      </c>
      <c r="E10997" s="4" t="s">
        <v>114</v>
      </c>
      <c r="F10997" s="4" t="s">
        <v>192</v>
      </c>
      <c r="G10997" s="4" t="s">
        <v>1477</v>
      </c>
      <c r="H10997" s="4">
        <v>37122.0</v>
      </c>
      <c r="I10997" s="4">
        <v>53767.0</v>
      </c>
      <c r="J10997" s="4">
        <v>2448.0</v>
      </c>
      <c r="K10997" s="4">
        <v>27178.0</v>
      </c>
      <c r="L10997" s="4">
        <v>45900.0</v>
      </c>
      <c r="M10997" s="4" t="s">
        <v>2041</v>
      </c>
      <c r="N10997" s="4" t="s">
        <v>2041</v>
      </c>
      <c r="O10997" s="4" t="s">
        <v>2041</v>
      </c>
      <c r="P10997" s="4" t="s">
        <v>2044</v>
      </c>
      <c r="R10997" s="5" t="str">
        <f t="shared" si="1"/>
        <v>2018_56</v>
      </c>
    </row>
    <row r="10998">
      <c r="A10998" s="4" t="s">
        <v>2002</v>
      </c>
      <c r="B10998" s="4">
        <v>57.0</v>
      </c>
      <c r="C10998" s="4">
        <v>2018.0</v>
      </c>
      <c r="D10998" s="4" t="s">
        <v>102</v>
      </c>
      <c r="E10998" s="4" t="s">
        <v>114</v>
      </c>
      <c r="F10998" s="4" t="s">
        <v>30</v>
      </c>
      <c r="G10998" s="4" t="s">
        <v>1407</v>
      </c>
      <c r="H10998" s="4">
        <v>211115.0</v>
      </c>
      <c r="I10998" s="4">
        <v>52546.0</v>
      </c>
      <c r="J10998" s="4">
        <v>21308.0</v>
      </c>
      <c r="K10998" s="4">
        <v>171797.0</v>
      </c>
      <c r="L10998" s="4">
        <v>90200.0</v>
      </c>
      <c r="M10998" s="4" t="s">
        <v>2041</v>
      </c>
      <c r="N10998" s="4" t="s">
        <v>2041</v>
      </c>
      <c r="O10998" s="4" t="s">
        <v>2041</v>
      </c>
      <c r="P10998" s="4" t="s">
        <v>2044</v>
      </c>
      <c r="R10998" s="5" t="str">
        <f t="shared" si="1"/>
        <v>2018_57</v>
      </c>
    </row>
    <row r="10999">
      <c r="A10999" s="4" t="s">
        <v>2048</v>
      </c>
      <c r="B10999" s="4">
        <v>58.0</v>
      </c>
      <c r="C10999" s="4">
        <v>2018.0</v>
      </c>
      <c r="D10999" s="4" t="s">
        <v>32</v>
      </c>
      <c r="E10999" s="4" t="s">
        <v>2043</v>
      </c>
      <c r="F10999" s="4" t="s">
        <v>57</v>
      </c>
      <c r="G10999" s="4" t="s">
        <v>1410</v>
      </c>
      <c r="H10999" s="4">
        <v>35893.0</v>
      </c>
      <c r="I10999" s="4">
        <v>52056.0</v>
      </c>
      <c r="J10999" s="4">
        <v>2526.0</v>
      </c>
      <c r="K10999" s="4">
        <v>32913.0</v>
      </c>
      <c r="L10999" s="4">
        <v>49000.0</v>
      </c>
      <c r="M10999" s="4" t="s">
        <v>2041</v>
      </c>
      <c r="N10999" s="4" t="s">
        <v>2041</v>
      </c>
      <c r="O10999" s="4" t="s">
        <v>2041</v>
      </c>
      <c r="P10999" s="4" t="s">
        <v>2044</v>
      </c>
      <c r="R10999" s="5" t="str">
        <f t="shared" si="1"/>
        <v>2018_58</v>
      </c>
    </row>
    <row r="11000">
      <c r="A11000" s="7" t="s">
        <v>2072</v>
      </c>
      <c r="B11000" s="7">
        <v>59.0</v>
      </c>
      <c r="C11000" s="7">
        <v>2018.0</v>
      </c>
      <c r="D11000" s="7" t="s">
        <v>76</v>
      </c>
      <c r="E11000" s="7" t="s">
        <v>76</v>
      </c>
      <c r="F11000" s="7" t="s">
        <v>77</v>
      </c>
      <c r="G11000" s="7" t="s">
        <v>1440</v>
      </c>
      <c r="H11000" s="7">
        <v>96589.0</v>
      </c>
      <c r="I11000" s="7">
        <v>51048.0</v>
      </c>
      <c r="J11000" s="7">
        <v>2002.0</v>
      </c>
      <c r="K11000" s="7">
        <v>46521.0</v>
      </c>
      <c r="L11000" s="10">
        <v>100000.0</v>
      </c>
      <c r="M11000" s="7" t="s">
        <v>2041</v>
      </c>
      <c r="N11000" s="7" t="s">
        <v>2044</v>
      </c>
      <c r="O11000" s="7" t="s">
        <v>2041</v>
      </c>
      <c r="P11000" s="7" t="s">
        <v>2044</v>
      </c>
      <c r="Q11000" s="8"/>
      <c r="R11000" s="5" t="str">
        <f t="shared" si="1"/>
        <v>2018_59</v>
      </c>
    </row>
    <row r="11001">
      <c r="A11001" s="4" t="s">
        <v>2057</v>
      </c>
      <c r="B11001" s="4">
        <v>60.0</v>
      </c>
      <c r="C11001" s="4">
        <v>2018.0</v>
      </c>
      <c r="D11001" s="4" t="s">
        <v>67</v>
      </c>
      <c r="E11001" s="4" t="s">
        <v>2042</v>
      </c>
      <c r="F11001" s="4" t="s">
        <v>30</v>
      </c>
      <c r="G11001" s="4" t="s">
        <v>1407</v>
      </c>
      <c r="H11001" s="4">
        <v>49145.0</v>
      </c>
      <c r="I11001" s="4">
        <v>49520.0</v>
      </c>
      <c r="J11001" s="4">
        <v>6084.0</v>
      </c>
      <c r="K11001" s="4">
        <v>498301.0</v>
      </c>
      <c r="L11001" s="4">
        <v>49800.0</v>
      </c>
      <c r="M11001" s="4" t="s">
        <v>2041</v>
      </c>
      <c r="N11001" s="4" t="s">
        <v>2041</v>
      </c>
      <c r="O11001" s="4" t="s">
        <v>2041</v>
      </c>
      <c r="P11001" s="4" t="s">
        <v>2044</v>
      </c>
      <c r="R11001" s="5" t="str">
        <f t="shared" si="1"/>
        <v>2018_60</v>
      </c>
    </row>
    <row r="11002">
      <c r="A11002" s="4" t="s">
        <v>2178</v>
      </c>
      <c r="B11002" s="4">
        <v>61.0</v>
      </c>
      <c r="C11002" s="4">
        <v>2018.0</v>
      </c>
      <c r="D11002" s="4" t="s">
        <v>1289</v>
      </c>
      <c r="E11002" s="4" t="s">
        <v>114</v>
      </c>
      <c r="F11002" s="4" t="s">
        <v>144</v>
      </c>
      <c r="G11002" s="4" t="s">
        <v>1481</v>
      </c>
      <c r="H11002" s="4">
        <v>18704.0</v>
      </c>
      <c r="I11002" s="4">
        <v>48572.0</v>
      </c>
      <c r="J11002" s="4">
        <v>828.0</v>
      </c>
      <c r="K11002" s="4">
        <v>21855.0</v>
      </c>
      <c r="L11002" s="4">
        <v>33700.0</v>
      </c>
      <c r="M11002" s="4" t="s">
        <v>2041</v>
      </c>
      <c r="N11002" s="4" t="s">
        <v>2041</v>
      </c>
      <c r="O11002" s="4" t="s">
        <v>2041</v>
      </c>
      <c r="P11002" s="4" t="s">
        <v>2044</v>
      </c>
      <c r="R11002" s="5" t="str">
        <f t="shared" si="1"/>
        <v>2018_61</v>
      </c>
    </row>
    <row r="11003">
      <c r="A11003" s="4" t="s">
        <v>2068</v>
      </c>
      <c r="B11003" s="4">
        <v>62.0</v>
      </c>
      <c r="C11003" s="4">
        <v>2018.0</v>
      </c>
      <c r="D11003" s="4" t="s">
        <v>971</v>
      </c>
      <c r="E11003" s="4" t="s">
        <v>2043</v>
      </c>
      <c r="F11003" s="4" t="s">
        <v>57</v>
      </c>
      <c r="G11003" s="4" t="s">
        <v>1457</v>
      </c>
      <c r="H11003" s="4">
        <v>206623.0</v>
      </c>
      <c r="I11003" s="4">
        <v>48005.0</v>
      </c>
      <c r="J11003" s="4">
        <v>9609.0</v>
      </c>
      <c r="K11003" s="4">
        <v>129818.0</v>
      </c>
      <c r="L11003" s="4">
        <v>72900.0</v>
      </c>
      <c r="M11003" s="4" t="s">
        <v>2041</v>
      </c>
      <c r="N11003" s="4" t="s">
        <v>2041</v>
      </c>
      <c r="O11003" s="4" t="s">
        <v>2041</v>
      </c>
      <c r="P11003" s="4" t="s">
        <v>2044</v>
      </c>
      <c r="R11003" s="5" t="str">
        <f t="shared" si="1"/>
        <v>2018_62</v>
      </c>
    </row>
    <row r="11004">
      <c r="A11004" s="4" t="s">
        <v>2568</v>
      </c>
      <c r="B11004" s="4">
        <v>63.0</v>
      </c>
      <c r="C11004" s="4">
        <v>2018.0</v>
      </c>
      <c r="D11004" s="4" t="s">
        <v>1295</v>
      </c>
      <c r="E11004" s="4" t="s">
        <v>114</v>
      </c>
      <c r="F11004" s="4" t="s">
        <v>115</v>
      </c>
      <c r="G11004" s="4" t="s">
        <v>1441</v>
      </c>
      <c r="H11004" s="4">
        <v>34165.0</v>
      </c>
      <c r="I11004" s="4">
        <v>47653.0</v>
      </c>
      <c r="J11004" s="4">
        <v>2216.0</v>
      </c>
      <c r="K11004" s="4">
        <v>36593.0</v>
      </c>
      <c r="L11004" s="4">
        <v>221491.0</v>
      </c>
      <c r="M11004" s="4" t="s">
        <v>2041</v>
      </c>
      <c r="N11004" s="4" t="s">
        <v>2041</v>
      </c>
      <c r="O11004" s="4" t="s">
        <v>2041</v>
      </c>
      <c r="P11004" s="4" t="s">
        <v>2044</v>
      </c>
      <c r="R11004" s="5" t="str">
        <f t="shared" si="1"/>
        <v>2018_63</v>
      </c>
    </row>
    <row r="11005">
      <c r="A11005" s="4" t="s">
        <v>2061</v>
      </c>
      <c r="B11005" s="4">
        <v>64.0</v>
      </c>
      <c r="C11005" s="4">
        <v>2018.0</v>
      </c>
      <c r="D11005" s="4" t="s">
        <v>225</v>
      </c>
      <c r="E11005" s="4" t="s">
        <v>921</v>
      </c>
      <c r="F11005" s="4" t="s">
        <v>24</v>
      </c>
      <c r="G11005" s="4" t="s">
        <v>1503</v>
      </c>
      <c r="H11005" s="4">
        <v>15335.0</v>
      </c>
      <c r="I11005" s="4">
        <v>47487.0</v>
      </c>
      <c r="J11005" s="4">
        <v>954.0</v>
      </c>
      <c r="K11005" s="4">
        <v>86246.0</v>
      </c>
      <c r="L11005" s="4">
        <v>29486.0</v>
      </c>
      <c r="M11005" s="4" t="s">
        <v>2041</v>
      </c>
      <c r="N11005" s="4" t="s">
        <v>2041</v>
      </c>
      <c r="O11005" s="4" t="s">
        <v>2041</v>
      </c>
      <c r="P11005" s="4" t="s">
        <v>2044</v>
      </c>
      <c r="R11005" s="5" t="str">
        <f t="shared" si="1"/>
        <v>2018_64</v>
      </c>
    </row>
    <row r="11006">
      <c r="A11006" s="4" t="s">
        <v>2000</v>
      </c>
      <c r="B11006" s="4">
        <v>65.0</v>
      </c>
      <c r="C11006" s="4">
        <v>2018.0</v>
      </c>
      <c r="D11006" s="4" t="s">
        <v>1723</v>
      </c>
      <c r="E11006" s="4" t="s">
        <v>2062</v>
      </c>
      <c r="F11006" s="4" t="s">
        <v>46</v>
      </c>
      <c r="G11006" s="4" t="s">
        <v>1429</v>
      </c>
      <c r="H11006" s="4">
        <v>88078.0</v>
      </c>
      <c r="I11006" s="4">
        <v>45462.0</v>
      </c>
      <c r="J11006" s="4">
        <v>754.0</v>
      </c>
      <c r="K11006" s="4">
        <v>76962.0</v>
      </c>
      <c r="L11006" s="4">
        <v>98400.0</v>
      </c>
      <c r="M11006" s="4" t="s">
        <v>2041</v>
      </c>
      <c r="N11006" s="4" t="s">
        <v>2041</v>
      </c>
      <c r="O11006" s="4" t="s">
        <v>2041</v>
      </c>
      <c r="P11006" s="4" t="s">
        <v>2044</v>
      </c>
      <c r="R11006" s="5" t="str">
        <f t="shared" si="1"/>
        <v>2018_65</v>
      </c>
    </row>
    <row r="11007">
      <c r="A11007" s="4" t="s">
        <v>2091</v>
      </c>
      <c r="B11007" s="4">
        <v>66.0</v>
      </c>
      <c r="C11007" s="4">
        <v>2018.0</v>
      </c>
      <c r="D11007" s="4" t="s">
        <v>45</v>
      </c>
      <c r="E11007" s="4" t="s">
        <v>2042</v>
      </c>
      <c r="F11007" s="4" t="s">
        <v>55</v>
      </c>
      <c r="G11007" s="4" t="s">
        <v>1472</v>
      </c>
      <c r="I11007" s="4">
        <v>43940.0</v>
      </c>
      <c r="J11007" s="4">
        <v>247.0</v>
      </c>
      <c r="K11007" s="4">
        <v>221257.0</v>
      </c>
      <c r="L11007" s="4">
        <v>33135.0</v>
      </c>
      <c r="M11007" s="4" t="s">
        <v>2041</v>
      </c>
      <c r="N11007" s="4" t="s">
        <v>2041</v>
      </c>
      <c r="O11007" s="4" t="s">
        <v>2041</v>
      </c>
      <c r="P11007" s="4" t="s">
        <v>2044</v>
      </c>
      <c r="R11007" s="5" t="str">
        <f t="shared" si="1"/>
        <v>2018_66</v>
      </c>
    </row>
    <row r="11008">
      <c r="A11008" s="4" t="s">
        <v>1174</v>
      </c>
      <c r="B11008" s="4">
        <v>67.0</v>
      </c>
      <c r="C11008" s="4">
        <v>2018.0</v>
      </c>
      <c r="D11008" s="4" t="s">
        <v>59</v>
      </c>
      <c r="E11008" s="4" t="s">
        <v>2042</v>
      </c>
      <c r="F11008" s="4" t="s">
        <v>30</v>
      </c>
      <c r="G11008" s="4" t="s">
        <v>1407</v>
      </c>
      <c r="H11008" s="4">
        <v>96688.0</v>
      </c>
      <c r="I11008" s="4">
        <v>43642.0</v>
      </c>
      <c r="J11008" s="4">
        <v>6111.0</v>
      </c>
      <c r="K11008" s="4">
        <v>851733.0</v>
      </c>
      <c r="L11008" s="4">
        <v>57633.0</v>
      </c>
      <c r="M11008" s="4" t="s">
        <v>2041</v>
      </c>
      <c r="N11008" s="4" t="s">
        <v>2041</v>
      </c>
      <c r="O11008" s="4" t="s">
        <v>2041</v>
      </c>
      <c r="P11008" s="4" t="s">
        <v>2044</v>
      </c>
      <c r="R11008" s="5" t="str">
        <f t="shared" si="1"/>
        <v>2018_67</v>
      </c>
    </row>
    <row r="11009">
      <c r="A11009" s="4" t="s">
        <v>221</v>
      </c>
      <c r="B11009" s="4">
        <v>68.0</v>
      </c>
      <c r="C11009" s="4">
        <v>2018.0</v>
      </c>
      <c r="D11009" s="4" t="s">
        <v>67</v>
      </c>
      <c r="E11009" s="4" t="s">
        <v>2042</v>
      </c>
      <c r="F11009" s="4" t="s">
        <v>148</v>
      </c>
      <c r="G11009" s="4" t="s">
        <v>1466</v>
      </c>
      <c r="I11009" s="4">
        <v>42687.0</v>
      </c>
      <c r="J11009" s="4">
        <v>17.0</v>
      </c>
      <c r="K11009" s="4">
        <v>142502.0</v>
      </c>
      <c r="L11009" s="4">
        <v>50000.0</v>
      </c>
      <c r="M11009" s="4" t="s">
        <v>2041</v>
      </c>
      <c r="N11009" s="4" t="s">
        <v>2041</v>
      </c>
      <c r="O11009" s="4" t="s">
        <v>2041</v>
      </c>
      <c r="P11009" s="4" t="s">
        <v>2044</v>
      </c>
      <c r="R11009" s="5" t="str">
        <f t="shared" si="1"/>
        <v>2018_68</v>
      </c>
    </row>
    <row r="11010">
      <c r="A11010" s="4" t="s">
        <v>2087</v>
      </c>
      <c r="B11010" s="4">
        <v>69.0</v>
      </c>
      <c r="C11010" s="4">
        <v>2018.0</v>
      </c>
      <c r="D11010" s="4" t="s">
        <v>42</v>
      </c>
      <c r="E11010" s="4" t="s">
        <v>2042</v>
      </c>
      <c r="F11010" s="4" t="s">
        <v>30</v>
      </c>
      <c r="G11010" s="4" t="s">
        <v>1407</v>
      </c>
      <c r="I11010" s="4">
        <v>42296.0</v>
      </c>
      <c r="J11010" s="4">
        <v>1867.0</v>
      </c>
      <c r="K11010" s="4">
        <v>303183.0</v>
      </c>
      <c r="L11010" s="4">
        <v>11114.0</v>
      </c>
      <c r="M11010" s="4" t="s">
        <v>2041</v>
      </c>
      <c r="N11010" s="4" t="s">
        <v>2041</v>
      </c>
      <c r="O11010" s="4" t="s">
        <v>2041</v>
      </c>
      <c r="P11010" s="4" t="s">
        <v>2044</v>
      </c>
      <c r="R11010" s="5" t="str">
        <f t="shared" si="1"/>
        <v>2018_69</v>
      </c>
    </row>
    <row r="11011">
      <c r="A11011" s="4" t="s">
        <v>2084</v>
      </c>
      <c r="B11011" s="4">
        <v>70.0</v>
      </c>
      <c r="C11011" s="4">
        <v>2018.0</v>
      </c>
      <c r="D11011" s="4" t="s">
        <v>59</v>
      </c>
      <c r="E11011" s="4" t="s">
        <v>2042</v>
      </c>
      <c r="F11011" s="4" t="s">
        <v>30</v>
      </c>
      <c r="G11011" s="4" t="s">
        <v>1407</v>
      </c>
      <c r="H11011" s="4">
        <v>95463.0</v>
      </c>
      <c r="I11011" s="4">
        <v>42254.0</v>
      </c>
      <c r="J11011" s="4">
        <v>4286.0</v>
      </c>
      <c r="K11011" s="4">
        <v>916776.0</v>
      </c>
      <c r="L11011" s="4">
        <v>36600.0</v>
      </c>
      <c r="M11011" s="4" t="s">
        <v>2041</v>
      </c>
      <c r="N11011" s="4" t="s">
        <v>2041</v>
      </c>
      <c r="O11011" s="4" t="s">
        <v>2041</v>
      </c>
      <c r="P11011" s="4" t="s">
        <v>2044</v>
      </c>
      <c r="R11011" s="5" t="str">
        <f t="shared" si="1"/>
        <v>2018_70</v>
      </c>
    </row>
    <row r="11012">
      <c r="A11012" s="4" t="s">
        <v>2078</v>
      </c>
      <c r="B11012" s="4">
        <v>71.0</v>
      </c>
      <c r="C11012" s="4">
        <v>2018.0</v>
      </c>
      <c r="D11012" s="4" t="s">
        <v>120</v>
      </c>
      <c r="E11012" s="4" t="s">
        <v>2059</v>
      </c>
      <c r="F11012" s="4" t="s">
        <v>24</v>
      </c>
      <c r="G11012" s="4" t="s">
        <v>1470</v>
      </c>
      <c r="H11012" s="4">
        <v>24584.0</v>
      </c>
      <c r="I11012" s="4">
        <v>42207.0</v>
      </c>
      <c r="J11012" s="4">
        <v>1919.0</v>
      </c>
      <c r="K11012" s="4">
        <v>51396.0</v>
      </c>
      <c r="L11012" s="4">
        <v>126600.0</v>
      </c>
      <c r="M11012" s="4" t="s">
        <v>2041</v>
      </c>
      <c r="N11012" s="4" t="s">
        <v>2041</v>
      </c>
      <c r="O11012" s="4" t="s">
        <v>2041</v>
      </c>
      <c r="P11012" s="4" t="s">
        <v>2044</v>
      </c>
      <c r="R11012" s="5" t="str">
        <f t="shared" si="1"/>
        <v>2018_71</v>
      </c>
    </row>
    <row r="11013">
      <c r="A11013" s="4" t="s">
        <v>2080</v>
      </c>
      <c r="B11013" s="4">
        <v>72.0</v>
      </c>
      <c r="C11013" s="4">
        <v>2018.0</v>
      </c>
      <c r="D11013" s="4" t="s">
        <v>1831</v>
      </c>
      <c r="E11013" s="4" t="s">
        <v>2040</v>
      </c>
      <c r="F11013" s="4" t="s">
        <v>74</v>
      </c>
      <c r="G11013" s="4" t="s">
        <v>1453</v>
      </c>
      <c r="H11013" s="4">
        <v>20460.0</v>
      </c>
      <c r="I11013" s="4">
        <v>42151.0</v>
      </c>
      <c r="J11013" s="4">
        <v>1000.0</v>
      </c>
      <c r="K11013" s="4">
        <v>13049.0</v>
      </c>
      <c r="L11013" s="4">
        <v>125000.0</v>
      </c>
      <c r="M11013" s="4" t="s">
        <v>2041</v>
      </c>
      <c r="N11013" s="4" t="s">
        <v>2041</v>
      </c>
      <c r="O11013" s="4" t="s">
        <v>2041</v>
      </c>
      <c r="P11013" s="4" t="s">
        <v>2044</v>
      </c>
      <c r="R11013" s="5" t="str">
        <f t="shared" si="1"/>
        <v>2018_72</v>
      </c>
    </row>
    <row r="11014">
      <c r="A11014" s="4" t="s">
        <v>2096</v>
      </c>
      <c r="B11014" s="4">
        <v>73.0</v>
      </c>
      <c r="C11014" s="4">
        <v>2018.0</v>
      </c>
      <c r="D11014" s="4" t="s">
        <v>1289</v>
      </c>
      <c r="E11014" s="4" t="s">
        <v>114</v>
      </c>
      <c r="F11014" s="4" t="s">
        <v>35</v>
      </c>
      <c r="G11014" s="4" t="s">
        <v>1896</v>
      </c>
      <c r="H11014" s="4">
        <v>40735.0</v>
      </c>
      <c r="I11014" s="4">
        <v>41616.0</v>
      </c>
      <c r="J11014" s="4">
        <v>2237.0</v>
      </c>
      <c r="K11014" s="4">
        <v>61753.0</v>
      </c>
      <c r="L11014" s="4">
        <v>46000.0</v>
      </c>
      <c r="M11014" s="4" t="s">
        <v>2041</v>
      </c>
      <c r="N11014" s="4" t="s">
        <v>2041</v>
      </c>
      <c r="O11014" s="4" t="s">
        <v>2041</v>
      </c>
      <c r="P11014" s="4" t="s">
        <v>2044</v>
      </c>
      <c r="R11014" s="5" t="str">
        <f t="shared" si="1"/>
        <v>2018_73</v>
      </c>
    </row>
    <row r="11015">
      <c r="A11015" s="4" t="s">
        <v>2290</v>
      </c>
      <c r="B11015" s="4">
        <v>74.0</v>
      </c>
      <c r="C11015" s="4">
        <v>2018.0</v>
      </c>
      <c r="D11015" s="4" t="s">
        <v>29</v>
      </c>
      <c r="E11015" s="4" t="s">
        <v>29</v>
      </c>
      <c r="F11015" s="4" t="s">
        <v>35</v>
      </c>
      <c r="G11015" s="4" t="s">
        <v>1499</v>
      </c>
      <c r="H11015" s="4">
        <v>80954.0</v>
      </c>
      <c r="I11015" s="4">
        <v>41581.0</v>
      </c>
      <c r="J11015" s="4">
        <v>9895.0</v>
      </c>
      <c r="K11015" s="4">
        <v>146623.0</v>
      </c>
      <c r="L11015" s="4">
        <v>94800.0</v>
      </c>
      <c r="M11015" s="4" t="s">
        <v>2041</v>
      </c>
      <c r="N11015" s="4" t="s">
        <v>2041</v>
      </c>
      <c r="O11015" s="4" t="s">
        <v>2041</v>
      </c>
      <c r="P11015" s="4" t="s">
        <v>2044</v>
      </c>
      <c r="R11015" s="5" t="str">
        <f t="shared" si="1"/>
        <v>2018_74</v>
      </c>
    </row>
    <row r="11016">
      <c r="A11016" s="4" t="s">
        <v>2081</v>
      </c>
      <c r="B11016" s="4">
        <v>75.0</v>
      </c>
      <c r="C11016" s="4">
        <v>2018.0</v>
      </c>
      <c r="D11016" s="4" t="s">
        <v>120</v>
      </c>
      <c r="E11016" s="4" t="s">
        <v>2059</v>
      </c>
      <c r="F11016" s="4" t="s">
        <v>88</v>
      </c>
      <c r="G11016" s="4" t="s">
        <v>1413</v>
      </c>
      <c r="H11016" s="4">
        <v>38746.0</v>
      </c>
      <c r="I11016" s="4">
        <v>41244.0</v>
      </c>
      <c r="J11016" s="4">
        <v>3577.0</v>
      </c>
      <c r="K11016" s="4">
        <v>53292.0</v>
      </c>
      <c r="L11016" s="4">
        <v>86564.0</v>
      </c>
      <c r="M11016" s="4" t="s">
        <v>2041</v>
      </c>
      <c r="N11016" s="4" t="s">
        <v>2041</v>
      </c>
      <c r="O11016" s="4" t="s">
        <v>2041</v>
      </c>
      <c r="P11016" s="4" t="s">
        <v>2044</v>
      </c>
      <c r="R11016" s="5" t="str">
        <f t="shared" si="1"/>
        <v>2018_75</v>
      </c>
    </row>
    <row r="11017">
      <c r="A11017" s="4" t="s">
        <v>2229</v>
      </c>
      <c r="B11017" s="4">
        <v>76.0</v>
      </c>
      <c r="C11017" s="4">
        <v>2018.0</v>
      </c>
      <c r="D11017" s="4" t="s">
        <v>1364</v>
      </c>
      <c r="E11017" s="4" t="s">
        <v>2043</v>
      </c>
      <c r="F11017" s="4" t="s">
        <v>57</v>
      </c>
      <c r="G11017" s="4" t="s">
        <v>1719</v>
      </c>
      <c r="H11017" s="4">
        <v>464190.0</v>
      </c>
      <c r="I11017" s="4">
        <v>40653.0</v>
      </c>
      <c r="J11017" s="4">
        <v>15934.0</v>
      </c>
      <c r="K11017" s="4">
        <v>84524.0</v>
      </c>
      <c r="L11017" s="4">
        <v>25105.0</v>
      </c>
      <c r="M11017" s="4" t="s">
        <v>2044</v>
      </c>
      <c r="N11017" s="4" t="s">
        <v>2041</v>
      </c>
      <c r="O11017" s="4" t="s">
        <v>2041</v>
      </c>
      <c r="P11017" s="4" t="s">
        <v>2044</v>
      </c>
      <c r="R11017" s="5" t="str">
        <f t="shared" si="1"/>
        <v>2018_76</v>
      </c>
    </row>
    <row r="11018">
      <c r="A11018" s="4" t="s">
        <v>2082</v>
      </c>
      <c r="B11018" s="4">
        <v>77.0</v>
      </c>
      <c r="C11018" s="4">
        <v>2018.0</v>
      </c>
      <c r="D11018" s="4" t="s">
        <v>34</v>
      </c>
      <c r="E11018" s="4" t="s">
        <v>2062</v>
      </c>
      <c r="F11018" s="4" t="s">
        <v>43</v>
      </c>
      <c r="G11018" s="4" t="s">
        <v>2475</v>
      </c>
      <c r="H11018" s="4">
        <v>108149.0</v>
      </c>
      <c r="I11018" s="4">
        <v>40534.0</v>
      </c>
      <c r="J11018" s="4">
        <v>1655.0</v>
      </c>
      <c r="K11018" s="4">
        <v>59387.0</v>
      </c>
      <c r="L11018" s="4">
        <v>131000.0</v>
      </c>
      <c r="M11018" s="4" t="s">
        <v>2041</v>
      </c>
      <c r="N11018" s="4" t="s">
        <v>2041</v>
      </c>
      <c r="O11018" s="4" t="s">
        <v>2041</v>
      </c>
      <c r="P11018" s="4" t="s">
        <v>2044</v>
      </c>
      <c r="R11018" s="5" t="str">
        <f t="shared" si="1"/>
        <v>2018_77</v>
      </c>
    </row>
    <row r="11019">
      <c r="A11019" s="4" t="s">
        <v>2079</v>
      </c>
      <c r="B11019" s="4">
        <v>78.0</v>
      </c>
      <c r="C11019" s="4">
        <v>2018.0</v>
      </c>
      <c r="D11019" s="4" t="s">
        <v>102</v>
      </c>
      <c r="E11019" s="4" t="s">
        <v>114</v>
      </c>
      <c r="F11019" s="4" t="s">
        <v>43</v>
      </c>
      <c r="G11019" s="4" t="s">
        <v>1545</v>
      </c>
      <c r="H11019" s="4">
        <v>146862.0</v>
      </c>
      <c r="I11019" s="4">
        <v>40122.0</v>
      </c>
      <c r="J11019" s="4">
        <v>2394.0</v>
      </c>
      <c r="K11019" s="4">
        <v>87872.0</v>
      </c>
      <c r="L11019" s="4">
        <v>69000.0</v>
      </c>
      <c r="M11019" s="4" t="s">
        <v>2041</v>
      </c>
      <c r="N11019" s="4" t="s">
        <v>2041</v>
      </c>
      <c r="O11019" s="4" t="s">
        <v>2041</v>
      </c>
      <c r="P11019" s="4" t="s">
        <v>2044</v>
      </c>
      <c r="R11019" s="5" t="str">
        <f t="shared" si="1"/>
        <v>2018_78</v>
      </c>
    </row>
    <row r="11020">
      <c r="A11020" s="4" t="s">
        <v>2095</v>
      </c>
      <c r="B11020" s="4">
        <v>79.0</v>
      </c>
      <c r="C11020" s="4">
        <v>2018.0</v>
      </c>
      <c r="D11020" s="4" t="s">
        <v>67</v>
      </c>
      <c r="E11020" s="4" t="s">
        <v>2042</v>
      </c>
      <c r="F11020" s="4" t="s">
        <v>46</v>
      </c>
      <c r="G11020" s="4" t="s">
        <v>1444</v>
      </c>
      <c r="H11020" s="4">
        <v>33478.0</v>
      </c>
      <c r="I11020" s="4">
        <v>38524.0</v>
      </c>
      <c r="J11020" s="4">
        <v>3189.0</v>
      </c>
      <c r="K11020" s="4">
        <v>112422.0</v>
      </c>
      <c r="L11020" s="4">
        <v>42680.0</v>
      </c>
      <c r="M11020" s="4" t="s">
        <v>2041</v>
      </c>
      <c r="N11020" s="4" t="s">
        <v>2041</v>
      </c>
      <c r="O11020" s="4" t="s">
        <v>2041</v>
      </c>
      <c r="P11020" s="4" t="s">
        <v>2044</v>
      </c>
      <c r="R11020" s="5" t="str">
        <f t="shared" si="1"/>
        <v>2018_79</v>
      </c>
    </row>
    <row r="11021">
      <c r="A11021" s="4" t="s">
        <v>2089</v>
      </c>
      <c r="B11021" s="4">
        <v>80.0</v>
      </c>
      <c r="C11021" s="4">
        <v>2018.0</v>
      </c>
      <c r="D11021" s="4" t="s">
        <v>988</v>
      </c>
      <c r="E11021" s="4" t="s">
        <v>2053</v>
      </c>
      <c r="F11021" s="4" t="s">
        <v>27</v>
      </c>
      <c r="G11021" s="4" t="s">
        <v>1460</v>
      </c>
      <c r="H11021" s="4">
        <v>29233.0</v>
      </c>
      <c r="I11021" s="4">
        <v>38260.0</v>
      </c>
      <c r="J11021" s="4">
        <v>1774.0</v>
      </c>
      <c r="K11021" s="4">
        <v>28066.0</v>
      </c>
      <c r="L11021" s="4">
        <v>122000.0</v>
      </c>
      <c r="M11021" s="4" t="s">
        <v>2041</v>
      </c>
      <c r="N11021" s="4" t="s">
        <v>2041</v>
      </c>
      <c r="O11021" s="4" t="s">
        <v>2041</v>
      </c>
      <c r="P11021" s="4" t="s">
        <v>2044</v>
      </c>
      <c r="R11021" s="5" t="str">
        <f t="shared" si="1"/>
        <v>2018_80</v>
      </c>
    </row>
    <row r="11022">
      <c r="A11022" s="4" t="s">
        <v>2086</v>
      </c>
      <c r="B11022" s="4">
        <v>81.0</v>
      </c>
      <c r="C11022" s="4">
        <v>2018.0</v>
      </c>
      <c r="D11022" s="4" t="s">
        <v>120</v>
      </c>
      <c r="E11022" s="4" t="s">
        <v>2059</v>
      </c>
      <c r="F11022" s="4" t="s">
        <v>46</v>
      </c>
      <c r="G11022" s="4" t="s">
        <v>1418</v>
      </c>
      <c r="H11022" s="4">
        <v>19778.0</v>
      </c>
      <c r="I11022" s="4">
        <v>37736.0</v>
      </c>
      <c r="J11022" s="4">
        <v>2131.0</v>
      </c>
      <c r="K11022" s="4">
        <v>42326.0</v>
      </c>
      <c r="L11022" s="4">
        <v>89800.0</v>
      </c>
      <c r="M11022" s="4" t="s">
        <v>2041</v>
      </c>
      <c r="N11022" s="4" t="s">
        <v>2041</v>
      </c>
      <c r="O11022" s="4" t="s">
        <v>2041</v>
      </c>
      <c r="P11022" s="4" t="s">
        <v>2044</v>
      </c>
      <c r="R11022" s="5" t="str">
        <f t="shared" si="1"/>
        <v>2018_81</v>
      </c>
    </row>
    <row r="11023">
      <c r="A11023" s="7" t="s">
        <v>2088</v>
      </c>
      <c r="B11023" s="7">
        <v>82.0</v>
      </c>
      <c r="C11023" s="7">
        <v>2018.0</v>
      </c>
      <c r="D11023" s="7" t="s">
        <v>638</v>
      </c>
      <c r="E11023" s="7" t="s">
        <v>2043</v>
      </c>
      <c r="F11023" s="7" t="s">
        <v>57</v>
      </c>
      <c r="G11023" s="7" t="s">
        <v>1509</v>
      </c>
      <c r="H11023" s="7">
        <v>186766.0</v>
      </c>
      <c r="I11023" s="7">
        <v>37728.0</v>
      </c>
      <c r="J11023" s="7">
        <v>9335.0</v>
      </c>
      <c r="K11023" s="7">
        <v>134991.0</v>
      </c>
      <c r="L11023" s="7">
        <v>138000.0</v>
      </c>
      <c r="M11023" s="7" t="s">
        <v>2041</v>
      </c>
      <c r="N11023" s="7" t="s">
        <v>2044</v>
      </c>
      <c r="O11023" s="7" t="s">
        <v>2041</v>
      </c>
      <c r="P11023" s="7" t="s">
        <v>2044</v>
      </c>
      <c r="Q11023" s="8"/>
      <c r="R11023" s="5" t="str">
        <f t="shared" si="1"/>
        <v>2018_82</v>
      </c>
    </row>
    <row r="11024">
      <c r="A11024" s="4" t="s">
        <v>2109</v>
      </c>
      <c r="B11024" s="4">
        <v>83.0</v>
      </c>
      <c r="C11024" s="4">
        <v>2018.0</v>
      </c>
      <c r="D11024" s="4" t="s">
        <v>977</v>
      </c>
      <c r="E11024" s="4" t="s">
        <v>117</v>
      </c>
      <c r="F11024" s="4" t="s">
        <v>179</v>
      </c>
      <c r="G11024" s="4" t="s">
        <v>1476</v>
      </c>
      <c r="H11024" s="4">
        <v>3249.0</v>
      </c>
      <c r="I11024" s="4">
        <v>36775.0</v>
      </c>
      <c r="J11024" s="4">
        <v>117.0</v>
      </c>
      <c r="K11024" s="4">
        <v>12653.0</v>
      </c>
      <c r="L11024" s="4">
        <v>14000.0</v>
      </c>
      <c r="M11024" s="4" t="s">
        <v>2041</v>
      </c>
      <c r="N11024" s="4" t="s">
        <v>2041</v>
      </c>
      <c r="O11024" s="4" t="s">
        <v>2041</v>
      </c>
      <c r="P11024" s="4" t="s">
        <v>2044</v>
      </c>
      <c r="R11024" s="5" t="str">
        <f t="shared" si="1"/>
        <v>2018_83</v>
      </c>
    </row>
    <row r="11025">
      <c r="A11025" s="4" t="s">
        <v>2476</v>
      </c>
      <c r="B11025" s="4">
        <v>84.0</v>
      </c>
      <c r="C11025" s="4">
        <v>2018.0</v>
      </c>
      <c r="D11025" s="4" t="s">
        <v>42</v>
      </c>
      <c r="E11025" s="4" t="s">
        <v>2042</v>
      </c>
      <c r="F11025" s="4" t="s">
        <v>30</v>
      </c>
      <c r="G11025" s="4" t="s">
        <v>1407</v>
      </c>
      <c r="I11025" s="4">
        <v>36025.0</v>
      </c>
      <c r="J11025" s="4">
        <v>1050.0</v>
      </c>
      <c r="K11025" s="4">
        <v>583632.0</v>
      </c>
      <c r="L11025" s="4">
        <v>16829.0</v>
      </c>
      <c r="M11025" s="4" t="s">
        <v>2041</v>
      </c>
      <c r="N11025" s="4" t="s">
        <v>2041</v>
      </c>
      <c r="O11025" s="4" t="s">
        <v>2041</v>
      </c>
      <c r="P11025" s="4" t="s">
        <v>2044</v>
      </c>
      <c r="R11025" s="5" t="str">
        <f t="shared" si="1"/>
        <v>2018_84</v>
      </c>
    </row>
    <row r="11026">
      <c r="A11026" s="4" t="s">
        <v>2105</v>
      </c>
      <c r="B11026" s="4">
        <v>85.0</v>
      </c>
      <c r="C11026" s="4">
        <v>2018.0</v>
      </c>
      <c r="D11026" s="4" t="s">
        <v>1839</v>
      </c>
      <c r="E11026" s="4" t="s">
        <v>2040</v>
      </c>
      <c r="F11026" s="4" t="s">
        <v>148</v>
      </c>
      <c r="G11026" s="4" t="s">
        <v>1490</v>
      </c>
      <c r="H11026" s="4">
        <v>51571.0</v>
      </c>
      <c r="I11026" s="4">
        <v>35865.0</v>
      </c>
      <c r="J11026" s="4">
        <v>2608.0</v>
      </c>
      <c r="K11026" s="4">
        <v>14058.0</v>
      </c>
      <c r="L11026" s="4">
        <v>249000.0</v>
      </c>
      <c r="M11026" s="4" t="s">
        <v>2041</v>
      </c>
      <c r="N11026" s="4" t="s">
        <v>2041</v>
      </c>
      <c r="O11026" s="4" t="s">
        <v>2041</v>
      </c>
      <c r="P11026" s="4" t="s">
        <v>2044</v>
      </c>
      <c r="R11026" s="5" t="str">
        <f t="shared" si="1"/>
        <v>2018_85</v>
      </c>
    </row>
    <row r="11027">
      <c r="A11027" s="4" t="s">
        <v>2094</v>
      </c>
      <c r="B11027" s="4">
        <v>86.0</v>
      </c>
      <c r="C11027" s="4">
        <v>2018.0</v>
      </c>
      <c r="D11027" s="4" t="s">
        <v>81</v>
      </c>
      <c r="E11027" s="4" t="s">
        <v>2042</v>
      </c>
      <c r="F11027" s="4" t="s">
        <v>30</v>
      </c>
      <c r="G11027" s="4" t="s">
        <v>1407</v>
      </c>
      <c r="H11027" s="4">
        <v>80234.0</v>
      </c>
      <c r="I11027" s="4">
        <v>35583.0</v>
      </c>
      <c r="J11027" s="4">
        <v>2736.0</v>
      </c>
      <c r="K11027" s="4">
        <v>181159.0</v>
      </c>
      <c r="L11027" s="4">
        <v>55000.0</v>
      </c>
      <c r="M11027" s="4" t="s">
        <v>2041</v>
      </c>
      <c r="N11027" s="4" t="s">
        <v>2041</v>
      </c>
      <c r="O11027" s="4" t="s">
        <v>2041</v>
      </c>
      <c r="P11027" s="4" t="s">
        <v>2044</v>
      </c>
      <c r="R11027" s="5" t="str">
        <f t="shared" si="1"/>
        <v>2018_86</v>
      </c>
    </row>
    <row r="11028">
      <c r="A11028" s="4" t="s">
        <v>2071</v>
      </c>
      <c r="B11028" s="4">
        <v>87.0</v>
      </c>
      <c r="C11028" s="4">
        <v>2018.0</v>
      </c>
      <c r="D11028" s="4" t="s">
        <v>110</v>
      </c>
      <c r="E11028" s="4" t="s">
        <v>2053</v>
      </c>
      <c r="F11028" s="4" t="s">
        <v>88</v>
      </c>
      <c r="G11028" s="4" t="s">
        <v>1413</v>
      </c>
      <c r="H11028" s="4">
        <v>185207.0</v>
      </c>
      <c r="I11028" s="4">
        <v>35410.0</v>
      </c>
      <c r="J11028" s="4">
        <v>1248.0</v>
      </c>
      <c r="K11028" s="4">
        <v>87896.0</v>
      </c>
      <c r="L11028" s="4">
        <v>61800.0</v>
      </c>
      <c r="M11028" s="4" t="s">
        <v>2041</v>
      </c>
      <c r="N11028" s="4" t="s">
        <v>2041</v>
      </c>
      <c r="O11028" s="4" t="s">
        <v>2041</v>
      </c>
      <c r="P11028" s="4" t="s">
        <v>2044</v>
      </c>
      <c r="R11028" s="5" t="str">
        <f t="shared" si="1"/>
        <v>2018_87</v>
      </c>
    </row>
    <row r="11029">
      <c r="A11029" s="4" t="s">
        <v>2103</v>
      </c>
      <c r="B11029" s="4">
        <v>88.0</v>
      </c>
      <c r="C11029" s="4">
        <v>2018.0</v>
      </c>
      <c r="D11029" s="4" t="s">
        <v>72</v>
      </c>
      <c r="E11029" s="4" t="s">
        <v>72</v>
      </c>
      <c r="F11029" s="4" t="s">
        <v>179</v>
      </c>
      <c r="G11029" s="4" t="s">
        <v>1474</v>
      </c>
      <c r="I11029" s="4">
        <v>34837.0</v>
      </c>
      <c r="J11029" s="4">
        <v>2292.0</v>
      </c>
      <c r="K11029" s="4">
        <v>18184.0</v>
      </c>
      <c r="L11029" s="4">
        <v>193000.0</v>
      </c>
      <c r="M11029" s="4" t="s">
        <v>2041</v>
      </c>
      <c r="N11029" s="4" t="s">
        <v>2041</v>
      </c>
      <c r="O11029" s="4" t="s">
        <v>2041</v>
      </c>
      <c r="P11029" s="4" t="s">
        <v>2044</v>
      </c>
      <c r="R11029" s="5" t="str">
        <f t="shared" si="1"/>
        <v>2018_88</v>
      </c>
    </row>
    <row r="11030">
      <c r="A11030" s="4" t="s">
        <v>2108</v>
      </c>
      <c r="B11030" s="4">
        <v>89.0</v>
      </c>
      <c r="C11030" s="4">
        <v>2018.0</v>
      </c>
      <c r="D11030" s="4" t="s">
        <v>285</v>
      </c>
      <c r="E11030" s="4" t="s">
        <v>285</v>
      </c>
      <c r="F11030" s="4" t="s">
        <v>372</v>
      </c>
      <c r="G11030" s="4" t="s">
        <v>1505</v>
      </c>
      <c r="H11030" s="4">
        <v>108094.0</v>
      </c>
      <c r="I11030" s="4">
        <v>34350.0</v>
      </c>
      <c r="J11030" s="4">
        <v>4240.0</v>
      </c>
      <c r="K11030" s="4">
        <v>23259.0</v>
      </c>
      <c r="L11030" s="4">
        <v>74400.0</v>
      </c>
      <c r="M11030" s="4" t="s">
        <v>2041</v>
      </c>
      <c r="N11030" s="4" t="s">
        <v>2041</v>
      </c>
      <c r="O11030" s="4" t="s">
        <v>2041</v>
      </c>
      <c r="P11030" s="4" t="s">
        <v>2044</v>
      </c>
      <c r="R11030" s="5" t="str">
        <f t="shared" si="1"/>
        <v>2018_89</v>
      </c>
    </row>
    <row r="11031">
      <c r="A11031" s="4" t="s">
        <v>2525</v>
      </c>
      <c r="B11031" s="4">
        <v>90.0</v>
      </c>
      <c r="C11031" s="4">
        <v>2018.0</v>
      </c>
      <c r="D11031" s="4" t="s">
        <v>23</v>
      </c>
      <c r="E11031" s="4" t="s">
        <v>921</v>
      </c>
      <c r="F11031" s="4" t="s">
        <v>24</v>
      </c>
      <c r="G11031" s="4" t="s">
        <v>1412</v>
      </c>
      <c r="H11031" s="4">
        <v>15386.0</v>
      </c>
      <c r="I11031" s="4">
        <v>34204.0</v>
      </c>
      <c r="J11031" s="4">
        <v>1528.0</v>
      </c>
      <c r="K11031" s="4">
        <v>28573.0</v>
      </c>
      <c r="L11031" s="4">
        <v>14300.0</v>
      </c>
      <c r="M11031" s="4" t="s">
        <v>2041</v>
      </c>
      <c r="N11031" s="4" t="s">
        <v>2041</v>
      </c>
      <c r="O11031" s="4" t="s">
        <v>2041</v>
      </c>
      <c r="P11031" s="4" t="s">
        <v>2044</v>
      </c>
      <c r="R11031" s="5" t="str">
        <f t="shared" si="1"/>
        <v>2018_90</v>
      </c>
    </row>
    <row r="11032">
      <c r="A11032" s="4" t="s">
        <v>2076</v>
      </c>
      <c r="B11032" s="4">
        <v>91.0</v>
      </c>
      <c r="C11032" s="4">
        <v>2018.0</v>
      </c>
      <c r="D11032" s="4" t="s">
        <v>921</v>
      </c>
      <c r="E11032" s="4" t="s">
        <v>921</v>
      </c>
      <c r="F11032" s="4" t="s">
        <v>179</v>
      </c>
      <c r="G11032" s="4" t="s">
        <v>1498</v>
      </c>
      <c r="H11032" s="4">
        <v>1661.0</v>
      </c>
      <c r="I11032" s="4">
        <v>33696.0</v>
      </c>
      <c r="J11032" s="4">
        <v>170.0</v>
      </c>
      <c r="K11032" s="4">
        <v>5588.0</v>
      </c>
      <c r="L11032" s="4">
        <v>5000.0</v>
      </c>
      <c r="M11032" s="4" t="s">
        <v>2041</v>
      </c>
      <c r="N11032" s="4" t="s">
        <v>2041</v>
      </c>
      <c r="O11032" s="4" t="s">
        <v>2041</v>
      </c>
      <c r="P11032" s="4" t="s">
        <v>2044</v>
      </c>
      <c r="R11032" s="5" t="str">
        <f t="shared" si="1"/>
        <v>2018_91</v>
      </c>
    </row>
    <row r="11033">
      <c r="A11033" s="4" t="s">
        <v>2113</v>
      </c>
      <c r="B11033" s="4">
        <v>92.0</v>
      </c>
      <c r="C11033" s="4">
        <v>2018.0</v>
      </c>
      <c r="D11033" s="4" t="s">
        <v>216</v>
      </c>
      <c r="E11033" s="4" t="s">
        <v>921</v>
      </c>
      <c r="F11033" s="4" t="s">
        <v>46</v>
      </c>
      <c r="G11033" s="4" t="s">
        <v>1418</v>
      </c>
      <c r="H11033" s="4">
        <v>37644.0</v>
      </c>
      <c r="I11033" s="4">
        <v>33531.0</v>
      </c>
      <c r="J11033" s="4">
        <v>3770.0</v>
      </c>
      <c r="K11033" s="4">
        <v>116700.0</v>
      </c>
      <c r="L11033" s="4">
        <v>34621.0</v>
      </c>
      <c r="M11033" s="4" t="s">
        <v>2041</v>
      </c>
      <c r="N11033" s="4" t="s">
        <v>2041</v>
      </c>
      <c r="O11033" s="4" t="s">
        <v>2041</v>
      </c>
      <c r="P11033" s="4" t="s">
        <v>2044</v>
      </c>
      <c r="R11033" s="5" t="str">
        <f t="shared" si="1"/>
        <v>2018_92</v>
      </c>
    </row>
    <row r="11034">
      <c r="A11034" s="4" t="s">
        <v>278</v>
      </c>
      <c r="B11034" s="4">
        <v>93.0</v>
      </c>
      <c r="C11034" s="4">
        <v>2018.0</v>
      </c>
      <c r="D11034" s="4" t="s">
        <v>42</v>
      </c>
      <c r="E11034" s="4" t="s">
        <v>2042</v>
      </c>
      <c r="F11034" s="4" t="s">
        <v>148</v>
      </c>
      <c r="G11034" s="4" t="s">
        <v>1463</v>
      </c>
      <c r="I11034" s="4">
        <v>33495.0</v>
      </c>
      <c r="J11034" s="4">
        <v>513.0</v>
      </c>
      <c r="K11034" s="4">
        <v>288855.0</v>
      </c>
      <c r="L11034" s="4">
        <v>11811.0</v>
      </c>
      <c r="M11034" s="4" t="s">
        <v>2041</v>
      </c>
      <c r="N11034" s="4" t="s">
        <v>2041</v>
      </c>
      <c r="O11034" s="4" t="s">
        <v>2041</v>
      </c>
      <c r="P11034" s="4" t="s">
        <v>2044</v>
      </c>
      <c r="R11034" s="5" t="str">
        <f t="shared" si="1"/>
        <v>2018_93</v>
      </c>
    </row>
    <row r="11035">
      <c r="A11035" s="4" t="s">
        <v>2118</v>
      </c>
      <c r="B11035" s="4">
        <v>94.0</v>
      </c>
      <c r="C11035" s="4">
        <v>2018.0</v>
      </c>
      <c r="D11035" s="4" t="s">
        <v>72</v>
      </c>
      <c r="E11035" s="4" t="s">
        <v>72</v>
      </c>
      <c r="F11035" s="4" t="s">
        <v>100</v>
      </c>
      <c r="G11035" s="4" t="s">
        <v>1494</v>
      </c>
      <c r="H11035" s="4">
        <v>1793.0</v>
      </c>
      <c r="I11035" s="4">
        <v>32845.0</v>
      </c>
      <c r="J11035" s="4">
        <v>4.0</v>
      </c>
      <c r="K11035" s="4">
        <v>11594.0</v>
      </c>
      <c r="L11035" s="4">
        <v>70430.0</v>
      </c>
      <c r="M11035" s="4" t="s">
        <v>2041</v>
      </c>
      <c r="N11035" s="4" t="s">
        <v>2041</v>
      </c>
      <c r="O11035" s="4" t="s">
        <v>2041</v>
      </c>
      <c r="P11035" s="4" t="s">
        <v>2044</v>
      </c>
      <c r="R11035" s="5" t="str">
        <f t="shared" si="1"/>
        <v>2018_94</v>
      </c>
    </row>
    <row r="11036">
      <c r="A11036" s="4" t="s">
        <v>1170</v>
      </c>
      <c r="B11036" s="4">
        <v>95.0</v>
      </c>
      <c r="C11036" s="4">
        <v>2018.0</v>
      </c>
      <c r="D11036" s="4" t="s">
        <v>490</v>
      </c>
      <c r="E11036" s="4" t="s">
        <v>921</v>
      </c>
      <c r="F11036" s="4" t="s">
        <v>24</v>
      </c>
      <c r="G11036" s="4" t="s">
        <v>1404</v>
      </c>
      <c r="H11036" s="4">
        <v>69641.0</v>
      </c>
      <c r="I11036" s="4">
        <v>32584.0</v>
      </c>
      <c r="J11036" s="4">
        <v>855.0</v>
      </c>
      <c r="K11036" s="4">
        <v>73362.0</v>
      </c>
      <c r="L11036" s="4">
        <v>11400.0</v>
      </c>
      <c r="M11036" s="4" t="s">
        <v>2041</v>
      </c>
      <c r="N11036" s="4" t="s">
        <v>2041</v>
      </c>
      <c r="O11036" s="4" t="s">
        <v>2041</v>
      </c>
      <c r="P11036" s="4" t="s">
        <v>2044</v>
      </c>
      <c r="R11036" s="5" t="str">
        <f t="shared" si="1"/>
        <v>2018_95</v>
      </c>
    </row>
    <row r="11037">
      <c r="A11037" s="4" t="s">
        <v>2077</v>
      </c>
      <c r="B11037" s="4">
        <v>96.0</v>
      </c>
      <c r="C11037" s="4">
        <v>2018.0</v>
      </c>
      <c r="D11037" s="4" t="s">
        <v>988</v>
      </c>
      <c r="E11037" s="4" t="s">
        <v>2053</v>
      </c>
      <c r="F11037" s="4" t="s">
        <v>74</v>
      </c>
      <c r="G11037" s="4" t="s">
        <v>1508</v>
      </c>
      <c r="I11037" s="4">
        <v>31935.0</v>
      </c>
      <c r="J11037" s="4">
        <v>128.0</v>
      </c>
      <c r="K11037" s="4">
        <v>15974.0</v>
      </c>
      <c r="L11037" s="4">
        <v>11626.0</v>
      </c>
      <c r="M11037" s="4" t="s">
        <v>2041</v>
      </c>
      <c r="N11037" s="4" t="s">
        <v>2041</v>
      </c>
      <c r="O11037" s="4" t="s">
        <v>2041</v>
      </c>
      <c r="P11037" s="4" t="s">
        <v>2044</v>
      </c>
      <c r="R11037" s="5" t="str">
        <f t="shared" si="1"/>
        <v>2018_96</v>
      </c>
    </row>
    <row r="11038">
      <c r="A11038" s="4" t="s">
        <v>1244</v>
      </c>
      <c r="B11038" s="4">
        <v>97.0</v>
      </c>
      <c r="C11038" s="4">
        <v>2018.0</v>
      </c>
      <c r="D11038" s="4" t="s">
        <v>2428</v>
      </c>
      <c r="E11038" s="4" t="s">
        <v>2062</v>
      </c>
      <c r="F11038" s="4" t="s">
        <v>74</v>
      </c>
      <c r="G11038" s="4" t="s">
        <v>1462</v>
      </c>
      <c r="H11038" s="4">
        <v>130550.0</v>
      </c>
      <c r="I11038" s="4">
        <v>31657.0</v>
      </c>
      <c r="J11038" s="4">
        <v>4858.0</v>
      </c>
      <c r="K11038" s="4">
        <v>37987.0</v>
      </c>
      <c r="L11038" s="4">
        <v>91536.0</v>
      </c>
      <c r="M11038" s="4" t="s">
        <v>2041</v>
      </c>
      <c r="N11038" s="4" t="s">
        <v>2041</v>
      </c>
      <c r="O11038" s="4" t="s">
        <v>2041</v>
      </c>
      <c r="P11038" s="4" t="s">
        <v>2044</v>
      </c>
      <c r="R11038" s="5" t="str">
        <f t="shared" si="1"/>
        <v>2018_97</v>
      </c>
    </row>
    <row r="11039">
      <c r="A11039" s="4" t="s">
        <v>2106</v>
      </c>
      <c r="B11039" s="4">
        <v>98.0</v>
      </c>
      <c r="C11039" s="4">
        <v>2018.0</v>
      </c>
      <c r="D11039" s="4" t="s">
        <v>177</v>
      </c>
      <c r="E11039" s="4" t="s">
        <v>2065</v>
      </c>
      <c r="F11039" s="4" t="s">
        <v>30</v>
      </c>
      <c r="G11039" s="4" t="s">
        <v>1407</v>
      </c>
      <c r="H11039" s="4">
        <v>73758.0</v>
      </c>
      <c r="I11039" s="4">
        <v>31271.0</v>
      </c>
      <c r="J11039" s="4">
        <v>5247.0</v>
      </c>
      <c r="K11039" s="4">
        <v>69209.0</v>
      </c>
      <c r="L11039" s="4">
        <v>26000.0</v>
      </c>
      <c r="M11039" s="4" t="s">
        <v>2041</v>
      </c>
      <c r="N11039" s="4" t="s">
        <v>2041</v>
      </c>
      <c r="O11039" s="4" t="s">
        <v>2041</v>
      </c>
      <c r="P11039" s="4" t="s">
        <v>2044</v>
      </c>
      <c r="R11039" s="5" t="str">
        <f t="shared" si="1"/>
        <v>2018_98</v>
      </c>
    </row>
    <row r="11040">
      <c r="A11040" s="7" t="s">
        <v>2102</v>
      </c>
      <c r="B11040" s="7">
        <v>99.0</v>
      </c>
      <c r="C11040" s="7">
        <v>2018.0</v>
      </c>
      <c r="D11040" s="7" t="s">
        <v>76</v>
      </c>
      <c r="E11040" s="7" t="s">
        <v>76</v>
      </c>
      <c r="F11040" s="7" t="s">
        <v>37</v>
      </c>
      <c r="G11040" s="7" t="s">
        <v>1465</v>
      </c>
      <c r="H11040" s="7">
        <v>65845.0</v>
      </c>
      <c r="I11040" s="7">
        <v>30973.0</v>
      </c>
      <c r="J11040" s="7">
        <v>2912.0</v>
      </c>
      <c r="K11040" s="7">
        <v>35046.0</v>
      </c>
      <c r="L11040" s="7">
        <v>98600.0</v>
      </c>
      <c r="M11040" s="7" t="s">
        <v>2041</v>
      </c>
      <c r="N11040" s="7" t="s">
        <v>2044</v>
      </c>
      <c r="O11040" s="7" t="s">
        <v>2041</v>
      </c>
      <c r="P11040" s="7" t="s">
        <v>2044</v>
      </c>
      <c r="Q11040" s="8"/>
      <c r="R11040" s="5" t="str">
        <f t="shared" si="1"/>
        <v>2018_99</v>
      </c>
    </row>
    <row r="11041">
      <c r="A11041" s="4" t="s">
        <v>2123</v>
      </c>
      <c r="B11041" s="4">
        <v>100.0</v>
      </c>
      <c r="C11041" s="4">
        <v>2018.0</v>
      </c>
      <c r="D11041" s="4" t="s">
        <v>67</v>
      </c>
      <c r="E11041" s="4" t="s">
        <v>2042</v>
      </c>
      <c r="F11041" s="4" t="s">
        <v>24</v>
      </c>
      <c r="G11041" s="4" t="s">
        <v>1412</v>
      </c>
      <c r="I11041" s="4">
        <v>30016.0</v>
      </c>
      <c r="J11041" s="4">
        <v>2422.0</v>
      </c>
      <c r="K11041" s="4">
        <v>155391.0</v>
      </c>
      <c r="L11041" s="4">
        <v>32705.0</v>
      </c>
      <c r="M11041" s="4" t="s">
        <v>2041</v>
      </c>
      <c r="N11041" s="4" t="s">
        <v>2041</v>
      </c>
      <c r="O11041" s="4" t="s">
        <v>2041</v>
      </c>
      <c r="P11041" s="4" t="s">
        <v>2044</v>
      </c>
      <c r="R11041" s="5" t="str">
        <f t="shared" si="1"/>
        <v>2018_100</v>
      </c>
    </row>
    <row r="11042">
      <c r="A11042" s="4" t="s">
        <v>2125</v>
      </c>
      <c r="B11042" s="4">
        <v>101.0</v>
      </c>
      <c r="C11042" s="4">
        <v>2018.0</v>
      </c>
      <c r="D11042" s="4" t="s">
        <v>59</v>
      </c>
      <c r="E11042" s="4" t="s">
        <v>2042</v>
      </c>
      <c r="F11042" s="4" t="s">
        <v>37</v>
      </c>
      <c r="G11042" s="4" t="s">
        <v>1432</v>
      </c>
      <c r="H11042" s="4">
        <v>46584.0</v>
      </c>
      <c r="I11042" s="4">
        <v>29999.0</v>
      </c>
      <c r="J11042" s="4">
        <v>1982.0</v>
      </c>
      <c r="K11042" s="4">
        <v>365693.0</v>
      </c>
      <c r="L11042" s="4">
        <v>49300.0</v>
      </c>
      <c r="M11042" s="4" t="s">
        <v>2044</v>
      </c>
      <c r="N11042" s="4" t="s">
        <v>2041</v>
      </c>
      <c r="O11042" s="4" t="s">
        <v>2041</v>
      </c>
      <c r="P11042" s="4" t="s">
        <v>2044</v>
      </c>
      <c r="R11042" s="5" t="str">
        <f t="shared" si="1"/>
        <v>2018_101</v>
      </c>
    </row>
    <row r="11043">
      <c r="A11043" s="4" t="s">
        <v>2092</v>
      </c>
      <c r="B11043" s="4">
        <v>102.0</v>
      </c>
      <c r="C11043" s="4">
        <v>2018.0</v>
      </c>
      <c r="D11043" s="4" t="s">
        <v>1723</v>
      </c>
      <c r="E11043" s="4" t="s">
        <v>2062</v>
      </c>
      <c r="F11043" s="4" t="s">
        <v>46</v>
      </c>
      <c r="G11043" s="4" t="s">
        <v>1468</v>
      </c>
      <c r="H11043" s="4">
        <v>50291.0</v>
      </c>
      <c r="I11043" s="4">
        <v>29738.0</v>
      </c>
      <c r="J11043" s="4">
        <v>2159.0</v>
      </c>
      <c r="K11043" s="4">
        <v>65786.0</v>
      </c>
      <c r="L11043" s="4">
        <v>60476.0</v>
      </c>
      <c r="M11043" s="4" t="s">
        <v>2041</v>
      </c>
      <c r="N11043" s="4" t="s">
        <v>2041</v>
      </c>
      <c r="O11043" s="4" t="s">
        <v>2041</v>
      </c>
      <c r="P11043" s="4" t="s">
        <v>2044</v>
      </c>
      <c r="R11043" s="5" t="str">
        <f t="shared" si="1"/>
        <v>2018_102</v>
      </c>
    </row>
    <row r="11044">
      <c r="A11044" s="4" t="s">
        <v>2098</v>
      </c>
      <c r="B11044" s="4">
        <v>103.0</v>
      </c>
      <c r="C11044" s="4">
        <v>2018.0</v>
      </c>
      <c r="D11044" s="4" t="s">
        <v>81</v>
      </c>
      <c r="E11044" s="4" t="s">
        <v>2042</v>
      </c>
      <c r="F11044" s="4" t="s">
        <v>30</v>
      </c>
      <c r="G11044" s="4" t="s">
        <v>1407</v>
      </c>
      <c r="H11044" s="4">
        <v>804.0</v>
      </c>
      <c r="I11044" s="4">
        <v>29424.0</v>
      </c>
      <c r="J11044" s="4">
        <v>6.0</v>
      </c>
      <c r="K11044" s="4">
        <v>6243.0</v>
      </c>
      <c r="L11044" s="4">
        <v>1607.0</v>
      </c>
      <c r="M11044" s="4" t="s">
        <v>2041</v>
      </c>
      <c r="N11044" s="4" t="s">
        <v>2041</v>
      </c>
      <c r="O11044" s="4" t="s">
        <v>2041</v>
      </c>
      <c r="P11044" s="4" t="s">
        <v>2041</v>
      </c>
      <c r="R11044" s="5" t="str">
        <f t="shared" si="1"/>
        <v>2018_103</v>
      </c>
    </row>
    <row r="11045">
      <c r="A11045" s="4" t="s">
        <v>2110</v>
      </c>
      <c r="B11045" s="4">
        <v>104.0</v>
      </c>
      <c r="C11045" s="4">
        <v>2018.0</v>
      </c>
      <c r="D11045" s="4" t="s">
        <v>42</v>
      </c>
      <c r="E11045" s="4" t="s">
        <v>2042</v>
      </c>
      <c r="F11045" s="4" t="s">
        <v>189</v>
      </c>
      <c r="G11045" s="4" t="s">
        <v>1449</v>
      </c>
      <c r="I11045" s="4">
        <v>29331.0</v>
      </c>
      <c r="J11045" s="4">
        <v>1017.0</v>
      </c>
      <c r="K11045" s="4">
        <v>265049.0</v>
      </c>
      <c r="L11045" s="4">
        <v>5437.0</v>
      </c>
      <c r="M11045" s="4" t="s">
        <v>2041</v>
      </c>
      <c r="N11045" s="4" t="s">
        <v>2041</v>
      </c>
      <c r="O11045" s="4" t="s">
        <v>2041</v>
      </c>
      <c r="P11045" s="4" t="s">
        <v>2044</v>
      </c>
      <c r="R11045" s="5" t="str">
        <f t="shared" si="1"/>
        <v>2018_104</v>
      </c>
    </row>
    <row r="11046">
      <c r="A11046" s="4" t="s">
        <v>2067</v>
      </c>
      <c r="B11046" s="4">
        <v>105.0</v>
      </c>
      <c r="C11046" s="4">
        <v>2018.0</v>
      </c>
      <c r="D11046" s="4" t="s">
        <v>225</v>
      </c>
      <c r="E11046" s="4" t="s">
        <v>921</v>
      </c>
      <c r="F11046" s="4" t="s">
        <v>24</v>
      </c>
      <c r="G11046" s="4" t="s">
        <v>1404</v>
      </c>
      <c r="H11046" s="4">
        <v>52904.0</v>
      </c>
      <c r="I11046" s="4">
        <v>29242.0</v>
      </c>
      <c r="J11046" s="4">
        <v>2799.0</v>
      </c>
      <c r="K11046" s="4">
        <v>54418.0</v>
      </c>
      <c r="L11046" s="4">
        <v>7000.0</v>
      </c>
      <c r="M11046" s="4" t="s">
        <v>2041</v>
      </c>
      <c r="N11046" s="4" t="s">
        <v>2041</v>
      </c>
      <c r="O11046" s="4" t="s">
        <v>2041</v>
      </c>
      <c r="P11046" s="4" t="s">
        <v>2044</v>
      </c>
      <c r="R11046" s="5" t="str">
        <f t="shared" si="1"/>
        <v>2018_105</v>
      </c>
    </row>
    <row r="11047">
      <c r="A11047" s="4" t="s">
        <v>2114</v>
      </c>
      <c r="B11047" s="4">
        <v>106.0</v>
      </c>
      <c r="C11047" s="4">
        <v>2018.0</v>
      </c>
      <c r="D11047" s="4" t="s">
        <v>67</v>
      </c>
      <c r="E11047" s="4" t="s">
        <v>2042</v>
      </c>
      <c r="F11047" s="4" t="s">
        <v>30</v>
      </c>
      <c r="G11047" s="4" t="s">
        <v>1407</v>
      </c>
      <c r="H11047" s="4">
        <v>37691.0</v>
      </c>
      <c r="I11047" s="4">
        <v>28902.0</v>
      </c>
      <c r="J11047" s="4">
        <v>2056.0</v>
      </c>
      <c r="K11047" s="4">
        <v>103483.0</v>
      </c>
      <c r="L11047" s="4">
        <v>30800.0</v>
      </c>
      <c r="M11047" s="4" t="s">
        <v>2041</v>
      </c>
      <c r="N11047" s="4" t="s">
        <v>2041</v>
      </c>
      <c r="O11047" s="4" t="s">
        <v>2041</v>
      </c>
      <c r="P11047" s="4" t="s">
        <v>2044</v>
      </c>
      <c r="R11047" s="5" t="str">
        <f t="shared" si="1"/>
        <v>2018_106</v>
      </c>
    </row>
    <row r="11048">
      <c r="A11048" s="4" t="s">
        <v>2524</v>
      </c>
      <c r="B11048" s="4">
        <v>107.0</v>
      </c>
      <c r="C11048" s="4">
        <v>2018.0</v>
      </c>
      <c r="D11048" s="4" t="s">
        <v>32</v>
      </c>
      <c r="E11048" s="4" t="s">
        <v>2043</v>
      </c>
      <c r="F11048" s="4" t="s">
        <v>57</v>
      </c>
      <c r="G11048" s="4" t="s">
        <v>1410</v>
      </c>
      <c r="H11048" s="4">
        <v>27243.0</v>
      </c>
      <c r="I11048" s="4">
        <v>28871.0</v>
      </c>
      <c r="J11048" s="4">
        <v>344.0</v>
      </c>
      <c r="K11048" s="4">
        <v>61406.0</v>
      </c>
      <c r="L11048" s="4">
        <v>66000.0</v>
      </c>
      <c r="M11048" s="4" t="s">
        <v>2041</v>
      </c>
      <c r="N11048" s="4" t="s">
        <v>2041</v>
      </c>
      <c r="O11048" s="4" t="s">
        <v>2041</v>
      </c>
      <c r="P11048" s="4" t="s">
        <v>2044</v>
      </c>
      <c r="R11048" s="5" t="str">
        <f t="shared" si="1"/>
        <v>2018_107</v>
      </c>
    </row>
    <row r="11049">
      <c r="A11049" s="4" t="s">
        <v>2104</v>
      </c>
      <c r="B11049" s="4">
        <v>108.0</v>
      </c>
      <c r="C11049" s="4">
        <v>2018.0</v>
      </c>
      <c r="D11049" s="4" t="s">
        <v>40</v>
      </c>
      <c r="E11049" s="4" t="s">
        <v>2053</v>
      </c>
      <c r="F11049" s="4" t="s">
        <v>30</v>
      </c>
      <c r="G11049" s="4" t="s">
        <v>1407</v>
      </c>
      <c r="H11049" s="4">
        <v>154514.0</v>
      </c>
      <c r="I11049" s="4">
        <v>28748.0</v>
      </c>
      <c r="J11049" s="4">
        <v>6035.0</v>
      </c>
      <c r="K11049" s="4">
        <v>42968.0</v>
      </c>
      <c r="L11049" s="4">
        <v>80600.0</v>
      </c>
      <c r="M11049" s="4" t="s">
        <v>2041</v>
      </c>
      <c r="N11049" s="4" t="s">
        <v>2041</v>
      </c>
      <c r="O11049" s="4" t="s">
        <v>2041</v>
      </c>
      <c r="P11049" s="4" t="s">
        <v>2044</v>
      </c>
      <c r="R11049" s="5" t="str">
        <f t="shared" si="1"/>
        <v>2018_108</v>
      </c>
    </row>
    <row r="11050">
      <c r="A11050" s="4" t="s">
        <v>2100</v>
      </c>
      <c r="B11050" s="4">
        <v>109.0</v>
      </c>
      <c r="C11050" s="4">
        <v>2018.0</v>
      </c>
      <c r="D11050" s="4" t="s">
        <v>177</v>
      </c>
      <c r="E11050" s="4" t="s">
        <v>2065</v>
      </c>
      <c r="F11050" s="4" t="s">
        <v>30</v>
      </c>
      <c r="G11050" s="4" t="s">
        <v>1407</v>
      </c>
      <c r="H11050" s="4">
        <v>67969.0</v>
      </c>
      <c r="I11050" s="4">
        <v>28500.0</v>
      </c>
      <c r="J11050" s="4">
        <v>2952.0</v>
      </c>
      <c r="K11050" s="4">
        <v>50724.0</v>
      </c>
      <c r="L11050" s="4">
        <v>21700.0</v>
      </c>
      <c r="M11050" s="4" t="s">
        <v>2041</v>
      </c>
      <c r="N11050" s="4" t="s">
        <v>2041</v>
      </c>
      <c r="O11050" s="4" t="s">
        <v>2041</v>
      </c>
      <c r="P11050" s="4" t="s">
        <v>2044</v>
      </c>
      <c r="R11050" s="5" t="str">
        <f t="shared" si="1"/>
        <v>2018_109</v>
      </c>
    </row>
    <row r="11051">
      <c r="A11051" s="4" t="s">
        <v>2142</v>
      </c>
      <c r="B11051" s="4">
        <v>110.0</v>
      </c>
      <c r="C11051" s="4">
        <v>2018.0</v>
      </c>
      <c r="D11051" s="4" t="s">
        <v>102</v>
      </c>
      <c r="E11051" s="4" t="s">
        <v>114</v>
      </c>
      <c r="F11051" s="4" t="s">
        <v>46</v>
      </c>
      <c r="G11051" s="4" t="s">
        <v>2143</v>
      </c>
      <c r="H11051" s="4">
        <v>150180.0</v>
      </c>
      <c r="I11051" s="4">
        <v>28216.0</v>
      </c>
      <c r="J11051" s="4">
        <v>5309.0</v>
      </c>
      <c r="K11051" s="4">
        <v>70786.0</v>
      </c>
      <c r="L11051" s="4">
        <v>29000.0</v>
      </c>
      <c r="M11051" s="4" t="s">
        <v>2041</v>
      </c>
      <c r="N11051" s="4" t="s">
        <v>2041</v>
      </c>
      <c r="O11051" s="4" t="s">
        <v>2041</v>
      </c>
      <c r="P11051" s="4" t="s">
        <v>2044</v>
      </c>
      <c r="R11051" s="5" t="str">
        <f t="shared" si="1"/>
        <v>2018_110</v>
      </c>
    </row>
    <row r="11052">
      <c r="A11052" s="4" t="s">
        <v>210</v>
      </c>
      <c r="B11052" s="4">
        <v>111.0</v>
      </c>
      <c r="C11052" s="4">
        <v>2018.0</v>
      </c>
      <c r="D11052" s="4" t="s">
        <v>826</v>
      </c>
      <c r="E11052" s="4" t="s">
        <v>114</v>
      </c>
      <c r="F11052" s="4" t="s">
        <v>46</v>
      </c>
      <c r="G11052" s="4" t="s">
        <v>1471</v>
      </c>
      <c r="H11052" s="4">
        <v>104640.0</v>
      </c>
      <c r="I11052" s="4">
        <v>27390.0</v>
      </c>
      <c r="J11052" s="4">
        <v>477.0</v>
      </c>
      <c r="K11052" s="4">
        <v>76250.0</v>
      </c>
      <c r="L11052" s="4">
        <v>99000.0</v>
      </c>
      <c r="M11052" s="4" t="s">
        <v>2041</v>
      </c>
      <c r="N11052" s="4" t="s">
        <v>2041</v>
      </c>
      <c r="O11052" s="4" t="s">
        <v>2041</v>
      </c>
      <c r="P11052" s="4" t="s">
        <v>2041</v>
      </c>
      <c r="R11052" s="5" t="str">
        <f t="shared" si="1"/>
        <v>2018_111</v>
      </c>
    </row>
    <row r="11053">
      <c r="A11053" s="7" t="s">
        <v>2149</v>
      </c>
      <c r="B11053" s="7">
        <v>112.0</v>
      </c>
      <c r="C11053" s="7">
        <v>2018.0</v>
      </c>
      <c r="D11053" s="7" t="s">
        <v>67</v>
      </c>
      <c r="E11053" s="7" t="s">
        <v>2042</v>
      </c>
      <c r="F11053" s="7" t="s">
        <v>55</v>
      </c>
      <c r="G11053" s="7" t="s">
        <v>1506</v>
      </c>
      <c r="H11053" s="7">
        <v>35478.0</v>
      </c>
      <c r="I11053" s="7">
        <v>26839.0</v>
      </c>
      <c r="J11053" s="7">
        <v>1592.0</v>
      </c>
      <c r="K11053" s="7">
        <v>38701.0</v>
      </c>
      <c r="L11053" s="7">
        <v>33656.0</v>
      </c>
      <c r="M11053" s="7" t="s">
        <v>2041</v>
      </c>
      <c r="N11053" s="7" t="s">
        <v>2044</v>
      </c>
      <c r="O11053" s="7" t="s">
        <v>2041</v>
      </c>
      <c r="P11053" s="7" t="s">
        <v>2044</v>
      </c>
      <c r="Q11053" s="8"/>
      <c r="R11053" s="5" t="str">
        <f t="shared" si="1"/>
        <v>2018_112</v>
      </c>
    </row>
    <row r="11054">
      <c r="A11054" s="4" t="s">
        <v>310</v>
      </c>
      <c r="B11054" s="4">
        <v>113.0</v>
      </c>
      <c r="C11054" s="4">
        <v>2018.0</v>
      </c>
      <c r="D11054" s="4" t="s">
        <v>977</v>
      </c>
      <c r="E11054" s="4" t="s">
        <v>117</v>
      </c>
      <c r="F11054" s="4" t="s">
        <v>183</v>
      </c>
      <c r="G11054" s="4" t="s">
        <v>2131</v>
      </c>
      <c r="H11054" s="4">
        <v>6750.0</v>
      </c>
      <c r="I11054" s="4">
        <v>26813.0</v>
      </c>
      <c r="J11054" s="4">
        <v>402.0</v>
      </c>
      <c r="K11054" s="4">
        <v>16463.0</v>
      </c>
      <c r="L11054" s="4">
        <v>18800.0</v>
      </c>
      <c r="M11054" s="4" t="s">
        <v>2041</v>
      </c>
      <c r="N11054" s="4" t="s">
        <v>2041</v>
      </c>
      <c r="O11054" s="4" t="s">
        <v>2041</v>
      </c>
      <c r="P11054" s="4" t="s">
        <v>2044</v>
      </c>
      <c r="R11054" s="5" t="str">
        <f t="shared" si="1"/>
        <v>2018_113</v>
      </c>
    </row>
    <row r="11055">
      <c r="A11055" s="4" t="s">
        <v>2479</v>
      </c>
      <c r="B11055" s="4">
        <v>114.0</v>
      </c>
      <c r="C11055" s="4">
        <v>2018.0</v>
      </c>
      <c r="D11055" s="4" t="s">
        <v>981</v>
      </c>
      <c r="E11055" s="4" t="s">
        <v>2053</v>
      </c>
      <c r="F11055" s="4" t="s">
        <v>100</v>
      </c>
      <c r="G11055" s="4" t="s">
        <v>1500</v>
      </c>
      <c r="H11055" s="4">
        <v>75920.0</v>
      </c>
      <c r="I11055" s="4">
        <v>26232.0</v>
      </c>
      <c r="J11055" s="4">
        <v>10999.0</v>
      </c>
      <c r="K11055" s="4">
        <v>120232.0</v>
      </c>
      <c r="L11055" s="4">
        <v>39000.0</v>
      </c>
      <c r="M11055" s="4" t="s">
        <v>2041</v>
      </c>
      <c r="N11055" s="4" t="s">
        <v>2041</v>
      </c>
      <c r="O11055" s="4" t="s">
        <v>2041</v>
      </c>
      <c r="P11055" s="4" t="s">
        <v>2044</v>
      </c>
      <c r="R11055" s="5" t="str">
        <f t="shared" si="1"/>
        <v>2018_114</v>
      </c>
    </row>
    <row r="11056">
      <c r="A11056" s="4" t="s">
        <v>2075</v>
      </c>
      <c r="B11056" s="4">
        <v>115.0</v>
      </c>
      <c r="C11056" s="4">
        <v>2018.0</v>
      </c>
      <c r="D11056" s="4" t="s">
        <v>225</v>
      </c>
      <c r="E11056" s="4" t="s">
        <v>921</v>
      </c>
      <c r="F11056" s="4" t="s">
        <v>24</v>
      </c>
      <c r="G11056" s="4" t="s">
        <v>1404</v>
      </c>
      <c r="H11056" s="4">
        <v>6328.0</v>
      </c>
      <c r="I11056" s="4">
        <v>26223.0</v>
      </c>
      <c r="J11056" s="4">
        <v>731.0</v>
      </c>
      <c r="K11056" s="4">
        <v>26753.0</v>
      </c>
      <c r="L11056" s="4">
        <v>4850.0</v>
      </c>
      <c r="M11056" s="4" t="s">
        <v>2041</v>
      </c>
      <c r="N11056" s="4" t="s">
        <v>2041</v>
      </c>
      <c r="O11056" s="4" t="s">
        <v>2041</v>
      </c>
      <c r="P11056" s="4" t="s">
        <v>2041</v>
      </c>
      <c r="R11056" s="5" t="str">
        <f t="shared" si="1"/>
        <v>2018_115</v>
      </c>
    </row>
    <row r="11057">
      <c r="A11057" s="4" t="s">
        <v>2119</v>
      </c>
      <c r="B11057" s="4">
        <v>116.0</v>
      </c>
      <c r="C11057" s="4">
        <v>2018.0</v>
      </c>
      <c r="D11057" s="4" t="s">
        <v>102</v>
      </c>
      <c r="E11057" s="4" t="s">
        <v>114</v>
      </c>
      <c r="F11057" s="4" t="s">
        <v>57</v>
      </c>
      <c r="G11057" s="4" t="s">
        <v>1752</v>
      </c>
      <c r="H11057" s="4">
        <v>98297.0</v>
      </c>
      <c r="I11057" s="4">
        <v>26107.0</v>
      </c>
      <c r="J11057" s="4">
        <v>4628.0</v>
      </c>
      <c r="K11057" s="4">
        <v>70283.0</v>
      </c>
      <c r="L11057" s="4">
        <v>10000.0</v>
      </c>
      <c r="M11057" s="4" t="s">
        <v>2041</v>
      </c>
      <c r="N11057" s="4" t="s">
        <v>2041</v>
      </c>
      <c r="O11057" s="4" t="s">
        <v>2041</v>
      </c>
      <c r="P11057" s="4" t="s">
        <v>2044</v>
      </c>
      <c r="R11057" s="5" t="str">
        <f t="shared" si="1"/>
        <v>2018_116</v>
      </c>
    </row>
    <row r="11058">
      <c r="A11058" s="4" t="s">
        <v>2097</v>
      </c>
      <c r="B11058" s="4">
        <v>117.0</v>
      </c>
      <c r="C11058" s="4">
        <v>2018.0</v>
      </c>
      <c r="D11058" s="4" t="s">
        <v>981</v>
      </c>
      <c r="E11058" s="4" t="s">
        <v>2053</v>
      </c>
      <c r="F11058" s="4" t="s">
        <v>46</v>
      </c>
      <c r="G11058" s="4" t="s">
        <v>1429</v>
      </c>
      <c r="H11058" s="4">
        <v>62066.0</v>
      </c>
      <c r="I11058" s="4">
        <v>25896.0</v>
      </c>
      <c r="J11058" s="4">
        <v>2922.0</v>
      </c>
      <c r="K11058" s="4">
        <v>63109.0</v>
      </c>
      <c r="L11058" s="4">
        <v>83000.0</v>
      </c>
      <c r="M11058" s="4" t="s">
        <v>2041</v>
      </c>
      <c r="N11058" s="4" t="s">
        <v>2041</v>
      </c>
      <c r="O11058" s="4" t="s">
        <v>2041</v>
      </c>
      <c r="P11058" s="4" t="s">
        <v>2044</v>
      </c>
      <c r="R11058" s="5" t="str">
        <f t="shared" si="1"/>
        <v>2018_117</v>
      </c>
    </row>
    <row r="11059">
      <c r="A11059" s="4" t="s">
        <v>2124</v>
      </c>
      <c r="B11059" s="4">
        <v>118.0</v>
      </c>
      <c r="C11059" s="4">
        <v>2018.0</v>
      </c>
      <c r="D11059" s="4" t="s">
        <v>76</v>
      </c>
      <c r="E11059" s="4" t="s">
        <v>76</v>
      </c>
      <c r="F11059" s="4" t="s">
        <v>37</v>
      </c>
      <c r="G11059" s="4" t="s">
        <v>1465</v>
      </c>
      <c r="H11059" s="4">
        <v>60778.0</v>
      </c>
      <c r="I11059" s="4">
        <v>25803.0</v>
      </c>
      <c r="J11059" s="4">
        <v>2015.0</v>
      </c>
      <c r="K11059" s="4">
        <v>34917.0</v>
      </c>
      <c r="L11059" s="4">
        <v>70000.0</v>
      </c>
      <c r="M11059" s="4" t="s">
        <v>2041</v>
      </c>
      <c r="N11059" s="4" t="s">
        <v>2041</v>
      </c>
      <c r="O11059" s="4" t="s">
        <v>2041</v>
      </c>
      <c r="P11059" s="4" t="s">
        <v>2044</v>
      </c>
      <c r="R11059" s="5" t="str">
        <f t="shared" si="1"/>
        <v>2018_118</v>
      </c>
    </row>
    <row r="11060">
      <c r="A11060" s="4" t="s">
        <v>2129</v>
      </c>
      <c r="B11060" s="4">
        <v>119.0</v>
      </c>
      <c r="C11060" s="4">
        <v>2018.0</v>
      </c>
      <c r="D11060" s="4" t="s">
        <v>76</v>
      </c>
      <c r="E11060" s="4" t="s">
        <v>76</v>
      </c>
      <c r="F11060" s="4" t="s">
        <v>148</v>
      </c>
      <c r="G11060" s="4" t="s">
        <v>1467</v>
      </c>
      <c r="H11060" s="4">
        <v>62265.0</v>
      </c>
      <c r="I11060" s="4">
        <v>25348.0</v>
      </c>
      <c r="J11060" s="4">
        <v>2024.0</v>
      </c>
      <c r="K11060" s="4">
        <v>30860.0</v>
      </c>
      <c r="L11060" s="4">
        <v>64000.0</v>
      </c>
      <c r="M11060" s="4" t="s">
        <v>2041</v>
      </c>
      <c r="N11060" s="4" t="s">
        <v>2041</v>
      </c>
      <c r="O11060" s="4" t="s">
        <v>2041</v>
      </c>
      <c r="P11060" s="4" t="s">
        <v>2044</v>
      </c>
      <c r="R11060" s="5" t="str">
        <f t="shared" si="1"/>
        <v>2018_119</v>
      </c>
    </row>
    <row r="11061">
      <c r="A11061" s="4" t="s">
        <v>2107</v>
      </c>
      <c r="B11061" s="4">
        <v>120.0</v>
      </c>
      <c r="C11061" s="4">
        <v>2018.0</v>
      </c>
      <c r="D11061" s="4" t="s">
        <v>26</v>
      </c>
      <c r="E11061" s="4" t="s">
        <v>2040</v>
      </c>
      <c r="F11061" s="4" t="s">
        <v>55</v>
      </c>
      <c r="G11061" s="4" t="s">
        <v>1417</v>
      </c>
      <c r="H11061" s="4">
        <v>9065.0</v>
      </c>
      <c r="I11061" s="4">
        <v>24837.0</v>
      </c>
      <c r="J11061" s="4">
        <v>1547.0</v>
      </c>
      <c r="K11061" s="4">
        <v>19381.0</v>
      </c>
      <c r="L11061" s="4">
        <v>130000.0</v>
      </c>
      <c r="M11061" s="4" t="s">
        <v>2041</v>
      </c>
      <c r="N11061" s="4" t="s">
        <v>2041</v>
      </c>
      <c r="O11061" s="4" t="s">
        <v>2041</v>
      </c>
      <c r="P11061" s="4" t="s">
        <v>2044</v>
      </c>
      <c r="R11061" s="5" t="str">
        <f t="shared" si="1"/>
        <v>2018_120</v>
      </c>
    </row>
    <row r="11062">
      <c r="A11062" s="4" t="s">
        <v>2477</v>
      </c>
      <c r="B11062" s="4">
        <v>121.0</v>
      </c>
      <c r="C11062" s="4">
        <v>2018.0</v>
      </c>
      <c r="D11062" s="4" t="s">
        <v>986</v>
      </c>
      <c r="E11062" s="4" t="s">
        <v>117</v>
      </c>
      <c r="F11062" s="4" t="s">
        <v>46</v>
      </c>
      <c r="G11062" s="4" t="s">
        <v>2128</v>
      </c>
      <c r="H11062" s="4">
        <v>7065.0</v>
      </c>
      <c r="I11062" s="4">
        <v>24147.0</v>
      </c>
      <c r="J11062" s="4">
        <v>444.0</v>
      </c>
      <c r="K11062" s="4">
        <v>9037.0</v>
      </c>
      <c r="L11062" s="4">
        <v>25204.0</v>
      </c>
      <c r="M11062" s="4" t="s">
        <v>2041</v>
      </c>
      <c r="N11062" s="4" t="s">
        <v>2041</v>
      </c>
      <c r="O11062" s="4" t="s">
        <v>2041</v>
      </c>
      <c r="P11062" s="4" t="s">
        <v>2044</v>
      </c>
      <c r="R11062" s="5" t="str">
        <f t="shared" si="1"/>
        <v>2018_121</v>
      </c>
    </row>
    <row r="11063">
      <c r="A11063" s="4" t="s">
        <v>533</v>
      </c>
      <c r="B11063" s="4">
        <v>122.0</v>
      </c>
      <c r="C11063" s="4">
        <v>2018.0</v>
      </c>
      <c r="D11063" s="4" t="s">
        <v>59</v>
      </c>
      <c r="E11063" s="4" t="s">
        <v>2042</v>
      </c>
      <c r="F11063" s="4" t="s">
        <v>74</v>
      </c>
      <c r="G11063" s="4" t="s">
        <v>1422</v>
      </c>
      <c r="H11063" s="4">
        <v>83367.0</v>
      </c>
      <c r="I11063" s="4">
        <v>23996.0</v>
      </c>
      <c r="J11063" s="4">
        <v>6218.0</v>
      </c>
      <c r="K11063" s="4">
        <v>462040.0</v>
      </c>
      <c r="L11063" s="4">
        <v>72402.0</v>
      </c>
      <c r="M11063" s="4" t="s">
        <v>2041</v>
      </c>
      <c r="N11063" s="4" t="s">
        <v>2041</v>
      </c>
      <c r="O11063" s="4" t="s">
        <v>2041</v>
      </c>
      <c r="P11063" s="4" t="s">
        <v>2044</v>
      </c>
      <c r="R11063" s="5" t="str">
        <f t="shared" si="1"/>
        <v>2018_122</v>
      </c>
    </row>
    <row r="11064">
      <c r="A11064" s="4" t="s">
        <v>2154</v>
      </c>
      <c r="B11064" s="4">
        <v>123.0</v>
      </c>
      <c r="C11064" s="4">
        <v>2018.0</v>
      </c>
      <c r="D11064" s="4" t="s">
        <v>1831</v>
      </c>
      <c r="E11064" s="4" t="s">
        <v>2040</v>
      </c>
      <c r="F11064" s="4" t="s">
        <v>115</v>
      </c>
      <c r="G11064" s="4" t="s">
        <v>1561</v>
      </c>
      <c r="H11064" s="4">
        <v>25141.0</v>
      </c>
      <c r="I11064" s="4">
        <v>23471.0</v>
      </c>
      <c r="J11064" s="4">
        <v>1539.0</v>
      </c>
      <c r="K11064" s="4">
        <v>12517.0</v>
      </c>
      <c r="L11064" s="4">
        <v>129000.0</v>
      </c>
      <c r="M11064" s="4" t="s">
        <v>2041</v>
      </c>
      <c r="N11064" s="4" t="s">
        <v>2041</v>
      </c>
      <c r="O11064" s="4" t="s">
        <v>2041</v>
      </c>
      <c r="P11064" s="4" t="s">
        <v>2044</v>
      </c>
      <c r="R11064" s="5" t="str">
        <f t="shared" si="1"/>
        <v>2018_123</v>
      </c>
    </row>
    <row r="11065">
      <c r="A11065" s="4" t="s">
        <v>2115</v>
      </c>
      <c r="B11065" s="4">
        <v>124.0</v>
      </c>
      <c r="C11065" s="4">
        <v>2018.0</v>
      </c>
      <c r="D11065" s="4" t="s">
        <v>1104</v>
      </c>
      <c r="E11065" s="4" t="s">
        <v>2116</v>
      </c>
      <c r="F11065" s="4" t="s">
        <v>115</v>
      </c>
      <c r="G11065" s="4" t="s">
        <v>1450</v>
      </c>
      <c r="H11065" s="4">
        <v>22063.0</v>
      </c>
      <c r="I11065" s="4">
        <v>23302.0</v>
      </c>
      <c r="J11065" s="4">
        <v>2144.0</v>
      </c>
      <c r="K11065" s="4">
        <v>33903.0</v>
      </c>
      <c r="L11065" s="4">
        <v>56000.0</v>
      </c>
      <c r="M11065" s="4" t="s">
        <v>2041</v>
      </c>
      <c r="N11065" s="4" t="s">
        <v>2041</v>
      </c>
      <c r="O11065" s="4" t="s">
        <v>2041</v>
      </c>
      <c r="P11065" s="4" t="s">
        <v>2041</v>
      </c>
      <c r="R11065" s="5" t="str">
        <f t="shared" si="1"/>
        <v>2018_124</v>
      </c>
    </row>
    <row r="11066">
      <c r="A11066" s="7" t="s">
        <v>1242</v>
      </c>
      <c r="B11066" s="7">
        <v>125.0</v>
      </c>
      <c r="C11066" s="7">
        <v>2018.0</v>
      </c>
      <c r="D11066" s="7" t="s">
        <v>216</v>
      </c>
      <c r="E11066" s="7" t="s">
        <v>921</v>
      </c>
      <c r="F11066" s="7" t="s">
        <v>127</v>
      </c>
      <c r="G11066" s="7" t="s">
        <v>1408</v>
      </c>
      <c r="H11066" s="7">
        <v>54276.0</v>
      </c>
      <c r="I11066" s="7">
        <v>23189.0</v>
      </c>
      <c r="J11066" s="7">
        <v>3059.0</v>
      </c>
      <c r="K11066" s="7">
        <v>137914.0</v>
      </c>
      <c r="L11066" s="7">
        <v>29060.0</v>
      </c>
      <c r="M11066" s="7" t="s">
        <v>2041</v>
      </c>
      <c r="N11066" s="7" t="s">
        <v>2044</v>
      </c>
      <c r="O11066" s="7" t="s">
        <v>2041</v>
      </c>
      <c r="P11066" s="7" t="s">
        <v>2044</v>
      </c>
      <c r="Q11066" s="8"/>
      <c r="R11066" s="5" t="str">
        <f t="shared" si="1"/>
        <v>2018_125</v>
      </c>
    </row>
    <row r="11067">
      <c r="A11067" s="4" t="s">
        <v>2158</v>
      </c>
      <c r="B11067" s="4">
        <v>126.0</v>
      </c>
      <c r="C11067" s="4">
        <v>2018.0</v>
      </c>
      <c r="D11067" s="4" t="s">
        <v>216</v>
      </c>
      <c r="E11067" s="4" t="s">
        <v>921</v>
      </c>
      <c r="F11067" s="4" t="s">
        <v>88</v>
      </c>
      <c r="G11067" s="4" t="s">
        <v>1413</v>
      </c>
      <c r="H11067" s="4">
        <v>45024.0</v>
      </c>
      <c r="I11067" s="4">
        <v>23031.0</v>
      </c>
      <c r="J11067" s="4">
        <v>842.0</v>
      </c>
      <c r="K11067" s="4">
        <v>111005.0</v>
      </c>
      <c r="L11067" s="4">
        <v>31344.0</v>
      </c>
      <c r="M11067" s="4" t="s">
        <v>2041</v>
      </c>
      <c r="N11067" s="4" t="s">
        <v>2041</v>
      </c>
      <c r="O11067" s="4" t="s">
        <v>2041</v>
      </c>
      <c r="P11067" s="4" t="s">
        <v>2041</v>
      </c>
      <c r="R11067" s="5" t="str">
        <f t="shared" si="1"/>
        <v>2018_126</v>
      </c>
    </row>
    <row r="11068">
      <c r="A11068" s="4" t="s">
        <v>231</v>
      </c>
      <c r="B11068" s="4">
        <v>127.0</v>
      </c>
      <c r="C11068" s="4">
        <v>2018.0</v>
      </c>
      <c r="D11068" s="4" t="s">
        <v>232</v>
      </c>
      <c r="E11068" s="4" t="s">
        <v>2112</v>
      </c>
      <c r="F11068" s="4" t="s">
        <v>77</v>
      </c>
      <c r="G11068" s="4" t="s">
        <v>1440</v>
      </c>
      <c r="H11068" s="4">
        <v>48531.0</v>
      </c>
      <c r="I11068" s="4">
        <v>22894.0</v>
      </c>
      <c r="J11068" s="4">
        <v>1372.0</v>
      </c>
      <c r="K11068" s="4">
        <v>23948.0</v>
      </c>
      <c r="L11068" s="4">
        <v>177000.0</v>
      </c>
      <c r="M11068" s="4" t="s">
        <v>2041</v>
      </c>
      <c r="N11068" s="4" t="s">
        <v>2041</v>
      </c>
      <c r="O11068" s="4" t="s">
        <v>2041</v>
      </c>
      <c r="P11068" s="4" t="s">
        <v>2041</v>
      </c>
      <c r="R11068" s="5" t="str">
        <f t="shared" si="1"/>
        <v>2018_127</v>
      </c>
    </row>
    <row r="11069">
      <c r="A11069" s="4" t="s">
        <v>395</v>
      </c>
      <c r="B11069" s="4">
        <v>128.0</v>
      </c>
      <c r="C11069" s="4">
        <v>2018.0</v>
      </c>
      <c r="D11069" s="4" t="s">
        <v>977</v>
      </c>
      <c r="E11069" s="4" t="s">
        <v>117</v>
      </c>
      <c r="F11069" s="4" t="s">
        <v>400</v>
      </c>
      <c r="G11069" s="4" t="s">
        <v>1513</v>
      </c>
      <c r="H11069" s="4">
        <v>5009.0</v>
      </c>
      <c r="I11069" s="4">
        <v>22872.0</v>
      </c>
      <c r="J11069" s="4">
        <v>525.0</v>
      </c>
      <c r="K11069" s="4">
        <v>9700.0</v>
      </c>
      <c r="L11069" s="4">
        <v>15700.0</v>
      </c>
      <c r="M11069" s="4" t="s">
        <v>2041</v>
      </c>
      <c r="N11069" s="4" t="s">
        <v>2041</v>
      </c>
      <c r="O11069" s="4" t="s">
        <v>2041</v>
      </c>
      <c r="P11069" s="4" t="s">
        <v>2044</v>
      </c>
      <c r="R11069" s="5" t="str">
        <f t="shared" si="1"/>
        <v>2018_128</v>
      </c>
    </row>
    <row r="11070">
      <c r="A11070" s="4" t="s">
        <v>2147</v>
      </c>
      <c r="B11070" s="4">
        <v>129.0</v>
      </c>
      <c r="C11070" s="4">
        <v>2018.0</v>
      </c>
      <c r="D11070" s="4" t="s">
        <v>102</v>
      </c>
      <c r="E11070" s="4" t="s">
        <v>114</v>
      </c>
      <c r="F11070" s="4" t="s">
        <v>257</v>
      </c>
      <c r="G11070" s="4" t="s">
        <v>1424</v>
      </c>
      <c r="H11070" s="4">
        <v>84542.0</v>
      </c>
      <c r="I11070" s="4">
        <v>22871.0</v>
      </c>
      <c r="J11070" s="4">
        <v>204.0</v>
      </c>
      <c r="K11070" s="4">
        <v>44981.0</v>
      </c>
      <c r="L11070" s="4">
        <v>40655.0</v>
      </c>
      <c r="M11070" s="4" t="s">
        <v>2041</v>
      </c>
      <c r="N11070" s="4" t="s">
        <v>2041</v>
      </c>
      <c r="O11070" s="4" t="s">
        <v>2041</v>
      </c>
      <c r="P11070" s="4" t="s">
        <v>2041</v>
      </c>
      <c r="R11070" s="5" t="str">
        <f t="shared" si="1"/>
        <v>2018_129</v>
      </c>
    </row>
    <row r="11071">
      <c r="A11071" s="4" t="s">
        <v>1132</v>
      </c>
      <c r="B11071" s="4">
        <v>130.0</v>
      </c>
      <c r="C11071" s="4">
        <v>2018.0</v>
      </c>
      <c r="D11071" s="4" t="s">
        <v>102</v>
      </c>
      <c r="E11071" s="4" t="s">
        <v>114</v>
      </c>
      <c r="F11071" s="4" t="s">
        <v>57</v>
      </c>
      <c r="G11071" s="4" t="s">
        <v>1512</v>
      </c>
      <c r="H11071" s="4">
        <v>122842.0</v>
      </c>
      <c r="I11071" s="4">
        <v>22849.0</v>
      </c>
      <c r="J11071" s="4">
        <v>1979.0</v>
      </c>
      <c r="K11071" s="4">
        <v>79954.0</v>
      </c>
      <c r="L11071" s="4">
        <v>20800.0</v>
      </c>
      <c r="M11071" s="4" t="s">
        <v>2041</v>
      </c>
      <c r="N11071" s="4" t="s">
        <v>2041</v>
      </c>
      <c r="O11071" s="4" t="s">
        <v>2041</v>
      </c>
      <c r="P11071" s="4" t="s">
        <v>2044</v>
      </c>
      <c r="R11071" s="5" t="str">
        <f t="shared" si="1"/>
        <v>2018_130</v>
      </c>
    </row>
    <row r="11072">
      <c r="A11072" s="4" t="s">
        <v>2111</v>
      </c>
      <c r="B11072" s="4">
        <v>131.0</v>
      </c>
      <c r="C11072" s="4">
        <v>2018.0</v>
      </c>
      <c r="D11072" s="4" t="s">
        <v>62</v>
      </c>
      <c r="E11072" s="4" t="s">
        <v>2112</v>
      </c>
      <c r="F11072" s="4" t="s">
        <v>46</v>
      </c>
      <c r="G11072" s="4" t="s">
        <v>1475</v>
      </c>
      <c r="H11072" s="4">
        <v>124244.0</v>
      </c>
      <c r="I11072" s="4">
        <v>22820.0</v>
      </c>
      <c r="J11072" s="4">
        <v>5192.0</v>
      </c>
      <c r="K11072" s="4">
        <v>33804.0</v>
      </c>
      <c r="L11072" s="4">
        <v>235000.0</v>
      </c>
      <c r="M11072" s="4" t="s">
        <v>2041</v>
      </c>
      <c r="N11072" s="4" t="s">
        <v>2041</v>
      </c>
      <c r="O11072" s="4" t="s">
        <v>2041</v>
      </c>
      <c r="P11072" s="4" t="s">
        <v>2044</v>
      </c>
      <c r="R11072" s="5" t="str">
        <f t="shared" si="1"/>
        <v>2018_131</v>
      </c>
    </row>
    <row r="11073">
      <c r="A11073" s="4" t="s">
        <v>2179</v>
      </c>
      <c r="B11073" s="4">
        <v>132.0</v>
      </c>
      <c r="C11073" s="4">
        <v>2018.0</v>
      </c>
      <c r="D11073" s="4" t="s">
        <v>62</v>
      </c>
      <c r="E11073" s="4" t="s">
        <v>2112</v>
      </c>
      <c r="F11073" s="4" t="s">
        <v>95</v>
      </c>
      <c r="G11073" s="4" t="s">
        <v>1458</v>
      </c>
      <c r="H11073" s="4">
        <v>81370.0</v>
      </c>
      <c r="I11073" s="4">
        <v>22387.0</v>
      </c>
      <c r="J11073" s="4">
        <v>2885.0</v>
      </c>
      <c r="K11073" s="4">
        <v>14366.0</v>
      </c>
      <c r="L11073" s="4">
        <v>277000.0</v>
      </c>
      <c r="M11073" s="4" t="s">
        <v>2041</v>
      </c>
      <c r="N11073" s="4" t="s">
        <v>2041</v>
      </c>
      <c r="O11073" s="4" t="s">
        <v>2041</v>
      </c>
      <c r="P11073" s="4" t="s">
        <v>2041</v>
      </c>
      <c r="R11073" s="5" t="str">
        <f t="shared" si="1"/>
        <v>2018_132</v>
      </c>
    </row>
    <row r="11074">
      <c r="A11074" s="4" t="s">
        <v>854</v>
      </c>
      <c r="B11074" s="4">
        <v>133.0</v>
      </c>
      <c r="C11074" s="4">
        <v>2018.0</v>
      </c>
      <c r="D11074" s="4" t="s">
        <v>975</v>
      </c>
      <c r="E11074" s="4" t="s">
        <v>2043</v>
      </c>
      <c r="F11074" s="4" t="s">
        <v>57</v>
      </c>
      <c r="G11074" s="4" t="s">
        <v>1531</v>
      </c>
      <c r="H11074" s="4">
        <v>82027.0</v>
      </c>
      <c r="I11074" s="4">
        <v>22291.0</v>
      </c>
      <c r="J11074" s="4">
        <v>2466.0</v>
      </c>
      <c r="K11074" s="4">
        <v>65486.0</v>
      </c>
      <c r="L11074" s="4">
        <v>33800.0</v>
      </c>
      <c r="M11074" s="4" t="s">
        <v>2041</v>
      </c>
      <c r="N11074" s="4" t="s">
        <v>2041</v>
      </c>
      <c r="O11074" s="4" t="s">
        <v>2041</v>
      </c>
      <c r="P11074" s="4" t="s">
        <v>2044</v>
      </c>
      <c r="R11074" s="5" t="str">
        <f t="shared" si="1"/>
        <v>2018_133</v>
      </c>
    </row>
    <row r="11075">
      <c r="A11075" s="4" t="s">
        <v>2301</v>
      </c>
      <c r="B11075" s="4">
        <v>134.0</v>
      </c>
      <c r="C11075" s="4">
        <v>2018.0</v>
      </c>
      <c r="D11075" s="4" t="s">
        <v>1831</v>
      </c>
      <c r="E11075" s="4" t="s">
        <v>2040</v>
      </c>
      <c r="F11075" s="4" t="s">
        <v>37</v>
      </c>
      <c r="G11075" s="4" t="s">
        <v>1782</v>
      </c>
      <c r="H11075" s="4">
        <v>22523.0</v>
      </c>
      <c r="I11075" s="4">
        <v>22246.0</v>
      </c>
      <c r="J11075" s="4">
        <v>1714.0</v>
      </c>
      <c r="K11075" s="4">
        <v>16333.0</v>
      </c>
      <c r="L11075" s="4">
        <v>116200.0</v>
      </c>
      <c r="M11075" s="4" t="s">
        <v>2041</v>
      </c>
      <c r="N11075" s="4" t="s">
        <v>2041</v>
      </c>
      <c r="O11075" s="4" t="s">
        <v>2041</v>
      </c>
      <c r="P11075" s="4" t="s">
        <v>2041</v>
      </c>
      <c r="R11075" s="5" t="str">
        <f t="shared" si="1"/>
        <v>2018_134</v>
      </c>
    </row>
    <row r="11076">
      <c r="A11076" s="4" t="s">
        <v>2145</v>
      </c>
      <c r="B11076" s="4">
        <v>135.0</v>
      </c>
      <c r="C11076" s="4">
        <v>2018.0</v>
      </c>
      <c r="D11076" s="4" t="s">
        <v>23</v>
      </c>
      <c r="E11076" s="4" t="s">
        <v>921</v>
      </c>
      <c r="F11076" s="4" t="s">
        <v>43</v>
      </c>
      <c r="G11076" s="4" t="s">
        <v>1595</v>
      </c>
      <c r="H11076" s="4">
        <v>3752.0</v>
      </c>
      <c r="I11076" s="4">
        <v>21787.0</v>
      </c>
      <c r="J11076" s="4">
        <v>416.0</v>
      </c>
      <c r="K11076" s="4">
        <v>8118.0</v>
      </c>
      <c r="L11076" s="4">
        <v>3165.0</v>
      </c>
      <c r="M11076" s="4" t="s">
        <v>2041</v>
      </c>
      <c r="N11076" s="4" t="s">
        <v>2041</v>
      </c>
      <c r="O11076" s="4" t="s">
        <v>2041</v>
      </c>
      <c r="P11076" s="4" t="s">
        <v>2041</v>
      </c>
      <c r="R11076" s="5" t="str">
        <f t="shared" si="1"/>
        <v>2018_135</v>
      </c>
    </row>
    <row r="11077">
      <c r="A11077" s="4" t="s">
        <v>2150</v>
      </c>
      <c r="B11077" s="4">
        <v>136.0</v>
      </c>
      <c r="C11077" s="4">
        <v>2018.0</v>
      </c>
      <c r="D11077" s="4" t="s">
        <v>81</v>
      </c>
      <c r="E11077" s="4" t="s">
        <v>2042</v>
      </c>
      <c r="F11077" s="4" t="s">
        <v>30</v>
      </c>
      <c r="G11077" s="4" t="s">
        <v>1407</v>
      </c>
      <c r="H11077" s="4">
        <v>9901.0</v>
      </c>
      <c r="I11077" s="4">
        <v>21744.0</v>
      </c>
      <c r="J11077" s="4">
        <v>2430.0</v>
      </c>
      <c r="K11077" s="4">
        <v>31801.0</v>
      </c>
      <c r="L11077" s="4">
        <v>89034.0</v>
      </c>
      <c r="M11077" s="4" t="s">
        <v>2041</v>
      </c>
      <c r="N11077" s="4" t="s">
        <v>2041</v>
      </c>
      <c r="O11077" s="4" t="s">
        <v>2041</v>
      </c>
      <c r="P11077" s="4" t="s">
        <v>2041</v>
      </c>
      <c r="R11077" s="5" t="str">
        <f t="shared" si="1"/>
        <v>2018_136</v>
      </c>
    </row>
    <row r="11078">
      <c r="A11078" s="4" t="s">
        <v>2132</v>
      </c>
      <c r="B11078" s="4">
        <v>137.0</v>
      </c>
      <c r="C11078" s="4">
        <v>2018.0</v>
      </c>
      <c r="D11078" s="4" t="s">
        <v>99</v>
      </c>
      <c r="E11078" s="4" t="s">
        <v>2042</v>
      </c>
      <c r="F11078" s="4" t="s">
        <v>88</v>
      </c>
      <c r="G11078" s="4" t="s">
        <v>1472</v>
      </c>
      <c r="H11078" s="4">
        <v>34038.0</v>
      </c>
      <c r="I11078" s="4">
        <v>21667.0</v>
      </c>
      <c r="J11078" s="4">
        <v>4604.0</v>
      </c>
      <c r="K11078" s="4">
        <v>137217.0</v>
      </c>
      <c r="L11078" s="4">
        <v>11318.0</v>
      </c>
      <c r="M11078" s="4" t="s">
        <v>2041</v>
      </c>
      <c r="N11078" s="4" t="s">
        <v>2041</v>
      </c>
      <c r="O11078" s="4" t="s">
        <v>2041</v>
      </c>
      <c r="P11078" s="4" t="s">
        <v>2044</v>
      </c>
      <c r="R11078" s="5" t="str">
        <f t="shared" si="1"/>
        <v>2018_137</v>
      </c>
    </row>
    <row r="11079">
      <c r="A11079" s="4" t="s">
        <v>2151</v>
      </c>
      <c r="B11079" s="4">
        <v>138.0</v>
      </c>
      <c r="C11079" s="4">
        <v>2018.0</v>
      </c>
      <c r="D11079" s="4" t="s">
        <v>352</v>
      </c>
      <c r="E11079" s="4" t="s">
        <v>2040</v>
      </c>
      <c r="F11079" s="4" t="s">
        <v>179</v>
      </c>
      <c r="G11079" s="4" t="s">
        <v>1488</v>
      </c>
      <c r="H11079" s="4">
        <v>4296.0</v>
      </c>
      <c r="I11079" s="4">
        <v>21535.0</v>
      </c>
      <c r="J11079" s="4">
        <v>435.0</v>
      </c>
      <c r="K11079" s="4">
        <v>10272.0</v>
      </c>
      <c r="L11079" s="4">
        <v>26000.0</v>
      </c>
      <c r="M11079" s="4" t="s">
        <v>2041</v>
      </c>
      <c r="N11079" s="4" t="s">
        <v>2041</v>
      </c>
      <c r="O11079" s="4" t="s">
        <v>2041</v>
      </c>
      <c r="P11079" s="4" t="s">
        <v>2044</v>
      </c>
      <c r="R11079" s="5" t="str">
        <f t="shared" si="1"/>
        <v>2018_138</v>
      </c>
    </row>
    <row r="11080">
      <c r="A11080" s="4" t="s">
        <v>2171</v>
      </c>
      <c r="B11080" s="4">
        <v>139.0</v>
      </c>
      <c r="C11080" s="4">
        <v>2018.0</v>
      </c>
      <c r="D11080" s="4" t="s">
        <v>352</v>
      </c>
      <c r="E11080" s="4" t="s">
        <v>2040</v>
      </c>
      <c r="F11080" s="4" t="s">
        <v>20</v>
      </c>
      <c r="G11080" s="4" t="s">
        <v>1511</v>
      </c>
      <c r="H11080" s="4">
        <v>3817.0</v>
      </c>
      <c r="I11080" s="4">
        <v>21389.0</v>
      </c>
      <c r="J11080" s="4">
        <v>613.0</v>
      </c>
      <c r="K11080" s="4">
        <v>10541.0</v>
      </c>
      <c r="L11080" s="4">
        <v>26000.0</v>
      </c>
      <c r="M11080" s="4" t="s">
        <v>2041</v>
      </c>
      <c r="N11080" s="4" t="s">
        <v>2041</v>
      </c>
      <c r="O11080" s="4" t="s">
        <v>2041</v>
      </c>
      <c r="P11080" s="4" t="s">
        <v>2041</v>
      </c>
      <c r="R11080" s="5" t="str">
        <f t="shared" si="1"/>
        <v>2018_139</v>
      </c>
    </row>
    <row r="11081">
      <c r="A11081" s="4" t="s">
        <v>2144</v>
      </c>
      <c r="B11081" s="4">
        <v>140.0</v>
      </c>
      <c r="C11081" s="4">
        <v>2018.0</v>
      </c>
      <c r="D11081" s="4" t="s">
        <v>34</v>
      </c>
      <c r="E11081" s="4" t="s">
        <v>2062</v>
      </c>
      <c r="F11081" s="4" t="s">
        <v>20</v>
      </c>
      <c r="G11081" s="4" t="s">
        <v>1491</v>
      </c>
      <c r="H11081" s="4">
        <v>10824.0</v>
      </c>
      <c r="I11081" s="4">
        <v>21253.0</v>
      </c>
      <c r="J11081" s="4">
        <v>350.0</v>
      </c>
      <c r="K11081" s="4">
        <v>20038.0</v>
      </c>
      <c r="L11081" s="4">
        <v>92000.0</v>
      </c>
      <c r="M11081" s="4" t="s">
        <v>2041</v>
      </c>
      <c r="N11081" s="4" t="s">
        <v>2041</v>
      </c>
      <c r="O11081" s="4" t="s">
        <v>2041</v>
      </c>
      <c r="P11081" s="4" t="s">
        <v>2041</v>
      </c>
      <c r="R11081" s="5" t="str">
        <f t="shared" si="1"/>
        <v>2018_140</v>
      </c>
    </row>
    <row r="11082">
      <c r="A11082" s="4" t="s">
        <v>744</v>
      </c>
      <c r="B11082" s="4">
        <v>141.0</v>
      </c>
      <c r="C11082" s="4">
        <v>2018.0</v>
      </c>
      <c r="D11082" s="4" t="s">
        <v>203</v>
      </c>
      <c r="E11082" s="4" t="s">
        <v>2059</v>
      </c>
      <c r="F11082" s="4" t="s">
        <v>70</v>
      </c>
      <c r="G11082" s="4" t="s">
        <v>1409</v>
      </c>
      <c r="H11082" s="4">
        <v>104261.0</v>
      </c>
      <c r="I11082" s="4">
        <v>21240.0</v>
      </c>
      <c r="J11082" s="4">
        <v>10712.0</v>
      </c>
      <c r="K11082" s="4">
        <v>57806.0</v>
      </c>
      <c r="L11082" s="4">
        <v>41992.0</v>
      </c>
      <c r="M11082" s="4" t="s">
        <v>2041</v>
      </c>
      <c r="N11082" s="4" t="s">
        <v>2041</v>
      </c>
      <c r="O11082" s="4" t="s">
        <v>2041</v>
      </c>
      <c r="P11082" s="4" t="s">
        <v>2041</v>
      </c>
      <c r="R11082" s="5" t="str">
        <f t="shared" si="1"/>
        <v>2018_141</v>
      </c>
    </row>
    <row r="11083">
      <c r="A11083" s="4" t="s">
        <v>2156</v>
      </c>
      <c r="B11083" s="4">
        <v>142.0</v>
      </c>
      <c r="C11083" s="4">
        <v>2018.0</v>
      </c>
      <c r="D11083" s="4" t="s">
        <v>120</v>
      </c>
      <c r="E11083" s="4" t="s">
        <v>2059</v>
      </c>
      <c r="F11083" s="4" t="s">
        <v>24</v>
      </c>
      <c r="G11083" s="4" t="s">
        <v>1503</v>
      </c>
      <c r="H11083" s="4">
        <v>33678.0</v>
      </c>
      <c r="I11083" s="4">
        <v>21171.0</v>
      </c>
      <c r="J11083" s="4">
        <v>3488.0</v>
      </c>
      <c r="K11083" s="4">
        <v>25110.0</v>
      </c>
      <c r="L11083" s="4">
        <v>56110.0</v>
      </c>
      <c r="M11083" s="4" t="s">
        <v>2041</v>
      </c>
      <c r="N11083" s="4" t="s">
        <v>2041</v>
      </c>
      <c r="O11083" s="4" t="s">
        <v>2041</v>
      </c>
      <c r="P11083" s="4" t="s">
        <v>2041</v>
      </c>
      <c r="R11083" s="5" t="str">
        <f t="shared" si="1"/>
        <v>2018_142</v>
      </c>
    </row>
    <row r="11084">
      <c r="A11084" s="4" t="s">
        <v>2140</v>
      </c>
      <c r="B11084" s="4">
        <v>143.0</v>
      </c>
      <c r="C11084" s="4">
        <v>2018.0</v>
      </c>
      <c r="D11084" s="4" t="s">
        <v>332</v>
      </c>
      <c r="E11084" s="4" t="s">
        <v>2141</v>
      </c>
      <c r="F11084" s="4" t="s">
        <v>189</v>
      </c>
      <c r="G11084" s="4" t="s">
        <v>1449</v>
      </c>
      <c r="H11084" s="4">
        <v>7614.0</v>
      </c>
      <c r="I11084" s="4">
        <v>21034.0</v>
      </c>
      <c r="J11084" s="4">
        <v>545.0</v>
      </c>
      <c r="K11084" s="4">
        <v>8884.0</v>
      </c>
      <c r="L11084" s="4">
        <v>29000.0</v>
      </c>
      <c r="M11084" s="4" t="s">
        <v>2041</v>
      </c>
      <c r="N11084" s="4" t="s">
        <v>2041</v>
      </c>
      <c r="O11084" s="4" t="s">
        <v>2041</v>
      </c>
      <c r="P11084" s="4" t="s">
        <v>2041</v>
      </c>
      <c r="R11084" s="5" t="str">
        <f t="shared" si="1"/>
        <v>2018_143</v>
      </c>
    </row>
    <row r="11085">
      <c r="A11085" s="4" t="s">
        <v>2175</v>
      </c>
      <c r="B11085" s="4">
        <v>144.0</v>
      </c>
      <c r="C11085" s="4">
        <v>2018.0</v>
      </c>
      <c r="D11085" s="4" t="s">
        <v>97</v>
      </c>
      <c r="E11085" s="4" t="s">
        <v>2043</v>
      </c>
      <c r="F11085" s="4" t="s">
        <v>148</v>
      </c>
      <c r="G11085" s="4" t="s">
        <v>1467</v>
      </c>
      <c r="H11085" s="4">
        <v>82952.0</v>
      </c>
      <c r="I11085" s="4">
        <v>20918.0</v>
      </c>
      <c r="J11085" s="4">
        <v>2225.0</v>
      </c>
      <c r="K11085" s="4">
        <v>56669.0</v>
      </c>
      <c r="L11085" s="4">
        <v>66100.0</v>
      </c>
      <c r="M11085" s="4" t="s">
        <v>2041</v>
      </c>
      <c r="N11085" s="4" t="s">
        <v>2041</v>
      </c>
      <c r="O11085" s="4" t="s">
        <v>2041</v>
      </c>
      <c r="P11085" s="4" t="s">
        <v>2041</v>
      </c>
      <c r="R11085" s="5" t="str">
        <f t="shared" si="1"/>
        <v>2018_144</v>
      </c>
    </row>
    <row r="11086">
      <c r="A11086" s="4" t="s">
        <v>2186</v>
      </c>
      <c r="B11086" s="4">
        <v>145.0</v>
      </c>
      <c r="C11086" s="4">
        <v>2018.0</v>
      </c>
      <c r="D11086" s="4" t="s">
        <v>102</v>
      </c>
      <c r="E11086" s="4" t="s">
        <v>114</v>
      </c>
      <c r="F11086" s="4" t="s">
        <v>30</v>
      </c>
      <c r="G11086" s="4" t="s">
        <v>1407</v>
      </c>
      <c r="H11086" s="4">
        <v>103415.0</v>
      </c>
      <c r="I11086" s="4">
        <v>20776.0</v>
      </c>
      <c r="J11086" s="4">
        <v>1007.0</v>
      </c>
      <c r="K11086" s="4">
        <v>33551.0</v>
      </c>
      <c r="L11086" s="4">
        <v>23700.0</v>
      </c>
      <c r="M11086" s="4" t="s">
        <v>2041</v>
      </c>
      <c r="N11086" s="4" t="s">
        <v>2041</v>
      </c>
      <c r="O11086" s="4" t="s">
        <v>2041</v>
      </c>
      <c r="P11086" s="4" t="s">
        <v>2041</v>
      </c>
      <c r="R11086" s="5" t="str">
        <f t="shared" si="1"/>
        <v>2018_145</v>
      </c>
    </row>
    <row r="11087">
      <c r="A11087" s="4" t="s">
        <v>990</v>
      </c>
      <c r="B11087" s="4">
        <v>146.0</v>
      </c>
      <c r="C11087" s="4">
        <v>2018.0</v>
      </c>
      <c r="D11087" s="4" t="s">
        <v>1096</v>
      </c>
      <c r="E11087" s="4" t="s">
        <v>921</v>
      </c>
      <c r="F11087" s="4" t="s">
        <v>24</v>
      </c>
      <c r="G11087" s="4" t="s">
        <v>1404</v>
      </c>
      <c r="H11087" s="4">
        <v>41068.0</v>
      </c>
      <c r="I11087" s="4">
        <v>20620.0</v>
      </c>
      <c r="J11087" s="4">
        <v>463.0</v>
      </c>
      <c r="K11087" s="4">
        <v>25085.0</v>
      </c>
      <c r="L11087" s="4">
        <v>55000.0</v>
      </c>
      <c r="M11087" s="4" t="s">
        <v>2041</v>
      </c>
      <c r="N11087" s="4" t="s">
        <v>2041</v>
      </c>
      <c r="O11087" s="4" t="s">
        <v>2041</v>
      </c>
      <c r="P11087" s="4" t="s">
        <v>2041</v>
      </c>
      <c r="R11087" s="5" t="str">
        <f t="shared" si="1"/>
        <v>2018_146</v>
      </c>
    </row>
    <row r="11088">
      <c r="A11088" s="4" t="s">
        <v>2164</v>
      </c>
      <c r="B11088" s="4">
        <v>147.0</v>
      </c>
      <c r="C11088" s="4">
        <v>2018.0</v>
      </c>
      <c r="D11088" s="4" t="s">
        <v>1295</v>
      </c>
      <c r="E11088" s="4" t="s">
        <v>114</v>
      </c>
      <c r="F11088" s="4" t="s">
        <v>24</v>
      </c>
      <c r="G11088" s="4" t="s">
        <v>1503</v>
      </c>
      <c r="H11088" s="4">
        <v>2452.0</v>
      </c>
      <c r="I11088" s="4">
        <v>20613.0</v>
      </c>
      <c r="J11088" s="4">
        <v>704.0</v>
      </c>
      <c r="K11088" s="4">
        <v>23385.0</v>
      </c>
      <c r="L11088" s="4">
        <v>111980.0</v>
      </c>
      <c r="M11088" s="4" t="s">
        <v>2041</v>
      </c>
      <c r="N11088" s="4" t="s">
        <v>2041</v>
      </c>
      <c r="O11088" s="4" t="s">
        <v>2041</v>
      </c>
      <c r="P11088" s="4" t="s">
        <v>2041</v>
      </c>
      <c r="R11088" s="5" t="str">
        <f t="shared" si="1"/>
        <v>2018_147</v>
      </c>
    </row>
    <row r="11089">
      <c r="A11089" s="4" t="s">
        <v>2168</v>
      </c>
      <c r="B11089" s="4">
        <v>148.0</v>
      </c>
      <c r="C11089" s="4">
        <v>2018.0</v>
      </c>
      <c r="D11089" s="4" t="s">
        <v>19</v>
      </c>
      <c r="E11089" s="4" t="s">
        <v>19</v>
      </c>
      <c r="F11089" s="4" t="s">
        <v>20</v>
      </c>
      <c r="G11089" s="4" t="s">
        <v>1492</v>
      </c>
      <c r="H11089" s="4">
        <v>12453.0</v>
      </c>
      <c r="I11089" s="4">
        <v>20467.0</v>
      </c>
      <c r="J11089" s="4">
        <v>1313.0</v>
      </c>
      <c r="K11089" s="4">
        <v>11946.0</v>
      </c>
      <c r="L11089" s="4">
        <v>165000.0</v>
      </c>
      <c r="M11089" s="4" t="s">
        <v>2041</v>
      </c>
      <c r="N11089" s="4" t="s">
        <v>2041</v>
      </c>
      <c r="O11089" s="4" t="s">
        <v>2041</v>
      </c>
      <c r="P11089" s="4" t="s">
        <v>2041</v>
      </c>
      <c r="R11089" s="5" t="str">
        <f t="shared" si="1"/>
        <v>2018_148</v>
      </c>
    </row>
    <row r="11090">
      <c r="A11090" s="4" t="s">
        <v>1117</v>
      </c>
      <c r="B11090" s="4">
        <v>149.0</v>
      </c>
      <c r="C11090" s="4">
        <v>2018.0</v>
      </c>
      <c r="D11090" s="4" t="s">
        <v>1728</v>
      </c>
      <c r="E11090" s="4" t="s">
        <v>2062</v>
      </c>
      <c r="F11090" s="4" t="s">
        <v>257</v>
      </c>
      <c r="G11090" s="4" t="s">
        <v>1472</v>
      </c>
      <c r="H11090" s="4">
        <v>26757.0</v>
      </c>
      <c r="I11090" s="4">
        <v>20428.0</v>
      </c>
      <c r="J11090" s="4">
        <v>999.0</v>
      </c>
      <c r="K11090" s="4">
        <v>18075.0</v>
      </c>
      <c r="L11090" s="4">
        <v>58600.0</v>
      </c>
      <c r="M11090" s="4" t="s">
        <v>2041</v>
      </c>
      <c r="N11090" s="4" t="s">
        <v>2041</v>
      </c>
      <c r="O11090" s="4" t="s">
        <v>2041</v>
      </c>
      <c r="P11090" s="4" t="s">
        <v>2041</v>
      </c>
      <c r="R11090" s="5" t="str">
        <f t="shared" si="1"/>
        <v>2018_149</v>
      </c>
    </row>
    <row r="11091">
      <c r="A11091" s="4" t="s">
        <v>2182</v>
      </c>
      <c r="B11091" s="4">
        <v>150.0</v>
      </c>
      <c r="C11091" s="4">
        <v>2018.0</v>
      </c>
      <c r="D11091" s="4" t="s">
        <v>975</v>
      </c>
      <c r="E11091" s="4" t="s">
        <v>2043</v>
      </c>
      <c r="F11091" s="4" t="s">
        <v>170</v>
      </c>
      <c r="G11091" s="4" t="s">
        <v>1615</v>
      </c>
      <c r="H11091" s="4">
        <v>60470.0</v>
      </c>
      <c r="I11091" s="4">
        <v>20322.0</v>
      </c>
      <c r="J11091" s="4">
        <v>5089.0</v>
      </c>
      <c r="K11091" s="4">
        <v>35336.0</v>
      </c>
      <c r="L11091" s="4">
        <v>34100.0</v>
      </c>
      <c r="M11091" s="4" t="s">
        <v>2041</v>
      </c>
      <c r="N11091" s="4" t="s">
        <v>2041</v>
      </c>
      <c r="O11091" s="4" t="s">
        <v>2041</v>
      </c>
      <c r="P11091" s="4" t="s">
        <v>2041</v>
      </c>
      <c r="R11091" s="5" t="str">
        <f t="shared" si="1"/>
        <v>2018_150</v>
      </c>
    </row>
    <row r="11092">
      <c r="A11092" s="4" t="s">
        <v>1200</v>
      </c>
      <c r="B11092" s="4">
        <v>151.0</v>
      </c>
      <c r="C11092" s="4">
        <v>2018.0</v>
      </c>
      <c r="D11092" s="4" t="s">
        <v>168</v>
      </c>
      <c r="E11092" s="4" t="s">
        <v>2116</v>
      </c>
      <c r="F11092" s="4" t="s">
        <v>127</v>
      </c>
      <c r="G11092" s="4" t="s">
        <v>1408</v>
      </c>
      <c r="H11092" s="4">
        <v>19432.0</v>
      </c>
      <c r="I11092" s="4">
        <v>20252.0</v>
      </c>
      <c r="J11092" s="4">
        <v>1319.0</v>
      </c>
      <c r="K11092" s="4">
        <v>15841.0</v>
      </c>
      <c r="L11092" s="4">
        <v>25100.0</v>
      </c>
      <c r="M11092" s="4" t="s">
        <v>2041</v>
      </c>
      <c r="N11092" s="4" t="s">
        <v>2041</v>
      </c>
      <c r="O11092" s="4" t="s">
        <v>2041</v>
      </c>
      <c r="P11092" s="4" t="s">
        <v>2041</v>
      </c>
      <c r="R11092" s="5" t="str">
        <f t="shared" si="1"/>
        <v>2018_151</v>
      </c>
    </row>
    <row r="11093">
      <c r="A11093" s="4" t="s">
        <v>2277</v>
      </c>
      <c r="B11093" s="4">
        <v>152.0</v>
      </c>
      <c r="C11093" s="4">
        <v>2018.0</v>
      </c>
      <c r="D11093" s="4" t="s">
        <v>1289</v>
      </c>
      <c r="E11093" s="4" t="s">
        <v>114</v>
      </c>
      <c r="F11093" s="4" t="s">
        <v>57</v>
      </c>
      <c r="G11093" s="4" t="s">
        <v>1937</v>
      </c>
      <c r="H11093" s="4">
        <v>4867.0</v>
      </c>
      <c r="I11093" s="4">
        <v>19883.0</v>
      </c>
      <c r="J11093" s="4">
        <v>512.0</v>
      </c>
      <c r="K11093" s="4">
        <v>8471.0</v>
      </c>
      <c r="L11093" s="4">
        <v>20000.0</v>
      </c>
      <c r="M11093" s="4" t="s">
        <v>2041</v>
      </c>
      <c r="N11093" s="4" t="s">
        <v>2041</v>
      </c>
      <c r="O11093" s="4" t="s">
        <v>2041</v>
      </c>
      <c r="P11093" s="4" t="s">
        <v>2041</v>
      </c>
      <c r="R11093" s="5" t="str">
        <f t="shared" si="1"/>
        <v>2018_152</v>
      </c>
    </row>
    <row r="11094">
      <c r="A11094" s="4" t="s">
        <v>1251</v>
      </c>
      <c r="B11094" s="4">
        <v>153.0</v>
      </c>
      <c r="C11094" s="4">
        <v>2018.0</v>
      </c>
      <c r="D11094" s="4" t="s">
        <v>223</v>
      </c>
      <c r="E11094" s="4" t="s">
        <v>223</v>
      </c>
      <c r="F11094" s="4" t="s">
        <v>24</v>
      </c>
      <c r="G11094" s="4" t="s">
        <v>1401</v>
      </c>
      <c r="H11094" s="4">
        <v>8006.0</v>
      </c>
      <c r="I11094" s="4">
        <v>19521.0</v>
      </c>
      <c r="J11094" s="4">
        <v>191.0</v>
      </c>
      <c r="K11094" s="4">
        <v>9328.0</v>
      </c>
      <c r="L11094" s="4">
        <v>56706.0</v>
      </c>
      <c r="M11094" s="4" t="s">
        <v>2041</v>
      </c>
      <c r="N11094" s="4" t="s">
        <v>2041</v>
      </c>
      <c r="O11094" s="4" t="s">
        <v>2041</v>
      </c>
      <c r="P11094" s="4" t="s">
        <v>2041</v>
      </c>
      <c r="R11094" s="5" t="str">
        <f t="shared" si="1"/>
        <v>2018_153</v>
      </c>
    </row>
    <row r="11095">
      <c r="A11095" s="4" t="s">
        <v>2163</v>
      </c>
      <c r="B11095" s="4">
        <v>154.0</v>
      </c>
      <c r="C11095" s="4">
        <v>2018.0</v>
      </c>
      <c r="D11095" s="4" t="s">
        <v>40</v>
      </c>
      <c r="E11095" s="4" t="s">
        <v>2053</v>
      </c>
      <c r="F11095" s="4" t="s">
        <v>37</v>
      </c>
      <c r="G11095" s="4" t="s">
        <v>1495</v>
      </c>
      <c r="H11095" s="4">
        <v>118436.0</v>
      </c>
      <c r="I11095" s="4">
        <v>19494.0</v>
      </c>
      <c r="J11095" s="4">
        <v>10222.0</v>
      </c>
      <c r="K11095" s="4">
        <v>43202.0</v>
      </c>
      <c r="L11095" s="4">
        <v>8300.0</v>
      </c>
      <c r="M11095" s="4" t="s">
        <v>2041</v>
      </c>
      <c r="N11095" s="4" t="s">
        <v>2041</v>
      </c>
      <c r="O11095" s="4" t="s">
        <v>2041</v>
      </c>
      <c r="P11095" s="4" t="s">
        <v>2041</v>
      </c>
      <c r="R11095" s="5" t="str">
        <f t="shared" si="1"/>
        <v>2018_154</v>
      </c>
    </row>
    <row r="11096">
      <c r="A11096" s="4" t="s">
        <v>2153</v>
      </c>
      <c r="B11096" s="4">
        <v>155.0</v>
      </c>
      <c r="C11096" s="4">
        <v>2018.0</v>
      </c>
      <c r="D11096" s="4" t="s">
        <v>1723</v>
      </c>
      <c r="E11096" s="4" t="s">
        <v>2062</v>
      </c>
      <c r="F11096" s="4" t="s">
        <v>95</v>
      </c>
      <c r="G11096" s="4" t="s">
        <v>1497</v>
      </c>
      <c r="H11096" s="4">
        <v>23298.0</v>
      </c>
      <c r="I11096" s="4">
        <v>19456.0</v>
      </c>
      <c r="J11096" s="4">
        <v>1675.0</v>
      </c>
      <c r="K11096" s="4">
        <v>23440.0</v>
      </c>
      <c r="L11096" s="4">
        <v>25000.0</v>
      </c>
      <c r="M11096" s="4" t="s">
        <v>2041</v>
      </c>
      <c r="N11096" s="4" t="s">
        <v>2041</v>
      </c>
      <c r="O11096" s="4" t="s">
        <v>2041</v>
      </c>
      <c r="P11096" s="4" t="s">
        <v>2041</v>
      </c>
      <c r="R11096" s="5" t="str">
        <f t="shared" si="1"/>
        <v>2018_155</v>
      </c>
    </row>
    <row r="11097">
      <c r="A11097" s="4" t="s">
        <v>2569</v>
      </c>
      <c r="B11097" s="4">
        <v>156.0</v>
      </c>
      <c r="C11097" s="4">
        <v>2018.0</v>
      </c>
      <c r="D11097" s="4" t="s">
        <v>67</v>
      </c>
      <c r="E11097" s="4" t="s">
        <v>2042</v>
      </c>
      <c r="F11097" s="4" t="s">
        <v>35</v>
      </c>
      <c r="G11097" s="4" t="s">
        <v>1428</v>
      </c>
      <c r="H11097" s="4">
        <v>18392.0</v>
      </c>
      <c r="I11097" s="4">
        <v>19228.0</v>
      </c>
      <c r="J11097" s="4">
        <v>3131.0</v>
      </c>
      <c r="K11097" s="4">
        <v>225260.0</v>
      </c>
      <c r="L11097" s="4">
        <v>16400.0</v>
      </c>
      <c r="M11097" s="4" t="s">
        <v>2041</v>
      </c>
      <c r="N11097" s="4" t="s">
        <v>2041</v>
      </c>
      <c r="O11097" s="4" t="s">
        <v>2041</v>
      </c>
      <c r="P11097" s="4" t="s">
        <v>2041</v>
      </c>
      <c r="R11097" s="5" t="str">
        <f t="shared" si="1"/>
        <v>2018_156</v>
      </c>
    </row>
    <row r="11098">
      <c r="A11098" s="7" t="s">
        <v>2152</v>
      </c>
      <c r="B11098" s="7">
        <v>157.0</v>
      </c>
      <c r="C11098" s="7">
        <v>2018.0</v>
      </c>
      <c r="D11098" s="7" t="s">
        <v>26</v>
      </c>
      <c r="E11098" s="7" t="s">
        <v>2040</v>
      </c>
      <c r="F11098" s="7" t="s">
        <v>189</v>
      </c>
      <c r="G11098" s="7" t="s">
        <v>1502</v>
      </c>
      <c r="H11098" s="7">
        <v>11021.0</v>
      </c>
      <c r="I11098" s="7">
        <v>19095.0</v>
      </c>
      <c r="J11098" s="7">
        <v>859.0</v>
      </c>
      <c r="K11098" s="7">
        <v>13340.0</v>
      </c>
      <c r="L11098" s="7">
        <v>85000.0</v>
      </c>
      <c r="M11098" s="7" t="s">
        <v>2041</v>
      </c>
      <c r="N11098" s="7" t="s">
        <v>2044</v>
      </c>
      <c r="O11098" s="7" t="s">
        <v>2041</v>
      </c>
      <c r="P11098" s="7" t="s">
        <v>2041</v>
      </c>
      <c r="Q11098" s="8"/>
      <c r="R11098" s="5" t="str">
        <f t="shared" si="1"/>
        <v>2018_157</v>
      </c>
    </row>
    <row r="11099">
      <c r="A11099" s="4" t="s">
        <v>2196</v>
      </c>
      <c r="B11099" s="4">
        <v>158.0</v>
      </c>
      <c r="C11099" s="4">
        <v>2018.0</v>
      </c>
      <c r="D11099" s="4" t="s">
        <v>32</v>
      </c>
      <c r="E11099" s="4" t="s">
        <v>2043</v>
      </c>
      <c r="F11099" s="4" t="s">
        <v>57</v>
      </c>
      <c r="G11099" s="4" t="s">
        <v>1457</v>
      </c>
      <c r="H11099" s="4">
        <v>27456.0</v>
      </c>
      <c r="I11099" s="4">
        <v>19093.0</v>
      </c>
      <c r="J11099" s="4">
        <v>397.0</v>
      </c>
      <c r="K11099" s="4">
        <v>29860.0</v>
      </c>
      <c r="L11099" s="4">
        <v>67629.0</v>
      </c>
      <c r="M11099" s="4" t="s">
        <v>2041</v>
      </c>
      <c r="N11099" s="4" t="s">
        <v>2041</v>
      </c>
      <c r="O11099" s="4" t="s">
        <v>2041</v>
      </c>
      <c r="P11099" s="4" t="s">
        <v>2041</v>
      </c>
      <c r="R11099" s="5" t="str">
        <f t="shared" si="1"/>
        <v>2018_158</v>
      </c>
    </row>
    <row r="11100">
      <c r="A11100" s="4" t="s">
        <v>2526</v>
      </c>
      <c r="B11100" s="4">
        <v>159.0</v>
      </c>
      <c r="C11100" s="4">
        <v>2018.0</v>
      </c>
      <c r="D11100" s="4" t="s">
        <v>975</v>
      </c>
      <c r="E11100" s="4" t="s">
        <v>2043</v>
      </c>
      <c r="F11100" s="4" t="s">
        <v>179</v>
      </c>
      <c r="G11100" s="4" t="s">
        <v>1681</v>
      </c>
      <c r="H11100" s="4">
        <v>5035.0</v>
      </c>
      <c r="I11100" s="4">
        <v>19063.0</v>
      </c>
      <c r="J11100" s="4">
        <v>129.0</v>
      </c>
      <c r="K11100" s="4">
        <v>11096.0</v>
      </c>
      <c r="L11100" s="4">
        <v>170000.0</v>
      </c>
      <c r="M11100" s="4" t="s">
        <v>2041</v>
      </c>
      <c r="N11100" s="4" t="s">
        <v>2041</v>
      </c>
      <c r="O11100" s="4" t="s">
        <v>2041</v>
      </c>
      <c r="P11100" s="4" t="s">
        <v>2041</v>
      </c>
      <c r="R11100" s="5" t="str">
        <f t="shared" si="1"/>
        <v>2018_159</v>
      </c>
    </row>
    <row r="11101">
      <c r="A11101" s="4" t="s">
        <v>2134</v>
      </c>
      <c r="B11101" s="4">
        <v>160.0</v>
      </c>
      <c r="C11101" s="4">
        <v>2018.0</v>
      </c>
      <c r="D11101" s="4" t="s">
        <v>1295</v>
      </c>
      <c r="E11101" s="4" t="s">
        <v>114</v>
      </c>
      <c r="F11101" s="4" t="s">
        <v>115</v>
      </c>
      <c r="G11101" s="4" t="s">
        <v>1665</v>
      </c>
      <c r="H11101" s="4">
        <v>454.0</v>
      </c>
      <c r="I11101" s="4">
        <v>18477.0</v>
      </c>
      <c r="J11101" s="4">
        <v>2459.0</v>
      </c>
      <c r="K11101" s="4">
        <v>17450.0</v>
      </c>
      <c r="L11101" s="4">
        <v>86000.0</v>
      </c>
      <c r="M11101" s="4" t="s">
        <v>2041</v>
      </c>
      <c r="N11101" s="4" t="s">
        <v>2041</v>
      </c>
      <c r="O11101" s="4" t="s">
        <v>2041</v>
      </c>
      <c r="P11101" s="4" t="s">
        <v>2041</v>
      </c>
      <c r="R11101" s="5" t="str">
        <f t="shared" si="1"/>
        <v>2018_160</v>
      </c>
    </row>
    <row r="11102">
      <c r="A11102" s="4" t="s">
        <v>2226</v>
      </c>
      <c r="B11102" s="4">
        <v>161.0</v>
      </c>
      <c r="C11102" s="4">
        <v>2018.0</v>
      </c>
      <c r="D11102" s="4" t="s">
        <v>1360</v>
      </c>
      <c r="E11102" s="4" t="s">
        <v>2141</v>
      </c>
      <c r="F11102" s="4" t="s">
        <v>57</v>
      </c>
      <c r="G11102" s="4" t="s">
        <v>1414</v>
      </c>
      <c r="H11102" s="4">
        <v>270222.0</v>
      </c>
      <c r="I11102" s="4">
        <v>18358.0</v>
      </c>
      <c r="J11102" s="4">
        <v>6699.0</v>
      </c>
      <c r="K11102" s="4">
        <v>67977.0</v>
      </c>
      <c r="L11102" s="4">
        <v>15000.0</v>
      </c>
      <c r="M11102" s="4" t="s">
        <v>2041</v>
      </c>
      <c r="N11102" s="4" t="s">
        <v>2041</v>
      </c>
      <c r="O11102" s="4" t="s">
        <v>2041</v>
      </c>
      <c r="P11102" s="4" t="s">
        <v>2041</v>
      </c>
      <c r="R11102" s="5" t="str">
        <f t="shared" si="1"/>
        <v>2018_161</v>
      </c>
    </row>
    <row r="11103">
      <c r="A11103" s="4" t="s">
        <v>1260</v>
      </c>
      <c r="B11103" s="4">
        <v>162.0</v>
      </c>
      <c r="C11103" s="4">
        <v>2018.0</v>
      </c>
      <c r="D11103" s="4" t="s">
        <v>826</v>
      </c>
      <c r="E11103" s="4" t="s">
        <v>114</v>
      </c>
      <c r="F11103" s="4" t="s">
        <v>82</v>
      </c>
      <c r="G11103" s="4" t="s">
        <v>1554</v>
      </c>
      <c r="H11103" s="4">
        <v>68385.0</v>
      </c>
      <c r="I11103" s="4">
        <v>18330.0</v>
      </c>
      <c r="J11103" s="4">
        <v>2492.0</v>
      </c>
      <c r="K11103" s="4">
        <v>46649.0</v>
      </c>
      <c r="L11103" s="4">
        <v>67000.0</v>
      </c>
      <c r="M11103" s="4" t="s">
        <v>2041</v>
      </c>
      <c r="N11103" s="4" t="s">
        <v>2041</v>
      </c>
      <c r="O11103" s="4" t="s">
        <v>2041</v>
      </c>
      <c r="P11103" s="4" t="s">
        <v>2041</v>
      </c>
      <c r="R11103" s="5" t="str">
        <f t="shared" si="1"/>
        <v>2018_162</v>
      </c>
    </row>
    <row r="11104">
      <c r="A11104" s="4" t="s">
        <v>2136</v>
      </c>
      <c r="B11104" s="4">
        <v>163.0</v>
      </c>
      <c r="C11104" s="4">
        <v>2018.0</v>
      </c>
      <c r="D11104" s="4" t="s">
        <v>1078</v>
      </c>
      <c r="E11104" s="4" t="s">
        <v>2052</v>
      </c>
      <c r="F11104" s="4" t="s">
        <v>24</v>
      </c>
      <c r="G11104" s="4" t="s">
        <v>1401</v>
      </c>
      <c r="H11104" s="4">
        <v>38553.0</v>
      </c>
      <c r="I11104" s="4">
        <v>18259.0</v>
      </c>
      <c r="J11104" s="4">
        <v>2278.0</v>
      </c>
      <c r="K11104" s="4">
        <v>15151.0</v>
      </c>
      <c r="L11104" s="4">
        <v>42000.0</v>
      </c>
      <c r="M11104" s="4" t="s">
        <v>2041</v>
      </c>
      <c r="N11104" s="4" t="s">
        <v>2041</v>
      </c>
      <c r="O11104" s="4" t="s">
        <v>2041</v>
      </c>
      <c r="P11104" s="4" t="s">
        <v>2041</v>
      </c>
      <c r="R11104" s="5" t="str">
        <f t="shared" si="1"/>
        <v>2018_163</v>
      </c>
    </row>
    <row r="11105">
      <c r="A11105" s="4" t="s">
        <v>2312</v>
      </c>
      <c r="B11105" s="4">
        <v>164.0</v>
      </c>
      <c r="C11105" s="4">
        <v>2018.0</v>
      </c>
      <c r="D11105" s="4" t="s">
        <v>223</v>
      </c>
      <c r="E11105" s="4" t="s">
        <v>223</v>
      </c>
      <c r="F11105" s="4" t="s">
        <v>57</v>
      </c>
      <c r="G11105" s="4" t="s">
        <v>1454</v>
      </c>
      <c r="H11105" s="4">
        <v>5671.0</v>
      </c>
      <c r="I11105" s="4">
        <v>18203.0</v>
      </c>
      <c r="J11105" s="4">
        <v>339.0</v>
      </c>
      <c r="K11105" s="4">
        <v>14397.0</v>
      </c>
      <c r="L11105" s="4">
        <v>87000.0</v>
      </c>
      <c r="M11105" s="4" t="s">
        <v>2041</v>
      </c>
      <c r="N11105" s="4" t="s">
        <v>2041</v>
      </c>
      <c r="O11105" s="4" t="s">
        <v>2041</v>
      </c>
      <c r="P11105" s="4" t="s">
        <v>2041</v>
      </c>
      <c r="R11105" s="5" t="str">
        <f t="shared" si="1"/>
        <v>2018_164</v>
      </c>
    </row>
    <row r="11106">
      <c r="A11106" s="4" t="s">
        <v>2570</v>
      </c>
      <c r="B11106" s="4">
        <v>165.0</v>
      </c>
      <c r="C11106" s="4">
        <v>2018.0</v>
      </c>
      <c r="D11106" s="4" t="s">
        <v>59</v>
      </c>
      <c r="E11106" s="4" t="s">
        <v>2042</v>
      </c>
      <c r="F11106" s="4" t="s">
        <v>100</v>
      </c>
      <c r="G11106" s="4" t="s">
        <v>1500</v>
      </c>
      <c r="H11106" s="4">
        <v>71323.0</v>
      </c>
      <c r="I11106" s="4">
        <v>18035.0</v>
      </c>
      <c r="J11106" s="4">
        <v>5338.0</v>
      </c>
      <c r="K11106" s="4">
        <v>380768.0</v>
      </c>
      <c r="L11106" s="4">
        <v>51632.0</v>
      </c>
      <c r="M11106" s="4" t="s">
        <v>2041</v>
      </c>
      <c r="N11106" s="4" t="s">
        <v>2041</v>
      </c>
      <c r="O11106" s="4" t="s">
        <v>2041</v>
      </c>
      <c r="P11106" s="4" t="s">
        <v>2041</v>
      </c>
      <c r="R11106" s="5" t="str">
        <f t="shared" si="1"/>
        <v>2018_165</v>
      </c>
    </row>
    <row r="11107">
      <c r="A11107" s="4" t="s">
        <v>2162</v>
      </c>
      <c r="B11107" s="4">
        <v>166.0</v>
      </c>
      <c r="C11107" s="4">
        <v>2018.0</v>
      </c>
      <c r="D11107" s="4" t="s">
        <v>29</v>
      </c>
      <c r="E11107" s="4" t="s">
        <v>29</v>
      </c>
      <c r="F11107" s="4" t="s">
        <v>299</v>
      </c>
      <c r="G11107" s="4" t="s">
        <v>1802</v>
      </c>
      <c r="H11107" s="4">
        <v>17578.0</v>
      </c>
      <c r="I11107" s="4">
        <v>17656.0</v>
      </c>
      <c r="J11107" s="4">
        <v>1389.0</v>
      </c>
      <c r="K11107" s="4">
        <v>75611.0</v>
      </c>
      <c r="L11107" s="4">
        <v>51000.0</v>
      </c>
      <c r="M11107" s="4" t="s">
        <v>2041</v>
      </c>
      <c r="N11107" s="4" t="s">
        <v>2041</v>
      </c>
      <c r="O11107" s="4" t="s">
        <v>2041</v>
      </c>
      <c r="P11107" s="4" t="s">
        <v>2041</v>
      </c>
      <c r="R11107" s="5" t="str">
        <f t="shared" si="1"/>
        <v>2018_166</v>
      </c>
    </row>
    <row r="11108">
      <c r="A11108" s="4" t="s">
        <v>2176</v>
      </c>
      <c r="B11108" s="4">
        <v>167.0</v>
      </c>
      <c r="C11108" s="4">
        <v>2018.0</v>
      </c>
      <c r="D11108" s="4" t="s">
        <v>216</v>
      </c>
      <c r="E11108" s="4" t="s">
        <v>921</v>
      </c>
      <c r="F11108" s="4" t="s">
        <v>179</v>
      </c>
      <c r="G11108" s="4" t="s">
        <v>1501</v>
      </c>
      <c r="H11108" s="4">
        <v>76895.0</v>
      </c>
      <c r="I11108" s="4">
        <v>17195.0</v>
      </c>
      <c r="J11108" s="4">
        <v>5378.0</v>
      </c>
      <c r="K11108" s="4">
        <v>97827.0</v>
      </c>
      <c r="L11108" s="4">
        <v>14000.0</v>
      </c>
      <c r="M11108" s="4" t="s">
        <v>2041</v>
      </c>
      <c r="N11108" s="4" t="s">
        <v>2041</v>
      </c>
      <c r="O11108" s="4" t="s">
        <v>2041</v>
      </c>
      <c r="P11108" s="4" t="s">
        <v>2041</v>
      </c>
      <c r="R11108" s="5" t="str">
        <f t="shared" si="1"/>
        <v>2018_167</v>
      </c>
    </row>
    <row r="11109">
      <c r="A11109" s="7" t="s">
        <v>2527</v>
      </c>
      <c r="B11109" s="7">
        <v>168.0</v>
      </c>
      <c r="C11109" s="7">
        <v>2018.0</v>
      </c>
      <c r="D11109" s="7" t="s">
        <v>216</v>
      </c>
      <c r="E11109" s="7" t="s">
        <v>921</v>
      </c>
      <c r="F11109" s="7" t="s">
        <v>57</v>
      </c>
      <c r="G11109" s="7" t="s">
        <v>1414</v>
      </c>
      <c r="H11109" s="7">
        <v>22664.0</v>
      </c>
      <c r="I11109" s="7">
        <v>17135.0</v>
      </c>
      <c r="J11109" s="7">
        <v>1646.0</v>
      </c>
      <c r="K11109" s="7">
        <v>68012.0</v>
      </c>
      <c r="L11109" s="7">
        <v>23000.0</v>
      </c>
      <c r="M11109" s="7" t="s">
        <v>2041</v>
      </c>
      <c r="N11109" s="7" t="s">
        <v>2044</v>
      </c>
      <c r="O11109" s="7" t="s">
        <v>2041</v>
      </c>
      <c r="P11109" s="7" t="s">
        <v>2041</v>
      </c>
      <c r="Q11109" s="8"/>
      <c r="R11109" s="5" t="str">
        <f t="shared" si="1"/>
        <v>2018_168</v>
      </c>
    </row>
    <row r="11110">
      <c r="A11110" s="4" t="s">
        <v>2210</v>
      </c>
      <c r="B11110" s="4">
        <v>169.0</v>
      </c>
      <c r="C11110" s="4">
        <v>2018.0</v>
      </c>
      <c r="D11110" s="4" t="s">
        <v>977</v>
      </c>
      <c r="E11110" s="4" t="s">
        <v>117</v>
      </c>
      <c r="F11110" s="4" t="s">
        <v>57</v>
      </c>
      <c r="G11110" s="4" t="s">
        <v>1600</v>
      </c>
      <c r="H11110" s="4">
        <v>4702.0</v>
      </c>
      <c r="I11110" s="4">
        <v>17046.0</v>
      </c>
      <c r="J11110" s="4">
        <v>301.0</v>
      </c>
      <c r="K11110" s="4">
        <v>7699.0</v>
      </c>
      <c r="L11110" s="4">
        <v>113600.0</v>
      </c>
      <c r="M11110" s="4" t="s">
        <v>2041</v>
      </c>
      <c r="N11110" s="4" t="s">
        <v>2041</v>
      </c>
      <c r="O11110" s="4" t="s">
        <v>2041</v>
      </c>
      <c r="P11110" s="4" t="s">
        <v>2041</v>
      </c>
      <c r="R11110" s="5" t="str">
        <f t="shared" si="1"/>
        <v>2018_169</v>
      </c>
    </row>
    <row r="11111">
      <c r="A11111" s="4" t="s">
        <v>2222</v>
      </c>
      <c r="B11111" s="4">
        <v>170.0</v>
      </c>
      <c r="C11111" s="4">
        <v>2018.0</v>
      </c>
      <c r="D11111" s="4" t="s">
        <v>1289</v>
      </c>
      <c r="E11111" s="4" t="s">
        <v>114</v>
      </c>
      <c r="F11111" s="4" t="s">
        <v>179</v>
      </c>
      <c r="G11111" s="4" t="s">
        <v>1742</v>
      </c>
      <c r="H11111" s="4">
        <v>8622.0</v>
      </c>
      <c r="I11111" s="4">
        <v>17007.0</v>
      </c>
      <c r="J11111" s="4">
        <v>374.0</v>
      </c>
      <c r="K11111" s="4">
        <v>8365.0</v>
      </c>
      <c r="L11111" s="4">
        <v>8900.0</v>
      </c>
      <c r="M11111" s="4" t="s">
        <v>2041</v>
      </c>
      <c r="N11111" s="4" t="s">
        <v>2041</v>
      </c>
      <c r="O11111" s="4" t="s">
        <v>2041</v>
      </c>
      <c r="P11111" s="4" t="s">
        <v>2041</v>
      </c>
      <c r="R11111" s="5" t="str">
        <f t="shared" si="1"/>
        <v>2018_170</v>
      </c>
    </row>
    <row r="11112">
      <c r="A11112" s="4" t="s">
        <v>2480</v>
      </c>
      <c r="B11112" s="4">
        <v>171.0</v>
      </c>
      <c r="C11112" s="4">
        <v>2018.0</v>
      </c>
      <c r="D11112" s="4" t="s">
        <v>986</v>
      </c>
      <c r="E11112" s="4" t="s">
        <v>117</v>
      </c>
      <c r="F11112" s="4" t="s">
        <v>37</v>
      </c>
      <c r="G11112" s="4" t="s">
        <v>1495</v>
      </c>
      <c r="H11112" s="4">
        <v>3104.0</v>
      </c>
      <c r="I11112" s="4">
        <v>16762.0</v>
      </c>
      <c r="J11112" s="4">
        <v>96.0</v>
      </c>
      <c r="K11112" s="4">
        <v>3804.0</v>
      </c>
      <c r="L11112" s="4">
        <v>14000.0</v>
      </c>
      <c r="M11112" s="4" t="s">
        <v>2041</v>
      </c>
      <c r="N11112" s="4" t="s">
        <v>2041</v>
      </c>
      <c r="O11112" s="4" t="s">
        <v>2041</v>
      </c>
      <c r="P11112" s="4" t="s">
        <v>2041</v>
      </c>
      <c r="R11112" s="5" t="str">
        <f t="shared" si="1"/>
        <v>2018_171</v>
      </c>
    </row>
    <row r="11113">
      <c r="A11113" s="4" t="s">
        <v>2101</v>
      </c>
      <c r="B11113" s="4">
        <v>172.0</v>
      </c>
      <c r="C11113" s="4">
        <v>2018.0</v>
      </c>
      <c r="D11113" s="4" t="s">
        <v>26</v>
      </c>
      <c r="E11113" s="4" t="s">
        <v>2040</v>
      </c>
      <c r="F11113" s="4" t="s">
        <v>46</v>
      </c>
      <c r="G11113" s="4" t="s">
        <v>1426</v>
      </c>
      <c r="H11113" s="4">
        <v>288.0</v>
      </c>
      <c r="I11113" s="4">
        <v>16702.0</v>
      </c>
      <c r="J11113" s="4">
        <v>383.0</v>
      </c>
      <c r="K11113" s="4">
        <v>7262.0</v>
      </c>
      <c r="L11113" s="4">
        <v>89000.0</v>
      </c>
      <c r="M11113" s="4" t="s">
        <v>2041</v>
      </c>
      <c r="N11113" s="4" t="s">
        <v>2041</v>
      </c>
      <c r="O11113" s="4" t="s">
        <v>2041</v>
      </c>
      <c r="P11113" s="4" t="s">
        <v>2044</v>
      </c>
      <c r="R11113" s="5" t="str">
        <f t="shared" si="1"/>
        <v>2018_172</v>
      </c>
    </row>
    <row r="11114">
      <c r="A11114" s="7" t="s">
        <v>2529</v>
      </c>
      <c r="B11114" s="7">
        <v>173.0</v>
      </c>
      <c r="C11114" s="7">
        <v>2018.0</v>
      </c>
      <c r="D11114" s="7" t="s">
        <v>81</v>
      </c>
      <c r="E11114" s="7" t="s">
        <v>2042</v>
      </c>
      <c r="F11114" s="7" t="s">
        <v>35</v>
      </c>
      <c r="G11114" s="7" t="s">
        <v>1499</v>
      </c>
      <c r="H11114" s="7">
        <v>25490.0</v>
      </c>
      <c r="I11114" s="7">
        <v>16695.0</v>
      </c>
      <c r="J11114" s="7">
        <v>1935.0</v>
      </c>
      <c r="K11114" s="7">
        <v>95808.0</v>
      </c>
      <c r="L11114" s="7">
        <v>16000.0</v>
      </c>
      <c r="M11114" s="7" t="s">
        <v>2041</v>
      </c>
      <c r="N11114" s="7" t="s">
        <v>2044</v>
      </c>
      <c r="O11114" s="7" t="s">
        <v>2041</v>
      </c>
      <c r="P11114" s="7" t="s">
        <v>2041</v>
      </c>
      <c r="Q11114" s="8"/>
      <c r="R11114" s="5" t="str">
        <f t="shared" si="1"/>
        <v>2018_173</v>
      </c>
    </row>
    <row r="11115">
      <c r="A11115" s="4" t="s">
        <v>2220</v>
      </c>
      <c r="B11115" s="4">
        <v>174.0</v>
      </c>
      <c r="C11115" s="4">
        <v>2018.0</v>
      </c>
      <c r="D11115" s="4" t="s">
        <v>352</v>
      </c>
      <c r="E11115" s="4" t="s">
        <v>2040</v>
      </c>
      <c r="F11115" s="4" t="s">
        <v>37</v>
      </c>
      <c r="G11115" s="4" t="s">
        <v>1495</v>
      </c>
      <c r="H11115" s="4">
        <v>11202.0</v>
      </c>
      <c r="I11115" s="4">
        <v>16637.0</v>
      </c>
      <c r="J11115" s="4">
        <v>627.0</v>
      </c>
      <c r="K11115" s="4">
        <v>16279.0</v>
      </c>
      <c r="L11115" s="4">
        <v>24344.0</v>
      </c>
      <c r="M11115" s="4" t="s">
        <v>2041</v>
      </c>
      <c r="N11115" s="4" t="s">
        <v>2041</v>
      </c>
      <c r="O11115" s="4" t="s">
        <v>2041</v>
      </c>
      <c r="P11115" s="4" t="s">
        <v>2041</v>
      </c>
      <c r="R11115" s="5" t="str">
        <f t="shared" si="1"/>
        <v>2018_174</v>
      </c>
    </row>
    <row r="11116">
      <c r="A11116" s="4" t="s">
        <v>2528</v>
      </c>
      <c r="B11116" s="4">
        <v>175.0</v>
      </c>
      <c r="C11116" s="4">
        <v>2018.0</v>
      </c>
      <c r="D11116" s="4" t="s">
        <v>59</v>
      </c>
      <c r="E11116" s="4" t="s">
        <v>2042</v>
      </c>
      <c r="F11116" s="4" t="s">
        <v>30</v>
      </c>
      <c r="G11116" s="4" t="s">
        <v>1407</v>
      </c>
      <c r="H11116" s="4">
        <v>51919.0</v>
      </c>
      <c r="I11116" s="4">
        <v>16621.0</v>
      </c>
      <c r="J11116" s="4">
        <v>4090.0</v>
      </c>
      <c r="K11116" s="4">
        <v>371758.0</v>
      </c>
      <c r="L11116" s="4">
        <v>52500.0</v>
      </c>
      <c r="M11116" s="4" t="s">
        <v>2041</v>
      </c>
      <c r="N11116" s="4" t="s">
        <v>2041</v>
      </c>
      <c r="O11116" s="4" t="s">
        <v>2041</v>
      </c>
      <c r="P11116" s="4" t="s">
        <v>2041</v>
      </c>
      <c r="R11116" s="5" t="str">
        <f t="shared" si="1"/>
        <v>2018_175</v>
      </c>
    </row>
    <row r="11117">
      <c r="A11117" s="4" t="s">
        <v>2135</v>
      </c>
      <c r="B11117" s="4">
        <v>176.0</v>
      </c>
      <c r="C11117" s="4">
        <v>2018.0</v>
      </c>
      <c r="D11117" s="4" t="s">
        <v>490</v>
      </c>
      <c r="E11117" s="4" t="s">
        <v>921</v>
      </c>
      <c r="F11117" s="4" t="s">
        <v>400</v>
      </c>
      <c r="G11117" s="4" t="s">
        <v>1513</v>
      </c>
      <c r="H11117" s="4">
        <v>25439.0</v>
      </c>
      <c r="I11117" s="4">
        <v>16416.0</v>
      </c>
      <c r="J11117" s="4">
        <v>1817.0</v>
      </c>
      <c r="K11117" s="4">
        <v>37302.0</v>
      </c>
      <c r="L11117" s="4">
        <v>25200.0</v>
      </c>
      <c r="M11117" s="4" t="s">
        <v>2041</v>
      </c>
      <c r="N11117" s="4" t="s">
        <v>2041</v>
      </c>
      <c r="O11117" s="4" t="s">
        <v>2041</v>
      </c>
      <c r="P11117" s="4" t="s">
        <v>2041</v>
      </c>
      <c r="R11117" s="5" t="str">
        <f t="shared" si="1"/>
        <v>2018_176</v>
      </c>
    </row>
    <row r="11118">
      <c r="A11118" s="4" t="s">
        <v>2190</v>
      </c>
      <c r="B11118" s="4">
        <v>177.0</v>
      </c>
      <c r="C11118" s="4">
        <v>2018.0</v>
      </c>
      <c r="D11118" s="4" t="s">
        <v>999</v>
      </c>
      <c r="E11118" s="4" t="s">
        <v>117</v>
      </c>
      <c r="F11118" s="4" t="s">
        <v>88</v>
      </c>
      <c r="G11118" s="4" t="s">
        <v>1413</v>
      </c>
      <c r="H11118" s="4">
        <v>13183.0</v>
      </c>
      <c r="I11118" s="4">
        <v>16309.0</v>
      </c>
      <c r="J11118" s="4">
        <v>617.0</v>
      </c>
      <c r="K11118" s="4">
        <v>12412.0</v>
      </c>
      <c r="L11118" s="4">
        <v>48000.0</v>
      </c>
      <c r="M11118" s="4" t="s">
        <v>2041</v>
      </c>
      <c r="N11118" s="4" t="s">
        <v>2041</v>
      </c>
      <c r="O11118" s="4" t="s">
        <v>2041</v>
      </c>
      <c r="P11118" s="4" t="s">
        <v>2041</v>
      </c>
      <c r="R11118" s="5" t="str">
        <f t="shared" si="1"/>
        <v>2018_177</v>
      </c>
    </row>
    <row r="11119">
      <c r="A11119" s="4" t="s">
        <v>2121</v>
      </c>
      <c r="B11119" s="4">
        <v>178.0</v>
      </c>
      <c r="C11119" s="4">
        <v>2018.0</v>
      </c>
      <c r="D11119" s="4" t="s">
        <v>1728</v>
      </c>
      <c r="E11119" s="4" t="s">
        <v>2062</v>
      </c>
      <c r="F11119" s="4" t="s">
        <v>144</v>
      </c>
      <c r="G11119" s="4" t="s">
        <v>1481</v>
      </c>
      <c r="H11119" s="4">
        <v>43359.0</v>
      </c>
      <c r="I11119" s="4">
        <v>16301.0</v>
      </c>
      <c r="J11119" s="4">
        <v>1518.0</v>
      </c>
      <c r="K11119" s="4">
        <v>19589.0</v>
      </c>
      <c r="L11119" s="4">
        <v>76500.0</v>
      </c>
      <c r="M11119" s="4" t="s">
        <v>2041</v>
      </c>
      <c r="N11119" s="4" t="s">
        <v>2041</v>
      </c>
      <c r="O11119" s="4" t="s">
        <v>2041</v>
      </c>
      <c r="P11119" s="4" t="s">
        <v>2041</v>
      </c>
      <c r="R11119" s="5" t="str">
        <f t="shared" si="1"/>
        <v>2018_178</v>
      </c>
    </row>
    <row r="11120">
      <c r="A11120" s="4" t="s">
        <v>1647</v>
      </c>
      <c r="B11120" s="4">
        <v>179.0</v>
      </c>
      <c r="C11120" s="4">
        <v>2018.0</v>
      </c>
      <c r="D11120" s="4" t="s">
        <v>1295</v>
      </c>
      <c r="E11120" s="4" t="s">
        <v>114</v>
      </c>
      <c r="F11120" s="4" t="s">
        <v>183</v>
      </c>
      <c r="G11120" s="4" t="s">
        <v>1517</v>
      </c>
      <c r="H11120" s="4">
        <v>12001.0</v>
      </c>
      <c r="I11120" s="4">
        <v>16038.0</v>
      </c>
      <c r="J11120" s="4">
        <v>664.0</v>
      </c>
      <c r="K11120" s="4">
        <v>18948.0</v>
      </c>
      <c r="L11120" s="4">
        <v>74500.0</v>
      </c>
      <c r="M11120" s="4" t="s">
        <v>2041</v>
      </c>
      <c r="N11120" s="4" t="s">
        <v>2041</v>
      </c>
      <c r="O11120" s="4" t="s">
        <v>2041</v>
      </c>
      <c r="P11120" s="4" t="s">
        <v>2041</v>
      </c>
      <c r="R11120" s="5" t="str">
        <f t="shared" si="1"/>
        <v>2018_179</v>
      </c>
    </row>
    <row r="11121">
      <c r="A11121" s="4" t="s">
        <v>2159</v>
      </c>
      <c r="B11121" s="4">
        <v>180.0</v>
      </c>
      <c r="C11121" s="4">
        <v>2018.0</v>
      </c>
      <c r="D11121" s="4" t="s">
        <v>72</v>
      </c>
      <c r="E11121" s="4" t="s">
        <v>72</v>
      </c>
      <c r="F11121" s="4" t="s">
        <v>74</v>
      </c>
      <c r="G11121" s="4" t="s">
        <v>1482</v>
      </c>
      <c r="H11121" s="4">
        <v>585.0</v>
      </c>
      <c r="I11121" s="4">
        <v>16009.0</v>
      </c>
      <c r="J11121" s="4">
        <v>650.0</v>
      </c>
      <c r="K11121" s="4">
        <v>3580.0</v>
      </c>
      <c r="L11121" s="4">
        <v>29000.0</v>
      </c>
      <c r="M11121" s="4" t="s">
        <v>2041</v>
      </c>
      <c r="N11121" s="4" t="s">
        <v>2041</v>
      </c>
      <c r="O11121" s="4" t="s">
        <v>2041</v>
      </c>
      <c r="P11121" s="4" t="s">
        <v>2041</v>
      </c>
      <c r="R11121" s="5" t="str">
        <f t="shared" si="1"/>
        <v>2018_180</v>
      </c>
    </row>
    <row r="11122">
      <c r="A11122" s="4" t="s">
        <v>2180</v>
      </c>
      <c r="B11122" s="4">
        <v>181.0</v>
      </c>
      <c r="C11122" s="4">
        <v>2018.0</v>
      </c>
      <c r="D11122" s="4" t="s">
        <v>1839</v>
      </c>
      <c r="E11122" s="4" t="s">
        <v>2040</v>
      </c>
      <c r="F11122" s="4" t="s">
        <v>57</v>
      </c>
      <c r="G11122" s="4" t="s">
        <v>1414</v>
      </c>
      <c r="H11122" s="4">
        <v>12147.0</v>
      </c>
      <c r="I11122" s="4">
        <v>15855.0</v>
      </c>
      <c r="J11122" s="4">
        <v>848.0</v>
      </c>
      <c r="K11122" s="4">
        <v>7989.0</v>
      </c>
      <c r="L11122" s="4">
        <v>135000.0</v>
      </c>
      <c r="M11122" s="4" t="s">
        <v>2041</v>
      </c>
      <c r="N11122" s="4" t="s">
        <v>2041</v>
      </c>
      <c r="O11122" s="4" t="s">
        <v>2041</v>
      </c>
      <c r="P11122" s="4" t="s">
        <v>2041</v>
      </c>
      <c r="R11122" s="5" t="str">
        <f t="shared" si="1"/>
        <v>2018_181</v>
      </c>
    </row>
    <row r="11123">
      <c r="A11123" s="4" t="s">
        <v>2165</v>
      </c>
      <c r="B11123" s="4">
        <v>182.0</v>
      </c>
      <c r="C11123" s="4">
        <v>2018.0</v>
      </c>
      <c r="D11123" s="4" t="s">
        <v>981</v>
      </c>
      <c r="E11123" s="4" t="s">
        <v>2053</v>
      </c>
      <c r="F11123" s="4" t="s">
        <v>74</v>
      </c>
      <c r="G11123" s="4" t="s">
        <v>1422</v>
      </c>
      <c r="H11123" s="4">
        <v>26716.0</v>
      </c>
      <c r="I11123" s="4">
        <v>15620.0</v>
      </c>
      <c r="J11123" s="4">
        <v>1658.0</v>
      </c>
      <c r="K11123" s="4">
        <v>21813.0</v>
      </c>
      <c r="L11123" s="4">
        <v>38000.0</v>
      </c>
      <c r="M11123" s="4" t="s">
        <v>2041</v>
      </c>
      <c r="N11123" s="4" t="s">
        <v>2041</v>
      </c>
      <c r="O11123" s="4" t="s">
        <v>2041</v>
      </c>
      <c r="P11123" s="4" t="s">
        <v>2041</v>
      </c>
      <c r="R11123" s="5" t="str">
        <f t="shared" si="1"/>
        <v>2018_182</v>
      </c>
    </row>
    <row r="11124">
      <c r="A11124" s="4" t="s">
        <v>2213</v>
      </c>
      <c r="B11124" s="4">
        <v>183.0</v>
      </c>
      <c r="C11124" s="4">
        <v>2018.0</v>
      </c>
      <c r="D11124" s="4" t="s">
        <v>26</v>
      </c>
      <c r="E11124" s="4" t="s">
        <v>2040</v>
      </c>
      <c r="F11124" s="4" t="s">
        <v>95</v>
      </c>
      <c r="G11124" s="4" t="s">
        <v>1458</v>
      </c>
      <c r="H11124" s="4">
        <v>8123.0</v>
      </c>
      <c r="I11124" s="4">
        <v>15478.0</v>
      </c>
      <c r="J11124" s="4">
        <v>437.0</v>
      </c>
      <c r="K11124" s="4">
        <v>8115.0</v>
      </c>
      <c r="L11124" s="4">
        <v>76000.0</v>
      </c>
      <c r="M11124" s="4" t="s">
        <v>2041</v>
      </c>
      <c r="N11124" s="4" t="s">
        <v>2041</v>
      </c>
      <c r="O11124" s="4" t="s">
        <v>2041</v>
      </c>
      <c r="P11124" s="4" t="s">
        <v>2041</v>
      </c>
      <c r="R11124" s="5" t="str">
        <f t="shared" si="1"/>
        <v>2018_183</v>
      </c>
    </row>
    <row r="11125">
      <c r="A11125" s="4" t="s">
        <v>2173</v>
      </c>
      <c r="B11125" s="4">
        <v>184.0</v>
      </c>
      <c r="C11125" s="4">
        <v>2018.0</v>
      </c>
      <c r="D11125" s="4" t="s">
        <v>1078</v>
      </c>
      <c r="E11125" s="4" t="s">
        <v>2052</v>
      </c>
      <c r="F11125" s="4" t="s">
        <v>30</v>
      </c>
      <c r="G11125" s="4" t="s">
        <v>1407</v>
      </c>
      <c r="H11125" s="4">
        <v>62607.0</v>
      </c>
      <c r="I11125" s="4">
        <v>15454.0</v>
      </c>
      <c r="J11125" s="4">
        <v>2024.0</v>
      </c>
      <c r="K11125" s="4">
        <v>12676.0</v>
      </c>
      <c r="L11125" s="4">
        <v>35900.0</v>
      </c>
      <c r="M11125" s="4" t="s">
        <v>2041</v>
      </c>
      <c r="N11125" s="4" t="s">
        <v>2041</v>
      </c>
      <c r="O11125" s="4" t="s">
        <v>2041</v>
      </c>
      <c r="P11125" s="4" t="s">
        <v>2041</v>
      </c>
      <c r="R11125" s="5" t="str">
        <f t="shared" si="1"/>
        <v>2018_184</v>
      </c>
    </row>
    <row r="11126">
      <c r="A11126" s="4" t="s">
        <v>2177</v>
      </c>
      <c r="B11126" s="4">
        <v>185.0</v>
      </c>
      <c r="C11126" s="4">
        <v>2018.0</v>
      </c>
      <c r="D11126" s="4" t="s">
        <v>216</v>
      </c>
      <c r="E11126" s="4" t="s">
        <v>921</v>
      </c>
      <c r="F11126" s="4" t="s">
        <v>55</v>
      </c>
      <c r="G11126" s="4" t="s">
        <v>1472</v>
      </c>
      <c r="H11126" s="4">
        <v>33766.0</v>
      </c>
      <c r="I11126" s="4">
        <v>15425.0</v>
      </c>
      <c r="J11126" s="4">
        <v>1913.0</v>
      </c>
      <c r="K11126" s="4">
        <v>64729.0</v>
      </c>
      <c r="L11126" s="4">
        <v>17666.0</v>
      </c>
      <c r="M11126" s="4" t="s">
        <v>2041</v>
      </c>
      <c r="N11126" s="4" t="s">
        <v>2041</v>
      </c>
      <c r="O11126" s="4" t="s">
        <v>2041</v>
      </c>
      <c r="P11126" s="4" t="s">
        <v>2041</v>
      </c>
      <c r="R11126" s="5" t="str">
        <f t="shared" si="1"/>
        <v>2018_185</v>
      </c>
    </row>
    <row r="11127">
      <c r="A11127" s="4" t="s">
        <v>2489</v>
      </c>
      <c r="B11127" s="4">
        <v>186.0</v>
      </c>
      <c r="C11127" s="4">
        <v>2018.0</v>
      </c>
      <c r="D11127" s="4" t="s">
        <v>1165</v>
      </c>
      <c r="E11127" s="4" t="s">
        <v>2059</v>
      </c>
      <c r="F11127" s="4" t="s">
        <v>35</v>
      </c>
      <c r="G11127" s="4" t="s">
        <v>1625</v>
      </c>
      <c r="H11127" s="4">
        <v>12210.0</v>
      </c>
      <c r="I11127" s="4">
        <v>15381.0</v>
      </c>
      <c r="J11127" s="4">
        <v>340.0</v>
      </c>
      <c r="K11127" s="4">
        <v>12602.0</v>
      </c>
      <c r="L11127" s="4">
        <v>95000.0</v>
      </c>
      <c r="M11127" s="4" t="s">
        <v>2041</v>
      </c>
      <c r="N11127" s="4" t="s">
        <v>2041</v>
      </c>
      <c r="O11127" s="4" t="s">
        <v>2041</v>
      </c>
      <c r="P11127" s="4" t="s">
        <v>2041</v>
      </c>
      <c r="R11127" s="5" t="str">
        <f t="shared" si="1"/>
        <v>2018_186</v>
      </c>
    </row>
    <row r="11128">
      <c r="A11128" s="4" t="s">
        <v>1179</v>
      </c>
      <c r="B11128" s="4">
        <v>187.0</v>
      </c>
      <c r="C11128" s="4">
        <v>2018.0</v>
      </c>
      <c r="D11128" s="4" t="s">
        <v>19</v>
      </c>
      <c r="E11128" s="4" t="s">
        <v>19</v>
      </c>
      <c r="F11128" s="4" t="s">
        <v>55</v>
      </c>
      <c r="G11128" s="4" t="s">
        <v>1480</v>
      </c>
      <c r="H11128" s="4">
        <v>6392.0</v>
      </c>
      <c r="I11128" s="4">
        <v>15377.0</v>
      </c>
      <c r="J11128" s="4">
        <v>346.0</v>
      </c>
      <c r="K11128" s="4">
        <v>17064.0</v>
      </c>
      <c r="L11128" s="4">
        <v>64000.0</v>
      </c>
      <c r="M11128" s="4" t="s">
        <v>2041</v>
      </c>
      <c r="N11128" s="4" t="s">
        <v>2041</v>
      </c>
      <c r="O11128" s="4" t="s">
        <v>2041</v>
      </c>
      <c r="P11128" s="4" t="s">
        <v>2041</v>
      </c>
      <c r="R11128" s="5" t="str">
        <f t="shared" si="1"/>
        <v>2018_187</v>
      </c>
    </row>
    <row r="11129">
      <c r="A11129" s="4" t="s">
        <v>2191</v>
      </c>
      <c r="B11129" s="4">
        <v>188.0</v>
      </c>
      <c r="C11129" s="4">
        <v>2018.0</v>
      </c>
      <c r="D11129" s="4" t="s">
        <v>717</v>
      </c>
      <c r="E11129" s="4" t="s">
        <v>2141</v>
      </c>
      <c r="F11129" s="4" t="s">
        <v>30</v>
      </c>
      <c r="G11129" s="4" t="s">
        <v>1407</v>
      </c>
      <c r="H11129" s="4">
        <v>16734.0</v>
      </c>
      <c r="I11129" s="4">
        <v>15274.0</v>
      </c>
      <c r="J11129" s="4">
        <v>1088.0</v>
      </c>
      <c r="K11129" s="4">
        <v>24931.0</v>
      </c>
      <c r="L11129" s="4">
        <v>77300.0</v>
      </c>
      <c r="M11129" s="4" t="s">
        <v>2041</v>
      </c>
      <c r="N11129" s="4" t="s">
        <v>2041</v>
      </c>
      <c r="O11129" s="4" t="s">
        <v>2041</v>
      </c>
      <c r="P11129" s="4" t="s">
        <v>2041</v>
      </c>
      <c r="R11129" s="5" t="str">
        <f t="shared" si="1"/>
        <v>2018_188</v>
      </c>
    </row>
    <row r="11130">
      <c r="A11130" s="4" t="s">
        <v>2240</v>
      </c>
      <c r="B11130" s="4">
        <v>189.0</v>
      </c>
      <c r="C11130" s="4">
        <v>2018.0</v>
      </c>
      <c r="D11130" s="4" t="s">
        <v>1354</v>
      </c>
      <c r="E11130" s="4" t="s">
        <v>2043</v>
      </c>
      <c r="F11130" s="4" t="s">
        <v>46</v>
      </c>
      <c r="G11130" s="4" t="s">
        <v>2481</v>
      </c>
      <c r="H11130" s="4">
        <v>10717.0</v>
      </c>
      <c r="I11130" s="4">
        <v>15192.0</v>
      </c>
      <c r="J11130" s="4">
        <v>523.0</v>
      </c>
      <c r="K11130" s="4">
        <v>6957.0</v>
      </c>
      <c r="L11130" s="4">
        <v>8726.0</v>
      </c>
      <c r="M11130" s="4" t="s">
        <v>2041</v>
      </c>
      <c r="N11130" s="4" t="s">
        <v>2041</v>
      </c>
      <c r="O11130" s="4" t="s">
        <v>2041</v>
      </c>
      <c r="P11130" s="4" t="s">
        <v>2041</v>
      </c>
      <c r="R11130" s="5" t="str">
        <f t="shared" si="1"/>
        <v>2018_189</v>
      </c>
    </row>
    <row r="11131">
      <c r="A11131" s="4" t="s">
        <v>2250</v>
      </c>
      <c r="B11131" s="4">
        <v>190.0</v>
      </c>
      <c r="C11131" s="4">
        <v>2018.0</v>
      </c>
      <c r="D11131" s="4" t="s">
        <v>48</v>
      </c>
      <c r="E11131" s="4" t="s">
        <v>48</v>
      </c>
      <c r="F11131" s="4" t="s">
        <v>55</v>
      </c>
      <c r="G11131" s="4" t="s">
        <v>1522</v>
      </c>
      <c r="H11131" s="4">
        <v>36899.0</v>
      </c>
      <c r="I11131" s="4">
        <v>14984.0</v>
      </c>
      <c r="J11131" s="4">
        <v>1772.0</v>
      </c>
      <c r="K11131" s="4">
        <v>19958.0</v>
      </c>
      <c r="L11131" s="4">
        <v>52695.0</v>
      </c>
      <c r="M11131" s="4" t="s">
        <v>2041</v>
      </c>
      <c r="N11131" s="4" t="s">
        <v>2041</v>
      </c>
      <c r="O11131" s="4" t="s">
        <v>2041</v>
      </c>
      <c r="P11131" s="4" t="s">
        <v>2041</v>
      </c>
      <c r="R11131" s="5" t="str">
        <f t="shared" si="1"/>
        <v>2018_190</v>
      </c>
    </row>
    <row r="11132">
      <c r="A11132" s="4" t="s">
        <v>2189</v>
      </c>
      <c r="B11132" s="4">
        <v>191.0</v>
      </c>
      <c r="C11132" s="4">
        <v>2018.0</v>
      </c>
      <c r="D11132" s="4" t="s">
        <v>48</v>
      </c>
      <c r="E11132" s="4" t="s">
        <v>48</v>
      </c>
      <c r="F11132" s="4" t="s">
        <v>100</v>
      </c>
      <c r="G11132" s="4" t="s">
        <v>1500</v>
      </c>
      <c r="H11132" s="4">
        <v>27824.0</v>
      </c>
      <c r="I11132" s="4">
        <v>14967.0</v>
      </c>
      <c r="J11132" s="4">
        <v>1591.0</v>
      </c>
      <c r="K11132" s="4">
        <v>16538.0</v>
      </c>
      <c r="L11132" s="4">
        <v>47200.0</v>
      </c>
      <c r="M11132" s="4" t="s">
        <v>2041</v>
      </c>
      <c r="N11132" s="4" t="s">
        <v>2041</v>
      </c>
      <c r="O11132" s="4" t="s">
        <v>2041</v>
      </c>
      <c r="P11132" s="4" t="s">
        <v>2041</v>
      </c>
      <c r="R11132" s="5" t="str">
        <f t="shared" si="1"/>
        <v>2018_191</v>
      </c>
    </row>
    <row r="11133">
      <c r="A11133" s="4" t="s">
        <v>2221</v>
      </c>
      <c r="B11133" s="4">
        <v>192.0</v>
      </c>
      <c r="C11133" s="4">
        <v>2018.0</v>
      </c>
      <c r="D11133" s="4" t="s">
        <v>975</v>
      </c>
      <c r="E11133" s="4" t="s">
        <v>2043</v>
      </c>
      <c r="F11133" s="4" t="s">
        <v>24</v>
      </c>
      <c r="G11133" s="4" t="s">
        <v>1503</v>
      </c>
      <c r="H11133" s="4">
        <v>102135.0</v>
      </c>
      <c r="I11133" s="4">
        <v>14961.0</v>
      </c>
      <c r="J11133" s="4">
        <v>3682.0</v>
      </c>
      <c r="K11133" s="4">
        <v>17642.0</v>
      </c>
      <c r="L11133" s="4">
        <v>29714.0</v>
      </c>
      <c r="M11133" s="4" t="s">
        <v>2041</v>
      </c>
      <c r="N11133" s="4" t="s">
        <v>2041</v>
      </c>
      <c r="O11133" s="4" t="s">
        <v>2041</v>
      </c>
      <c r="P11133" s="4" t="s">
        <v>2041</v>
      </c>
      <c r="R11133" s="5" t="str">
        <f t="shared" si="1"/>
        <v>2018_192</v>
      </c>
    </row>
    <row r="11134">
      <c r="A11134" s="4" t="s">
        <v>2214</v>
      </c>
      <c r="B11134" s="4">
        <v>193.0</v>
      </c>
      <c r="C11134" s="4">
        <v>2018.0</v>
      </c>
      <c r="D11134" s="4" t="s">
        <v>1165</v>
      </c>
      <c r="E11134" s="4" t="s">
        <v>2059</v>
      </c>
      <c r="F11134" s="4" t="s">
        <v>74</v>
      </c>
      <c r="G11134" s="4" t="s">
        <v>1482</v>
      </c>
      <c r="H11134" s="4">
        <v>13153.0</v>
      </c>
      <c r="I11134" s="4">
        <v>14869.0</v>
      </c>
      <c r="J11134" s="4">
        <v>505.0</v>
      </c>
      <c r="K11134" s="4">
        <v>4236.0</v>
      </c>
      <c r="L11134" s="4">
        <v>15074.0</v>
      </c>
      <c r="M11134" s="4" t="s">
        <v>2041</v>
      </c>
      <c r="N11134" s="4" t="s">
        <v>2041</v>
      </c>
      <c r="O11134" s="4" t="s">
        <v>2041</v>
      </c>
      <c r="P11134" s="4" t="s">
        <v>2041</v>
      </c>
      <c r="R11134" s="5" t="str">
        <f t="shared" si="1"/>
        <v>2018_193</v>
      </c>
    </row>
    <row r="11135">
      <c r="A11135" s="4" t="s">
        <v>2270</v>
      </c>
      <c r="B11135" s="4">
        <v>194.0</v>
      </c>
      <c r="C11135" s="4">
        <v>2018.0</v>
      </c>
      <c r="D11135" s="4" t="s">
        <v>1104</v>
      </c>
      <c r="E11135" s="4" t="s">
        <v>2116</v>
      </c>
      <c r="F11135" s="4" t="s">
        <v>88</v>
      </c>
      <c r="G11135" s="4" t="s">
        <v>1413</v>
      </c>
      <c r="H11135" s="4">
        <v>16372.0</v>
      </c>
      <c r="I11135" s="4">
        <v>14860.0</v>
      </c>
      <c r="J11135" s="4">
        <v>708.0</v>
      </c>
      <c r="K11135" s="4">
        <v>25089.0</v>
      </c>
      <c r="L11135" s="4">
        <v>44800.0</v>
      </c>
      <c r="M11135" s="4" t="s">
        <v>2041</v>
      </c>
      <c r="N11135" s="4" t="s">
        <v>2041</v>
      </c>
      <c r="O11135" s="4" t="s">
        <v>2041</v>
      </c>
      <c r="P11135" s="4" t="s">
        <v>2041</v>
      </c>
      <c r="R11135" s="5" t="str">
        <f t="shared" si="1"/>
        <v>2018_194</v>
      </c>
    </row>
    <row r="11136">
      <c r="A11136" s="4" t="s">
        <v>2267</v>
      </c>
      <c r="B11136" s="4">
        <v>195.0</v>
      </c>
      <c r="C11136" s="4">
        <v>2018.0</v>
      </c>
      <c r="D11136" s="4" t="s">
        <v>1354</v>
      </c>
      <c r="E11136" s="4" t="s">
        <v>2043</v>
      </c>
      <c r="F11136" s="4" t="s">
        <v>43</v>
      </c>
      <c r="G11136" s="4" t="s">
        <v>1881</v>
      </c>
      <c r="H11136" s="4">
        <v>47338.0</v>
      </c>
      <c r="I11136" s="4">
        <v>14810.0</v>
      </c>
      <c r="J11136" s="4">
        <v>1504.0</v>
      </c>
      <c r="K11136" s="4">
        <v>15221.0</v>
      </c>
      <c r="L11136" s="4">
        <v>260000.0</v>
      </c>
      <c r="M11136" s="4" t="s">
        <v>2041</v>
      </c>
      <c r="N11136" s="4" t="s">
        <v>2041</v>
      </c>
      <c r="O11136" s="4" t="s">
        <v>2041</v>
      </c>
      <c r="P11136" s="4" t="s">
        <v>2041</v>
      </c>
      <c r="R11136" s="5" t="str">
        <f t="shared" si="1"/>
        <v>2018_195</v>
      </c>
    </row>
    <row r="11137">
      <c r="A11137" s="4" t="s">
        <v>2422</v>
      </c>
      <c r="B11137" s="4">
        <v>196.0</v>
      </c>
      <c r="C11137" s="4">
        <v>2018.0</v>
      </c>
      <c r="D11137" s="4" t="s">
        <v>1105</v>
      </c>
      <c r="E11137" s="4" t="s">
        <v>2052</v>
      </c>
      <c r="F11137" s="4" t="s">
        <v>43</v>
      </c>
      <c r="G11137" s="4" t="s">
        <v>2531</v>
      </c>
      <c r="H11137" s="4">
        <v>12363.0</v>
      </c>
      <c r="I11137" s="4">
        <v>14742.0</v>
      </c>
      <c r="J11137" s="4">
        <v>2749.0</v>
      </c>
      <c r="K11137" s="4">
        <v>33136.0</v>
      </c>
      <c r="L11137" s="4">
        <v>49000.0</v>
      </c>
      <c r="M11137" s="4" t="s">
        <v>2041</v>
      </c>
      <c r="N11137" s="4" t="s">
        <v>2041</v>
      </c>
      <c r="O11137" s="4" t="s">
        <v>2041</v>
      </c>
      <c r="P11137" s="4" t="s">
        <v>2041</v>
      </c>
      <c r="R11137" s="5" t="str">
        <f t="shared" si="1"/>
        <v>2018_196</v>
      </c>
    </row>
    <row r="11138">
      <c r="A11138" s="4" t="s">
        <v>2203</v>
      </c>
      <c r="B11138" s="4">
        <v>197.0</v>
      </c>
      <c r="C11138" s="4">
        <v>2018.0</v>
      </c>
      <c r="D11138" s="4" t="s">
        <v>177</v>
      </c>
      <c r="E11138" s="4" t="s">
        <v>2065</v>
      </c>
      <c r="F11138" s="4" t="s">
        <v>30</v>
      </c>
      <c r="G11138" s="4" t="s">
        <v>1407</v>
      </c>
      <c r="H11138" s="4">
        <v>19668.0</v>
      </c>
      <c r="I11138" s="4">
        <v>14710.0</v>
      </c>
      <c r="J11138" s="4">
        <v>357.0</v>
      </c>
      <c r="K11138" s="4">
        <v>20843.0</v>
      </c>
      <c r="L11138" s="4">
        <v>14715.0</v>
      </c>
      <c r="M11138" s="4" t="s">
        <v>2041</v>
      </c>
      <c r="N11138" s="4" t="s">
        <v>2041</v>
      </c>
      <c r="O11138" s="4" t="s">
        <v>2041</v>
      </c>
      <c r="P11138" s="4" t="s">
        <v>2041</v>
      </c>
      <c r="R11138" s="5" t="str">
        <f t="shared" si="1"/>
        <v>2018_197</v>
      </c>
    </row>
    <row r="11139">
      <c r="A11139" s="4" t="s">
        <v>2571</v>
      </c>
      <c r="B11139" s="4">
        <v>198.0</v>
      </c>
      <c r="C11139" s="4">
        <v>2018.0</v>
      </c>
      <c r="D11139" s="4" t="s">
        <v>1292</v>
      </c>
      <c r="E11139" s="4" t="s">
        <v>114</v>
      </c>
      <c r="F11139" s="4" t="s">
        <v>115</v>
      </c>
      <c r="G11139" s="4" t="s">
        <v>1441</v>
      </c>
      <c r="H11139" s="4">
        <v>4647.0</v>
      </c>
      <c r="I11139" s="4">
        <v>14701.0</v>
      </c>
      <c r="J11139" s="4">
        <v>228.0</v>
      </c>
      <c r="K11139" s="4">
        <v>16573.0</v>
      </c>
      <c r="L11139" s="4">
        <v>57750.0</v>
      </c>
      <c r="M11139" s="4" t="s">
        <v>2041</v>
      </c>
      <c r="N11139" s="4" t="s">
        <v>2041</v>
      </c>
      <c r="O11139" s="4" t="s">
        <v>2044</v>
      </c>
      <c r="P11139" s="4" t="s">
        <v>2041</v>
      </c>
      <c r="R11139" s="5" t="str">
        <f t="shared" si="1"/>
        <v>2018_198</v>
      </c>
    </row>
    <row r="11140">
      <c r="A11140" s="4" t="s">
        <v>2188</v>
      </c>
      <c r="B11140" s="4">
        <v>199.0</v>
      </c>
      <c r="C11140" s="4">
        <v>2018.0</v>
      </c>
      <c r="D11140" s="4" t="s">
        <v>48</v>
      </c>
      <c r="E11140" s="4" t="s">
        <v>48</v>
      </c>
      <c r="F11140" s="4" t="s">
        <v>144</v>
      </c>
      <c r="G11140" s="4" t="s">
        <v>1481</v>
      </c>
      <c r="H11140" s="4">
        <v>51444.0</v>
      </c>
      <c r="I11140" s="4">
        <v>14640.0</v>
      </c>
      <c r="J11140" s="4">
        <v>2260.0</v>
      </c>
      <c r="K11140" s="4">
        <v>21333.0</v>
      </c>
      <c r="L11140" s="4">
        <v>21900.0</v>
      </c>
      <c r="M11140" s="4" t="s">
        <v>2041</v>
      </c>
      <c r="N11140" s="4" t="s">
        <v>2041</v>
      </c>
      <c r="O11140" s="4" t="s">
        <v>2041</v>
      </c>
      <c r="P11140" s="4" t="s">
        <v>2041</v>
      </c>
      <c r="R11140" s="5" t="str">
        <f t="shared" si="1"/>
        <v>2018_199</v>
      </c>
    </row>
    <row r="11141">
      <c r="A11141" s="4" t="s">
        <v>2198</v>
      </c>
      <c r="B11141" s="4">
        <v>200.0</v>
      </c>
      <c r="C11141" s="4">
        <v>2018.0</v>
      </c>
      <c r="D11141" s="4" t="s">
        <v>759</v>
      </c>
      <c r="E11141" s="4" t="s">
        <v>2141</v>
      </c>
      <c r="F11141" s="4" t="s">
        <v>100</v>
      </c>
      <c r="G11141" s="4" t="s">
        <v>1443</v>
      </c>
      <c r="H11141" s="4">
        <v>9725.0</v>
      </c>
      <c r="I11141" s="4">
        <v>14604.0</v>
      </c>
      <c r="J11141" s="4">
        <v>374.0</v>
      </c>
      <c r="K11141" s="4">
        <v>11006.0</v>
      </c>
      <c r="L11141" s="4">
        <v>215000.0</v>
      </c>
      <c r="M11141" s="4" t="s">
        <v>2041</v>
      </c>
      <c r="N11141" s="4" t="s">
        <v>2041</v>
      </c>
      <c r="O11141" s="4" t="s">
        <v>2041</v>
      </c>
      <c r="P11141" s="4" t="s">
        <v>2041</v>
      </c>
      <c r="R11141" s="5" t="str">
        <f t="shared" si="1"/>
        <v>2018_200</v>
      </c>
    </row>
    <row r="11142">
      <c r="A11142" s="4" t="s">
        <v>2292</v>
      </c>
      <c r="B11142" s="4">
        <v>201.0</v>
      </c>
      <c r="C11142" s="4">
        <v>2018.0</v>
      </c>
      <c r="D11142" s="4" t="s">
        <v>975</v>
      </c>
      <c r="E11142" s="4" t="s">
        <v>2043</v>
      </c>
      <c r="F11142" s="4" t="s">
        <v>57</v>
      </c>
      <c r="G11142" s="4" t="s">
        <v>1445</v>
      </c>
      <c r="H11142" s="4">
        <v>58429.0</v>
      </c>
      <c r="I11142" s="4">
        <v>14537.0</v>
      </c>
      <c r="J11142" s="4">
        <v>3434.0</v>
      </c>
      <c r="K11142" s="4">
        <v>19419.0</v>
      </c>
      <c r="L11142" s="4">
        <v>18400.0</v>
      </c>
      <c r="M11142" s="4" t="s">
        <v>2041</v>
      </c>
      <c r="N11142" s="4" t="s">
        <v>2041</v>
      </c>
      <c r="O11142" s="4" t="s">
        <v>2041</v>
      </c>
      <c r="P11142" s="4" t="s">
        <v>2041</v>
      </c>
      <c r="R11142" s="5" t="str">
        <f t="shared" si="1"/>
        <v>2018_201</v>
      </c>
    </row>
    <row r="11143">
      <c r="A11143" s="4" t="s">
        <v>195</v>
      </c>
      <c r="B11143" s="4">
        <v>202.0</v>
      </c>
      <c r="C11143" s="4">
        <v>2018.0</v>
      </c>
      <c r="D11143" s="4" t="s">
        <v>195</v>
      </c>
      <c r="E11143" s="4" t="s">
        <v>2141</v>
      </c>
      <c r="F11143" s="4" t="s">
        <v>24</v>
      </c>
      <c r="G11143" s="4" t="s">
        <v>1404</v>
      </c>
      <c r="H11143" s="4">
        <v>36372.0</v>
      </c>
      <c r="I11143" s="4">
        <v>14485.0</v>
      </c>
      <c r="J11143" s="4">
        <v>1949.0</v>
      </c>
      <c r="K11143" s="4">
        <v>21829.0</v>
      </c>
      <c r="L11143" s="4">
        <v>42300.0</v>
      </c>
      <c r="M11143" s="4" t="s">
        <v>2041</v>
      </c>
      <c r="N11143" s="4" t="s">
        <v>2041</v>
      </c>
      <c r="O11143" s="4" t="s">
        <v>2041</v>
      </c>
      <c r="P11143" s="4" t="s">
        <v>2041</v>
      </c>
      <c r="R11143" s="5" t="str">
        <f t="shared" si="1"/>
        <v>2018_202</v>
      </c>
    </row>
    <row r="11144">
      <c r="A11144" s="4" t="s">
        <v>2199</v>
      </c>
      <c r="B11144" s="4">
        <v>203.0</v>
      </c>
      <c r="C11144" s="4">
        <v>2018.0</v>
      </c>
      <c r="D11144" s="4" t="s">
        <v>29</v>
      </c>
      <c r="E11144" s="4" t="s">
        <v>29</v>
      </c>
      <c r="F11144" s="4" t="s">
        <v>183</v>
      </c>
      <c r="G11144" s="4" t="s">
        <v>1550</v>
      </c>
      <c r="H11144" s="4">
        <v>17682.0</v>
      </c>
      <c r="I11144" s="4">
        <v>14391.0</v>
      </c>
      <c r="J11144" s="4">
        <v>2099.0</v>
      </c>
      <c r="K11144" s="4">
        <v>29774.0</v>
      </c>
      <c r="L11144" s="4">
        <v>17000.0</v>
      </c>
      <c r="M11144" s="4" t="s">
        <v>2041</v>
      </c>
      <c r="N11144" s="4" t="s">
        <v>2041</v>
      </c>
      <c r="O11144" s="4" t="s">
        <v>2041</v>
      </c>
      <c r="P11144" s="4" t="s">
        <v>2041</v>
      </c>
      <c r="R11144" s="5" t="str">
        <f t="shared" si="1"/>
        <v>2018_203</v>
      </c>
    </row>
    <row r="11145">
      <c r="A11145" s="4" t="s">
        <v>2192</v>
      </c>
      <c r="B11145" s="4">
        <v>204.0</v>
      </c>
      <c r="C11145" s="4">
        <v>2018.0</v>
      </c>
      <c r="D11145" s="4" t="s">
        <v>1728</v>
      </c>
      <c r="E11145" s="4" t="s">
        <v>2062</v>
      </c>
      <c r="F11145" s="4" t="s">
        <v>46</v>
      </c>
      <c r="G11145" s="4" t="s">
        <v>1514</v>
      </c>
      <c r="H11145" s="4">
        <v>53142.0</v>
      </c>
      <c r="I11145" s="4">
        <v>14314.0</v>
      </c>
      <c r="J11145" s="4">
        <v>1687.0</v>
      </c>
      <c r="K11145" s="4">
        <v>16780.0</v>
      </c>
      <c r="L11145" s="4">
        <v>50000.0</v>
      </c>
      <c r="M11145" s="4" t="s">
        <v>2041</v>
      </c>
      <c r="N11145" s="4" t="s">
        <v>2041</v>
      </c>
      <c r="O11145" s="4" t="s">
        <v>2041</v>
      </c>
      <c r="P11145" s="4" t="s">
        <v>2041</v>
      </c>
      <c r="R11145" s="5" t="str">
        <f t="shared" si="1"/>
        <v>2018_204</v>
      </c>
    </row>
    <row r="11146">
      <c r="A11146" s="4" t="s">
        <v>2212</v>
      </c>
      <c r="B11146" s="4">
        <v>205.0</v>
      </c>
      <c r="C11146" s="4">
        <v>2018.0</v>
      </c>
      <c r="D11146" s="4" t="s">
        <v>99</v>
      </c>
      <c r="E11146" s="4" t="s">
        <v>2042</v>
      </c>
      <c r="F11146" s="4" t="s">
        <v>100</v>
      </c>
      <c r="G11146" s="4" t="s">
        <v>1685</v>
      </c>
      <c r="H11146" s="4">
        <v>15946.0</v>
      </c>
      <c r="I11146" s="4">
        <v>14257.0</v>
      </c>
      <c r="J11146" s="4">
        <v>2079.0</v>
      </c>
      <c r="K11146" s="4">
        <v>281763.0</v>
      </c>
      <c r="L11146" s="4">
        <v>9047.0</v>
      </c>
      <c r="M11146" s="4" t="s">
        <v>2041</v>
      </c>
      <c r="N11146" s="4" t="s">
        <v>2041</v>
      </c>
      <c r="O11146" s="4" t="s">
        <v>2041</v>
      </c>
      <c r="P11146" s="4" t="s">
        <v>2041</v>
      </c>
      <c r="R11146" s="5" t="str">
        <f t="shared" si="1"/>
        <v>2018_205</v>
      </c>
    </row>
    <row r="11147">
      <c r="A11147" s="4" t="s">
        <v>2146</v>
      </c>
      <c r="B11147" s="4">
        <v>206.0</v>
      </c>
      <c r="C11147" s="4">
        <v>2018.0</v>
      </c>
      <c r="D11147" s="4" t="s">
        <v>23</v>
      </c>
      <c r="E11147" s="4" t="s">
        <v>921</v>
      </c>
      <c r="F11147" s="4" t="s">
        <v>24</v>
      </c>
      <c r="G11147" s="4" t="s">
        <v>1503</v>
      </c>
      <c r="H11147" s="4">
        <v>8650.0</v>
      </c>
      <c r="I11147" s="4">
        <v>14251.0</v>
      </c>
      <c r="J11147" s="4">
        <v>805.0</v>
      </c>
      <c r="K11147" s="4">
        <v>10692.0</v>
      </c>
      <c r="L11147" s="4">
        <v>3522.0</v>
      </c>
      <c r="M11147" s="4" t="s">
        <v>2041</v>
      </c>
      <c r="N11147" s="4" t="s">
        <v>2041</v>
      </c>
      <c r="O11147" s="4" t="s">
        <v>2041</v>
      </c>
      <c r="P11147" s="4" t="s">
        <v>2041</v>
      </c>
      <c r="R11147" s="5" t="str">
        <f t="shared" si="1"/>
        <v>2018_206</v>
      </c>
    </row>
    <row r="11148">
      <c r="A11148" s="4" t="s">
        <v>2294</v>
      </c>
      <c r="B11148" s="4">
        <v>207.0</v>
      </c>
      <c r="C11148" s="4">
        <v>2018.0</v>
      </c>
      <c r="D11148" s="4" t="s">
        <v>1139</v>
      </c>
      <c r="E11148" s="4" t="s">
        <v>2042</v>
      </c>
      <c r="F11148" s="4" t="s">
        <v>57</v>
      </c>
      <c r="G11148" s="4" t="s">
        <v>1454</v>
      </c>
      <c r="H11148" s="4">
        <v>16042.0</v>
      </c>
      <c r="I11148" s="4">
        <v>14210.0</v>
      </c>
      <c r="J11148" s="4">
        <v>692.0</v>
      </c>
      <c r="K11148" s="4">
        <v>11484.0</v>
      </c>
      <c r="L11148" s="4">
        <v>80000.0</v>
      </c>
      <c r="M11148" s="4" t="s">
        <v>2041</v>
      </c>
      <c r="N11148" s="4" t="s">
        <v>2041</v>
      </c>
      <c r="O11148" s="4" t="s">
        <v>2041</v>
      </c>
      <c r="P11148" s="4" t="s">
        <v>2041</v>
      </c>
      <c r="R11148" s="5" t="str">
        <f t="shared" si="1"/>
        <v>2018_207</v>
      </c>
    </row>
    <row r="11149">
      <c r="A11149" s="4" t="s">
        <v>2209</v>
      </c>
      <c r="B11149" s="4">
        <v>208.0</v>
      </c>
      <c r="C11149" s="4">
        <v>2018.0</v>
      </c>
      <c r="D11149" s="4" t="s">
        <v>76</v>
      </c>
      <c r="E11149" s="4" t="s">
        <v>76</v>
      </c>
      <c r="F11149" s="4" t="s">
        <v>212</v>
      </c>
      <c r="G11149" s="4" t="s">
        <v>1527</v>
      </c>
      <c r="H11149" s="4">
        <v>15293.0</v>
      </c>
      <c r="I11149" s="4">
        <v>14198.0</v>
      </c>
      <c r="J11149" s="4">
        <v>307.0</v>
      </c>
      <c r="K11149" s="4">
        <v>15340.0</v>
      </c>
      <c r="L11149" s="4">
        <v>37000.0</v>
      </c>
      <c r="M11149" s="4" t="s">
        <v>2041</v>
      </c>
      <c r="N11149" s="4" t="s">
        <v>2041</v>
      </c>
      <c r="O11149" s="4" t="s">
        <v>2041</v>
      </c>
      <c r="P11149" s="4" t="s">
        <v>2041</v>
      </c>
      <c r="R11149" s="5" t="str">
        <f t="shared" si="1"/>
        <v>2018_208</v>
      </c>
    </row>
    <row r="11150">
      <c r="A11150" s="7" t="s">
        <v>2253</v>
      </c>
      <c r="B11150" s="7">
        <v>209.0</v>
      </c>
      <c r="C11150" s="7">
        <v>2018.0</v>
      </c>
      <c r="D11150" s="7" t="s">
        <v>1839</v>
      </c>
      <c r="E11150" s="7" t="s">
        <v>2040</v>
      </c>
      <c r="F11150" s="7" t="s">
        <v>57</v>
      </c>
      <c r="G11150" s="7" t="s">
        <v>1415</v>
      </c>
      <c r="H11150" s="7">
        <v>29800.0</v>
      </c>
      <c r="I11150" s="7">
        <v>14135.0</v>
      </c>
      <c r="J11150" s="7">
        <v>1363.0</v>
      </c>
      <c r="K11150" s="7">
        <v>5722.0</v>
      </c>
      <c r="L11150" s="7">
        <v>82700.0</v>
      </c>
      <c r="M11150" s="7" t="s">
        <v>2041</v>
      </c>
      <c r="N11150" s="7" t="s">
        <v>2044</v>
      </c>
      <c r="O11150" s="7" t="s">
        <v>2041</v>
      </c>
      <c r="P11150" s="7" t="s">
        <v>2041</v>
      </c>
      <c r="Q11150" s="8"/>
      <c r="R11150" s="5" t="str">
        <f t="shared" si="1"/>
        <v>2018_209</v>
      </c>
    </row>
    <row r="11151">
      <c r="A11151" s="4" t="s">
        <v>2262</v>
      </c>
      <c r="B11151" s="4">
        <v>210.0</v>
      </c>
      <c r="C11151" s="4">
        <v>2018.0</v>
      </c>
      <c r="D11151" s="4" t="s">
        <v>99</v>
      </c>
      <c r="E11151" s="4" t="s">
        <v>2042</v>
      </c>
      <c r="F11151" s="4" t="s">
        <v>201</v>
      </c>
      <c r="G11151" s="4" t="s">
        <v>1549</v>
      </c>
      <c r="H11151" s="4">
        <v>17643.0</v>
      </c>
      <c r="I11151" s="4">
        <v>14093.0</v>
      </c>
      <c r="J11151" s="4">
        <v>2310.0</v>
      </c>
      <c r="K11151" s="4">
        <v>253941.0</v>
      </c>
      <c r="L11151" s="4">
        <v>15378.0</v>
      </c>
      <c r="M11151" s="4" t="s">
        <v>2041</v>
      </c>
      <c r="N11151" s="4" t="s">
        <v>2041</v>
      </c>
      <c r="O11151" s="4" t="s">
        <v>2041</v>
      </c>
      <c r="P11151" s="4" t="s">
        <v>2041</v>
      </c>
      <c r="R11151" s="5" t="str">
        <f t="shared" si="1"/>
        <v>2018_210</v>
      </c>
    </row>
    <row r="11152">
      <c r="A11152" s="4" t="s">
        <v>959</v>
      </c>
      <c r="B11152" s="4">
        <v>211.0</v>
      </c>
      <c r="C11152" s="4">
        <v>2018.0</v>
      </c>
      <c r="D11152" s="4" t="s">
        <v>1112</v>
      </c>
      <c r="E11152" s="4" t="s">
        <v>223</v>
      </c>
      <c r="F11152" s="4" t="s">
        <v>24</v>
      </c>
      <c r="G11152" s="4" t="s">
        <v>1679</v>
      </c>
      <c r="H11152" s="4">
        <v>16480.0</v>
      </c>
      <c r="I11152" s="4">
        <v>14091.0</v>
      </c>
      <c r="J11152" s="4">
        <v>1038.0</v>
      </c>
      <c r="K11152" s="4">
        <v>12185.0</v>
      </c>
      <c r="L11152" s="4">
        <v>7735.0</v>
      </c>
      <c r="M11152" s="4" t="s">
        <v>2041</v>
      </c>
      <c r="N11152" s="4" t="s">
        <v>2041</v>
      </c>
      <c r="O11152" s="4" t="s">
        <v>2041</v>
      </c>
      <c r="P11152" s="4" t="s">
        <v>2041</v>
      </c>
      <c r="R11152" s="5" t="str">
        <f t="shared" si="1"/>
        <v>2018_211</v>
      </c>
    </row>
    <row r="11153">
      <c r="A11153" s="4" t="s">
        <v>2223</v>
      </c>
      <c r="B11153" s="4">
        <v>212.0</v>
      </c>
      <c r="C11153" s="4">
        <v>2018.0</v>
      </c>
      <c r="D11153" s="4" t="s">
        <v>81</v>
      </c>
      <c r="E11153" s="4" t="s">
        <v>2042</v>
      </c>
      <c r="F11153" s="4" t="s">
        <v>30</v>
      </c>
      <c r="G11153" s="4" t="s">
        <v>1407</v>
      </c>
      <c r="H11153" s="4">
        <v>41924.0</v>
      </c>
      <c r="I11153" s="4">
        <v>14024.0</v>
      </c>
      <c r="J11153" s="4">
        <v>1492.0</v>
      </c>
      <c r="K11153" s="4">
        <v>20429.0</v>
      </c>
      <c r="L11153" s="4">
        <v>64000.0</v>
      </c>
      <c r="M11153" s="4" t="s">
        <v>2041</v>
      </c>
      <c r="N11153" s="4" t="s">
        <v>2041</v>
      </c>
      <c r="O11153" s="4" t="s">
        <v>2041</v>
      </c>
      <c r="P11153" s="4" t="s">
        <v>2041</v>
      </c>
      <c r="R11153" s="5" t="str">
        <f t="shared" si="1"/>
        <v>2018_212</v>
      </c>
    </row>
    <row r="11154">
      <c r="A11154" s="4" t="s">
        <v>2148</v>
      </c>
      <c r="B11154" s="4">
        <v>213.0</v>
      </c>
      <c r="C11154" s="4">
        <v>2018.0</v>
      </c>
      <c r="D11154" s="4" t="s">
        <v>490</v>
      </c>
      <c r="E11154" s="4" t="s">
        <v>921</v>
      </c>
      <c r="F11154" s="4" t="s">
        <v>118</v>
      </c>
      <c r="G11154" s="4" t="s">
        <v>1543</v>
      </c>
      <c r="H11154" s="4">
        <v>16725.0</v>
      </c>
      <c r="I11154" s="4">
        <v>13949.0</v>
      </c>
      <c r="J11154" s="4">
        <v>898.0</v>
      </c>
      <c r="K11154" s="4">
        <v>30241.0</v>
      </c>
      <c r="L11154" s="4">
        <v>3414.0</v>
      </c>
      <c r="M11154" s="4" t="s">
        <v>2041</v>
      </c>
      <c r="N11154" s="4" t="s">
        <v>2041</v>
      </c>
      <c r="O11154" s="4" t="s">
        <v>2041</v>
      </c>
      <c r="P11154" s="4" t="s">
        <v>2041</v>
      </c>
      <c r="R11154" s="5" t="str">
        <f t="shared" si="1"/>
        <v>2018_213</v>
      </c>
    </row>
    <row r="11155">
      <c r="A11155" s="4" t="s">
        <v>2172</v>
      </c>
      <c r="B11155" s="4">
        <v>214.0</v>
      </c>
      <c r="C11155" s="4">
        <v>2018.0</v>
      </c>
      <c r="D11155" s="4" t="s">
        <v>216</v>
      </c>
      <c r="E11155" s="4" t="s">
        <v>921</v>
      </c>
      <c r="F11155" s="4" t="s">
        <v>37</v>
      </c>
      <c r="G11155" s="4" t="s">
        <v>1679</v>
      </c>
      <c r="H11155" s="4">
        <v>7510.0</v>
      </c>
      <c r="I11155" s="4">
        <v>13850.0</v>
      </c>
      <c r="J11155" s="4">
        <v>1161.0</v>
      </c>
      <c r="K11155" s="4">
        <v>33112.0</v>
      </c>
      <c r="L11155" s="4">
        <v>10500.0</v>
      </c>
      <c r="M11155" s="4" t="s">
        <v>2041</v>
      </c>
      <c r="N11155" s="4" t="s">
        <v>2041</v>
      </c>
      <c r="O11155" s="4" t="s">
        <v>2041</v>
      </c>
      <c r="P11155" s="4" t="s">
        <v>2041</v>
      </c>
      <c r="R11155" s="5" t="str">
        <f t="shared" si="1"/>
        <v>2018_214</v>
      </c>
    </row>
    <row r="11156">
      <c r="A11156" s="4" t="s">
        <v>2204</v>
      </c>
      <c r="B11156" s="4">
        <v>215.0</v>
      </c>
      <c r="C11156" s="4">
        <v>2018.0</v>
      </c>
      <c r="D11156" s="4" t="s">
        <v>48</v>
      </c>
      <c r="E11156" s="4" t="s">
        <v>48</v>
      </c>
      <c r="F11156" s="4" t="s">
        <v>74</v>
      </c>
      <c r="G11156" s="4" t="s">
        <v>1462</v>
      </c>
      <c r="H11156" s="4">
        <v>39524.0</v>
      </c>
      <c r="I11156" s="4">
        <v>13838.0</v>
      </c>
      <c r="J11156" s="4">
        <v>1508.0</v>
      </c>
      <c r="K11156" s="4">
        <v>19962.0</v>
      </c>
      <c r="L11156" s="4">
        <v>48400.0</v>
      </c>
      <c r="M11156" s="4" t="s">
        <v>2041</v>
      </c>
      <c r="N11156" s="4" t="s">
        <v>2041</v>
      </c>
      <c r="O11156" s="4" t="s">
        <v>2041</v>
      </c>
      <c r="P11156" s="4" t="s">
        <v>2041</v>
      </c>
      <c r="R11156" s="5" t="str">
        <f t="shared" si="1"/>
        <v>2018_215</v>
      </c>
    </row>
    <row r="11157">
      <c r="A11157" s="4" t="s">
        <v>2194</v>
      </c>
      <c r="B11157" s="4">
        <v>216.0</v>
      </c>
      <c r="C11157" s="4">
        <v>2018.0</v>
      </c>
      <c r="D11157" s="4" t="s">
        <v>981</v>
      </c>
      <c r="E11157" s="4" t="s">
        <v>2053</v>
      </c>
      <c r="F11157" s="4" t="s">
        <v>74</v>
      </c>
      <c r="G11157" s="4" t="s">
        <v>1584</v>
      </c>
      <c r="I11157" s="4">
        <v>13740.0</v>
      </c>
      <c r="J11157" s="4">
        <v>314.0</v>
      </c>
      <c r="K11157" s="4">
        <v>9509.0</v>
      </c>
      <c r="L11157" s="4">
        <v>10000.0</v>
      </c>
      <c r="M11157" s="4" t="s">
        <v>2041</v>
      </c>
      <c r="N11157" s="4" t="s">
        <v>2041</v>
      </c>
      <c r="O11157" s="4" t="s">
        <v>2041</v>
      </c>
      <c r="P11157" s="4" t="s">
        <v>2041</v>
      </c>
      <c r="R11157" s="5" t="str">
        <f t="shared" si="1"/>
        <v>2018_216</v>
      </c>
    </row>
    <row r="11158">
      <c r="A11158" s="4" t="s">
        <v>2202</v>
      </c>
      <c r="B11158" s="4">
        <v>217.0</v>
      </c>
      <c r="C11158" s="4">
        <v>2018.0</v>
      </c>
      <c r="D11158" s="4" t="s">
        <v>67</v>
      </c>
      <c r="E11158" s="4" t="s">
        <v>2042</v>
      </c>
      <c r="F11158" s="4" t="s">
        <v>30</v>
      </c>
      <c r="G11158" s="4" t="s">
        <v>1407</v>
      </c>
      <c r="H11158" s="4">
        <v>16134.0</v>
      </c>
      <c r="I11158" s="4">
        <v>13735.0</v>
      </c>
      <c r="J11158" s="4">
        <v>1164.0</v>
      </c>
      <c r="K11158" s="4">
        <v>79586.0</v>
      </c>
      <c r="L11158" s="4">
        <v>18100.0</v>
      </c>
      <c r="M11158" s="4" t="s">
        <v>2041</v>
      </c>
      <c r="N11158" s="4" t="s">
        <v>2041</v>
      </c>
      <c r="O11158" s="4" t="s">
        <v>2041</v>
      </c>
      <c r="P11158" s="4" t="s">
        <v>2041</v>
      </c>
      <c r="R11158" s="5" t="str">
        <f t="shared" si="1"/>
        <v>2018_217</v>
      </c>
    </row>
    <row r="11159">
      <c r="A11159" s="4" t="s">
        <v>2184</v>
      </c>
      <c r="B11159" s="4">
        <v>218.0</v>
      </c>
      <c r="C11159" s="4">
        <v>2018.0</v>
      </c>
      <c r="D11159" s="4" t="s">
        <v>225</v>
      </c>
      <c r="E11159" s="4" t="s">
        <v>921</v>
      </c>
      <c r="F11159" s="4" t="s">
        <v>24</v>
      </c>
      <c r="G11159" s="4" t="s">
        <v>1404</v>
      </c>
      <c r="H11159" s="4">
        <v>33223.0</v>
      </c>
      <c r="I11159" s="4">
        <v>13705.0</v>
      </c>
      <c r="J11159" s="4">
        <v>183.0</v>
      </c>
      <c r="K11159" s="4">
        <v>79055.0</v>
      </c>
      <c r="L11159" s="4">
        <v>10897.0</v>
      </c>
      <c r="M11159" s="4" t="s">
        <v>2041</v>
      </c>
      <c r="N11159" s="4" t="s">
        <v>2041</v>
      </c>
      <c r="O11159" s="4" t="s">
        <v>2041</v>
      </c>
      <c r="P11159" s="4" t="s">
        <v>2041</v>
      </c>
      <c r="R11159" s="5" t="str">
        <f t="shared" si="1"/>
        <v>2018_218</v>
      </c>
    </row>
    <row r="11160">
      <c r="A11160" s="4" t="s">
        <v>2197</v>
      </c>
      <c r="B11160" s="4">
        <v>219.0</v>
      </c>
      <c r="C11160" s="4">
        <v>2018.0</v>
      </c>
      <c r="D11160" s="4" t="s">
        <v>216</v>
      </c>
      <c r="E11160" s="4" t="s">
        <v>921</v>
      </c>
      <c r="F11160" s="4" t="s">
        <v>55</v>
      </c>
      <c r="G11160" s="4" t="s">
        <v>1480</v>
      </c>
      <c r="H11160" s="4">
        <v>16175.0</v>
      </c>
      <c r="I11160" s="4">
        <v>13627.0</v>
      </c>
      <c r="J11160" s="4">
        <v>1724.0</v>
      </c>
      <c r="K11160" s="4">
        <v>42257.0</v>
      </c>
      <c r="L11160" s="4">
        <v>15617.0</v>
      </c>
      <c r="M11160" s="4" t="s">
        <v>2041</v>
      </c>
      <c r="N11160" s="4" t="s">
        <v>2041</v>
      </c>
      <c r="O11160" s="4" t="s">
        <v>2041</v>
      </c>
      <c r="P11160" s="4" t="s">
        <v>2041</v>
      </c>
      <c r="R11160" s="5" t="str">
        <f t="shared" si="1"/>
        <v>2018_219</v>
      </c>
    </row>
    <row r="11161">
      <c r="A11161" s="7" t="s">
        <v>2117</v>
      </c>
      <c r="B11161" s="7">
        <v>220.0</v>
      </c>
      <c r="C11161" s="7">
        <v>2018.0</v>
      </c>
      <c r="D11161" s="7" t="s">
        <v>490</v>
      </c>
      <c r="E11161" s="7" t="s">
        <v>921</v>
      </c>
      <c r="F11161" s="7" t="s">
        <v>24</v>
      </c>
      <c r="G11161" s="7" t="s">
        <v>1404</v>
      </c>
      <c r="H11161" s="7">
        <v>49738.0</v>
      </c>
      <c r="I11161" s="7">
        <v>13274.0</v>
      </c>
      <c r="J11161" s="7">
        <v>1311.0</v>
      </c>
      <c r="K11161" s="7">
        <v>42026.0</v>
      </c>
      <c r="L11161" s="7">
        <v>11000.0</v>
      </c>
      <c r="M11161" s="7" t="s">
        <v>2041</v>
      </c>
      <c r="N11161" s="7" t="s">
        <v>2044</v>
      </c>
      <c r="O11161" s="7" t="s">
        <v>2041</v>
      </c>
      <c r="P11161" s="7" t="s">
        <v>2041</v>
      </c>
      <c r="Q11161" s="8"/>
      <c r="R11161" s="5" t="str">
        <f t="shared" si="1"/>
        <v>2018_220</v>
      </c>
    </row>
    <row r="11162">
      <c r="A11162" s="4" t="s">
        <v>2211</v>
      </c>
      <c r="B11162" s="4">
        <v>221.0</v>
      </c>
      <c r="C11162" s="4">
        <v>2018.0</v>
      </c>
      <c r="D11162" s="4" t="s">
        <v>177</v>
      </c>
      <c r="E11162" s="4" t="s">
        <v>2065</v>
      </c>
      <c r="F11162" s="4" t="s">
        <v>30</v>
      </c>
      <c r="G11162" s="4" t="s">
        <v>1407</v>
      </c>
      <c r="H11162" s="4">
        <v>12919.0</v>
      </c>
      <c r="I11162" s="4">
        <v>13263.0</v>
      </c>
      <c r="J11162" s="4">
        <v>1874.0</v>
      </c>
      <c r="K11162" s="4">
        <v>23698.0</v>
      </c>
      <c r="L11162" s="4">
        <v>11200.0</v>
      </c>
      <c r="M11162" s="4" t="s">
        <v>2041</v>
      </c>
      <c r="N11162" s="4" t="s">
        <v>2041</v>
      </c>
      <c r="O11162" s="4" t="s">
        <v>2041</v>
      </c>
      <c r="P11162" s="4" t="s">
        <v>2041</v>
      </c>
      <c r="R11162" s="5" t="str">
        <f t="shared" si="1"/>
        <v>2018_221</v>
      </c>
    </row>
    <row r="11163">
      <c r="A11163" s="4" t="s">
        <v>2485</v>
      </c>
      <c r="B11163" s="4">
        <v>222.0</v>
      </c>
      <c r="C11163" s="4">
        <v>2018.0</v>
      </c>
      <c r="D11163" s="4" t="s">
        <v>1360</v>
      </c>
      <c r="E11163" s="4" t="s">
        <v>2141</v>
      </c>
      <c r="F11163" s="4" t="s">
        <v>57</v>
      </c>
      <c r="G11163" s="4" t="s">
        <v>1457</v>
      </c>
      <c r="H11163" s="4">
        <v>91056.0</v>
      </c>
      <c r="I11163" s="4">
        <v>13094.0</v>
      </c>
      <c r="J11163" s="4">
        <v>1795.0</v>
      </c>
      <c r="K11163" s="4">
        <v>40774.0</v>
      </c>
      <c r="L11163" s="4">
        <v>18700.0</v>
      </c>
      <c r="M11163" s="4" t="s">
        <v>2041</v>
      </c>
      <c r="N11163" s="4" t="s">
        <v>2041</v>
      </c>
      <c r="O11163" s="4" t="s">
        <v>2041</v>
      </c>
      <c r="P11163" s="4" t="s">
        <v>2041</v>
      </c>
      <c r="R11163" s="5" t="str">
        <f t="shared" si="1"/>
        <v>2018_222</v>
      </c>
    </row>
    <row r="11164">
      <c r="A11164" s="4" t="s">
        <v>2275</v>
      </c>
      <c r="B11164" s="4">
        <v>223.0</v>
      </c>
      <c r="C11164" s="4">
        <v>2018.0</v>
      </c>
      <c r="D11164" s="4" t="s">
        <v>921</v>
      </c>
      <c r="E11164" s="4" t="s">
        <v>921</v>
      </c>
      <c r="F11164" s="4" t="s">
        <v>118</v>
      </c>
      <c r="G11164" s="4" t="s">
        <v>1530</v>
      </c>
      <c r="H11164" s="4">
        <v>1332.0</v>
      </c>
      <c r="I11164" s="4">
        <v>13022.0</v>
      </c>
      <c r="J11164" s="4">
        <v>137.0</v>
      </c>
      <c r="K11164" s="4">
        <v>6320.0</v>
      </c>
      <c r="L11164" s="4">
        <v>2700.0</v>
      </c>
      <c r="M11164" s="4" t="s">
        <v>2041</v>
      </c>
      <c r="N11164" s="4" t="s">
        <v>2041</v>
      </c>
      <c r="O11164" s="4" t="s">
        <v>2041</v>
      </c>
      <c r="P11164" s="4" t="s">
        <v>2041</v>
      </c>
      <c r="R11164" s="5" t="str">
        <f t="shared" si="1"/>
        <v>2018_223</v>
      </c>
    </row>
    <row r="11165">
      <c r="A11165" s="4" t="s">
        <v>2338</v>
      </c>
      <c r="B11165" s="4">
        <v>224.0</v>
      </c>
      <c r="C11165" s="4">
        <v>2018.0</v>
      </c>
      <c r="D11165" s="4" t="s">
        <v>102</v>
      </c>
      <c r="E11165" s="4" t="s">
        <v>114</v>
      </c>
      <c r="F11165" s="4" t="s">
        <v>43</v>
      </c>
      <c r="G11165" s="4" t="s">
        <v>1933</v>
      </c>
      <c r="H11165" s="4">
        <v>67102.0</v>
      </c>
      <c r="I11165" s="4">
        <v>13003.0</v>
      </c>
      <c r="J11165" s="4">
        <v>2940.0</v>
      </c>
      <c r="K11165" s="4">
        <v>30141.0</v>
      </c>
      <c r="L11165" s="4">
        <v>7467.0</v>
      </c>
      <c r="M11165" s="4" t="s">
        <v>2041</v>
      </c>
      <c r="N11165" s="4" t="s">
        <v>2041</v>
      </c>
      <c r="O11165" s="4" t="s">
        <v>2041</v>
      </c>
      <c r="P11165" s="4" t="s">
        <v>2041</v>
      </c>
      <c r="R11165" s="5" t="str">
        <f t="shared" si="1"/>
        <v>2018_224</v>
      </c>
    </row>
    <row r="11166">
      <c r="A11166" s="4" t="s">
        <v>2478</v>
      </c>
      <c r="B11166" s="4">
        <v>225.0</v>
      </c>
      <c r="C11166" s="4">
        <v>2018.0</v>
      </c>
      <c r="D11166" s="4" t="s">
        <v>76</v>
      </c>
      <c r="E11166" s="4" t="s">
        <v>76</v>
      </c>
      <c r="F11166" s="4" t="s">
        <v>30</v>
      </c>
      <c r="G11166" s="4" t="s">
        <v>1407</v>
      </c>
      <c r="H11166" s="4">
        <v>11124.0</v>
      </c>
      <c r="I11166" s="4">
        <v>12960.0</v>
      </c>
      <c r="J11166" s="4">
        <v>74.0</v>
      </c>
      <c r="K11166" s="4">
        <v>18718.0</v>
      </c>
      <c r="L11166" s="4">
        <v>41500.0</v>
      </c>
      <c r="M11166" s="4" t="s">
        <v>2041</v>
      </c>
      <c r="N11166" s="4" t="s">
        <v>2041</v>
      </c>
      <c r="O11166" s="4" t="s">
        <v>2041</v>
      </c>
      <c r="P11166" s="4" t="s">
        <v>2041</v>
      </c>
      <c r="R11166" s="5" t="str">
        <f t="shared" si="1"/>
        <v>2018_225</v>
      </c>
    </row>
    <row r="11167">
      <c r="A11167" s="4" t="s">
        <v>2201</v>
      </c>
      <c r="B11167" s="4">
        <v>226.0</v>
      </c>
      <c r="C11167" s="4">
        <v>2018.0</v>
      </c>
      <c r="D11167" s="4" t="s">
        <v>981</v>
      </c>
      <c r="E11167" s="4" t="s">
        <v>2053</v>
      </c>
      <c r="F11167" s="4" t="s">
        <v>20</v>
      </c>
      <c r="G11167" s="4" t="s">
        <v>1538</v>
      </c>
      <c r="H11167" s="4">
        <v>22532.0</v>
      </c>
      <c r="I11167" s="4">
        <v>12923.0</v>
      </c>
      <c r="J11167" s="4">
        <v>1269.0</v>
      </c>
      <c r="K11167" s="4">
        <v>16350.0</v>
      </c>
      <c r="L11167" s="4">
        <v>32944.0</v>
      </c>
      <c r="M11167" s="4" t="s">
        <v>2041</v>
      </c>
      <c r="N11167" s="4" t="s">
        <v>2041</v>
      </c>
      <c r="O11167" s="4" t="s">
        <v>2041</v>
      </c>
      <c r="P11167" s="4" t="s">
        <v>2041</v>
      </c>
      <c r="R11167" s="5" t="str">
        <f t="shared" si="1"/>
        <v>2018_226</v>
      </c>
    </row>
    <row r="11168">
      <c r="A11168" s="4" t="s">
        <v>2200</v>
      </c>
      <c r="B11168" s="4">
        <v>227.0</v>
      </c>
      <c r="C11168" s="4">
        <v>2018.0</v>
      </c>
      <c r="D11168" s="4" t="s">
        <v>232</v>
      </c>
      <c r="E11168" s="4" t="s">
        <v>2112</v>
      </c>
      <c r="F11168" s="4" t="s">
        <v>955</v>
      </c>
      <c r="G11168" s="4" t="s">
        <v>1551</v>
      </c>
      <c r="H11168" s="4">
        <v>56721.0</v>
      </c>
      <c r="I11168" s="4">
        <v>12882.0</v>
      </c>
      <c r="J11168" s="4">
        <v>2806.0</v>
      </c>
      <c r="K11168" s="4">
        <v>20687.0</v>
      </c>
      <c r="L11168" s="4">
        <v>50500.0</v>
      </c>
      <c r="M11168" s="4" t="s">
        <v>2041</v>
      </c>
      <c r="N11168" s="4" t="s">
        <v>2041</v>
      </c>
      <c r="O11168" s="4" t="s">
        <v>2041</v>
      </c>
      <c r="P11168" s="4" t="s">
        <v>2041</v>
      </c>
      <c r="R11168" s="5" t="str">
        <f t="shared" si="1"/>
        <v>2018_227</v>
      </c>
    </row>
    <row r="11169">
      <c r="A11169" s="4" t="s">
        <v>1850</v>
      </c>
      <c r="B11169" s="4">
        <v>228.0</v>
      </c>
      <c r="C11169" s="4">
        <v>2018.0</v>
      </c>
      <c r="D11169" s="4" t="s">
        <v>1105</v>
      </c>
      <c r="E11169" s="4" t="s">
        <v>2052</v>
      </c>
      <c r="F11169" s="4" t="s">
        <v>35</v>
      </c>
      <c r="G11169" s="4" t="s">
        <v>1851</v>
      </c>
      <c r="H11169" s="4">
        <v>23610.0</v>
      </c>
      <c r="I11169" s="4">
        <v>12747.0</v>
      </c>
      <c r="J11169" s="4">
        <v>1226.0</v>
      </c>
      <c r="K11169" s="4">
        <v>19080.0</v>
      </c>
      <c r="L11169" s="4">
        <v>57765.0</v>
      </c>
      <c r="M11169" s="4" t="s">
        <v>2041</v>
      </c>
      <c r="N11169" s="4" t="s">
        <v>2041</v>
      </c>
      <c r="O11169" s="4" t="s">
        <v>2041</v>
      </c>
      <c r="P11169" s="4" t="s">
        <v>2041</v>
      </c>
      <c r="R11169" s="5" t="str">
        <f t="shared" si="1"/>
        <v>2018_228</v>
      </c>
    </row>
    <row r="11170">
      <c r="A11170" s="4" t="s">
        <v>2572</v>
      </c>
      <c r="B11170" s="4">
        <v>229.0</v>
      </c>
      <c r="C11170" s="4">
        <v>2018.0</v>
      </c>
      <c r="D11170" s="4" t="s">
        <v>1364</v>
      </c>
      <c r="E11170" s="4" t="s">
        <v>2043</v>
      </c>
      <c r="F11170" s="4" t="s">
        <v>35</v>
      </c>
      <c r="G11170" s="4" t="s">
        <v>1643</v>
      </c>
      <c r="H11170" s="4">
        <v>100459.0</v>
      </c>
      <c r="I11170" s="4">
        <v>12681.0</v>
      </c>
      <c r="J11170" s="4">
        <v>2341.0</v>
      </c>
      <c r="K11170" s="4">
        <v>25451.0</v>
      </c>
      <c r="L11170" s="4">
        <v>22900.0</v>
      </c>
      <c r="M11170" s="4" t="s">
        <v>2041</v>
      </c>
      <c r="N11170" s="4" t="s">
        <v>2041</v>
      </c>
      <c r="O11170" s="4" t="s">
        <v>2041</v>
      </c>
      <c r="P11170" s="4" t="s">
        <v>2041</v>
      </c>
      <c r="R11170" s="5" t="str">
        <f t="shared" si="1"/>
        <v>2018_229</v>
      </c>
    </row>
    <row r="11171">
      <c r="A11171" s="4" t="s">
        <v>2333</v>
      </c>
      <c r="B11171" s="4">
        <v>230.0</v>
      </c>
      <c r="C11171" s="4">
        <v>2018.0</v>
      </c>
      <c r="D11171" s="4" t="s">
        <v>1112</v>
      </c>
      <c r="E11171" s="4" t="s">
        <v>223</v>
      </c>
      <c r="F11171" s="4" t="s">
        <v>179</v>
      </c>
      <c r="G11171" s="4" t="s">
        <v>1498</v>
      </c>
      <c r="H11171" s="4">
        <v>18738.0</v>
      </c>
      <c r="I11171" s="4">
        <v>12646.0</v>
      </c>
      <c r="J11171" s="4">
        <v>811.0</v>
      </c>
      <c r="K11171" s="4">
        <v>18745.0</v>
      </c>
      <c r="L11171" s="4">
        <v>9111.0</v>
      </c>
      <c r="M11171" s="4" t="s">
        <v>2041</v>
      </c>
      <c r="N11171" s="4" t="s">
        <v>2041</v>
      </c>
      <c r="O11171" s="4" t="s">
        <v>2041</v>
      </c>
      <c r="P11171" s="4" t="s">
        <v>2041</v>
      </c>
      <c r="R11171" s="5" t="str">
        <f t="shared" si="1"/>
        <v>2018_230</v>
      </c>
    </row>
    <row r="11172">
      <c r="A11172" s="4" t="s">
        <v>2246</v>
      </c>
      <c r="B11172" s="4">
        <v>231.0</v>
      </c>
      <c r="C11172" s="4">
        <v>2018.0</v>
      </c>
      <c r="D11172" s="4" t="s">
        <v>1839</v>
      </c>
      <c r="E11172" s="4" t="s">
        <v>2040</v>
      </c>
      <c r="F11172" s="4" t="s">
        <v>55</v>
      </c>
      <c r="G11172" s="4" t="s">
        <v>1472</v>
      </c>
      <c r="H11172" s="4">
        <v>10655.0</v>
      </c>
      <c r="I11172" s="4">
        <v>12632.0</v>
      </c>
      <c r="J11172" s="4">
        <v>983.0</v>
      </c>
      <c r="K11172" s="4">
        <v>8149.0</v>
      </c>
      <c r="L11172" s="4">
        <v>59200.0</v>
      </c>
      <c r="M11172" s="4" t="s">
        <v>2044</v>
      </c>
      <c r="N11172" s="4" t="s">
        <v>2041</v>
      </c>
      <c r="O11172" s="4" t="s">
        <v>2041</v>
      </c>
      <c r="P11172" s="4" t="s">
        <v>2041</v>
      </c>
      <c r="R11172" s="5" t="str">
        <f t="shared" si="1"/>
        <v>2018_231</v>
      </c>
    </row>
    <row r="11173">
      <c r="A11173" s="4" t="s">
        <v>2233</v>
      </c>
      <c r="B11173" s="4">
        <v>232.0</v>
      </c>
      <c r="C11173" s="4">
        <v>2018.0</v>
      </c>
      <c r="D11173" s="4" t="s">
        <v>216</v>
      </c>
      <c r="E11173" s="4" t="s">
        <v>921</v>
      </c>
      <c r="F11173" s="4" t="s">
        <v>20</v>
      </c>
      <c r="G11173" s="4" t="s">
        <v>1402</v>
      </c>
      <c r="H11173" s="4">
        <v>18760.0</v>
      </c>
      <c r="I11173" s="4">
        <v>12607.0</v>
      </c>
      <c r="J11173" s="4">
        <v>1134.0</v>
      </c>
      <c r="K11173" s="4">
        <v>33767.0</v>
      </c>
      <c r="L11173" s="4">
        <v>10200.0</v>
      </c>
      <c r="M11173" s="4" t="s">
        <v>2041</v>
      </c>
      <c r="N11173" s="4" t="s">
        <v>2041</v>
      </c>
      <c r="O11173" s="4" t="s">
        <v>2041</v>
      </c>
      <c r="P11173" s="4" t="s">
        <v>2041</v>
      </c>
      <c r="R11173" s="5" t="str">
        <f t="shared" si="1"/>
        <v>2018_232</v>
      </c>
    </row>
    <row r="11174">
      <c r="A11174" s="4" t="s">
        <v>2532</v>
      </c>
      <c r="B11174" s="4">
        <v>233.0</v>
      </c>
      <c r="C11174" s="4">
        <v>2018.0</v>
      </c>
      <c r="D11174" s="4" t="s">
        <v>216</v>
      </c>
      <c r="E11174" s="4" t="s">
        <v>921</v>
      </c>
      <c r="F11174" s="4" t="s">
        <v>37</v>
      </c>
      <c r="G11174" s="4" t="s">
        <v>1495</v>
      </c>
      <c r="H11174" s="4">
        <v>45344.0</v>
      </c>
      <c r="I11174" s="4">
        <v>12586.0</v>
      </c>
      <c r="J11174" s="4">
        <v>2999.0</v>
      </c>
      <c r="K11174" s="4">
        <v>76585.0</v>
      </c>
      <c r="L11174" s="4">
        <v>16200.0</v>
      </c>
      <c r="M11174" s="4" t="s">
        <v>2041</v>
      </c>
      <c r="N11174" s="4" t="s">
        <v>2041</v>
      </c>
      <c r="O11174" s="4" t="s">
        <v>2041</v>
      </c>
      <c r="P11174" s="4" t="s">
        <v>2041</v>
      </c>
      <c r="R11174" s="5" t="str">
        <f t="shared" si="1"/>
        <v>2018_233</v>
      </c>
    </row>
    <row r="11175">
      <c r="A11175" s="7" t="s">
        <v>2255</v>
      </c>
      <c r="B11175" s="7">
        <v>234.0</v>
      </c>
      <c r="C11175" s="7">
        <v>2018.0</v>
      </c>
      <c r="D11175" s="7" t="s">
        <v>99</v>
      </c>
      <c r="E11175" s="7" t="s">
        <v>2042</v>
      </c>
      <c r="F11175" s="7" t="s">
        <v>144</v>
      </c>
      <c r="G11175" s="7" t="s">
        <v>1791</v>
      </c>
      <c r="H11175" s="7">
        <v>9930.0</v>
      </c>
      <c r="I11175" s="7">
        <v>12516.0</v>
      </c>
      <c r="J11175" s="7">
        <v>1822.0</v>
      </c>
      <c r="K11175" s="7">
        <v>60515.0</v>
      </c>
      <c r="L11175" s="7">
        <v>2640.0</v>
      </c>
      <c r="M11175" s="7" t="s">
        <v>2041</v>
      </c>
      <c r="N11175" s="7" t="s">
        <v>2044</v>
      </c>
      <c r="O11175" s="7" t="s">
        <v>2041</v>
      </c>
      <c r="P11175" s="7" t="s">
        <v>2041</v>
      </c>
      <c r="Q11175" s="8"/>
      <c r="R11175" s="5" t="str">
        <f t="shared" si="1"/>
        <v>2018_234</v>
      </c>
    </row>
    <row r="11176">
      <c r="A11176" s="4" t="s">
        <v>2237</v>
      </c>
      <c r="B11176" s="4">
        <v>235.0</v>
      </c>
      <c r="C11176" s="4">
        <v>2018.0</v>
      </c>
      <c r="D11176" s="4" t="s">
        <v>26</v>
      </c>
      <c r="E11176" s="4" t="s">
        <v>2040</v>
      </c>
      <c r="F11176" s="4" t="s">
        <v>24</v>
      </c>
      <c r="G11176" s="4" t="s">
        <v>1478</v>
      </c>
      <c r="H11176" s="4">
        <v>943.0</v>
      </c>
      <c r="I11176" s="4">
        <v>12506.0</v>
      </c>
      <c r="J11176" s="4">
        <v>116.0</v>
      </c>
      <c r="K11176" s="4">
        <v>8413.0</v>
      </c>
      <c r="L11176" s="4">
        <v>98000.0</v>
      </c>
      <c r="M11176" s="4" t="s">
        <v>2041</v>
      </c>
      <c r="N11176" s="4" t="s">
        <v>2041</v>
      </c>
      <c r="O11176" s="4" t="s">
        <v>2041</v>
      </c>
      <c r="P11176" s="4" t="s">
        <v>2041</v>
      </c>
      <c r="R11176" s="5" t="str">
        <f t="shared" si="1"/>
        <v>2018_235</v>
      </c>
    </row>
    <row r="11177">
      <c r="A11177" s="4" t="s">
        <v>2533</v>
      </c>
      <c r="B11177" s="4">
        <v>236.0</v>
      </c>
      <c r="C11177" s="4">
        <v>2018.0</v>
      </c>
      <c r="D11177" s="4" t="s">
        <v>1360</v>
      </c>
      <c r="E11177" s="4" t="s">
        <v>2141</v>
      </c>
      <c r="F11177" s="4" t="s">
        <v>30</v>
      </c>
      <c r="G11177" s="4" t="s">
        <v>1446</v>
      </c>
      <c r="H11177" s="4">
        <v>184161.0</v>
      </c>
      <c r="I11177" s="4">
        <v>12497.0</v>
      </c>
      <c r="J11177" s="4">
        <v>3915.0</v>
      </c>
      <c r="K11177" s="4">
        <v>21329.0</v>
      </c>
      <c r="L11177" s="4">
        <v>13400.0</v>
      </c>
      <c r="M11177" s="4" t="s">
        <v>2041</v>
      </c>
      <c r="N11177" s="4" t="s">
        <v>2041</v>
      </c>
      <c r="O11177" s="4" t="s">
        <v>2041</v>
      </c>
      <c r="P11177" s="4" t="s">
        <v>2041</v>
      </c>
      <c r="R11177" s="5" t="str">
        <f t="shared" si="1"/>
        <v>2018_236</v>
      </c>
    </row>
    <row r="11178">
      <c r="A11178" s="4" t="s">
        <v>2251</v>
      </c>
      <c r="B11178" s="4">
        <v>237.0</v>
      </c>
      <c r="C11178" s="4">
        <v>2018.0</v>
      </c>
      <c r="D11178" s="4" t="s">
        <v>611</v>
      </c>
      <c r="E11178" s="4" t="s">
        <v>2042</v>
      </c>
      <c r="F11178" s="4" t="s">
        <v>30</v>
      </c>
      <c r="G11178" s="4" t="s">
        <v>1407</v>
      </c>
      <c r="H11178" s="4">
        <v>87065.0</v>
      </c>
      <c r="I11178" s="4">
        <v>12491.0</v>
      </c>
      <c r="J11178" s="4">
        <v>4970.0</v>
      </c>
      <c r="K11178" s="4">
        <v>220217.0</v>
      </c>
      <c r="L11178" s="4">
        <v>13900.0</v>
      </c>
      <c r="M11178" s="4" t="s">
        <v>2041</v>
      </c>
      <c r="N11178" s="4" t="s">
        <v>2041</v>
      </c>
      <c r="O11178" s="4" t="s">
        <v>2041</v>
      </c>
      <c r="P11178" s="4" t="s">
        <v>2041</v>
      </c>
      <c r="R11178" s="5" t="str">
        <f t="shared" si="1"/>
        <v>2018_237</v>
      </c>
    </row>
    <row r="11179">
      <c r="A11179" s="4" t="s">
        <v>2266</v>
      </c>
      <c r="B11179" s="4">
        <v>238.0</v>
      </c>
      <c r="C11179" s="4">
        <v>2018.0</v>
      </c>
      <c r="D11179" s="4" t="s">
        <v>973</v>
      </c>
      <c r="E11179" s="4" t="s">
        <v>117</v>
      </c>
      <c r="F11179" s="4" t="s">
        <v>30</v>
      </c>
      <c r="G11179" s="4" t="s">
        <v>1518</v>
      </c>
      <c r="H11179" s="4">
        <v>10330.0</v>
      </c>
      <c r="I11179" s="4">
        <v>12462.0</v>
      </c>
      <c r="J11179" s="4">
        <v>406.0</v>
      </c>
      <c r="K11179" s="4">
        <v>7811.0</v>
      </c>
      <c r="L11179" s="4">
        <v>22000.0</v>
      </c>
      <c r="M11179" s="4" t="s">
        <v>2041</v>
      </c>
      <c r="N11179" s="4" t="s">
        <v>2041</v>
      </c>
      <c r="O11179" s="4" t="s">
        <v>2041</v>
      </c>
      <c r="P11179" s="4" t="s">
        <v>2041</v>
      </c>
      <c r="R11179" s="5" t="str">
        <f t="shared" si="1"/>
        <v>2018_238</v>
      </c>
    </row>
    <row r="11180">
      <c r="A11180" s="7" t="s">
        <v>1312</v>
      </c>
      <c r="B11180" s="7">
        <v>239.0</v>
      </c>
      <c r="C11180" s="7">
        <v>2018.0</v>
      </c>
      <c r="D11180" s="7" t="s">
        <v>42</v>
      </c>
      <c r="E11180" s="7" t="s">
        <v>2042</v>
      </c>
      <c r="F11180" s="7" t="s">
        <v>30</v>
      </c>
      <c r="G11180" s="7" t="s">
        <v>1407</v>
      </c>
      <c r="H11180" s="8"/>
      <c r="I11180" s="7">
        <v>12455.0</v>
      </c>
      <c r="J11180" s="7">
        <v>455.0</v>
      </c>
      <c r="K11180" s="7">
        <v>75038.0</v>
      </c>
      <c r="L11180" s="7">
        <v>9283.0</v>
      </c>
      <c r="M11180" s="7" t="s">
        <v>2041</v>
      </c>
      <c r="N11180" s="7" t="s">
        <v>2044</v>
      </c>
      <c r="O11180" s="7" t="s">
        <v>2041</v>
      </c>
      <c r="P11180" s="7" t="s">
        <v>2041</v>
      </c>
      <c r="Q11180" s="8"/>
      <c r="R11180" s="5" t="str">
        <f t="shared" si="1"/>
        <v>2018_239</v>
      </c>
    </row>
    <row r="11181">
      <c r="A11181" s="4" t="s">
        <v>2276</v>
      </c>
      <c r="B11181" s="4">
        <v>240.0</v>
      </c>
      <c r="C11181" s="4">
        <v>2018.0</v>
      </c>
      <c r="D11181" s="4" t="s">
        <v>826</v>
      </c>
      <c r="E11181" s="4" t="s">
        <v>114</v>
      </c>
      <c r="F11181" s="4" t="s">
        <v>20</v>
      </c>
      <c r="G11181" s="4" t="s">
        <v>1624</v>
      </c>
      <c r="H11181" s="4">
        <v>60041.0</v>
      </c>
      <c r="I11181" s="4">
        <v>12444.0</v>
      </c>
      <c r="J11181" s="4">
        <v>1020.0</v>
      </c>
      <c r="K11181" s="4">
        <v>22197.0</v>
      </c>
      <c r="L11181" s="4">
        <v>33000.0</v>
      </c>
      <c r="M11181" s="4" t="s">
        <v>2041</v>
      </c>
      <c r="N11181" s="4" t="s">
        <v>2041</v>
      </c>
      <c r="O11181" s="4" t="s">
        <v>2041</v>
      </c>
      <c r="P11181" s="4" t="s">
        <v>2041</v>
      </c>
      <c r="R11181" s="5" t="str">
        <f t="shared" si="1"/>
        <v>2018_240</v>
      </c>
    </row>
    <row r="11182">
      <c r="A11182" s="4" t="s">
        <v>2573</v>
      </c>
      <c r="B11182" s="4">
        <v>241.0</v>
      </c>
      <c r="C11182" s="4">
        <v>2018.0</v>
      </c>
      <c r="D11182" s="4" t="s">
        <v>81</v>
      </c>
      <c r="E11182" s="4" t="s">
        <v>2042</v>
      </c>
      <c r="F11182" s="4" t="s">
        <v>30</v>
      </c>
      <c r="G11182" s="4" t="s">
        <v>1407</v>
      </c>
      <c r="H11182" s="4">
        <v>8098.0</v>
      </c>
      <c r="I11182" s="4">
        <v>12408.0</v>
      </c>
      <c r="J11182" s="4">
        <v>172.0</v>
      </c>
      <c r="K11182" s="4">
        <v>47169.0</v>
      </c>
      <c r="L11182" s="4">
        <v>12700.0</v>
      </c>
      <c r="M11182" s="4" t="s">
        <v>2041</v>
      </c>
      <c r="N11182" s="4" t="s">
        <v>2041</v>
      </c>
      <c r="O11182" s="4" t="s">
        <v>2041</v>
      </c>
      <c r="P11182" s="4" t="s">
        <v>2041</v>
      </c>
      <c r="R11182" s="5" t="str">
        <f t="shared" si="1"/>
        <v>2018_241</v>
      </c>
    </row>
    <row r="11183">
      <c r="A11183" s="4" t="s">
        <v>2235</v>
      </c>
      <c r="B11183" s="4">
        <v>242.0</v>
      </c>
      <c r="C11183" s="4">
        <v>2018.0</v>
      </c>
      <c r="D11183" s="4" t="s">
        <v>285</v>
      </c>
      <c r="E11183" s="4" t="s">
        <v>285</v>
      </c>
      <c r="F11183" s="4" t="s">
        <v>127</v>
      </c>
      <c r="G11183" s="4" t="s">
        <v>1586</v>
      </c>
      <c r="H11183" s="4">
        <v>29403.0</v>
      </c>
      <c r="I11183" s="4">
        <v>12400.0</v>
      </c>
      <c r="J11183" s="4">
        <v>615.0</v>
      </c>
      <c r="K11183" s="4">
        <v>9959.0</v>
      </c>
      <c r="L11183" s="4">
        <v>69000.0</v>
      </c>
      <c r="M11183" s="4" t="s">
        <v>2041</v>
      </c>
      <c r="N11183" s="4" t="s">
        <v>2041</v>
      </c>
      <c r="O11183" s="4" t="s">
        <v>2041</v>
      </c>
      <c r="P11183" s="4" t="s">
        <v>2041</v>
      </c>
      <c r="R11183" s="5" t="str">
        <f t="shared" si="1"/>
        <v>2018_242</v>
      </c>
    </row>
    <row r="11184">
      <c r="A11184" s="4" t="s">
        <v>2482</v>
      </c>
      <c r="B11184" s="4">
        <v>243.0</v>
      </c>
      <c r="C11184" s="4">
        <v>2018.0</v>
      </c>
      <c r="D11184" s="4" t="s">
        <v>759</v>
      </c>
      <c r="E11184" s="4" t="s">
        <v>2141</v>
      </c>
      <c r="F11184" s="4" t="s">
        <v>43</v>
      </c>
      <c r="G11184" s="4" t="s">
        <v>1560</v>
      </c>
      <c r="H11184" s="4">
        <v>50302.0</v>
      </c>
      <c r="I11184" s="4">
        <v>12380.0</v>
      </c>
      <c r="J11184" s="4">
        <v>1733.0</v>
      </c>
      <c r="K11184" s="4">
        <v>37180.0</v>
      </c>
      <c r="L11184" s="4">
        <v>58000.0</v>
      </c>
      <c r="M11184" s="4" t="s">
        <v>2041</v>
      </c>
      <c r="N11184" s="4" t="s">
        <v>2041</v>
      </c>
      <c r="O11184" s="4" t="s">
        <v>2041</v>
      </c>
      <c r="P11184" s="4" t="s">
        <v>2041</v>
      </c>
      <c r="R11184" s="5" t="str">
        <f t="shared" si="1"/>
        <v>2018_243</v>
      </c>
    </row>
    <row r="11185">
      <c r="A11185" s="4" t="s">
        <v>240</v>
      </c>
      <c r="B11185" s="4">
        <v>244.0</v>
      </c>
      <c r="C11185" s="4">
        <v>2018.0</v>
      </c>
      <c r="D11185" s="4" t="s">
        <v>216</v>
      </c>
      <c r="E11185" s="4" t="s">
        <v>921</v>
      </c>
      <c r="F11185" s="4" t="s">
        <v>57</v>
      </c>
      <c r="G11185" s="4" t="s">
        <v>1526</v>
      </c>
      <c r="H11185" s="4">
        <v>20741.0</v>
      </c>
      <c r="I11185" s="4">
        <v>12320.0</v>
      </c>
      <c r="J11185" s="4">
        <v>565.0</v>
      </c>
      <c r="K11185" s="4">
        <v>52580.0</v>
      </c>
      <c r="L11185" s="4">
        <v>12521.0</v>
      </c>
      <c r="M11185" s="4" t="s">
        <v>2041</v>
      </c>
      <c r="N11185" s="4" t="s">
        <v>2041</v>
      </c>
      <c r="O11185" s="4" t="s">
        <v>2041</v>
      </c>
      <c r="P11185" s="4" t="s">
        <v>2041</v>
      </c>
      <c r="R11185" s="5" t="str">
        <f t="shared" si="1"/>
        <v>2018_244</v>
      </c>
    </row>
    <row r="11186">
      <c r="A11186" s="4" t="s">
        <v>2274</v>
      </c>
      <c r="B11186" s="4">
        <v>245.0</v>
      </c>
      <c r="C11186" s="4">
        <v>2018.0</v>
      </c>
      <c r="D11186" s="4" t="s">
        <v>102</v>
      </c>
      <c r="E11186" s="4" t="s">
        <v>114</v>
      </c>
      <c r="F11186" s="4" t="s">
        <v>148</v>
      </c>
      <c r="G11186" s="4" t="s">
        <v>1814</v>
      </c>
      <c r="H11186" s="4">
        <v>57930.0</v>
      </c>
      <c r="I11186" s="4">
        <v>12274.0</v>
      </c>
      <c r="J11186" s="4">
        <v>2539.0</v>
      </c>
      <c r="K11186" s="4">
        <v>23653.0</v>
      </c>
      <c r="L11186" s="4">
        <v>7300.0</v>
      </c>
      <c r="M11186" s="4" t="s">
        <v>2041</v>
      </c>
      <c r="N11186" s="4" t="s">
        <v>2041</v>
      </c>
      <c r="O11186" s="4" t="s">
        <v>2041</v>
      </c>
      <c r="P11186" s="4" t="s">
        <v>2041</v>
      </c>
      <c r="R11186" s="5" t="str">
        <f t="shared" si="1"/>
        <v>2018_245</v>
      </c>
    </row>
    <row r="11187">
      <c r="A11187" s="4" t="s">
        <v>2170</v>
      </c>
      <c r="B11187" s="4">
        <v>246.0</v>
      </c>
      <c r="C11187" s="4">
        <v>2018.0</v>
      </c>
      <c r="D11187" s="4" t="s">
        <v>168</v>
      </c>
      <c r="E11187" s="4" t="s">
        <v>2116</v>
      </c>
      <c r="F11187" s="4" t="s">
        <v>100</v>
      </c>
      <c r="G11187" s="4" t="s">
        <v>1500</v>
      </c>
      <c r="H11187" s="4">
        <v>6200.0</v>
      </c>
      <c r="I11187" s="4">
        <v>12250.0</v>
      </c>
      <c r="J11187" s="4">
        <v>387.0</v>
      </c>
      <c r="K11187" s="4">
        <v>9862.0</v>
      </c>
      <c r="L11187" s="4">
        <v>29200.0</v>
      </c>
      <c r="M11187" s="4" t="s">
        <v>2041</v>
      </c>
      <c r="N11187" s="4" t="s">
        <v>2041</v>
      </c>
      <c r="O11187" s="4" t="s">
        <v>2041</v>
      </c>
      <c r="P11187" s="4" t="s">
        <v>2041</v>
      </c>
      <c r="R11187" s="5" t="str">
        <f t="shared" si="1"/>
        <v>2018_246</v>
      </c>
    </row>
    <row r="11188">
      <c r="A11188" s="4" t="s">
        <v>2322</v>
      </c>
      <c r="B11188" s="4">
        <v>247.0</v>
      </c>
      <c r="C11188" s="4">
        <v>2018.0</v>
      </c>
      <c r="D11188" s="4" t="s">
        <v>986</v>
      </c>
      <c r="E11188" s="4" t="s">
        <v>117</v>
      </c>
      <c r="F11188" s="4" t="s">
        <v>57</v>
      </c>
      <c r="G11188" s="4" t="s">
        <v>1800</v>
      </c>
      <c r="H11188" s="4">
        <v>981.0</v>
      </c>
      <c r="I11188" s="4">
        <v>12225.0</v>
      </c>
      <c r="J11188" s="4">
        <v>34.0</v>
      </c>
      <c r="K11188" s="4">
        <v>1783.0</v>
      </c>
      <c r="L11188" s="4">
        <v>8413.0</v>
      </c>
      <c r="M11188" s="4" t="s">
        <v>2041</v>
      </c>
      <c r="N11188" s="4" t="s">
        <v>2041</v>
      </c>
      <c r="O11188" s="4" t="s">
        <v>2041</v>
      </c>
      <c r="P11188" s="4" t="s">
        <v>2041</v>
      </c>
      <c r="R11188" s="5" t="str">
        <f t="shared" si="1"/>
        <v>2018_247</v>
      </c>
    </row>
    <row r="11189">
      <c r="A11189" s="4" t="s">
        <v>2245</v>
      </c>
      <c r="B11189" s="4">
        <v>248.0</v>
      </c>
      <c r="C11189" s="4">
        <v>2018.0</v>
      </c>
      <c r="D11189" s="4" t="s">
        <v>1831</v>
      </c>
      <c r="E11189" s="4" t="s">
        <v>2040</v>
      </c>
      <c r="F11189" s="4" t="s">
        <v>43</v>
      </c>
      <c r="G11189" s="4" t="s">
        <v>1613</v>
      </c>
      <c r="H11189" s="4">
        <v>2989.0</v>
      </c>
      <c r="I11189" s="4">
        <v>12216.0</v>
      </c>
      <c r="J11189" s="4">
        <v>685.0</v>
      </c>
      <c r="K11189" s="4">
        <v>6846.0</v>
      </c>
      <c r="L11189" s="4">
        <v>65000.0</v>
      </c>
      <c r="M11189" s="4" t="s">
        <v>2041</v>
      </c>
      <c r="N11189" s="4" t="s">
        <v>2041</v>
      </c>
      <c r="O11189" s="4" t="s">
        <v>2041</v>
      </c>
      <c r="P11189" s="4" t="s">
        <v>2041</v>
      </c>
      <c r="R11189" s="5" t="str">
        <f t="shared" si="1"/>
        <v>2018_248</v>
      </c>
    </row>
    <row r="11190">
      <c r="A11190" s="4" t="s">
        <v>2225</v>
      </c>
      <c r="B11190" s="4">
        <v>249.0</v>
      </c>
      <c r="C11190" s="4">
        <v>2018.0</v>
      </c>
      <c r="D11190" s="4" t="s">
        <v>225</v>
      </c>
      <c r="E11190" s="4" t="s">
        <v>921</v>
      </c>
      <c r="F11190" s="4" t="s">
        <v>118</v>
      </c>
      <c r="G11190" s="4" t="s">
        <v>1530</v>
      </c>
      <c r="H11190" s="4">
        <v>23373.0</v>
      </c>
      <c r="I11190" s="4">
        <v>12174.0</v>
      </c>
      <c r="J11190" s="4">
        <v>388.0</v>
      </c>
      <c r="K11190" s="4">
        <v>16846.0</v>
      </c>
      <c r="L11190" s="4">
        <v>2470.0</v>
      </c>
      <c r="M11190" s="4" t="s">
        <v>2041</v>
      </c>
      <c r="N11190" s="4" t="s">
        <v>2041</v>
      </c>
      <c r="O11190" s="4" t="s">
        <v>2041</v>
      </c>
      <c r="P11190" s="4" t="s">
        <v>2041</v>
      </c>
      <c r="R11190" s="5" t="str">
        <f t="shared" si="1"/>
        <v>2018_249</v>
      </c>
    </row>
    <row r="11191">
      <c r="A11191" s="4" t="s">
        <v>1113</v>
      </c>
      <c r="B11191" s="4">
        <v>250.0</v>
      </c>
      <c r="C11191" s="4">
        <v>2018.0</v>
      </c>
      <c r="D11191" s="4" t="s">
        <v>59</v>
      </c>
      <c r="E11191" s="4" t="s">
        <v>2042</v>
      </c>
      <c r="F11191" s="4" t="s">
        <v>127</v>
      </c>
      <c r="G11191" s="4" t="s">
        <v>1556</v>
      </c>
      <c r="H11191" s="4">
        <v>40454.0</v>
      </c>
      <c r="I11191" s="4">
        <v>12156.0</v>
      </c>
      <c r="J11191" s="4">
        <v>2394.0</v>
      </c>
      <c r="K11191" s="4">
        <v>221642.0</v>
      </c>
      <c r="L11191" s="4">
        <v>36484.0</v>
      </c>
      <c r="M11191" s="4" t="s">
        <v>2041</v>
      </c>
      <c r="N11191" s="4" t="s">
        <v>2041</v>
      </c>
      <c r="O11191" s="4" t="s">
        <v>2041</v>
      </c>
      <c r="P11191" s="4" t="s">
        <v>2041</v>
      </c>
      <c r="R11191" s="5" t="str">
        <f t="shared" si="1"/>
        <v>2018_250</v>
      </c>
    </row>
    <row r="11192">
      <c r="A11192" s="4" t="s">
        <v>2307</v>
      </c>
      <c r="B11192" s="4">
        <v>251.0</v>
      </c>
      <c r="C11192" s="4">
        <v>2018.0</v>
      </c>
      <c r="D11192" s="4" t="s">
        <v>826</v>
      </c>
      <c r="E11192" s="4" t="s">
        <v>114</v>
      </c>
      <c r="F11192" s="4" t="s">
        <v>43</v>
      </c>
      <c r="G11192" s="4" t="s">
        <v>1437</v>
      </c>
      <c r="H11192" s="4">
        <v>57695.0</v>
      </c>
      <c r="I11192" s="4">
        <v>12093.0</v>
      </c>
      <c r="J11192" s="4">
        <v>1100.0</v>
      </c>
      <c r="K11192" s="4">
        <v>37734.0</v>
      </c>
      <c r="L11192" s="4">
        <v>41933.0</v>
      </c>
      <c r="M11192" s="4" t="s">
        <v>2041</v>
      </c>
      <c r="N11192" s="4" t="s">
        <v>2041</v>
      </c>
      <c r="O11192" s="4" t="s">
        <v>2041</v>
      </c>
      <c r="P11192" s="4" t="s">
        <v>2041</v>
      </c>
      <c r="R11192" s="5" t="str">
        <f t="shared" si="1"/>
        <v>2018_251</v>
      </c>
    </row>
    <row r="11193">
      <c r="A11193" s="4" t="s">
        <v>2234</v>
      </c>
      <c r="B11193" s="4">
        <v>252.0</v>
      </c>
      <c r="C11193" s="4">
        <v>2018.0</v>
      </c>
      <c r="D11193" s="4" t="s">
        <v>81</v>
      </c>
      <c r="E11193" s="4" t="s">
        <v>2042</v>
      </c>
      <c r="F11193" s="4" t="s">
        <v>74</v>
      </c>
      <c r="G11193" s="4" t="s">
        <v>1422</v>
      </c>
      <c r="H11193" s="4">
        <v>21613.0</v>
      </c>
      <c r="I11193" s="4">
        <v>12075.0</v>
      </c>
      <c r="J11193" s="4">
        <v>1480.0</v>
      </c>
      <c r="K11193" s="4">
        <v>147470.0</v>
      </c>
      <c r="L11193" s="4">
        <v>13312.0</v>
      </c>
      <c r="M11193" s="4" t="s">
        <v>2041</v>
      </c>
      <c r="N11193" s="4" t="s">
        <v>2041</v>
      </c>
      <c r="O11193" s="4" t="s">
        <v>2041</v>
      </c>
      <c r="P11193" s="4" t="s">
        <v>2041</v>
      </c>
      <c r="R11193" s="5" t="str">
        <f t="shared" si="1"/>
        <v>2018_252</v>
      </c>
    </row>
    <row r="11194">
      <c r="A11194" s="4" t="s">
        <v>2248</v>
      </c>
      <c r="B11194" s="4">
        <v>253.0</v>
      </c>
      <c r="C11194" s="4">
        <v>2018.0</v>
      </c>
      <c r="D11194" s="4" t="s">
        <v>45</v>
      </c>
      <c r="E11194" s="4" t="s">
        <v>2042</v>
      </c>
      <c r="F11194" s="4" t="s">
        <v>57</v>
      </c>
      <c r="G11194" s="4" t="s">
        <v>1523</v>
      </c>
      <c r="I11194" s="4">
        <v>12072.0</v>
      </c>
      <c r="J11194" s="4">
        <v>65.0</v>
      </c>
      <c r="K11194" s="4">
        <v>16165.0</v>
      </c>
      <c r="L11194" s="4">
        <v>13015.0</v>
      </c>
      <c r="M11194" s="4" t="s">
        <v>2041</v>
      </c>
      <c r="N11194" s="4" t="s">
        <v>2041</v>
      </c>
      <c r="O11194" s="4" t="s">
        <v>2041</v>
      </c>
      <c r="P11194" s="4" t="s">
        <v>2041</v>
      </c>
      <c r="R11194" s="5" t="str">
        <f t="shared" si="1"/>
        <v>2018_253</v>
      </c>
    </row>
    <row r="11195">
      <c r="A11195" s="4" t="s">
        <v>2249</v>
      </c>
      <c r="B11195" s="4">
        <v>254.0</v>
      </c>
      <c r="C11195" s="4">
        <v>2018.0</v>
      </c>
      <c r="D11195" s="4" t="s">
        <v>1360</v>
      </c>
      <c r="E11195" s="4" t="s">
        <v>2141</v>
      </c>
      <c r="F11195" s="4" t="s">
        <v>30</v>
      </c>
      <c r="G11195" s="4" t="s">
        <v>1407</v>
      </c>
      <c r="H11195" s="4">
        <v>14865.0</v>
      </c>
      <c r="I11195" s="4">
        <v>12052.0</v>
      </c>
      <c r="J11195" s="4">
        <v>1465.0</v>
      </c>
      <c r="K11195" s="4">
        <v>48269.0</v>
      </c>
      <c r="L11195" s="4">
        <v>22000.0</v>
      </c>
      <c r="M11195" s="4" t="s">
        <v>2041</v>
      </c>
      <c r="N11195" s="4" t="s">
        <v>2041</v>
      </c>
      <c r="O11195" s="4" t="s">
        <v>2041</v>
      </c>
      <c r="P11195" s="4" t="s">
        <v>2041</v>
      </c>
      <c r="R11195" s="5" t="str">
        <f t="shared" si="1"/>
        <v>2018_254</v>
      </c>
    </row>
    <row r="11196">
      <c r="A11196" s="4" t="s">
        <v>2224</v>
      </c>
      <c r="B11196" s="4">
        <v>255.0</v>
      </c>
      <c r="C11196" s="4">
        <v>2018.0</v>
      </c>
      <c r="D11196" s="4" t="s">
        <v>216</v>
      </c>
      <c r="E11196" s="4" t="s">
        <v>921</v>
      </c>
      <c r="F11196" s="4" t="s">
        <v>30</v>
      </c>
      <c r="G11196" s="4" t="s">
        <v>1407</v>
      </c>
      <c r="H11196" s="4">
        <v>24192.0</v>
      </c>
      <c r="I11196" s="4">
        <v>12033.0</v>
      </c>
      <c r="J11196" s="4">
        <v>1525.0</v>
      </c>
      <c r="K11196" s="4">
        <v>48111.0</v>
      </c>
      <c r="L11196" s="4">
        <v>15591.0</v>
      </c>
      <c r="M11196" s="4" t="s">
        <v>2041</v>
      </c>
      <c r="N11196" s="4" t="s">
        <v>2041</v>
      </c>
      <c r="O11196" s="4" t="s">
        <v>2041</v>
      </c>
      <c r="P11196" s="4" t="s">
        <v>2041</v>
      </c>
      <c r="R11196" s="5" t="str">
        <f t="shared" si="1"/>
        <v>2018_255</v>
      </c>
    </row>
    <row r="11197">
      <c r="A11197" s="4" t="s">
        <v>2218</v>
      </c>
      <c r="B11197" s="4">
        <v>256.0</v>
      </c>
      <c r="C11197" s="4">
        <v>2018.0</v>
      </c>
      <c r="D11197" s="4" t="s">
        <v>1728</v>
      </c>
      <c r="E11197" s="4" t="s">
        <v>2062</v>
      </c>
      <c r="F11197" s="4" t="s">
        <v>55</v>
      </c>
      <c r="G11197" s="4" t="s">
        <v>1522</v>
      </c>
      <c r="H11197" s="4">
        <v>22755.0</v>
      </c>
      <c r="I11197" s="4">
        <v>12029.0</v>
      </c>
      <c r="J11197" s="4">
        <v>983.0</v>
      </c>
      <c r="K11197" s="4">
        <v>15490.0</v>
      </c>
      <c r="L11197" s="4">
        <v>56690.0</v>
      </c>
      <c r="M11197" s="4" t="s">
        <v>2041</v>
      </c>
      <c r="N11197" s="4" t="s">
        <v>2041</v>
      </c>
      <c r="O11197" s="4" t="s">
        <v>2041</v>
      </c>
      <c r="P11197" s="4" t="s">
        <v>2041</v>
      </c>
      <c r="R11197" s="5" t="str">
        <f t="shared" si="1"/>
        <v>2018_256</v>
      </c>
    </row>
    <row r="11198">
      <c r="A11198" s="4" t="s">
        <v>2157</v>
      </c>
      <c r="B11198" s="4">
        <v>257.0</v>
      </c>
      <c r="C11198" s="4">
        <v>2018.0</v>
      </c>
      <c r="D11198" s="4" t="s">
        <v>490</v>
      </c>
      <c r="E11198" s="4" t="s">
        <v>921</v>
      </c>
      <c r="F11198" s="4" t="s">
        <v>24</v>
      </c>
      <c r="G11198" s="4" t="s">
        <v>1539</v>
      </c>
      <c r="H11198" s="4">
        <v>31131.0</v>
      </c>
      <c r="I11198" s="4">
        <v>11908.0</v>
      </c>
      <c r="J11198" s="4">
        <v>456.0</v>
      </c>
      <c r="K11198" s="4">
        <v>42086.0</v>
      </c>
      <c r="L11198" s="4">
        <v>4400.0</v>
      </c>
      <c r="M11198" s="4" t="s">
        <v>2041</v>
      </c>
      <c r="N11198" s="4" t="s">
        <v>2041</v>
      </c>
      <c r="O11198" s="4" t="s">
        <v>2041</v>
      </c>
      <c r="P11198" s="4" t="s">
        <v>2041</v>
      </c>
      <c r="R11198" s="5" t="str">
        <f t="shared" si="1"/>
        <v>2018_257</v>
      </c>
    </row>
    <row r="11199">
      <c r="A11199" s="4" t="s">
        <v>1789</v>
      </c>
      <c r="B11199" s="4">
        <v>258.0</v>
      </c>
      <c r="C11199" s="4">
        <v>2018.0</v>
      </c>
      <c r="D11199" s="4" t="s">
        <v>1078</v>
      </c>
      <c r="E11199" s="4" t="s">
        <v>2052</v>
      </c>
      <c r="F11199" s="4" t="s">
        <v>30</v>
      </c>
      <c r="G11199" s="4" t="s">
        <v>1407</v>
      </c>
      <c r="H11199" s="4">
        <v>55064.0</v>
      </c>
      <c r="I11199" s="4">
        <v>11824.0</v>
      </c>
      <c r="J11199" s="4">
        <v>1249.0</v>
      </c>
      <c r="K11199" s="4">
        <v>11568.0</v>
      </c>
      <c r="L11199" s="4">
        <v>46000.0</v>
      </c>
      <c r="M11199" s="4" t="s">
        <v>2041</v>
      </c>
      <c r="N11199" s="4" t="s">
        <v>2041</v>
      </c>
      <c r="O11199" s="4" t="s">
        <v>2041</v>
      </c>
      <c r="P11199" s="4" t="s">
        <v>2041</v>
      </c>
      <c r="R11199" s="5" t="str">
        <f t="shared" si="1"/>
        <v>2018_258</v>
      </c>
    </row>
    <row r="11200">
      <c r="A11200" s="4" t="s">
        <v>707</v>
      </c>
      <c r="B11200" s="4">
        <v>259.0</v>
      </c>
      <c r="C11200" s="4">
        <v>2018.0</v>
      </c>
      <c r="D11200" s="4" t="s">
        <v>59</v>
      </c>
      <c r="E11200" s="4" t="s">
        <v>2042</v>
      </c>
      <c r="F11200" s="4" t="s">
        <v>148</v>
      </c>
      <c r="G11200" s="4" t="s">
        <v>1466</v>
      </c>
      <c r="H11200" s="4">
        <v>36688.0</v>
      </c>
      <c r="I11200" s="4">
        <v>11774.0</v>
      </c>
      <c r="J11200" s="4">
        <v>2177.0</v>
      </c>
      <c r="K11200" s="4">
        <v>238425.0</v>
      </c>
      <c r="L11200" s="4">
        <v>36643.0</v>
      </c>
      <c r="M11200" s="4" t="s">
        <v>2041</v>
      </c>
      <c r="N11200" s="4" t="s">
        <v>2041</v>
      </c>
      <c r="O11200" s="4" t="s">
        <v>2041</v>
      </c>
      <c r="P11200" s="4" t="s">
        <v>2041</v>
      </c>
      <c r="R11200" s="5" t="str">
        <f t="shared" si="1"/>
        <v>2018_259</v>
      </c>
    </row>
    <row r="11201">
      <c r="A11201" s="4" t="s">
        <v>2538</v>
      </c>
      <c r="B11201" s="4">
        <v>260.0</v>
      </c>
      <c r="C11201" s="4">
        <v>2018.0</v>
      </c>
      <c r="D11201" s="4" t="s">
        <v>19</v>
      </c>
      <c r="E11201" s="4" t="s">
        <v>19</v>
      </c>
      <c r="F11201" s="4" t="s">
        <v>57</v>
      </c>
      <c r="G11201" s="4" t="s">
        <v>1410</v>
      </c>
      <c r="H11201" s="4">
        <v>44955.0</v>
      </c>
      <c r="I11201" s="4">
        <v>11759.0</v>
      </c>
      <c r="J11201" s="4">
        <v>1961.0</v>
      </c>
      <c r="K11201" s="4">
        <v>28655.0</v>
      </c>
      <c r="L11201" s="4">
        <v>37543.0</v>
      </c>
      <c r="M11201" s="4" t="s">
        <v>2044</v>
      </c>
      <c r="N11201" s="4" t="s">
        <v>2041</v>
      </c>
      <c r="O11201" s="4" t="s">
        <v>2041</v>
      </c>
      <c r="P11201" s="4" t="s">
        <v>2041</v>
      </c>
      <c r="R11201" s="5" t="str">
        <f t="shared" si="1"/>
        <v>2018_260</v>
      </c>
    </row>
    <row r="11202">
      <c r="A11202" s="4" t="s">
        <v>2441</v>
      </c>
      <c r="B11202" s="4">
        <v>261.0</v>
      </c>
      <c r="C11202" s="4">
        <v>2018.0</v>
      </c>
      <c r="D11202" s="4" t="s">
        <v>1364</v>
      </c>
      <c r="E11202" s="4" t="s">
        <v>2043</v>
      </c>
      <c r="F11202" s="4" t="s">
        <v>57</v>
      </c>
      <c r="G11202" s="4" t="s">
        <v>2442</v>
      </c>
      <c r="H11202" s="4">
        <v>128167.0</v>
      </c>
      <c r="I11202" s="4">
        <v>11693.0</v>
      </c>
      <c r="J11202" s="4">
        <v>559.0</v>
      </c>
      <c r="K11202" s="4">
        <v>19013.0</v>
      </c>
      <c r="L11202" s="4">
        <v>5100.0</v>
      </c>
      <c r="M11202" s="4" t="s">
        <v>2044</v>
      </c>
      <c r="N11202" s="4" t="s">
        <v>2041</v>
      </c>
      <c r="O11202" s="4" t="s">
        <v>2041</v>
      </c>
      <c r="P11202" s="4" t="s">
        <v>2041</v>
      </c>
      <c r="R11202" s="5" t="str">
        <f t="shared" si="1"/>
        <v>2018_261</v>
      </c>
    </row>
    <row r="11203">
      <c r="A11203" s="4" t="s">
        <v>167</v>
      </c>
      <c r="B11203" s="4">
        <v>262.0</v>
      </c>
      <c r="C11203" s="4">
        <v>2018.0</v>
      </c>
      <c r="D11203" s="4" t="s">
        <v>168</v>
      </c>
      <c r="E11203" s="4" t="s">
        <v>2116</v>
      </c>
      <c r="F11203" s="4" t="s">
        <v>100</v>
      </c>
      <c r="G11203" s="4" t="s">
        <v>1500</v>
      </c>
      <c r="H11203" s="4">
        <v>8372.0</v>
      </c>
      <c r="I11203" s="4">
        <v>11652.0</v>
      </c>
      <c r="J11203" s="4">
        <v>217.0</v>
      </c>
      <c r="K11203" s="4">
        <v>17447.0</v>
      </c>
      <c r="L11203" s="4">
        <v>14600.0</v>
      </c>
      <c r="M11203" s="4" t="s">
        <v>2041</v>
      </c>
      <c r="N11203" s="4" t="s">
        <v>2041</v>
      </c>
      <c r="O11203" s="4" t="s">
        <v>2041</v>
      </c>
      <c r="P11203" s="4" t="s">
        <v>2041</v>
      </c>
      <c r="R11203" s="5" t="str">
        <f t="shared" si="1"/>
        <v>2018_262</v>
      </c>
    </row>
    <row r="11204">
      <c r="A11204" s="4" t="s">
        <v>1736</v>
      </c>
      <c r="B11204" s="4">
        <v>263.0</v>
      </c>
      <c r="C11204" s="4">
        <v>2018.0</v>
      </c>
      <c r="D11204" s="4" t="s">
        <v>59</v>
      </c>
      <c r="E11204" s="4" t="s">
        <v>2042</v>
      </c>
      <c r="F11204" s="4" t="s">
        <v>46</v>
      </c>
      <c r="G11204" s="4" t="s">
        <v>1737</v>
      </c>
      <c r="H11204" s="4">
        <v>25431.0</v>
      </c>
      <c r="I11204" s="4">
        <v>11545.0</v>
      </c>
      <c r="J11204" s="4">
        <v>2099.0</v>
      </c>
      <c r="K11204" s="4">
        <v>100087.0</v>
      </c>
      <c r="L11204" s="4">
        <v>16500.0</v>
      </c>
      <c r="M11204" s="4" t="s">
        <v>2041</v>
      </c>
      <c r="N11204" s="4" t="s">
        <v>2041</v>
      </c>
      <c r="O11204" s="4" t="s">
        <v>2041</v>
      </c>
      <c r="P11204" s="4" t="s">
        <v>2041</v>
      </c>
      <c r="R11204" s="5" t="str">
        <f t="shared" si="1"/>
        <v>2018_263</v>
      </c>
    </row>
    <row r="11205">
      <c r="A11205" s="4" t="s">
        <v>2236</v>
      </c>
      <c r="B11205" s="4">
        <v>264.0</v>
      </c>
      <c r="C11205" s="4">
        <v>2018.0</v>
      </c>
      <c r="D11205" s="4" t="s">
        <v>48</v>
      </c>
      <c r="E11205" s="4" t="s">
        <v>48</v>
      </c>
      <c r="F11205" s="4" t="s">
        <v>35</v>
      </c>
      <c r="G11205" s="4" t="s">
        <v>1566</v>
      </c>
      <c r="H11205" s="4">
        <v>41434.0</v>
      </c>
      <c r="I11205" s="4">
        <v>11437.0</v>
      </c>
      <c r="J11205" s="4">
        <v>1247.0</v>
      </c>
      <c r="K11205" s="4">
        <v>20436.0</v>
      </c>
      <c r="L11205" s="4">
        <v>26461.0</v>
      </c>
      <c r="M11205" s="4" t="s">
        <v>2041</v>
      </c>
      <c r="N11205" s="4" t="s">
        <v>2041</v>
      </c>
      <c r="O11205" s="4" t="s">
        <v>2041</v>
      </c>
      <c r="P11205" s="4" t="s">
        <v>2041</v>
      </c>
      <c r="R11205" s="5" t="str">
        <f t="shared" si="1"/>
        <v>2018_264</v>
      </c>
    </row>
    <row r="11206">
      <c r="A11206" s="4" t="s">
        <v>1106</v>
      </c>
      <c r="B11206" s="4">
        <v>265.0</v>
      </c>
      <c r="C11206" s="4">
        <v>2018.0</v>
      </c>
      <c r="D11206" s="4" t="s">
        <v>203</v>
      </c>
      <c r="E11206" s="4" t="s">
        <v>2059</v>
      </c>
      <c r="F11206" s="4" t="s">
        <v>179</v>
      </c>
      <c r="G11206" s="4" t="s">
        <v>1555</v>
      </c>
      <c r="H11206" s="4">
        <v>49428.0</v>
      </c>
      <c r="I11206" s="4">
        <v>11408.0</v>
      </c>
      <c r="J11206" s="4">
        <v>5471.0</v>
      </c>
      <c r="K11206" s="4">
        <v>35739.0</v>
      </c>
      <c r="L11206" s="4">
        <v>24006.0</v>
      </c>
      <c r="M11206" s="4" t="s">
        <v>2041</v>
      </c>
      <c r="N11206" s="4" t="s">
        <v>2041</v>
      </c>
      <c r="O11206" s="4" t="s">
        <v>2041</v>
      </c>
      <c r="P11206" s="4" t="s">
        <v>2041</v>
      </c>
      <c r="R11206" s="5" t="str">
        <f t="shared" si="1"/>
        <v>2018_265</v>
      </c>
    </row>
    <row r="11207">
      <c r="A11207" s="4" t="s">
        <v>2241</v>
      </c>
      <c r="B11207" s="4">
        <v>266.0</v>
      </c>
      <c r="C11207" s="4">
        <v>2018.0</v>
      </c>
      <c r="D11207" s="4" t="s">
        <v>216</v>
      </c>
      <c r="E11207" s="4" t="s">
        <v>921</v>
      </c>
      <c r="F11207" s="4" t="s">
        <v>74</v>
      </c>
      <c r="G11207" s="4" t="s">
        <v>1422</v>
      </c>
      <c r="H11207" s="4">
        <v>23107.0</v>
      </c>
      <c r="I11207" s="4">
        <v>11404.0</v>
      </c>
      <c r="J11207" s="4">
        <v>1148.0</v>
      </c>
      <c r="K11207" s="4">
        <v>43030.0</v>
      </c>
      <c r="L11207" s="4">
        <v>11105.0</v>
      </c>
      <c r="M11207" s="4" t="s">
        <v>2041</v>
      </c>
      <c r="N11207" s="4" t="s">
        <v>2041</v>
      </c>
      <c r="O11207" s="4" t="s">
        <v>2041</v>
      </c>
      <c r="P11207" s="4" t="s">
        <v>2041</v>
      </c>
      <c r="R11207" s="5" t="str">
        <f t="shared" si="1"/>
        <v>2018_266</v>
      </c>
    </row>
    <row r="11208">
      <c r="A11208" s="4" t="s">
        <v>1540</v>
      </c>
      <c r="B11208" s="4">
        <v>267.0</v>
      </c>
      <c r="C11208" s="4">
        <v>2018.0</v>
      </c>
      <c r="D11208" s="4" t="s">
        <v>99</v>
      </c>
      <c r="E11208" s="4" t="s">
        <v>2042</v>
      </c>
      <c r="F11208" s="4" t="s">
        <v>115</v>
      </c>
      <c r="G11208" s="4" t="s">
        <v>1541</v>
      </c>
      <c r="H11208" s="4">
        <v>10530.0</v>
      </c>
      <c r="I11208" s="4">
        <v>11287.0</v>
      </c>
      <c r="J11208" s="4">
        <v>994.0</v>
      </c>
      <c r="K11208" s="4">
        <v>64013.0</v>
      </c>
      <c r="L11208" s="4">
        <v>9400.0</v>
      </c>
      <c r="M11208" s="4" t="s">
        <v>2041</v>
      </c>
      <c r="N11208" s="4" t="s">
        <v>2041</v>
      </c>
      <c r="O11208" s="4" t="s">
        <v>2041</v>
      </c>
      <c r="P11208" s="4" t="s">
        <v>2041</v>
      </c>
      <c r="R11208" s="5" t="str">
        <f t="shared" si="1"/>
        <v>2018_267</v>
      </c>
    </row>
    <row r="11209">
      <c r="A11209" s="4" t="s">
        <v>2297</v>
      </c>
      <c r="B11209" s="4">
        <v>268.0</v>
      </c>
      <c r="C11209" s="4">
        <v>2018.0</v>
      </c>
      <c r="D11209" s="4" t="s">
        <v>1295</v>
      </c>
      <c r="E11209" s="4" t="s">
        <v>114</v>
      </c>
      <c r="F11209" s="4" t="s">
        <v>100</v>
      </c>
      <c r="G11209" s="4" t="s">
        <v>1632</v>
      </c>
      <c r="H11209" s="4">
        <v>11163.0</v>
      </c>
      <c r="I11209" s="4">
        <v>11279.0</v>
      </c>
      <c r="J11209" s="4">
        <v>752.0</v>
      </c>
      <c r="K11209" s="4">
        <v>10762.0</v>
      </c>
      <c r="L11209" s="4">
        <v>72300.0</v>
      </c>
      <c r="M11209" s="4" t="s">
        <v>2041</v>
      </c>
      <c r="N11209" s="4" t="s">
        <v>2041</v>
      </c>
      <c r="O11209" s="4" t="s">
        <v>2041</v>
      </c>
      <c r="P11209" s="4" t="s">
        <v>2041</v>
      </c>
      <c r="R11209" s="5" t="str">
        <f t="shared" si="1"/>
        <v>2018_268</v>
      </c>
    </row>
    <row r="11210">
      <c r="A11210" s="4" t="s">
        <v>2187</v>
      </c>
      <c r="B11210" s="4">
        <v>269.0</v>
      </c>
      <c r="C11210" s="4">
        <v>2018.0</v>
      </c>
      <c r="D11210" s="4" t="s">
        <v>921</v>
      </c>
      <c r="E11210" s="4" t="s">
        <v>921</v>
      </c>
      <c r="F11210" s="4" t="s">
        <v>43</v>
      </c>
      <c r="G11210" s="4" t="s">
        <v>1612</v>
      </c>
      <c r="H11210" s="4">
        <v>9698.0</v>
      </c>
      <c r="I11210" s="4">
        <v>11275.0</v>
      </c>
      <c r="J11210" s="4">
        <v>2153.0</v>
      </c>
      <c r="K11210" s="4">
        <v>23318.0</v>
      </c>
      <c r="L11210" s="4">
        <v>5940.0</v>
      </c>
      <c r="M11210" s="4" t="s">
        <v>2041</v>
      </c>
      <c r="N11210" s="4" t="s">
        <v>2041</v>
      </c>
      <c r="O11210" s="4" t="s">
        <v>2041</v>
      </c>
      <c r="P11210" s="4" t="s">
        <v>2041</v>
      </c>
      <c r="R11210" s="5" t="str">
        <f t="shared" si="1"/>
        <v>2018_269</v>
      </c>
    </row>
    <row r="11211">
      <c r="A11211" s="4" t="s">
        <v>2161</v>
      </c>
      <c r="B11211" s="4">
        <v>270.0</v>
      </c>
      <c r="C11211" s="4">
        <v>2018.0</v>
      </c>
      <c r="D11211" s="4" t="s">
        <v>490</v>
      </c>
      <c r="E11211" s="4" t="s">
        <v>921</v>
      </c>
      <c r="F11211" s="4" t="s">
        <v>24</v>
      </c>
      <c r="G11211" s="4" t="s">
        <v>1404</v>
      </c>
      <c r="H11211" s="4">
        <v>60913.0</v>
      </c>
      <c r="I11211" s="4">
        <v>11208.0</v>
      </c>
      <c r="J11211" s="4">
        <v>2583.0</v>
      </c>
      <c r="K11211" s="4">
        <v>29833.0</v>
      </c>
      <c r="L11211" s="4">
        <v>2664.0</v>
      </c>
      <c r="M11211" s="4" t="s">
        <v>2041</v>
      </c>
      <c r="N11211" s="4" t="s">
        <v>2041</v>
      </c>
      <c r="O11211" s="4" t="s">
        <v>2041</v>
      </c>
      <c r="P11211" s="4" t="s">
        <v>2041</v>
      </c>
      <c r="R11211" s="5" t="str">
        <f t="shared" si="1"/>
        <v>2018_270</v>
      </c>
    </row>
    <row r="11212">
      <c r="A11212" s="4" t="s">
        <v>832</v>
      </c>
      <c r="B11212" s="4">
        <v>271.0</v>
      </c>
      <c r="C11212" s="4">
        <v>2018.0</v>
      </c>
      <c r="D11212" s="4" t="s">
        <v>216</v>
      </c>
      <c r="E11212" s="4" t="s">
        <v>921</v>
      </c>
      <c r="F11212" s="4" t="s">
        <v>57</v>
      </c>
      <c r="G11212" s="4" t="s">
        <v>1531</v>
      </c>
      <c r="H11212" s="4">
        <v>29351.0</v>
      </c>
      <c r="I11212" s="4">
        <v>11207.0</v>
      </c>
      <c r="J11212" s="4">
        <v>256.0</v>
      </c>
      <c r="K11212" s="4">
        <v>50454.0</v>
      </c>
      <c r="L11212" s="4">
        <v>16046.0</v>
      </c>
      <c r="M11212" s="4" t="s">
        <v>2041</v>
      </c>
      <c r="N11212" s="4" t="s">
        <v>2041</v>
      </c>
      <c r="O11212" s="4" t="s">
        <v>2041</v>
      </c>
      <c r="P11212" s="4" t="s">
        <v>2041</v>
      </c>
      <c r="R11212" s="5" t="str">
        <f t="shared" si="1"/>
        <v>2018_271</v>
      </c>
    </row>
    <row r="11213">
      <c r="A11213" s="4" t="s">
        <v>2232</v>
      </c>
      <c r="B11213" s="4">
        <v>272.0</v>
      </c>
      <c r="C11213" s="4">
        <v>2018.0</v>
      </c>
      <c r="D11213" s="4" t="s">
        <v>1831</v>
      </c>
      <c r="E11213" s="4" t="s">
        <v>2040</v>
      </c>
      <c r="F11213" s="4" t="s">
        <v>43</v>
      </c>
      <c r="G11213" s="4" t="s">
        <v>1529</v>
      </c>
      <c r="I11213" s="4">
        <v>11146.0</v>
      </c>
      <c r="J11213" s="4">
        <v>612.0</v>
      </c>
      <c r="K11213" s="4">
        <v>7262.0</v>
      </c>
      <c r="L11213" s="4">
        <v>65000.0</v>
      </c>
      <c r="M11213" s="4" t="s">
        <v>2041</v>
      </c>
      <c r="N11213" s="4" t="s">
        <v>2041</v>
      </c>
      <c r="O11213" s="4" t="s">
        <v>2041</v>
      </c>
      <c r="P11213" s="4" t="s">
        <v>2041</v>
      </c>
      <c r="R11213" s="5" t="str">
        <f t="shared" si="1"/>
        <v>2018_272</v>
      </c>
    </row>
    <row r="11214">
      <c r="A11214" s="4" t="s">
        <v>2269</v>
      </c>
      <c r="B11214" s="4">
        <v>273.0</v>
      </c>
      <c r="C11214" s="4">
        <v>2018.0</v>
      </c>
      <c r="D11214" s="4" t="s">
        <v>352</v>
      </c>
      <c r="E11214" s="4" t="s">
        <v>2040</v>
      </c>
      <c r="F11214" s="4" t="s">
        <v>24</v>
      </c>
      <c r="G11214" s="4" t="s">
        <v>1404</v>
      </c>
      <c r="H11214" s="4">
        <v>1366.0</v>
      </c>
      <c r="I11214" s="4">
        <v>11124.0</v>
      </c>
      <c r="J11214" s="4">
        <v>213.0</v>
      </c>
      <c r="K11214" s="4">
        <v>4871.0</v>
      </c>
      <c r="L11214" s="4">
        <v>14108.0</v>
      </c>
      <c r="M11214" s="4" t="s">
        <v>2041</v>
      </c>
      <c r="N11214" s="4" t="s">
        <v>2041</v>
      </c>
      <c r="O11214" s="4" t="s">
        <v>2041</v>
      </c>
      <c r="P11214" s="4" t="s">
        <v>2041</v>
      </c>
      <c r="R11214" s="5" t="str">
        <f t="shared" si="1"/>
        <v>2018_273</v>
      </c>
    </row>
    <row r="11215">
      <c r="A11215" s="4" t="s">
        <v>2228</v>
      </c>
      <c r="B11215" s="4">
        <v>274.0</v>
      </c>
      <c r="C11215" s="4">
        <v>2018.0</v>
      </c>
      <c r="D11215" s="4" t="s">
        <v>216</v>
      </c>
      <c r="E11215" s="4" t="s">
        <v>921</v>
      </c>
      <c r="F11215" s="4" t="s">
        <v>299</v>
      </c>
      <c r="G11215" s="4" t="s">
        <v>1537</v>
      </c>
      <c r="H11215" s="4">
        <v>14298.0</v>
      </c>
      <c r="I11215" s="4">
        <v>11075.0</v>
      </c>
      <c r="J11215" s="4">
        <v>412.0</v>
      </c>
      <c r="K11215" s="4">
        <v>46707.0</v>
      </c>
      <c r="L11215" s="4">
        <v>13504.0</v>
      </c>
      <c r="M11215" s="4" t="s">
        <v>2041</v>
      </c>
      <c r="N11215" s="4" t="s">
        <v>2041</v>
      </c>
      <c r="O11215" s="4" t="s">
        <v>2041</v>
      </c>
      <c r="P11215" s="4" t="s">
        <v>2041</v>
      </c>
      <c r="R11215" s="5" t="str">
        <f t="shared" si="1"/>
        <v>2018_274</v>
      </c>
    </row>
    <row r="11216">
      <c r="A11216" s="4" t="s">
        <v>2574</v>
      </c>
      <c r="B11216" s="4">
        <v>275.0</v>
      </c>
      <c r="C11216" s="4">
        <v>2018.0</v>
      </c>
      <c r="D11216" s="4" t="s">
        <v>110</v>
      </c>
      <c r="E11216" s="4" t="s">
        <v>2053</v>
      </c>
      <c r="F11216" s="4" t="s">
        <v>183</v>
      </c>
      <c r="G11216" s="4" t="s">
        <v>1517</v>
      </c>
      <c r="H11216" s="4">
        <v>16238.0</v>
      </c>
      <c r="I11216" s="4">
        <v>11003.0</v>
      </c>
      <c r="J11216" s="4">
        <v>1414.0</v>
      </c>
      <c r="K11216" s="4">
        <v>30247.0</v>
      </c>
      <c r="L11216" s="4">
        <v>17200.0</v>
      </c>
      <c r="M11216" s="4" t="s">
        <v>2041</v>
      </c>
      <c r="N11216" s="4" t="s">
        <v>2041</v>
      </c>
      <c r="O11216" s="4" t="s">
        <v>2044</v>
      </c>
      <c r="P11216" s="4" t="s">
        <v>2041</v>
      </c>
      <c r="R11216" s="5" t="str">
        <f t="shared" si="1"/>
        <v>2018_275</v>
      </c>
    </row>
    <row r="11217">
      <c r="A11217" s="4" t="s">
        <v>2534</v>
      </c>
      <c r="B11217" s="4">
        <v>276.0</v>
      </c>
      <c r="C11217" s="4">
        <v>2018.0</v>
      </c>
      <c r="D11217" s="4" t="s">
        <v>76</v>
      </c>
      <c r="E11217" s="4" t="s">
        <v>76</v>
      </c>
      <c r="F11217" s="4" t="s">
        <v>30</v>
      </c>
      <c r="G11217" s="4" t="s">
        <v>1407</v>
      </c>
      <c r="H11217" s="4">
        <v>16283.0</v>
      </c>
      <c r="I11217" s="4">
        <v>11002.0</v>
      </c>
      <c r="J11217" s="4">
        <v>677.0</v>
      </c>
      <c r="K11217" s="4">
        <v>12729.0</v>
      </c>
      <c r="L11217" s="4">
        <v>38000.0</v>
      </c>
      <c r="M11217" s="4" t="s">
        <v>2041</v>
      </c>
      <c r="N11217" s="4" t="s">
        <v>2041</v>
      </c>
      <c r="O11217" s="4" t="s">
        <v>2041</v>
      </c>
      <c r="P11217" s="4" t="s">
        <v>2041</v>
      </c>
      <c r="R11217" s="5" t="str">
        <f t="shared" si="1"/>
        <v>2018_276</v>
      </c>
    </row>
    <row r="11218">
      <c r="A11218" s="4" t="s">
        <v>2303</v>
      </c>
      <c r="B11218" s="4">
        <v>277.0</v>
      </c>
      <c r="C11218" s="4">
        <v>2018.0</v>
      </c>
      <c r="D11218" s="4" t="s">
        <v>1104</v>
      </c>
      <c r="E11218" s="4" t="s">
        <v>2116</v>
      </c>
      <c r="F11218" s="4" t="s">
        <v>183</v>
      </c>
      <c r="G11218" s="4" t="s">
        <v>1592</v>
      </c>
      <c r="H11218" s="4">
        <v>13920.0</v>
      </c>
      <c r="I11218" s="4">
        <v>10983.0</v>
      </c>
      <c r="J11218" s="4">
        <v>374.0</v>
      </c>
      <c r="K11218" s="4">
        <v>17169.0</v>
      </c>
      <c r="L11218" s="4">
        <v>18300.0</v>
      </c>
      <c r="M11218" s="4" t="s">
        <v>2041</v>
      </c>
      <c r="N11218" s="4" t="s">
        <v>2041</v>
      </c>
      <c r="O11218" s="4" t="s">
        <v>2041</v>
      </c>
      <c r="P11218" s="4" t="s">
        <v>2041</v>
      </c>
      <c r="R11218" s="5" t="str">
        <f t="shared" si="1"/>
        <v>2018_277</v>
      </c>
    </row>
    <row r="11219">
      <c r="A11219" s="4" t="s">
        <v>2281</v>
      </c>
      <c r="B11219" s="4">
        <v>278.0</v>
      </c>
      <c r="C11219" s="4">
        <v>2018.0</v>
      </c>
      <c r="D11219" s="4" t="s">
        <v>1831</v>
      </c>
      <c r="E11219" s="4" t="s">
        <v>2040</v>
      </c>
      <c r="F11219" s="4" t="s">
        <v>115</v>
      </c>
      <c r="G11219" s="4" t="s">
        <v>1450</v>
      </c>
      <c r="H11219" s="4">
        <v>17450.0</v>
      </c>
      <c r="I11219" s="4">
        <v>10889.0</v>
      </c>
      <c r="J11219" s="4">
        <v>1281.0</v>
      </c>
      <c r="K11219" s="4">
        <v>9260.0</v>
      </c>
      <c r="L11219" s="4">
        <v>70035.0</v>
      </c>
      <c r="M11219" s="4" t="s">
        <v>2041</v>
      </c>
      <c r="N11219" s="4" t="s">
        <v>2041</v>
      </c>
      <c r="O11219" s="4" t="s">
        <v>2041</v>
      </c>
      <c r="P11219" s="4" t="s">
        <v>2041</v>
      </c>
      <c r="R11219" s="5" t="str">
        <f t="shared" si="1"/>
        <v>2018_278</v>
      </c>
    </row>
    <row r="11220">
      <c r="A11220" s="4" t="s">
        <v>2193</v>
      </c>
      <c r="B11220" s="4">
        <v>279.0</v>
      </c>
      <c r="C11220" s="4">
        <v>2018.0</v>
      </c>
      <c r="D11220" s="4" t="s">
        <v>1831</v>
      </c>
      <c r="E11220" s="4" t="s">
        <v>2040</v>
      </c>
      <c r="F11220" s="4" t="s">
        <v>27</v>
      </c>
      <c r="G11220" s="4" t="s">
        <v>1510</v>
      </c>
      <c r="H11220" s="4">
        <v>2440.0</v>
      </c>
      <c r="I11220" s="4">
        <v>10853.0</v>
      </c>
      <c r="J11220" s="4">
        <v>245.0</v>
      </c>
      <c r="K11220" s="4">
        <v>2331.0</v>
      </c>
      <c r="L11220" s="4">
        <v>6900.0</v>
      </c>
      <c r="M11220" s="4" t="s">
        <v>2041</v>
      </c>
      <c r="N11220" s="4" t="s">
        <v>2041</v>
      </c>
      <c r="O11220" s="4" t="s">
        <v>2041</v>
      </c>
      <c r="P11220" s="4" t="s">
        <v>2041</v>
      </c>
      <c r="R11220" s="5" t="str">
        <f t="shared" si="1"/>
        <v>2018_279</v>
      </c>
    </row>
    <row r="11221">
      <c r="A11221" s="4" t="s">
        <v>1857</v>
      </c>
      <c r="B11221" s="4">
        <v>280.0</v>
      </c>
      <c r="C11221" s="4">
        <v>2018.0</v>
      </c>
      <c r="D11221" s="4" t="s">
        <v>232</v>
      </c>
      <c r="E11221" s="4" t="s">
        <v>2112</v>
      </c>
      <c r="F11221" s="4" t="s">
        <v>955</v>
      </c>
      <c r="G11221" s="4" t="s">
        <v>1551</v>
      </c>
      <c r="H11221" s="4">
        <v>19844.0</v>
      </c>
      <c r="I11221" s="4">
        <v>10774.0</v>
      </c>
      <c r="J11221" s="4">
        <v>1960.0</v>
      </c>
      <c r="K11221" s="4">
        <v>29159.0</v>
      </c>
      <c r="L11221" s="4">
        <v>68500.0</v>
      </c>
      <c r="M11221" s="4" t="s">
        <v>2041</v>
      </c>
      <c r="N11221" s="4" t="s">
        <v>2041</v>
      </c>
      <c r="O11221" s="4" t="s">
        <v>2041</v>
      </c>
      <c r="P11221" s="4" t="s">
        <v>2041</v>
      </c>
      <c r="R11221" s="5" t="str">
        <f t="shared" si="1"/>
        <v>2018_280</v>
      </c>
    </row>
    <row r="11222">
      <c r="A11222" s="4" t="s">
        <v>2185</v>
      </c>
      <c r="B11222" s="4">
        <v>281.0</v>
      </c>
      <c r="C11222" s="4">
        <v>2018.0</v>
      </c>
      <c r="D11222" s="4" t="s">
        <v>1831</v>
      </c>
      <c r="E11222" s="4" t="s">
        <v>2040</v>
      </c>
      <c r="F11222" s="4" t="s">
        <v>179</v>
      </c>
      <c r="G11222" s="4" t="s">
        <v>1730</v>
      </c>
      <c r="H11222" s="4">
        <v>1195.0</v>
      </c>
      <c r="I11222" s="4">
        <v>10752.0</v>
      </c>
      <c r="J11222" s="4">
        <v>181.0</v>
      </c>
      <c r="K11222" s="4">
        <v>6323.0</v>
      </c>
      <c r="L11222" s="4">
        <v>45000.0</v>
      </c>
      <c r="M11222" s="4" t="s">
        <v>2041</v>
      </c>
      <c r="N11222" s="4" t="s">
        <v>2041</v>
      </c>
      <c r="O11222" s="4" t="s">
        <v>2041</v>
      </c>
      <c r="P11222" s="4" t="s">
        <v>2041</v>
      </c>
      <c r="R11222" s="5" t="str">
        <f t="shared" si="1"/>
        <v>2018_281</v>
      </c>
    </row>
    <row r="11223">
      <c r="A11223" s="4" t="s">
        <v>2244</v>
      </c>
      <c r="B11223" s="4">
        <v>282.0</v>
      </c>
      <c r="C11223" s="4">
        <v>2018.0</v>
      </c>
      <c r="D11223" s="4" t="s">
        <v>48</v>
      </c>
      <c r="E11223" s="4" t="s">
        <v>48</v>
      </c>
      <c r="F11223" s="4" t="s">
        <v>24</v>
      </c>
      <c r="G11223" s="4" t="s">
        <v>1539</v>
      </c>
      <c r="H11223" s="4">
        <v>7090.0</v>
      </c>
      <c r="I11223" s="4">
        <v>10592.0</v>
      </c>
      <c r="J11223" s="4">
        <v>636.0</v>
      </c>
      <c r="K11223" s="4">
        <v>10244.0</v>
      </c>
      <c r="L11223" s="4">
        <v>10000.0</v>
      </c>
      <c r="M11223" s="4" t="s">
        <v>2041</v>
      </c>
      <c r="N11223" s="4" t="s">
        <v>2041</v>
      </c>
      <c r="O11223" s="4" t="s">
        <v>2041</v>
      </c>
      <c r="P11223" s="4" t="s">
        <v>2041</v>
      </c>
      <c r="R11223" s="5" t="str">
        <f t="shared" si="1"/>
        <v>2018_282</v>
      </c>
    </row>
    <row r="11224">
      <c r="A11224" s="4" t="s">
        <v>1250</v>
      </c>
      <c r="B11224" s="4">
        <v>283.0</v>
      </c>
      <c r="C11224" s="4">
        <v>2018.0</v>
      </c>
      <c r="D11224" s="4" t="s">
        <v>826</v>
      </c>
      <c r="E11224" s="4" t="s">
        <v>114</v>
      </c>
      <c r="F11224" s="4" t="s">
        <v>46</v>
      </c>
      <c r="G11224" s="4" t="s">
        <v>1429</v>
      </c>
      <c r="H11224" s="4">
        <v>34979.0</v>
      </c>
      <c r="I11224" s="4">
        <v>10561.0</v>
      </c>
      <c r="J11224" s="4">
        <v>717.0</v>
      </c>
      <c r="K11224" s="4">
        <v>17111.0</v>
      </c>
      <c r="L11224" s="4">
        <v>47000.0</v>
      </c>
      <c r="M11224" s="4" t="s">
        <v>2041</v>
      </c>
      <c r="N11224" s="4" t="s">
        <v>2041</v>
      </c>
      <c r="O11224" s="4" t="s">
        <v>2041</v>
      </c>
      <c r="P11224" s="4" t="s">
        <v>2041</v>
      </c>
      <c r="R11224" s="5" t="str">
        <f t="shared" si="1"/>
        <v>2018_283</v>
      </c>
    </row>
    <row r="11225">
      <c r="A11225" s="4" t="s">
        <v>2242</v>
      </c>
      <c r="B11225" s="4">
        <v>284.0</v>
      </c>
      <c r="C11225" s="4">
        <v>2018.0</v>
      </c>
      <c r="D11225" s="4" t="s">
        <v>203</v>
      </c>
      <c r="E11225" s="4" t="s">
        <v>2059</v>
      </c>
      <c r="F11225" s="4" t="s">
        <v>37</v>
      </c>
      <c r="G11225" s="4" t="s">
        <v>1557</v>
      </c>
      <c r="H11225" s="4">
        <v>41226.0</v>
      </c>
      <c r="I11225" s="4">
        <v>10551.0</v>
      </c>
      <c r="J11225" s="4">
        <v>5404.0</v>
      </c>
      <c r="K11225" s="4">
        <v>35711.0</v>
      </c>
      <c r="L11225" s="4">
        <v>27110.0</v>
      </c>
      <c r="M11225" s="4" t="s">
        <v>2041</v>
      </c>
      <c r="N11225" s="4" t="s">
        <v>2041</v>
      </c>
      <c r="O11225" s="4" t="s">
        <v>2041</v>
      </c>
      <c r="P11225" s="4" t="s">
        <v>2041</v>
      </c>
      <c r="R11225" s="5" t="str">
        <f t="shared" si="1"/>
        <v>2018_284</v>
      </c>
    </row>
    <row r="11226">
      <c r="A11226" s="6" t="s">
        <v>2452</v>
      </c>
      <c r="B11226" s="4">
        <v>285.0</v>
      </c>
      <c r="C11226" s="4">
        <v>2018.0</v>
      </c>
      <c r="D11226" s="4" t="s">
        <v>638</v>
      </c>
      <c r="E11226" s="4" t="s">
        <v>2043</v>
      </c>
      <c r="F11226" s="4" t="s">
        <v>57</v>
      </c>
      <c r="G11226" s="4" t="s">
        <v>1414</v>
      </c>
      <c r="H11226" s="4">
        <v>85074.0</v>
      </c>
      <c r="I11226" s="4">
        <v>10480.0</v>
      </c>
      <c r="J11226" s="4">
        <v>128.0</v>
      </c>
      <c r="K11226" s="4">
        <v>21010.0</v>
      </c>
      <c r="L11226" s="4">
        <v>29000.0</v>
      </c>
      <c r="M11226" s="4" t="s">
        <v>2044</v>
      </c>
      <c r="N11226" s="4" t="s">
        <v>2041</v>
      </c>
      <c r="O11226" s="4" t="s">
        <v>2041</v>
      </c>
      <c r="P11226" s="4" t="s">
        <v>2041</v>
      </c>
      <c r="R11226" s="5" t="str">
        <f t="shared" si="1"/>
        <v>2018_285</v>
      </c>
    </row>
    <row r="11227">
      <c r="A11227" s="4" t="s">
        <v>2405</v>
      </c>
      <c r="B11227" s="4">
        <v>286.0</v>
      </c>
      <c r="C11227" s="4">
        <v>2018.0</v>
      </c>
      <c r="D11227" s="4" t="s">
        <v>1292</v>
      </c>
      <c r="E11227" s="4" t="s">
        <v>114</v>
      </c>
      <c r="F11227" s="4" t="s">
        <v>127</v>
      </c>
      <c r="G11227" s="4" t="s">
        <v>1805</v>
      </c>
      <c r="H11227" s="4">
        <v>16482.0</v>
      </c>
      <c r="I11227" s="4">
        <v>10441.0</v>
      </c>
      <c r="J11227" s="4">
        <v>1268.0</v>
      </c>
      <c r="K11227" s="4">
        <v>16568.0</v>
      </c>
      <c r="L11227" s="4">
        <v>60000.0</v>
      </c>
      <c r="M11227" s="4" t="s">
        <v>2041</v>
      </c>
      <c r="N11227" s="4" t="s">
        <v>2041</v>
      </c>
      <c r="O11227" s="4" t="s">
        <v>2041</v>
      </c>
      <c r="P11227" s="4" t="s">
        <v>2041</v>
      </c>
      <c r="R11227" s="5" t="str">
        <f t="shared" si="1"/>
        <v>2018_286</v>
      </c>
    </row>
    <row r="11228">
      <c r="A11228" s="4" t="s">
        <v>2268</v>
      </c>
      <c r="B11228" s="4">
        <v>287.0</v>
      </c>
      <c r="C11228" s="4">
        <v>2018.0</v>
      </c>
      <c r="D11228" s="4" t="s">
        <v>999</v>
      </c>
      <c r="E11228" s="4" t="s">
        <v>117</v>
      </c>
      <c r="F11228" s="4" t="s">
        <v>46</v>
      </c>
      <c r="G11228" s="4" t="s">
        <v>1609</v>
      </c>
      <c r="H11228" s="4">
        <v>15823.0</v>
      </c>
      <c r="I11228" s="4">
        <v>10425.0</v>
      </c>
      <c r="J11228" s="4">
        <v>586.0</v>
      </c>
      <c r="K11228" s="4">
        <v>5804.0</v>
      </c>
      <c r="L11228" s="4">
        <v>25050.0</v>
      </c>
      <c r="M11228" s="4" t="s">
        <v>2041</v>
      </c>
      <c r="N11228" s="4" t="s">
        <v>2041</v>
      </c>
      <c r="O11228" s="4" t="s">
        <v>2041</v>
      </c>
      <c r="P11228" s="4" t="s">
        <v>2041</v>
      </c>
      <c r="R11228" s="5" t="str">
        <f t="shared" si="1"/>
        <v>2018_287</v>
      </c>
    </row>
    <row r="11229">
      <c r="A11229" s="4" t="s">
        <v>2575</v>
      </c>
      <c r="B11229" s="4">
        <v>288.0</v>
      </c>
      <c r="C11229" s="4">
        <v>2018.0</v>
      </c>
      <c r="D11229" s="4" t="s">
        <v>1364</v>
      </c>
      <c r="E11229" s="4" t="s">
        <v>2040</v>
      </c>
      <c r="F11229" s="4" t="s">
        <v>183</v>
      </c>
      <c r="G11229" s="4" t="s">
        <v>1550</v>
      </c>
      <c r="H11229" s="4">
        <v>12587.0</v>
      </c>
      <c r="I11229" s="4">
        <v>10404.0</v>
      </c>
      <c r="J11229" s="4">
        <v>2441.0</v>
      </c>
      <c r="K11229" s="4">
        <v>24122.0</v>
      </c>
      <c r="L11229" s="4">
        <v>28255.0</v>
      </c>
      <c r="M11229" s="4" t="s">
        <v>2041</v>
      </c>
      <c r="N11229" s="4" t="s">
        <v>2041</v>
      </c>
      <c r="O11229" s="4" t="s">
        <v>2041</v>
      </c>
      <c r="P11229" s="4" t="s">
        <v>2041</v>
      </c>
      <c r="R11229" s="5" t="str">
        <f t="shared" si="1"/>
        <v>2018_288</v>
      </c>
    </row>
    <row r="11230">
      <c r="A11230" s="4" t="s">
        <v>2286</v>
      </c>
      <c r="B11230" s="4">
        <v>289.0</v>
      </c>
      <c r="C11230" s="4">
        <v>2018.0</v>
      </c>
      <c r="D11230" s="4" t="s">
        <v>19</v>
      </c>
      <c r="E11230" s="4" t="s">
        <v>19</v>
      </c>
      <c r="F11230" s="4" t="s">
        <v>20</v>
      </c>
      <c r="G11230" s="4" t="s">
        <v>1606</v>
      </c>
      <c r="H11230" s="4">
        <v>12710.0</v>
      </c>
      <c r="I11230" s="4">
        <v>10383.0</v>
      </c>
      <c r="J11230" s="4">
        <v>427.0</v>
      </c>
      <c r="K11230" s="4">
        <v>8550.0</v>
      </c>
      <c r="L11230" s="4">
        <v>67352.0</v>
      </c>
      <c r="M11230" s="4" t="s">
        <v>2041</v>
      </c>
      <c r="N11230" s="4" t="s">
        <v>2041</v>
      </c>
      <c r="O11230" s="4" t="s">
        <v>2041</v>
      </c>
      <c r="P11230" s="4" t="s">
        <v>2041</v>
      </c>
      <c r="R11230" s="5" t="str">
        <f t="shared" si="1"/>
        <v>2018_289</v>
      </c>
    </row>
    <row r="11231">
      <c r="A11231" s="4" t="s">
        <v>2360</v>
      </c>
      <c r="B11231" s="4">
        <v>290.0</v>
      </c>
      <c r="C11231" s="4">
        <v>2018.0</v>
      </c>
      <c r="D11231" s="4" t="s">
        <v>177</v>
      </c>
      <c r="E11231" s="4" t="s">
        <v>2065</v>
      </c>
      <c r="F11231" s="4" t="s">
        <v>57</v>
      </c>
      <c r="G11231" s="4" t="s">
        <v>1568</v>
      </c>
      <c r="H11231" s="4">
        <v>8772.0</v>
      </c>
      <c r="I11231" s="4">
        <v>10337.0</v>
      </c>
      <c r="J11231" s="4">
        <v>6.0</v>
      </c>
      <c r="K11231" s="4">
        <v>7504.0</v>
      </c>
      <c r="L11231" s="4">
        <v>15050.0</v>
      </c>
      <c r="M11231" s="4" t="s">
        <v>2041</v>
      </c>
      <c r="N11231" s="4" t="s">
        <v>2041</v>
      </c>
      <c r="O11231" s="4" t="s">
        <v>2041</v>
      </c>
      <c r="P11231" s="4" t="s">
        <v>2041</v>
      </c>
      <c r="R11231" s="5" t="str">
        <f t="shared" si="1"/>
        <v>2018_290</v>
      </c>
    </row>
    <row r="11232">
      <c r="A11232" s="4" t="s">
        <v>2139</v>
      </c>
      <c r="B11232" s="4">
        <v>291.0</v>
      </c>
      <c r="C11232" s="4">
        <v>2018.0</v>
      </c>
      <c r="D11232" s="4" t="s">
        <v>32</v>
      </c>
      <c r="E11232" s="4" t="s">
        <v>2043</v>
      </c>
      <c r="F11232" s="4" t="s">
        <v>35</v>
      </c>
      <c r="G11232" s="4" t="s">
        <v>1643</v>
      </c>
      <c r="H11232" s="4">
        <v>7330.0</v>
      </c>
      <c r="I11232" s="4">
        <v>10265.0</v>
      </c>
      <c r="J11232" s="4">
        <v>195.0</v>
      </c>
      <c r="K11232" s="4">
        <v>15946.0</v>
      </c>
      <c r="L11232" s="4">
        <v>36100.0</v>
      </c>
      <c r="M11232" s="4" t="s">
        <v>2041</v>
      </c>
      <c r="N11232" s="4" t="s">
        <v>2041</v>
      </c>
      <c r="O11232" s="4" t="s">
        <v>2041</v>
      </c>
      <c r="P11232" s="4" t="s">
        <v>2041</v>
      </c>
      <c r="R11232" s="5" t="str">
        <f t="shared" si="1"/>
        <v>2018_291</v>
      </c>
    </row>
    <row r="11233">
      <c r="A11233" s="4" t="s">
        <v>2537</v>
      </c>
      <c r="B11233" s="4">
        <v>292.0</v>
      </c>
      <c r="C11233" s="4">
        <v>2018.0</v>
      </c>
      <c r="D11233" s="4" t="s">
        <v>1354</v>
      </c>
      <c r="E11233" s="4" t="s">
        <v>2043</v>
      </c>
      <c r="F11233" s="4" t="s">
        <v>37</v>
      </c>
      <c r="G11233" s="4" t="s">
        <v>1436</v>
      </c>
      <c r="H11233" s="4">
        <v>9918.0</v>
      </c>
      <c r="I11233" s="4">
        <v>10170.0</v>
      </c>
      <c r="J11233" s="4">
        <v>366.0</v>
      </c>
      <c r="K11233" s="4">
        <v>8990.0</v>
      </c>
      <c r="L11233" s="4">
        <v>31000.0</v>
      </c>
      <c r="M11233" s="4" t="s">
        <v>2041</v>
      </c>
      <c r="N11233" s="4" t="s">
        <v>2041</v>
      </c>
      <c r="O11233" s="4" t="s">
        <v>2041</v>
      </c>
      <c r="P11233" s="4" t="s">
        <v>2041</v>
      </c>
      <c r="R11233" s="5" t="str">
        <f t="shared" si="1"/>
        <v>2018_292</v>
      </c>
    </row>
    <row r="11234">
      <c r="A11234" s="4" t="s">
        <v>1637</v>
      </c>
      <c r="B11234" s="4">
        <v>293.0</v>
      </c>
      <c r="C11234" s="4">
        <v>2018.0</v>
      </c>
      <c r="D11234" s="4" t="s">
        <v>34</v>
      </c>
      <c r="E11234" s="4" t="s">
        <v>2062</v>
      </c>
      <c r="F11234" s="4" t="s">
        <v>30</v>
      </c>
      <c r="G11234" s="4" t="s">
        <v>1637</v>
      </c>
      <c r="H11234" s="4">
        <v>23677.0</v>
      </c>
      <c r="I11234" s="4">
        <v>10116.0</v>
      </c>
      <c r="J11234" s="4">
        <v>497.0</v>
      </c>
      <c r="K11234" s="4">
        <v>27494.0</v>
      </c>
      <c r="L11234" s="4">
        <v>46200.0</v>
      </c>
      <c r="M11234" s="4" t="s">
        <v>2041</v>
      </c>
      <c r="N11234" s="4" t="s">
        <v>2041</v>
      </c>
      <c r="O11234" s="4" t="s">
        <v>2041</v>
      </c>
      <c r="P11234" s="4" t="s">
        <v>2041</v>
      </c>
      <c r="R11234" s="5" t="str">
        <f t="shared" si="1"/>
        <v>2018_293</v>
      </c>
    </row>
    <row r="11235">
      <c r="A11235" s="4" t="s">
        <v>2450</v>
      </c>
      <c r="B11235" s="4">
        <v>294.0</v>
      </c>
      <c r="C11235" s="4">
        <v>2018.0</v>
      </c>
      <c r="D11235" s="4" t="s">
        <v>352</v>
      </c>
      <c r="E11235" s="4" t="s">
        <v>2040</v>
      </c>
      <c r="F11235" s="4" t="s">
        <v>372</v>
      </c>
      <c r="G11235" s="4" t="s">
        <v>2451</v>
      </c>
      <c r="H11235" s="4">
        <v>2515.0</v>
      </c>
      <c r="I11235" s="4">
        <v>10087.0</v>
      </c>
      <c r="J11235" s="4">
        <v>245.0</v>
      </c>
      <c r="K11235" s="4">
        <v>4683.0</v>
      </c>
      <c r="L11235" s="4">
        <v>12899.0</v>
      </c>
      <c r="M11235" s="4" t="s">
        <v>2041</v>
      </c>
      <c r="N11235" s="4" t="s">
        <v>2041</v>
      </c>
      <c r="O11235" s="4" t="s">
        <v>2041</v>
      </c>
      <c r="P11235" s="4" t="s">
        <v>2041</v>
      </c>
      <c r="R11235" s="5" t="str">
        <f t="shared" si="1"/>
        <v>2018_294</v>
      </c>
    </row>
    <row r="11236">
      <c r="A11236" s="4" t="s">
        <v>2576</v>
      </c>
      <c r="B11236" s="4">
        <v>295.0</v>
      </c>
      <c r="C11236" s="4">
        <v>2018.0</v>
      </c>
      <c r="D11236" s="4" t="s">
        <v>1364</v>
      </c>
      <c r="E11236" s="4" t="s">
        <v>2040</v>
      </c>
      <c r="F11236" s="4" t="s">
        <v>95</v>
      </c>
      <c r="G11236" s="4" t="s">
        <v>1497</v>
      </c>
      <c r="H11236" s="4">
        <v>16764.0</v>
      </c>
      <c r="I11236" s="4">
        <v>10060.0</v>
      </c>
      <c r="J11236" s="4">
        <v>378.0</v>
      </c>
      <c r="K11236" s="4">
        <v>18516.0</v>
      </c>
      <c r="L11236" s="4">
        <v>22615.0</v>
      </c>
      <c r="M11236" s="4" t="s">
        <v>2041</v>
      </c>
      <c r="N11236" s="4" t="s">
        <v>2041</v>
      </c>
      <c r="O11236" s="4" t="s">
        <v>2041</v>
      </c>
      <c r="P11236" s="4" t="s">
        <v>2041</v>
      </c>
      <c r="R11236" s="5" t="str">
        <f t="shared" si="1"/>
        <v>2018_295</v>
      </c>
    </row>
    <row r="11237">
      <c r="A11237" s="4" t="s">
        <v>2296</v>
      </c>
      <c r="B11237" s="4">
        <v>296.0</v>
      </c>
      <c r="C11237" s="4">
        <v>2018.0</v>
      </c>
      <c r="D11237" s="4" t="s">
        <v>195</v>
      </c>
      <c r="E11237" s="4" t="s">
        <v>2141</v>
      </c>
      <c r="F11237" s="4" t="s">
        <v>400</v>
      </c>
      <c r="G11237" s="4" t="s">
        <v>1513</v>
      </c>
      <c r="H11237" s="4">
        <v>21832.0</v>
      </c>
      <c r="I11237" s="4">
        <v>10042.0</v>
      </c>
      <c r="J11237" s="4">
        <v>1278.0</v>
      </c>
      <c r="K11237" s="4">
        <v>21147.0</v>
      </c>
      <c r="L11237" s="4">
        <v>35000.0</v>
      </c>
      <c r="M11237" s="4" t="s">
        <v>2041</v>
      </c>
      <c r="N11237" s="4" t="s">
        <v>2041</v>
      </c>
      <c r="O11237" s="4" t="s">
        <v>2041</v>
      </c>
      <c r="P11237" s="4" t="s">
        <v>2041</v>
      </c>
      <c r="R11237" s="5" t="str">
        <f t="shared" si="1"/>
        <v>2018_296</v>
      </c>
    </row>
    <row r="11238">
      <c r="A11238" s="4" t="s">
        <v>2227</v>
      </c>
      <c r="B11238" s="4">
        <v>297.0</v>
      </c>
      <c r="C11238" s="4">
        <v>2018.0</v>
      </c>
      <c r="D11238" s="4" t="s">
        <v>223</v>
      </c>
      <c r="E11238" s="4" t="s">
        <v>223</v>
      </c>
      <c r="F11238" s="4" t="s">
        <v>24</v>
      </c>
      <c r="G11238" s="4" t="s">
        <v>1503</v>
      </c>
      <c r="H11238" s="4">
        <v>8380.0</v>
      </c>
      <c r="I11238" s="4">
        <v>10023.0</v>
      </c>
      <c r="J11238" s="4">
        <v>294.0</v>
      </c>
      <c r="K11238" s="4">
        <v>7381.0</v>
      </c>
      <c r="L11238" s="4">
        <v>49750.0</v>
      </c>
      <c r="M11238" s="4" t="s">
        <v>2041</v>
      </c>
      <c r="N11238" s="4" t="s">
        <v>2041</v>
      </c>
      <c r="O11238" s="4" t="s">
        <v>2041</v>
      </c>
      <c r="P11238" s="4" t="s">
        <v>2041</v>
      </c>
      <c r="R11238" s="5" t="str">
        <f t="shared" si="1"/>
        <v>2018_297</v>
      </c>
    </row>
    <row r="11239">
      <c r="A11239" s="4" t="s">
        <v>1252</v>
      </c>
      <c r="B11239" s="4">
        <v>298.0</v>
      </c>
      <c r="C11239" s="4">
        <v>2018.0</v>
      </c>
      <c r="D11239" s="4" t="s">
        <v>352</v>
      </c>
      <c r="E11239" s="4" t="s">
        <v>2040</v>
      </c>
      <c r="F11239" s="4" t="s">
        <v>127</v>
      </c>
      <c r="G11239" s="4" t="s">
        <v>1408</v>
      </c>
      <c r="H11239" s="4">
        <v>804.0</v>
      </c>
      <c r="I11239" s="4">
        <v>9867.0</v>
      </c>
      <c r="J11239" s="4">
        <v>93.0</v>
      </c>
      <c r="K11239" s="4">
        <v>3819.0</v>
      </c>
      <c r="L11239" s="4">
        <v>9750.0</v>
      </c>
      <c r="M11239" s="4" t="s">
        <v>2041</v>
      </c>
      <c r="N11239" s="4" t="s">
        <v>2041</v>
      </c>
      <c r="O11239" s="4" t="s">
        <v>2041</v>
      </c>
      <c r="P11239" s="4" t="s">
        <v>2041</v>
      </c>
      <c r="R11239" s="5" t="str">
        <f t="shared" si="1"/>
        <v>2018_298</v>
      </c>
    </row>
    <row r="11240">
      <c r="A11240" s="4" t="s">
        <v>2272</v>
      </c>
      <c r="B11240" s="4">
        <v>299.0</v>
      </c>
      <c r="C11240" s="4">
        <v>2018.0</v>
      </c>
      <c r="D11240" s="4" t="s">
        <v>81</v>
      </c>
      <c r="E11240" s="4" t="s">
        <v>2042</v>
      </c>
      <c r="F11240" s="4" t="s">
        <v>20</v>
      </c>
      <c r="G11240" s="4" t="s">
        <v>1402</v>
      </c>
      <c r="H11240" s="4">
        <v>11767.0</v>
      </c>
      <c r="I11240" s="4">
        <v>9866.0</v>
      </c>
      <c r="J11240" s="4">
        <v>929.0</v>
      </c>
      <c r="K11240" s="4">
        <v>167148.0</v>
      </c>
      <c r="L11240" s="4">
        <v>7900.0</v>
      </c>
      <c r="M11240" s="4" t="s">
        <v>2041</v>
      </c>
      <c r="N11240" s="4" t="s">
        <v>2041</v>
      </c>
      <c r="O11240" s="4" t="s">
        <v>2041</v>
      </c>
      <c r="P11240" s="4" t="s">
        <v>2041</v>
      </c>
      <c r="R11240" s="5" t="str">
        <f t="shared" si="1"/>
        <v>2018_299</v>
      </c>
    </row>
    <row r="11241">
      <c r="A11241" s="4" t="s">
        <v>2370</v>
      </c>
      <c r="B11241" s="4">
        <v>300.0</v>
      </c>
      <c r="C11241" s="4">
        <v>2018.0</v>
      </c>
      <c r="D11241" s="4" t="s">
        <v>999</v>
      </c>
      <c r="E11241" s="4" t="s">
        <v>117</v>
      </c>
      <c r="F11241" s="4" t="s">
        <v>46</v>
      </c>
      <c r="G11241" s="4" t="s">
        <v>1418</v>
      </c>
      <c r="H11241" s="4">
        <v>11750.0</v>
      </c>
      <c r="I11241" s="4">
        <v>9848.0</v>
      </c>
      <c r="J11241" s="4">
        <v>534.0</v>
      </c>
      <c r="K11241" s="4">
        <v>9367.0</v>
      </c>
      <c r="L11241" s="4">
        <v>43000.0</v>
      </c>
      <c r="M11241" s="4" t="s">
        <v>2041</v>
      </c>
      <c r="N11241" s="4" t="s">
        <v>2041</v>
      </c>
      <c r="O11241" s="4" t="s">
        <v>2041</v>
      </c>
      <c r="P11241" s="4" t="s">
        <v>2041</v>
      </c>
      <c r="R11241" s="5" t="str">
        <f t="shared" si="1"/>
        <v>2018_300</v>
      </c>
    </row>
    <row r="11242">
      <c r="A11242" s="4" t="s">
        <v>2317</v>
      </c>
      <c r="B11242" s="4">
        <v>301.0</v>
      </c>
      <c r="C11242" s="4">
        <v>2018.0</v>
      </c>
      <c r="D11242" s="4" t="s">
        <v>19</v>
      </c>
      <c r="E11242" s="4" t="s">
        <v>19</v>
      </c>
      <c r="F11242" s="4" t="s">
        <v>20</v>
      </c>
      <c r="G11242" s="4" t="s">
        <v>1606</v>
      </c>
      <c r="H11242" s="4">
        <v>10586.0</v>
      </c>
      <c r="I11242" s="4">
        <v>9799.0</v>
      </c>
      <c r="J11242" s="4">
        <v>440.0</v>
      </c>
      <c r="K11242" s="4">
        <v>9788.0</v>
      </c>
      <c r="L11242" s="4">
        <v>29000.0</v>
      </c>
      <c r="M11242" s="4" t="s">
        <v>2041</v>
      </c>
      <c r="N11242" s="4" t="s">
        <v>2041</v>
      </c>
      <c r="O11242" s="4" t="s">
        <v>2041</v>
      </c>
      <c r="P11242" s="4" t="s">
        <v>2041</v>
      </c>
      <c r="R11242" s="5" t="str">
        <f t="shared" si="1"/>
        <v>2018_301</v>
      </c>
    </row>
    <row r="11243">
      <c r="A11243" s="4" t="s">
        <v>2288</v>
      </c>
      <c r="B11243" s="4">
        <v>302.0</v>
      </c>
      <c r="C11243" s="4">
        <v>2018.0</v>
      </c>
      <c r="D11243" s="4" t="s">
        <v>67</v>
      </c>
      <c r="E11243" s="4" t="s">
        <v>2042</v>
      </c>
      <c r="F11243" s="4" t="s">
        <v>179</v>
      </c>
      <c r="G11243" s="4" t="s">
        <v>1555</v>
      </c>
      <c r="H11243" s="4">
        <v>10983.0</v>
      </c>
      <c r="I11243" s="4">
        <v>9769.0</v>
      </c>
      <c r="J11243" s="4">
        <v>771.0</v>
      </c>
      <c r="K11243" s="4">
        <v>9151.0</v>
      </c>
      <c r="L11243" s="4">
        <v>24525.0</v>
      </c>
      <c r="M11243" s="4" t="s">
        <v>2041</v>
      </c>
      <c r="N11243" s="4" t="s">
        <v>2041</v>
      </c>
      <c r="O11243" s="4" t="s">
        <v>2041</v>
      </c>
      <c r="P11243" s="4" t="s">
        <v>2041</v>
      </c>
      <c r="R11243" s="5" t="str">
        <f t="shared" si="1"/>
        <v>2018_302</v>
      </c>
    </row>
    <row r="11244">
      <c r="A11244" s="4" t="s">
        <v>2299</v>
      </c>
      <c r="B11244" s="4">
        <v>303.0</v>
      </c>
      <c r="C11244" s="4">
        <v>2018.0</v>
      </c>
      <c r="D11244" s="4" t="s">
        <v>59</v>
      </c>
      <c r="E11244" s="4" t="s">
        <v>2042</v>
      </c>
      <c r="F11244" s="4" t="s">
        <v>88</v>
      </c>
      <c r="G11244" s="4" t="s">
        <v>1413</v>
      </c>
      <c r="H11244" s="4">
        <v>31863.0</v>
      </c>
      <c r="I11244" s="4">
        <v>9741.0</v>
      </c>
      <c r="J11244" s="4">
        <v>2273.0</v>
      </c>
      <c r="K11244" s="4">
        <v>205962.0</v>
      </c>
      <c r="L11244" s="4">
        <v>23785.0</v>
      </c>
      <c r="M11244" s="4" t="s">
        <v>2041</v>
      </c>
      <c r="N11244" s="4" t="s">
        <v>2041</v>
      </c>
      <c r="O11244" s="4" t="s">
        <v>2041</v>
      </c>
      <c r="P11244" s="4" t="s">
        <v>2041</v>
      </c>
      <c r="R11244" s="5" t="str">
        <f t="shared" si="1"/>
        <v>2018_303</v>
      </c>
    </row>
    <row r="11245">
      <c r="A11245" s="4" t="s">
        <v>2577</v>
      </c>
      <c r="B11245" s="4">
        <v>304.0</v>
      </c>
      <c r="C11245" s="4">
        <v>2018.0</v>
      </c>
      <c r="D11245" s="4" t="s">
        <v>1292</v>
      </c>
      <c r="E11245" s="4" t="s">
        <v>114</v>
      </c>
      <c r="F11245" s="4" t="s">
        <v>127</v>
      </c>
      <c r="G11245" s="4" t="s">
        <v>2445</v>
      </c>
      <c r="H11245" s="4">
        <v>20433.0</v>
      </c>
      <c r="I11245" s="4">
        <v>9739.0</v>
      </c>
      <c r="J11245" s="4">
        <v>1309.0</v>
      </c>
      <c r="K11245" s="4">
        <v>22742.0</v>
      </c>
      <c r="L11245" s="4">
        <v>55000.0</v>
      </c>
      <c r="M11245" s="4" t="s">
        <v>2041</v>
      </c>
      <c r="N11245" s="4" t="s">
        <v>2041</v>
      </c>
      <c r="O11245" s="4" t="s">
        <v>2041</v>
      </c>
      <c r="P11245" s="4" t="s">
        <v>2041</v>
      </c>
      <c r="R11245" s="5" t="str">
        <f t="shared" si="1"/>
        <v>2018_304</v>
      </c>
    </row>
    <row r="11246">
      <c r="A11246" s="4" t="s">
        <v>2263</v>
      </c>
      <c r="B11246" s="4">
        <v>305.0</v>
      </c>
      <c r="C11246" s="4">
        <v>2018.0</v>
      </c>
      <c r="D11246" s="4" t="s">
        <v>168</v>
      </c>
      <c r="E11246" s="4" t="s">
        <v>2116</v>
      </c>
      <c r="F11246" s="4" t="s">
        <v>57</v>
      </c>
      <c r="G11246" s="4" t="s">
        <v>1454</v>
      </c>
      <c r="H11246" s="4">
        <v>6244.0</v>
      </c>
      <c r="I11246" s="4">
        <v>9721.0</v>
      </c>
      <c r="J11246" s="4">
        <v>613.0</v>
      </c>
      <c r="K11246" s="4">
        <v>7751.0</v>
      </c>
      <c r="L11246" s="4">
        <v>14900.0</v>
      </c>
      <c r="M11246" s="4" t="s">
        <v>2041</v>
      </c>
      <c r="N11246" s="4" t="s">
        <v>2041</v>
      </c>
      <c r="O11246" s="4" t="s">
        <v>2041</v>
      </c>
      <c r="P11246" s="4" t="s">
        <v>2041</v>
      </c>
      <c r="R11246" s="5" t="str">
        <f t="shared" si="1"/>
        <v>2018_305</v>
      </c>
    </row>
    <row r="11247">
      <c r="A11247" s="4" t="s">
        <v>2541</v>
      </c>
      <c r="B11247" s="4">
        <v>306.0</v>
      </c>
      <c r="C11247" s="4">
        <v>2018.0</v>
      </c>
      <c r="D11247" s="4" t="s">
        <v>975</v>
      </c>
      <c r="E11247" s="4" t="s">
        <v>2043</v>
      </c>
      <c r="F11247" s="4" t="s">
        <v>57</v>
      </c>
      <c r="G11247" s="4" t="s">
        <v>1445</v>
      </c>
      <c r="H11247" s="4">
        <v>140112.0</v>
      </c>
      <c r="I11247" s="4">
        <v>9714.0</v>
      </c>
      <c r="J11247" s="4">
        <v>3047.0</v>
      </c>
      <c r="K11247" s="4">
        <v>11241.0</v>
      </c>
      <c r="L11247" s="4">
        <v>11528.0</v>
      </c>
      <c r="M11247" s="4" t="s">
        <v>2044</v>
      </c>
      <c r="N11247" s="4" t="s">
        <v>2041</v>
      </c>
      <c r="O11247" s="4" t="s">
        <v>2041</v>
      </c>
      <c r="P11247" s="4" t="s">
        <v>2041</v>
      </c>
      <c r="R11247" s="5" t="str">
        <f t="shared" si="1"/>
        <v>2018_306</v>
      </c>
    </row>
    <row r="11248">
      <c r="A11248" s="4" t="s">
        <v>2252</v>
      </c>
      <c r="B11248" s="4">
        <v>307.0</v>
      </c>
      <c r="C11248" s="4">
        <v>2018.0</v>
      </c>
      <c r="D11248" s="4" t="s">
        <v>81</v>
      </c>
      <c r="E11248" s="4" t="s">
        <v>2042</v>
      </c>
      <c r="F11248" s="4" t="s">
        <v>30</v>
      </c>
      <c r="G11248" s="4" t="s">
        <v>1407</v>
      </c>
      <c r="H11248" s="4">
        <v>8686.0</v>
      </c>
      <c r="I11248" s="4">
        <v>9660.0</v>
      </c>
      <c r="J11248" s="4">
        <v>2992.0</v>
      </c>
      <c r="K11248" s="4">
        <v>222532.0</v>
      </c>
      <c r="L11248" s="4">
        <v>6300.0</v>
      </c>
      <c r="M11248" s="4" t="s">
        <v>2041</v>
      </c>
      <c r="N11248" s="4" t="s">
        <v>2041</v>
      </c>
      <c r="O11248" s="4" t="s">
        <v>2041</v>
      </c>
      <c r="P11248" s="4" t="s">
        <v>2041</v>
      </c>
      <c r="R11248" s="5" t="str">
        <f t="shared" si="1"/>
        <v>2018_307</v>
      </c>
    </row>
    <row r="11249">
      <c r="A11249" s="4" t="s">
        <v>2287</v>
      </c>
      <c r="B11249" s="4">
        <v>308.0</v>
      </c>
      <c r="C11249" s="4">
        <v>2018.0</v>
      </c>
      <c r="D11249" s="4" t="s">
        <v>216</v>
      </c>
      <c r="E11249" s="4" t="s">
        <v>921</v>
      </c>
      <c r="F11249" s="4" t="s">
        <v>24</v>
      </c>
      <c r="G11249" s="4" t="s">
        <v>1404</v>
      </c>
      <c r="H11249" s="4">
        <v>11822.0</v>
      </c>
      <c r="I11249" s="4">
        <v>9614.0</v>
      </c>
      <c r="J11249" s="4">
        <v>1792.0</v>
      </c>
      <c r="K11249" s="4">
        <v>22736.0</v>
      </c>
      <c r="L11249" s="4">
        <v>7977.0</v>
      </c>
      <c r="M11249" s="4" t="s">
        <v>2041</v>
      </c>
      <c r="N11249" s="4" t="s">
        <v>2041</v>
      </c>
      <c r="O11249" s="4" t="s">
        <v>2041</v>
      </c>
      <c r="P11249" s="4" t="s">
        <v>2041</v>
      </c>
      <c r="R11249" s="5" t="str">
        <f t="shared" si="1"/>
        <v>2018_308</v>
      </c>
    </row>
    <row r="11250">
      <c r="A11250" s="4" t="s">
        <v>2166</v>
      </c>
      <c r="B11250" s="4">
        <v>309.0</v>
      </c>
      <c r="C11250" s="4">
        <v>2018.0</v>
      </c>
      <c r="D11250" s="4" t="s">
        <v>1364</v>
      </c>
      <c r="E11250" s="4" t="s">
        <v>2043</v>
      </c>
      <c r="F11250" s="4" t="s">
        <v>57</v>
      </c>
      <c r="G11250" s="4" t="s">
        <v>1457</v>
      </c>
      <c r="H11250" s="4">
        <v>40726.0</v>
      </c>
      <c r="I11250" s="4">
        <v>9567.0</v>
      </c>
      <c r="J11250" s="4">
        <v>1016.0</v>
      </c>
      <c r="K11250" s="4">
        <v>25981.0</v>
      </c>
      <c r="L11250" s="4">
        <v>14100.0</v>
      </c>
      <c r="M11250" s="4" t="s">
        <v>2041</v>
      </c>
      <c r="N11250" s="4" t="s">
        <v>2041</v>
      </c>
      <c r="O11250" s="4" t="s">
        <v>2041</v>
      </c>
      <c r="P11250" s="4" t="s">
        <v>2041</v>
      </c>
      <c r="R11250" s="5" t="str">
        <f t="shared" si="1"/>
        <v>2018_309</v>
      </c>
    </row>
    <row r="11251">
      <c r="A11251" s="4" t="s">
        <v>1196</v>
      </c>
      <c r="B11251" s="4">
        <v>310.0</v>
      </c>
      <c r="C11251" s="4">
        <v>2018.0</v>
      </c>
      <c r="D11251" s="4" t="s">
        <v>48</v>
      </c>
      <c r="E11251" s="4" t="s">
        <v>48</v>
      </c>
      <c r="F11251" s="4" t="s">
        <v>115</v>
      </c>
      <c r="G11251" s="4" t="s">
        <v>1581</v>
      </c>
      <c r="H11251" s="4">
        <v>15073.0</v>
      </c>
      <c r="I11251" s="4">
        <v>9549.0</v>
      </c>
      <c r="J11251" s="4">
        <v>1384.0</v>
      </c>
      <c r="K11251" s="4">
        <v>15999.0</v>
      </c>
      <c r="L11251" s="4">
        <v>14000.0</v>
      </c>
      <c r="M11251" s="4" t="s">
        <v>2041</v>
      </c>
      <c r="N11251" s="4" t="s">
        <v>2041</v>
      </c>
      <c r="O11251" s="4" t="s">
        <v>2041</v>
      </c>
      <c r="P11251" s="4" t="s">
        <v>2041</v>
      </c>
      <c r="R11251" s="5" t="str">
        <f t="shared" si="1"/>
        <v>2018_310</v>
      </c>
    </row>
    <row r="11252">
      <c r="A11252" s="4" t="s">
        <v>683</v>
      </c>
      <c r="B11252" s="4">
        <v>311.0</v>
      </c>
      <c r="C11252" s="4">
        <v>2018.0</v>
      </c>
      <c r="D11252" s="4" t="s">
        <v>67</v>
      </c>
      <c r="E11252" s="4" t="s">
        <v>2042</v>
      </c>
      <c r="F11252" s="4" t="s">
        <v>189</v>
      </c>
      <c r="G11252" s="4" t="s">
        <v>1479</v>
      </c>
      <c r="I11252" s="4">
        <v>9545.0</v>
      </c>
      <c r="J11252" s="4">
        <v>156.0</v>
      </c>
      <c r="K11252" s="4">
        <v>24233.0</v>
      </c>
      <c r="L11252" s="4">
        <v>11307.0</v>
      </c>
      <c r="M11252" s="4" t="s">
        <v>2041</v>
      </c>
      <c r="N11252" s="4" t="s">
        <v>2041</v>
      </c>
      <c r="O11252" s="4" t="s">
        <v>2041</v>
      </c>
      <c r="P11252" s="4" t="s">
        <v>2041</v>
      </c>
      <c r="R11252" s="5" t="str">
        <f t="shared" si="1"/>
        <v>2018_311</v>
      </c>
    </row>
    <row r="11253">
      <c r="A11253" s="4" t="s">
        <v>2298</v>
      </c>
      <c r="B11253" s="4">
        <v>312.0</v>
      </c>
      <c r="C11253" s="4">
        <v>2018.0</v>
      </c>
      <c r="D11253" s="4" t="s">
        <v>168</v>
      </c>
      <c r="E11253" s="4" t="s">
        <v>2116</v>
      </c>
      <c r="F11253" s="4" t="s">
        <v>257</v>
      </c>
      <c r="G11253" s="4" t="s">
        <v>1734</v>
      </c>
      <c r="H11253" s="4">
        <v>10444.0</v>
      </c>
      <c r="I11253" s="4">
        <v>9539.0</v>
      </c>
      <c r="J11253" s="4">
        <v>813.0</v>
      </c>
      <c r="K11253" s="4">
        <v>6856.0</v>
      </c>
      <c r="L11253" s="4">
        <v>7635.0</v>
      </c>
      <c r="M11253" s="4" t="s">
        <v>2044</v>
      </c>
      <c r="N11253" s="4" t="s">
        <v>2041</v>
      </c>
      <c r="O11253" s="4" t="s">
        <v>2041</v>
      </c>
      <c r="P11253" s="4" t="s">
        <v>2041</v>
      </c>
      <c r="R11253" s="5" t="str">
        <f t="shared" si="1"/>
        <v>2018_312</v>
      </c>
    </row>
    <row r="11254">
      <c r="A11254" s="4" t="s">
        <v>1380</v>
      </c>
      <c r="B11254" s="4">
        <v>313.0</v>
      </c>
      <c r="C11254" s="4">
        <v>2018.0</v>
      </c>
      <c r="D11254" s="4" t="s">
        <v>99</v>
      </c>
      <c r="E11254" s="4" t="s">
        <v>2042</v>
      </c>
      <c r="F11254" s="4" t="s">
        <v>57</v>
      </c>
      <c r="G11254" s="4" t="s">
        <v>1635</v>
      </c>
      <c r="I11254" s="4">
        <v>9510.0</v>
      </c>
      <c r="J11254" s="4">
        <v>1365.0</v>
      </c>
      <c r="K11254" s="4">
        <v>157877.0</v>
      </c>
      <c r="L11254" s="4">
        <v>3578.0</v>
      </c>
      <c r="M11254" s="4" t="s">
        <v>2041</v>
      </c>
      <c r="N11254" s="4" t="s">
        <v>2041</v>
      </c>
      <c r="O11254" s="4" t="s">
        <v>2041</v>
      </c>
      <c r="P11254" s="4" t="s">
        <v>2041</v>
      </c>
      <c r="R11254" s="5" t="str">
        <f t="shared" si="1"/>
        <v>2018_313</v>
      </c>
    </row>
    <row r="11255">
      <c r="A11255" s="4" t="s">
        <v>2138</v>
      </c>
      <c r="B11255" s="4">
        <v>314.0</v>
      </c>
      <c r="C11255" s="4">
        <v>2018.0</v>
      </c>
      <c r="D11255" s="4" t="s">
        <v>490</v>
      </c>
      <c r="E11255" s="4" t="s">
        <v>921</v>
      </c>
      <c r="F11255" s="4" t="s">
        <v>118</v>
      </c>
      <c r="G11255" s="4" t="s">
        <v>1543</v>
      </c>
      <c r="H11255" s="4">
        <v>2746.0</v>
      </c>
      <c r="I11255" s="4">
        <v>9496.0</v>
      </c>
      <c r="J11255" s="4">
        <v>949.0</v>
      </c>
      <c r="K11255" s="4">
        <v>12425.0</v>
      </c>
      <c r="L11255" s="4">
        <v>3200.0</v>
      </c>
      <c r="M11255" s="4" t="s">
        <v>2041</v>
      </c>
      <c r="N11255" s="4" t="s">
        <v>2041</v>
      </c>
      <c r="O11255" s="4" t="s">
        <v>2041</v>
      </c>
      <c r="P11255" s="4" t="s">
        <v>2041</v>
      </c>
      <c r="R11255" s="5" t="str">
        <f t="shared" si="1"/>
        <v>2018_314</v>
      </c>
    </row>
    <row r="11256">
      <c r="A11256" s="4" t="s">
        <v>2331</v>
      </c>
      <c r="B11256" s="4">
        <v>315.0</v>
      </c>
      <c r="C11256" s="4">
        <v>2018.0</v>
      </c>
      <c r="D11256" s="4" t="s">
        <v>1105</v>
      </c>
      <c r="E11256" s="4" t="s">
        <v>2052</v>
      </c>
      <c r="F11256" s="4" t="s">
        <v>88</v>
      </c>
      <c r="G11256" s="4" t="s">
        <v>1573</v>
      </c>
      <c r="H11256" s="4">
        <v>17283.0</v>
      </c>
      <c r="I11256" s="4">
        <v>9491.0</v>
      </c>
      <c r="J11256" s="4">
        <v>972.0</v>
      </c>
      <c r="K11256" s="4">
        <v>12095.0</v>
      </c>
      <c r="L11256" s="4">
        <v>38800.0</v>
      </c>
      <c r="M11256" s="4" t="s">
        <v>2041</v>
      </c>
      <c r="N11256" s="4" t="s">
        <v>2041</v>
      </c>
      <c r="O11256" s="4" t="s">
        <v>2041</v>
      </c>
      <c r="P11256" s="4" t="s">
        <v>2041</v>
      </c>
      <c r="R11256" s="5" t="str">
        <f t="shared" si="1"/>
        <v>2018_315</v>
      </c>
    </row>
    <row r="11257">
      <c r="A11257" s="4" t="s">
        <v>2330</v>
      </c>
      <c r="B11257" s="4">
        <v>316.0</v>
      </c>
      <c r="C11257" s="4">
        <v>2018.0</v>
      </c>
      <c r="D11257" s="4" t="s">
        <v>223</v>
      </c>
      <c r="E11257" s="4" t="s">
        <v>223</v>
      </c>
      <c r="F11257" s="4" t="s">
        <v>24</v>
      </c>
      <c r="G11257" s="4" t="s">
        <v>1404</v>
      </c>
      <c r="H11257" s="4">
        <v>5281.0</v>
      </c>
      <c r="I11257" s="4">
        <v>9467.0</v>
      </c>
      <c r="J11257" s="4">
        <v>315.0</v>
      </c>
      <c r="K11257" s="4">
        <v>6480.0</v>
      </c>
      <c r="L11257" s="4">
        <v>32800.0</v>
      </c>
      <c r="M11257" s="4" t="s">
        <v>2041</v>
      </c>
      <c r="N11257" s="4" t="s">
        <v>2041</v>
      </c>
      <c r="O11257" s="4" t="s">
        <v>2041</v>
      </c>
      <c r="P11257" s="4" t="s">
        <v>2041</v>
      </c>
      <c r="R11257" s="5" t="str">
        <f t="shared" si="1"/>
        <v>2018_316</v>
      </c>
    </row>
    <row r="11258">
      <c r="A11258" s="4" t="s">
        <v>2271</v>
      </c>
      <c r="B11258" s="4">
        <v>317.0</v>
      </c>
      <c r="C11258" s="4">
        <v>2018.0</v>
      </c>
      <c r="D11258" s="4" t="s">
        <v>1831</v>
      </c>
      <c r="E11258" s="4" t="s">
        <v>2040</v>
      </c>
      <c r="F11258" s="4" t="s">
        <v>37</v>
      </c>
      <c r="G11258" s="4" t="s">
        <v>1655</v>
      </c>
      <c r="H11258" s="4">
        <v>8770.0</v>
      </c>
      <c r="I11258" s="4">
        <v>9374.0</v>
      </c>
      <c r="J11258" s="4">
        <v>476.0</v>
      </c>
      <c r="K11258" s="4">
        <v>8482.0</v>
      </c>
      <c r="L11258" s="4">
        <v>55500.0</v>
      </c>
      <c r="M11258" s="4" t="s">
        <v>2041</v>
      </c>
      <c r="N11258" s="4" t="s">
        <v>2041</v>
      </c>
      <c r="O11258" s="4" t="s">
        <v>2041</v>
      </c>
      <c r="P11258" s="4" t="s">
        <v>2041</v>
      </c>
      <c r="R11258" s="5" t="str">
        <f t="shared" si="1"/>
        <v>2018_317</v>
      </c>
    </row>
    <row r="11259">
      <c r="A11259" s="4" t="s">
        <v>2283</v>
      </c>
      <c r="B11259" s="4">
        <v>318.0</v>
      </c>
      <c r="C11259" s="4">
        <v>2018.0</v>
      </c>
      <c r="D11259" s="4" t="s">
        <v>973</v>
      </c>
      <c r="E11259" s="4" t="s">
        <v>117</v>
      </c>
      <c r="F11259" s="4" t="s">
        <v>37</v>
      </c>
      <c r="G11259" s="4" t="s">
        <v>1621</v>
      </c>
      <c r="H11259" s="4">
        <v>961.0</v>
      </c>
      <c r="I11259" s="4">
        <v>9318.0</v>
      </c>
      <c r="J11259" s="4">
        <v>73.0</v>
      </c>
      <c r="K11259" s="4">
        <v>3376.0</v>
      </c>
      <c r="L11259" s="4">
        <v>8600.0</v>
      </c>
      <c r="M11259" s="4" t="s">
        <v>2041</v>
      </c>
      <c r="N11259" s="4" t="s">
        <v>2041</v>
      </c>
      <c r="O11259" s="4" t="s">
        <v>2041</v>
      </c>
      <c r="P11259" s="4" t="s">
        <v>2041</v>
      </c>
      <c r="R11259" s="5" t="str">
        <f t="shared" si="1"/>
        <v>2018_318</v>
      </c>
    </row>
    <row r="11260">
      <c r="A11260" s="4" t="s">
        <v>2365</v>
      </c>
      <c r="B11260" s="4">
        <v>319.0</v>
      </c>
      <c r="C11260" s="4">
        <v>2018.0</v>
      </c>
      <c r="D11260" s="4" t="s">
        <v>986</v>
      </c>
      <c r="E11260" s="4" t="s">
        <v>117</v>
      </c>
      <c r="F11260" s="4" t="s">
        <v>212</v>
      </c>
      <c r="G11260" s="4" t="s">
        <v>1527</v>
      </c>
      <c r="H11260" s="4">
        <v>2165.0</v>
      </c>
      <c r="I11260" s="4">
        <v>9275.0</v>
      </c>
      <c r="J11260" s="4">
        <v>130.0</v>
      </c>
      <c r="K11260" s="4">
        <v>2887.0</v>
      </c>
      <c r="L11260" s="4">
        <v>9700.0</v>
      </c>
      <c r="M11260" s="4" t="s">
        <v>2041</v>
      </c>
      <c r="N11260" s="4" t="s">
        <v>2041</v>
      </c>
      <c r="O11260" s="4" t="s">
        <v>2041</v>
      </c>
      <c r="P11260" s="4" t="s">
        <v>2041</v>
      </c>
      <c r="R11260" s="5" t="str">
        <f t="shared" si="1"/>
        <v>2018_319</v>
      </c>
    </row>
    <row r="11261">
      <c r="A11261" s="4" t="s">
        <v>2310</v>
      </c>
      <c r="B11261" s="4">
        <v>320.0</v>
      </c>
      <c r="C11261" s="4">
        <v>2018.0</v>
      </c>
      <c r="D11261" s="4" t="s">
        <v>19</v>
      </c>
      <c r="E11261" s="4" t="s">
        <v>19</v>
      </c>
      <c r="F11261" s="4" t="s">
        <v>46</v>
      </c>
      <c r="G11261" s="4" t="s">
        <v>1609</v>
      </c>
      <c r="H11261" s="4">
        <v>2822.0</v>
      </c>
      <c r="I11261" s="4">
        <v>9274.0</v>
      </c>
      <c r="J11261" s="4">
        <v>207.0</v>
      </c>
      <c r="K11261" s="4">
        <v>4842.0</v>
      </c>
      <c r="L11261" s="4">
        <v>32000.0</v>
      </c>
      <c r="M11261" s="4" t="s">
        <v>2041</v>
      </c>
      <c r="N11261" s="4" t="s">
        <v>2041</v>
      </c>
      <c r="O11261" s="4" t="s">
        <v>2041</v>
      </c>
      <c r="P11261" s="4" t="s">
        <v>2041</v>
      </c>
      <c r="R11261" s="5" t="str">
        <f t="shared" si="1"/>
        <v>2018_320</v>
      </c>
    </row>
    <row r="11262">
      <c r="A11262" s="4" t="s">
        <v>2530</v>
      </c>
      <c r="B11262" s="4">
        <v>321.0</v>
      </c>
      <c r="C11262" s="4">
        <v>2018.0</v>
      </c>
      <c r="D11262" s="4" t="s">
        <v>981</v>
      </c>
      <c r="E11262" s="4" t="s">
        <v>2053</v>
      </c>
      <c r="F11262" s="4" t="s">
        <v>46</v>
      </c>
      <c r="G11262" s="4" t="s">
        <v>1418</v>
      </c>
      <c r="H11262" s="4">
        <v>14776.0</v>
      </c>
      <c r="I11262" s="4">
        <v>9235.0</v>
      </c>
      <c r="J11262" s="4">
        <v>639.0</v>
      </c>
      <c r="K11262" s="4">
        <v>10096.0</v>
      </c>
      <c r="L11262" s="4">
        <v>12600.0</v>
      </c>
      <c r="M11262" s="4" t="s">
        <v>2041</v>
      </c>
      <c r="N11262" s="4" t="s">
        <v>2041</v>
      </c>
      <c r="O11262" s="4" t="s">
        <v>2041</v>
      </c>
      <c r="P11262" s="4" t="s">
        <v>2041</v>
      </c>
      <c r="R11262" s="5" t="str">
        <f t="shared" si="1"/>
        <v>2018_321</v>
      </c>
    </row>
    <row r="11263">
      <c r="A11263" s="4" t="s">
        <v>2285</v>
      </c>
      <c r="B11263" s="4">
        <v>322.0</v>
      </c>
      <c r="C11263" s="4">
        <v>2018.0</v>
      </c>
      <c r="D11263" s="4" t="s">
        <v>1831</v>
      </c>
      <c r="E11263" s="4" t="s">
        <v>2040</v>
      </c>
      <c r="F11263" s="4" t="s">
        <v>24</v>
      </c>
      <c r="G11263" s="4" t="s">
        <v>1627</v>
      </c>
      <c r="H11263" s="4">
        <v>1279.0</v>
      </c>
      <c r="I11263" s="4">
        <v>9225.0</v>
      </c>
      <c r="J11263" s="4">
        <v>35.0</v>
      </c>
      <c r="K11263" s="4">
        <v>5042.0</v>
      </c>
      <c r="L11263" s="4">
        <v>39500.0</v>
      </c>
      <c r="M11263" s="4" t="s">
        <v>2041</v>
      </c>
      <c r="N11263" s="4" t="s">
        <v>2041</v>
      </c>
      <c r="O11263" s="4" t="s">
        <v>2041</v>
      </c>
      <c r="P11263" s="4" t="s">
        <v>2041</v>
      </c>
      <c r="R11263" s="5" t="str">
        <f t="shared" si="1"/>
        <v>2018_322</v>
      </c>
    </row>
    <row r="11264">
      <c r="A11264" s="4" t="s">
        <v>2284</v>
      </c>
      <c r="B11264" s="4">
        <v>323.0</v>
      </c>
      <c r="C11264" s="4">
        <v>2018.0</v>
      </c>
      <c r="D11264" s="4" t="s">
        <v>981</v>
      </c>
      <c r="E11264" s="4" t="s">
        <v>2053</v>
      </c>
      <c r="F11264" s="4" t="s">
        <v>74</v>
      </c>
      <c r="G11264" s="4" t="s">
        <v>1618</v>
      </c>
      <c r="H11264" s="4">
        <v>18174.0</v>
      </c>
      <c r="I11264" s="4">
        <v>9168.0</v>
      </c>
      <c r="J11264" s="4">
        <v>847.0</v>
      </c>
      <c r="K11264" s="4">
        <v>6976.0</v>
      </c>
      <c r="L11264" s="4">
        <v>20200.0</v>
      </c>
      <c r="M11264" s="4" t="s">
        <v>2041</v>
      </c>
      <c r="N11264" s="4" t="s">
        <v>2041</v>
      </c>
      <c r="O11264" s="4" t="s">
        <v>2041</v>
      </c>
      <c r="P11264" s="4" t="s">
        <v>2041</v>
      </c>
      <c r="R11264" s="5" t="str">
        <f t="shared" si="1"/>
        <v>2018_323</v>
      </c>
    </row>
    <row r="11265">
      <c r="A11265" s="4" t="s">
        <v>2260</v>
      </c>
      <c r="B11265" s="4">
        <v>324.0</v>
      </c>
      <c r="C11265" s="4">
        <v>2018.0</v>
      </c>
      <c r="D11265" s="4" t="s">
        <v>232</v>
      </c>
      <c r="E11265" s="4" t="s">
        <v>2112</v>
      </c>
      <c r="F11265" s="4" t="s">
        <v>37</v>
      </c>
      <c r="G11265" s="4" t="s">
        <v>1432</v>
      </c>
      <c r="H11265" s="4">
        <v>24957.0</v>
      </c>
      <c r="I11265" s="4">
        <v>9140.0</v>
      </c>
      <c r="J11265" s="4">
        <v>1259.0</v>
      </c>
      <c r="K11265" s="4">
        <v>14308.0</v>
      </c>
      <c r="L11265" s="4">
        <v>163000.0</v>
      </c>
      <c r="M11265" s="4" t="s">
        <v>2041</v>
      </c>
      <c r="N11265" s="4" t="s">
        <v>2041</v>
      </c>
      <c r="O11265" s="4" t="s">
        <v>2041</v>
      </c>
      <c r="P11265" s="4" t="s">
        <v>2041</v>
      </c>
      <c r="R11265" s="5" t="str">
        <f t="shared" si="1"/>
        <v>2018_324</v>
      </c>
    </row>
    <row r="11266">
      <c r="A11266" s="4" t="s">
        <v>2502</v>
      </c>
      <c r="B11266" s="4">
        <v>325.0</v>
      </c>
      <c r="C11266" s="4">
        <v>2018.0</v>
      </c>
      <c r="D11266" s="4" t="s">
        <v>29</v>
      </c>
      <c r="E11266" s="4" t="s">
        <v>29</v>
      </c>
      <c r="F11266" s="4" t="s">
        <v>35</v>
      </c>
      <c r="G11266" s="4" t="s">
        <v>1643</v>
      </c>
      <c r="H11266" s="4">
        <v>582.0</v>
      </c>
      <c r="I11266" s="4">
        <v>9128.0</v>
      </c>
      <c r="J11266" s="4">
        <v>1804.0</v>
      </c>
      <c r="K11266" s="4">
        <v>24884.0</v>
      </c>
      <c r="L11266" s="4">
        <v>22736.0</v>
      </c>
      <c r="M11266" s="4" t="s">
        <v>2041</v>
      </c>
      <c r="N11266" s="4" t="s">
        <v>2041</v>
      </c>
      <c r="O11266" s="4" t="s">
        <v>2041</v>
      </c>
      <c r="P11266" s="4" t="s">
        <v>2041</v>
      </c>
      <c r="R11266" s="5" t="str">
        <f t="shared" si="1"/>
        <v>2018_325</v>
      </c>
    </row>
    <row r="11267">
      <c r="A11267" s="4" t="s">
        <v>2385</v>
      </c>
      <c r="B11267" s="4">
        <v>326.0</v>
      </c>
      <c r="C11267" s="4">
        <v>2018.0</v>
      </c>
      <c r="D11267" s="4" t="s">
        <v>1360</v>
      </c>
      <c r="E11267" s="4" t="s">
        <v>2141</v>
      </c>
      <c r="F11267" s="4" t="s">
        <v>179</v>
      </c>
      <c r="G11267" s="4" t="s">
        <v>1555</v>
      </c>
      <c r="H11267" s="4">
        <v>31893.0</v>
      </c>
      <c r="I11267" s="4">
        <v>9123.0</v>
      </c>
      <c r="J11267" s="4">
        <v>1319.0</v>
      </c>
      <c r="K11267" s="4">
        <v>24517.0</v>
      </c>
      <c r="L11267" s="4">
        <v>53000.0</v>
      </c>
      <c r="M11267" s="4" t="s">
        <v>2041</v>
      </c>
      <c r="N11267" s="4" t="s">
        <v>2041</v>
      </c>
      <c r="O11267" s="4" t="s">
        <v>2041</v>
      </c>
      <c r="P11267" s="4" t="s">
        <v>2041</v>
      </c>
      <c r="R11267" s="5" t="str">
        <f t="shared" si="1"/>
        <v>2018_326</v>
      </c>
    </row>
    <row r="11268">
      <c r="A11268" s="4" t="s">
        <v>2256</v>
      </c>
      <c r="B11268" s="4">
        <v>327.0</v>
      </c>
      <c r="C11268" s="4">
        <v>2018.0</v>
      </c>
      <c r="D11268" s="4" t="s">
        <v>216</v>
      </c>
      <c r="E11268" s="4" t="s">
        <v>921</v>
      </c>
      <c r="F11268" s="4" t="s">
        <v>43</v>
      </c>
      <c r="G11268" s="4" t="s">
        <v>1448</v>
      </c>
      <c r="H11268" s="4">
        <v>25359.0</v>
      </c>
      <c r="I11268" s="4">
        <v>9084.0</v>
      </c>
      <c r="J11268" s="4">
        <v>1574.0</v>
      </c>
      <c r="K11268" s="4">
        <v>42716.0</v>
      </c>
      <c r="L11268" s="4">
        <v>12945.0</v>
      </c>
      <c r="M11268" s="4" t="s">
        <v>2041</v>
      </c>
      <c r="N11268" s="4" t="s">
        <v>2041</v>
      </c>
      <c r="O11268" s="4" t="s">
        <v>2041</v>
      </c>
      <c r="P11268" s="4" t="s">
        <v>2041</v>
      </c>
      <c r="R11268" s="5" t="str">
        <f t="shared" si="1"/>
        <v>2018_327</v>
      </c>
    </row>
    <row r="11269">
      <c r="A11269" s="4" t="s">
        <v>2345</v>
      </c>
      <c r="B11269" s="4">
        <v>328.0</v>
      </c>
      <c r="C11269" s="4">
        <v>2018.0</v>
      </c>
      <c r="D11269" s="4" t="s">
        <v>826</v>
      </c>
      <c r="E11269" s="4" t="s">
        <v>114</v>
      </c>
      <c r="F11269" s="4" t="s">
        <v>148</v>
      </c>
      <c r="G11269" s="4" t="s">
        <v>2346</v>
      </c>
      <c r="H11269" s="4">
        <v>37688.0</v>
      </c>
      <c r="I11269" s="4">
        <v>9048.0</v>
      </c>
      <c r="J11269" s="4">
        <v>104.0</v>
      </c>
      <c r="K11269" s="4">
        <v>19042.0</v>
      </c>
      <c r="L11269" s="4">
        <v>29000.0</v>
      </c>
      <c r="M11269" s="4" t="s">
        <v>2041</v>
      </c>
      <c r="N11269" s="4" t="s">
        <v>2041</v>
      </c>
      <c r="O11269" s="4" t="s">
        <v>2041</v>
      </c>
      <c r="P11269" s="4" t="s">
        <v>2041</v>
      </c>
      <c r="R11269" s="5" t="str">
        <f t="shared" si="1"/>
        <v>2018_328</v>
      </c>
    </row>
    <row r="11270">
      <c r="A11270" s="4" t="s">
        <v>2349</v>
      </c>
      <c r="B11270" s="4">
        <v>329.0</v>
      </c>
      <c r="C11270" s="4">
        <v>2018.0</v>
      </c>
      <c r="D11270" s="4" t="s">
        <v>1831</v>
      </c>
      <c r="E11270" s="4" t="s">
        <v>2040</v>
      </c>
      <c r="F11270" s="4" t="s">
        <v>144</v>
      </c>
      <c r="G11270" s="4" t="s">
        <v>1463</v>
      </c>
      <c r="H11270" s="4">
        <v>20607.0</v>
      </c>
      <c r="I11270" s="4">
        <v>8978.0</v>
      </c>
      <c r="J11270" s="4">
        <v>1134.0</v>
      </c>
      <c r="K11270" s="4">
        <v>7572.0</v>
      </c>
      <c r="L11270" s="4">
        <v>60365.0</v>
      </c>
      <c r="M11270" s="4" t="s">
        <v>2041</v>
      </c>
      <c r="N11270" s="4" t="s">
        <v>2041</v>
      </c>
      <c r="O11270" s="4" t="s">
        <v>2041</v>
      </c>
      <c r="P11270" s="4" t="s">
        <v>2041</v>
      </c>
      <c r="R11270" s="5" t="str">
        <f t="shared" si="1"/>
        <v>2018_329</v>
      </c>
    </row>
    <row r="11271">
      <c r="A11271" s="4" t="s">
        <v>2401</v>
      </c>
      <c r="B11271" s="4">
        <v>330.0</v>
      </c>
      <c r="C11271" s="4">
        <v>2018.0</v>
      </c>
      <c r="D11271" s="4" t="s">
        <v>611</v>
      </c>
      <c r="E11271" s="4" t="s">
        <v>2042</v>
      </c>
      <c r="F11271" s="4" t="s">
        <v>57</v>
      </c>
      <c r="G11271" s="4" t="s">
        <v>1414</v>
      </c>
      <c r="H11271" s="4">
        <v>70313.0</v>
      </c>
      <c r="I11271" s="4">
        <v>8960.0</v>
      </c>
      <c r="J11271" s="4">
        <v>2354.0</v>
      </c>
      <c r="K11271" s="4">
        <v>243274.0</v>
      </c>
      <c r="L11271" s="4">
        <v>17600.0</v>
      </c>
      <c r="M11271" s="4" t="s">
        <v>2041</v>
      </c>
      <c r="N11271" s="4" t="s">
        <v>2041</v>
      </c>
      <c r="O11271" s="4" t="s">
        <v>2041</v>
      </c>
      <c r="P11271" s="4" t="s">
        <v>2041</v>
      </c>
      <c r="R11271" s="5" t="str">
        <f t="shared" si="1"/>
        <v>2018_330</v>
      </c>
    </row>
    <row r="11272">
      <c r="A11272" s="4" t="s">
        <v>2174</v>
      </c>
      <c r="B11272" s="4">
        <v>331.0</v>
      </c>
      <c r="C11272" s="4">
        <v>2018.0</v>
      </c>
      <c r="D11272" s="4" t="s">
        <v>999</v>
      </c>
      <c r="E11272" s="4" t="s">
        <v>117</v>
      </c>
      <c r="F11272" s="4" t="s">
        <v>148</v>
      </c>
      <c r="G11272" s="4" t="s">
        <v>1467</v>
      </c>
      <c r="H11272" s="4">
        <v>522.0</v>
      </c>
      <c r="I11272" s="4">
        <v>8921.0</v>
      </c>
      <c r="J11272" s="4">
        <v>59.0</v>
      </c>
      <c r="K11272" s="4">
        <v>2320.0</v>
      </c>
      <c r="L11272" s="4">
        <v>2000.0</v>
      </c>
      <c r="M11272" s="4" t="s">
        <v>2041</v>
      </c>
      <c r="N11272" s="4" t="s">
        <v>2041</v>
      </c>
      <c r="O11272" s="4" t="s">
        <v>2041</v>
      </c>
      <c r="P11272" s="4" t="s">
        <v>2041</v>
      </c>
      <c r="R11272" s="5" t="str">
        <f t="shared" si="1"/>
        <v>2018_331</v>
      </c>
    </row>
    <row r="11273">
      <c r="A11273" s="4" t="s">
        <v>2321</v>
      </c>
      <c r="B11273" s="4">
        <v>332.0</v>
      </c>
      <c r="C11273" s="4">
        <v>2018.0</v>
      </c>
      <c r="D11273" s="4" t="s">
        <v>285</v>
      </c>
      <c r="E11273" s="4" t="s">
        <v>285</v>
      </c>
      <c r="F11273" s="4" t="s">
        <v>30</v>
      </c>
      <c r="G11273" s="4" t="s">
        <v>1407</v>
      </c>
      <c r="H11273" s="4">
        <v>11649.0</v>
      </c>
      <c r="I11273" s="4">
        <v>8915.0</v>
      </c>
      <c r="J11273" s="4">
        <v>538.0</v>
      </c>
      <c r="K11273" s="4">
        <v>11886.0</v>
      </c>
      <c r="L11273" s="4">
        <v>28050.0</v>
      </c>
      <c r="M11273" s="4" t="s">
        <v>2041</v>
      </c>
      <c r="N11273" s="4" t="s">
        <v>2041</v>
      </c>
      <c r="O11273" s="4" t="s">
        <v>2041</v>
      </c>
      <c r="P11273" s="4" t="s">
        <v>2041</v>
      </c>
      <c r="R11273" s="5" t="str">
        <f t="shared" si="1"/>
        <v>2018_332</v>
      </c>
    </row>
    <row r="11274">
      <c r="A11274" s="4" t="s">
        <v>2305</v>
      </c>
      <c r="B11274" s="4">
        <v>333.0</v>
      </c>
      <c r="C11274" s="4">
        <v>2018.0</v>
      </c>
      <c r="D11274" s="4" t="s">
        <v>352</v>
      </c>
      <c r="E11274" s="4" t="s">
        <v>2040</v>
      </c>
      <c r="F11274" s="4" t="s">
        <v>43</v>
      </c>
      <c r="G11274" s="4" t="s">
        <v>1595</v>
      </c>
      <c r="H11274" s="4">
        <v>3792.0</v>
      </c>
      <c r="I11274" s="4">
        <v>8848.0</v>
      </c>
      <c r="J11274" s="4">
        <v>361.0</v>
      </c>
      <c r="K11274" s="4">
        <v>17699.0</v>
      </c>
      <c r="L11274" s="4">
        <v>26300.0</v>
      </c>
      <c r="M11274" s="4" t="s">
        <v>2041</v>
      </c>
      <c r="N11274" s="4" t="s">
        <v>2041</v>
      </c>
      <c r="O11274" s="4" t="s">
        <v>2041</v>
      </c>
      <c r="P11274" s="4" t="s">
        <v>2041</v>
      </c>
      <c r="R11274" s="5" t="str">
        <f t="shared" si="1"/>
        <v>2018_333</v>
      </c>
    </row>
    <row r="11275">
      <c r="A11275" s="4" t="s">
        <v>2300</v>
      </c>
      <c r="B11275" s="4">
        <v>334.0</v>
      </c>
      <c r="C11275" s="4">
        <v>2018.0</v>
      </c>
      <c r="D11275" s="4" t="s">
        <v>225</v>
      </c>
      <c r="E11275" s="4" t="s">
        <v>921</v>
      </c>
      <c r="F11275" s="4" t="s">
        <v>24</v>
      </c>
      <c r="G11275" s="4" t="s">
        <v>1404</v>
      </c>
      <c r="H11275" s="4">
        <v>9629.0</v>
      </c>
      <c r="I11275" s="4">
        <v>8815.0</v>
      </c>
      <c r="J11275" s="4">
        <v>54.0</v>
      </c>
      <c r="K11275" s="4">
        <v>14389.0</v>
      </c>
      <c r="L11275" s="4">
        <v>2130.0</v>
      </c>
      <c r="M11275" s="4" t="s">
        <v>2041</v>
      </c>
      <c r="N11275" s="4" t="s">
        <v>2041</v>
      </c>
      <c r="O11275" s="4" t="s">
        <v>2041</v>
      </c>
      <c r="P11275" s="4" t="s">
        <v>2041</v>
      </c>
      <c r="R11275" s="5" t="str">
        <f t="shared" si="1"/>
        <v>2018_334</v>
      </c>
    </row>
    <row r="11276">
      <c r="A11276" s="7" t="s">
        <v>2483</v>
      </c>
      <c r="B11276" s="7">
        <v>335.0</v>
      </c>
      <c r="C11276" s="7">
        <v>2018.0</v>
      </c>
      <c r="D11276" s="7" t="s">
        <v>352</v>
      </c>
      <c r="E11276" s="7" t="s">
        <v>2040</v>
      </c>
      <c r="F11276" s="7" t="s">
        <v>179</v>
      </c>
      <c r="G11276" s="7" t="s">
        <v>2484</v>
      </c>
      <c r="H11276" s="7">
        <v>1662.0</v>
      </c>
      <c r="I11276" s="7">
        <v>8803.0</v>
      </c>
      <c r="J11276" s="7">
        <v>327.0</v>
      </c>
      <c r="K11276" s="7">
        <v>20058.0</v>
      </c>
      <c r="L11276" s="7">
        <v>37000.0</v>
      </c>
      <c r="M11276" s="7" t="s">
        <v>2041</v>
      </c>
      <c r="N11276" s="7" t="s">
        <v>2044</v>
      </c>
      <c r="O11276" s="7" t="s">
        <v>2041</v>
      </c>
      <c r="P11276" s="7" t="s">
        <v>2041</v>
      </c>
      <c r="Q11276" s="8"/>
      <c r="R11276" s="5" t="str">
        <f t="shared" si="1"/>
        <v>2018_335</v>
      </c>
    </row>
    <row r="11277">
      <c r="A11277" s="4" t="s">
        <v>2323</v>
      </c>
      <c r="B11277" s="4">
        <v>336.0</v>
      </c>
      <c r="C11277" s="4">
        <v>2018.0</v>
      </c>
      <c r="D11277" s="4" t="s">
        <v>921</v>
      </c>
      <c r="E11277" s="4" t="s">
        <v>921</v>
      </c>
      <c r="F11277" s="4" t="s">
        <v>24</v>
      </c>
      <c r="G11277" s="4" t="s">
        <v>1404</v>
      </c>
      <c r="I11277" s="4">
        <v>8752.0</v>
      </c>
      <c r="J11277" s="4">
        <v>339.0</v>
      </c>
      <c r="K11277" s="4">
        <v>16453.0</v>
      </c>
      <c r="L11277" s="4">
        <v>2290.0</v>
      </c>
      <c r="M11277" s="4" t="s">
        <v>2041</v>
      </c>
      <c r="N11277" s="4" t="s">
        <v>2041</v>
      </c>
      <c r="O11277" s="4" t="s">
        <v>2041</v>
      </c>
      <c r="P11277" s="4" t="s">
        <v>2041</v>
      </c>
      <c r="R11277" s="5" t="str">
        <f t="shared" si="1"/>
        <v>2018_336</v>
      </c>
    </row>
    <row r="11278">
      <c r="A11278" s="4" t="s">
        <v>2359</v>
      </c>
      <c r="B11278" s="4">
        <v>337.0</v>
      </c>
      <c r="C11278" s="4">
        <v>2018.0</v>
      </c>
      <c r="D11278" s="4" t="s">
        <v>99</v>
      </c>
      <c r="E11278" s="4" t="s">
        <v>2042</v>
      </c>
      <c r="F11278" s="4" t="s">
        <v>70</v>
      </c>
      <c r="G11278" s="4" t="s">
        <v>1409</v>
      </c>
      <c r="I11278" s="4">
        <v>8732.0</v>
      </c>
      <c r="J11278" s="4">
        <v>863.0</v>
      </c>
      <c r="K11278" s="4">
        <v>42429.0</v>
      </c>
      <c r="L11278" s="4">
        <v>5896.0</v>
      </c>
      <c r="M11278" s="4" t="s">
        <v>2041</v>
      </c>
      <c r="N11278" s="4" t="s">
        <v>2041</v>
      </c>
      <c r="O11278" s="4" t="s">
        <v>2041</v>
      </c>
      <c r="P11278" s="4" t="s">
        <v>2041</v>
      </c>
      <c r="R11278" s="5" t="str">
        <f t="shared" si="1"/>
        <v>2018_337</v>
      </c>
    </row>
    <row r="11279">
      <c r="A11279" s="4" t="s">
        <v>2291</v>
      </c>
      <c r="B11279" s="4">
        <v>338.0</v>
      </c>
      <c r="C11279" s="4">
        <v>2018.0</v>
      </c>
      <c r="D11279" s="4" t="s">
        <v>1104</v>
      </c>
      <c r="E11279" s="4" t="s">
        <v>2116</v>
      </c>
      <c r="F11279" s="4" t="s">
        <v>100</v>
      </c>
      <c r="G11279" s="4" t="s">
        <v>1443</v>
      </c>
      <c r="H11279" s="4">
        <v>6816.0</v>
      </c>
      <c r="I11279" s="4">
        <v>8698.0</v>
      </c>
      <c r="J11279" s="4">
        <v>323.0</v>
      </c>
      <c r="K11279" s="4">
        <v>10663.0</v>
      </c>
      <c r="L11279" s="4">
        <v>24342.0</v>
      </c>
      <c r="M11279" s="4" t="s">
        <v>2041</v>
      </c>
      <c r="N11279" s="4" t="s">
        <v>2041</v>
      </c>
      <c r="O11279" s="4" t="s">
        <v>2041</v>
      </c>
      <c r="P11279" s="4" t="s">
        <v>2041</v>
      </c>
      <c r="R11279" s="5" t="str">
        <f t="shared" si="1"/>
        <v>2018_338</v>
      </c>
    </row>
    <row r="11280">
      <c r="A11280" s="4" t="s">
        <v>2265</v>
      </c>
      <c r="B11280" s="4">
        <v>339.0</v>
      </c>
      <c r="C11280" s="4">
        <v>2018.0</v>
      </c>
      <c r="D11280" s="4" t="s">
        <v>223</v>
      </c>
      <c r="E11280" s="4" t="s">
        <v>223</v>
      </c>
      <c r="F11280" s="4" t="s">
        <v>70</v>
      </c>
      <c r="G11280" s="4" t="s">
        <v>1409</v>
      </c>
      <c r="I11280" s="4">
        <v>8678.0</v>
      </c>
      <c r="J11280" s="4">
        <v>371.0</v>
      </c>
      <c r="K11280" s="4">
        <v>5710.0</v>
      </c>
      <c r="L11280" s="4">
        <v>22000.0</v>
      </c>
      <c r="M11280" s="4" t="s">
        <v>2041</v>
      </c>
      <c r="N11280" s="4" t="s">
        <v>2041</v>
      </c>
      <c r="O11280" s="4" t="s">
        <v>2041</v>
      </c>
      <c r="P11280" s="4" t="s">
        <v>2041</v>
      </c>
      <c r="R11280" s="5" t="str">
        <f t="shared" si="1"/>
        <v>2018_339</v>
      </c>
    </row>
    <row r="11281">
      <c r="A11281" s="4" t="s">
        <v>2361</v>
      </c>
      <c r="B11281" s="4">
        <v>340.0</v>
      </c>
      <c r="C11281" s="4">
        <v>2018.0</v>
      </c>
      <c r="D11281" s="4" t="s">
        <v>1831</v>
      </c>
      <c r="E11281" s="4" t="s">
        <v>2040</v>
      </c>
      <c r="F11281" s="4" t="s">
        <v>100</v>
      </c>
      <c r="G11281" s="4" t="s">
        <v>1817</v>
      </c>
      <c r="H11281" s="4">
        <v>3765.0</v>
      </c>
      <c r="I11281" s="4">
        <v>8591.0</v>
      </c>
      <c r="J11281" s="4">
        <v>323.0</v>
      </c>
      <c r="K11281" s="4">
        <v>4204.0</v>
      </c>
      <c r="L11281" s="4">
        <v>30300.0</v>
      </c>
      <c r="M11281" s="4" t="s">
        <v>2041</v>
      </c>
      <c r="N11281" s="4" t="s">
        <v>2041</v>
      </c>
      <c r="O11281" s="4" t="s">
        <v>2041</v>
      </c>
      <c r="P11281" s="4" t="s">
        <v>2041</v>
      </c>
      <c r="R11281" s="5" t="str">
        <f t="shared" si="1"/>
        <v>2018_340</v>
      </c>
    </row>
    <row r="11282">
      <c r="A11282" s="4" t="s">
        <v>2419</v>
      </c>
      <c r="B11282" s="4">
        <v>341.0</v>
      </c>
      <c r="C11282" s="4">
        <v>2018.0</v>
      </c>
      <c r="D11282" s="4" t="s">
        <v>1112</v>
      </c>
      <c r="E11282" s="4" t="s">
        <v>223</v>
      </c>
      <c r="F11282" s="4" t="s">
        <v>88</v>
      </c>
      <c r="G11282" s="4" t="s">
        <v>1413</v>
      </c>
      <c r="H11282" s="4">
        <v>8439.0</v>
      </c>
      <c r="I11282" s="4">
        <v>8573.0</v>
      </c>
      <c r="J11282" s="4">
        <v>447.0</v>
      </c>
      <c r="K11282" s="4">
        <v>9687.0</v>
      </c>
      <c r="L11282" s="4">
        <v>4810.0</v>
      </c>
      <c r="M11282" s="4" t="s">
        <v>2041</v>
      </c>
      <c r="N11282" s="4" t="s">
        <v>2041</v>
      </c>
      <c r="O11282" s="4" t="s">
        <v>2041</v>
      </c>
      <c r="P11282" s="4" t="s">
        <v>2041</v>
      </c>
      <c r="R11282" s="5" t="str">
        <f t="shared" si="1"/>
        <v>2018_341</v>
      </c>
    </row>
    <row r="11283">
      <c r="A11283" s="4" t="s">
        <v>2258</v>
      </c>
      <c r="B11283" s="4">
        <v>342.0</v>
      </c>
      <c r="C11283" s="4">
        <v>2018.0</v>
      </c>
      <c r="D11283" s="4" t="s">
        <v>1723</v>
      </c>
      <c r="E11283" s="4" t="s">
        <v>2062</v>
      </c>
      <c r="F11283" s="4" t="s">
        <v>46</v>
      </c>
      <c r="G11283" s="4" t="s">
        <v>1899</v>
      </c>
      <c r="H11283" s="4">
        <v>3451.0</v>
      </c>
      <c r="I11283" s="4">
        <v>8570.0</v>
      </c>
      <c r="J11283" s="4">
        <v>30.0</v>
      </c>
      <c r="K11283" s="4">
        <v>6135.0</v>
      </c>
      <c r="L11283" s="4">
        <v>11400.0</v>
      </c>
      <c r="M11283" s="4" t="s">
        <v>2041</v>
      </c>
      <c r="N11283" s="4" t="s">
        <v>2041</v>
      </c>
      <c r="O11283" s="4" t="s">
        <v>2041</v>
      </c>
      <c r="P11283" s="4" t="s">
        <v>2041</v>
      </c>
      <c r="R11283" s="5" t="str">
        <f t="shared" si="1"/>
        <v>2018_342</v>
      </c>
    </row>
    <row r="11284">
      <c r="A11284" s="4" t="s">
        <v>1192</v>
      </c>
      <c r="B11284" s="4">
        <v>343.0</v>
      </c>
      <c r="C11284" s="4">
        <v>2018.0</v>
      </c>
      <c r="D11284" s="4" t="s">
        <v>42</v>
      </c>
      <c r="E11284" s="4" t="s">
        <v>2042</v>
      </c>
      <c r="F11284" s="4" t="s">
        <v>74</v>
      </c>
      <c r="G11284" s="4" t="s">
        <v>1422</v>
      </c>
      <c r="I11284" s="4">
        <v>8528.0</v>
      </c>
      <c r="J11284" s="4">
        <v>558.0</v>
      </c>
      <c r="K11284" s="4">
        <v>95001.0</v>
      </c>
      <c r="L11284" s="4">
        <v>3622.0</v>
      </c>
      <c r="M11284" s="4" t="s">
        <v>2041</v>
      </c>
      <c r="N11284" s="4" t="s">
        <v>2041</v>
      </c>
      <c r="O11284" s="4" t="s">
        <v>2041</v>
      </c>
      <c r="P11284" s="4" t="s">
        <v>2041</v>
      </c>
      <c r="R11284" s="5" t="str">
        <f t="shared" si="1"/>
        <v>2018_343</v>
      </c>
    </row>
    <row r="11285">
      <c r="A11285" s="4" t="s">
        <v>2578</v>
      </c>
      <c r="B11285" s="4">
        <v>344.0</v>
      </c>
      <c r="C11285" s="4">
        <v>2018.0</v>
      </c>
      <c r="D11285" s="4" t="s">
        <v>225</v>
      </c>
      <c r="E11285" s="4" t="s">
        <v>921</v>
      </c>
      <c r="F11285" s="4" t="s">
        <v>183</v>
      </c>
      <c r="G11285" s="4" t="s">
        <v>1517</v>
      </c>
      <c r="H11285" s="4">
        <v>5033.0</v>
      </c>
      <c r="I11285" s="4">
        <v>8462.0</v>
      </c>
      <c r="J11285" s="4">
        <v>229.0</v>
      </c>
      <c r="K11285" s="4">
        <v>13878.0</v>
      </c>
      <c r="L11285" s="4">
        <v>2650.0</v>
      </c>
      <c r="M11285" s="4" t="s">
        <v>2041</v>
      </c>
      <c r="N11285" s="4" t="s">
        <v>2041</v>
      </c>
      <c r="O11285" s="4" t="s">
        <v>2044</v>
      </c>
      <c r="P11285" s="4" t="s">
        <v>2041</v>
      </c>
      <c r="R11285" s="5" t="str">
        <f t="shared" si="1"/>
        <v>2018_344</v>
      </c>
    </row>
    <row r="11286">
      <c r="A11286" s="4" t="s">
        <v>764</v>
      </c>
      <c r="B11286" s="4">
        <v>345.0</v>
      </c>
      <c r="C11286" s="4">
        <v>2018.0</v>
      </c>
      <c r="D11286" s="4" t="s">
        <v>48</v>
      </c>
      <c r="E11286" s="4" t="s">
        <v>48</v>
      </c>
      <c r="F11286" s="4" t="s">
        <v>100</v>
      </c>
      <c r="G11286" s="4" t="s">
        <v>1562</v>
      </c>
      <c r="H11286" s="4">
        <v>34818.0</v>
      </c>
      <c r="I11286" s="4">
        <v>8442.0</v>
      </c>
      <c r="J11286" s="4">
        <v>3000.0</v>
      </c>
      <c r="K11286" s="4">
        <v>18467.0</v>
      </c>
      <c r="L11286" s="4">
        <v>15150.0</v>
      </c>
      <c r="M11286" s="4" t="s">
        <v>2041</v>
      </c>
      <c r="N11286" s="4" t="s">
        <v>2041</v>
      </c>
      <c r="O11286" s="4" t="s">
        <v>2041</v>
      </c>
      <c r="P11286" s="4" t="s">
        <v>2041</v>
      </c>
      <c r="R11286" s="5" t="str">
        <f t="shared" si="1"/>
        <v>2018_345</v>
      </c>
    </row>
    <row r="11287">
      <c r="A11287" s="7" t="s">
        <v>2487</v>
      </c>
      <c r="B11287" s="7">
        <v>346.0</v>
      </c>
      <c r="C11287" s="7">
        <v>2018.0</v>
      </c>
      <c r="D11287" s="7" t="s">
        <v>999</v>
      </c>
      <c r="E11287" s="7" t="s">
        <v>117</v>
      </c>
      <c r="F11287" s="7" t="s">
        <v>88</v>
      </c>
      <c r="G11287" s="7" t="s">
        <v>1413</v>
      </c>
      <c r="H11287" s="7">
        <v>617.0</v>
      </c>
      <c r="I11287" s="7">
        <v>8365.0</v>
      </c>
      <c r="J11287" s="7">
        <v>13.0</v>
      </c>
      <c r="K11287" s="7">
        <v>2708.0</v>
      </c>
      <c r="L11287" s="7">
        <v>8900.0</v>
      </c>
      <c r="M11287" s="7" t="s">
        <v>2041</v>
      </c>
      <c r="N11287" s="7" t="s">
        <v>2044</v>
      </c>
      <c r="O11287" s="7" t="s">
        <v>2041</v>
      </c>
      <c r="P11287" s="7" t="s">
        <v>2041</v>
      </c>
      <c r="Q11287" s="8"/>
      <c r="R11287" s="5" t="str">
        <f t="shared" si="1"/>
        <v>2018_346</v>
      </c>
    </row>
    <row r="11288">
      <c r="A11288" s="4" t="s">
        <v>2273</v>
      </c>
      <c r="B11288" s="4">
        <v>347.0</v>
      </c>
      <c r="C11288" s="4">
        <v>2018.0</v>
      </c>
      <c r="D11288" s="4" t="s">
        <v>1723</v>
      </c>
      <c r="E11288" s="4" t="s">
        <v>2062</v>
      </c>
      <c r="F11288" s="4" t="s">
        <v>88</v>
      </c>
      <c r="G11288" s="4" t="s">
        <v>1623</v>
      </c>
      <c r="H11288" s="4">
        <v>5157.0</v>
      </c>
      <c r="I11288" s="4">
        <v>8307.0</v>
      </c>
      <c r="J11288" s="4">
        <v>186.0</v>
      </c>
      <c r="K11288" s="4">
        <v>7972.0</v>
      </c>
      <c r="L11288" s="4">
        <v>20462.0</v>
      </c>
      <c r="M11288" s="4" t="s">
        <v>2041</v>
      </c>
      <c r="N11288" s="4" t="s">
        <v>2041</v>
      </c>
      <c r="O11288" s="4" t="s">
        <v>2041</v>
      </c>
      <c r="P11288" s="4" t="s">
        <v>2041</v>
      </c>
      <c r="R11288" s="5" t="str">
        <f t="shared" si="1"/>
        <v>2018_347</v>
      </c>
    </row>
    <row r="11289">
      <c r="A11289" s="4" t="s">
        <v>2279</v>
      </c>
      <c r="B11289" s="4">
        <v>348.0</v>
      </c>
      <c r="C11289" s="4">
        <v>2018.0</v>
      </c>
      <c r="D11289" s="4" t="s">
        <v>99</v>
      </c>
      <c r="E11289" s="4" t="s">
        <v>2042</v>
      </c>
      <c r="F11289" s="4" t="s">
        <v>37</v>
      </c>
      <c r="G11289" s="4" t="s">
        <v>1495</v>
      </c>
      <c r="H11289" s="4">
        <v>1413.0</v>
      </c>
      <c r="I11289" s="4">
        <v>8295.0</v>
      </c>
      <c r="J11289" s="4">
        <v>817.0</v>
      </c>
      <c r="K11289" s="4">
        <v>105297.0</v>
      </c>
      <c r="L11289" s="4">
        <v>3500.0</v>
      </c>
      <c r="M11289" s="4" t="s">
        <v>2041</v>
      </c>
      <c r="N11289" s="4" t="s">
        <v>2041</v>
      </c>
      <c r="O11289" s="4" t="s">
        <v>2041</v>
      </c>
      <c r="P11289" s="4" t="s">
        <v>2041</v>
      </c>
      <c r="R11289" s="5" t="str">
        <f t="shared" si="1"/>
        <v>2018_348</v>
      </c>
    </row>
    <row r="11290">
      <c r="A11290" s="4" t="s">
        <v>2486</v>
      </c>
      <c r="B11290" s="4">
        <v>349.0</v>
      </c>
      <c r="C11290" s="4">
        <v>2018.0</v>
      </c>
      <c r="D11290" s="4" t="s">
        <v>999</v>
      </c>
      <c r="E11290" s="4" t="s">
        <v>117</v>
      </c>
      <c r="F11290" s="4" t="s">
        <v>46</v>
      </c>
      <c r="G11290" s="4" t="s">
        <v>1489</v>
      </c>
      <c r="H11290" s="4">
        <v>3920.0</v>
      </c>
      <c r="I11290" s="4">
        <v>8254.0</v>
      </c>
      <c r="J11290" s="4">
        <v>120.0</v>
      </c>
      <c r="K11290" s="4">
        <v>5733.0</v>
      </c>
      <c r="L11290" s="4">
        <v>8600.0</v>
      </c>
      <c r="M11290" s="4" t="s">
        <v>2041</v>
      </c>
      <c r="N11290" s="4" t="s">
        <v>2041</v>
      </c>
      <c r="O11290" s="4" t="s">
        <v>2041</v>
      </c>
      <c r="P11290" s="4" t="s">
        <v>2041</v>
      </c>
      <c r="R11290" s="5" t="str">
        <f t="shared" si="1"/>
        <v>2018_349</v>
      </c>
    </row>
    <row r="11291">
      <c r="A11291" s="4" t="s">
        <v>2302</v>
      </c>
      <c r="B11291" s="4">
        <v>350.0</v>
      </c>
      <c r="C11291" s="4">
        <v>2018.0</v>
      </c>
      <c r="D11291" s="4" t="s">
        <v>289</v>
      </c>
      <c r="E11291" s="4" t="s">
        <v>2065</v>
      </c>
      <c r="F11291" s="4" t="s">
        <v>30</v>
      </c>
      <c r="G11291" s="4" t="s">
        <v>1407</v>
      </c>
      <c r="H11291" s="4">
        <v>9272.0</v>
      </c>
      <c r="I11291" s="4">
        <v>8139.0</v>
      </c>
      <c r="J11291" s="4">
        <v>738.0</v>
      </c>
      <c r="K11291" s="4">
        <v>14552.0</v>
      </c>
      <c r="L11291" s="4">
        <v>26000.0</v>
      </c>
      <c r="M11291" s="4" t="s">
        <v>2041</v>
      </c>
      <c r="N11291" s="4" t="s">
        <v>2041</v>
      </c>
      <c r="O11291" s="4" t="s">
        <v>2041</v>
      </c>
      <c r="P11291" s="4" t="s">
        <v>2041</v>
      </c>
      <c r="R11291" s="5" t="str">
        <f t="shared" si="1"/>
        <v>2018_350</v>
      </c>
    </row>
    <row r="11292">
      <c r="A11292" s="4" t="s">
        <v>2327</v>
      </c>
      <c r="B11292" s="4">
        <v>351.0</v>
      </c>
      <c r="C11292" s="4">
        <v>2018.0</v>
      </c>
      <c r="D11292" s="4" t="s">
        <v>986</v>
      </c>
      <c r="E11292" s="4" t="s">
        <v>117</v>
      </c>
      <c r="F11292" s="4" t="s">
        <v>20</v>
      </c>
      <c r="G11292" s="4" t="s">
        <v>2488</v>
      </c>
      <c r="H11292" s="4">
        <v>620.0</v>
      </c>
      <c r="I11292" s="4">
        <v>8128.0</v>
      </c>
      <c r="J11292" s="4">
        <v>53.0</v>
      </c>
      <c r="K11292" s="4">
        <v>2056.0</v>
      </c>
      <c r="L11292" s="4">
        <v>11950.0</v>
      </c>
      <c r="M11292" s="4" t="s">
        <v>2041</v>
      </c>
      <c r="N11292" s="4" t="s">
        <v>2041</v>
      </c>
      <c r="O11292" s="4" t="s">
        <v>2041</v>
      </c>
      <c r="P11292" s="4" t="s">
        <v>2041</v>
      </c>
      <c r="R11292" s="5" t="str">
        <f t="shared" si="1"/>
        <v>2018_351</v>
      </c>
    </row>
    <row r="11293">
      <c r="A11293" s="4" t="s">
        <v>2579</v>
      </c>
      <c r="B11293" s="4">
        <v>352.0</v>
      </c>
      <c r="C11293" s="4">
        <v>2018.0</v>
      </c>
      <c r="D11293" s="4" t="s">
        <v>48</v>
      </c>
      <c r="E11293" s="4" t="s">
        <v>48</v>
      </c>
      <c r="F11293" s="4" t="s">
        <v>24</v>
      </c>
      <c r="G11293" s="4" t="s">
        <v>1404</v>
      </c>
      <c r="H11293" s="4">
        <v>14385.0</v>
      </c>
      <c r="I11293" s="4">
        <v>8041.0</v>
      </c>
      <c r="J11293" s="4">
        <v>1304.0</v>
      </c>
      <c r="K11293" s="4">
        <v>12076.0</v>
      </c>
      <c r="L11293" s="4">
        <v>8799.0</v>
      </c>
      <c r="M11293" s="4" t="s">
        <v>2041</v>
      </c>
      <c r="N11293" s="4" t="s">
        <v>2041</v>
      </c>
      <c r="O11293" s="4" t="s">
        <v>2044</v>
      </c>
      <c r="P11293" s="4" t="s">
        <v>2041</v>
      </c>
      <c r="R11293" s="5" t="str">
        <f t="shared" si="1"/>
        <v>2018_352</v>
      </c>
    </row>
    <row r="11294">
      <c r="A11294" s="4" t="s">
        <v>2339</v>
      </c>
      <c r="B11294" s="4">
        <v>353.0</v>
      </c>
      <c r="C11294" s="4">
        <v>2018.0</v>
      </c>
      <c r="D11294" s="4" t="s">
        <v>921</v>
      </c>
      <c r="E11294" s="4" t="s">
        <v>921</v>
      </c>
      <c r="F11294" s="4" t="s">
        <v>118</v>
      </c>
      <c r="G11294" s="4" t="s">
        <v>1530</v>
      </c>
      <c r="H11294" s="4">
        <v>20567.0</v>
      </c>
      <c r="I11294" s="4">
        <v>8031.0</v>
      </c>
      <c r="J11294" s="4">
        <v>2174.0</v>
      </c>
      <c r="K11294" s="4">
        <v>46352.0</v>
      </c>
      <c r="L11294" s="4">
        <v>5425.0</v>
      </c>
      <c r="M11294" s="4" t="s">
        <v>2041</v>
      </c>
      <c r="N11294" s="4" t="s">
        <v>2041</v>
      </c>
      <c r="O11294" s="4" t="s">
        <v>2041</v>
      </c>
      <c r="P11294" s="4" t="s">
        <v>2041</v>
      </c>
      <c r="R11294" s="5" t="str">
        <f t="shared" si="1"/>
        <v>2018_353</v>
      </c>
    </row>
    <row r="11295">
      <c r="A11295" s="4" t="s">
        <v>2514</v>
      </c>
      <c r="B11295" s="4">
        <v>354.0</v>
      </c>
      <c r="C11295" s="4">
        <v>2018.0</v>
      </c>
      <c r="D11295" s="4" t="s">
        <v>975</v>
      </c>
      <c r="E11295" s="4" t="s">
        <v>2043</v>
      </c>
      <c r="F11295" s="4" t="s">
        <v>57</v>
      </c>
      <c r="G11295" s="4" t="s">
        <v>1600</v>
      </c>
      <c r="H11295" s="4">
        <v>33105.0</v>
      </c>
      <c r="I11295" s="4">
        <v>8014.0</v>
      </c>
      <c r="J11295" s="4">
        <v>1698.0</v>
      </c>
      <c r="K11295" s="4">
        <v>12123.0</v>
      </c>
      <c r="L11295" s="4">
        <v>9400.0</v>
      </c>
      <c r="M11295" s="4" t="s">
        <v>2041</v>
      </c>
      <c r="N11295" s="4" t="s">
        <v>2041</v>
      </c>
      <c r="O11295" s="4" t="s">
        <v>2041</v>
      </c>
      <c r="P11295" s="4" t="s">
        <v>2041</v>
      </c>
      <c r="R11295" s="5" t="str">
        <f t="shared" si="1"/>
        <v>2018_354</v>
      </c>
    </row>
    <row r="11296">
      <c r="A11296" s="4" t="s">
        <v>2453</v>
      </c>
      <c r="B11296" s="4">
        <v>355.0</v>
      </c>
      <c r="C11296" s="4">
        <v>2018.0</v>
      </c>
      <c r="D11296" s="4" t="s">
        <v>120</v>
      </c>
      <c r="E11296" s="4" t="s">
        <v>2059</v>
      </c>
      <c r="F11296" s="4" t="s">
        <v>95</v>
      </c>
      <c r="G11296" s="4" t="s">
        <v>1458</v>
      </c>
      <c r="H11296" s="4">
        <v>7646.0</v>
      </c>
      <c r="I11296" s="4">
        <v>7933.0</v>
      </c>
      <c r="J11296" s="4">
        <v>1034.0</v>
      </c>
      <c r="K11296" s="4">
        <v>10740.0</v>
      </c>
      <c r="L11296" s="4">
        <v>23156.0</v>
      </c>
      <c r="M11296" s="4" t="s">
        <v>2041</v>
      </c>
      <c r="N11296" s="4" t="s">
        <v>2041</v>
      </c>
      <c r="O11296" s="4" t="s">
        <v>2041</v>
      </c>
      <c r="P11296" s="4" t="s">
        <v>2041</v>
      </c>
      <c r="R11296" s="5" t="str">
        <f t="shared" si="1"/>
        <v>2018_355</v>
      </c>
    </row>
    <row r="11297">
      <c r="A11297" s="4" t="s">
        <v>2447</v>
      </c>
      <c r="B11297" s="4">
        <v>356.0</v>
      </c>
      <c r="C11297" s="4">
        <v>2018.0</v>
      </c>
      <c r="D11297" s="4" t="s">
        <v>1139</v>
      </c>
      <c r="E11297" s="4" t="s">
        <v>2042</v>
      </c>
      <c r="F11297" s="4" t="s">
        <v>46</v>
      </c>
      <c r="G11297" s="4" t="s">
        <v>1418</v>
      </c>
      <c r="H11297" s="4">
        <v>7930.0</v>
      </c>
      <c r="I11297" s="4">
        <v>7932.0</v>
      </c>
      <c r="J11297" s="4">
        <v>254.0</v>
      </c>
      <c r="K11297" s="4">
        <v>8015.0</v>
      </c>
      <c r="L11297" s="4">
        <v>81900.0</v>
      </c>
      <c r="M11297" s="4" t="s">
        <v>2041</v>
      </c>
      <c r="N11297" s="4" t="s">
        <v>2041</v>
      </c>
      <c r="O11297" s="4" t="s">
        <v>2041</v>
      </c>
      <c r="P11297" s="4" t="s">
        <v>2041</v>
      </c>
      <c r="R11297" s="5" t="str">
        <f t="shared" si="1"/>
        <v>2018_356</v>
      </c>
    </row>
    <row r="11298">
      <c r="A11298" s="4" t="s">
        <v>2383</v>
      </c>
      <c r="B11298" s="4">
        <v>357.0</v>
      </c>
      <c r="C11298" s="4">
        <v>2018.0</v>
      </c>
      <c r="D11298" s="4" t="s">
        <v>977</v>
      </c>
      <c r="E11298" s="4" t="s">
        <v>117</v>
      </c>
      <c r="F11298" s="4" t="s">
        <v>46</v>
      </c>
      <c r="G11298" s="4" t="s">
        <v>1514</v>
      </c>
      <c r="H11298" s="4">
        <v>2522.0</v>
      </c>
      <c r="I11298" s="4">
        <v>7927.0</v>
      </c>
      <c r="J11298" s="4">
        <v>109.0</v>
      </c>
      <c r="K11298" s="4">
        <v>4252.0</v>
      </c>
      <c r="L11298" s="4">
        <v>8900.0</v>
      </c>
      <c r="M11298" s="4" t="s">
        <v>2041</v>
      </c>
      <c r="N11298" s="4" t="s">
        <v>2041</v>
      </c>
      <c r="O11298" s="4" t="s">
        <v>2041</v>
      </c>
      <c r="P11298" s="4" t="s">
        <v>2041</v>
      </c>
      <c r="R11298" s="5" t="str">
        <f t="shared" si="1"/>
        <v>2018_357</v>
      </c>
    </row>
    <row r="11299">
      <c r="A11299" s="7" t="s">
        <v>2311</v>
      </c>
      <c r="B11299" s="7">
        <v>358.0</v>
      </c>
      <c r="C11299" s="7">
        <v>2018.0</v>
      </c>
      <c r="D11299" s="7" t="s">
        <v>981</v>
      </c>
      <c r="E11299" s="7" t="s">
        <v>2053</v>
      </c>
      <c r="F11299" s="7" t="s">
        <v>43</v>
      </c>
      <c r="G11299" s="7" t="s">
        <v>1575</v>
      </c>
      <c r="H11299" s="7">
        <v>13021.0</v>
      </c>
      <c r="I11299" s="7">
        <v>7890.0</v>
      </c>
      <c r="J11299" s="7">
        <v>887.0</v>
      </c>
      <c r="K11299" s="7">
        <v>7726.0</v>
      </c>
      <c r="L11299" s="7">
        <v>18000.0</v>
      </c>
      <c r="M11299" s="7" t="s">
        <v>2041</v>
      </c>
      <c r="N11299" s="7" t="s">
        <v>2044</v>
      </c>
      <c r="O11299" s="7" t="s">
        <v>2041</v>
      </c>
      <c r="P11299" s="7" t="s">
        <v>2041</v>
      </c>
      <c r="Q11299" s="8"/>
      <c r="R11299" s="5" t="str">
        <f t="shared" si="1"/>
        <v>2018_358</v>
      </c>
    </row>
    <row r="11300">
      <c r="A11300" s="4" t="s">
        <v>792</v>
      </c>
      <c r="B11300" s="4">
        <v>359.0</v>
      </c>
      <c r="C11300" s="4">
        <v>2018.0</v>
      </c>
      <c r="D11300" s="4" t="s">
        <v>717</v>
      </c>
      <c r="E11300" s="4" t="s">
        <v>2141</v>
      </c>
      <c r="F11300" s="4" t="s">
        <v>30</v>
      </c>
      <c r="G11300" s="4" t="s">
        <v>1407</v>
      </c>
      <c r="H11300" s="4">
        <v>8854.0</v>
      </c>
      <c r="I11300" s="4">
        <v>7882.0</v>
      </c>
      <c r="J11300" s="4">
        <v>579.0</v>
      </c>
      <c r="K11300" s="4">
        <v>12695.0</v>
      </c>
      <c r="L11300" s="4">
        <v>50200.0</v>
      </c>
      <c r="M11300" s="4" t="s">
        <v>2041</v>
      </c>
      <c r="N11300" s="4" t="s">
        <v>2041</v>
      </c>
      <c r="O11300" s="4" t="s">
        <v>2041</v>
      </c>
      <c r="P11300" s="4" t="s">
        <v>2041</v>
      </c>
      <c r="R11300" s="5" t="str">
        <f t="shared" si="1"/>
        <v>2018_359</v>
      </c>
    </row>
    <row r="11301">
      <c r="A11301" s="4" t="s">
        <v>2316</v>
      </c>
      <c r="B11301" s="4">
        <v>360.0</v>
      </c>
      <c r="C11301" s="4">
        <v>2018.0</v>
      </c>
      <c r="D11301" s="4" t="s">
        <v>1728</v>
      </c>
      <c r="E11301" s="4" t="s">
        <v>2062</v>
      </c>
      <c r="F11301" s="4" t="s">
        <v>46</v>
      </c>
      <c r="G11301" s="4" t="s">
        <v>1489</v>
      </c>
      <c r="H11301" s="4">
        <v>15183.0</v>
      </c>
      <c r="I11301" s="4">
        <v>7830.0</v>
      </c>
      <c r="J11301" s="4">
        <v>812.0</v>
      </c>
      <c r="K11301" s="4">
        <v>10658.0</v>
      </c>
      <c r="L11301" s="4">
        <v>29000.0</v>
      </c>
      <c r="M11301" s="4" t="s">
        <v>2041</v>
      </c>
      <c r="N11301" s="4" t="s">
        <v>2041</v>
      </c>
      <c r="O11301" s="4" t="s">
        <v>2041</v>
      </c>
      <c r="P11301" s="4" t="s">
        <v>2041</v>
      </c>
      <c r="R11301" s="5" t="str">
        <f t="shared" si="1"/>
        <v>2018_360</v>
      </c>
    </row>
    <row r="11302">
      <c r="A11302" s="4" t="s">
        <v>2495</v>
      </c>
      <c r="B11302" s="4">
        <v>361.0</v>
      </c>
      <c r="C11302" s="4">
        <v>2018.0</v>
      </c>
      <c r="D11302" s="4" t="s">
        <v>826</v>
      </c>
      <c r="E11302" s="4" t="s">
        <v>114</v>
      </c>
      <c r="F11302" s="4" t="s">
        <v>257</v>
      </c>
      <c r="G11302" s="4" t="s">
        <v>2496</v>
      </c>
      <c r="H11302" s="4">
        <v>22151.0</v>
      </c>
      <c r="I11302" s="4">
        <v>7824.0</v>
      </c>
      <c r="J11302" s="4">
        <v>1814.0</v>
      </c>
      <c r="K11302" s="4">
        <v>25965.0</v>
      </c>
      <c r="L11302" s="4">
        <v>18200.0</v>
      </c>
      <c r="M11302" s="4" t="s">
        <v>2041</v>
      </c>
      <c r="N11302" s="4" t="s">
        <v>2041</v>
      </c>
      <c r="O11302" s="4" t="s">
        <v>2041</v>
      </c>
      <c r="P11302" s="4" t="s">
        <v>2041</v>
      </c>
      <c r="R11302" s="5" t="str">
        <f t="shared" si="1"/>
        <v>2018_361</v>
      </c>
    </row>
    <row r="11303">
      <c r="A11303" s="4" t="s">
        <v>2280</v>
      </c>
      <c r="B11303" s="4">
        <v>362.0</v>
      </c>
      <c r="C11303" s="4">
        <v>2018.0</v>
      </c>
      <c r="D11303" s="4" t="s">
        <v>981</v>
      </c>
      <c r="E11303" s="4" t="s">
        <v>2053</v>
      </c>
      <c r="F11303" s="4" t="s">
        <v>24</v>
      </c>
      <c r="G11303" s="4" t="s">
        <v>1503</v>
      </c>
      <c r="H11303" s="4">
        <v>787.0</v>
      </c>
      <c r="I11303" s="4">
        <v>7795.0</v>
      </c>
      <c r="J11303" s="4">
        <v>62.0</v>
      </c>
      <c r="K11303" s="4">
        <v>2504.0</v>
      </c>
      <c r="L11303" s="4">
        <v>16000.0</v>
      </c>
      <c r="M11303" s="4" t="s">
        <v>2041</v>
      </c>
      <c r="N11303" s="4" t="s">
        <v>2041</v>
      </c>
      <c r="O11303" s="4" t="s">
        <v>2041</v>
      </c>
      <c r="P11303" s="4" t="s">
        <v>2041</v>
      </c>
      <c r="R11303" s="5" t="str">
        <f t="shared" si="1"/>
        <v>2018_362</v>
      </c>
    </row>
    <row r="11304">
      <c r="A11304" s="4" t="s">
        <v>2352</v>
      </c>
      <c r="B11304" s="4">
        <v>363.0</v>
      </c>
      <c r="C11304" s="4">
        <v>2018.0</v>
      </c>
      <c r="D11304" s="4" t="s">
        <v>1839</v>
      </c>
      <c r="E11304" s="4" t="s">
        <v>2040</v>
      </c>
      <c r="F11304" s="4" t="s">
        <v>30</v>
      </c>
      <c r="G11304" s="4" t="s">
        <v>1407</v>
      </c>
      <c r="H11304" s="4">
        <v>5379.0</v>
      </c>
      <c r="I11304" s="4">
        <v>7782.0</v>
      </c>
      <c r="J11304" s="4">
        <v>284.0</v>
      </c>
      <c r="K11304" s="4">
        <v>3961.0</v>
      </c>
      <c r="L11304" s="4">
        <v>32175.0</v>
      </c>
      <c r="M11304" s="4" t="s">
        <v>2041</v>
      </c>
      <c r="N11304" s="4" t="s">
        <v>2041</v>
      </c>
      <c r="O11304" s="4" t="s">
        <v>2041</v>
      </c>
      <c r="P11304" s="4" t="s">
        <v>2041</v>
      </c>
      <c r="R11304" s="5" t="str">
        <f t="shared" si="1"/>
        <v>2018_363</v>
      </c>
    </row>
    <row r="11305">
      <c r="A11305" s="4" t="s">
        <v>2336</v>
      </c>
      <c r="B11305" s="4">
        <v>364.0</v>
      </c>
      <c r="C11305" s="4">
        <v>2018.0</v>
      </c>
      <c r="D11305" s="4" t="s">
        <v>216</v>
      </c>
      <c r="E11305" s="4" t="s">
        <v>921</v>
      </c>
      <c r="F11305" s="4" t="s">
        <v>148</v>
      </c>
      <c r="G11305" s="4" t="s">
        <v>1463</v>
      </c>
      <c r="H11305" s="4">
        <v>18671.0</v>
      </c>
      <c r="I11305" s="4">
        <v>7752.0</v>
      </c>
      <c r="J11305" s="4">
        <v>988.0</v>
      </c>
      <c r="K11305" s="4">
        <v>36220.0</v>
      </c>
      <c r="L11305" s="4">
        <v>8084.0</v>
      </c>
      <c r="M11305" s="4" t="s">
        <v>2041</v>
      </c>
      <c r="N11305" s="4" t="s">
        <v>2041</v>
      </c>
      <c r="O11305" s="4" t="s">
        <v>2041</v>
      </c>
      <c r="P11305" s="4" t="s">
        <v>2041</v>
      </c>
      <c r="R11305" s="5" t="str">
        <f t="shared" si="1"/>
        <v>2018_364</v>
      </c>
    </row>
    <row r="11306">
      <c r="A11306" s="4" t="s">
        <v>2465</v>
      </c>
      <c r="B11306" s="4">
        <v>365.0</v>
      </c>
      <c r="C11306" s="4">
        <v>2018.0</v>
      </c>
      <c r="D11306" s="4" t="s">
        <v>1360</v>
      </c>
      <c r="E11306" s="4" t="s">
        <v>2141</v>
      </c>
      <c r="F11306" s="4" t="s">
        <v>24</v>
      </c>
      <c r="G11306" s="4" t="s">
        <v>1478</v>
      </c>
      <c r="H11306" s="4">
        <v>11806.0</v>
      </c>
      <c r="I11306" s="4">
        <v>7719.0</v>
      </c>
      <c r="J11306" s="4">
        <v>789.0</v>
      </c>
      <c r="K11306" s="4">
        <v>30685.0</v>
      </c>
      <c r="L11306" s="4">
        <v>20000.0</v>
      </c>
      <c r="M11306" s="4" t="s">
        <v>2041</v>
      </c>
      <c r="N11306" s="4" t="s">
        <v>2041</v>
      </c>
      <c r="O11306" s="4" t="s">
        <v>2041</v>
      </c>
      <c r="P11306" s="4" t="s">
        <v>2041</v>
      </c>
      <c r="R11306" s="5" t="str">
        <f t="shared" si="1"/>
        <v>2018_365</v>
      </c>
    </row>
    <row r="11307">
      <c r="A11307" s="4" t="s">
        <v>939</v>
      </c>
      <c r="B11307" s="4">
        <v>366.0</v>
      </c>
      <c r="C11307" s="4">
        <v>2018.0</v>
      </c>
      <c r="D11307" s="4" t="s">
        <v>59</v>
      </c>
      <c r="E11307" s="4" t="s">
        <v>2042</v>
      </c>
      <c r="F11307" s="4" t="s">
        <v>55</v>
      </c>
      <c r="G11307" s="4" t="s">
        <v>1417</v>
      </c>
      <c r="H11307" s="4">
        <v>21812.0</v>
      </c>
      <c r="I11307" s="4">
        <v>7713.0</v>
      </c>
      <c r="J11307" s="4">
        <v>2194.0</v>
      </c>
      <c r="K11307" s="4">
        <v>142193.0</v>
      </c>
      <c r="L11307" s="4">
        <v>18125.0</v>
      </c>
      <c r="M11307" s="4" t="s">
        <v>2041</v>
      </c>
      <c r="N11307" s="4" t="s">
        <v>2041</v>
      </c>
      <c r="O11307" s="4" t="s">
        <v>2041</v>
      </c>
      <c r="P11307" s="4" t="s">
        <v>2041</v>
      </c>
      <c r="R11307" s="5" t="str">
        <f t="shared" si="1"/>
        <v>2018_366</v>
      </c>
    </row>
    <row r="11308">
      <c r="A11308" s="4" t="s">
        <v>2343</v>
      </c>
      <c r="B11308" s="4">
        <v>367.0</v>
      </c>
      <c r="C11308" s="4">
        <v>2018.0</v>
      </c>
      <c r="D11308" s="4" t="s">
        <v>1292</v>
      </c>
      <c r="E11308" s="4" t="s">
        <v>114</v>
      </c>
      <c r="F11308" s="4" t="s">
        <v>43</v>
      </c>
      <c r="G11308" s="4" t="s">
        <v>2580</v>
      </c>
      <c r="H11308" s="4">
        <v>13619.0</v>
      </c>
      <c r="I11308" s="4">
        <v>7709.0</v>
      </c>
      <c r="J11308" s="4">
        <v>772.0</v>
      </c>
      <c r="K11308" s="4">
        <v>10503.0</v>
      </c>
      <c r="L11308" s="4">
        <v>45000.0</v>
      </c>
      <c r="M11308" s="4" t="s">
        <v>2041</v>
      </c>
      <c r="N11308" s="4" t="s">
        <v>2041</v>
      </c>
      <c r="O11308" s="4" t="s">
        <v>2041</v>
      </c>
      <c r="P11308" s="4" t="s">
        <v>2041</v>
      </c>
      <c r="R11308" s="5" t="str">
        <f t="shared" si="1"/>
        <v>2018_367</v>
      </c>
    </row>
    <row r="11309">
      <c r="A11309" s="4" t="s">
        <v>2384</v>
      </c>
      <c r="B11309" s="4">
        <v>368.0</v>
      </c>
      <c r="C11309" s="4">
        <v>2018.0</v>
      </c>
      <c r="D11309" s="4" t="s">
        <v>223</v>
      </c>
      <c r="E11309" s="4" t="s">
        <v>223</v>
      </c>
      <c r="F11309" s="4" t="s">
        <v>35</v>
      </c>
      <c r="G11309" s="4" t="s">
        <v>1643</v>
      </c>
      <c r="H11309" s="4">
        <v>4549.0</v>
      </c>
      <c r="I11309" s="4">
        <v>7688.0</v>
      </c>
      <c r="J11309" s="4">
        <v>227.0</v>
      </c>
      <c r="K11309" s="4">
        <v>3966.0</v>
      </c>
      <c r="L11309" s="4">
        <v>32000.0</v>
      </c>
      <c r="M11309" s="4" t="s">
        <v>2041</v>
      </c>
      <c r="N11309" s="4" t="s">
        <v>2041</v>
      </c>
      <c r="O11309" s="4" t="s">
        <v>2041</v>
      </c>
      <c r="P11309" s="4" t="s">
        <v>2041</v>
      </c>
      <c r="R11309" s="5" t="str">
        <f t="shared" si="1"/>
        <v>2018_368</v>
      </c>
    </row>
    <row r="11310">
      <c r="A11310" s="4" t="s">
        <v>2353</v>
      </c>
      <c r="B11310" s="4">
        <v>369.0</v>
      </c>
      <c r="C11310" s="4">
        <v>2018.0</v>
      </c>
      <c r="D11310" s="4" t="s">
        <v>67</v>
      </c>
      <c r="E11310" s="4" t="s">
        <v>2042</v>
      </c>
      <c r="F11310" s="4" t="s">
        <v>35</v>
      </c>
      <c r="G11310" s="4" t="s">
        <v>1625</v>
      </c>
      <c r="H11310" s="4">
        <v>8836.0</v>
      </c>
      <c r="I11310" s="4">
        <v>7685.0</v>
      </c>
      <c r="J11310" s="4">
        <v>549.0</v>
      </c>
      <c r="K11310" s="4">
        <v>24300.0</v>
      </c>
      <c r="L11310" s="4">
        <v>7722.0</v>
      </c>
      <c r="M11310" s="4" t="s">
        <v>2041</v>
      </c>
      <c r="N11310" s="4" t="s">
        <v>2041</v>
      </c>
      <c r="O11310" s="4" t="s">
        <v>2041</v>
      </c>
      <c r="P11310" s="4" t="s">
        <v>2041</v>
      </c>
      <c r="R11310" s="5" t="str">
        <f t="shared" si="1"/>
        <v>2018_369</v>
      </c>
    </row>
    <row r="11311">
      <c r="A11311" s="4" t="s">
        <v>2329</v>
      </c>
      <c r="B11311" s="4">
        <v>370.0</v>
      </c>
      <c r="C11311" s="4">
        <v>2018.0</v>
      </c>
      <c r="D11311" s="4" t="s">
        <v>999</v>
      </c>
      <c r="E11311" s="4" t="s">
        <v>117</v>
      </c>
      <c r="F11311" s="4" t="s">
        <v>100</v>
      </c>
      <c r="G11311" s="4" t="s">
        <v>1500</v>
      </c>
      <c r="H11311" s="4">
        <v>2920.0</v>
      </c>
      <c r="I11311" s="4">
        <v>7679.0</v>
      </c>
      <c r="J11311" s="4">
        <v>164.0</v>
      </c>
      <c r="K11311" s="4">
        <v>4736.0</v>
      </c>
      <c r="L11311" s="4">
        <v>9100.0</v>
      </c>
      <c r="M11311" s="4" t="s">
        <v>2041</v>
      </c>
      <c r="N11311" s="4" t="s">
        <v>2041</v>
      </c>
      <c r="O11311" s="4" t="s">
        <v>2041</v>
      </c>
      <c r="P11311" s="4" t="s">
        <v>2041</v>
      </c>
      <c r="R11311" s="5" t="str">
        <f t="shared" si="1"/>
        <v>2018_370</v>
      </c>
    </row>
    <row r="11312">
      <c r="A11312" s="4" t="s">
        <v>2581</v>
      </c>
      <c r="B11312" s="4">
        <v>371.0</v>
      </c>
      <c r="C11312" s="4">
        <v>2018.0</v>
      </c>
      <c r="D11312" s="4" t="s">
        <v>1078</v>
      </c>
      <c r="E11312" s="4" t="s">
        <v>2052</v>
      </c>
      <c r="F11312" s="4" t="s">
        <v>30</v>
      </c>
      <c r="G11312" s="4" t="s">
        <v>1407</v>
      </c>
      <c r="H11312" s="4">
        <v>13723.0</v>
      </c>
      <c r="I11312" s="4">
        <v>7650.0</v>
      </c>
      <c r="J11312" s="4">
        <v>422.0</v>
      </c>
      <c r="K11312" s="4">
        <v>22548.0</v>
      </c>
      <c r="L11312" s="4">
        <v>22000.0</v>
      </c>
      <c r="M11312" s="4" t="s">
        <v>2041</v>
      </c>
      <c r="N11312" s="4" t="s">
        <v>2041</v>
      </c>
      <c r="O11312" s="4" t="s">
        <v>2044</v>
      </c>
      <c r="P11312" s="4" t="s">
        <v>2041</v>
      </c>
      <c r="R11312" s="5" t="str">
        <f t="shared" si="1"/>
        <v>2018_371</v>
      </c>
    </row>
    <row r="11313">
      <c r="A11313" s="4" t="s">
        <v>2497</v>
      </c>
      <c r="B11313" s="4">
        <v>372.0</v>
      </c>
      <c r="C11313" s="4">
        <v>2018.0</v>
      </c>
      <c r="D11313" s="4" t="s">
        <v>216</v>
      </c>
      <c r="E11313" s="4" t="s">
        <v>921</v>
      </c>
      <c r="F11313" s="4" t="s">
        <v>189</v>
      </c>
      <c r="G11313" s="4" t="s">
        <v>1449</v>
      </c>
      <c r="H11313" s="4">
        <v>19784.0</v>
      </c>
      <c r="I11313" s="4">
        <v>7649.0</v>
      </c>
      <c r="J11313" s="4">
        <v>1204.0</v>
      </c>
      <c r="K11313" s="4">
        <v>31591.0</v>
      </c>
      <c r="L11313" s="4">
        <v>8129.0</v>
      </c>
      <c r="M11313" s="4" t="s">
        <v>2041</v>
      </c>
      <c r="N11313" s="4" t="s">
        <v>2041</v>
      </c>
      <c r="O11313" s="4" t="s">
        <v>2041</v>
      </c>
      <c r="P11313" s="4" t="s">
        <v>2041</v>
      </c>
      <c r="R11313" s="5" t="str">
        <f t="shared" si="1"/>
        <v>2018_372</v>
      </c>
    </row>
    <row r="11314">
      <c r="A11314" s="4" t="s">
        <v>370</v>
      </c>
      <c r="B11314" s="4">
        <v>373.0</v>
      </c>
      <c r="C11314" s="4">
        <v>2018.0</v>
      </c>
      <c r="D11314" s="4" t="s">
        <v>1105</v>
      </c>
      <c r="E11314" s="4" t="s">
        <v>2052</v>
      </c>
      <c r="F11314" s="4" t="s">
        <v>20</v>
      </c>
      <c r="G11314" s="4" t="s">
        <v>1521</v>
      </c>
      <c r="H11314" s="4">
        <v>12590.0</v>
      </c>
      <c r="I11314" s="4">
        <v>7644.0</v>
      </c>
      <c r="J11314" s="4">
        <v>533.0</v>
      </c>
      <c r="K11314" s="4">
        <v>5488.0</v>
      </c>
      <c r="L11314" s="4">
        <v>26000.0</v>
      </c>
      <c r="M11314" s="4" t="s">
        <v>2041</v>
      </c>
      <c r="N11314" s="4" t="s">
        <v>2041</v>
      </c>
      <c r="O11314" s="4" t="s">
        <v>2041</v>
      </c>
      <c r="P11314" s="4" t="s">
        <v>2041</v>
      </c>
      <c r="R11314" s="5" t="str">
        <f t="shared" si="1"/>
        <v>2018_373</v>
      </c>
    </row>
    <row r="11315">
      <c r="A11315" s="4" t="s">
        <v>2582</v>
      </c>
      <c r="B11315" s="4">
        <v>374.0</v>
      </c>
      <c r="C11315" s="4">
        <v>2018.0</v>
      </c>
      <c r="D11315" s="4" t="s">
        <v>1354</v>
      </c>
      <c r="E11315" s="4" t="s">
        <v>2043</v>
      </c>
      <c r="F11315" s="4" t="s">
        <v>37</v>
      </c>
      <c r="G11315" s="4" t="s">
        <v>2536</v>
      </c>
      <c r="H11315" s="4">
        <v>28720.0</v>
      </c>
      <c r="I11315" s="4">
        <v>7607.0</v>
      </c>
      <c r="J11315" s="4">
        <v>123.0</v>
      </c>
      <c r="K11315" s="4">
        <v>8663.0</v>
      </c>
      <c r="L11315" s="4">
        <v>60000.0</v>
      </c>
      <c r="M11315" s="4" t="s">
        <v>2041</v>
      </c>
      <c r="N11315" s="4" t="s">
        <v>2041</v>
      </c>
      <c r="O11315" s="4" t="s">
        <v>2044</v>
      </c>
      <c r="P11315" s="4" t="s">
        <v>2041</v>
      </c>
      <c r="R11315" s="5" t="str">
        <f t="shared" si="1"/>
        <v>2018_374</v>
      </c>
    </row>
    <row r="11316">
      <c r="A11316" s="4" t="s">
        <v>2388</v>
      </c>
      <c r="B11316" s="4">
        <v>375.0</v>
      </c>
      <c r="C11316" s="4">
        <v>2018.0</v>
      </c>
      <c r="D11316" s="4" t="s">
        <v>45</v>
      </c>
      <c r="E11316" s="4" t="s">
        <v>2042</v>
      </c>
      <c r="F11316" s="4" t="s">
        <v>20</v>
      </c>
      <c r="G11316" s="4" t="s">
        <v>1641</v>
      </c>
      <c r="I11316" s="4">
        <v>7604.0</v>
      </c>
      <c r="J11316" s="4">
        <v>646.0</v>
      </c>
      <c r="K11316" s="4">
        <v>23694.0</v>
      </c>
      <c r="L11316" s="4">
        <v>5227.0</v>
      </c>
      <c r="M11316" s="4" t="s">
        <v>2041</v>
      </c>
      <c r="N11316" s="4" t="s">
        <v>2041</v>
      </c>
      <c r="O11316" s="4" t="s">
        <v>2041</v>
      </c>
      <c r="P11316" s="4" t="s">
        <v>2041</v>
      </c>
      <c r="R11316" s="5" t="str">
        <f t="shared" si="1"/>
        <v>2018_375</v>
      </c>
    </row>
    <row r="11317">
      <c r="A11317" s="4" t="s">
        <v>2543</v>
      </c>
      <c r="B11317" s="4">
        <v>376.0</v>
      </c>
      <c r="C11317" s="4">
        <v>2018.0</v>
      </c>
      <c r="D11317" s="4" t="s">
        <v>611</v>
      </c>
      <c r="E11317" s="4" t="s">
        <v>2042</v>
      </c>
      <c r="F11317" s="4" t="s">
        <v>144</v>
      </c>
      <c r="G11317" s="4" t="s">
        <v>2390</v>
      </c>
      <c r="I11317" s="4">
        <v>7597.0</v>
      </c>
      <c r="J11317" s="4">
        <v>872.0</v>
      </c>
      <c r="K11317" s="4">
        <v>17176.0</v>
      </c>
      <c r="L11317" s="4">
        <v>45000.0</v>
      </c>
      <c r="M11317" s="4" t="s">
        <v>2041</v>
      </c>
      <c r="N11317" s="4" t="s">
        <v>2041</v>
      </c>
      <c r="O11317" s="4" t="s">
        <v>2041</v>
      </c>
      <c r="P11317" s="4" t="s">
        <v>2041</v>
      </c>
      <c r="R11317" s="5" t="str">
        <f t="shared" si="1"/>
        <v>2018_376</v>
      </c>
    </row>
    <row r="11318">
      <c r="A11318" s="4" t="s">
        <v>2560</v>
      </c>
      <c r="B11318" s="4">
        <v>377.0</v>
      </c>
      <c r="C11318" s="4">
        <v>2018.0</v>
      </c>
      <c r="D11318" s="4" t="s">
        <v>177</v>
      </c>
      <c r="E11318" s="4" t="s">
        <v>2065</v>
      </c>
      <c r="F11318" s="4" t="s">
        <v>183</v>
      </c>
      <c r="G11318" s="4" t="s">
        <v>1550</v>
      </c>
      <c r="H11318" s="4">
        <v>13816.0</v>
      </c>
      <c r="I11318" s="4">
        <v>7594.0</v>
      </c>
      <c r="J11318" s="4">
        <v>1354.0</v>
      </c>
      <c r="K11318" s="4">
        <v>41996.0</v>
      </c>
      <c r="L11318" s="4">
        <v>4393.0</v>
      </c>
      <c r="M11318" s="4" t="s">
        <v>2041</v>
      </c>
      <c r="N11318" s="4" t="s">
        <v>2041</v>
      </c>
      <c r="O11318" s="4" t="s">
        <v>2041</v>
      </c>
      <c r="P11318" s="4" t="s">
        <v>2041</v>
      </c>
      <c r="R11318" s="5" t="str">
        <f t="shared" si="1"/>
        <v>2018_377</v>
      </c>
    </row>
    <row r="11319">
      <c r="A11319" s="4" t="s">
        <v>1217</v>
      </c>
      <c r="B11319" s="4">
        <v>378.0</v>
      </c>
      <c r="C11319" s="4">
        <v>2018.0</v>
      </c>
      <c r="D11319" s="4" t="s">
        <v>45</v>
      </c>
      <c r="E11319" s="4" t="s">
        <v>2042</v>
      </c>
      <c r="F11319" s="4" t="s">
        <v>100</v>
      </c>
      <c r="G11319" s="4" t="s">
        <v>1649</v>
      </c>
      <c r="I11319" s="4">
        <v>7535.0</v>
      </c>
      <c r="J11319" s="4">
        <v>858.0</v>
      </c>
      <c r="K11319" s="4">
        <v>20669.0</v>
      </c>
      <c r="L11319" s="4">
        <v>5260.0</v>
      </c>
      <c r="M11319" s="4" t="s">
        <v>2041</v>
      </c>
      <c r="N11319" s="4" t="s">
        <v>2041</v>
      </c>
      <c r="O11319" s="4" t="s">
        <v>2041</v>
      </c>
      <c r="P11319" s="4" t="s">
        <v>2041</v>
      </c>
      <c r="R11319" s="5" t="str">
        <f t="shared" si="1"/>
        <v>2018_378</v>
      </c>
    </row>
    <row r="11320">
      <c r="A11320" s="7" t="s">
        <v>1645</v>
      </c>
      <c r="B11320" s="7">
        <v>379.0</v>
      </c>
      <c r="C11320" s="7">
        <v>2018.0</v>
      </c>
      <c r="D11320" s="7" t="s">
        <v>981</v>
      </c>
      <c r="E11320" s="7" t="s">
        <v>2053</v>
      </c>
      <c r="F11320" s="7" t="s">
        <v>100</v>
      </c>
      <c r="G11320" s="7" t="s">
        <v>1645</v>
      </c>
      <c r="H11320" s="7">
        <v>20774.0</v>
      </c>
      <c r="I11320" s="7">
        <v>7515.0</v>
      </c>
      <c r="J11320" s="7">
        <v>783.0</v>
      </c>
      <c r="K11320" s="7">
        <v>5554.0</v>
      </c>
      <c r="L11320" s="7">
        <v>16135.0</v>
      </c>
      <c r="M11320" s="7" t="s">
        <v>2041</v>
      </c>
      <c r="N11320" s="7" t="s">
        <v>2044</v>
      </c>
      <c r="O11320" s="7" t="s">
        <v>2041</v>
      </c>
      <c r="P11320" s="7" t="s">
        <v>2041</v>
      </c>
      <c r="Q11320" s="8"/>
      <c r="R11320" s="5" t="str">
        <f t="shared" si="1"/>
        <v>2018_379</v>
      </c>
    </row>
    <row r="11321">
      <c r="A11321" s="4" t="s">
        <v>2243</v>
      </c>
      <c r="B11321" s="4">
        <v>380.0</v>
      </c>
      <c r="C11321" s="4">
        <v>2018.0</v>
      </c>
      <c r="D11321" s="4" t="s">
        <v>216</v>
      </c>
      <c r="E11321" s="4" t="s">
        <v>921</v>
      </c>
      <c r="F11321" s="4" t="s">
        <v>100</v>
      </c>
      <c r="G11321" s="4" t="s">
        <v>1562</v>
      </c>
      <c r="H11321" s="4">
        <v>19635.0</v>
      </c>
      <c r="I11321" s="4">
        <v>7447.0</v>
      </c>
      <c r="J11321" s="4">
        <v>1128.0</v>
      </c>
      <c r="K11321" s="4">
        <v>41479.0</v>
      </c>
      <c r="L11321" s="4">
        <v>12512.0</v>
      </c>
      <c r="M11321" s="4" t="s">
        <v>2041</v>
      </c>
      <c r="N11321" s="4" t="s">
        <v>2041</v>
      </c>
      <c r="O11321" s="4" t="s">
        <v>2041</v>
      </c>
      <c r="P11321" s="4" t="s">
        <v>2041</v>
      </c>
      <c r="R11321" s="5" t="str">
        <f t="shared" si="1"/>
        <v>2018_380</v>
      </c>
    </row>
    <row r="11322">
      <c r="A11322" s="4" t="s">
        <v>2357</v>
      </c>
      <c r="B11322" s="4">
        <v>381.0</v>
      </c>
      <c r="C11322" s="4">
        <v>2018.0</v>
      </c>
      <c r="D11322" s="4" t="s">
        <v>76</v>
      </c>
      <c r="E11322" s="4" t="s">
        <v>76</v>
      </c>
      <c r="F11322" s="4" t="s">
        <v>37</v>
      </c>
      <c r="G11322" s="4" t="s">
        <v>2358</v>
      </c>
      <c r="H11322" s="4">
        <v>11539.0</v>
      </c>
      <c r="I11322" s="4">
        <v>7441.0</v>
      </c>
      <c r="J11322" s="4">
        <v>479.0</v>
      </c>
      <c r="K11322" s="4">
        <v>6374.0</v>
      </c>
      <c r="L11322" s="4">
        <v>38000.0</v>
      </c>
      <c r="M11322" s="4" t="s">
        <v>2041</v>
      </c>
      <c r="N11322" s="4" t="s">
        <v>2041</v>
      </c>
      <c r="O11322" s="4" t="s">
        <v>2041</v>
      </c>
      <c r="P11322" s="4" t="s">
        <v>2041</v>
      </c>
      <c r="R11322" s="5" t="str">
        <f t="shared" si="1"/>
        <v>2018_381</v>
      </c>
    </row>
    <row r="11323">
      <c r="A11323" s="4" t="s">
        <v>2293</v>
      </c>
      <c r="B11323" s="4">
        <v>382.0</v>
      </c>
      <c r="C11323" s="4">
        <v>2018.0</v>
      </c>
      <c r="D11323" s="4" t="s">
        <v>48</v>
      </c>
      <c r="E11323" s="4" t="s">
        <v>48</v>
      </c>
      <c r="F11323" s="4" t="s">
        <v>74</v>
      </c>
      <c r="G11323" s="4" t="s">
        <v>1628</v>
      </c>
      <c r="H11323" s="4">
        <v>9358.0</v>
      </c>
      <c r="I11323" s="4">
        <v>7409.0</v>
      </c>
      <c r="J11323" s="4">
        <v>107.0</v>
      </c>
      <c r="K11323" s="4">
        <v>18633.0</v>
      </c>
      <c r="L11323" s="4">
        <v>8500.0</v>
      </c>
      <c r="M11323" s="4" t="s">
        <v>2041</v>
      </c>
      <c r="N11323" s="4" t="s">
        <v>2041</v>
      </c>
      <c r="O11323" s="4" t="s">
        <v>2041</v>
      </c>
      <c r="P11323" s="4" t="s">
        <v>2041</v>
      </c>
      <c r="R11323" s="5" t="str">
        <f t="shared" si="1"/>
        <v>2018_382</v>
      </c>
    </row>
    <row r="11324">
      <c r="A11324" s="4" t="s">
        <v>2434</v>
      </c>
      <c r="B11324" s="4">
        <v>383.0</v>
      </c>
      <c r="C11324" s="4">
        <v>2018.0</v>
      </c>
      <c r="D11324" s="4" t="s">
        <v>981</v>
      </c>
      <c r="E11324" s="4" t="s">
        <v>2053</v>
      </c>
      <c r="F11324" s="4" t="s">
        <v>55</v>
      </c>
      <c r="G11324" s="4" t="s">
        <v>1879</v>
      </c>
      <c r="H11324" s="4">
        <v>14087.0</v>
      </c>
      <c r="I11324" s="4">
        <v>7392.0</v>
      </c>
      <c r="J11324" s="4">
        <v>592.0</v>
      </c>
      <c r="K11324" s="4">
        <v>15640.0</v>
      </c>
      <c r="L11324" s="4">
        <v>7140.0</v>
      </c>
      <c r="M11324" s="4" t="s">
        <v>2041</v>
      </c>
      <c r="N11324" s="4" t="s">
        <v>2041</v>
      </c>
      <c r="O11324" s="4" t="s">
        <v>2041</v>
      </c>
      <c r="P11324" s="4" t="s">
        <v>2041</v>
      </c>
      <c r="R11324" s="5" t="str">
        <f t="shared" si="1"/>
        <v>2018_383</v>
      </c>
    </row>
    <row r="11325">
      <c r="A11325" s="4" t="s">
        <v>2314</v>
      </c>
      <c r="B11325" s="4">
        <v>384.0</v>
      </c>
      <c r="C11325" s="4">
        <v>2018.0</v>
      </c>
      <c r="D11325" s="4" t="s">
        <v>23</v>
      </c>
      <c r="E11325" s="4" t="s">
        <v>921</v>
      </c>
      <c r="F11325" s="4" t="s">
        <v>115</v>
      </c>
      <c r="G11325" s="4" t="s">
        <v>2315</v>
      </c>
      <c r="H11325" s="4">
        <v>3416.0</v>
      </c>
      <c r="I11325" s="4">
        <v>7350.0</v>
      </c>
      <c r="J11325" s="4">
        <v>289.0</v>
      </c>
      <c r="K11325" s="4">
        <v>5935.0</v>
      </c>
      <c r="L11325" s="4">
        <v>3941.0</v>
      </c>
      <c r="M11325" s="4" t="s">
        <v>2041</v>
      </c>
      <c r="N11325" s="4" t="s">
        <v>2041</v>
      </c>
      <c r="O11325" s="4" t="s">
        <v>2041</v>
      </c>
      <c r="P11325" s="4" t="s">
        <v>2041</v>
      </c>
      <c r="R11325" s="5" t="str">
        <f t="shared" si="1"/>
        <v>2018_384</v>
      </c>
    </row>
    <row r="11326">
      <c r="A11326" s="4" t="s">
        <v>2347</v>
      </c>
      <c r="B11326" s="4">
        <v>385.0</v>
      </c>
      <c r="C11326" s="4">
        <v>2018.0</v>
      </c>
      <c r="D11326" s="4" t="s">
        <v>490</v>
      </c>
      <c r="E11326" s="4" t="s">
        <v>921</v>
      </c>
      <c r="F11326" s="4" t="s">
        <v>183</v>
      </c>
      <c r="G11326" s="4" t="s">
        <v>1585</v>
      </c>
      <c r="H11326" s="4">
        <v>20853.0</v>
      </c>
      <c r="I11326" s="4">
        <v>7348.0</v>
      </c>
      <c r="J11326" s="4">
        <v>98.0</v>
      </c>
      <c r="K11326" s="4">
        <v>20563.0</v>
      </c>
      <c r="L11326" s="4">
        <v>12569.0</v>
      </c>
      <c r="M11326" s="4" t="s">
        <v>2041</v>
      </c>
      <c r="N11326" s="4" t="s">
        <v>2041</v>
      </c>
      <c r="O11326" s="4" t="s">
        <v>2041</v>
      </c>
      <c r="P11326" s="4" t="s">
        <v>2041</v>
      </c>
      <c r="R11326" s="5" t="str">
        <f t="shared" si="1"/>
        <v>2018_385</v>
      </c>
    </row>
    <row r="11327">
      <c r="A11327" s="4" t="s">
        <v>2493</v>
      </c>
      <c r="B11327" s="4">
        <v>386.0</v>
      </c>
      <c r="C11327" s="4">
        <v>2018.0</v>
      </c>
      <c r="D11327" s="4" t="s">
        <v>110</v>
      </c>
      <c r="E11327" s="4" t="s">
        <v>2053</v>
      </c>
      <c r="F11327" s="4" t="s">
        <v>30</v>
      </c>
      <c r="G11327" s="4" t="s">
        <v>2494</v>
      </c>
      <c r="H11327" s="4">
        <v>44379.0</v>
      </c>
      <c r="I11327" s="4">
        <v>7332.0</v>
      </c>
      <c r="J11327" s="4">
        <v>1535.0</v>
      </c>
      <c r="K11327" s="4">
        <v>18602.0</v>
      </c>
      <c r="L11327" s="4">
        <v>8700.0</v>
      </c>
      <c r="M11327" s="4" t="s">
        <v>2041</v>
      </c>
      <c r="N11327" s="4" t="s">
        <v>2041</v>
      </c>
      <c r="O11327" s="4" t="s">
        <v>2041</v>
      </c>
      <c r="P11327" s="4" t="s">
        <v>2041</v>
      </c>
      <c r="R11327" s="5" t="str">
        <f t="shared" si="1"/>
        <v>2018_386</v>
      </c>
    </row>
    <row r="11328">
      <c r="A11328" s="4" t="s">
        <v>351</v>
      </c>
      <c r="B11328" s="4">
        <v>387.0</v>
      </c>
      <c r="C11328" s="4">
        <v>2018.0</v>
      </c>
      <c r="D11328" s="4" t="s">
        <v>1011</v>
      </c>
      <c r="E11328" s="4" t="s">
        <v>2059</v>
      </c>
      <c r="F11328" s="4" t="s">
        <v>179</v>
      </c>
      <c r="G11328" s="4" t="s">
        <v>1498</v>
      </c>
      <c r="H11328" s="4">
        <v>3867.0</v>
      </c>
      <c r="I11328" s="4">
        <v>7330.0</v>
      </c>
      <c r="J11328" s="4">
        <v>791.0</v>
      </c>
      <c r="K11328" s="4">
        <v>11452.0</v>
      </c>
      <c r="L11328" s="4">
        <v>36100.0</v>
      </c>
      <c r="M11328" s="4" t="s">
        <v>2041</v>
      </c>
      <c r="N11328" s="4" t="s">
        <v>2041</v>
      </c>
      <c r="O11328" s="4" t="s">
        <v>2041</v>
      </c>
      <c r="P11328" s="4" t="s">
        <v>2041</v>
      </c>
      <c r="R11328" s="5" t="str">
        <f t="shared" si="1"/>
        <v>2018_387</v>
      </c>
    </row>
    <row r="11329">
      <c r="A11329" s="4" t="s">
        <v>2126</v>
      </c>
      <c r="B11329" s="4">
        <v>388.0</v>
      </c>
      <c r="C11329" s="4">
        <v>2018.0</v>
      </c>
      <c r="D11329" s="4" t="s">
        <v>1096</v>
      </c>
      <c r="E11329" s="4" t="s">
        <v>921</v>
      </c>
      <c r="F11329" s="4" t="s">
        <v>24</v>
      </c>
      <c r="G11329" s="4" t="s">
        <v>1404</v>
      </c>
      <c r="H11329" s="4">
        <v>13993.0</v>
      </c>
      <c r="I11329" s="4">
        <v>7304.0</v>
      </c>
      <c r="J11329" s="4">
        <v>237.0</v>
      </c>
      <c r="K11329" s="4">
        <v>20206.0</v>
      </c>
      <c r="L11329" s="4">
        <v>31605.0</v>
      </c>
      <c r="M11329" s="4" t="s">
        <v>2041</v>
      </c>
      <c r="N11329" s="4" t="s">
        <v>2041</v>
      </c>
      <c r="O11329" s="4" t="s">
        <v>2041</v>
      </c>
      <c r="P11329" s="4" t="s">
        <v>2041</v>
      </c>
      <c r="R11329" s="5" t="str">
        <f t="shared" si="1"/>
        <v>2018_388</v>
      </c>
    </row>
    <row r="11330">
      <c r="A11330" s="4" t="s">
        <v>2551</v>
      </c>
      <c r="B11330" s="4">
        <v>389.0</v>
      </c>
      <c r="C11330" s="4">
        <v>2018.0</v>
      </c>
      <c r="D11330" s="4" t="s">
        <v>638</v>
      </c>
      <c r="E11330" s="4" t="s">
        <v>2043</v>
      </c>
      <c r="F11330" s="4" t="s">
        <v>57</v>
      </c>
      <c r="G11330" s="4" t="s">
        <v>1457</v>
      </c>
      <c r="H11330" s="4">
        <v>106413.0</v>
      </c>
      <c r="I11330" s="4">
        <v>7302.0</v>
      </c>
      <c r="J11330" s="4">
        <v>1694.0</v>
      </c>
      <c r="K11330" s="4">
        <v>14536.0</v>
      </c>
      <c r="L11330" s="4">
        <v>17973.0</v>
      </c>
      <c r="M11330" s="4" t="s">
        <v>2041</v>
      </c>
      <c r="N11330" s="4" t="s">
        <v>2041</v>
      </c>
      <c r="O11330" s="4" t="s">
        <v>2041</v>
      </c>
      <c r="P11330" s="4" t="s">
        <v>2041</v>
      </c>
      <c r="R11330" s="5" t="str">
        <f t="shared" si="1"/>
        <v>2018_389</v>
      </c>
    </row>
    <row r="11331">
      <c r="A11331" s="4" t="s">
        <v>2466</v>
      </c>
      <c r="B11331" s="4">
        <v>390.0</v>
      </c>
      <c r="C11331" s="4">
        <v>2018.0</v>
      </c>
      <c r="D11331" s="4" t="s">
        <v>1295</v>
      </c>
      <c r="E11331" s="4" t="s">
        <v>114</v>
      </c>
      <c r="F11331" s="4" t="s">
        <v>115</v>
      </c>
      <c r="G11331" s="4" t="s">
        <v>2315</v>
      </c>
      <c r="H11331" s="4">
        <v>1832.0</v>
      </c>
      <c r="I11331" s="4">
        <v>7263.0</v>
      </c>
      <c r="J11331" s="4">
        <v>102.0</v>
      </c>
      <c r="K11331" s="4">
        <v>6286.0</v>
      </c>
      <c r="L11331" s="4">
        <v>42000.0</v>
      </c>
      <c r="M11331" s="4" t="s">
        <v>2041</v>
      </c>
      <c r="N11331" s="4" t="s">
        <v>2041</v>
      </c>
      <c r="O11331" s="4" t="s">
        <v>2041</v>
      </c>
      <c r="P11331" s="4" t="s">
        <v>2041</v>
      </c>
      <c r="R11331" s="5" t="str">
        <f t="shared" si="1"/>
        <v>2018_390</v>
      </c>
    </row>
    <row r="11332">
      <c r="A11332" s="4" t="s">
        <v>2426</v>
      </c>
      <c r="B11332" s="4">
        <v>391.0</v>
      </c>
      <c r="C11332" s="4">
        <v>2018.0</v>
      </c>
      <c r="D11332" s="4" t="s">
        <v>1831</v>
      </c>
      <c r="E11332" s="4" t="s">
        <v>2040</v>
      </c>
      <c r="F11332" s="4" t="s">
        <v>115</v>
      </c>
      <c r="G11332" s="4" t="s">
        <v>2315</v>
      </c>
      <c r="H11332" s="4">
        <v>7807.0</v>
      </c>
      <c r="I11332" s="4">
        <v>7256.0</v>
      </c>
      <c r="J11332" s="4">
        <v>423.0</v>
      </c>
      <c r="K11332" s="4">
        <v>2869.0</v>
      </c>
      <c r="L11332" s="4">
        <v>21000.0</v>
      </c>
      <c r="M11332" s="4" t="s">
        <v>2041</v>
      </c>
      <c r="N11332" s="4" t="s">
        <v>2041</v>
      </c>
      <c r="O11332" s="4" t="s">
        <v>2041</v>
      </c>
      <c r="P11332" s="4" t="s">
        <v>2041</v>
      </c>
      <c r="R11332" s="5" t="str">
        <f t="shared" si="1"/>
        <v>2018_391</v>
      </c>
    </row>
    <row r="11333">
      <c r="A11333" s="4" t="s">
        <v>2583</v>
      </c>
      <c r="B11333" s="4">
        <v>392.0</v>
      </c>
      <c r="C11333" s="4">
        <v>2018.0</v>
      </c>
      <c r="D11333" s="4" t="s">
        <v>19</v>
      </c>
      <c r="E11333" s="4" t="s">
        <v>19</v>
      </c>
      <c r="F11333" s="4" t="s">
        <v>257</v>
      </c>
      <c r="G11333" s="4" t="s">
        <v>2584</v>
      </c>
      <c r="H11333" s="4">
        <v>6069.0</v>
      </c>
      <c r="I11333" s="4">
        <v>7247.0</v>
      </c>
      <c r="J11333" s="4">
        <v>374.0</v>
      </c>
      <c r="K11333" s="4">
        <v>2558.0</v>
      </c>
      <c r="L11333" s="4">
        <v>17800.0</v>
      </c>
      <c r="M11333" s="4" t="s">
        <v>2041</v>
      </c>
      <c r="N11333" s="4" t="s">
        <v>2041</v>
      </c>
      <c r="O11333" s="4" t="s">
        <v>2044</v>
      </c>
      <c r="P11333" s="4" t="s">
        <v>2041</v>
      </c>
      <c r="R11333" s="5" t="str">
        <f t="shared" si="1"/>
        <v>2018_392</v>
      </c>
    </row>
    <row r="11334">
      <c r="A11334" s="4" t="s">
        <v>2552</v>
      </c>
      <c r="B11334" s="4">
        <v>393.0</v>
      </c>
      <c r="C11334" s="4">
        <v>2018.0</v>
      </c>
      <c r="D11334" s="4" t="s">
        <v>19</v>
      </c>
      <c r="E11334" s="4" t="s">
        <v>19</v>
      </c>
      <c r="F11334" s="4" t="s">
        <v>55</v>
      </c>
      <c r="G11334" s="4" t="s">
        <v>1794</v>
      </c>
      <c r="H11334" s="4">
        <v>3741.0</v>
      </c>
      <c r="I11334" s="4">
        <v>7209.0</v>
      </c>
      <c r="J11334" s="4">
        <v>111.0</v>
      </c>
      <c r="K11334" s="4">
        <v>5644.0</v>
      </c>
      <c r="L11334" s="4">
        <v>30100.0</v>
      </c>
      <c r="M11334" s="4" t="s">
        <v>2041</v>
      </c>
      <c r="N11334" s="4" t="s">
        <v>2041</v>
      </c>
      <c r="O11334" s="4" t="s">
        <v>2041</v>
      </c>
      <c r="P11334" s="4" t="s">
        <v>2041</v>
      </c>
      <c r="R11334" s="5" t="str">
        <f t="shared" si="1"/>
        <v>2018_393</v>
      </c>
    </row>
    <row r="11335">
      <c r="A11335" s="4" t="s">
        <v>2324</v>
      </c>
      <c r="B11335" s="4">
        <v>394.0</v>
      </c>
      <c r="C11335" s="4">
        <v>2018.0</v>
      </c>
      <c r="D11335" s="4" t="s">
        <v>93</v>
      </c>
      <c r="E11335" s="4" t="s">
        <v>2116</v>
      </c>
      <c r="F11335" s="4" t="s">
        <v>95</v>
      </c>
      <c r="G11335" s="4" t="s">
        <v>1458</v>
      </c>
      <c r="H11335" s="4">
        <v>26463.0</v>
      </c>
      <c r="I11335" s="4">
        <v>7196.0</v>
      </c>
      <c r="J11335" s="4">
        <v>582.0</v>
      </c>
      <c r="K11335" s="4">
        <v>18059.0</v>
      </c>
      <c r="L11335" s="4">
        <v>9300.0</v>
      </c>
      <c r="M11335" s="4" t="s">
        <v>2041</v>
      </c>
      <c r="N11335" s="4" t="s">
        <v>2041</v>
      </c>
      <c r="O11335" s="4" t="s">
        <v>2041</v>
      </c>
      <c r="P11335" s="4" t="s">
        <v>2041</v>
      </c>
      <c r="R11335" s="5" t="str">
        <f t="shared" si="1"/>
        <v>2018_394</v>
      </c>
    </row>
    <row r="11336">
      <c r="A11336" s="4" t="s">
        <v>2399</v>
      </c>
      <c r="B11336" s="4">
        <v>395.0</v>
      </c>
      <c r="C11336" s="4">
        <v>2018.0</v>
      </c>
      <c r="D11336" s="4" t="s">
        <v>1011</v>
      </c>
      <c r="E11336" s="4" t="s">
        <v>2059</v>
      </c>
      <c r="F11336" s="4" t="s">
        <v>27</v>
      </c>
      <c r="G11336" s="4" t="s">
        <v>2400</v>
      </c>
      <c r="H11336" s="4">
        <v>12858.0</v>
      </c>
      <c r="I11336" s="4">
        <v>7190.0</v>
      </c>
      <c r="J11336" s="4">
        <v>686.0</v>
      </c>
      <c r="K11336" s="4">
        <v>4465.0</v>
      </c>
      <c r="L11336" s="4">
        <v>24681.0</v>
      </c>
      <c r="M11336" s="4" t="s">
        <v>2041</v>
      </c>
      <c r="N11336" s="4" t="s">
        <v>2041</v>
      </c>
      <c r="O11336" s="4" t="s">
        <v>2041</v>
      </c>
      <c r="P11336" s="4" t="s">
        <v>2041</v>
      </c>
      <c r="R11336" s="5" t="str">
        <f t="shared" si="1"/>
        <v>2018_395</v>
      </c>
    </row>
    <row r="11337">
      <c r="A11337" s="4" t="s">
        <v>856</v>
      </c>
      <c r="B11337" s="4">
        <v>396.0</v>
      </c>
      <c r="C11337" s="4">
        <v>2018.0</v>
      </c>
      <c r="D11337" s="4" t="s">
        <v>62</v>
      </c>
      <c r="E11337" s="4" t="s">
        <v>2112</v>
      </c>
      <c r="F11337" s="4" t="s">
        <v>179</v>
      </c>
      <c r="G11337" s="4" t="s">
        <v>1619</v>
      </c>
      <c r="H11337" s="4">
        <v>10531.0</v>
      </c>
      <c r="I11337" s="4">
        <v>7170.0</v>
      </c>
      <c r="J11337" s="4">
        <v>479.0</v>
      </c>
      <c r="K11337" s="4">
        <v>5504.0</v>
      </c>
      <c r="L11337" s="4">
        <v>178729.0</v>
      </c>
      <c r="M11337" s="4" t="s">
        <v>2041</v>
      </c>
      <c r="N11337" s="4" t="s">
        <v>2041</v>
      </c>
      <c r="O11337" s="4" t="s">
        <v>2041</v>
      </c>
      <c r="P11337" s="4" t="s">
        <v>2041</v>
      </c>
      <c r="R11337" s="5" t="str">
        <f t="shared" si="1"/>
        <v>2018_396</v>
      </c>
    </row>
    <row r="11338">
      <c r="A11338" s="7" t="s">
        <v>2542</v>
      </c>
      <c r="B11338" s="7">
        <v>397.0</v>
      </c>
      <c r="C11338" s="7">
        <v>2018.0</v>
      </c>
      <c r="D11338" s="7" t="s">
        <v>62</v>
      </c>
      <c r="E11338" s="7" t="s">
        <v>2112</v>
      </c>
      <c r="F11338" s="7" t="s">
        <v>24</v>
      </c>
      <c r="G11338" s="7" t="s">
        <v>1478</v>
      </c>
      <c r="H11338" s="7">
        <v>16009.0</v>
      </c>
      <c r="I11338" s="7">
        <v>7144.0</v>
      </c>
      <c r="J11338" s="7">
        <v>403.0</v>
      </c>
      <c r="K11338" s="7">
        <v>4263.0</v>
      </c>
      <c r="L11338" s="7">
        <v>450000.0</v>
      </c>
      <c r="M11338" s="7" t="s">
        <v>2041</v>
      </c>
      <c r="N11338" s="7" t="s">
        <v>2044</v>
      </c>
      <c r="O11338" s="7" t="s">
        <v>2041</v>
      </c>
      <c r="P11338" s="7" t="s">
        <v>2041</v>
      </c>
      <c r="Q11338" s="8"/>
      <c r="R11338" s="5" t="str">
        <f t="shared" si="1"/>
        <v>2018_397</v>
      </c>
    </row>
    <row r="11339">
      <c r="A11339" s="4" t="s">
        <v>2341</v>
      </c>
      <c r="B11339" s="4">
        <v>398.0</v>
      </c>
      <c r="C11339" s="4">
        <v>2018.0</v>
      </c>
      <c r="D11339" s="4" t="s">
        <v>81</v>
      </c>
      <c r="E11339" s="4" t="s">
        <v>2042</v>
      </c>
      <c r="F11339" s="4" t="s">
        <v>30</v>
      </c>
      <c r="G11339" s="4" t="s">
        <v>1407</v>
      </c>
      <c r="H11339" s="4">
        <v>21058.0</v>
      </c>
      <c r="I11339" s="4">
        <v>7119.0</v>
      </c>
      <c r="J11339" s="4">
        <v>1471.0</v>
      </c>
      <c r="K11339" s="4">
        <v>34429.0</v>
      </c>
      <c r="L11339" s="4">
        <v>2360.0</v>
      </c>
      <c r="M11339" s="4" t="s">
        <v>2044</v>
      </c>
      <c r="N11339" s="4" t="s">
        <v>2041</v>
      </c>
      <c r="O11339" s="4" t="s">
        <v>2044</v>
      </c>
      <c r="P11339" s="4" t="s">
        <v>2041</v>
      </c>
      <c r="R11339" s="5" t="str">
        <f t="shared" si="1"/>
        <v>2018_398</v>
      </c>
    </row>
    <row r="11340">
      <c r="A11340" s="4" t="s">
        <v>2545</v>
      </c>
      <c r="B11340" s="4">
        <v>399.0</v>
      </c>
      <c r="C11340" s="4">
        <v>2018.0</v>
      </c>
      <c r="D11340" s="4" t="s">
        <v>1104</v>
      </c>
      <c r="E11340" s="4" t="s">
        <v>2116</v>
      </c>
      <c r="F11340" s="4" t="s">
        <v>257</v>
      </c>
      <c r="G11340" s="4" t="s">
        <v>2546</v>
      </c>
      <c r="H11340" s="4">
        <v>7191.0</v>
      </c>
      <c r="I11340" s="4">
        <v>7095.0</v>
      </c>
      <c r="J11340" s="4">
        <v>340.0</v>
      </c>
      <c r="K11340" s="4">
        <v>8476.0</v>
      </c>
      <c r="L11340" s="4">
        <v>23000.0</v>
      </c>
      <c r="M11340" s="4" t="s">
        <v>2041</v>
      </c>
      <c r="N11340" s="4" t="s">
        <v>2041</v>
      </c>
      <c r="O11340" s="4" t="s">
        <v>2041</v>
      </c>
      <c r="P11340" s="4" t="s">
        <v>2041</v>
      </c>
      <c r="R11340" s="5" t="str">
        <f t="shared" si="1"/>
        <v>2018_399</v>
      </c>
    </row>
    <row r="11341">
      <c r="A11341" s="4" t="s">
        <v>2548</v>
      </c>
      <c r="B11341" s="4">
        <v>400.0</v>
      </c>
      <c r="C11341" s="4">
        <v>2018.0</v>
      </c>
      <c r="D11341" s="4" t="s">
        <v>338</v>
      </c>
      <c r="E11341" s="4" t="s">
        <v>2116</v>
      </c>
      <c r="F11341" s="4" t="s">
        <v>24</v>
      </c>
      <c r="G11341" s="4" t="s">
        <v>1503</v>
      </c>
      <c r="H11341" s="4">
        <v>2264.0</v>
      </c>
      <c r="I11341" s="4">
        <v>7034.0</v>
      </c>
      <c r="J11341" s="4">
        <v>39.0</v>
      </c>
      <c r="K11341" s="4">
        <v>3006.0</v>
      </c>
      <c r="L11341" s="4">
        <v>15000.0</v>
      </c>
      <c r="M11341" s="4" t="s">
        <v>2041</v>
      </c>
      <c r="N11341" s="4" t="s">
        <v>2041</v>
      </c>
      <c r="O11341" s="4" t="s">
        <v>2041</v>
      </c>
      <c r="P11341" s="4" t="s">
        <v>2041</v>
      </c>
      <c r="R11341" s="5" t="str">
        <f t="shared" si="1"/>
        <v>2018_400</v>
      </c>
    </row>
    <row r="11342">
      <c r="A11342" s="4" t="s">
        <v>2544</v>
      </c>
      <c r="B11342" s="4">
        <v>401.0</v>
      </c>
      <c r="C11342" s="4">
        <v>2018.0</v>
      </c>
      <c r="D11342" s="4" t="s">
        <v>177</v>
      </c>
      <c r="E11342" s="4" t="s">
        <v>2043</v>
      </c>
      <c r="F11342" s="4" t="s">
        <v>57</v>
      </c>
      <c r="G11342" s="4" t="s">
        <v>2410</v>
      </c>
      <c r="H11342" s="4">
        <v>51177.0</v>
      </c>
      <c r="I11342" s="4">
        <v>7017.0</v>
      </c>
      <c r="J11342" s="4">
        <v>273.0</v>
      </c>
      <c r="K11342" s="4">
        <v>18668.0</v>
      </c>
      <c r="L11342" s="4">
        <v>9800.0</v>
      </c>
      <c r="M11342" s="4" t="s">
        <v>2041</v>
      </c>
      <c r="N11342" s="4" t="s">
        <v>2041</v>
      </c>
      <c r="O11342" s="4" t="s">
        <v>2041</v>
      </c>
      <c r="P11342" s="4" t="s">
        <v>2041</v>
      </c>
      <c r="R11342" s="5" t="str">
        <f t="shared" si="1"/>
        <v>2018_401</v>
      </c>
    </row>
    <row r="11343">
      <c r="A11343" s="4" t="s">
        <v>2420</v>
      </c>
      <c r="B11343" s="4">
        <v>402.0</v>
      </c>
      <c r="C11343" s="4">
        <v>2018.0</v>
      </c>
      <c r="D11343" s="4" t="s">
        <v>120</v>
      </c>
      <c r="E11343" s="4" t="s">
        <v>2059</v>
      </c>
      <c r="F11343" s="4" t="s">
        <v>30</v>
      </c>
      <c r="G11343" s="4" t="s">
        <v>2421</v>
      </c>
      <c r="H11343" s="4">
        <v>6540.0</v>
      </c>
      <c r="I11343" s="4">
        <v>7015.0</v>
      </c>
      <c r="J11343" s="4">
        <v>1147.0</v>
      </c>
      <c r="K11343" s="4">
        <v>9781.0</v>
      </c>
      <c r="L11343" s="4">
        <v>17424.0</v>
      </c>
      <c r="M11343" s="4" t="s">
        <v>2041</v>
      </c>
      <c r="N11343" s="4" t="s">
        <v>2041</v>
      </c>
      <c r="O11343" s="4" t="s">
        <v>2041</v>
      </c>
      <c r="P11343" s="4" t="s">
        <v>2041</v>
      </c>
      <c r="R11343" s="5" t="str">
        <f t="shared" si="1"/>
        <v>2018_402</v>
      </c>
    </row>
    <row r="11344">
      <c r="A11344" s="4" t="s">
        <v>2456</v>
      </c>
      <c r="B11344" s="4">
        <v>403.0</v>
      </c>
      <c r="C11344" s="4">
        <v>2018.0</v>
      </c>
      <c r="D11344" s="4" t="s">
        <v>971</v>
      </c>
      <c r="E11344" s="4" t="s">
        <v>2043</v>
      </c>
      <c r="F11344" s="4" t="s">
        <v>35</v>
      </c>
      <c r="G11344" s="4" t="s">
        <v>2457</v>
      </c>
      <c r="H11344" s="4">
        <v>26311.0</v>
      </c>
      <c r="I11344" s="4">
        <v>7011.0</v>
      </c>
      <c r="J11344" s="4">
        <v>651.0</v>
      </c>
      <c r="K11344" s="4">
        <v>10004.0</v>
      </c>
      <c r="L11344" s="4">
        <v>70000.0</v>
      </c>
      <c r="M11344" s="4" t="s">
        <v>2041</v>
      </c>
      <c r="N11344" s="4" t="s">
        <v>2041</v>
      </c>
      <c r="O11344" s="4" t="s">
        <v>2041</v>
      </c>
      <c r="P11344" s="4" t="s">
        <v>2041</v>
      </c>
      <c r="R11344" s="5" t="str">
        <f t="shared" si="1"/>
        <v>2018_403</v>
      </c>
    </row>
    <row r="11345">
      <c r="A11345" s="4" t="s">
        <v>2409</v>
      </c>
      <c r="B11345" s="4">
        <v>404.0</v>
      </c>
      <c r="C11345" s="4">
        <v>2018.0</v>
      </c>
      <c r="D11345" s="4" t="s">
        <v>2428</v>
      </c>
      <c r="E11345" s="4" t="s">
        <v>2116</v>
      </c>
      <c r="F11345" s="4" t="s">
        <v>57</v>
      </c>
      <c r="G11345" s="4" t="s">
        <v>1507</v>
      </c>
      <c r="H11345" s="4">
        <v>86.0</v>
      </c>
      <c r="I11345" s="4">
        <v>6990.0</v>
      </c>
      <c r="J11345" s="4">
        <v>7.0</v>
      </c>
      <c r="K11345" s="4">
        <v>479.0</v>
      </c>
      <c r="L11345" s="4">
        <v>126.0</v>
      </c>
      <c r="M11345" s="4" t="s">
        <v>2041</v>
      </c>
      <c r="N11345" s="4" t="s">
        <v>2041</v>
      </c>
      <c r="O11345" s="4" t="s">
        <v>2041</v>
      </c>
      <c r="P11345" s="4" t="s">
        <v>2041</v>
      </c>
      <c r="R11345" s="5" t="str">
        <f t="shared" si="1"/>
        <v>2018_404</v>
      </c>
    </row>
    <row r="11346">
      <c r="A11346" s="4" t="s">
        <v>2363</v>
      </c>
      <c r="B11346" s="4">
        <v>405.0</v>
      </c>
      <c r="C11346" s="4">
        <v>2018.0</v>
      </c>
      <c r="D11346" s="4" t="s">
        <v>76</v>
      </c>
      <c r="E11346" s="4" t="s">
        <v>76</v>
      </c>
      <c r="F11346" s="4" t="s">
        <v>152</v>
      </c>
      <c r="G11346" s="4" t="s">
        <v>2364</v>
      </c>
      <c r="H11346" s="4">
        <v>9595.0</v>
      </c>
      <c r="I11346" s="4">
        <v>6983.0</v>
      </c>
      <c r="J11346" s="4">
        <v>355.0</v>
      </c>
      <c r="K11346" s="4">
        <v>5268.0</v>
      </c>
      <c r="L11346" s="4">
        <v>15500.0</v>
      </c>
      <c r="M11346" s="4" t="s">
        <v>2041</v>
      </c>
      <c r="N11346" s="4" t="s">
        <v>2041</v>
      </c>
      <c r="O11346" s="4" t="s">
        <v>2041</v>
      </c>
      <c r="P11346" s="4" t="s">
        <v>2041</v>
      </c>
      <c r="R11346" s="5" t="str">
        <f t="shared" si="1"/>
        <v>2018_405</v>
      </c>
    </row>
    <row r="11347">
      <c r="A11347" s="4" t="s">
        <v>288</v>
      </c>
      <c r="B11347" s="4">
        <v>406.0</v>
      </c>
      <c r="C11347" s="4">
        <v>2018.0</v>
      </c>
      <c r="D11347" s="4" t="s">
        <v>289</v>
      </c>
      <c r="E11347" s="4" t="s">
        <v>2065</v>
      </c>
      <c r="F11347" s="4" t="s">
        <v>46</v>
      </c>
      <c r="G11347" s="4" t="s">
        <v>1418</v>
      </c>
      <c r="H11347" s="4">
        <v>612.0</v>
      </c>
      <c r="I11347" s="4">
        <v>6940.0</v>
      </c>
      <c r="J11347" s="4">
        <v>34.0</v>
      </c>
      <c r="K11347" s="4">
        <v>3905.0</v>
      </c>
      <c r="L11347" s="4">
        <v>42700.0</v>
      </c>
      <c r="M11347" s="4" t="s">
        <v>2041</v>
      </c>
      <c r="N11347" s="4" t="s">
        <v>2041</v>
      </c>
      <c r="O11347" s="4" t="s">
        <v>2041</v>
      </c>
      <c r="P11347" s="4" t="s">
        <v>2041</v>
      </c>
      <c r="R11347" s="5" t="str">
        <f t="shared" si="1"/>
        <v>2018_406</v>
      </c>
    </row>
    <row r="11348">
      <c r="A11348" s="4" t="s">
        <v>2535</v>
      </c>
      <c r="B11348" s="4">
        <v>407.0</v>
      </c>
      <c r="C11348" s="4">
        <v>2018.0</v>
      </c>
      <c r="D11348" s="4" t="s">
        <v>76</v>
      </c>
      <c r="E11348" s="4" t="s">
        <v>76</v>
      </c>
      <c r="F11348" s="4" t="s">
        <v>179</v>
      </c>
      <c r="G11348" s="4" t="s">
        <v>1753</v>
      </c>
      <c r="H11348" s="4">
        <v>19149.0</v>
      </c>
      <c r="I11348" s="4">
        <v>6939.0</v>
      </c>
      <c r="J11348" s="4">
        <v>553.0</v>
      </c>
      <c r="K11348" s="4">
        <v>10090.0</v>
      </c>
      <c r="L11348" s="4">
        <v>17000.0</v>
      </c>
      <c r="M11348" s="4" t="s">
        <v>2041</v>
      </c>
      <c r="N11348" s="4" t="s">
        <v>2041</v>
      </c>
      <c r="O11348" s="4" t="s">
        <v>2041</v>
      </c>
      <c r="P11348" s="4" t="s">
        <v>2041</v>
      </c>
      <c r="R11348" s="5" t="str">
        <f t="shared" si="1"/>
        <v>2018_407</v>
      </c>
    </row>
    <row r="11349">
      <c r="A11349" s="4" t="s">
        <v>2585</v>
      </c>
      <c r="B11349" s="4">
        <v>408.0</v>
      </c>
      <c r="C11349" s="4">
        <v>2018.0</v>
      </c>
      <c r="D11349" s="4" t="s">
        <v>1165</v>
      </c>
      <c r="E11349" s="4" t="s">
        <v>2059</v>
      </c>
      <c r="F11349" s="4" t="s">
        <v>95</v>
      </c>
      <c r="G11349" s="4" t="s">
        <v>1458</v>
      </c>
      <c r="H11349" s="4">
        <v>11087.0</v>
      </c>
      <c r="I11349" s="4">
        <v>6921.0</v>
      </c>
      <c r="J11349" s="4">
        <v>489.0</v>
      </c>
      <c r="K11349" s="4">
        <v>3117.0</v>
      </c>
      <c r="L11349" s="4">
        <v>16500.0</v>
      </c>
      <c r="M11349" s="4" t="s">
        <v>2041</v>
      </c>
      <c r="N11349" s="4" t="s">
        <v>2041</v>
      </c>
      <c r="O11349" s="4" t="s">
        <v>2041</v>
      </c>
      <c r="P11349" s="4" t="s">
        <v>2041</v>
      </c>
      <c r="R11349" s="5" t="str">
        <f t="shared" si="1"/>
        <v>2018_408</v>
      </c>
    </row>
    <row r="11350">
      <c r="A11350" s="4" t="s">
        <v>2586</v>
      </c>
      <c r="B11350" s="4">
        <v>409.0</v>
      </c>
      <c r="C11350" s="4">
        <v>2018.0</v>
      </c>
      <c r="D11350" s="4" t="s">
        <v>177</v>
      </c>
      <c r="E11350" s="4" t="s">
        <v>2065</v>
      </c>
      <c r="F11350" s="4" t="s">
        <v>77</v>
      </c>
      <c r="G11350" s="4" t="s">
        <v>2396</v>
      </c>
      <c r="H11350" s="4">
        <v>11156.0</v>
      </c>
      <c r="I11350" s="4">
        <v>6873.0</v>
      </c>
      <c r="J11350" s="4">
        <v>337.0</v>
      </c>
      <c r="K11350" s="4">
        <v>22555.0</v>
      </c>
      <c r="L11350" s="4">
        <v>7000.0</v>
      </c>
      <c r="M11350" s="4" t="s">
        <v>2041</v>
      </c>
      <c r="N11350" s="4" t="s">
        <v>2041</v>
      </c>
      <c r="O11350" s="4" t="s">
        <v>2041</v>
      </c>
      <c r="P11350" s="4" t="s">
        <v>2041</v>
      </c>
      <c r="R11350" s="5" t="str">
        <f t="shared" si="1"/>
        <v>2018_409</v>
      </c>
    </row>
    <row r="11351">
      <c r="A11351" s="4" t="s">
        <v>1316</v>
      </c>
      <c r="B11351" s="4">
        <v>410.0</v>
      </c>
      <c r="C11351" s="4">
        <v>2018.0</v>
      </c>
      <c r="D11351" s="4" t="s">
        <v>1104</v>
      </c>
      <c r="E11351" s="4" t="s">
        <v>2116</v>
      </c>
      <c r="F11351" s="4" t="s">
        <v>55</v>
      </c>
      <c r="G11351" s="4" t="s">
        <v>1579</v>
      </c>
      <c r="H11351" s="4">
        <v>3538.0</v>
      </c>
      <c r="I11351" s="4">
        <v>6869.0</v>
      </c>
      <c r="J11351" s="4">
        <v>180.0</v>
      </c>
      <c r="K11351" s="4">
        <v>9756.0</v>
      </c>
      <c r="L11351" s="4">
        <v>26500.0</v>
      </c>
      <c r="M11351" s="4" t="s">
        <v>2041</v>
      </c>
      <c r="N11351" s="4" t="s">
        <v>2041</v>
      </c>
      <c r="O11351" s="4" t="s">
        <v>2041</v>
      </c>
      <c r="P11351" s="4" t="s">
        <v>2041</v>
      </c>
      <c r="R11351" s="5" t="str">
        <f t="shared" si="1"/>
        <v>2018_410</v>
      </c>
    </row>
    <row r="11352">
      <c r="A11352" s="4" t="s">
        <v>1955</v>
      </c>
      <c r="B11352" s="4">
        <v>411.0</v>
      </c>
      <c r="C11352" s="4">
        <v>2018.0</v>
      </c>
      <c r="D11352" s="4" t="s">
        <v>975</v>
      </c>
      <c r="E11352" s="4" t="s">
        <v>2043</v>
      </c>
      <c r="F11352" s="4" t="s">
        <v>57</v>
      </c>
      <c r="G11352" s="4" t="s">
        <v>1457</v>
      </c>
      <c r="H11352" s="4">
        <v>1863.0</v>
      </c>
      <c r="I11352" s="4">
        <v>6869.0</v>
      </c>
      <c r="J11352" s="4">
        <v>139.0</v>
      </c>
      <c r="K11352" s="4">
        <v>3847.0</v>
      </c>
      <c r="L11352" s="4">
        <v>41250.0</v>
      </c>
      <c r="M11352" s="4" t="s">
        <v>2041</v>
      </c>
      <c r="N11352" s="4" t="s">
        <v>2041</v>
      </c>
      <c r="O11352" s="4" t="s">
        <v>2041</v>
      </c>
      <c r="P11352" s="4" t="s">
        <v>2041</v>
      </c>
      <c r="R11352" s="5" t="str">
        <f t="shared" si="1"/>
        <v>2018_411</v>
      </c>
    </row>
    <row r="11353">
      <c r="A11353" s="7" t="s">
        <v>306</v>
      </c>
      <c r="B11353" s="7">
        <v>412.0</v>
      </c>
      <c r="C11353" s="7">
        <v>2018.0</v>
      </c>
      <c r="D11353" s="7" t="s">
        <v>59</v>
      </c>
      <c r="E11353" s="7" t="s">
        <v>2042</v>
      </c>
      <c r="F11353" s="7" t="s">
        <v>55</v>
      </c>
      <c r="G11353" s="7" t="s">
        <v>1522</v>
      </c>
      <c r="H11353" s="7">
        <v>20570.0</v>
      </c>
      <c r="I11353" s="7">
        <v>6868.0</v>
      </c>
      <c r="J11353" s="7">
        <v>1296.0</v>
      </c>
      <c r="K11353" s="7">
        <v>137698.0</v>
      </c>
      <c r="L11353" s="7">
        <v>18415.0</v>
      </c>
      <c r="M11353" s="7" t="s">
        <v>2041</v>
      </c>
      <c r="N11353" s="7" t="s">
        <v>2044</v>
      </c>
      <c r="O11353" s="7" t="s">
        <v>2041</v>
      </c>
      <c r="P11353" s="7" t="s">
        <v>2041</v>
      </c>
      <c r="Q11353" s="8"/>
      <c r="R11353" s="5" t="str">
        <f t="shared" si="1"/>
        <v>2018_412</v>
      </c>
    </row>
    <row r="11354">
      <c r="A11354" s="4" t="s">
        <v>446</v>
      </c>
      <c r="B11354" s="4">
        <v>413.0</v>
      </c>
      <c r="C11354" s="4">
        <v>2018.0</v>
      </c>
      <c r="D11354" s="4" t="s">
        <v>67</v>
      </c>
      <c r="E11354" s="4" t="s">
        <v>2042</v>
      </c>
      <c r="F11354" s="4" t="s">
        <v>55</v>
      </c>
      <c r="G11354" s="4" t="s">
        <v>1417</v>
      </c>
      <c r="H11354" s="4">
        <v>9923.0</v>
      </c>
      <c r="I11354" s="4">
        <v>6865.0</v>
      </c>
      <c r="J11354" s="4">
        <v>475.0</v>
      </c>
      <c r="K11354" s="4">
        <v>60658.0</v>
      </c>
      <c r="L11354" s="4">
        <v>7600.0</v>
      </c>
      <c r="M11354" s="4" t="s">
        <v>2041</v>
      </c>
      <c r="N11354" s="4" t="s">
        <v>2041</v>
      </c>
      <c r="O11354" s="4" t="s">
        <v>2041</v>
      </c>
      <c r="P11354" s="4" t="s">
        <v>2041</v>
      </c>
      <c r="R11354" s="5" t="str">
        <f t="shared" si="1"/>
        <v>2018_413</v>
      </c>
    </row>
    <row r="11355">
      <c r="A11355" s="4" t="s">
        <v>1698</v>
      </c>
      <c r="B11355" s="4">
        <v>414.0</v>
      </c>
      <c r="C11355" s="4">
        <v>2018.0</v>
      </c>
      <c r="D11355" s="4" t="s">
        <v>1723</v>
      </c>
      <c r="E11355" s="4" t="s">
        <v>2062</v>
      </c>
      <c r="F11355" s="4" t="s">
        <v>189</v>
      </c>
      <c r="G11355" s="4" t="s">
        <v>1698</v>
      </c>
      <c r="H11355" s="4">
        <v>5768.0</v>
      </c>
      <c r="I11355" s="4">
        <v>6830.0</v>
      </c>
      <c r="J11355" s="4">
        <v>286.0</v>
      </c>
      <c r="K11355" s="4">
        <v>5099.0</v>
      </c>
      <c r="L11355" s="4">
        <v>14000.0</v>
      </c>
      <c r="M11355" s="4" t="s">
        <v>2041</v>
      </c>
      <c r="N11355" s="4" t="s">
        <v>2041</v>
      </c>
      <c r="O11355" s="4" t="s">
        <v>2041</v>
      </c>
      <c r="P11355" s="4" t="s">
        <v>2041</v>
      </c>
      <c r="R11355" s="5" t="str">
        <f t="shared" si="1"/>
        <v>2018_414</v>
      </c>
    </row>
    <row r="11356">
      <c r="A11356" s="4" t="s">
        <v>2513</v>
      </c>
      <c r="B11356" s="4">
        <v>415.0</v>
      </c>
      <c r="C11356" s="4">
        <v>2018.0</v>
      </c>
      <c r="D11356" s="4" t="s">
        <v>76</v>
      </c>
      <c r="E11356" s="4" t="s">
        <v>76</v>
      </c>
      <c r="F11356" s="4" t="s">
        <v>201</v>
      </c>
      <c r="G11356" s="4" t="s">
        <v>1774</v>
      </c>
      <c r="H11356" s="4">
        <v>22108.0</v>
      </c>
      <c r="I11356" s="4">
        <v>6822.0</v>
      </c>
      <c r="J11356" s="4">
        <v>705.0</v>
      </c>
      <c r="K11356" s="4">
        <v>17997.0</v>
      </c>
      <c r="L11356" s="4">
        <v>29000.0</v>
      </c>
      <c r="M11356" s="4" t="s">
        <v>2041</v>
      </c>
      <c r="N11356" s="4" t="s">
        <v>2041</v>
      </c>
      <c r="O11356" s="4" t="s">
        <v>2041</v>
      </c>
      <c r="P11356" s="4" t="s">
        <v>2041</v>
      </c>
      <c r="R11356" s="5" t="str">
        <f t="shared" si="1"/>
        <v>2018_415</v>
      </c>
    </row>
    <row r="11357">
      <c r="A11357" s="4" t="s">
        <v>2461</v>
      </c>
      <c r="B11357" s="4">
        <v>416.0</v>
      </c>
      <c r="C11357" s="4">
        <v>2018.0</v>
      </c>
      <c r="D11357" s="4" t="s">
        <v>1295</v>
      </c>
      <c r="E11357" s="4" t="s">
        <v>114</v>
      </c>
      <c r="F11357" s="4" t="s">
        <v>192</v>
      </c>
      <c r="G11357" s="4" t="s">
        <v>1477</v>
      </c>
      <c r="H11357" s="4">
        <v>836.0</v>
      </c>
      <c r="I11357" s="4">
        <v>6768.0</v>
      </c>
      <c r="J11357" s="4">
        <v>698.0</v>
      </c>
      <c r="K11357" s="4">
        <v>5233.0</v>
      </c>
      <c r="L11357" s="4">
        <v>64200.0</v>
      </c>
      <c r="M11357" s="4" t="s">
        <v>2041</v>
      </c>
      <c r="N11357" s="4" t="s">
        <v>2041</v>
      </c>
      <c r="O11357" s="4" t="s">
        <v>2041</v>
      </c>
      <c r="P11357" s="4" t="s">
        <v>2041</v>
      </c>
      <c r="R11357" s="5" t="str">
        <f t="shared" si="1"/>
        <v>2018_416</v>
      </c>
    </row>
    <row r="11358">
      <c r="A11358" s="4" t="s">
        <v>2464</v>
      </c>
      <c r="B11358" s="4">
        <v>417.0</v>
      </c>
      <c r="C11358" s="4">
        <v>2018.0</v>
      </c>
      <c r="D11358" s="4" t="s">
        <v>1354</v>
      </c>
      <c r="E11358" s="4" t="s">
        <v>2043</v>
      </c>
      <c r="F11358" s="4" t="s">
        <v>400</v>
      </c>
      <c r="G11358" s="4" t="s">
        <v>1532</v>
      </c>
      <c r="H11358" s="4">
        <v>1252.0</v>
      </c>
      <c r="I11358" s="4">
        <v>6704.0</v>
      </c>
      <c r="J11358" s="4">
        <v>91.0</v>
      </c>
      <c r="K11358" s="4">
        <v>2686.0</v>
      </c>
      <c r="L11358" s="4">
        <v>6697.0</v>
      </c>
      <c r="M11358" s="4" t="s">
        <v>2041</v>
      </c>
      <c r="N11358" s="4" t="s">
        <v>2041</v>
      </c>
      <c r="O11358" s="4" t="s">
        <v>2041</v>
      </c>
      <c r="P11358" s="4" t="s">
        <v>2041</v>
      </c>
      <c r="R11358" s="5" t="str">
        <f t="shared" si="1"/>
        <v>2018_417</v>
      </c>
    </row>
    <row r="11359">
      <c r="A11359" s="4" t="s">
        <v>2402</v>
      </c>
      <c r="B11359" s="4">
        <v>418.0</v>
      </c>
      <c r="C11359" s="4">
        <v>2018.0</v>
      </c>
      <c r="D11359" s="4" t="s">
        <v>110</v>
      </c>
      <c r="E11359" s="4" t="s">
        <v>2053</v>
      </c>
      <c r="F11359" s="4" t="s">
        <v>24</v>
      </c>
      <c r="G11359" s="4" t="s">
        <v>1478</v>
      </c>
      <c r="H11359" s="4">
        <v>21278.0</v>
      </c>
      <c r="I11359" s="4">
        <v>6690.0</v>
      </c>
      <c r="J11359" s="4">
        <v>1076.0</v>
      </c>
      <c r="K11359" s="4">
        <v>10022.0</v>
      </c>
      <c r="L11359" s="4">
        <v>21000.0</v>
      </c>
      <c r="M11359" s="4" t="s">
        <v>2041</v>
      </c>
      <c r="N11359" s="4" t="s">
        <v>2041</v>
      </c>
      <c r="O11359" s="4" t="s">
        <v>2041</v>
      </c>
      <c r="P11359" s="4" t="s">
        <v>2041</v>
      </c>
      <c r="R11359" s="5" t="str">
        <f t="shared" si="1"/>
        <v>2018_418</v>
      </c>
    </row>
    <row r="11360">
      <c r="A11360" s="4" t="s">
        <v>2553</v>
      </c>
      <c r="B11360" s="4">
        <v>419.0</v>
      </c>
      <c r="C11360" s="4">
        <v>2018.0</v>
      </c>
      <c r="D11360" s="4" t="s">
        <v>1139</v>
      </c>
      <c r="E11360" s="4" t="s">
        <v>2042</v>
      </c>
      <c r="F11360" s="4" t="s">
        <v>148</v>
      </c>
      <c r="G11360" s="4" t="s">
        <v>1466</v>
      </c>
      <c r="H11360" s="4">
        <v>64073.0</v>
      </c>
      <c r="I11360" s="4">
        <v>6664.0</v>
      </c>
      <c r="J11360" s="4">
        <v>1239.0</v>
      </c>
      <c r="K11360" s="4">
        <v>33214.0</v>
      </c>
      <c r="L11360" s="4">
        <v>4752.0</v>
      </c>
      <c r="M11360" s="4" t="s">
        <v>2041</v>
      </c>
      <c r="N11360" s="4" t="s">
        <v>2041</v>
      </c>
      <c r="O11360" s="4" t="s">
        <v>2041</v>
      </c>
      <c r="P11360" s="4" t="s">
        <v>2041</v>
      </c>
      <c r="R11360" s="5" t="str">
        <f t="shared" si="1"/>
        <v>2018_419</v>
      </c>
    </row>
    <row r="11361">
      <c r="A11361" s="4" t="s">
        <v>2587</v>
      </c>
      <c r="B11361" s="4">
        <v>420.0</v>
      </c>
      <c r="C11361" s="4">
        <v>2018.0</v>
      </c>
      <c r="D11361" s="4" t="s">
        <v>1728</v>
      </c>
      <c r="E11361" s="4" t="s">
        <v>2062</v>
      </c>
      <c r="F11361" s="4" t="s">
        <v>95</v>
      </c>
      <c r="G11361" s="4" t="s">
        <v>2588</v>
      </c>
      <c r="H11361" s="4">
        <v>26979.0</v>
      </c>
      <c r="I11361" s="4">
        <v>6656.0</v>
      </c>
      <c r="J11361" s="4">
        <v>1045.0</v>
      </c>
      <c r="K11361" s="4">
        <v>10501.0</v>
      </c>
      <c r="L11361" s="4">
        <v>26000.0</v>
      </c>
      <c r="M11361" s="4" t="s">
        <v>2041</v>
      </c>
      <c r="N11361" s="4" t="s">
        <v>2041</v>
      </c>
      <c r="O11361" s="4" t="s">
        <v>2044</v>
      </c>
      <c r="P11361" s="4" t="s">
        <v>2041</v>
      </c>
      <c r="R11361" s="5" t="str">
        <f t="shared" si="1"/>
        <v>2018_420</v>
      </c>
    </row>
    <row r="11362">
      <c r="A11362" s="4" t="s">
        <v>2342</v>
      </c>
      <c r="B11362" s="4">
        <v>421.0</v>
      </c>
      <c r="C11362" s="4">
        <v>2018.0</v>
      </c>
      <c r="D11362" s="4" t="s">
        <v>285</v>
      </c>
      <c r="E11362" s="4" t="s">
        <v>285</v>
      </c>
      <c r="F11362" s="4" t="s">
        <v>30</v>
      </c>
      <c r="G11362" s="4" t="s">
        <v>1407</v>
      </c>
      <c r="H11362" s="4">
        <v>9088.0</v>
      </c>
      <c r="I11362" s="4">
        <v>6653.0</v>
      </c>
      <c r="J11362" s="4">
        <v>99.0</v>
      </c>
      <c r="K11362" s="4">
        <v>5652.0</v>
      </c>
      <c r="L11362" s="4">
        <v>18250.0</v>
      </c>
      <c r="M11362" s="4" t="s">
        <v>2041</v>
      </c>
      <c r="N11362" s="4" t="s">
        <v>2041</v>
      </c>
      <c r="O11362" s="4" t="s">
        <v>2041</v>
      </c>
      <c r="P11362" s="4" t="s">
        <v>2041</v>
      </c>
      <c r="R11362" s="5" t="str">
        <f t="shared" si="1"/>
        <v>2018_421</v>
      </c>
    </row>
    <row r="11363">
      <c r="A11363" s="4" t="s">
        <v>2589</v>
      </c>
      <c r="B11363" s="4">
        <v>422.0</v>
      </c>
      <c r="C11363" s="4">
        <v>2018.0</v>
      </c>
      <c r="D11363" s="4" t="s">
        <v>1078</v>
      </c>
      <c r="E11363" s="4" t="s">
        <v>2052</v>
      </c>
      <c r="F11363" s="4" t="s">
        <v>30</v>
      </c>
      <c r="G11363" s="4" t="s">
        <v>1407</v>
      </c>
      <c r="H11363" s="4">
        <v>3328.0</v>
      </c>
      <c r="I11363" s="4">
        <v>6650.0</v>
      </c>
      <c r="J11363" s="4">
        <v>106.0</v>
      </c>
      <c r="K11363" s="4">
        <v>35850.0</v>
      </c>
      <c r="L11363" s="4">
        <v>17113.0</v>
      </c>
      <c r="M11363" s="4" t="s">
        <v>2041</v>
      </c>
      <c r="N11363" s="4" t="s">
        <v>2041</v>
      </c>
      <c r="O11363" s="4" t="s">
        <v>2041</v>
      </c>
      <c r="P11363" s="4" t="s">
        <v>2041</v>
      </c>
      <c r="R11363" s="5" t="str">
        <f t="shared" si="1"/>
        <v>2018_422</v>
      </c>
    </row>
    <row r="11364">
      <c r="A11364" s="4" t="s">
        <v>2539</v>
      </c>
      <c r="B11364" s="4">
        <v>423.0</v>
      </c>
      <c r="C11364" s="4">
        <v>2018.0</v>
      </c>
      <c r="D11364" s="4" t="s">
        <v>1839</v>
      </c>
      <c r="E11364" s="4" t="s">
        <v>2040</v>
      </c>
      <c r="F11364" s="4" t="s">
        <v>43</v>
      </c>
      <c r="G11364" s="4" t="s">
        <v>2540</v>
      </c>
      <c r="H11364" s="4">
        <v>394.0</v>
      </c>
      <c r="I11364" s="4">
        <v>6650.0</v>
      </c>
      <c r="J11364" s="4">
        <v>1067.0</v>
      </c>
      <c r="K11364" s="4">
        <v>3872.0</v>
      </c>
      <c r="L11364" s="4">
        <v>40000.0</v>
      </c>
      <c r="M11364" s="4" t="s">
        <v>2041</v>
      </c>
      <c r="N11364" s="4" t="s">
        <v>2041</v>
      </c>
      <c r="O11364" s="4" t="s">
        <v>2041</v>
      </c>
      <c r="P11364" s="4" t="s">
        <v>2041</v>
      </c>
      <c r="R11364" s="5" t="str">
        <f t="shared" si="1"/>
        <v>2018_423</v>
      </c>
    </row>
    <row r="11365">
      <c r="A11365" s="4" t="s">
        <v>2427</v>
      </c>
      <c r="B11365" s="4">
        <v>424.0</v>
      </c>
      <c r="C11365" s="4">
        <v>2018.0</v>
      </c>
      <c r="D11365" s="4" t="s">
        <v>2428</v>
      </c>
      <c r="E11365" s="4" t="s">
        <v>2141</v>
      </c>
      <c r="F11365" s="4" t="s">
        <v>35</v>
      </c>
      <c r="G11365" s="4" t="s">
        <v>1499</v>
      </c>
      <c r="H11365" s="4">
        <v>14537.0</v>
      </c>
      <c r="I11365" s="4">
        <v>6641.0</v>
      </c>
      <c r="J11365" s="4">
        <v>1346.0</v>
      </c>
      <c r="K11365" s="4">
        <v>15030.0</v>
      </c>
      <c r="L11365" s="4">
        <v>14800.0</v>
      </c>
      <c r="M11365" s="4" t="s">
        <v>2041</v>
      </c>
      <c r="N11365" s="4" t="s">
        <v>2041</v>
      </c>
      <c r="O11365" s="4" t="s">
        <v>2041</v>
      </c>
      <c r="P11365" s="4" t="s">
        <v>2041</v>
      </c>
      <c r="R11365" s="5" t="str">
        <f t="shared" si="1"/>
        <v>2018_424</v>
      </c>
    </row>
    <row r="11366">
      <c r="A11366" s="4" t="s">
        <v>2350</v>
      </c>
      <c r="B11366" s="4">
        <v>425.0</v>
      </c>
      <c r="C11366" s="4">
        <v>2018.0</v>
      </c>
      <c r="D11366" s="4" t="s">
        <v>1831</v>
      </c>
      <c r="E11366" s="4" t="s">
        <v>2040</v>
      </c>
      <c r="F11366" s="4" t="s">
        <v>201</v>
      </c>
      <c r="G11366" s="4" t="s">
        <v>1826</v>
      </c>
      <c r="H11366" s="4">
        <v>4120.0</v>
      </c>
      <c r="I11366" s="4">
        <v>6641.0</v>
      </c>
      <c r="J11366" s="4">
        <v>178.0</v>
      </c>
      <c r="K11366" s="4">
        <v>3020.0</v>
      </c>
      <c r="L11366" s="4">
        <v>25463.0</v>
      </c>
      <c r="M11366" s="4" t="s">
        <v>2041</v>
      </c>
      <c r="N11366" s="4" t="s">
        <v>2041</v>
      </c>
      <c r="O11366" s="4" t="s">
        <v>2041</v>
      </c>
      <c r="P11366" s="4" t="s">
        <v>2041</v>
      </c>
      <c r="R11366" s="5" t="str">
        <f t="shared" si="1"/>
        <v>2018_425</v>
      </c>
    </row>
    <row r="11367">
      <c r="A11367" s="7" t="s">
        <v>2411</v>
      </c>
      <c r="B11367" s="7">
        <v>426.0</v>
      </c>
      <c r="C11367" s="7">
        <v>2018.0</v>
      </c>
      <c r="D11367" s="7" t="s">
        <v>999</v>
      </c>
      <c r="E11367" s="7" t="s">
        <v>117</v>
      </c>
      <c r="F11367" s="7" t="s">
        <v>144</v>
      </c>
      <c r="G11367" s="7" t="s">
        <v>1481</v>
      </c>
      <c r="H11367" s="8"/>
      <c r="I11367" s="7">
        <v>6631.0</v>
      </c>
      <c r="J11367" s="7">
        <v>72.0</v>
      </c>
      <c r="K11367" s="7">
        <v>2261.0</v>
      </c>
      <c r="L11367" s="7">
        <v>8500.0</v>
      </c>
      <c r="M11367" s="7" t="s">
        <v>2041</v>
      </c>
      <c r="N11367" s="7" t="s">
        <v>2044</v>
      </c>
      <c r="O11367" s="7" t="s">
        <v>2041</v>
      </c>
      <c r="P11367" s="7" t="s">
        <v>2041</v>
      </c>
      <c r="Q11367" s="8"/>
      <c r="R11367" s="5" t="str">
        <f t="shared" si="1"/>
        <v>2018_426</v>
      </c>
    </row>
    <row r="11368">
      <c r="A11368" s="4" t="s">
        <v>2391</v>
      </c>
      <c r="B11368" s="4">
        <v>427.0</v>
      </c>
      <c r="C11368" s="4">
        <v>2018.0</v>
      </c>
      <c r="D11368" s="4" t="s">
        <v>1104</v>
      </c>
      <c r="E11368" s="4" t="s">
        <v>2116</v>
      </c>
      <c r="F11368" s="4" t="s">
        <v>57</v>
      </c>
      <c r="G11368" s="4" t="s">
        <v>2392</v>
      </c>
      <c r="H11368" s="4">
        <v>9361.0</v>
      </c>
      <c r="I11368" s="4">
        <v>6614.0</v>
      </c>
      <c r="J11368" s="4">
        <v>282.0</v>
      </c>
      <c r="K11368" s="4">
        <v>5137.0</v>
      </c>
      <c r="L11368" s="4">
        <v>30000.0</v>
      </c>
      <c r="M11368" s="4" t="s">
        <v>2041</v>
      </c>
      <c r="N11368" s="4" t="s">
        <v>2041</v>
      </c>
      <c r="O11368" s="4" t="s">
        <v>2041</v>
      </c>
      <c r="P11368" s="4" t="s">
        <v>2041</v>
      </c>
      <c r="R11368" s="5" t="str">
        <f t="shared" si="1"/>
        <v>2018_427</v>
      </c>
    </row>
    <row r="11369">
      <c r="A11369" s="4" t="s">
        <v>2590</v>
      </c>
      <c r="B11369" s="4">
        <v>428.0</v>
      </c>
      <c r="C11369" s="4">
        <v>2018.0</v>
      </c>
      <c r="D11369" s="4" t="s">
        <v>223</v>
      </c>
      <c r="E11369" s="4" t="s">
        <v>223</v>
      </c>
      <c r="F11369" s="4" t="s">
        <v>179</v>
      </c>
      <c r="G11369" s="4" t="s">
        <v>2591</v>
      </c>
      <c r="H11369" s="4">
        <v>3874.0</v>
      </c>
      <c r="I11369" s="4">
        <v>6607.0</v>
      </c>
      <c r="J11369" s="4">
        <v>347.0</v>
      </c>
      <c r="K11369" s="4">
        <v>4067.0</v>
      </c>
      <c r="L11369" s="4">
        <v>17300.0</v>
      </c>
      <c r="M11369" s="4" t="s">
        <v>2041</v>
      </c>
      <c r="N11369" s="4" t="s">
        <v>2041</v>
      </c>
      <c r="O11369" s="4" t="s">
        <v>2044</v>
      </c>
      <c r="P11369" s="4" t="s">
        <v>2041</v>
      </c>
      <c r="R11369" s="5" t="str">
        <f t="shared" si="1"/>
        <v>2018_428</v>
      </c>
    </row>
    <row r="11370">
      <c r="A11370" s="7" t="s">
        <v>2351</v>
      </c>
      <c r="B11370" s="7">
        <v>429.0</v>
      </c>
      <c r="C11370" s="7">
        <v>2018.0</v>
      </c>
      <c r="D11370" s="7" t="s">
        <v>216</v>
      </c>
      <c r="E11370" s="7" t="s">
        <v>921</v>
      </c>
      <c r="F11370" s="7" t="s">
        <v>20</v>
      </c>
      <c r="G11370" s="7" t="s">
        <v>1589</v>
      </c>
      <c r="H11370" s="7">
        <v>12793.0</v>
      </c>
      <c r="I11370" s="7">
        <v>6583.0</v>
      </c>
      <c r="J11370" s="7">
        <v>460.0</v>
      </c>
      <c r="K11370" s="7">
        <v>23050.0</v>
      </c>
      <c r="L11370" s="7">
        <v>7887.0</v>
      </c>
      <c r="M11370" s="7" t="s">
        <v>2041</v>
      </c>
      <c r="N11370" s="7" t="s">
        <v>2044</v>
      </c>
      <c r="O11370" s="7" t="s">
        <v>2041</v>
      </c>
      <c r="P11370" s="7" t="s">
        <v>2041</v>
      </c>
      <c r="Q11370" s="8"/>
      <c r="R11370" s="5" t="str">
        <f t="shared" si="1"/>
        <v>2018_429</v>
      </c>
    </row>
    <row r="11371">
      <c r="A11371" s="4" t="s">
        <v>2289</v>
      </c>
      <c r="B11371" s="4">
        <v>430.0</v>
      </c>
      <c r="C11371" s="4">
        <v>2018.0</v>
      </c>
      <c r="D11371" s="4" t="s">
        <v>999</v>
      </c>
      <c r="E11371" s="4" t="s">
        <v>117</v>
      </c>
      <c r="F11371" s="4" t="s">
        <v>88</v>
      </c>
      <c r="G11371" s="4" t="s">
        <v>1413</v>
      </c>
      <c r="H11371" s="4">
        <v>7040.0</v>
      </c>
      <c r="I11371" s="4">
        <v>6534.0</v>
      </c>
      <c r="J11371" s="4">
        <v>970.0</v>
      </c>
      <c r="K11371" s="4">
        <v>4318.0</v>
      </c>
      <c r="L11371" s="4">
        <v>11000.0</v>
      </c>
      <c r="M11371" s="4" t="s">
        <v>2041</v>
      </c>
      <c r="N11371" s="4" t="s">
        <v>2041</v>
      </c>
      <c r="O11371" s="4" t="s">
        <v>2041</v>
      </c>
      <c r="P11371" s="4" t="s">
        <v>2041</v>
      </c>
      <c r="R11371" s="5" t="str">
        <f t="shared" si="1"/>
        <v>2018_430</v>
      </c>
    </row>
    <row r="11372">
      <c r="A11372" s="4" t="s">
        <v>2508</v>
      </c>
      <c r="B11372" s="4">
        <v>431.0</v>
      </c>
      <c r="C11372" s="4">
        <v>2018.0</v>
      </c>
      <c r="D11372" s="4" t="s">
        <v>611</v>
      </c>
      <c r="E11372" s="4" t="s">
        <v>2042</v>
      </c>
      <c r="F11372" s="4" t="s">
        <v>179</v>
      </c>
      <c r="G11372" s="4" t="s">
        <v>1681</v>
      </c>
      <c r="H11372" s="4">
        <v>13019.0</v>
      </c>
      <c r="I11372" s="4">
        <v>6525.0</v>
      </c>
      <c r="J11372" s="4">
        <v>636.0</v>
      </c>
      <c r="K11372" s="4">
        <v>34884.0</v>
      </c>
      <c r="L11372" s="4">
        <v>12700.0</v>
      </c>
      <c r="M11372" s="4" t="s">
        <v>2041</v>
      </c>
      <c r="N11372" s="4" t="s">
        <v>2041</v>
      </c>
      <c r="O11372" s="4" t="s">
        <v>2041</v>
      </c>
      <c r="P11372" s="4" t="s">
        <v>2041</v>
      </c>
      <c r="R11372" s="5" t="str">
        <f t="shared" si="1"/>
        <v>2018_431</v>
      </c>
    </row>
    <row r="11373">
      <c r="A11373" s="4" t="s">
        <v>2378</v>
      </c>
      <c r="B11373" s="4">
        <v>432.0</v>
      </c>
      <c r="C11373" s="4">
        <v>2018.0</v>
      </c>
      <c r="D11373" s="4" t="s">
        <v>32</v>
      </c>
      <c r="E11373" s="4" t="s">
        <v>2043</v>
      </c>
      <c r="F11373" s="4" t="s">
        <v>88</v>
      </c>
      <c r="G11373" s="4" t="s">
        <v>1413</v>
      </c>
      <c r="H11373" s="4">
        <v>3737.0</v>
      </c>
      <c r="I11373" s="4">
        <v>6516.0</v>
      </c>
      <c r="J11373" s="4">
        <v>232.0</v>
      </c>
      <c r="K11373" s="4">
        <v>7654.0</v>
      </c>
      <c r="L11373" s="4">
        <v>34000.0</v>
      </c>
      <c r="M11373" s="4" t="s">
        <v>2041</v>
      </c>
      <c r="N11373" s="4" t="s">
        <v>2041</v>
      </c>
      <c r="O11373" s="4" t="s">
        <v>2041</v>
      </c>
      <c r="P11373" s="4" t="s">
        <v>2041</v>
      </c>
      <c r="R11373" s="5" t="str">
        <f t="shared" si="1"/>
        <v>2018_432</v>
      </c>
    </row>
    <row r="11374">
      <c r="A11374" s="4" t="s">
        <v>2460</v>
      </c>
      <c r="B11374" s="4">
        <v>433.0</v>
      </c>
      <c r="C11374" s="4">
        <v>2018.0</v>
      </c>
      <c r="D11374" s="4" t="s">
        <v>285</v>
      </c>
      <c r="E11374" s="4" t="s">
        <v>285</v>
      </c>
      <c r="F11374" s="4" t="s">
        <v>127</v>
      </c>
      <c r="G11374" s="4" t="s">
        <v>1556</v>
      </c>
      <c r="H11374" s="4">
        <v>6638.0</v>
      </c>
      <c r="I11374" s="4">
        <v>6478.0</v>
      </c>
      <c r="J11374" s="4">
        <v>62.0</v>
      </c>
      <c r="K11374" s="4">
        <v>6895.0</v>
      </c>
      <c r="L11374" s="4">
        <v>67200.0</v>
      </c>
      <c r="M11374" s="4" t="s">
        <v>2041</v>
      </c>
      <c r="N11374" s="4" t="s">
        <v>2041</v>
      </c>
      <c r="O11374" s="4" t="s">
        <v>2041</v>
      </c>
      <c r="P11374" s="4" t="s">
        <v>2041</v>
      </c>
      <c r="R11374" s="5" t="str">
        <f t="shared" si="1"/>
        <v>2018_433</v>
      </c>
    </row>
    <row r="11375">
      <c r="A11375" s="4" t="s">
        <v>2416</v>
      </c>
      <c r="B11375" s="4">
        <v>434.0</v>
      </c>
      <c r="C11375" s="4">
        <v>2018.0</v>
      </c>
      <c r="D11375" s="4" t="s">
        <v>352</v>
      </c>
      <c r="E11375" s="4" t="s">
        <v>2040</v>
      </c>
      <c r="F11375" s="4" t="s">
        <v>88</v>
      </c>
      <c r="G11375" s="4" t="s">
        <v>1623</v>
      </c>
      <c r="H11375" s="4">
        <v>1412.0</v>
      </c>
      <c r="I11375" s="4">
        <v>6457.0</v>
      </c>
      <c r="J11375" s="4">
        <v>139.0</v>
      </c>
      <c r="K11375" s="4">
        <v>2357.0</v>
      </c>
      <c r="L11375" s="4">
        <v>8000.0</v>
      </c>
      <c r="M11375" s="4" t="s">
        <v>2041</v>
      </c>
      <c r="N11375" s="4" t="s">
        <v>2041</v>
      </c>
      <c r="O11375" s="4" t="s">
        <v>2041</v>
      </c>
      <c r="P11375" s="4" t="s">
        <v>2041</v>
      </c>
      <c r="R11375" s="5" t="str">
        <f t="shared" si="1"/>
        <v>2018_434</v>
      </c>
    </row>
    <row r="11376">
      <c r="A11376" s="4" t="s">
        <v>2511</v>
      </c>
      <c r="B11376" s="4">
        <v>435.0</v>
      </c>
      <c r="C11376" s="4">
        <v>2018.0</v>
      </c>
      <c r="D11376" s="4" t="s">
        <v>59</v>
      </c>
      <c r="E11376" s="4" t="s">
        <v>2042</v>
      </c>
      <c r="F11376" s="4" t="s">
        <v>212</v>
      </c>
      <c r="G11376" s="4" t="s">
        <v>1527</v>
      </c>
      <c r="H11376" s="4">
        <v>20474.0</v>
      </c>
      <c r="I11376" s="4">
        <v>6454.0</v>
      </c>
      <c r="J11376" s="4">
        <v>1652.0</v>
      </c>
      <c r="K11376" s="4">
        <v>152336.0</v>
      </c>
      <c r="L11376" s="4">
        <v>17594.0</v>
      </c>
      <c r="M11376" s="4" t="s">
        <v>2041</v>
      </c>
      <c r="N11376" s="4" t="s">
        <v>2041</v>
      </c>
      <c r="O11376" s="4" t="s">
        <v>2041</v>
      </c>
      <c r="P11376" s="4" t="s">
        <v>2041</v>
      </c>
      <c r="R11376" s="5" t="str">
        <f t="shared" si="1"/>
        <v>2018_435</v>
      </c>
    </row>
    <row r="11377">
      <c r="A11377" s="4" t="s">
        <v>2417</v>
      </c>
      <c r="B11377" s="4">
        <v>436.0</v>
      </c>
      <c r="C11377" s="4">
        <v>2018.0</v>
      </c>
      <c r="D11377" s="4" t="s">
        <v>1104</v>
      </c>
      <c r="E11377" s="4" t="s">
        <v>2116</v>
      </c>
      <c r="F11377" s="4" t="s">
        <v>46</v>
      </c>
      <c r="G11377" s="4" t="s">
        <v>1609</v>
      </c>
      <c r="H11377" s="4">
        <v>10633.0</v>
      </c>
      <c r="I11377" s="4">
        <v>6445.0</v>
      </c>
      <c r="J11377" s="4">
        <v>669.0</v>
      </c>
      <c r="K11377" s="4">
        <v>6198.0</v>
      </c>
      <c r="L11377" s="4">
        <v>14600.0</v>
      </c>
      <c r="M11377" s="4" t="s">
        <v>2041</v>
      </c>
      <c r="N11377" s="4" t="s">
        <v>2041</v>
      </c>
      <c r="O11377" s="4" t="s">
        <v>2041</v>
      </c>
      <c r="P11377" s="4" t="s">
        <v>2041</v>
      </c>
      <c r="R11377" s="5" t="str">
        <f t="shared" si="1"/>
        <v>2018_436</v>
      </c>
    </row>
    <row r="11378">
      <c r="A11378" s="4" t="s">
        <v>2469</v>
      </c>
      <c r="B11378" s="4">
        <v>437.0</v>
      </c>
      <c r="C11378" s="4">
        <v>2018.0</v>
      </c>
      <c r="D11378" s="4" t="s">
        <v>67</v>
      </c>
      <c r="E11378" s="4" t="s">
        <v>2042</v>
      </c>
      <c r="F11378" s="4" t="s">
        <v>30</v>
      </c>
      <c r="G11378" s="4" t="s">
        <v>1407</v>
      </c>
      <c r="H11378" s="4">
        <v>9460.0</v>
      </c>
      <c r="I11378" s="4">
        <v>6425.0</v>
      </c>
      <c r="J11378" s="4">
        <v>90.0</v>
      </c>
      <c r="K11378" s="4">
        <v>25384.0</v>
      </c>
      <c r="L11378" s="4">
        <v>4402.0</v>
      </c>
      <c r="M11378" s="4" t="s">
        <v>2041</v>
      </c>
      <c r="N11378" s="4" t="s">
        <v>2041</v>
      </c>
      <c r="O11378" s="4" t="s">
        <v>2041</v>
      </c>
      <c r="P11378" s="4" t="s">
        <v>2041</v>
      </c>
      <c r="R11378" s="5" t="str">
        <f t="shared" si="1"/>
        <v>2018_437</v>
      </c>
    </row>
    <row r="11379">
      <c r="A11379" s="4" t="s">
        <v>2208</v>
      </c>
      <c r="B11379" s="4">
        <v>438.0</v>
      </c>
      <c r="C11379" s="4">
        <v>2018.0</v>
      </c>
      <c r="D11379" s="4" t="s">
        <v>490</v>
      </c>
      <c r="E11379" s="4" t="s">
        <v>921</v>
      </c>
      <c r="F11379" s="4" t="s">
        <v>24</v>
      </c>
      <c r="G11379" s="4" t="s">
        <v>1404</v>
      </c>
      <c r="H11379" s="4">
        <v>14678.0</v>
      </c>
      <c r="I11379" s="4">
        <v>6423.0</v>
      </c>
      <c r="J11379" s="4">
        <v>1304.0</v>
      </c>
      <c r="K11379" s="4">
        <v>21922.0</v>
      </c>
      <c r="L11379" s="4">
        <v>3356.0</v>
      </c>
      <c r="M11379" s="4" t="s">
        <v>2041</v>
      </c>
      <c r="N11379" s="4" t="s">
        <v>2041</v>
      </c>
      <c r="O11379" s="4" t="s">
        <v>2041</v>
      </c>
      <c r="P11379" s="4" t="s">
        <v>2041</v>
      </c>
      <c r="R11379" s="5" t="str">
        <f t="shared" si="1"/>
        <v>2018_438</v>
      </c>
    </row>
    <row r="11380">
      <c r="A11380" s="4" t="s">
        <v>2367</v>
      </c>
      <c r="B11380" s="4">
        <v>439.0</v>
      </c>
      <c r="C11380" s="4">
        <v>2018.0</v>
      </c>
      <c r="D11380" s="4" t="s">
        <v>26</v>
      </c>
      <c r="E11380" s="4" t="s">
        <v>2040</v>
      </c>
      <c r="F11380" s="4" t="s">
        <v>27</v>
      </c>
      <c r="G11380" s="4" t="s">
        <v>1553</v>
      </c>
      <c r="H11380" s="4">
        <v>2289.0</v>
      </c>
      <c r="I11380" s="4">
        <v>6423.0</v>
      </c>
      <c r="J11380" s="4">
        <v>221.0</v>
      </c>
      <c r="K11380" s="4">
        <v>3673.0</v>
      </c>
      <c r="L11380" s="4">
        <v>31400.0</v>
      </c>
      <c r="M11380" s="4" t="s">
        <v>2041</v>
      </c>
      <c r="N11380" s="4" t="s">
        <v>2041</v>
      </c>
      <c r="O11380" s="4" t="s">
        <v>2041</v>
      </c>
      <c r="P11380" s="4" t="s">
        <v>2041</v>
      </c>
      <c r="R11380" s="5" t="str">
        <f t="shared" si="1"/>
        <v>2018_439</v>
      </c>
    </row>
    <row r="11381">
      <c r="A11381" s="4" t="s">
        <v>2264</v>
      </c>
      <c r="B11381" s="4">
        <v>440.0</v>
      </c>
      <c r="C11381" s="4">
        <v>2018.0</v>
      </c>
      <c r="D11381" s="4" t="s">
        <v>67</v>
      </c>
      <c r="E11381" s="4" t="s">
        <v>2042</v>
      </c>
      <c r="F11381" s="4" t="s">
        <v>30</v>
      </c>
      <c r="G11381" s="4" t="s">
        <v>1407</v>
      </c>
      <c r="H11381" s="4">
        <v>4803.0</v>
      </c>
      <c r="I11381" s="4">
        <v>6415.0</v>
      </c>
      <c r="J11381" s="4">
        <v>520.0</v>
      </c>
      <c r="K11381" s="4">
        <v>31843.0</v>
      </c>
      <c r="L11381" s="4">
        <v>14175.0</v>
      </c>
      <c r="M11381" s="4" t="s">
        <v>2041</v>
      </c>
      <c r="N11381" s="4" t="s">
        <v>2041</v>
      </c>
      <c r="O11381" s="4" t="s">
        <v>2041</v>
      </c>
      <c r="P11381" s="4" t="s">
        <v>2041</v>
      </c>
      <c r="R11381" s="5" t="str">
        <f t="shared" si="1"/>
        <v>2018_440</v>
      </c>
    </row>
    <row r="11382">
      <c r="A11382" s="4" t="s">
        <v>2304</v>
      </c>
      <c r="B11382" s="4">
        <v>441.0</v>
      </c>
      <c r="C11382" s="4">
        <v>2018.0</v>
      </c>
      <c r="D11382" s="4" t="s">
        <v>611</v>
      </c>
      <c r="E11382" s="4" t="s">
        <v>2042</v>
      </c>
      <c r="F11382" s="4" t="s">
        <v>57</v>
      </c>
      <c r="G11382" s="4" t="s">
        <v>1642</v>
      </c>
      <c r="H11382" s="4">
        <v>19133.0</v>
      </c>
      <c r="I11382" s="4">
        <v>6392.0</v>
      </c>
      <c r="J11382" s="4">
        <v>1697.0</v>
      </c>
      <c r="K11382" s="4">
        <v>17534.0</v>
      </c>
      <c r="L11382" s="4">
        <v>9386.0</v>
      </c>
      <c r="M11382" s="4" t="s">
        <v>2041</v>
      </c>
      <c r="N11382" s="4" t="s">
        <v>2041</v>
      </c>
      <c r="O11382" s="4" t="s">
        <v>2041</v>
      </c>
      <c r="P11382" s="4" t="s">
        <v>2041</v>
      </c>
      <c r="R11382" s="5" t="str">
        <f t="shared" si="1"/>
        <v>2018_441</v>
      </c>
    </row>
    <row r="11383">
      <c r="A11383" s="4" t="s">
        <v>765</v>
      </c>
      <c r="B11383" s="4">
        <v>442.0</v>
      </c>
      <c r="C11383" s="4">
        <v>2018.0</v>
      </c>
      <c r="D11383" s="4" t="s">
        <v>338</v>
      </c>
      <c r="E11383" s="4" t="s">
        <v>2116</v>
      </c>
      <c r="F11383" s="4" t="s">
        <v>55</v>
      </c>
      <c r="G11383" s="4" t="s">
        <v>1552</v>
      </c>
      <c r="H11383" s="4">
        <v>8982.0</v>
      </c>
      <c r="I11383" s="4">
        <v>6384.0</v>
      </c>
      <c r="J11383" s="4">
        <v>289.0</v>
      </c>
      <c r="K11383" s="4">
        <v>8632.0</v>
      </c>
      <c r="L11383" s="4">
        <v>17000.0</v>
      </c>
      <c r="M11383" s="4" t="s">
        <v>2041</v>
      </c>
      <c r="N11383" s="4" t="s">
        <v>2041</v>
      </c>
      <c r="O11383" s="4" t="s">
        <v>2041</v>
      </c>
      <c r="P11383" s="4" t="s">
        <v>2041</v>
      </c>
      <c r="R11383" s="5" t="str">
        <f t="shared" si="1"/>
        <v>2018_442</v>
      </c>
    </row>
    <row r="11384">
      <c r="A11384" s="4" t="s">
        <v>2332</v>
      </c>
      <c r="B11384" s="4">
        <v>443.0</v>
      </c>
      <c r="C11384" s="4">
        <v>2018.0</v>
      </c>
      <c r="D11384" s="4" t="s">
        <v>971</v>
      </c>
      <c r="E11384" s="4" t="s">
        <v>2043</v>
      </c>
      <c r="F11384" s="4" t="s">
        <v>46</v>
      </c>
      <c r="G11384" s="4" t="s">
        <v>1418</v>
      </c>
      <c r="H11384" s="4">
        <v>17027.0</v>
      </c>
      <c r="I11384" s="4">
        <v>6380.0</v>
      </c>
      <c r="J11384" s="4">
        <v>155.0</v>
      </c>
      <c r="K11384" s="4">
        <v>8208.0</v>
      </c>
      <c r="L11384" s="4">
        <v>15000.0</v>
      </c>
      <c r="M11384" s="4" t="s">
        <v>2041</v>
      </c>
      <c r="N11384" s="4" t="s">
        <v>2041</v>
      </c>
      <c r="O11384" s="4" t="s">
        <v>2041</v>
      </c>
      <c r="P11384" s="4" t="s">
        <v>2041</v>
      </c>
      <c r="R11384" s="5" t="str">
        <f t="shared" si="1"/>
        <v>2018_443</v>
      </c>
    </row>
    <row r="11385">
      <c r="A11385" s="4" t="s">
        <v>2519</v>
      </c>
      <c r="B11385" s="4">
        <v>444.0</v>
      </c>
      <c r="C11385" s="4">
        <v>2018.0</v>
      </c>
      <c r="D11385" s="4" t="s">
        <v>1112</v>
      </c>
      <c r="E11385" s="4" t="s">
        <v>223</v>
      </c>
      <c r="F11385" s="4" t="s">
        <v>37</v>
      </c>
      <c r="G11385" s="4" t="s">
        <v>1436</v>
      </c>
      <c r="H11385" s="4">
        <v>10262.0</v>
      </c>
      <c r="I11385" s="4">
        <v>6322.0</v>
      </c>
      <c r="J11385" s="4">
        <v>538.0</v>
      </c>
      <c r="K11385" s="4">
        <v>2989.0</v>
      </c>
      <c r="L11385" s="4">
        <v>5200.0</v>
      </c>
      <c r="M11385" s="4" t="s">
        <v>2041</v>
      </c>
      <c r="N11385" s="4" t="s">
        <v>2041</v>
      </c>
      <c r="O11385" s="4" t="s">
        <v>2041</v>
      </c>
      <c r="P11385" s="4" t="s">
        <v>2041</v>
      </c>
      <c r="R11385" s="5" t="str">
        <f t="shared" si="1"/>
        <v>2018_444</v>
      </c>
    </row>
    <row r="11386">
      <c r="A11386" s="4" t="s">
        <v>2375</v>
      </c>
      <c r="B11386" s="4">
        <v>445.0</v>
      </c>
      <c r="C11386" s="4">
        <v>2018.0</v>
      </c>
      <c r="D11386" s="4" t="s">
        <v>34</v>
      </c>
      <c r="E11386" s="4" t="s">
        <v>2062</v>
      </c>
      <c r="F11386" s="4" t="s">
        <v>189</v>
      </c>
      <c r="G11386" s="4" t="s">
        <v>1449</v>
      </c>
      <c r="H11386" s="4">
        <v>22260.0</v>
      </c>
      <c r="I11386" s="4">
        <v>6311.0</v>
      </c>
      <c r="J11386" s="4">
        <v>826.0</v>
      </c>
      <c r="K11386" s="4">
        <v>7162.0</v>
      </c>
      <c r="L11386" s="4">
        <v>22000.0</v>
      </c>
      <c r="M11386" s="4" t="s">
        <v>2041</v>
      </c>
      <c r="N11386" s="4" t="s">
        <v>2041</v>
      </c>
      <c r="O11386" s="4" t="s">
        <v>2041</v>
      </c>
      <c r="P11386" s="4" t="s">
        <v>2041</v>
      </c>
      <c r="R11386" s="5" t="str">
        <f t="shared" si="1"/>
        <v>2018_445</v>
      </c>
    </row>
    <row r="11387">
      <c r="A11387" s="4" t="s">
        <v>2549</v>
      </c>
      <c r="B11387" s="4">
        <v>446.0</v>
      </c>
      <c r="C11387" s="4">
        <v>2018.0</v>
      </c>
      <c r="D11387" s="4" t="s">
        <v>981</v>
      </c>
      <c r="E11387" s="4" t="s">
        <v>2053</v>
      </c>
      <c r="F11387" s="4" t="s">
        <v>46</v>
      </c>
      <c r="G11387" s="4" t="s">
        <v>1475</v>
      </c>
      <c r="H11387" s="4">
        <v>2159.0</v>
      </c>
      <c r="I11387" s="4">
        <v>6307.0</v>
      </c>
      <c r="J11387" s="4">
        <v>286.0</v>
      </c>
      <c r="K11387" s="4">
        <v>5779.0</v>
      </c>
      <c r="L11387" s="4">
        <v>13489.0</v>
      </c>
      <c r="M11387" s="4" t="s">
        <v>2041</v>
      </c>
      <c r="N11387" s="4" t="s">
        <v>2041</v>
      </c>
      <c r="O11387" s="4" t="s">
        <v>2041</v>
      </c>
      <c r="P11387" s="4" t="s">
        <v>2041</v>
      </c>
      <c r="R11387" s="5" t="str">
        <f t="shared" si="1"/>
        <v>2018_446</v>
      </c>
    </row>
    <row r="11388">
      <c r="A11388" s="4" t="s">
        <v>2446</v>
      </c>
      <c r="B11388" s="4">
        <v>447.0</v>
      </c>
      <c r="C11388" s="4">
        <v>2018.0</v>
      </c>
      <c r="D11388" s="4" t="s">
        <v>232</v>
      </c>
      <c r="E11388" s="4" t="s">
        <v>2112</v>
      </c>
      <c r="F11388" s="4" t="s">
        <v>955</v>
      </c>
      <c r="G11388" s="4" t="s">
        <v>1551</v>
      </c>
      <c r="H11388" s="4">
        <v>19778.0</v>
      </c>
      <c r="I11388" s="4">
        <v>6306.0</v>
      </c>
      <c r="J11388" s="4">
        <v>747.0</v>
      </c>
      <c r="K11388" s="4">
        <v>12682.0</v>
      </c>
      <c r="L11388" s="4">
        <v>25200.0</v>
      </c>
      <c r="M11388" s="4" t="s">
        <v>2041</v>
      </c>
      <c r="N11388" s="4" t="s">
        <v>2041</v>
      </c>
      <c r="O11388" s="4" t="s">
        <v>2044</v>
      </c>
      <c r="P11388" s="4" t="s">
        <v>2041</v>
      </c>
      <c r="R11388" s="5" t="str">
        <f t="shared" si="1"/>
        <v>2018_447</v>
      </c>
    </row>
    <row r="11389">
      <c r="A11389" s="4" t="s">
        <v>2556</v>
      </c>
      <c r="B11389" s="4">
        <v>448.0</v>
      </c>
      <c r="C11389" s="4">
        <v>2018.0</v>
      </c>
      <c r="D11389" s="4" t="s">
        <v>48</v>
      </c>
      <c r="E11389" s="4" t="s">
        <v>48</v>
      </c>
      <c r="F11389" s="4" t="s">
        <v>144</v>
      </c>
      <c r="G11389" s="4" t="s">
        <v>2557</v>
      </c>
      <c r="H11389" s="4">
        <v>5081.0</v>
      </c>
      <c r="I11389" s="4">
        <v>6268.0</v>
      </c>
      <c r="J11389" s="4">
        <v>550.0</v>
      </c>
      <c r="K11389" s="4">
        <v>9218.0</v>
      </c>
      <c r="L11389" s="4">
        <v>6400.0</v>
      </c>
      <c r="M11389" s="4" t="s">
        <v>2041</v>
      </c>
      <c r="N11389" s="4" t="s">
        <v>2041</v>
      </c>
      <c r="O11389" s="4" t="s">
        <v>2041</v>
      </c>
      <c r="P11389" s="4" t="s">
        <v>2041</v>
      </c>
      <c r="R11389" s="5" t="str">
        <f t="shared" si="1"/>
        <v>2018_448</v>
      </c>
    </row>
    <row r="11390">
      <c r="A11390" s="4" t="s">
        <v>2592</v>
      </c>
      <c r="B11390" s="4">
        <v>449.0</v>
      </c>
      <c r="C11390" s="4">
        <v>2018.0</v>
      </c>
      <c r="D11390" s="4" t="s">
        <v>19</v>
      </c>
      <c r="E11390" s="4" t="s">
        <v>19</v>
      </c>
      <c r="F11390" s="4" t="s">
        <v>20</v>
      </c>
      <c r="G11390" s="4" t="s">
        <v>1402</v>
      </c>
      <c r="H11390" s="4">
        <v>1699.0</v>
      </c>
      <c r="I11390" s="4">
        <v>6266.0</v>
      </c>
      <c r="J11390" s="4">
        <v>337.0</v>
      </c>
      <c r="K11390" s="4">
        <v>7883.0</v>
      </c>
      <c r="L11390" s="4">
        <v>25000.0</v>
      </c>
      <c r="M11390" s="4" t="s">
        <v>2041</v>
      </c>
      <c r="N11390" s="4" t="s">
        <v>2041</v>
      </c>
      <c r="O11390" s="4" t="s">
        <v>2044</v>
      </c>
      <c r="P11390" s="4" t="s">
        <v>2041</v>
      </c>
      <c r="R11390" s="5" t="str">
        <f t="shared" si="1"/>
        <v>2018_449</v>
      </c>
    </row>
    <row r="11391">
      <c r="A11391" s="4" t="s">
        <v>2439</v>
      </c>
      <c r="B11391" s="4">
        <v>450.0</v>
      </c>
      <c r="C11391" s="4">
        <v>2018.0</v>
      </c>
      <c r="D11391" s="4" t="s">
        <v>67</v>
      </c>
      <c r="E11391" s="4" t="s">
        <v>2042</v>
      </c>
      <c r="F11391" s="4" t="s">
        <v>46</v>
      </c>
      <c r="G11391" s="4" t="s">
        <v>1418</v>
      </c>
      <c r="H11391" s="4">
        <v>5778.0</v>
      </c>
      <c r="I11391" s="4">
        <v>6263.0</v>
      </c>
      <c r="J11391" s="4">
        <v>561.0</v>
      </c>
      <c r="K11391" s="4">
        <v>19404.0</v>
      </c>
      <c r="L11391" s="4">
        <v>8700.0</v>
      </c>
      <c r="M11391" s="4" t="s">
        <v>2041</v>
      </c>
      <c r="N11391" s="4" t="s">
        <v>2041</v>
      </c>
      <c r="O11391" s="4" t="s">
        <v>2041</v>
      </c>
      <c r="P11391" s="4" t="s">
        <v>2041</v>
      </c>
      <c r="R11391" s="5" t="str">
        <f t="shared" si="1"/>
        <v>2018_450</v>
      </c>
    </row>
    <row r="11392">
      <c r="A11392" s="4" t="s">
        <v>2559</v>
      </c>
      <c r="B11392" s="4">
        <v>451.0</v>
      </c>
      <c r="C11392" s="4">
        <v>2018.0</v>
      </c>
      <c r="D11392" s="4" t="s">
        <v>48</v>
      </c>
      <c r="E11392" s="4" t="s">
        <v>48</v>
      </c>
      <c r="F11392" s="4" t="s">
        <v>49</v>
      </c>
      <c r="G11392" s="4" t="s">
        <v>1455</v>
      </c>
      <c r="H11392" s="4">
        <v>8840.0</v>
      </c>
      <c r="I11392" s="4">
        <v>6183.0</v>
      </c>
      <c r="J11392" s="4">
        <v>746.0</v>
      </c>
      <c r="K11392" s="4">
        <v>7293.0</v>
      </c>
      <c r="L11392" s="4">
        <v>7000.0</v>
      </c>
      <c r="M11392" s="4" t="s">
        <v>2041</v>
      </c>
      <c r="N11392" s="4" t="s">
        <v>2041</v>
      </c>
      <c r="O11392" s="4" t="s">
        <v>2041</v>
      </c>
      <c r="P11392" s="4" t="s">
        <v>2041</v>
      </c>
      <c r="R11392" s="5" t="str">
        <f t="shared" si="1"/>
        <v>2018_451</v>
      </c>
    </row>
    <row r="11393">
      <c r="A11393" s="4" t="s">
        <v>2394</v>
      </c>
      <c r="B11393" s="4">
        <v>452.0</v>
      </c>
      <c r="C11393" s="4">
        <v>2018.0</v>
      </c>
      <c r="D11393" s="4" t="s">
        <v>177</v>
      </c>
      <c r="E11393" s="4" t="s">
        <v>2065</v>
      </c>
      <c r="F11393" s="4" t="s">
        <v>24</v>
      </c>
      <c r="G11393" s="4" t="s">
        <v>1412</v>
      </c>
      <c r="H11393" s="4">
        <v>39.0</v>
      </c>
      <c r="I11393" s="4">
        <v>6178.0</v>
      </c>
      <c r="J11393" s="4">
        <v>704.0</v>
      </c>
      <c r="K11393" s="4">
        <v>12257.0</v>
      </c>
      <c r="L11393" s="4">
        <v>18700.0</v>
      </c>
      <c r="M11393" s="4" t="s">
        <v>2041</v>
      </c>
      <c r="N11393" s="4" t="s">
        <v>2041</v>
      </c>
      <c r="O11393" s="4" t="s">
        <v>2041</v>
      </c>
      <c r="P11393" s="4" t="s">
        <v>2041</v>
      </c>
      <c r="R11393" s="5" t="str">
        <f t="shared" si="1"/>
        <v>2018_452</v>
      </c>
    </row>
    <row r="11394">
      <c r="A11394" s="4" t="s">
        <v>2403</v>
      </c>
      <c r="B11394" s="4">
        <v>453.0</v>
      </c>
      <c r="C11394" s="4">
        <v>2018.0</v>
      </c>
      <c r="D11394" s="4" t="s">
        <v>216</v>
      </c>
      <c r="E11394" s="4" t="s">
        <v>921</v>
      </c>
      <c r="F11394" s="4" t="s">
        <v>144</v>
      </c>
      <c r="G11394" s="4" t="s">
        <v>1481</v>
      </c>
      <c r="H11394" s="4">
        <v>13740.0</v>
      </c>
      <c r="I11394" s="4">
        <v>6177.0</v>
      </c>
      <c r="J11394" s="4">
        <v>523.0</v>
      </c>
      <c r="K11394" s="4">
        <v>25945.0</v>
      </c>
      <c r="L11394" s="4">
        <v>8615.0</v>
      </c>
      <c r="M11394" s="4" t="s">
        <v>2041</v>
      </c>
      <c r="N11394" s="4" t="s">
        <v>2041</v>
      </c>
      <c r="O11394" s="4" t="s">
        <v>2041</v>
      </c>
      <c r="P11394" s="4" t="s">
        <v>2041</v>
      </c>
      <c r="R11394" s="5" t="str">
        <f t="shared" si="1"/>
        <v>2018_453</v>
      </c>
    </row>
    <row r="11395">
      <c r="A11395" s="4" t="s">
        <v>2504</v>
      </c>
      <c r="B11395" s="4">
        <v>454.0</v>
      </c>
      <c r="C11395" s="4">
        <v>2018.0</v>
      </c>
      <c r="D11395" s="4" t="s">
        <v>81</v>
      </c>
      <c r="E11395" s="4" t="s">
        <v>2042</v>
      </c>
      <c r="F11395" s="4" t="s">
        <v>46</v>
      </c>
      <c r="G11395" s="4" t="s">
        <v>2593</v>
      </c>
      <c r="H11395" s="4">
        <v>12512.0</v>
      </c>
      <c r="I11395" s="4">
        <v>6160.0</v>
      </c>
      <c r="J11395" s="4">
        <v>463.0</v>
      </c>
      <c r="K11395" s="4">
        <v>12897.0</v>
      </c>
      <c r="L11395" s="4">
        <v>26783.0</v>
      </c>
      <c r="M11395" s="4" t="s">
        <v>2041</v>
      </c>
      <c r="N11395" s="4" t="s">
        <v>2041</v>
      </c>
      <c r="O11395" s="4" t="s">
        <v>2041</v>
      </c>
      <c r="P11395" s="4" t="s">
        <v>2041</v>
      </c>
      <c r="R11395" s="5" t="str">
        <f t="shared" si="1"/>
        <v>2018_454</v>
      </c>
    </row>
    <row r="11396">
      <c r="A11396" s="4" t="s">
        <v>2362</v>
      </c>
      <c r="B11396" s="4">
        <v>455.0</v>
      </c>
      <c r="C11396" s="4">
        <v>2018.0</v>
      </c>
      <c r="D11396" s="4" t="s">
        <v>48</v>
      </c>
      <c r="E11396" s="4" t="s">
        <v>48</v>
      </c>
      <c r="F11396" s="4" t="s">
        <v>24</v>
      </c>
      <c r="G11396" s="4" t="s">
        <v>1401</v>
      </c>
      <c r="H11396" s="4">
        <v>13611.0</v>
      </c>
      <c r="I11396" s="4">
        <v>6140.0</v>
      </c>
      <c r="J11396" s="4">
        <v>843.0</v>
      </c>
      <c r="K11396" s="4">
        <v>9538.0</v>
      </c>
      <c r="L11396" s="4">
        <v>7592.0</v>
      </c>
      <c r="M11396" s="4" t="s">
        <v>2041</v>
      </c>
      <c r="N11396" s="4" t="s">
        <v>2041</v>
      </c>
      <c r="O11396" s="4" t="s">
        <v>2041</v>
      </c>
      <c r="P11396" s="4" t="s">
        <v>2041</v>
      </c>
      <c r="R11396" s="5" t="str">
        <f t="shared" si="1"/>
        <v>2018_455</v>
      </c>
    </row>
    <row r="11397">
      <c r="A11397" s="4" t="s">
        <v>2335</v>
      </c>
      <c r="B11397" s="4">
        <v>456.0</v>
      </c>
      <c r="C11397" s="4">
        <v>2018.0</v>
      </c>
      <c r="D11397" s="4" t="s">
        <v>1104</v>
      </c>
      <c r="E11397" s="4" t="s">
        <v>2116</v>
      </c>
      <c r="F11397" s="4" t="s">
        <v>127</v>
      </c>
      <c r="G11397" s="4" t="s">
        <v>1408</v>
      </c>
      <c r="H11397" s="4">
        <v>7162.0</v>
      </c>
      <c r="I11397" s="4">
        <v>6131.0</v>
      </c>
      <c r="J11397" s="4">
        <v>815.0</v>
      </c>
      <c r="K11397" s="4">
        <v>5280.0</v>
      </c>
      <c r="L11397" s="4">
        <v>15000.0</v>
      </c>
      <c r="M11397" s="4" t="s">
        <v>2041</v>
      </c>
      <c r="N11397" s="4" t="s">
        <v>2041</v>
      </c>
      <c r="O11397" s="4" t="s">
        <v>2041</v>
      </c>
      <c r="P11397" s="4" t="s">
        <v>2041</v>
      </c>
      <c r="R11397" s="5" t="str">
        <f t="shared" si="1"/>
        <v>2018_456</v>
      </c>
    </row>
    <row r="11398">
      <c r="A11398" s="4" t="s">
        <v>2319</v>
      </c>
      <c r="B11398" s="4">
        <v>457.0</v>
      </c>
      <c r="C11398" s="4">
        <v>2018.0</v>
      </c>
      <c r="D11398" s="4" t="s">
        <v>921</v>
      </c>
      <c r="E11398" s="4" t="s">
        <v>921</v>
      </c>
      <c r="F11398" s="4" t="s">
        <v>100</v>
      </c>
      <c r="G11398" s="4" t="s">
        <v>1632</v>
      </c>
      <c r="H11398" s="4">
        <v>7685.0</v>
      </c>
      <c r="I11398" s="4">
        <v>6121.0</v>
      </c>
      <c r="J11398" s="4">
        <v>437.0</v>
      </c>
      <c r="K11398" s="4">
        <v>11582.0</v>
      </c>
      <c r="L11398" s="4">
        <v>13000.0</v>
      </c>
      <c r="M11398" s="4" t="s">
        <v>2041</v>
      </c>
      <c r="N11398" s="4" t="s">
        <v>2041</v>
      </c>
      <c r="O11398" s="4" t="s">
        <v>2041</v>
      </c>
      <c r="P11398" s="4" t="s">
        <v>2041</v>
      </c>
      <c r="R11398" s="5" t="str">
        <f t="shared" si="1"/>
        <v>2018_457</v>
      </c>
    </row>
    <row r="11399">
      <c r="A11399" s="4" t="s">
        <v>2458</v>
      </c>
      <c r="B11399" s="4">
        <v>458.0</v>
      </c>
      <c r="C11399" s="4">
        <v>2018.0</v>
      </c>
      <c r="D11399" s="4" t="s">
        <v>1139</v>
      </c>
      <c r="E11399" s="4" t="s">
        <v>2042</v>
      </c>
      <c r="F11399" s="4" t="s">
        <v>43</v>
      </c>
      <c r="G11399" s="4" t="s">
        <v>1479</v>
      </c>
      <c r="H11399" s="4">
        <v>3568.0</v>
      </c>
      <c r="I11399" s="4">
        <v>6114.0</v>
      </c>
      <c r="J11399" s="4">
        <v>431.0</v>
      </c>
      <c r="K11399" s="4">
        <v>7337.0</v>
      </c>
      <c r="L11399" s="4">
        <v>11800.0</v>
      </c>
      <c r="M11399" s="4" t="s">
        <v>2041</v>
      </c>
      <c r="N11399" s="4" t="s">
        <v>2041</v>
      </c>
      <c r="O11399" s="4" t="s">
        <v>2041</v>
      </c>
      <c r="P11399" s="4" t="s">
        <v>2041</v>
      </c>
      <c r="R11399" s="5" t="str">
        <f t="shared" si="1"/>
        <v>2018_458</v>
      </c>
    </row>
    <row r="11400">
      <c r="A11400" s="4" t="s">
        <v>2521</v>
      </c>
      <c r="B11400" s="4">
        <v>459.0</v>
      </c>
      <c r="C11400" s="4">
        <v>2018.0</v>
      </c>
      <c r="D11400" s="4" t="s">
        <v>1839</v>
      </c>
      <c r="E11400" s="4" t="s">
        <v>2040</v>
      </c>
      <c r="F11400" s="4" t="s">
        <v>43</v>
      </c>
      <c r="G11400" s="4" t="s">
        <v>1805</v>
      </c>
      <c r="H11400" s="4">
        <v>9018.0</v>
      </c>
      <c r="I11400" s="4">
        <v>6110.0</v>
      </c>
      <c r="J11400" s="4">
        <v>385.0</v>
      </c>
      <c r="K11400" s="4">
        <v>2813.0</v>
      </c>
      <c r="L11400" s="4">
        <v>40000.0</v>
      </c>
      <c r="M11400" s="4" t="s">
        <v>2041</v>
      </c>
      <c r="N11400" s="4" t="s">
        <v>2041</v>
      </c>
      <c r="O11400" s="4" t="s">
        <v>2041</v>
      </c>
      <c r="P11400" s="4" t="s">
        <v>2041</v>
      </c>
      <c r="R11400" s="5" t="str">
        <f t="shared" si="1"/>
        <v>2018_459</v>
      </c>
    </row>
    <row r="11401">
      <c r="A11401" s="4" t="s">
        <v>863</v>
      </c>
      <c r="B11401" s="4">
        <v>460.0</v>
      </c>
      <c r="C11401" s="4">
        <v>2018.0</v>
      </c>
      <c r="D11401" s="4" t="s">
        <v>59</v>
      </c>
      <c r="E11401" s="4" t="s">
        <v>2042</v>
      </c>
      <c r="F11401" s="4" t="s">
        <v>544</v>
      </c>
      <c r="G11401" s="4" t="s">
        <v>1576</v>
      </c>
      <c r="H11401" s="4">
        <v>20861.0</v>
      </c>
      <c r="I11401" s="4">
        <v>6093.0</v>
      </c>
      <c r="J11401" s="4">
        <v>1263.0</v>
      </c>
      <c r="K11401" s="4">
        <v>124294.0</v>
      </c>
      <c r="L11401" s="4">
        <v>21714.0</v>
      </c>
      <c r="M11401" s="4" t="s">
        <v>2041</v>
      </c>
      <c r="N11401" s="4" t="s">
        <v>2041</v>
      </c>
      <c r="O11401" s="4" t="s">
        <v>2041</v>
      </c>
      <c r="P11401" s="4" t="s">
        <v>2041</v>
      </c>
      <c r="R11401" s="5" t="str">
        <f t="shared" si="1"/>
        <v>2018_460</v>
      </c>
    </row>
    <row r="11402">
      <c r="A11402" s="4" t="s">
        <v>922</v>
      </c>
      <c r="B11402" s="4">
        <v>461.0</v>
      </c>
      <c r="C11402" s="4">
        <v>2018.0</v>
      </c>
      <c r="D11402" s="4" t="s">
        <v>168</v>
      </c>
      <c r="E11402" s="4" t="s">
        <v>2116</v>
      </c>
      <c r="F11402" s="4" t="s">
        <v>55</v>
      </c>
      <c r="G11402" s="4" t="s">
        <v>1693</v>
      </c>
      <c r="H11402" s="4">
        <v>1428.0</v>
      </c>
      <c r="I11402" s="4">
        <v>6081.0</v>
      </c>
      <c r="J11402" s="4">
        <v>6.0</v>
      </c>
      <c r="K11402" s="4">
        <v>4296.0</v>
      </c>
      <c r="L11402" s="4">
        <v>9200.0</v>
      </c>
      <c r="M11402" s="4" t="s">
        <v>2041</v>
      </c>
      <c r="N11402" s="4" t="s">
        <v>2041</v>
      </c>
      <c r="O11402" s="4" t="s">
        <v>2041</v>
      </c>
      <c r="P11402" s="4" t="s">
        <v>2041</v>
      </c>
      <c r="R11402" s="5" t="str">
        <f t="shared" si="1"/>
        <v>2018_461</v>
      </c>
    </row>
    <row r="11403">
      <c r="A11403" s="4" t="s">
        <v>2594</v>
      </c>
      <c r="B11403" s="4">
        <v>462.0</v>
      </c>
      <c r="C11403" s="4">
        <v>2018.0</v>
      </c>
      <c r="D11403" s="4" t="s">
        <v>99</v>
      </c>
      <c r="E11403" s="4" t="s">
        <v>2042</v>
      </c>
      <c r="F11403" s="4" t="s">
        <v>74</v>
      </c>
      <c r="G11403" s="4" t="s">
        <v>1462</v>
      </c>
      <c r="I11403" s="4">
        <v>6067.0</v>
      </c>
      <c r="J11403" s="4">
        <v>419.0</v>
      </c>
      <c r="K11403" s="4">
        <v>51232.0</v>
      </c>
      <c r="L11403" s="4">
        <v>5000.0</v>
      </c>
      <c r="M11403" s="4" t="s">
        <v>2041</v>
      </c>
      <c r="N11403" s="4" t="s">
        <v>2041</v>
      </c>
      <c r="O11403" s="4" t="s">
        <v>2044</v>
      </c>
      <c r="P11403" s="4" t="s">
        <v>2041</v>
      </c>
      <c r="R11403" s="5" t="str">
        <f t="shared" si="1"/>
        <v>2018_462</v>
      </c>
    </row>
    <row r="11404">
      <c r="A11404" s="4" t="s">
        <v>2507</v>
      </c>
      <c r="B11404" s="4">
        <v>463.0</v>
      </c>
      <c r="C11404" s="4">
        <v>2018.0</v>
      </c>
      <c r="D11404" s="4" t="s">
        <v>1360</v>
      </c>
      <c r="E11404" s="4" t="s">
        <v>2141</v>
      </c>
      <c r="F11404" s="4" t="s">
        <v>30</v>
      </c>
      <c r="G11404" s="4" t="s">
        <v>1407</v>
      </c>
      <c r="H11404" s="4">
        <v>47643.0</v>
      </c>
      <c r="I11404" s="4">
        <v>6063.0</v>
      </c>
      <c r="J11404" s="4">
        <v>1496.0</v>
      </c>
      <c r="K11404" s="4">
        <v>9425.0</v>
      </c>
      <c r="L11404" s="4">
        <v>20400.0</v>
      </c>
      <c r="M11404" s="4" t="s">
        <v>2041</v>
      </c>
      <c r="N11404" s="4" t="s">
        <v>2041</v>
      </c>
      <c r="O11404" s="4" t="s">
        <v>2041</v>
      </c>
      <c r="P11404" s="4" t="s">
        <v>2041</v>
      </c>
      <c r="R11404" s="5" t="str">
        <f t="shared" si="1"/>
        <v>2018_463</v>
      </c>
    </row>
    <row r="11405">
      <c r="A11405" s="4" t="s">
        <v>2506</v>
      </c>
      <c r="B11405" s="4">
        <v>464.0</v>
      </c>
      <c r="C11405" s="4">
        <v>2018.0</v>
      </c>
      <c r="D11405" s="4" t="s">
        <v>67</v>
      </c>
      <c r="E11405" s="4" t="s">
        <v>2042</v>
      </c>
      <c r="F11405" s="4" t="s">
        <v>37</v>
      </c>
      <c r="G11405" s="4" t="s">
        <v>1593</v>
      </c>
      <c r="H11405" s="4">
        <v>16264.0</v>
      </c>
      <c r="I11405" s="4">
        <v>6062.0</v>
      </c>
      <c r="J11405" s="4">
        <v>395.0</v>
      </c>
      <c r="K11405" s="4">
        <v>32805.0</v>
      </c>
      <c r="L11405" s="4">
        <v>15600.0</v>
      </c>
      <c r="M11405" s="4" t="s">
        <v>2041</v>
      </c>
      <c r="N11405" s="4" t="s">
        <v>2041</v>
      </c>
      <c r="O11405" s="4" t="s">
        <v>2041</v>
      </c>
      <c r="P11405" s="4" t="s">
        <v>2041</v>
      </c>
      <c r="R11405" s="5" t="str">
        <f t="shared" si="1"/>
        <v>2018_464</v>
      </c>
    </row>
    <row r="11406">
      <c r="A11406" s="4" t="s">
        <v>2334</v>
      </c>
      <c r="B11406" s="4">
        <v>465.0</v>
      </c>
      <c r="C11406" s="4">
        <v>2018.0</v>
      </c>
      <c r="D11406" s="4" t="s">
        <v>1831</v>
      </c>
      <c r="E11406" s="4" t="s">
        <v>2040</v>
      </c>
      <c r="F11406" s="4" t="s">
        <v>55</v>
      </c>
      <c r="G11406" s="4" t="s">
        <v>1701</v>
      </c>
      <c r="H11406" s="4">
        <v>144.0</v>
      </c>
      <c r="I11406" s="4">
        <v>6052.0</v>
      </c>
      <c r="J11406" s="4">
        <v>9.0</v>
      </c>
      <c r="K11406" s="4">
        <v>1618.0</v>
      </c>
      <c r="L11406" s="4">
        <v>19611.0</v>
      </c>
      <c r="M11406" s="4" t="s">
        <v>2041</v>
      </c>
      <c r="N11406" s="4" t="s">
        <v>2041</v>
      </c>
      <c r="O11406" s="4" t="s">
        <v>2041</v>
      </c>
      <c r="P11406" s="4" t="s">
        <v>2041</v>
      </c>
      <c r="R11406" s="5" t="str">
        <f t="shared" si="1"/>
        <v>2018_465</v>
      </c>
    </row>
    <row r="11407">
      <c r="A11407" s="4" t="s">
        <v>2595</v>
      </c>
      <c r="B11407" s="4">
        <v>466.0</v>
      </c>
      <c r="C11407" s="4">
        <v>2018.0</v>
      </c>
      <c r="D11407" s="4" t="s">
        <v>759</v>
      </c>
      <c r="E11407" s="4" t="s">
        <v>2141</v>
      </c>
      <c r="F11407" s="4" t="s">
        <v>43</v>
      </c>
      <c r="G11407" s="4" t="s">
        <v>2596</v>
      </c>
      <c r="H11407" s="4">
        <v>3923.0</v>
      </c>
      <c r="I11407" s="4">
        <v>6022.0</v>
      </c>
      <c r="J11407" s="4">
        <v>181.0</v>
      </c>
      <c r="K11407" s="4">
        <v>7548.0</v>
      </c>
      <c r="L11407" s="4">
        <v>90000.0</v>
      </c>
      <c r="M11407" s="4" t="s">
        <v>2041</v>
      </c>
      <c r="N11407" s="4" t="s">
        <v>2041</v>
      </c>
      <c r="O11407" s="4" t="s">
        <v>2044</v>
      </c>
      <c r="P11407" s="4" t="s">
        <v>2041</v>
      </c>
      <c r="R11407" s="5" t="str">
        <f t="shared" si="1"/>
        <v>2018_466</v>
      </c>
    </row>
    <row r="11408">
      <c r="A11408" s="4" t="s">
        <v>2554</v>
      </c>
      <c r="B11408" s="4">
        <v>467.0</v>
      </c>
      <c r="C11408" s="4">
        <v>2018.0</v>
      </c>
      <c r="D11408" s="4" t="s">
        <v>59</v>
      </c>
      <c r="E11408" s="4" t="s">
        <v>2042</v>
      </c>
      <c r="F11408" s="4" t="s">
        <v>30</v>
      </c>
      <c r="G11408" s="4" t="s">
        <v>1668</v>
      </c>
      <c r="H11408" s="4">
        <v>27379.0</v>
      </c>
      <c r="I11408" s="4">
        <v>6019.0</v>
      </c>
      <c r="J11408" s="4">
        <v>1408.0</v>
      </c>
      <c r="K11408" s="4">
        <v>118594.0</v>
      </c>
      <c r="L11408" s="4">
        <v>16354.0</v>
      </c>
      <c r="M11408" s="4" t="s">
        <v>2041</v>
      </c>
      <c r="N11408" s="4" t="s">
        <v>2041</v>
      </c>
      <c r="O11408" s="4" t="s">
        <v>2041</v>
      </c>
      <c r="P11408" s="4" t="s">
        <v>2041</v>
      </c>
      <c r="R11408" s="5" t="str">
        <f t="shared" si="1"/>
        <v>2018_467</v>
      </c>
    </row>
    <row r="11409">
      <c r="A11409" s="4" t="s">
        <v>2436</v>
      </c>
      <c r="B11409" s="4">
        <v>468.0</v>
      </c>
      <c r="C11409" s="4">
        <v>2018.0</v>
      </c>
      <c r="D11409" s="4" t="s">
        <v>1078</v>
      </c>
      <c r="E11409" s="4" t="s">
        <v>2052</v>
      </c>
      <c r="F11409" s="4" t="s">
        <v>57</v>
      </c>
      <c r="G11409" s="4" t="s">
        <v>1653</v>
      </c>
      <c r="H11409" s="4">
        <v>17225.0</v>
      </c>
      <c r="I11409" s="4">
        <v>5973.0</v>
      </c>
      <c r="J11409" s="4">
        <v>701.0</v>
      </c>
      <c r="K11409" s="4">
        <v>4573.0</v>
      </c>
      <c r="L11409" s="4">
        <v>8100.0</v>
      </c>
      <c r="M11409" s="4" t="s">
        <v>2041</v>
      </c>
      <c r="N11409" s="4" t="s">
        <v>2041</v>
      </c>
      <c r="O11409" s="4" t="s">
        <v>2041</v>
      </c>
      <c r="P11409" s="4" t="s">
        <v>2041</v>
      </c>
      <c r="R11409" s="5" t="str">
        <f t="shared" si="1"/>
        <v>2018_468</v>
      </c>
    </row>
    <row r="11410">
      <c r="A11410" s="4" t="s">
        <v>2558</v>
      </c>
      <c r="B11410" s="4">
        <v>469.0</v>
      </c>
      <c r="C11410" s="4">
        <v>2018.0</v>
      </c>
      <c r="D11410" s="4" t="s">
        <v>67</v>
      </c>
      <c r="E11410" s="4" t="s">
        <v>2042</v>
      </c>
      <c r="F11410" s="4" t="s">
        <v>30</v>
      </c>
      <c r="G11410" s="4" t="s">
        <v>1407</v>
      </c>
      <c r="H11410" s="4">
        <v>2416.0</v>
      </c>
      <c r="I11410" s="4">
        <v>5959.0</v>
      </c>
      <c r="J11410" s="4">
        <v>349.0</v>
      </c>
      <c r="K11410" s="4">
        <v>25219.0</v>
      </c>
      <c r="L11410" s="4">
        <v>9300.0</v>
      </c>
      <c r="M11410" s="4" t="s">
        <v>2041</v>
      </c>
      <c r="N11410" s="4" t="s">
        <v>2041</v>
      </c>
      <c r="O11410" s="4" t="s">
        <v>2041</v>
      </c>
      <c r="P11410" s="4" t="s">
        <v>2041</v>
      </c>
      <c r="R11410" s="5" t="str">
        <f t="shared" si="1"/>
        <v>2018_469</v>
      </c>
    </row>
    <row r="11411">
      <c r="A11411" s="4" t="s">
        <v>2325</v>
      </c>
      <c r="B11411" s="4">
        <v>470.0</v>
      </c>
      <c r="C11411" s="4">
        <v>2018.0</v>
      </c>
      <c r="D11411" s="4" t="s">
        <v>611</v>
      </c>
      <c r="E11411" s="4" t="s">
        <v>2042</v>
      </c>
      <c r="F11411" s="4" t="s">
        <v>30</v>
      </c>
      <c r="G11411" s="4" t="s">
        <v>1407</v>
      </c>
      <c r="H11411" s="4">
        <v>9882.0</v>
      </c>
      <c r="I11411" s="4">
        <v>5930.0</v>
      </c>
      <c r="J11411" s="4">
        <v>1018.0</v>
      </c>
      <c r="K11411" s="4">
        <v>45835.0</v>
      </c>
      <c r="L11411" s="4">
        <v>1184.0</v>
      </c>
      <c r="M11411" s="4" t="s">
        <v>2044</v>
      </c>
      <c r="N11411" s="4" t="s">
        <v>2041</v>
      </c>
      <c r="O11411" s="4" t="s">
        <v>2044</v>
      </c>
      <c r="P11411" s="4" t="s">
        <v>2041</v>
      </c>
      <c r="R11411" s="5" t="str">
        <f t="shared" si="1"/>
        <v>2018_470</v>
      </c>
    </row>
    <row r="11412">
      <c r="A11412" s="7" t="s">
        <v>2597</v>
      </c>
      <c r="B11412" s="7">
        <v>471.0</v>
      </c>
      <c r="C11412" s="7">
        <v>2018.0</v>
      </c>
      <c r="D11412" s="7" t="s">
        <v>1831</v>
      </c>
      <c r="E11412" s="7" t="s">
        <v>2040</v>
      </c>
      <c r="F11412" s="7" t="s">
        <v>46</v>
      </c>
      <c r="G11412" s="7" t="s">
        <v>2598</v>
      </c>
      <c r="H11412" s="7">
        <v>12459.0</v>
      </c>
      <c r="I11412" s="7">
        <v>5885.0</v>
      </c>
      <c r="J11412" s="7">
        <v>555.0</v>
      </c>
      <c r="K11412" s="7">
        <v>2909.0</v>
      </c>
      <c r="L11412" s="7">
        <v>24200.0</v>
      </c>
      <c r="M11412" s="7" t="s">
        <v>2041</v>
      </c>
      <c r="N11412" s="7" t="s">
        <v>2044</v>
      </c>
      <c r="O11412" s="7" t="s">
        <v>2044</v>
      </c>
      <c r="P11412" s="7" t="s">
        <v>2041</v>
      </c>
      <c r="Q11412" s="8"/>
      <c r="R11412" s="5" t="str">
        <f t="shared" si="1"/>
        <v>2018_471</v>
      </c>
    </row>
    <row r="11413">
      <c r="A11413" s="4" t="s">
        <v>2216</v>
      </c>
      <c r="B11413" s="4">
        <v>472.0</v>
      </c>
      <c r="C11413" s="4">
        <v>2018.0</v>
      </c>
      <c r="D11413" s="4" t="s">
        <v>62</v>
      </c>
      <c r="E11413" s="4" t="s">
        <v>2112</v>
      </c>
      <c r="F11413" s="4" t="s">
        <v>192</v>
      </c>
      <c r="G11413" s="4" t="s">
        <v>1477</v>
      </c>
      <c r="H11413" s="4">
        <v>28307.0</v>
      </c>
      <c r="I11413" s="4">
        <v>5878.0</v>
      </c>
      <c r="J11413" s="4">
        <v>1340.0</v>
      </c>
      <c r="K11413" s="4">
        <v>5311.0</v>
      </c>
      <c r="L11413" s="4">
        <v>60000.0</v>
      </c>
      <c r="M11413" s="4" t="s">
        <v>2041</v>
      </c>
      <c r="N11413" s="4" t="s">
        <v>2041</v>
      </c>
      <c r="O11413" s="4" t="s">
        <v>2041</v>
      </c>
      <c r="P11413" s="4" t="s">
        <v>2041</v>
      </c>
      <c r="R11413" s="5" t="str">
        <f t="shared" si="1"/>
        <v>2018_472</v>
      </c>
    </row>
    <row r="11414">
      <c r="A11414" s="4" t="s">
        <v>2599</v>
      </c>
      <c r="B11414" s="4">
        <v>473.0</v>
      </c>
      <c r="C11414" s="4">
        <v>2018.0</v>
      </c>
      <c r="D11414" s="4" t="s">
        <v>102</v>
      </c>
      <c r="E11414" s="4" t="s">
        <v>114</v>
      </c>
      <c r="F11414" s="4" t="s">
        <v>30</v>
      </c>
      <c r="G11414" s="4" t="s">
        <v>2600</v>
      </c>
      <c r="H11414" s="4">
        <v>37087.0</v>
      </c>
      <c r="I11414" s="4">
        <v>5872.0</v>
      </c>
      <c r="J11414" s="4">
        <v>1199.0</v>
      </c>
      <c r="K11414" s="4">
        <v>8764.0</v>
      </c>
      <c r="L11414" s="4">
        <v>6200.0</v>
      </c>
      <c r="M11414" s="4" t="s">
        <v>2044</v>
      </c>
      <c r="N11414" s="4" t="s">
        <v>2041</v>
      </c>
      <c r="O11414" s="4" t="s">
        <v>2044</v>
      </c>
      <c r="P11414" s="4" t="s">
        <v>2041</v>
      </c>
      <c r="R11414" s="5" t="str">
        <f t="shared" si="1"/>
        <v>2018_473</v>
      </c>
    </row>
    <row r="11415">
      <c r="A11415" s="4" t="s">
        <v>2418</v>
      </c>
      <c r="B11415" s="4">
        <v>474.0</v>
      </c>
      <c r="C11415" s="4">
        <v>2018.0</v>
      </c>
      <c r="D11415" s="4" t="s">
        <v>29</v>
      </c>
      <c r="E11415" s="4" t="s">
        <v>29</v>
      </c>
      <c r="F11415" s="4" t="s">
        <v>27</v>
      </c>
      <c r="G11415" s="4" t="s">
        <v>1553</v>
      </c>
      <c r="H11415" s="4">
        <v>289.0</v>
      </c>
      <c r="I11415" s="4">
        <v>5853.0</v>
      </c>
      <c r="J11415" s="4">
        <v>2117.0</v>
      </c>
      <c r="K11415" s="4">
        <v>11084.0</v>
      </c>
      <c r="L11415" s="4">
        <v>12979.0</v>
      </c>
      <c r="M11415" s="4" t="s">
        <v>2041</v>
      </c>
      <c r="N11415" s="4" t="s">
        <v>2041</v>
      </c>
      <c r="O11415" s="4" t="s">
        <v>2041</v>
      </c>
      <c r="P11415" s="4" t="s">
        <v>2041</v>
      </c>
      <c r="R11415" s="5" t="str">
        <f t="shared" si="1"/>
        <v>2018_474</v>
      </c>
    </row>
    <row r="11416">
      <c r="A11416" s="4" t="s">
        <v>2601</v>
      </c>
      <c r="B11416" s="4">
        <v>475.0</v>
      </c>
      <c r="C11416" s="4">
        <v>2018.0</v>
      </c>
      <c r="D11416" s="4" t="s">
        <v>1289</v>
      </c>
      <c r="E11416" s="4" t="s">
        <v>114</v>
      </c>
      <c r="F11416" s="4" t="s">
        <v>400</v>
      </c>
      <c r="G11416" s="4" t="s">
        <v>2602</v>
      </c>
      <c r="H11416" s="4">
        <v>2605.0</v>
      </c>
      <c r="I11416" s="4">
        <v>5839.0</v>
      </c>
      <c r="J11416" s="4">
        <v>110.0</v>
      </c>
      <c r="K11416" s="4">
        <v>2957.0</v>
      </c>
      <c r="L11416" s="4">
        <v>10700.0</v>
      </c>
      <c r="M11416" s="4" t="s">
        <v>2041</v>
      </c>
      <c r="N11416" s="4" t="s">
        <v>2041</v>
      </c>
      <c r="O11416" s="4" t="s">
        <v>2044</v>
      </c>
      <c r="P11416" s="4" t="s">
        <v>2041</v>
      </c>
      <c r="R11416" s="5" t="str">
        <f t="shared" si="1"/>
        <v>2018_475</v>
      </c>
    </row>
    <row r="11417">
      <c r="A11417" s="4" t="s">
        <v>2603</v>
      </c>
      <c r="B11417" s="4">
        <v>476.0</v>
      </c>
      <c r="C11417" s="4">
        <v>2018.0</v>
      </c>
      <c r="D11417" s="4" t="s">
        <v>42</v>
      </c>
      <c r="E11417" s="4" t="s">
        <v>2042</v>
      </c>
      <c r="F11417" s="4" t="s">
        <v>55</v>
      </c>
      <c r="G11417" s="4" t="s">
        <v>1417</v>
      </c>
      <c r="I11417" s="4">
        <v>5836.0</v>
      </c>
      <c r="J11417" s="4">
        <v>310.0</v>
      </c>
      <c r="K11417" s="4">
        <v>46395.0</v>
      </c>
      <c r="L11417" s="4">
        <v>2226.0</v>
      </c>
      <c r="M11417" s="4" t="s">
        <v>2041</v>
      </c>
      <c r="N11417" s="4" t="s">
        <v>2041</v>
      </c>
      <c r="O11417" s="4" t="s">
        <v>2041</v>
      </c>
      <c r="P11417" s="4" t="s">
        <v>2041</v>
      </c>
      <c r="R11417" s="5" t="str">
        <f t="shared" si="1"/>
        <v>2018_476</v>
      </c>
    </row>
    <row r="11418">
      <c r="A11418" s="4" t="s">
        <v>2550</v>
      </c>
      <c r="B11418" s="4">
        <v>477.0</v>
      </c>
      <c r="C11418" s="4">
        <v>2018.0</v>
      </c>
      <c r="D11418" s="4" t="s">
        <v>611</v>
      </c>
      <c r="E11418" s="4" t="s">
        <v>2042</v>
      </c>
      <c r="F11418" s="4" t="s">
        <v>88</v>
      </c>
      <c r="G11418" s="4" t="s">
        <v>1413</v>
      </c>
      <c r="H11418" s="4">
        <v>42132.0</v>
      </c>
      <c r="I11418" s="4">
        <v>5834.0</v>
      </c>
      <c r="J11418" s="4">
        <v>2514.0</v>
      </c>
      <c r="K11418" s="4">
        <v>78264.0</v>
      </c>
      <c r="L11418" s="4">
        <v>4952.0</v>
      </c>
      <c r="M11418" s="4" t="s">
        <v>2041</v>
      </c>
      <c r="N11418" s="4" t="s">
        <v>2041</v>
      </c>
      <c r="O11418" s="4" t="s">
        <v>2041</v>
      </c>
      <c r="P11418" s="4" t="s">
        <v>2041</v>
      </c>
      <c r="R11418" s="5" t="str">
        <f t="shared" si="1"/>
        <v>2018_477</v>
      </c>
    </row>
    <row r="11419">
      <c r="A11419" s="4" t="s">
        <v>2429</v>
      </c>
      <c r="B11419" s="4">
        <v>478.0</v>
      </c>
      <c r="C11419" s="4">
        <v>2018.0</v>
      </c>
      <c r="D11419" s="4" t="s">
        <v>988</v>
      </c>
      <c r="E11419" s="4" t="s">
        <v>2053</v>
      </c>
      <c r="F11419" s="4" t="s">
        <v>46</v>
      </c>
      <c r="G11419" s="4" t="s">
        <v>1911</v>
      </c>
      <c r="H11419" s="4">
        <v>9313.0</v>
      </c>
      <c r="I11419" s="4">
        <v>5832.0</v>
      </c>
      <c r="J11419" s="4">
        <v>519.0</v>
      </c>
      <c r="K11419" s="4">
        <v>6080.0</v>
      </c>
      <c r="L11419" s="4">
        <v>11000.0</v>
      </c>
      <c r="M11419" s="4" t="s">
        <v>2041</v>
      </c>
      <c r="N11419" s="4" t="s">
        <v>2041</v>
      </c>
      <c r="O11419" s="4" t="s">
        <v>2041</v>
      </c>
      <c r="P11419" s="4" t="s">
        <v>2041</v>
      </c>
      <c r="R11419" s="5" t="str">
        <f t="shared" si="1"/>
        <v>2018_478</v>
      </c>
    </row>
    <row r="11420">
      <c r="A11420" s="4" t="s">
        <v>2604</v>
      </c>
      <c r="B11420" s="4">
        <v>479.0</v>
      </c>
      <c r="C11420" s="4">
        <v>2018.0</v>
      </c>
      <c r="D11420" s="4" t="s">
        <v>232</v>
      </c>
      <c r="E11420" s="4" t="s">
        <v>2112</v>
      </c>
      <c r="F11420" s="4" t="s">
        <v>43</v>
      </c>
      <c r="G11420" s="4" t="s">
        <v>1595</v>
      </c>
      <c r="H11420" s="4">
        <v>11411.0</v>
      </c>
      <c r="I11420" s="4">
        <v>5821.0</v>
      </c>
      <c r="J11420" s="4">
        <v>871.0</v>
      </c>
      <c r="K11420" s="4">
        <v>10403.0</v>
      </c>
      <c r="L11420" s="4">
        <v>39200.0</v>
      </c>
      <c r="M11420" s="4" t="s">
        <v>2041</v>
      </c>
      <c r="N11420" s="4" t="s">
        <v>2041</v>
      </c>
      <c r="O11420" s="4" t="s">
        <v>2041</v>
      </c>
      <c r="P11420" s="4" t="s">
        <v>2041</v>
      </c>
      <c r="R11420" s="5" t="str">
        <f t="shared" si="1"/>
        <v>2018_479</v>
      </c>
    </row>
    <row r="11421">
      <c r="A11421" s="4" t="s">
        <v>2563</v>
      </c>
      <c r="B11421" s="4">
        <v>480.0</v>
      </c>
      <c r="C11421" s="4">
        <v>2018.0</v>
      </c>
      <c r="D11421" s="4" t="s">
        <v>1112</v>
      </c>
      <c r="E11421" s="4" t="s">
        <v>223</v>
      </c>
      <c r="F11421" s="4" t="s">
        <v>100</v>
      </c>
      <c r="G11421" s="4" t="s">
        <v>1605</v>
      </c>
      <c r="H11421" s="4">
        <v>6566.0</v>
      </c>
      <c r="I11421" s="4">
        <v>5815.0</v>
      </c>
      <c r="J11421" s="4">
        <v>536.0</v>
      </c>
      <c r="K11421" s="4">
        <v>9445.0</v>
      </c>
      <c r="L11421" s="4">
        <v>4500.0</v>
      </c>
      <c r="M11421" s="4" t="s">
        <v>2041</v>
      </c>
      <c r="N11421" s="4" t="s">
        <v>2041</v>
      </c>
      <c r="O11421" s="4" t="s">
        <v>2041</v>
      </c>
      <c r="P11421" s="4" t="s">
        <v>2041</v>
      </c>
      <c r="R11421" s="5" t="str">
        <f t="shared" si="1"/>
        <v>2018_480</v>
      </c>
    </row>
    <row r="11422">
      <c r="A11422" s="4" t="s">
        <v>2381</v>
      </c>
      <c r="B11422" s="4">
        <v>481.0</v>
      </c>
      <c r="C11422" s="4">
        <v>2018.0</v>
      </c>
      <c r="D11422" s="4" t="s">
        <v>988</v>
      </c>
      <c r="E11422" s="4" t="s">
        <v>2053</v>
      </c>
      <c r="F11422" s="4" t="s">
        <v>152</v>
      </c>
      <c r="G11422" s="4" t="s">
        <v>2501</v>
      </c>
      <c r="H11422" s="4">
        <v>4992.0</v>
      </c>
      <c r="I11422" s="4">
        <v>5809.0</v>
      </c>
      <c r="J11422" s="4">
        <v>247.0</v>
      </c>
      <c r="K11422" s="4">
        <v>5161.0</v>
      </c>
      <c r="L11422" s="4">
        <v>11800.0</v>
      </c>
      <c r="M11422" s="4" t="s">
        <v>2041</v>
      </c>
      <c r="N11422" s="4" t="s">
        <v>2041</v>
      </c>
      <c r="O11422" s="4" t="s">
        <v>2041</v>
      </c>
      <c r="P11422" s="4" t="s">
        <v>2041</v>
      </c>
      <c r="R11422" s="5" t="str">
        <f t="shared" si="1"/>
        <v>2018_481</v>
      </c>
    </row>
    <row r="11423">
      <c r="A11423" s="4" t="s">
        <v>2605</v>
      </c>
      <c r="B11423" s="4">
        <v>482.0</v>
      </c>
      <c r="C11423" s="4">
        <v>2018.0</v>
      </c>
      <c r="D11423" s="4" t="s">
        <v>1354</v>
      </c>
      <c r="E11423" s="4" t="s">
        <v>2043</v>
      </c>
      <c r="F11423" s="4" t="s">
        <v>37</v>
      </c>
      <c r="G11423" s="4" t="s">
        <v>1432</v>
      </c>
      <c r="H11423" s="4">
        <v>5617.0</v>
      </c>
      <c r="I11423" s="4">
        <v>5804.0</v>
      </c>
      <c r="J11423" s="4">
        <v>253.0</v>
      </c>
      <c r="K11423" s="4">
        <v>3373.0</v>
      </c>
      <c r="L11423" s="4">
        <v>23300.0</v>
      </c>
      <c r="M11423" s="4" t="s">
        <v>2041</v>
      </c>
      <c r="N11423" s="4" t="s">
        <v>2041</v>
      </c>
      <c r="O11423" s="4" t="s">
        <v>2041</v>
      </c>
      <c r="P11423" s="4" t="s">
        <v>2041</v>
      </c>
      <c r="R11423" s="5" t="str">
        <f t="shared" si="1"/>
        <v>2018_482</v>
      </c>
    </row>
    <row r="11424">
      <c r="A11424" s="4" t="s">
        <v>2518</v>
      </c>
      <c r="B11424" s="4">
        <v>483.0</v>
      </c>
      <c r="C11424" s="4">
        <v>2018.0</v>
      </c>
      <c r="D11424" s="4" t="s">
        <v>67</v>
      </c>
      <c r="E11424" s="4" t="s">
        <v>2042</v>
      </c>
      <c r="F11424" s="4" t="s">
        <v>57</v>
      </c>
      <c r="G11424" s="4" t="s">
        <v>1452</v>
      </c>
      <c r="H11424" s="4">
        <v>6511.0</v>
      </c>
      <c r="I11424" s="4">
        <v>5772.0</v>
      </c>
      <c r="J11424" s="4">
        <v>423.0</v>
      </c>
      <c r="K11424" s="4">
        <v>9573.0</v>
      </c>
      <c r="L11424" s="4">
        <v>18705.0</v>
      </c>
      <c r="M11424" s="4" t="s">
        <v>2041</v>
      </c>
      <c r="N11424" s="4" t="s">
        <v>2041</v>
      </c>
      <c r="O11424" s="4" t="s">
        <v>2041</v>
      </c>
      <c r="P11424" s="4" t="s">
        <v>2041</v>
      </c>
      <c r="R11424" s="5" t="str">
        <f t="shared" si="1"/>
        <v>2018_483</v>
      </c>
    </row>
    <row r="11425">
      <c r="A11425" s="4" t="s">
        <v>2520</v>
      </c>
      <c r="B11425" s="4">
        <v>484.0</v>
      </c>
      <c r="C11425" s="4">
        <v>2018.0</v>
      </c>
      <c r="D11425" s="4" t="s">
        <v>67</v>
      </c>
      <c r="E11425" s="4" t="s">
        <v>2042</v>
      </c>
      <c r="F11425" s="4" t="s">
        <v>55</v>
      </c>
      <c r="G11425" s="4" t="s">
        <v>1405</v>
      </c>
      <c r="H11425" s="4">
        <v>12185.0</v>
      </c>
      <c r="I11425" s="4">
        <v>5732.0</v>
      </c>
      <c r="J11425" s="4">
        <v>1045.0</v>
      </c>
      <c r="K11425" s="4">
        <v>21843.0</v>
      </c>
      <c r="L11425" s="4">
        <v>4925.0</v>
      </c>
      <c r="M11425" s="4" t="s">
        <v>2041</v>
      </c>
      <c r="N11425" s="4" t="s">
        <v>2041</v>
      </c>
      <c r="O11425" s="4" t="s">
        <v>2041</v>
      </c>
      <c r="P11425" s="4" t="s">
        <v>2041</v>
      </c>
      <c r="R11425" s="5" t="str">
        <f t="shared" si="1"/>
        <v>2018_484</v>
      </c>
    </row>
    <row r="11426">
      <c r="A11426" s="4" t="s">
        <v>2295</v>
      </c>
      <c r="B11426" s="4">
        <v>485.0</v>
      </c>
      <c r="C11426" s="4">
        <v>2018.0</v>
      </c>
      <c r="D11426" s="4" t="s">
        <v>1078</v>
      </c>
      <c r="E11426" s="4" t="s">
        <v>2052</v>
      </c>
      <c r="F11426" s="4" t="s">
        <v>30</v>
      </c>
      <c r="G11426" s="4" t="s">
        <v>1717</v>
      </c>
      <c r="H11426" s="4">
        <v>1251.0</v>
      </c>
      <c r="I11426" s="4">
        <v>5716.0</v>
      </c>
      <c r="J11426" s="4">
        <v>22.0</v>
      </c>
      <c r="K11426" s="4">
        <v>3698.0</v>
      </c>
      <c r="L11426" s="4">
        <v>25000.0</v>
      </c>
      <c r="M11426" s="4" t="s">
        <v>2041</v>
      </c>
      <c r="N11426" s="4" t="s">
        <v>2041</v>
      </c>
      <c r="O11426" s="4" t="s">
        <v>2041</v>
      </c>
      <c r="P11426" s="4" t="s">
        <v>2041</v>
      </c>
      <c r="R11426" s="5" t="str">
        <f t="shared" si="1"/>
        <v>2018_485</v>
      </c>
    </row>
    <row r="11427">
      <c r="A11427" s="4" t="s">
        <v>2606</v>
      </c>
      <c r="B11427" s="4">
        <v>486.0</v>
      </c>
      <c r="C11427" s="4">
        <v>2018.0</v>
      </c>
      <c r="D11427" s="4" t="s">
        <v>59</v>
      </c>
      <c r="E11427" s="4" t="s">
        <v>2042</v>
      </c>
      <c r="F11427" s="4" t="s">
        <v>46</v>
      </c>
      <c r="G11427" s="4" t="s">
        <v>1418</v>
      </c>
      <c r="H11427" s="4">
        <v>23264.0</v>
      </c>
      <c r="I11427" s="4">
        <v>5716.0</v>
      </c>
      <c r="J11427" s="4">
        <v>1199.0</v>
      </c>
      <c r="K11427" s="4">
        <v>138591.0</v>
      </c>
      <c r="L11427" s="4">
        <v>18100.0</v>
      </c>
      <c r="M11427" s="4" t="s">
        <v>2041</v>
      </c>
      <c r="N11427" s="4" t="s">
        <v>2041</v>
      </c>
      <c r="O11427" s="4" t="s">
        <v>2044</v>
      </c>
      <c r="P11427" s="4" t="s">
        <v>2041</v>
      </c>
      <c r="R11427" s="5" t="str">
        <f t="shared" si="1"/>
        <v>2018_486</v>
      </c>
    </row>
    <row r="11428">
      <c r="A11428" s="4" t="s">
        <v>2515</v>
      </c>
      <c r="B11428" s="4">
        <v>487.0</v>
      </c>
      <c r="C11428" s="4">
        <v>2018.0</v>
      </c>
      <c r="D11428" s="4" t="s">
        <v>1360</v>
      </c>
      <c r="E11428" s="4" t="s">
        <v>2141</v>
      </c>
      <c r="F11428" s="4" t="s">
        <v>189</v>
      </c>
      <c r="G11428" s="4" t="s">
        <v>1660</v>
      </c>
      <c r="H11428" s="4">
        <v>29466.0</v>
      </c>
      <c r="I11428" s="4">
        <v>5696.0</v>
      </c>
      <c r="J11428" s="4">
        <v>1246.0</v>
      </c>
      <c r="K11428" s="4">
        <v>10289.0</v>
      </c>
      <c r="L11428" s="4">
        <v>24000.0</v>
      </c>
      <c r="M11428" s="4" t="s">
        <v>2041</v>
      </c>
      <c r="N11428" s="4" t="s">
        <v>2041</v>
      </c>
      <c r="O11428" s="4" t="s">
        <v>2041</v>
      </c>
      <c r="P11428" s="4" t="s">
        <v>2041</v>
      </c>
      <c r="R11428" s="5" t="str">
        <f t="shared" si="1"/>
        <v>2018_487</v>
      </c>
    </row>
    <row r="11429">
      <c r="A11429" s="4" t="s">
        <v>2397</v>
      </c>
      <c r="B11429" s="4">
        <v>488.0</v>
      </c>
      <c r="C11429" s="4">
        <v>2018.0</v>
      </c>
      <c r="D11429" s="4" t="s">
        <v>688</v>
      </c>
      <c r="E11429" s="4" t="s">
        <v>2059</v>
      </c>
      <c r="F11429" s="4" t="s">
        <v>189</v>
      </c>
      <c r="G11429" s="4" t="s">
        <v>1449</v>
      </c>
      <c r="H11429" s="4">
        <v>7198.0</v>
      </c>
      <c r="I11429" s="4">
        <v>5647.0</v>
      </c>
      <c r="J11429" s="4">
        <v>522.0</v>
      </c>
      <c r="K11429" s="4">
        <v>9973.0</v>
      </c>
      <c r="L11429" s="4">
        <v>5800.0</v>
      </c>
      <c r="M11429" s="4" t="s">
        <v>2041</v>
      </c>
      <c r="N11429" s="4" t="s">
        <v>2041</v>
      </c>
      <c r="O11429" s="4" t="s">
        <v>2041</v>
      </c>
      <c r="P11429" s="4" t="s">
        <v>2041</v>
      </c>
      <c r="R11429" s="5" t="str">
        <f t="shared" si="1"/>
        <v>2018_488</v>
      </c>
    </row>
    <row r="11430">
      <c r="A11430" s="4" t="s">
        <v>2607</v>
      </c>
      <c r="B11430" s="4">
        <v>489.0</v>
      </c>
      <c r="C11430" s="4">
        <v>2018.0</v>
      </c>
      <c r="D11430" s="4" t="s">
        <v>921</v>
      </c>
      <c r="E11430" s="4" t="s">
        <v>921</v>
      </c>
      <c r="F11430" s="4" t="s">
        <v>24</v>
      </c>
      <c r="G11430" s="4" t="s">
        <v>1404</v>
      </c>
      <c r="H11430" s="4">
        <v>12703.0</v>
      </c>
      <c r="I11430" s="4">
        <v>5601.0</v>
      </c>
      <c r="J11430" s="4">
        <v>393.0</v>
      </c>
      <c r="K11430" s="4">
        <v>27906.0</v>
      </c>
      <c r="L11430" s="4">
        <v>1230.0</v>
      </c>
      <c r="M11430" s="4" t="s">
        <v>2041</v>
      </c>
      <c r="N11430" s="4" t="s">
        <v>2041</v>
      </c>
      <c r="O11430" s="4" t="s">
        <v>2044</v>
      </c>
      <c r="P11430" s="4" t="s">
        <v>2041</v>
      </c>
      <c r="R11430" s="5" t="str">
        <f t="shared" si="1"/>
        <v>2018_489</v>
      </c>
    </row>
    <row r="11431">
      <c r="A11431" s="4" t="s">
        <v>2555</v>
      </c>
      <c r="B11431" s="4">
        <v>490.0</v>
      </c>
      <c r="C11431" s="4">
        <v>2018.0</v>
      </c>
      <c r="D11431" s="4" t="s">
        <v>973</v>
      </c>
      <c r="E11431" s="4" t="s">
        <v>117</v>
      </c>
      <c r="F11431" s="4" t="s">
        <v>74</v>
      </c>
      <c r="G11431" s="4" t="s">
        <v>1462</v>
      </c>
      <c r="H11431" s="4">
        <v>2104.0</v>
      </c>
      <c r="I11431" s="4">
        <v>5593.0</v>
      </c>
      <c r="J11431" s="4">
        <v>171.0</v>
      </c>
      <c r="K11431" s="4">
        <v>3508.0</v>
      </c>
      <c r="L11431" s="4">
        <v>7500.0</v>
      </c>
      <c r="M11431" s="4" t="s">
        <v>2041</v>
      </c>
      <c r="N11431" s="4" t="s">
        <v>2041</v>
      </c>
      <c r="O11431" s="4" t="s">
        <v>2041</v>
      </c>
      <c r="P11431" s="4" t="s">
        <v>2041</v>
      </c>
      <c r="R11431" s="5" t="str">
        <f t="shared" si="1"/>
        <v>2018_490</v>
      </c>
    </row>
    <row r="11432">
      <c r="A11432" s="4" t="s">
        <v>2366</v>
      </c>
      <c r="B11432" s="4">
        <v>491.0</v>
      </c>
      <c r="C11432" s="4">
        <v>2018.0</v>
      </c>
      <c r="D11432" s="4" t="s">
        <v>490</v>
      </c>
      <c r="E11432" s="4" t="s">
        <v>921</v>
      </c>
      <c r="F11432" s="4" t="s">
        <v>144</v>
      </c>
      <c r="G11432" s="4" t="s">
        <v>1481</v>
      </c>
      <c r="H11432" s="4">
        <v>4649.0</v>
      </c>
      <c r="I11432" s="4">
        <v>5579.0</v>
      </c>
      <c r="K11432" s="4">
        <v>8181.0</v>
      </c>
      <c r="L11432" s="4">
        <v>7100.0</v>
      </c>
      <c r="M11432" s="4" t="s">
        <v>2041</v>
      </c>
      <c r="N11432" s="4" t="s">
        <v>2041</v>
      </c>
      <c r="O11432" s="4" t="s">
        <v>2044</v>
      </c>
      <c r="P11432" s="4" t="s">
        <v>2041</v>
      </c>
      <c r="R11432" s="5" t="str">
        <f t="shared" si="1"/>
        <v>2018_491</v>
      </c>
    </row>
    <row r="11433">
      <c r="A11433" s="4" t="s">
        <v>2608</v>
      </c>
      <c r="B11433" s="4">
        <v>492.0</v>
      </c>
      <c r="C11433" s="4">
        <v>2018.0</v>
      </c>
      <c r="D11433" s="4" t="s">
        <v>975</v>
      </c>
      <c r="E11433" s="4" t="s">
        <v>2043</v>
      </c>
      <c r="F11433" s="4" t="s">
        <v>400</v>
      </c>
      <c r="G11433" s="4" t="s">
        <v>1513</v>
      </c>
      <c r="H11433" s="4">
        <v>10406.0</v>
      </c>
      <c r="I11433" s="4">
        <v>5543.0</v>
      </c>
      <c r="J11433" s="4">
        <v>811.0</v>
      </c>
      <c r="K11433" s="4">
        <v>7195.0</v>
      </c>
      <c r="L11433" s="4">
        <v>34000.0</v>
      </c>
      <c r="M11433" s="4" t="s">
        <v>2041</v>
      </c>
      <c r="N11433" s="4" t="s">
        <v>2041</v>
      </c>
      <c r="O11433" s="4" t="s">
        <v>2044</v>
      </c>
      <c r="P11433" s="4" t="s">
        <v>2041</v>
      </c>
      <c r="R11433" s="5" t="str">
        <f t="shared" si="1"/>
        <v>2018_492</v>
      </c>
    </row>
    <row r="11434">
      <c r="A11434" s="4" t="s">
        <v>2512</v>
      </c>
      <c r="B11434" s="4">
        <v>493.0</v>
      </c>
      <c r="C11434" s="4">
        <v>2018.0</v>
      </c>
      <c r="D11434" s="4" t="s">
        <v>1139</v>
      </c>
      <c r="E11434" s="4" t="s">
        <v>2042</v>
      </c>
      <c r="F11434" s="4" t="s">
        <v>257</v>
      </c>
      <c r="G11434" s="4" t="s">
        <v>1424</v>
      </c>
      <c r="H11434" s="4">
        <v>47861.0</v>
      </c>
      <c r="I11434" s="4">
        <v>5539.0</v>
      </c>
      <c r="J11434" s="4">
        <v>1948.0</v>
      </c>
      <c r="K11434" s="4">
        <v>32258.0</v>
      </c>
      <c r="L11434" s="4">
        <v>4150.0</v>
      </c>
      <c r="M11434" s="4" t="s">
        <v>2041</v>
      </c>
      <c r="N11434" s="4" t="s">
        <v>2041</v>
      </c>
      <c r="O11434" s="4" t="s">
        <v>2041</v>
      </c>
      <c r="P11434" s="4" t="s">
        <v>2041</v>
      </c>
      <c r="R11434" s="5" t="str">
        <f t="shared" si="1"/>
        <v>2018_493</v>
      </c>
    </row>
    <row r="11435">
      <c r="A11435" s="4" t="s">
        <v>2435</v>
      </c>
      <c r="B11435" s="4">
        <v>494.0</v>
      </c>
      <c r="C11435" s="4">
        <v>2018.0</v>
      </c>
      <c r="D11435" s="4" t="s">
        <v>1360</v>
      </c>
      <c r="E11435" s="4" t="s">
        <v>2141</v>
      </c>
      <c r="F11435" s="4" t="s">
        <v>183</v>
      </c>
      <c r="G11435" s="4" t="s">
        <v>1550</v>
      </c>
      <c r="H11435" s="4">
        <v>8857.0</v>
      </c>
      <c r="I11435" s="4">
        <v>5524.0</v>
      </c>
      <c r="J11435" s="4">
        <v>557.0</v>
      </c>
      <c r="K11435" s="4">
        <v>9231.0</v>
      </c>
      <c r="L11435" s="4">
        <v>11500.0</v>
      </c>
      <c r="M11435" s="4" t="s">
        <v>2041</v>
      </c>
      <c r="N11435" s="4" t="s">
        <v>2041</v>
      </c>
      <c r="O11435" s="4" t="s">
        <v>2041</v>
      </c>
      <c r="P11435" s="4" t="s">
        <v>2041</v>
      </c>
      <c r="R11435" s="5" t="str">
        <f t="shared" si="1"/>
        <v>2018_494</v>
      </c>
    </row>
    <row r="11436">
      <c r="A11436" s="4" t="s">
        <v>2393</v>
      </c>
      <c r="B11436" s="4">
        <v>495.0</v>
      </c>
      <c r="C11436" s="4">
        <v>2018.0</v>
      </c>
      <c r="D11436" s="4" t="s">
        <v>32</v>
      </c>
      <c r="E11436" s="4" t="s">
        <v>2043</v>
      </c>
      <c r="F11436" s="4" t="s">
        <v>57</v>
      </c>
      <c r="G11436" s="4" t="s">
        <v>1597</v>
      </c>
      <c r="H11436" s="4">
        <v>16528.0</v>
      </c>
      <c r="I11436" s="4">
        <v>5519.0</v>
      </c>
      <c r="J11436" s="4">
        <v>509.0</v>
      </c>
      <c r="K11436" s="4">
        <v>9493.0</v>
      </c>
      <c r="L11436" s="4">
        <v>10100.0</v>
      </c>
      <c r="M11436" s="4" t="s">
        <v>2041</v>
      </c>
      <c r="N11436" s="4" t="s">
        <v>2041</v>
      </c>
      <c r="O11436" s="4" t="s">
        <v>2041</v>
      </c>
      <c r="P11436" s="4" t="s">
        <v>2041</v>
      </c>
      <c r="R11436" s="5" t="str">
        <f t="shared" si="1"/>
        <v>2018_495</v>
      </c>
    </row>
    <row r="11437">
      <c r="A11437" s="4" t="s">
        <v>2609</v>
      </c>
      <c r="B11437" s="4">
        <v>496.0</v>
      </c>
      <c r="C11437" s="4">
        <v>2018.0</v>
      </c>
      <c r="D11437" s="4" t="s">
        <v>688</v>
      </c>
      <c r="E11437" s="4" t="s">
        <v>2059</v>
      </c>
      <c r="F11437" s="4" t="s">
        <v>74</v>
      </c>
      <c r="G11437" s="4" t="s">
        <v>2610</v>
      </c>
      <c r="H11437" s="4">
        <v>7224.0</v>
      </c>
      <c r="I11437" s="4">
        <v>5505.0</v>
      </c>
      <c r="J11437" s="4">
        <v>173.0</v>
      </c>
      <c r="K11437" s="4">
        <v>3090.0</v>
      </c>
      <c r="L11437" s="4">
        <v>11000.0</v>
      </c>
      <c r="M11437" s="4" t="s">
        <v>2041</v>
      </c>
      <c r="N11437" s="4" t="s">
        <v>2041</v>
      </c>
      <c r="O11437" s="4" t="s">
        <v>2044</v>
      </c>
      <c r="P11437" s="4" t="s">
        <v>2041</v>
      </c>
      <c r="R11437" s="5" t="str">
        <f t="shared" si="1"/>
        <v>2018_496</v>
      </c>
    </row>
    <row r="11438">
      <c r="A11438" s="4" t="s">
        <v>2467</v>
      </c>
      <c r="B11438" s="4">
        <v>497.0</v>
      </c>
      <c r="C11438" s="4">
        <v>2018.0</v>
      </c>
      <c r="D11438" s="4" t="s">
        <v>490</v>
      </c>
      <c r="E11438" s="4" t="s">
        <v>921</v>
      </c>
      <c r="F11438" s="4" t="s">
        <v>24</v>
      </c>
      <c r="G11438" s="4" t="s">
        <v>1401</v>
      </c>
      <c r="H11438" s="4">
        <v>29254.0</v>
      </c>
      <c r="I11438" s="4">
        <v>5455.0</v>
      </c>
      <c r="J11438" s="4">
        <v>833.0</v>
      </c>
      <c r="K11438" s="4">
        <v>17003.0</v>
      </c>
      <c r="L11438" s="4">
        <v>3836.0</v>
      </c>
      <c r="M11438" s="4" t="s">
        <v>2041</v>
      </c>
      <c r="N11438" s="4" t="s">
        <v>2041</v>
      </c>
      <c r="O11438" s="4" t="s">
        <v>2044</v>
      </c>
      <c r="P11438" s="4" t="s">
        <v>2041</v>
      </c>
      <c r="R11438" s="5" t="str">
        <f t="shared" si="1"/>
        <v>2018_497</v>
      </c>
    </row>
    <row r="11439">
      <c r="A11439" s="4" t="s">
        <v>2510</v>
      </c>
      <c r="B11439" s="4">
        <v>498.0</v>
      </c>
      <c r="C11439" s="4">
        <v>2018.0</v>
      </c>
      <c r="D11439" s="4" t="s">
        <v>759</v>
      </c>
      <c r="E11439" s="4" t="s">
        <v>2141</v>
      </c>
      <c r="F11439" s="4" t="s">
        <v>30</v>
      </c>
      <c r="G11439" s="4" t="s">
        <v>1407</v>
      </c>
      <c r="H11439" s="4">
        <v>2200.0</v>
      </c>
      <c r="I11439" s="4">
        <v>5454.0</v>
      </c>
      <c r="J11439" s="4">
        <v>4.0</v>
      </c>
      <c r="K11439" s="4">
        <v>3813.0</v>
      </c>
      <c r="L11439" s="4">
        <v>140000.0</v>
      </c>
      <c r="M11439" s="4" t="s">
        <v>2041</v>
      </c>
      <c r="N11439" s="4" t="s">
        <v>2041</v>
      </c>
      <c r="O11439" s="4" t="s">
        <v>2041</v>
      </c>
      <c r="P11439" s="4" t="s">
        <v>2041</v>
      </c>
      <c r="R11439" s="5" t="str">
        <f t="shared" si="1"/>
        <v>2018_498</v>
      </c>
    </row>
    <row r="11440">
      <c r="A11440" s="4" t="s">
        <v>2565</v>
      </c>
      <c r="B11440" s="4">
        <v>499.0</v>
      </c>
      <c r="C11440" s="4">
        <v>2018.0</v>
      </c>
      <c r="D11440" s="4" t="s">
        <v>921</v>
      </c>
      <c r="E11440" s="4" t="s">
        <v>921</v>
      </c>
      <c r="F11440" s="4" t="s">
        <v>24</v>
      </c>
      <c r="G11440" s="4" t="s">
        <v>1401</v>
      </c>
      <c r="H11440" s="4">
        <v>8925.0</v>
      </c>
      <c r="I11440" s="4">
        <v>5430.0</v>
      </c>
      <c r="J11440" s="4">
        <v>254.0</v>
      </c>
      <c r="K11440" s="4">
        <v>14600.0</v>
      </c>
      <c r="L11440" s="4">
        <v>4150.0</v>
      </c>
      <c r="M11440" s="4" t="s">
        <v>2041</v>
      </c>
      <c r="N11440" s="4" t="s">
        <v>2041</v>
      </c>
      <c r="O11440" s="4" t="s">
        <v>2041</v>
      </c>
      <c r="P11440" s="4" t="s">
        <v>2041</v>
      </c>
      <c r="R11440" s="5" t="str">
        <f t="shared" si="1"/>
        <v>2018_499</v>
      </c>
    </row>
    <row r="11441">
      <c r="A11441" s="4" t="s">
        <v>2611</v>
      </c>
      <c r="B11441" s="4">
        <v>500.0</v>
      </c>
      <c r="C11441" s="4">
        <v>2018.0</v>
      </c>
      <c r="D11441" s="4" t="s">
        <v>759</v>
      </c>
      <c r="E11441" s="4" t="s">
        <v>2141</v>
      </c>
      <c r="F11441" s="4" t="s">
        <v>55</v>
      </c>
      <c r="G11441" s="4" t="s">
        <v>1417</v>
      </c>
      <c r="H11441" s="4">
        <v>18165.0</v>
      </c>
      <c r="I11441" s="4">
        <v>5429.0</v>
      </c>
      <c r="J11441" s="4">
        <v>481.0</v>
      </c>
      <c r="K11441" s="4">
        <v>6844.0</v>
      </c>
      <c r="L11441" s="4">
        <v>42000.0</v>
      </c>
      <c r="M11441" s="4" t="s">
        <v>2041</v>
      </c>
      <c r="N11441" s="4" t="s">
        <v>2041</v>
      </c>
      <c r="O11441" s="4" t="s">
        <v>2044</v>
      </c>
      <c r="P11441" s="4" t="s">
        <v>2041</v>
      </c>
      <c r="R11441" s="5" t="str">
        <f t="shared" si="1"/>
        <v>2018_500</v>
      </c>
    </row>
    <row r="11442">
      <c r="A11442" s="4" t="s">
        <v>25</v>
      </c>
      <c r="B11442" s="4">
        <v>1.0</v>
      </c>
      <c r="C11442" s="4">
        <v>2019.0</v>
      </c>
      <c r="D11442" s="4" t="s">
        <v>26</v>
      </c>
      <c r="E11442" s="4" t="s">
        <v>2040</v>
      </c>
      <c r="F11442" s="4" t="s">
        <v>27</v>
      </c>
      <c r="G11442" s="4" t="s">
        <v>1400</v>
      </c>
      <c r="H11442" s="4">
        <v>279880.0</v>
      </c>
      <c r="I11442" s="4">
        <v>514405.0</v>
      </c>
      <c r="J11442" s="4">
        <v>6670.0</v>
      </c>
      <c r="K11442" s="4">
        <v>219295.0</v>
      </c>
      <c r="L11442" s="4">
        <v>2200000.0</v>
      </c>
      <c r="M11442" s="4" t="s">
        <v>2041</v>
      </c>
      <c r="N11442" s="4" t="s">
        <v>2041</v>
      </c>
      <c r="O11442" s="4" t="s">
        <v>2041</v>
      </c>
      <c r="P11442" s="4" t="s">
        <v>2044</v>
      </c>
      <c r="R11442" s="5" t="str">
        <f t="shared" si="1"/>
        <v>2019_1</v>
      </c>
    </row>
    <row r="11443">
      <c r="A11443" s="4" t="s">
        <v>22</v>
      </c>
      <c r="B11443" s="4">
        <v>2.0</v>
      </c>
      <c r="C11443" s="4">
        <v>2019.0</v>
      </c>
      <c r="D11443" s="4" t="s">
        <v>23</v>
      </c>
      <c r="E11443" s="4" t="s">
        <v>921</v>
      </c>
      <c r="F11443" s="4" t="s">
        <v>24</v>
      </c>
      <c r="G11443" s="4" t="s">
        <v>1401</v>
      </c>
      <c r="H11443" s="4">
        <v>342172.0</v>
      </c>
      <c r="I11443" s="4">
        <v>290212.0</v>
      </c>
      <c r="J11443" s="4">
        <v>20840.0</v>
      </c>
      <c r="K11443" s="4">
        <v>346196.0</v>
      </c>
      <c r="L11443" s="4">
        <v>71000.0</v>
      </c>
      <c r="M11443" s="4" t="s">
        <v>2041</v>
      </c>
      <c r="N11443" s="4" t="s">
        <v>2041</v>
      </c>
      <c r="O11443" s="4" t="s">
        <v>2041</v>
      </c>
      <c r="P11443" s="4" t="s">
        <v>2044</v>
      </c>
      <c r="R11443" s="5" t="str">
        <f t="shared" si="1"/>
        <v>2019_2</v>
      </c>
    </row>
    <row r="11444">
      <c r="A11444" s="4" t="s">
        <v>1969</v>
      </c>
      <c r="B11444" s="4">
        <v>3.0</v>
      </c>
      <c r="C11444" s="4">
        <v>2019.0</v>
      </c>
      <c r="D11444" s="4" t="s">
        <v>32</v>
      </c>
      <c r="E11444" s="4" t="s">
        <v>2043</v>
      </c>
      <c r="F11444" s="4" t="s">
        <v>57</v>
      </c>
      <c r="G11444" s="4" t="s">
        <v>1487</v>
      </c>
      <c r="H11444" s="4">
        <v>895667.0</v>
      </c>
      <c r="I11444" s="4">
        <v>265595.0</v>
      </c>
      <c r="J11444" s="4">
        <v>59531.0</v>
      </c>
      <c r="K11444" s="4">
        <v>365725.0</v>
      </c>
      <c r="L11444" s="4">
        <v>132000.0</v>
      </c>
      <c r="M11444" s="4" t="s">
        <v>2041</v>
      </c>
      <c r="N11444" s="4" t="s">
        <v>2041</v>
      </c>
      <c r="O11444" s="4" t="s">
        <v>2041</v>
      </c>
      <c r="P11444" s="4" t="s">
        <v>2044</v>
      </c>
      <c r="R11444" s="5" t="str">
        <f t="shared" si="1"/>
        <v>2019_3</v>
      </c>
    </row>
    <row r="11445">
      <c r="A11445" s="4" t="s">
        <v>1968</v>
      </c>
      <c r="B11445" s="4">
        <v>4.0</v>
      </c>
      <c r="C11445" s="4">
        <v>2019.0</v>
      </c>
      <c r="D11445" s="4" t="s">
        <v>67</v>
      </c>
      <c r="E11445" s="4" t="s">
        <v>2042</v>
      </c>
      <c r="F11445" s="4" t="s">
        <v>70</v>
      </c>
      <c r="G11445" s="4" t="s">
        <v>1409</v>
      </c>
      <c r="H11445" s="4">
        <v>493870.0</v>
      </c>
      <c r="I11445" s="4">
        <v>247837.0</v>
      </c>
      <c r="J11445" s="4">
        <v>4021.0</v>
      </c>
      <c r="K11445" s="4">
        <v>707794.0</v>
      </c>
      <c r="L11445" s="4">
        <v>389000.0</v>
      </c>
      <c r="M11445" s="4" t="s">
        <v>2041</v>
      </c>
      <c r="N11445" s="4" t="s">
        <v>2041</v>
      </c>
      <c r="O11445" s="4" t="s">
        <v>2041</v>
      </c>
      <c r="P11445" s="4" t="s">
        <v>2044</v>
      </c>
      <c r="R11445" s="5" t="str">
        <f t="shared" si="1"/>
        <v>2019_4</v>
      </c>
    </row>
    <row r="11446">
      <c r="A11446" s="6" t="s">
        <v>1992</v>
      </c>
      <c r="B11446" s="4">
        <v>5.0</v>
      </c>
      <c r="C11446" s="4">
        <v>2019.0</v>
      </c>
      <c r="D11446" s="4" t="s">
        <v>1364</v>
      </c>
      <c r="E11446" s="4" t="s">
        <v>2040</v>
      </c>
      <c r="F11446" s="4" t="s">
        <v>95</v>
      </c>
      <c r="G11446" s="4" t="s">
        <v>1458</v>
      </c>
      <c r="H11446" s="4">
        <v>874710.0</v>
      </c>
      <c r="I11446" s="4">
        <v>232887.0</v>
      </c>
      <c r="J11446" s="4">
        <v>10073.0</v>
      </c>
      <c r="K11446" s="4">
        <v>162648.0</v>
      </c>
      <c r="L11446" s="4">
        <v>647500.0</v>
      </c>
      <c r="M11446" s="4" t="s">
        <v>2041</v>
      </c>
      <c r="N11446" s="4" t="s">
        <v>2041</v>
      </c>
      <c r="O11446" s="4" t="s">
        <v>2041</v>
      </c>
      <c r="P11446" s="4" t="s">
        <v>2044</v>
      </c>
      <c r="R11446" s="5" t="str">
        <f t="shared" si="1"/>
        <v>2019_5</v>
      </c>
    </row>
    <row r="11447">
      <c r="A11447" s="4" t="s">
        <v>1975</v>
      </c>
      <c r="B11447" s="4">
        <v>6.0</v>
      </c>
      <c r="C11447" s="4">
        <v>2019.0</v>
      </c>
      <c r="D11447" s="4" t="s">
        <v>1289</v>
      </c>
      <c r="E11447" s="4" t="s">
        <v>114</v>
      </c>
      <c r="F11447" s="4" t="s">
        <v>74</v>
      </c>
      <c r="G11447" s="4" t="s">
        <v>1416</v>
      </c>
      <c r="H11447" s="4">
        <v>237256.0</v>
      </c>
      <c r="I11447" s="4">
        <v>226247.0</v>
      </c>
      <c r="J11447" s="4">
        <v>11986.0</v>
      </c>
      <c r="K11447" s="4">
        <v>152221.0</v>
      </c>
      <c r="L11447" s="9">
        <v>300000.0</v>
      </c>
      <c r="M11447" s="4" t="s">
        <v>2041</v>
      </c>
      <c r="N11447" s="4" t="s">
        <v>2041</v>
      </c>
      <c r="O11447" s="4" t="s">
        <v>2041</v>
      </c>
      <c r="P11447" s="4" t="s">
        <v>2044</v>
      </c>
      <c r="R11447" s="5" t="str">
        <f t="shared" si="1"/>
        <v>2019_6</v>
      </c>
    </row>
    <row r="11448">
      <c r="A11448" s="4" t="s">
        <v>1976</v>
      </c>
      <c r="B11448" s="4">
        <v>7.0</v>
      </c>
      <c r="C11448" s="4">
        <v>2019.0</v>
      </c>
      <c r="D11448" s="4" t="s">
        <v>973</v>
      </c>
      <c r="E11448" s="4" t="s">
        <v>114</v>
      </c>
      <c r="F11448" s="4" t="s">
        <v>24</v>
      </c>
      <c r="G11448" s="4" t="s">
        <v>1401</v>
      </c>
      <c r="H11448" s="4">
        <v>22455.0</v>
      </c>
      <c r="I11448" s="4">
        <v>208357.0</v>
      </c>
      <c r="J11448" s="4">
        <v>67.0</v>
      </c>
      <c r="K11448" s="4">
        <v>60381.0</v>
      </c>
      <c r="L11448" s="4">
        <v>68000.0</v>
      </c>
      <c r="M11448" s="4" t="s">
        <v>2041</v>
      </c>
      <c r="N11448" s="4" t="s">
        <v>2041</v>
      </c>
      <c r="O11448" s="4" t="s">
        <v>2041</v>
      </c>
      <c r="P11448" s="4" t="s">
        <v>2044</v>
      </c>
      <c r="R11448" s="5" t="str">
        <f t="shared" si="1"/>
        <v>2019_7</v>
      </c>
    </row>
    <row r="11449">
      <c r="A11449" s="4" t="s">
        <v>2045</v>
      </c>
      <c r="B11449" s="4">
        <v>8.0</v>
      </c>
      <c r="C11449" s="4">
        <v>2019.0</v>
      </c>
      <c r="D11449" s="4" t="s">
        <v>1292</v>
      </c>
      <c r="E11449" s="4" t="s">
        <v>114</v>
      </c>
      <c r="F11449" s="4" t="s">
        <v>212</v>
      </c>
      <c r="G11449" s="4" t="s">
        <v>1434</v>
      </c>
      <c r="H11449" s="4">
        <v>69952.0</v>
      </c>
      <c r="I11449" s="4">
        <v>194579.0</v>
      </c>
      <c r="J11449" s="4">
        <v>594.0</v>
      </c>
      <c r="K11449" s="4">
        <v>196456.0</v>
      </c>
      <c r="L11449" s="4">
        <v>295000.0</v>
      </c>
      <c r="M11449" s="4" t="s">
        <v>2041</v>
      </c>
      <c r="N11449" s="4" t="s">
        <v>2041</v>
      </c>
      <c r="O11449" s="4" t="s">
        <v>2041</v>
      </c>
      <c r="P11449" s="4" t="s">
        <v>2044</v>
      </c>
      <c r="R11449" s="5" t="str">
        <f t="shared" si="1"/>
        <v>2019_8</v>
      </c>
    </row>
    <row r="11450">
      <c r="A11450" s="4" t="s">
        <v>1171</v>
      </c>
      <c r="B11450" s="4">
        <v>9.0</v>
      </c>
      <c r="C11450" s="4">
        <v>2019.0</v>
      </c>
      <c r="D11450" s="4" t="s">
        <v>29</v>
      </c>
      <c r="E11450" s="4" t="s">
        <v>29</v>
      </c>
      <c r="F11450" s="4" t="s">
        <v>24</v>
      </c>
      <c r="G11450" s="4" t="s">
        <v>1503</v>
      </c>
      <c r="H11450" s="4">
        <v>228445.0</v>
      </c>
      <c r="I11450" s="4">
        <v>170756.0</v>
      </c>
      <c r="J11450" s="4">
        <v>19370.0</v>
      </c>
      <c r="K11450" s="4">
        <v>531864.0</v>
      </c>
      <c r="L11450" s="4">
        <v>268220.0</v>
      </c>
      <c r="M11450" s="4" t="s">
        <v>2041</v>
      </c>
      <c r="N11450" s="4" t="s">
        <v>2041</v>
      </c>
      <c r="O11450" s="4" t="s">
        <v>2041</v>
      </c>
      <c r="P11450" s="4" t="s">
        <v>2044</v>
      </c>
      <c r="R11450" s="5" t="str">
        <f t="shared" si="1"/>
        <v>2019_9</v>
      </c>
    </row>
    <row r="11451">
      <c r="A11451" s="4" t="s">
        <v>1988</v>
      </c>
      <c r="B11451" s="4">
        <v>10.0</v>
      </c>
      <c r="C11451" s="4">
        <v>2019.0</v>
      </c>
      <c r="D11451" s="4" t="s">
        <v>973</v>
      </c>
      <c r="E11451" s="4" t="s">
        <v>114</v>
      </c>
      <c r="F11451" s="4" t="s">
        <v>100</v>
      </c>
      <c r="G11451" s="4" t="s">
        <v>1419</v>
      </c>
      <c r="H11451" s="4">
        <v>16786.0</v>
      </c>
      <c r="I11451" s="4">
        <v>167940.0</v>
      </c>
      <c r="J11451" s="4">
        <v>1658.0</v>
      </c>
      <c r="K11451" s="4">
        <v>37670.0</v>
      </c>
      <c r="L11451" s="4">
        <v>20500.0</v>
      </c>
      <c r="M11451" s="4" t="s">
        <v>2041</v>
      </c>
      <c r="N11451" s="4" t="s">
        <v>2041</v>
      </c>
      <c r="O11451" s="4" t="s">
        <v>2041</v>
      </c>
      <c r="P11451" s="4" t="s">
        <v>2044</v>
      </c>
      <c r="R11451" s="5" t="str">
        <f t="shared" si="1"/>
        <v>2019_10</v>
      </c>
    </row>
    <row r="11452">
      <c r="A11452" s="4" t="s">
        <v>1967</v>
      </c>
      <c r="B11452" s="4">
        <v>11.0</v>
      </c>
      <c r="C11452" s="4">
        <v>2019.0</v>
      </c>
      <c r="D11452" s="4" t="s">
        <v>23</v>
      </c>
      <c r="E11452" s="4" t="s">
        <v>921</v>
      </c>
      <c r="F11452" s="4" t="s">
        <v>57</v>
      </c>
      <c r="G11452" s="4" t="s">
        <v>1403</v>
      </c>
      <c r="H11452" s="4">
        <v>234050.0</v>
      </c>
      <c r="I11452" s="4">
        <v>166339.0</v>
      </c>
      <c r="J11452" s="4">
        <v>14824.0</v>
      </c>
      <c r="K11452" s="4">
        <v>253863.0</v>
      </c>
      <c r="L11452" s="4">
        <v>48600.0</v>
      </c>
      <c r="M11452" s="4" t="s">
        <v>2041</v>
      </c>
      <c r="N11452" s="4" t="s">
        <v>2041</v>
      </c>
      <c r="O11452" s="4" t="s">
        <v>2041</v>
      </c>
      <c r="P11452" s="4" t="s">
        <v>2044</v>
      </c>
      <c r="R11452" s="5" t="str">
        <f t="shared" si="1"/>
        <v>2019_11</v>
      </c>
    </row>
    <row r="11453">
      <c r="A11453" s="4" t="s">
        <v>1971</v>
      </c>
      <c r="B11453" s="4">
        <v>12.0</v>
      </c>
      <c r="C11453" s="4">
        <v>2019.0</v>
      </c>
      <c r="D11453" s="4" t="s">
        <v>19</v>
      </c>
      <c r="E11453" s="4" t="s">
        <v>19</v>
      </c>
      <c r="F11453" s="4" t="s">
        <v>20</v>
      </c>
      <c r="G11453" s="4" t="s">
        <v>1406</v>
      </c>
      <c r="H11453" s="4">
        <v>35028.0</v>
      </c>
      <c r="I11453" s="4">
        <v>160338.0</v>
      </c>
      <c r="J11453" s="4">
        <v>3677.0</v>
      </c>
      <c r="K11453" s="4">
        <v>256540.0</v>
      </c>
      <c r="L11453" s="4">
        <v>199000.0</v>
      </c>
      <c r="M11453" s="4" t="s">
        <v>2041</v>
      </c>
      <c r="N11453" s="4" t="s">
        <v>2041</v>
      </c>
      <c r="O11453" s="4" t="s">
        <v>2041</v>
      </c>
      <c r="P11453" s="4" t="s">
        <v>2044</v>
      </c>
      <c r="R11453" s="5" t="str">
        <f t="shared" si="1"/>
        <v>2019_12</v>
      </c>
    </row>
    <row r="11454">
      <c r="A11454" s="7" t="s">
        <v>1970</v>
      </c>
      <c r="B11454" s="7">
        <v>13.0</v>
      </c>
      <c r="C11454" s="7">
        <v>2019.0</v>
      </c>
      <c r="D11454" s="7" t="s">
        <v>19</v>
      </c>
      <c r="E11454" s="7" t="s">
        <v>19</v>
      </c>
      <c r="F11454" s="7" t="s">
        <v>20</v>
      </c>
      <c r="G11454" s="7" t="s">
        <v>1402</v>
      </c>
      <c r="H11454" s="7">
        <v>52292.0</v>
      </c>
      <c r="I11454" s="7">
        <v>147049.0</v>
      </c>
      <c r="J11454" s="7">
        <v>8014.0</v>
      </c>
      <c r="K11454" s="7">
        <v>227339.0</v>
      </c>
      <c r="L11454" s="7">
        <v>173000.0</v>
      </c>
      <c r="M11454" s="7" t="s">
        <v>2041</v>
      </c>
      <c r="N11454" s="7" t="s">
        <v>2044</v>
      </c>
      <c r="O11454" s="7" t="s">
        <v>2041</v>
      </c>
      <c r="P11454" s="7" t="s">
        <v>2044</v>
      </c>
      <c r="Q11454" s="8"/>
      <c r="R11454" s="5" t="str">
        <f t="shared" si="1"/>
        <v>2019_13</v>
      </c>
    </row>
    <row r="11455">
      <c r="A11455" s="4" t="s">
        <v>1979</v>
      </c>
      <c r="B11455" s="4">
        <v>14.0</v>
      </c>
      <c r="C11455" s="4">
        <v>2019.0</v>
      </c>
      <c r="D11455" s="4" t="s">
        <v>26</v>
      </c>
      <c r="E11455" s="4" t="s">
        <v>2040</v>
      </c>
      <c r="F11455" s="4" t="s">
        <v>95</v>
      </c>
      <c r="G11455" s="4" t="s">
        <v>1421</v>
      </c>
      <c r="H11455" s="4">
        <v>106513.0</v>
      </c>
      <c r="I11455" s="4">
        <v>141576.0</v>
      </c>
      <c r="J11455" s="4">
        <v>3134.0</v>
      </c>
      <c r="K11455" s="4">
        <v>40830.0</v>
      </c>
      <c r="L11455" s="4">
        <v>194000.0</v>
      </c>
      <c r="M11455" s="4" t="s">
        <v>2041</v>
      </c>
      <c r="N11455" s="4" t="s">
        <v>2041</v>
      </c>
      <c r="O11455" s="4" t="s">
        <v>2041</v>
      </c>
      <c r="P11455" s="4" t="s">
        <v>2044</v>
      </c>
      <c r="R11455" s="5" t="str">
        <f t="shared" si="1"/>
        <v>2019_14</v>
      </c>
    </row>
    <row r="11456">
      <c r="A11456" s="4" t="s">
        <v>2056</v>
      </c>
      <c r="B11456" s="4">
        <v>15.0</v>
      </c>
      <c r="C11456" s="4">
        <v>2019.0</v>
      </c>
      <c r="D11456" s="4" t="s">
        <v>1364</v>
      </c>
      <c r="E11456" s="4" t="s">
        <v>2043</v>
      </c>
      <c r="F11456" s="4" t="s">
        <v>57</v>
      </c>
      <c r="G11456" s="4" t="s">
        <v>1544</v>
      </c>
      <c r="H11456" s="4">
        <v>816824.0</v>
      </c>
      <c r="I11456" s="4">
        <v>136819.0</v>
      </c>
      <c r="J11456" s="4">
        <v>30736.0</v>
      </c>
      <c r="K11456" s="4">
        <v>232792.0</v>
      </c>
      <c r="L11456" s="4">
        <v>98771.0</v>
      </c>
      <c r="M11456" s="4" t="s">
        <v>2044</v>
      </c>
      <c r="N11456" s="4" t="s">
        <v>2041</v>
      </c>
      <c r="O11456" s="4" t="s">
        <v>2041</v>
      </c>
      <c r="P11456" s="4" t="s">
        <v>2044</v>
      </c>
      <c r="R11456" s="5" t="str">
        <f t="shared" si="1"/>
        <v>2019_15</v>
      </c>
    </row>
    <row r="11457">
      <c r="A11457" s="4" t="s">
        <v>1982</v>
      </c>
      <c r="B11457" s="4">
        <v>16.0</v>
      </c>
      <c r="C11457" s="4">
        <v>2019.0</v>
      </c>
      <c r="D11457" s="4" t="s">
        <v>973</v>
      </c>
      <c r="E11457" s="4" t="s">
        <v>114</v>
      </c>
      <c r="F11457" s="4" t="s">
        <v>55</v>
      </c>
      <c r="G11457" s="4" t="s">
        <v>1415</v>
      </c>
      <c r="H11457" s="4">
        <v>14350.0</v>
      </c>
      <c r="I11457" s="4">
        <v>136809.0</v>
      </c>
      <c r="J11457" s="4">
        <v>256.0</v>
      </c>
      <c r="K11457" s="4">
        <v>39951.0</v>
      </c>
      <c r="L11457" s="4">
        <v>50200.0</v>
      </c>
      <c r="M11457" s="4" t="s">
        <v>2041</v>
      </c>
      <c r="N11457" s="4" t="s">
        <v>2041</v>
      </c>
      <c r="O11457" s="4" t="s">
        <v>2041</v>
      </c>
      <c r="P11457" s="4" t="s">
        <v>2044</v>
      </c>
      <c r="R11457" s="5" t="str">
        <f t="shared" si="1"/>
        <v>2019_16</v>
      </c>
    </row>
    <row r="11458">
      <c r="A11458" s="4" t="s">
        <v>2471</v>
      </c>
      <c r="B11458" s="4">
        <v>17.0</v>
      </c>
      <c r="C11458" s="4">
        <v>2019.0</v>
      </c>
      <c r="D11458" s="4" t="s">
        <v>72</v>
      </c>
      <c r="E11458" s="4" t="s">
        <v>72</v>
      </c>
      <c r="F11458" s="4" t="s">
        <v>46</v>
      </c>
      <c r="G11458" s="4" t="s">
        <v>1429</v>
      </c>
      <c r="H11458" s="4">
        <v>59692.0</v>
      </c>
      <c r="I11458" s="4">
        <v>131537.0</v>
      </c>
      <c r="J11458" s="4">
        <v>5024.0</v>
      </c>
      <c r="K11458" s="4">
        <v>68124.0</v>
      </c>
      <c r="L11458" s="4">
        <v>299000.0</v>
      </c>
      <c r="M11458" s="4" t="s">
        <v>2041</v>
      </c>
      <c r="N11458" s="4" t="s">
        <v>2041</v>
      </c>
      <c r="O11458" s="4" t="s">
        <v>2041</v>
      </c>
      <c r="P11458" s="4" t="s">
        <v>2044</v>
      </c>
      <c r="R11458" s="5" t="str">
        <f t="shared" si="1"/>
        <v>2019_17</v>
      </c>
    </row>
    <row r="11459">
      <c r="A11459" s="4" t="s">
        <v>2566</v>
      </c>
      <c r="B11459" s="4">
        <v>18.0</v>
      </c>
      <c r="C11459" s="4">
        <v>2019.0</v>
      </c>
      <c r="D11459" s="4" t="s">
        <v>59</v>
      </c>
      <c r="E11459" s="4" t="s">
        <v>2042</v>
      </c>
      <c r="F11459" s="4" t="s">
        <v>30</v>
      </c>
      <c r="G11459" s="4" t="s">
        <v>1407</v>
      </c>
      <c r="H11459" s="4">
        <v>331452.0</v>
      </c>
      <c r="I11459" s="4">
        <v>131412.0</v>
      </c>
      <c r="J11459" s="4">
        <v>32474.0</v>
      </c>
      <c r="K11459" s="4">
        <v>2622532.0</v>
      </c>
      <c r="L11459" s="4">
        <v>256105.0</v>
      </c>
      <c r="M11459" s="4" t="s">
        <v>2041</v>
      </c>
      <c r="N11459" s="4" t="s">
        <v>2041</v>
      </c>
      <c r="O11459" s="4" t="s">
        <v>2041</v>
      </c>
      <c r="P11459" s="4" t="s">
        <v>2044</v>
      </c>
      <c r="R11459" s="5" t="str">
        <f t="shared" si="1"/>
        <v>2019_18</v>
      </c>
    </row>
    <row r="11460">
      <c r="A11460" s="4" t="s">
        <v>1977</v>
      </c>
      <c r="B11460" s="4">
        <v>19.0</v>
      </c>
      <c r="C11460" s="4">
        <v>2019.0</v>
      </c>
      <c r="D11460" s="4" t="s">
        <v>29</v>
      </c>
      <c r="E11460" s="4" t="s">
        <v>29</v>
      </c>
      <c r="F11460" s="4" t="s">
        <v>30</v>
      </c>
      <c r="G11460" s="4" t="s">
        <v>1407</v>
      </c>
      <c r="H11460" s="4">
        <v>244328.0</v>
      </c>
      <c r="I11460" s="4">
        <v>130863.0</v>
      </c>
      <c r="J11460" s="4">
        <v>15528.0</v>
      </c>
      <c r="K11460" s="4">
        <v>264829.0</v>
      </c>
      <c r="L11460" s="4">
        <v>144500.0</v>
      </c>
      <c r="M11460" s="4" t="s">
        <v>2041</v>
      </c>
      <c r="N11460" s="4" t="s">
        <v>2041</v>
      </c>
      <c r="O11460" s="4" t="s">
        <v>2041</v>
      </c>
      <c r="P11460" s="4" t="s">
        <v>2044</v>
      </c>
      <c r="R11460" s="5" t="str">
        <f t="shared" si="1"/>
        <v>2019_19</v>
      </c>
    </row>
    <row r="11461">
      <c r="A11461" s="4" t="s">
        <v>1984</v>
      </c>
      <c r="B11461" s="4">
        <v>20.0</v>
      </c>
      <c r="C11461" s="4">
        <v>2019.0</v>
      </c>
      <c r="D11461" s="4" t="s">
        <v>72</v>
      </c>
      <c r="E11461" s="4" t="s">
        <v>72</v>
      </c>
      <c r="F11461" s="4" t="s">
        <v>55</v>
      </c>
      <c r="G11461" s="4" t="s">
        <v>1417</v>
      </c>
      <c r="H11461" s="4">
        <v>19631.0</v>
      </c>
      <c r="I11461" s="4">
        <v>121162.0</v>
      </c>
      <c r="J11461" s="4">
        <v>3110.0</v>
      </c>
      <c r="K11461" s="4">
        <v>38118.0</v>
      </c>
      <c r="L11461" s="4">
        <v>453000.0</v>
      </c>
      <c r="M11461" s="4" t="s">
        <v>2041</v>
      </c>
      <c r="N11461" s="4" t="s">
        <v>2041</v>
      </c>
      <c r="O11461" s="4" t="s">
        <v>2041</v>
      </c>
      <c r="P11461" s="4" t="s">
        <v>2044</v>
      </c>
      <c r="R11461" s="5" t="str">
        <f t="shared" si="1"/>
        <v>2019_20</v>
      </c>
    </row>
    <row r="11462">
      <c r="A11462" s="4" t="s">
        <v>1972</v>
      </c>
      <c r="B11462" s="4">
        <v>21.0</v>
      </c>
      <c r="C11462" s="4">
        <v>2019.0</v>
      </c>
      <c r="D11462" s="4" t="s">
        <v>1728</v>
      </c>
      <c r="E11462" s="4" t="s">
        <v>2062</v>
      </c>
      <c r="F11462" s="4" t="s">
        <v>148</v>
      </c>
      <c r="G11462" s="4" t="s">
        <v>1466</v>
      </c>
      <c r="H11462" s="4">
        <v>87009.0</v>
      </c>
      <c r="I11462" s="4">
        <v>120268.0</v>
      </c>
      <c r="J11462" s="4">
        <v>22355.0</v>
      </c>
      <c r="K11462" s="4">
        <v>309129.0</v>
      </c>
      <c r="L11462" s="4">
        <v>283000.0</v>
      </c>
      <c r="M11462" s="4" t="s">
        <v>2041</v>
      </c>
      <c r="N11462" s="4" t="s">
        <v>2041</v>
      </c>
      <c r="O11462" s="4" t="s">
        <v>2041</v>
      </c>
      <c r="P11462" s="4" t="s">
        <v>2044</v>
      </c>
      <c r="R11462" s="5" t="str">
        <f t="shared" si="1"/>
        <v>2019_21</v>
      </c>
    </row>
    <row r="11463">
      <c r="A11463" s="4" t="s">
        <v>609</v>
      </c>
      <c r="B11463" s="4">
        <v>22.0</v>
      </c>
      <c r="C11463" s="4">
        <v>2019.0</v>
      </c>
      <c r="D11463" s="4" t="s">
        <v>81</v>
      </c>
      <c r="E11463" s="4" t="s">
        <v>2042</v>
      </c>
      <c r="F11463" s="4" t="s">
        <v>82</v>
      </c>
      <c r="G11463" s="4" t="s">
        <v>1554</v>
      </c>
      <c r="H11463" s="4">
        <v>3243.0</v>
      </c>
      <c r="I11463" s="4">
        <v>120101.0</v>
      </c>
      <c r="J11463" s="4">
        <v>15959.0</v>
      </c>
      <c r="K11463" s="4">
        <v>3418318.0</v>
      </c>
      <c r="L11463" s="4">
        <v>7400.0</v>
      </c>
      <c r="M11463" s="4" t="s">
        <v>2041</v>
      </c>
      <c r="N11463" s="4" t="s">
        <v>2041</v>
      </c>
      <c r="O11463" s="4" t="s">
        <v>2041</v>
      </c>
      <c r="P11463" s="4" t="s">
        <v>2044</v>
      </c>
      <c r="R11463" s="5" t="str">
        <f t="shared" si="1"/>
        <v>2019_22</v>
      </c>
    </row>
    <row r="11464">
      <c r="A11464" s="4" t="s">
        <v>1938</v>
      </c>
      <c r="B11464" s="4">
        <v>23.0</v>
      </c>
      <c r="C11464" s="4">
        <v>2019.0</v>
      </c>
      <c r="D11464" s="4" t="s">
        <v>23</v>
      </c>
      <c r="E11464" s="4" t="s">
        <v>921</v>
      </c>
      <c r="F11464" s="4" t="s">
        <v>24</v>
      </c>
      <c r="G11464" s="4" t="s">
        <v>1404</v>
      </c>
      <c r="H11464" s="4">
        <v>43241.0</v>
      </c>
      <c r="I11464" s="4">
        <v>114217.0</v>
      </c>
      <c r="J11464" s="4">
        <v>5595.0</v>
      </c>
      <c r="K11464" s="4">
        <v>54302.0</v>
      </c>
      <c r="L11464" s="4">
        <v>14200.0</v>
      </c>
      <c r="M11464" s="4" t="s">
        <v>2041</v>
      </c>
      <c r="N11464" s="4" t="s">
        <v>2041</v>
      </c>
      <c r="O11464" s="4" t="s">
        <v>2041</v>
      </c>
      <c r="P11464" s="4" t="s">
        <v>2044</v>
      </c>
      <c r="R11464" s="5" t="str">
        <f t="shared" si="1"/>
        <v>2019_23</v>
      </c>
    </row>
    <row r="11465">
      <c r="A11465" s="4" t="s">
        <v>1973</v>
      </c>
      <c r="B11465" s="4">
        <v>24.0</v>
      </c>
      <c r="C11465" s="4">
        <v>2019.0</v>
      </c>
      <c r="D11465" s="4" t="s">
        <v>23</v>
      </c>
      <c r="E11465" s="4" t="s">
        <v>921</v>
      </c>
      <c r="F11465" s="4" t="s">
        <v>24</v>
      </c>
      <c r="G11465" s="4" t="s">
        <v>1412</v>
      </c>
      <c r="H11465" s="4">
        <v>35426.0</v>
      </c>
      <c r="I11465" s="4">
        <v>111407.0</v>
      </c>
      <c r="J11465" s="4">
        <v>3122.0</v>
      </c>
      <c r="K11465" s="4">
        <v>50155.0</v>
      </c>
      <c r="L11465" s="4">
        <v>10261.0</v>
      </c>
      <c r="M11465" s="4" t="s">
        <v>2041</v>
      </c>
      <c r="N11465" s="4" t="s">
        <v>2041</v>
      </c>
      <c r="O11465" s="4" t="s">
        <v>2041</v>
      </c>
      <c r="P11465" s="4" t="s">
        <v>2044</v>
      </c>
      <c r="R11465" s="5" t="str">
        <f t="shared" si="1"/>
        <v>2019_24</v>
      </c>
    </row>
    <row r="11466">
      <c r="A11466" s="4" t="s">
        <v>1981</v>
      </c>
      <c r="B11466" s="4">
        <v>25.0</v>
      </c>
      <c r="C11466" s="4">
        <v>2019.0</v>
      </c>
      <c r="D11466" s="4" t="s">
        <v>59</v>
      </c>
      <c r="E11466" s="4" t="s">
        <v>2042</v>
      </c>
      <c r="F11466" s="4" t="s">
        <v>127</v>
      </c>
      <c r="G11466" s="4" t="s">
        <v>1408</v>
      </c>
      <c r="H11466" s="4">
        <v>265939.0</v>
      </c>
      <c r="I11466" s="4">
        <v>110584.0</v>
      </c>
      <c r="J11466" s="4">
        <v>28147.0</v>
      </c>
      <c r="K11466" s="4">
        <v>2354507.0</v>
      </c>
      <c r="L11466" s="4">
        <v>204489.0</v>
      </c>
      <c r="M11466" s="4" t="s">
        <v>2041</v>
      </c>
      <c r="N11466" s="4" t="s">
        <v>2041</v>
      </c>
      <c r="O11466" s="4" t="s">
        <v>2041</v>
      </c>
      <c r="P11466" s="4" t="s">
        <v>2044</v>
      </c>
      <c r="R11466" s="5" t="str">
        <f t="shared" si="1"/>
        <v>2019_25</v>
      </c>
    </row>
    <row r="11467">
      <c r="A11467" s="4" t="s">
        <v>1991</v>
      </c>
      <c r="B11467" s="4">
        <v>26.0</v>
      </c>
      <c r="C11467" s="4">
        <v>2019.0</v>
      </c>
      <c r="D11467" s="4" t="s">
        <v>638</v>
      </c>
      <c r="E11467" s="4" t="s">
        <v>2043</v>
      </c>
      <c r="F11467" s="4" t="s">
        <v>95</v>
      </c>
      <c r="G11467" s="4" t="s">
        <v>1431</v>
      </c>
      <c r="H11467" s="4">
        <v>904861.0</v>
      </c>
      <c r="I11467" s="4">
        <v>110360.0</v>
      </c>
      <c r="J11467" s="4">
        <v>16571.0</v>
      </c>
      <c r="K11467" s="4">
        <v>258848.0</v>
      </c>
      <c r="L11467" s="4">
        <v>131000.0</v>
      </c>
      <c r="M11467" s="4" t="s">
        <v>2041</v>
      </c>
      <c r="N11467" s="4" t="s">
        <v>2041</v>
      </c>
      <c r="O11467" s="4" t="s">
        <v>2041</v>
      </c>
      <c r="P11467" s="4" t="s">
        <v>2044</v>
      </c>
      <c r="R11467" s="5" t="str">
        <f t="shared" si="1"/>
        <v>2019_26</v>
      </c>
    </row>
    <row r="11468">
      <c r="A11468" s="4" t="s">
        <v>1990</v>
      </c>
      <c r="B11468" s="4">
        <v>27.0</v>
      </c>
      <c r="C11468" s="4">
        <v>2019.0</v>
      </c>
      <c r="D11468" s="4" t="s">
        <v>1831</v>
      </c>
      <c r="E11468" s="4" t="s">
        <v>2040</v>
      </c>
      <c r="F11468" s="4" t="s">
        <v>88</v>
      </c>
      <c r="G11468" s="4" t="s">
        <v>1413</v>
      </c>
      <c r="H11468" s="4">
        <v>211828.0</v>
      </c>
      <c r="I11468" s="4">
        <v>108203.0</v>
      </c>
      <c r="J11468" s="4">
        <v>11121.0</v>
      </c>
      <c r="K11468" s="4">
        <v>44003.0</v>
      </c>
      <c r="L11468" s="4">
        <v>413000.0</v>
      </c>
      <c r="M11468" s="4" t="s">
        <v>2041</v>
      </c>
      <c r="N11468" s="4" t="s">
        <v>2041</v>
      </c>
      <c r="O11468" s="4" t="s">
        <v>2041</v>
      </c>
      <c r="P11468" s="4" t="s">
        <v>2044</v>
      </c>
      <c r="R11468" s="5" t="str">
        <f t="shared" si="1"/>
        <v>2019_27</v>
      </c>
    </row>
    <row r="11469">
      <c r="A11469" s="4" t="s">
        <v>1286</v>
      </c>
      <c r="B11469" s="4">
        <v>28.0</v>
      </c>
      <c r="C11469" s="4">
        <v>2019.0</v>
      </c>
      <c r="D11469" s="4" t="s">
        <v>76</v>
      </c>
      <c r="E11469" s="4" t="s">
        <v>76</v>
      </c>
      <c r="F11469" s="4" t="s">
        <v>46</v>
      </c>
      <c r="G11469" s="4" t="s">
        <v>1418</v>
      </c>
      <c r="H11469" s="4">
        <v>215305.0</v>
      </c>
      <c r="I11469" s="4">
        <v>101127.0</v>
      </c>
      <c r="J11469" s="4">
        <v>10460.0</v>
      </c>
      <c r="K11469" s="4">
        <v>117359.0</v>
      </c>
      <c r="L11469" s="4">
        <v>153000.0</v>
      </c>
      <c r="M11469" s="4" t="s">
        <v>2041</v>
      </c>
      <c r="N11469" s="4" t="s">
        <v>2041</v>
      </c>
      <c r="O11469" s="4" t="s">
        <v>2041</v>
      </c>
      <c r="P11469" s="4" t="s">
        <v>2044</v>
      </c>
      <c r="R11469" s="5" t="str">
        <f t="shared" si="1"/>
        <v>2019_28</v>
      </c>
    </row>
    <row r="11470">
      <c r="A11470" s="4" t="s">
        <v>1239</v>
      </c>
      <c r="B11470" s="4">
        <v>29.0</v>
      </c>
      <c r="C11470" s="4">
        <v>2019.0</v>
      </c>
      <c r="D11470" s="4" t="s">
        <v>59</v>
      </c>
      <c r="E11470" s="4" t="s">
        <v>2042</v>
      </c>
      <c r="F11470" s="4" t="s">
        <v>57</v>
      </c>
      <c r="G11470" s="4" t="s">
        <v>1414</v>
      </c>
      <c r="H11470" s="4">
        <v>219467.0</v>
      </c>
      <c r="I11470" s="4">
        <v>101060.0</v>
      </c>
      <c r="J11470" s="4">
        <v>22393.0</v>
      </c>
      <c r="K11470" s="4">
        <v>1895883.0</v>
      </c>
      <c r="L11470" s="4">
        <v>258700.0</v>
      </c>
      <c r="M11470" s="4" t="s">
        <v>2041</v>
      </c>
      <c r="N11470" s="4" t="s">
        <v>2041</v>
      </c>
      <c r="O11470" s="4" t="s">
        <v>2041</v>
      </c>
      <c r="P11470" s="4" t="s">
        <v>2044</v>
      </c>
      <c r="R11470" s="5" t="str">
        <f t="shared" si="1"/>
        <v>2019_29</v>
      </c>
    </row>
    <row r="11471">
      <c r="A11471" s="4" t="s">
        <v>1986</v>
      </c>
      <c r="B11471" s="4">
        <v>30.0</v>
      </c>
      <c r="C11471" s="4">
        <v>2019.0</v>
      </c>
      <c r="D11471" s="4" t="s">
        <v>59</v>
      </c>
      <c r="E11471" s="4" t="s">
        <v>2042</v>
      </c>
      <c r="F11471" s="4" t="s">
        <v>30</v>
      </c>
      <c r="G11471" s="4" t="s">
        <v>1407</v>
      </c>
      <c r="H11471" s="4">
        <v>145625.0</v>
      </c>
      <c r="I11471" s="4">
        <v>97120.0</v>
      </c>
      <c r="J11471" s="4">
        <v>18045.0</v>
      </c>
      <c r="K11471" s="4">
        <v>1917383.0</v>
      </c>
      <c r="L11471" s="4">
        <v>204000.0</v>
      </c>
      <c r="M11471" s="4" t="s">
        <v>2041</v>
      </c>
      <c r="N11471" s="4" t="s">
        <v>2041</v>
      </c>
      <c r="O11471" s="4" t="s">
        <v>2041</v>
      </c>
      <c r="P11471" s="4" t="s">
        <v>2044</v>
      </c>
      <c r="R11471" s="5" t="str">
        <f t="shared" si="1"/>
        <v>2019_30</v>
      </c>
    </row>
    <row r="11472">
      <c r="A11472" s="4" t="s">
        <v>1985</v>
      </c>
      <c r="B11472" s="4">
        <v>31.0</v>
      </c>
      <c r="C11472" s="4">
        <v>2019.0</v>
      </c>
      <c r="D11472" s="4" t="s">
        <v>23</v>
      </c>
      <c r="E11472" s="4" t="s">
        <v>921</v>
      </c>
      <c r="F11472" s="4" t="s">
        <v>55</v>
      </c>
      <c r="G11472" s="4" t="s">
        <v>1889</v>
      </c>
      <c r="H11472" s="4">
        <v>40258.0</v>
      </c>
      <c r="I11472" s="4">
        <v>97102.0</v>
      </c>
      <c r="J11472" s="4">
        <v>2780.0</v>
      </c>
      <c r="K11472" s="4">
        <v>92940.0</v>
      </c>
      <c r="L11472" s="4">
        <v>60350.0</v>
      </c>
      <c r="M11472" s="4" t="s">
        <v>2041</v>
      </c>
      <c r="N11472" s="4" t="s">
        <v>2041</v>
      </c>
      <c r="O11472" s="4" t="s">
        <v>2041</v>
      </c>
      <c r="P11472" s="4" t="s">
        <v>2044</v>
      </c>
      <c r="R11472" s="5" t="str">
        <f t="shared" si="1"/>
        <v>2019_31</v>
      </c>
    </row>
    <row r="11473">
      <c r="A11473" s="4" t="s">
        <v>1997</v>
      </c>
      <c r="B11473" s="4">
        <v>32.0</v>
      </c>
      <c r="C11473" s="4">
        <v>2019.0</v>
      </c>
      <c r="D11473" s="4" t="s">
        <v>29</v>
      </c>
      <c r="E11473" s="4" t="s">
        <v>29</v>
      </c>
      <c r="F11473" s="4" t="s">
        <v>100</v>
      </c>
      <c r="G11473" s="4" t="s">
        <v>1443</v>
      </c>
      <c r="H11473" s="4">
        <v>180948.0</v>
      </c>
      <c r="I11473" s="4">
        <v>94507.0</v>
      </c>
      <c r="J11473" s="4">
        <v>11731.0</v>
      </c>
      <c r="K11473" s="4">
        <v>251684.0</v>
      </c>
      <c r="L11473" s="4">
        <v>184000.0</v>
      </c>
      <c r="M11473" s="4" t="s">
        <v>2041</v>
      </c>
      <c r="N11473" s="4" t="s">
        <v>2041</v>
      </c>
      <c r="O11473" s="4" t="s">
        <v>2041</v>
      </c>
      <c r="P11473" s="4" t="s">
        <v>2044</v>
      </c>
      <c r="R11473" s="5" t="str">
        <f t="shared" si="1"/>
        <v>2019_32</v>
      </c>
    </row>
    <row r="11474">
      <c r="A11474" s="7" t="s">
        <v>2055</v>
      </c>
      <c r="B11474" s="7">
        <v>33.0</v>
      </c>
      <c r="C11474" s="7">
        <v>2019.0</v>
      </c>
      <c r="D11474" s="7" t="s">
        <v>1289</v>
      </c>
      <c r="E11474" s="7" t="s">
        <v>114</v>
      </c>
      <c r="F11474" s="7" t="s">
        <v>257</v>
      </c>
      <c r="G11474" s="7" t="s">
        <v>1424</v>
      </c>
      <c r="H11474" s="7">
        <v>73827.0</v>
      </c>
      <c r="I11474" s="7">
        <v>92105.0</v>
      </c>
      <c r="J11474" s="7">
        <v>3750.0</v>
      </c>
      <c r="K11474" s="7">
        <v>71571.0</v>
      </c>
      <c r="L11474" s="7">
        <v>63900.0</v>
      </c>
      <c r="M11474" s="7" t="s">
        <v>2041</v>
      </c>
      <c r="N11474" s="7" t="s">
        <v>2044</v>
      </c>
      <c r="O11474" s="7" t="s">
        <v>2041</v>
      </c>
      <c r="P11474" s="7" t="s">
        <v>2044</v>
      </c>
      <c r="Q11474" s="8"/>
      <c r="R11474" s="5" t="str">
        <f t="shared" si="1"/>
        <v>2019_33</v>
      </c>
    </row>
    <row r="11475">
      <c r="A11475" s="4" t="s">
        <v>2522</v>
      </c>
      <c r="B11475" s="4">
        <v>34.0</v>
      </c>
      <c r="C11475" s="4">
        <v>2019.0</v>
      </c>
      <c r="D11475" s="4" t="s">
        <v>32</v>
      </c>
      <c r="E11475" s="4" t="s">
        <v>2043</v>
      </c>
      <c r="F11475" s="4" t="s">
        <v>24</v>
      </c>
      <c r="G11475" s="4" t="s">
        <v>1423</v>
      </c>
      <c r="H11475" s="4">
        <v>42171.0</v>
      </c>
      <c r="I11475" s="4">
        <v>90621.0</v>
      </c>
      <c r="J11475" s="4">
        <v>2310.0</v>
      </c>
      <c r="K11475" s="4">
        <v>111820.0</v>
      </c>
      <c r="L11475" s="4">
        <v>157000.0</v>
      </c>
      <c r="M11475" s="4" t="s">
        <v>2041</v>
      </c>
      <c r="N11475" s="4" t="s">
        <v>2041</v>
      </c>
      <c r="O11475" s="4" t="s">
        <v>2041</v>
      </c>
      <c r="P11475" s="4" t="s">
        <v>2044</v>
      </c>
      <c r="R11475" s="5" t="str">
        <f t="shared" si="1"/>
        <v>2019_34</v>
      </c>
    </row>
    <row r="11476">
      <c r="A11476" s="4" t="s">
        <v>2612</v>
      </c>
      <c r="B11476" s="4">
        <v>35.0</v>
      </c>
      <c r="C11476" s="4">
        <v>2019.0</v>
      </c>
      <c r="D11476" s="4" t="s">
        <v>48</v>
      </c>
      <c r="E11476" s="4" t="s">
        <v>48</v>
      </c>
      <c r="F11476" s="4" t="s">
        <v>49</v>
      </c>
      <c r="G11476" s="4" t="s">
        <v>1455</v>
      </c>
      <c r="H11476" s="4">
        <v>120201.0</v>
      </c>
      <c r="I11476" s="4">
        <v>85977.0</v>
      </c>
      <c r="J11476" s="4">
        <v>3844.0</v>
      </c>
      <c r="K11476" s="4">
        <v>188030.0</v>
      </c>
      <c r="L11476" s="4">
        <v>98000.0</v>
      </c>
      <c r="M11476" s="4" t="s">
        <v>2041</v>
      </c>
      <c r="N11476" s="4" t="s">
        <v>2041</v>
      </c>
      <c r="O11476" s="4" t="s">
        <v>2041</v>
      </c>
      <c r="P11476" s="4" t="s">
        <v>2044</v>
      </c>
      <c r="R11476" s="5" t="str">
        <f t="shared" si="1"/>
        <v>2019_35</v>
      </c>
    </row>
    <row r="11477">
      <c r="A11477" s="4" t="s">
        <v>2613</v>
      </c>
      <c r="B11477" s="4">
        <v>36.0</v>
      </c>
      <c r="C11477" s="4">
        <v>2019.0</v>
      </c>
      <c r="D11477" s="4" t="s">
        <v>45</v>
      </c>
      <c r="E11477" s="4" t="s">
        <v>2042</v>
      </c>
      <c r="F11477" s="4" t="s">
        <v>46</v>
      </c>
      <c r="G11477" s="4" t="s">
        <v>1420</v>
      </c>
      <c r="I11477" s="4">
        <v>81732.0</v>
      </c>
      <c r="J11477" s="4">
        <v>8788.0</v>
      </c>
      <c r="K11477" s="4">
        <v>272518.0</v>
      </c>
      <c r="L11477" s="4">
        <v>56788.0</v>
      </c>
      <c r="M11477" s="4" t="s">
        <v>2041</v>
      </c>
      <c r="N11477" s="4" t="s">
        <v>2041</v>
      </c>
      <c r="O11477" s="4" t="s">
        <v>2041</v>
      </c>
      <c r="P11477" s="4" t="s">
        <v>2044</v>
      </c>
      <c r="R11477" s="5" t="str">
        <f t="shared" si="1"/>
        <v>2019_36</v>
      </c>
    </row>
    <row r="11478">
      <c r="A11478" s="4" t="s">
        <v>101</v>
      </c>
      <c r="B11478" s="4">
        <v>37.0</v>
      </c>
      <c r="C11478" s="4">
        <v>2019.0</v>
      </c>
      <c r="D11478" s="4" t="s">
        <v>102</v>
      </c>
      <c r="E11478" s="4" t="s">
        <v>114</v>
      </c>
      <c r="F11478" s="4" t="s">
        <v>43</v>
      </c>
      <c r="G11478" s="4" t="s">
        <v>1425</v>
      </c>
      <c r="H11478" s="4">
        <v>372229.0</v>
      </c>
      <c r="I11478" s="4">
        <v>81581.0</v>
      </c>
      <c r="J11478" s="4">
        <v>15297.0</v>
      </c>
      <c r="K11478" s="4">
        <v>152954.0</v>
      </c>
      <c r="L11478" s="4">
        <v>135100.0</v>
      </c>
      <c r="M11478" s="4" t="s">
        <v>2041</v>
      </c>
      <c r="N11478" s="4" t="s">
        <v>2041</v>
      </c>
      <c r="O11478" s="4" t="s">
        <v>2041</v>
      </c>
      <c r="P11478" s="4" t="s">
        <v>2044</v>
      </c>
      <c r="R11478" s="5" t="str">
        <f t="shared" si="1"/>
        <v>2019_37</v>
      </c>
    </row>
    <row r="11479">
      <c r="A11479" s="7" t="s">
        <v>2051</v>
      </c>
      <c r="B11479" s="7">
        <v>38.0</v>
      </c>
      <c r="C11479" s="7">
        <v>2019.0</v>
      </c>
      <c r="D11479" s="7" t="s">
        <v>1354</v>
      </c>
      <c r="E11479" s="7" t="s">
        <v>2043</v>
      </c>
      <c r="F11479" s="7" t="s">
        <v>30</v>
      </c>
      <c r="G11479" s="7" t="s">
        <v>1411</v>
      </c>
      <c r="H11479" s="7">
        <v>125560.0</v>
      </c>
      <c r="I11479" s="7">
        <v>79591.0</v>
      </c>
      <c r="J11479" s="7">
        <v>8728.0</v>
      </c>
      <c r="K11479" s="7">
        <v>123382.0</v>
      </c>
      <c r="L11479" s="7">
        <v>381100.0</v>
      </c>
      <c r="M11479" s="7" t="s">
        <v>2041</v>
      </c>
      <c r="N11479" s="7" t="s">
        <v>2044</v>
      </c>
      <c r="O11479" s="7" t="s">
        <v>2041</v>
      </c>
      <c r="P11479" s="7" t="s">
        <v>2044</v>
      </c>
      <c r="Q11479" s="8"/>
      <c r="R11479" s="5" t="str">
        <f t="shared" si="1"/>
        <v>2019_38</v>
      </c>
    </row>
    <row r="11480">
      <c r="A11480" s="4" t="s">
        <v>878</v>
      </c>
      <c r="B11480" s="4">
        <v>39.0</v>
      </c>
      <c r="C11480" s="4">
        <v>2019.0</v>
      </c>
      <c r="D11480" s="4" t="s">
        <v>26</v>
      </c>
      <c r="E11480" s="4" t="s">
        <v>2040</v>
      </c>
      <c r="F11480" s="4" t="s">
        <v>74</v>
      </c>
      <c r="G11480" s="4" t="s">
        <v>1422</v>
      </c>
      <c r="H11480" s="4">
        <v>41441.0</v>
      </c>
      <c r="I11480" s="4">
        <v>75356.0</v>
      </c>
      <c r="J11480" s="4">
        <v>2937.0</v>
      </c>
      <c r="K11480" s="4">
        <v>41290.0</v>
      </c>
      <c r="L11480" s="4">
        <v>360000.0</v>
      </c>
      <c r="M11480" s="4" t="s">
        <v>2041</v>
      </c>
      <c r="N11480" s="4" t="s">
        <v>2041</v>
      </c>
      <c r="O11480" s="4" t="s">
        <v>2041</v>
      </c>
      <c r="P11480" s="4" t="s">
        <v>2044</v>
      </c>
      <c r="R11480" s="5" t="str">
        <f t="shared" si="1"/>
        <v>2019_39</v>
      </c>
    </row>
    <row r="11481">
      <c r="A11481" s="4" t="s">
        <v>810</v>
      </c>
      <c r="B11481" s="4">
        <v>40.0</v>
      </c>
      <c r="C11481" s="4">
        <v>2019.0</v>
      </c>
      <c r="D11481" s="4" t="s">
        <v>81</v>
      </c>
      <c r="E11481" s="4" t="s">
        <v>2042</v>
      </c>
      <c r="F11481" s="4" t="s">
        <v>37</v>
      </c>
      <c r="G11481" s="4" t="s">
        <v>1432</v>
      </c>
      <c r="H11481" s="4">
        <v>1749.0</v>
      </c>
      <c r="I11481" s="4">
        <v>73598.0</v>
      </c>
      <c r="J11481" s="4">
        <v>9235.0</v>
      </c>
      <c r="K11481" s="4">
        <v>2063060.0</v>
      </c>
      <c r="L11481" s="4">
        <v>6621.0</v>
      </c>
      <c r="M11481" s="4" t="s">
        <v>2041</v>
      </c>
      <c r="N11481" s="4" t="s">
        <v>2041</v>
      </c>
      <c r="O11481" s="4" t="s">
        <v>2041</v>
      </c>
      <c r="P11481" s="4" t="s">
        <v>2044</v>
      </c>
      <c r="R11481" s="5" t="str">
        <f t="shared" si="1"/>
        <v>2019_40</v>
      </c>
    </row>
    <row r="11482">
      <c r="A11482" s="4" t="s">
        <v>2001</v>
      </c>
      <c r="B11482" s="4">
        <v>41.0</v>
      </c>
      <c r="C11482" s="4">
        <v>2019.0</v>
      </c>
      <c r="D11482" s="4" t="s">
        <v>87</v>
      </c>
      <c r="E11482" s="4" t="s">
        <v>2059</v>
      </c>
      <c r="F11482" s="4" t="s">
        <v>88</v>
      </c>
      <c r="G11482" s="4" t="s">
        <v>1413</v>
      </c>
      <c r="H11482" s="4">
        <v>96116.0</v>
      </c>
      <c r="I11482" s="4">
        <v>71861.0</v>
      </c>
      <c r="J11482" s="4">
        <v>4791.0</v>
      </c>
      <c r="K11482" s="4">
        <v>50016.0</v>
      </c>
      <c r="L11482" s="4">
        <v>364575.0</v>
      </c>
      <c r="M11482" s="4" t="s">
        <v>2041</v>
      </c>
      <c r="N11482" s="4" t="s">
        <v>2041</v>
      </c>
      <c r="O11482" s="4" t="s">
        <v>2041</v>
      </c>
      <c r="P11482" s="4" t="s">
        <v>2044</v>
      </c>
      <c r="R11482" s="5" t="str">
        <f t="shared" si="1"/>
        <v>2019_41</v>
      </c>
    </row>
    <row r="11483">
      <c r="A11483" s="4" t="s">
        <v>2060</v>
      </c>
      <c r="B11483" s="4">
        <v>42.0</v>
      </c>
      <c r="C11483" s="4">
        <v>2019.0</v>
      </c>
      <c r="D11483" s="4" t="s">
        <v>1831</v>
      </c>
      <c r="E11483" s="4" t="s">
        <v>2040</v>
      </c>
      <c r="F11483" s="4" t="s">
        <v>127</v>
      </c>
      <c r="G11483" s="4" t="s">
        <v>1430</v>
      </c>
      <c r="H11483" s="4">
        <v>87686.0</v>
      </c>
      <c r="I11483" s="4">
        <v>71309.0</v>
      </c>
      <c r="J11483" s="4">
        <v>2314.0</v>
      </c>
      <c r="K11483" s="4">
        <v>34508.0</v>
      </c>
      <c r="L11483" s="4">
        <v>245000.0</v>
      </c>
      <c r="M11483" s="4" t="s">
        <v>2041</v>
      </c>
      <c r="N11483" s="4" t="s">
        <v>2041</v>
      </c>
      <c r="O11483" s="4" t="s">
        <v>2041</v>
      </c>
      <c r="P11483" s="4" t="s">
        <v>2044</v>
      </c>
      <c r="R11483" s="5" t="str">
        <f t="shared" si="1"/>
        <v>2019_42</v>
      </c>
    </row>
    <row r="11484">
      <c r="A11484" s="4" t="s">
        <v>1085</v>
      </c>
      <c r="B11484" s="4">
        <v>43.0</v>
      </c>
      <c r="C11484" s="4">
        <v>2019.0</v>
      </c>
      <c r="D11484" s="4" t="s">
        <v>975</v>
      </c>
      <c r="E11484" s="4" t="s">
        <v>2043</v>
      </c>
      <c r="F11484" s="4" t="s">
        <v>57</v>
      </c>
      <c r="G11484" s="4" t="s">
        <v>1445</v>
      </c>
      <c r="H11484" s="4">
        <v>241489.0</v>
      </c>
      <c r="I11484" s="4">
        <v>70848.0</v>
      </c>
      <c r="J11484" s="4">
        <v>21053.0</v>
      </c>
      <c r="K11484" s="4">
        <v>127963.0</v>
      </c>
      <c r="L11484" s="4">
        <v>107400.0</v>
      </c>
      <c r="M11484" s="4" t="s">
        <v>2041</v>
      </c>
      <c r="N11484" s="4" t="s">
        <v>2041</v>
      </c>
      <c r="O11484" s="4" t="s">
        <v>2041</v>
      </c>
      <c r="P11484" s="4" t="s">
        <v>2044</v>
      </c>
      <c r="R11484" s="5" t="str">
        <f t="shared" si="1"/>
        <v>2019_43</v>
      </c>
    </row>
    <row r="11485">
      <c r="A11485" s="4" t="s">
        <v>1995</v>
      </c>
      <c r="B11485" s="4">
        <v>44.0</v>
      </c>
      <c r="C11485" s="4">
        <v>2019.0</v>
      </c>
      <c r="D11485" s="4" t="s">
        <v>99</v>
      </c>
      <c r="E11485" s="4" t="s">
        <v>2042</v>
      </c>
      <c r="F11485" s="4" t="s">
        <v>30</v>
      </c>
      <c r="G11485" s="4" t="s">
        <v>1407</v>
      </c>
      <c r="H11485" s="4">
        <v>40751.0</v>
      </c>
      <c r="I11485" s="4">
        <v>67941.0</v>
      </c>
      <c r="J11485" s="4">
        <v>5123.0</v>
      </c>
      <c r="K11485" s="4">
        <v>687538.0</v>
      </c>
      <c r="L11485" s="4">
        <v>48000.0</v>
      </c>
      <c r="M11485" s="4" t="s">
        <v>2041</v>
      </c>
      <c r="N11485" s="4" t="s">
        <v>2041</v>
      </c>
      <c r="O11485" s="4" t="s">
        <v>2041</v>
      </c>
      <c r="P11485" s="4" t="s">
        <v>2044</v>
      </c>
      <c r="R11485" s="5" t="str">
        <f t="shared" si="1"/>
        <v>2019_44</v>
      </c>
    </row>
    <row r="11486">
      <c r="A11486" s="4" t="s">
        <v>1989</v>
      </c>
      <c r="B11486" s="4">
        <v>45.0</v>
      </c>
      <c r="C11486" s="4">
        <v>2019.0</v>
      </c>
      <c r="D11486" s="4" t="s">
        <v>1078</v>
      </c>
      <c r="E11486" s="4" t="s">
        <v>2052</v>
      </c>
      <c r="F11486" s="4" t="s">
        <v>55</v>
      </c>
      <c r="G11486" s="4" t="s">
        <v>1417</v>
      </c>
      <c r="H11486" s="4">
        <v>260289.0</v>
      </c>
      <c r="I11486" s="4">
        <v>66832.0</v>
      </c>
      <c r="J11486" s="4">
        <v>9750.0</v>
      </c>
      <c r="K11486" s="4">
        <v>118310.0</v>
      </c>
      <c r="L11486" s="4">
        <v>92000.0</v>
      </c>
      <c r="M11486" s="4" t="s">
        <v>2041</v>
      </c>
      <c r="N11486" s="4" t="s">
        <v>2041</v>
      </c>
      <c r="O11486" s="4" t="s">
        <v>2041</v>
      </c>
      <c r="P11486" s="4" t="s">
        <v>2044</v>
      </c>
      <c r="R11486" s="5" t="str">
        <f t="shared" si="1"/>
        <v>2019_45</v>
      </c>
    </row>
    <row r="11487">
      <c r="A11487" s="4" t="s">
        <v>1998</v>
      </c>
      <c r="B11487" s="4">
        <v>46.0</v>
      </c>
      <c r="C11487" s="4">
        <v>2019.0</v>
      </c>
      <c r="D11487" s="4" t="s">
        <v>76</v>
      </c>
      <c r="E11487" s="4" t="s">
        <v>76</v>
      </c>
      <c r="F11487" s="4" t="s">
        <v>35</v>
      </c>
      <c r="G11487" s="4" t="s">
        <v>2473</v>
      </c>
      <c r="H11487" s="4">
        <v>111146.0</v>
      </c>
      <c r="I11487" s="4">
        <v>66501.0</v>
      </c>
      <c r="J11487" s="4">
        <v>5269.0</v>
      </c>
      <c r="K11487" s="4">
        <v>134211.0</v>
      </c>
      <c r="L11487" s="4">
        <v>240200.0</v>
      </c>
      <c r="M11487" s="4" t="s">
        <v>2041</v>
      </c>
      <c r="N11487" s="4" t="s">
        <v>2041</v>
      </c>
      <c r="O11487" s="4" t="s">
        <v>2041</v>
      </c>
      <c r="P11487" s="4" t="s">
        <v>2044</v>
      </c>
      <c r="R11487" s="5" t="str">
        <f t="shared" si="1"/>
        <v>2019_46</v>
      </c>
    </row>
    <row r="11488">
      <c r="A11488" s="4" t="s">
        <v>2073</v>
      </c>
      <c r="B11488" s="4">
        <v>47.0</v>
      </c>
      <c r="C11488" s="4">
        <v>2019.0</v>
      </c>
      <c r="D11488" s="4" t="s">
        <v>87</v>
      </c>
      <c r="E11488" s="4" t="s">
        <v>2059</v>
      </c>
      <c r="F11488" s="4" t="s">
        <v>115</v>
      </c>
      <c r="G11488" s="4" t="s">
        <v>1450</v>
      </c>
      <c r="H11488" s="4">
        <v>47271.0</v>
      </c>
      <c r="I11488" s="4">
        <v>65450.0</v>
      </c>
      <c r="J11488" s="4">
        <v>4572.0</v>
      </c>
      <c r="K11488" s="4">
        <v>52330.0</v>
      </c>
      <c r="L11488" s="4">
        <v>359000.0</v>
      </c>
      <c r="M11488" s="4" t="s">
        <v>2044</v>
      </c>
      <c r="N11488" s="4" t="s">
        <v>2041</v>
      </c>
      <c r="O11488" s="4" t="s">
        <v>2041</v>
      </c>
      <c r="P11488" s="4" t="s">
        <v>2044</v>
      </c>
      <c r="R11488" s="5" t="str">
        <f t="shared" si="1"/>
        <v>2019_47</v>
      </c>
    </row>
    <row r="11489">
      <c r="A11489" s="4" t="s">
        <v>1996</v>
      </c>
      <c r="B11489" s="4">
        <v>48.0</v>
      </c>
      <c r="C11489" s="4">
        <v>2019.0</v>
      </c>
      <c r="D11489" s="4" t="s">
        <v>981</v>
      </c>
      <c r="E11489" s="4" t="s">
        <v>2053</v>
      </c>
      <c r="F11489" s="4" t="s">
        <v>30</v>
      </c>
      <c r="G11489" s="4" t="s">
        <v>1446</v>
      </c>
      <c r="H11489" s="4">
        <v>172095.0</v>
      </c>
      <c r="I11489" s="4">
        <v>64661.0</v>
      </c>
      <c r="J11489" s="4">
        <v>12515.0</v>
      </c>
      <c r="K11489" s="4">
        <v>77648.0</v>
      </c>
      <c r="L11489" s="4">
        <v>267000.0</v>
      </c>
      <c r="M11489" s="4" t="s">
        <v>2041</v>
      </c>
      <c r="N11489" s="4" t="s">
        <v>2041</v>
      </c>
      <c r="O11489" s="4" t="s">
        <v>2041</v>
      </c>
      <c r="P11489" s="4" t="s">
        <v>2044</v>
      </c>
      <c r="R11489" s="5" t="str">
        <f t="shared" si="1"/>
        <v>2019_48</v>
      </c>
    </row>
    <row r="11490">
      <c r="A11490" s="4" t="s">
        <v>1987</v>
      </c>
      <c r="B11490" s="4">
        <v>49.0</v>
      </c>
      <c r="C11490" s="4">
        <v>2019.0</v>
      </c>
      <c r="D11490" s="4" t="s">
        <v>988</v>
      </c>
      <c r="E11490" s="4" t="s">
        <v>2053</v>
      </c>
      <c r="F11490" s="4" t="s">
        <v>46</v>
      </c>
      <c r="G11490" s="4" t="s">
        <v>1418</v>
      </c>
      <c r="H11490" s="4">
        <v>24157.0</v>
      </c>
      <c r="I11490" s="4">
        <v>64341.0</v>
      </c>
      <c r="J11490" s="4">
        <v>1810.0</v>
      </c>
      <c r="K11490" s="4">
        <v>40833.0</v>
      </c>
      <c r="L11490" s="4">
        <v>31600.0</v>
      </c>
      <c r="M11490" s="4" t="s">
        <v>2041</v>
      </c>
      <c r="N11490" s="4" t="s">
        <v>2041</v>
      </c>
      <c r="O11490" s="4" t="s">
        <v>2041</v>
      </c>
      <c r="P11490" s="4" t="s">
        <v>2044</v>
      </c>
      <c r="R11490" s="5" t="str">
        <f t="shared" si="1"/>
        <v>2019_49</v>
      </c>
    </row>
    <row r="11491">
      <c r="A11491" s="4" t="s">
        <v>2063</v>
      </c>
      <c r="B11491" s="4">
        <v>50.0</v>
      </c>
      <c r="C11491" s="4">
        <v>2019.0</v>
      </c>
      <c r="D11491" s="4" t="s">
        <v>99</v>
      </c>
      <c r="E11491" s="4" t="s">
        <v>2042</v>
      </c>
      <c r="F11491" s="4" t="s">
        <v>43</v>
      </c>
      <c r="G11491" s="4" t="s">
        <v>1448</v>
      </c>
      <c r="H11491" s="4">
        <v>37518.0</v>
      </c>
      <c r="I11491" s="4">
        <v>62992.0</v>
      </c>
      <c r="J11491" s="4">
        <v>4074.0</v>
      </c>
      <c r="K11491" s="4">
        <v>815078.0</v>
      </c>
      <c r="L11491" s="4">
        <v>50492.0</v>
      </c>
      <c r="M11491" s="4" t="s">
        <v>2041</v>
      </c>
      <c r="N11491" s="4" t="s">
        <v>2041</v>
      </c>
      <c r="O11491" s="4" t="s">
        <v>2041</v>
      </c>
      <c r="P11491" s="4" t="s">
        <v>2044</v>
      </c>
      <c r="R11491" s="5" t="str">
        <f t="shared" si="1"/>
        <v>2019_50</v>
      </c>
    </row>
    <row r="11492">
      <c r="A11492" s="4" t="s">
        <v>2178</v>
      </c>
      <c r="B11492" s="4">
        <v>51.0</v>
      </c>
      <c r="C11492" s="4">
        <v>2019.0</v>
      </c>
      <c r="D11492" s="4" t="s">
        <v>1289</v>
      </c>
      <c r="E11492" s="4" t="s">
        <v>114</v>
      </c>
      <c r="F11492" s="4" t="s">
        <v>144</v>
      </c>
      <c r="G11492" s="4" t="s">
        <v>1481</v>
      </c>
      <c r="H11492" s="4">
        <v>21940.0</v>
      </c>
      <c r="I11492" s="4">
        <v>60116.0</v>
      </c>
      <c r="J11492" s="4">
        <v>900.0</v>
      </c>
      <c r="K11492" s="4">
        <v>30901.0</v>
      </c>
      <c r="L11492" s="4">
        <v>47300.0</v>
      </c>
      <c r="M11492" s="4" t="s">
        <v>2041</v>
      </c>
      <c r="N11492" s="4" t="s">
        <v>2041</v>
      </c>
      <c r="O11492" s="4" t="s">
        <v>2041</v>
      </c>
      <c r="P11492" s="4" t="s">
        <v>2044</v>
      </c>
      <c r="R11492" s="5" t="str">
        <f t="shared" si="1"/>
        <v>2019_51</v>
      </c>
    </row>
    <row r="11493">
      <c r="A11493" s="4" t="s">
        <v>2614</v>
      </c>
      <c r="B11493" s="4">
        <v>52.0</v>
      </c>
      <c r="C11493" s="4">
        <v>2019.0</v>
      </c>
      <c r="D11493" s="4" t="s">
        <v>72</v>
      </c>
      <c r="E11493" s="4" t="s">
        <v>72</v>
      </c>
      <c r="F11493" s="4" t="s">
        <v>170</v>
      </c>
      <c r="G11493" s="4" t="s">
        <v>1615</v>
      </c>
      <c r="I11493" s="4">
        <v>59925.0</v>
      </c>
      <c r="J11493" s="4">
        <v>46.0</v>
      </c>
      <c r="K11493" s="4">
        <v>21812.0</v>
      </c>
      <c r="L11493" s="4">
        <v>275000.0</v>
      </c>
      <c r="M11493" s="4" t="s">
        <v>2041</v>
      </c>
      <c r="N11493" s="4" t="s">
        <v>2041</v>
      </c>
      <c r="O11493" s="4" t="s">
        <v>2041</v>
      </c>
      <c r="P11493" s="4" t="s">
        <v>2044</v>
      </c>
      <c r="R11493" s="5" t="str">
        <f t="shared" si="1"/>
        <v>2019_52</v>
      </c>
    </row>
    <row r="11494">
      <c r="A11494" s="4" t="s">
        <v>2064</v>
      </c>
      <c r="B11494" s="4">
        <v>53.0</v>
      </c>
      <c r="C11494" s="4">
        <v>2019.0</v>
      </c>
      <c r="D11494" s="4" t="s">
        <v>177</v>
      </c>
      <c r="E11494" s="4" t="s">
        <v>2065</v>
      </c>
      <c r="F11494" s="4" t="s">
        <v>57</v>
      </c>
      <c r="G11494" s="4" t="s">
        <v>1447</v>
      </c>
      <c r="H11494" s="4">
        <v>199590.0</v>
      </c>
      <c r="I11494" s="4">
        <v>59434.0</v>
      </c>
      <c r="J11494" s="4">
        <v>12598.0</v>
      </c>
      <c r="K11494" s="4">
        <v>98598.0</v>
      </c>
      <c r="L11494" s="4">
        <v>201000.0</v>
      </c>
      <c r="M11494" s="4" t="s">
        <v>2041</v>
      </c>
      <c r="N11494" s="4" t="s">
        <v>2041</v>
      </c>
      <c r="O11494" s="4" t="s">
        <v>2041</v>
      </c>
      <c r="P11494" s="4" t="s">
        <v>2044</v>
      </c>
      <c r="R11494" s="5" t="str">
        <f t="shared" si="1"/>
        <v>2019_53</v>
      </c>
    </row>
    <row r="11495">
      <c r="A11495" s="4" t="s">
        <v>2069</v>
      </c>
      <c r="B11495" s="4">
        <v>54.0</v>
      </c>
      <c r="C11495" s="4">
        <v>2019.0</v>
      </c>
      <c r="D11495" s="4" t="s">
        <v>986</v>
      </c>
      <c r="E11495" s="4" t="s">
        <v>117</v>
      </c>
      <c r="F11495" s="4" t="s">
        <v>24</v>
      </c>
      <c r="G11495" s="4" t="s">
        <v>1404</v>
      </c>
      <c r="H11495" s="4">
        <v>34279.0</v>
      </c>
      <c r="I11495" s="4">
        <v>58727.0</v>
      </c>
      <c r="J11495" s="4">
        <v>1431.0</v>
      </c>
      <c r="K11495" s="4">
        <v>18070.0</v>
      </c>
      <c r="L11495" s="4">
        <v>67000.0</v>
      </c>
      <c r="M11495" s="4" t="s">
        <v>2041</v>
      </c>
      <c r="N11495" s="4" t="s">
        <v>2041</v>
      </c>
      <c r="O11495" s="4" t="s">
        <v>2041</v>
      </c>
      <c r="P11495" s="4" t="s">
        <v>2044</v>
      </c>
      <c r="R11495" s="5" t="str">
        <f t="shared" si="1"/>
        <v>2019_54</v>
      </c>
    </row>
    <row r="11496">
      <c r="A11496" s="4" t="s">
        <v>2048</v>
      </c>
      <c r="B11496" s="4">
        <v>55.0</v>
      </c>
      <c r="C11496" s="4">
        <v>2019.0</v>
      </c>
      <c r="D11496" s="4" t="s">
        <v>32</v>
      </c>
      <c r="E11496" s="4" t="s">
        <v>2043</v>
      </c>
      <c r="F11496" s="4" t="s">
        <v>57</v>
      </c>
      <c r="G11496" s="4" t="s">
        <v>1410</v>
      </c>
      <c r="H11496" s="4">
        <v>29796.0</v>
      </c>
      <c r="I11496" s="4">
        <v>58472.0</v>
      </c>
      <c r="J11496" s="4">
        <v>5327.0</v>
      </c>
      <c r="K11496" s="4">
        <v>34622.0</v>
      </c>
      <c r="L11496" s="4">
        <v>55000.0</v>
      </c>
      <c r="M11496" s="4" t="s">
        <v>2041</v>
      </c>
      <c r="N11496" s="4" t="s">
        <v>2041</v>
      </c>
      <c r="O11496" s="4" t="s">
        <v>2041</v>
      </c>
      <c r="P11496" s="4" t="s">
        <v>2044</v>
      </c>
      <c r="R11496" s="5" t="str">
        <f t="shared" si="1"/>
        <v>2019_55</v>
      </c>
    </row>
    <row r="11497">
      <c r="A11497" s="4" t="s">
        <v>2066</v>
      </c>
      <c r="B11497" s="4">
        <v>56.0</v>
      </c>
      <c r="C11497" s="4">
        <v>2019.0</v>
      </c>
      <c r="D11497" s="4" t="s">
        <v>1289</v>
      </c>
      <c r="E11497" s="4" t="s">
        <v>114</v>
      </c>
      <c r="F11497" s="4" t="s">
        <v>192</v>
      </c>
      <c r="G11497" s="4" t="s">
        <v>1477</v>
      </c>
      <c r="H11497" s="4">
        <v>36080.0</v>
      </c>
      <c r="I11497" s="4">
        <v>56912.0</v>
      </c>
      <c r="J11497" s="4">
        <v>1683.0</v>
      </c>
      <c r="K11497" s="4">
        <v>25413.0</v>
      </c>
      <c r="L11497" s="4">
        <v>41600.0</v>
      </c>
      <c r="M11497" s="4" t="s">
        <v>2041</v>
      </c>
      <c r="N11497" s="4" t="s">
        <v>2041</v>
      </c>
      <c r="O11497" s="4" t="s">
        <v>2041</v>
      </c>
      <c r="P11497" s="4" t="s">
        <v>2044</v>
      </c>
      <c r="R11497" s="5" t="str">
        <f t="shared" si="1"/>
        <v>2019_56</v>
      </c>
    </row>
    <row r="11498">
      <c r="A11498" s="4" t="s">
        <v>2229</v>
      </c>
      <c r="B11498" s="4">
        <v>57.0</v>
      </c>
      <c r="C11498" s="4">
        <v>2019.0</v>
      </c>
      <c r="D11498" s="4" t="s">
        <v>1364</v>
      </c>
      <c r="E11498" s="4" t="s">
        <v>2043</v>
      </c>
      <c r="F11498" s="4" t="s">
        <v>57</v>
      </c>
      <c r="G11498" s="4" t="s">
        <v>1719</v>
      </c>
      <c r="H11498" s="4">
        <v>475732.0</v>
      </c>
      <c r="I11498" s="4">
        <v>55838.0</v>
      </c>
      <c r="J11498" s="4">
        <v>22112.0</v>
      </c>
      <c r="K11498" s="4">
        <v>97334.0</v>
      </c>
      <c r="L11498" s="4">
        <v>35587.0</v>
      </c>
      <c r="M11498" s="4" t="s">
        <v>2044</v>
      </c>
      <c r="N11498" s="4" t="s">
        <v>2041</v>
      </c>
      <c r="O11498" s="4" t="s">
        <v>2041</v>
      </c>
      <c r="P11498" s="4" t="s">
        <v>2044</v>
      </c>
      <c r="R11498" s="5" t="str">
        <f t="shared" si="1"/>
        <v>2019_57</v>
      </c>
    </row>
    <row r="11499">
      <c r="A11499" s="4" t="s">
        <v>2000</v>
      </c>
      <c r="B11499" s="4">
        <v>58.0</v>
      </c>
      <c r="C11499" s="4">
        <v>2019.0</v>
      </c>
      <c r="D11499" s="4" t="s">
        <v>1723</v>
      </c>
      <c r="E11499" s="4" t="s">
        <v>2062</v>
      </c>
      <c r="F11499" s="4" t="s">
        <v>46</v>
      </c>
      <c r="G11499" s="4" t="s">
        <v>1429</v>
      </c>
      <c r="H11499" s="4">
        <v>77980.0</v>
      </c>
      <c r="I11499" s="4">
        <v>54722.0</v>
      </c>
      <c r="J11499" s="4">
        <v>6147.0</v>
      </c>
      <c r="K11499" s="4">
        <v>78509.0</v>
      </c>
      <c r="L11499" s="4">
        <v>104000.0</v>
      </c>
      <c r="M11499" s="4" t="s">
        <v>2041</v>
      </c>
      <c r="N11499" s="4" t="s">
        <v>2041</v>
      </c>
      <c r="O11499" s="4" t="s">
        <v>2041</v>
      </c>
      <c r="P11499" s="4" t="s">
        <v>2044</v>
      </c>
      <c r="R11499" s="5" t="str">
        <f t="shared" si="1"/>
        <v>2019_58</v>
      </c>
    </row>
    <row r="11500">
      <c r="A11500" s="4" t="s">
        <v>2615</v>
      </c>
      <c r="B11500" s="4">
        <v>59.0</v>
      </c>
      <c r="C11500" s="4">
        <v>2019.0</v>
      </c>
      <c r="D11500" s="4" t="s">
        <v>225</v>
      </c>
      <c r="E11500" s="4" t="s">
        <v>921</v>
      </c>
      <c r="F11500" s="4" t="s">
        <v>24</v>
      </c>
      <c r="G11500" s="4" t="s">
        <v>1503</v>
      </c>
      <c r="H11500" s="4">
        <v>40260.0</v>
      </c>
      <c r="I11500" s="4">
        <v>54436.0</v>
      </c>
      <c r="J11500" s="4">
        <v>1694.0</v>
      </c>
      <c r="K11500" s="4">
        <v>88246.0</v>
      </c>
      <c r="L11500" s="4">
        <v>11768.0</v>
      </c>
      <c r="M11500" s="4" t="s">
        <v>2041</v>
      </c>
      <c r="N11500" s="4" t="s">
        <v>2041</v>
      </c>
      <c r="O11500" s="4" t="s">
        <v>2041</v>
      </c>
      <c r="P11500" s="4" t="s">
        <v>2044</v>
      </c>
      <c r="R11500" s="5" t="str">
        <f t="shared" si="1"/>
        <v>2019_59</v>
      </c>
    </row>
    <row r="11501">
      <c r="A11501" s="7" t="s">
        <v>2072</v>
      </c>
      <c r="B11501" s="7">
        <v>60.0</v>
      </c>
      <c r="C11501" s="7">
        <v>2019.0</v>
      </c>
      <c r="D11501" s="7" t="s">
        <v>76</v>
      </c>
      <c r="E11501" s="7" t="s">
        <v>76</v>
      </c>
      <c r="F11501" s="7" t="s">
        <v>77</v>
      </c>
      <c r="G11501" s="7" t="s">
        <v>1440</v>
      </c>
      <c r="H11501" s="7">
        <v>84888.0</v>
      </c>
      <c r="I11501" s="7">
        <v>53762.0</v>
      </c>
      <c r="J11501" s="7">
        <v>5046.0</v>
      </c>
      <c r="K11501" s="7">
        <v>44876.0</v>
      </c>
      <c r="L11501" s="7">
        <v>105000.0</v>
      </c>
      <c r="M11501" s="7" t="s">
        <v>2041</v>
      </c>
      <c r="N11501" s="7" t="s">
        <v>2044</v>
      </c>
      <c r="O11501" s="7" t="s">
        <v>2041</v>
      </c>
      <c r="P11501" s="7" t="s">
        <v>2044</v>
      </c>
      <c r="Q11501" s="8"/>
      <c r="R11501" s="5" t="str">
        <f t="shared" si="1"/>
        <v>2019_60</v>
      </c>
    </row>
    <row r="11502">
      <c r="A11502" s="4" t="s">
        <v>2002</v>
      </c>
      <c r="B11502" s="4">
        <v>61.0</v>
      </c>
      <c r="C11502" s="4">
        <v>2019.0</v>
      </c>
      <c r="D11502" s="4" t="s">
        <v>102</v>
      </c>
      <c r="E11502" s="4" t="s">
        <v>114</v>
      </c>
      <c r="F11502" s="4" t="s">
        <v>30</v>
      </c>
      <c r="G11502" s="4" t="s">
        <v>1407</v>
      </c>
      <c r="H11502" s="4">
        <v>235785.0</v>
      </c>
      <c r="I11502" s="4">
        <v>53647.0</v>
      </c>
      <c r="J11502" s="4">
        <v>11153.0</v>
      </c>
      <c r="K11502" s="4">
        <v>159422.0</v>
      </c>
      <c r="L11502" s="4">
        <v>92400.0</v>
      </c>
      <c r="M11502" s="4" t="s">
        <v>2041</v>
      </c>
      <c r="N11502" s="4" t="s">
        <v>2041</v>
      </c>
      <c r="O11502" s="4" t="s">
        <v>2041</v>
      </c>
      <c r="P11502" s="4" t="s">
        <v>2044</v>
      </c>
      <c r="R11502" s="5" t="str">
        <f t="shared" si="1"/>
        <v>2019_61</v>
      </c>
    </row>
    <row r="11503">
      <c r="A11503" s="4" t="s">
        <v>2084</v>
      </c>
      <c r="B11503" s="4">
        <v>62.0</v>
      </c>
      <c r="C11503" s="4">
        <v>2019.0</v>
      </c>
      <c r="D11503" s="4" t="s">
        <v>59</v>
      </c>
      <c r="E11503" s="4" t="s">
        <v>2042</v>
      </c>
      <c r="F11503" s="4" t="s">
        <v>30</v>
      </c>
      <c r="G11503" s="4" t="s">
        <v>1407</v>
      </c>
      <c r="H11503" s="4">
        <v>70415.0</v>
      </c>
      <c r="I11503" s="4">
        <v>52528.0</v>
      </c>
      <c r="J11503" s="4">
        <v>10459.0</v>
      </c>
      <c r="K11503" s="4">
        <v>931796.0</v>
      </c>
      <c r="L11503" s="4">
        <v>36600.0</v>
      </c>
      <c r="M11503" s="4" t="s">
        <v>2041</v>
      </c>
      <c r="N11503" s="4" t="s">
        <v>2041</v>
      </c>
      <c r="O11503" s="4" t="s">
        <v>2041</v>
      </c>
      <c r="P11503" s="4" t="s">
        <v>2044</v>
      </c>
      <c r="R11503" s="5" t="str">
        <f t="shared" si="1"/>
        <v>2019_62</v>
      </c>
    </row>
    <row r="11504">
      <c r="A11504" s="4" t="s">
        <v>1174</v>
      </c>
      <c r="B11504" s="4">
        <v>63.0</v>
      </c>
      <c r="C11504" s="4">
        <v>2019.0</v>
      </c>
      <c r="D11504" s="4" t="s">
        <v>59</v>
      </c>
      <c r="E11504" s="4" t="s">
        <v>2042</v>
      </c>
      <c r="F11504" s="4" t="s">
        <v>30</v>
      </c>
      <c r="G11504" s="4" t="s">
        <v>1407</v>
      </c>
      <c r="H11504" s="4">
        <v>72111.0</v>
      </c>
      <c r="I11504" s="4">
        <v>50193.0</v>
      </c>
      <c r="J11504" s="4">
        <v>8748.0</v>
      </c>
      <c r="K11504" s="4">
        <v>853531.0</v>
      </c>
      <c r="L11504" s="4">
        <v>60348.0</v>
      </c>
      <c r="M11504" s="4" t="s">
        <v>2041</v>
      </c>
      <c r="N11504" s="4" t="s">
        <v>2041</v>
      </c>
      <c r="O11504" s="4" t="s">
        <v>2041</v>
      </c>
      <c r="P11504" s="4" t="s">
        <v>2044</v>
      </c>
      <c r="R11504" s="5" t="str">
        <f t="shared" si="1"/>
        <v>2019_63</v>
      </c>
    </row>
    <row r="11505">
      <c r="A11505" s="4" t="s">
        <v>2068</v>
      </c>
      <c r="B11505" s="4">
        <v>64.0</v>
      </c>
      <c r="C11505" s="4">
        <v>2019.0</v>
      </c>
      <c r="D11505" s="4" t="s">
        <v>971</v>
      </c>
      <c r="E11505" s="4" t="s">
        <v>2043</v>
      </c>
      <c r="F11505" s="4" t="s">
        <v>57</v>
      </c>
      <c r="G11505" s="4" t="s">
        <v>1457</v>
      </c>
      <c r="H11505" s="4">
        <v>237666.0</v>
      </c>
      <c r="I11505" s="4">
        <v>49330.0</v>
      </c>
      <c r="J11505" s="4">
        <v>110.0</v>
      </c>
      <c r="K11505" s="4">
        <v>108784.0</v>
      </c>
      <c r="L11505" s="4">
        <v>74200.0</v>
      </c>
      <c r="M11505" s="4" t="s">
        <v>2041</v>
      </c>
      <c r="N11505" s="4" t="s">
        <v>2041</v>
      </c>
      <c r="O11505" s="4" t="s">
        <v>2041</v>
      </c>
      <c r="P11505" s="4" t="s">
        <v>2044</v>
      </c>
      <c r="R11505" s="5" t="str">
        <f t="shared" si="1"/>
        <v>2019_64</v>
      </c>
    </row>
    <row r="11506">
      <c r="A11506" s="4" t="s">
        <v>2096</v>
      </c>
      <c r="B11506" s="4">
        <v>65.0</v>
      </c>
      <c r="C11506" s="4">
        <v>2019.0</v>
      </c>
      <c r="D11506" s="4" t="s">
        <v>1289</v>
      </c>
      <c r="E11506" s="4" t="s">
        <v>114</v>
      </c>
      <c r="F11506" s="4" t="s">
        <v>35</v>
      </c>
      <c r="G11506" s="4" t="s">
        <v>1896</v>
      </c>
      <c r="H11506" s="4">
        <v>61059.0</v>
      </c>
      <c r="I11506" s="4">
        <v>48650.0</v>
      </c>
      <c r="J11506" s="4">
        <v>2637.0</v>
      </c>
      <c r="K11506" s="4">
        <v>153226.0</v>
      </c>
      <c r="L11506" s="4">
        <v>73800.0</v>
      </c>
      <c r="M11506" s="4" t="s">
        <v>2041</v>
      </c>
      <c r="N11506" s="4" t="s">
        <v>2041</v>
      </c>
      <c r="O11506" s="4" t="s">
        <v>2041</v>
      </c>
      <c r="P11506" s="4" t="s">
        <v>2044</v>
      </c>
      <c r="R11506" s="5" t="str">
        <f t="shared" si="1"/>
        <v>2019_65</v>
      </c>
    </row>
    <row r="11507">
      <c r="A11507" s="4" t="s">
        <v>2057</v>
      </c>
      <c r="B11507" s="4">
        <v>66.0</v>
      </c>
      <c r="C11507" s="4">
        <v>2019.0</v>
      </c>
      <c r="D11507" s="4" t="s">
        <v>67</v>
      </c>
      <c r="E11507" s="4" t="s">
        <v>2042</v>
      </c>
      <c r="F11507" s="4" t="s">
        <v>30</v>
      </c>
      <c r="G11507" s="4" t="s">
        <v>1407</v>
      </c>
      <c r="H11507" s="4">
        <v>37440.0</v>
      </c>
      <c r="I11507" s="4">
        <v>47389.0</v>
      </c>
      <c r="J11507" s="4">
        <v>6.0</v>
      </c>
      <c r="K11507" s="4">
        <v>491984.0</v>
      </c>
      <c r="L11507" s="4">
        <v>49600.0</v>
      </c>
      <c r="M11507" s="4" t="s">
        <v>2041</v>
      </c>
      <c r="N11507" s="4" t="s">
        <v>2041</v>
      </c>
      <c r="O11507" s="4" t="s">
        <v>2041</v>
      </c>
      <c r="P11507" s="4" t="s">
        <v>2044</v>
      </c>
      <c r="R11507" s="5" t="str">
        <f t="shared" si="1"/>
        <v>2019_66</v>
      </c>
    </row>
    <row r="11508">
      <c r="A11508" s="4" t="s">
        <v>2568</v>
      </c>
      <c r="B11508" s="4">
        <v>67.0</v>
      </c>
      <c r="C11508" s="4">
        <v>2019.0</v>
      </c>
      <c r="D11508" s="4" t="s">
        <v>1295</v>
      </c>
      <c r="E11508" s="4" t="s">
        <v>114</v>
      </c>
      <c r="F11508" s="4" t="s">
        <v>115</v>
      </c>
      <c r="G11508" s="4" t="s">
        <v>1441</v>
      </c>
      <c r="H11508" s="4">
        <v>44787.0</v>
      </c>
      <c r="I11508" s="4">
        <v>46677.0</v>
      </c>
      <c r="J11508" s="4">
        <v>3787.0</v>
      </c>
      <c r="K11508" s="4">
        <v>39207.0</v>
      </c>
      <c r="L11508" s="4">
        <v>229000.0</v>
      </c>
      <c r="M11508" s="4" t="s">
        <v>2041</v>
      </c>
      <c r="N11508" s="4" t="s">
        <v>2041</v>
      </c>
      <c r="O11508" s="4" t="s">
        <v>2041</v>
      </c>
      <c r="P11508" s="4" t="s">
        <v>2044</v>
      </c>
      <c r="R11508" s="5" t="str">
        <f t="shared" si="1"/>
        <v>2019_67</v>
      </c>
    </row>
    <row r="11509">
      <c r="A11509" s="4" t="s">
        <v>2078</v>
      </c>
      <c r="B11509" s="4">
        <v>68.0</v>
      </c>
      <c r="C11509" s="4">
        <v>2019.0</v>
      </c>
      <c r="D11509" s="4" t="s">
        <v>120</v>
      </c>
      <c r="E11509" s="4" t="s">
        <v>2059</v>
      </c>
      <c r="F11509" s="4" t="s">
        <v>24</v>
      </c>
      <c r="G11509" s="4" t="s">
        <v>1470</v>
      </c>
      <c r="H11509" s="4">
        <v>14262.0</v>
      </c>
      <c r="I11509" s="4">
        <v>44541.0</v>
      </c>
      <c r="J11509" s="4">
        <v>1412.0</v>
      </c>
      <c r="K11509" s="4">
        <v>60580.0</v>
      </c>
      <c r="L11509" s="4">
        <v>128900.0</v>
      </c>
      <c r="M11509" s="4" t="s">
        <v>2041</v>
      </c>
      <c r="N11509" s="4" t="s">
        <v>2041</v>
      </c>
      <c r="O11509" s="4" t="s">
        <v>2041</v>
      </c>
      <c r="P11509" s="4" t="s">
        <v>2044</v>
      </c>
      <c r="R11509" s="5" t="str">
        <f t="shared" si="1"/>
        <v>2019_68</v>
      </c>
    </row>
    <row r="11510">
      <c r="A11510" s="4" t="s">
        <v>2081</v>
      </c>
      <c r="B11510" s="4">
        <v>69.0</v>
      </c>
      <c r="C11510" s="4">
        <v>2019.0</v>
      </c>
      <c r="D11510" s="4" t="s">
        <v>120</v>
      </c>
      <c r="E11510" s="4" t="s">
        <v>2059</v>
      </c>
      <c r="F11510" s="4" t="s">
        <v>88</v>
      </c>
      <c r="G11510" s="4" t="s">
        <v>1413</v>
      </c>
      <c r="H11510" s="4">
        <v>35068.0</v>
      </c>
      <c r="I11510" s="4">
        <v>44438.0</v>
      </c>
      <c r="J11510" s="4">
        <v>3935.0</v>
      </c>
      <c r="K11510" s="4">
        <v>60266.0</v>
      </c>
      <c r="L11510" s="4">
        <v>88680.0</v>
      </c>
      <c r="M11510" s="4" t="s">
        <v>2041</v>
      </c>
      <c r="N11510" s="4" t="s">
        <v>2041</v>
      </c>
      <c r="O11510" s="4" t="s">
        <v>2041</v>
      </c>
      <c r="P11510" s="4" t="s">
        <v>2044</v>
      </c>
      <c r="R11510" s="5" t="str">
        <f t="shared" si="1"/>
        <v>2019_69</v>
      </c>
    </row>
    <row r="11511">
      <c r="A11511" s="4" t="s">
        <v>2290</v>
      </c>
      <c r="B11511" s="4">
        <v>70.0</v>
      </c>
      <c r="C11511" s="4">
        <v>2019.0</v>
      </c>
      <c r="D11511" s="4" t="s">
        <v>29</v>
      </c>
      <c r="E11511" s="4" t="s">
        <v>29</v>
      </c>
      <c r="F11511" s="4" t="s">
        <v>35</v>
      </c>
      <c r="G11511" s="4" t="s">
        <v>1499</v>
      </c>
      <c r="H11511" s="4">
        <v>85923.0</v>
      </c>
      <c r="I11511" s="4">
        <v>43634.0</v>
      </c>
      <c r="J11511" s="4">
        <v>1230.0</v>
      </c>
      <c r="K11511" s="4">
        <v>146130.0</v>
      </c>
      <c r="L11511" s="4">
        <v>98000.0</v>
      </c>
      <c r="M11511" s="4" t="s">
        <v>2041</v>
      </c>
      <c r="N11511" s="4" t="s">
        <v>2041</v>
      </c>
      <c r="O11511" s="4" t="s">
        <v>2041</v>
      </c>
      <c r="P11511" s="4" t="s">
        <v>2044</v>
      </c>
      <c r="R11511" s="5" t="str">
        <f t="shared" si="1"/>
        <v>2019_70</v>
      </c>
    </row>
    <row r="11512">
      <c r="A11512" s="4" t="s">
        <v>2087</v>
      </c>
      <c r="B11512" s="4">
        <v>71.0</v>
      </c>
      <c r="C11512" s="4">
        <v>2019.0</v>
      </c>
      <c r="D11512" s="4" t="s">
        <v>42</v>
      </c>
      <c r="E11512" s="4" t="s">
        <v>2042</v>
      </c>
      <c r="F11512" s="4" t="s">
        <v>30</v>
      </c>
      <c r="G11512" s="4" t="s">
        <v>1407</v>
      </c>
      <c r="I11512" s="4">
        <v>43425.0</v>
      </c>
      <c r="J11512" s="4">
        <v>880.0</v>
      </c>
      <c r="K11512" s="4">
        <v>311449.0</v>
      </c>
      <c r="L11512" s="4">
        <v>11388.0</v>
      </c>
      <c r="M11512" s="4" t="s">
        <v>2041</v>
      </c>
      <c r="N11512" s="4" t="s">
        <v>2041</v>
      </c>
      <c r="O11512" s="4" t="s">
        <v>2041</v>
      </c>
      <c r="P11512" s="4" t="s">
        <v>2044</v>
      </c>
      <c r="R11512" s="5" t="str">
        <f t="shared" si="1"/>
        <v>2019_71</v>
      </c>
    </row>
    <row r="11513">
      <c r="A11513" s="4" t="s">
        <v>2094</v>
      </c>
      <c r="B11513" s="4">
        <v>72.0</v>
      </c>
      <c r="C11513" s="4">
        <v>2019.0</v>
      </c>
      <c r="D11513" s="4" t="s">
        <v>81</v>
      </c>
      <c r="E11513" s="4" t="s">
        <v>2042</v>
      </c>
      <c r="F11513" s="4" t="s">
        <v>30</v>
      </c>
      <c r="G11513" s="4" t="s">
        <v>1407</v>
      </c>
      <c r="H11513" s="4">
        <v>91675.0</v>
      </c>
      <c r="I11513" s="4">
        <v>43281.0</v>
      </c>
      <c r="J11513" s="4">
        <v>6921.0</v>
      </c>
      <c r="K11513" s="4">
        <v>188602.0</v>
      </c>
      <c r="L11513" s="4">
        <v>59000.0</v>
      </c>
      <c r="M11513" s="4" t="s">
        <v>2041</v>
      </c>
      <c r="N11513" s="4" t="s">
        <v>2041</v>
      </c>
      <c r="O11513" s="4" t="s">
        <v>2041</v>
      </c>
      <c r="P11513" s="4" t="s">
        <v>2044</v>
      </c>
      <c r="R11513" s="5" t="str">
        <f t="shared" si="1"/>
        <v>2019_72</v>
      </c>
    </row>
    <row r="11514">
      <c r="A11514" s="4" t="s">
        <v>2091</v>
      </c>
      <c r="B11514" s="4">
        <v>73.0</v>
      </c>
      <c r="C11514" s="4">
        <v>2019.0</v>
      </c>
      <c r="D11514" s="4" t="s">
        <v>45</v>
      </c>
      <c r="E11514" s="4" t="s">
        <v>2042</v>
      </c>
      <c r="F11514" s="4" t="s">
        <v>55</v>
      </c>
      <c r="G11514" s="4" t="s">
        <v>1472</v>
      </c>
      <c r="I11514" s="4">
        <v>43270.0</v>
      </c>
      <c r="J11514" s="4">
        <v>513.0</v>
      </c>
      <c r="K11514" s="4">
        <v>214142.0</v>
      </c>
      <c r="L11514" s="4">
        <v>30472.0</v>
      </c>
      <c r="M11514" s="4" t="s">
        <v>2041</v>
      </c>
      <c r="N11514" s="4" t="s">
        <v>2041</v>
      </c>
      <c r="O11514" s="4" t="s">
        <v>2041</v>
      </c>
      <c r="P11514" s="4" t="s">
        <v>2044</v>
      </c>
      <c r="R11514" s="5" t="str">
        <f t="shared" si="1"/>
        <v>2019_73</v>
      </c>
    </row>
    <row r="11515">
      <c r="A11515" s="7" t="s">
        <v>2080</v>
      </c>
      <c r="B11515" s="7">
        <v>74.0</v>
      </c>
      <c r="C11515" s="7">
        <v>2019.0</v>
      </c>
      <c r="D11515" s="7" t="s">
        <v>1831</v>
      </c>
      <c r="E11515" s="7" t="s">
        <v>2040</v>
      </c>
      <c r="F11515" s="7" t="s">
        <v>74</v>
      </c>
      <c r="G11515" s="7" t="s">
        <v>1453</v>
      </c>
      <c r="H11515" s="7">
        <v>19030.0</v>
      </c>
      <c r="I11515" s="7">
        <v>42879.0</v>
      </c>
      <c r="J11515" s="7">
        <v>1464.0</v>
      </c>
      <c r="K11515" s="7">
        <v>12901.0</v>
      </c>
      <c r="L11515" s="7">
        <v>125000.0</v>
      </c>
      <c r="M11515" s="7" t="s">
        <v>2041</v>
      </c>
      <c r="N11515" s="7" t="s">
        <v>2044</v>
      </c>
      <c r="O11515" s="7" t="s">
        <v>2041</v>
      </c>
      <c r="P11515" s="7" t="s">
        <v>2044</v>
      </c>
      <c r="Q11515" s="8"/>
      <c r="R11515" s="5" t="str">
        <f t="shared" si="1"/>
        <v>2019_74</v>
      </c>
    </row>
    <row r="11516">
      <c r="A11516" s="4" t="s">
        <v>221</v>
      </c>
      <c r="B11516" s="4">
        <v>75.0</v>
      </c>
      <c r="C11516" s="4">
        <v>2019.0</v>
      </c>
      <c r="D11516" s="4" t="s">
        <v>67</v>
      </c>
      <c r="E11516" s="4" t="s">
        <v>2042</v>
      </c>
      <c r="F11516" s="4" t="s">
        <v>148</v>
      </c>
      <c r="G11516" s="4" t="s">
        <v>1466</v>
      </c>
      <c r="I11516" s="4">
        <v>42685.0</v>
      </c>
      <c r="J11516" s="4">
        <v>2160.0</v>
      </c>
      <c r="K11516" s="4">
        <v>125989.0</v>
      </c>
      <c r="L11516" s="4">
        <v>50000.0</v>
      </c>
      <c r="M11516" s="4" t="s">
        <v>2041</v>
      </c>
      <c r="N11516" s="4" t="s">
        <v>2041</v>
      </c>
      <c r="O11516" s="4" t="s">
        <v>2041</v>
      </c>
      <c r="P11516" s="4" t="s">
        <v>2044</v>
      </c>
      <c r="R11516" s="5" t="str">
        <f t="shared" si="1"/>
        <v>2019_75</v>
      </c>
    </row>
    <row r="11517">
      <c r="A11517" s="4" t="s">
        <v>2079</v>
      </c>
      <c r="B11517" s="4">
        <v>76.0</v>
      </c>
      <c r="C11517" s="4">
        <v>2019.0</v>
      </c>
      <c r="D11517" s="4" t="s">
        <v>102</v>
      </c>
      <c r="E11517" s="4" t="s">
        <v>114</v>
      </c>
      <c r="F11517" s="4" t="s">
        <v>43</v>
      </c>
      <c r="G11517" s="4" t="s">
        <v>1545</v>
      </c>
      <c r="H11517" s="4">
        <v>214680.0</v>
      </c>
      <c r="I11517" s="4">
        <v>42294.0</v>
      </c>
      <c r="J11517" s="4">
        <v>6220.0</v>
      </c>
      <c r="K11517" s="4">
        <v>82637.0</v>
      </c>
      <c r="L11517" s="4">
        <v>69000.0</v>
      </c>
      <c r="M11517" s="4" t="s">
        <v>2041</v>
      </c>
      <c r="N11517" s="4" t="s">
        <v>2041</v>
      </c>
      <c r="O11517" s="4" t="s">
        <v>2041</v>
      </c>
      <c r="P11517" s="4" t="s">
        <v>2044</v>
      </c>
      <c r="R11517" s="5" t="str">
        <f t="shared" si="1"/>
        <v>2019_76</v>
      </c>
    </row>
    <row r="11518">
      <c r="A11518" s="4" t="s">
        <v>2082</v>
      </c>
      <c r="B11518" s="4">
        <v>77.0</v>
      </c>
      <c r="C11518" s="4">
        <v>2019.0</v>
      </c>
      <c r="D11518" s="4" t="s">
        <v>34</v>
      </c>
      <c r="E11518" s="4" t="s">
        <v>2062</v>
      </c>
      <c r="F11518" s="4" t="s">
        <v>43</v>
      </c>
      <c r="G11518" s="4" t="s">
        <v>2475</v>
      </c>
      <c r="H11518" s="4">
        <v>115753.0</v>
      </c>
      <c r="I11518" s="4">
        <v>41802.0</v>
      </c>
      <c r="J11518" s="4">
        <v>6765.0</v>
      </c>
      <c r="K11518" s="4">
        <v>57773.0</v>
      </c>
      <c r="L11518" s="4">
        <v>114000.0</v>
      </c>
      <c r="M11518" s="4" t="s">
        <v>2041</v>
      </c>
      <c r="N11518" s="4" t="s">
        <v>2041</v>
      </c>
      <c r="O11518" s="4" t="s">
        <v>2041</v>
      </c>
      <c r="P11518" s="4" t="s">
        <v>2044</v>
      </c>
      <c r="R11518" s="5" t="str">
        <f t="shared" si="1"/>
        <v>2019_77</v>
      </c>
    </row>
    <row r="11519">
      <c r="A11519" s="4" t="s">
        <v>2086</v>
      </c>
      <c r="B11519" s="4">
        <v>78.0</v>
      </c>
      <c r="C11519" s="4">
        <v>2019.0</v>
      </c>
      <c r="D11519" s="4" t="s">
        <v>120</v>
      </c>
      <c r="E11519" s="4" t="s">
        <v>2059</v>
      </c>
      <c r="F11519" s="4" t="s">
        <v>46</v>
      </c>
      <c r="G11519" s="4" t="s">
        <v>1418</v>
      </c>
      <c r="H11519" s="4">
        <v>21280.0</v>
      </c>
      <c r="I11519" s="4">
        <v>41303.0</v>
      </c>
      <c r="J11519" s="4">
        <v>2129.0</v>
      </c>
      <c r="K11519" s="4">
        <v>44792.0</v>
      </c>
      <c r="L11519" s="4">
        <v>92000.0</v>
      </c>
      <c r="M11519" s="4" t="s">
        <v>2041</v>
      </c>
      <c r="N11519" s="4" t="s">
        <v>2041</v>
      </c>
      <c r="O11519" s="4" t="s">
        <v>2041</v>
      </c>
      <c r="P11519" s="4" t="s">
        <v>2044</v>
      </c>
      <c r="R11519" s="5" t="str">
        <f t="shared" si="1"/>
        <v>2019_78</v>
      </c>
    </row>
    <row r="11520">
      <c r="A11520" s="4" t="s">
        <v>2476</v>
      </c>
      <c r="B11520" s="4">
        <v>79.0</v>
      </c>
      <c r="C11520" s="4">
        <v>2019.0</v>
      </c>
      <c r="D11520" s="4" t="s">
        <v>42</v>
      </c>
      <c r="E11520" s="4" t="s">
        <v>2042</v>
      </c>
      <c r="F11520" s="4" t="s">
        <v>30</v>
      </c>
      <c r="G11520" s="4" t="s">
        <v>1407</v>
      </c>
      <c r="I11520" s="4">
        <v>41052.0</v>
      </c>
      <c r="J11520" s="4">
        <v>1561.0</v>
      </c>
      <c r="K11520" s="4">
        <v>568190.0</v>
      </c>
      <c r="L11520" s="4">
        <v>17643.0</v>
      </c>
      <c r="M11520" s="4" t="s">
        <v>2041</v>
      </c>
      <c r="N11520" s="4" t="s">
        <v>2041</v>
      </c>
      <c r="O11520" s="4" t="s">
        <v>2041</v>
      </c>
      <c r="P11520" s="4" t="s">
        <v>2044</v>
      </c>
      <c r="R11520" s="5" t="str">
        <f t="shared" si="1"/>
        <v>2019_79</v>
      </c>
    </row>
    <row r="11521">
      <c r="A11521" s="4" t="s">
        <v>2089</v>
      </c>
      <c r="B11521" s="4">
        <v>80.0</v>
      </c>
      <c r="C11521" s="4">
        <v>2019.0</v>
      </c>
      <c r="D11521" s="4" t="s">
        <v>988</v>
      </c>
      <c r="E11521" s="4" t="s">
        <v>2053</v>
      </c>
      <c r="F11521" s="4" t="s">
        <v>27</v>
      </c>
      <c r="G11521" s="4" t="s">
        <v>1460</v>
      </c>
      <c r="H11521" s="4">
        <v>25361.0</v>
      </c>
      <c r="I11521" s="4">
        <v>40052.0</v>
      </c>
      <c r="J11521" s="4">
        <v>3024.0</v>
      </c>
      <c r="K11521" s="4">
        <v>29109.0</v>
      </c>
      <c r="L11521" s="4">
        <v>121000.0</v>
      </c>
      <c r="M11521" s="4" t="s">
        <v>2041</v>
      </c>
      <c r="N11521" s="4" t="s">
        <v>2041</v>
      </c>
      <c r="O11521" s="4" t="s">
        <v>2041</v>
      </c>
      <c r="P11521" s="4" t="s">
        <v>2044</v>
      </c>
      <c r="R11521" s="5" t="str">
        <f t="shared" si="1"/>
        <v>2019_80</v>
      </c>
    </row>
    <row r="11522">
      <c r="A11522" s="7" t="s">
        <v>2088</v>
      </c>
      <c r="B11522" s="7">
        <v>81.0</v>
      </c>
      <c r="C11522" s="7">
        <v>2019.0</v>
      </c>
      <c r="D11522" s="7" t="s">
        <v>638</v>
      </c>
      <c r="E11522" s="7" t="s">
        <v>2043</v>
      </c>
      <c r="F11522" s="7" t="s">
        <v>57</v>
      </c>
      <c r="G11522" s="7" t="s">
        <v>1509</v>
      </c>
      <c r="H11522" s="7">
        <v>183562.0</v>
      </c>
      <c r="I11522" s="7">
        <v>39831.0</v>
      </c>
      <c r="J11522" s="7">
        <v>3825.0</v>
      </c>
      <c r="K11522" s="7">
        <v>137264.0</v>
      </c>
      <c r="L11522" s="7">
        <v>137000.0</v>
      </c>
      <c r="M11522" s="7" t="s">
        <v>2041</v>
      </c>
      <c r="N11522" s="7" t="s">
        <v>2044</v>
      </c>
      <c r="O11522" s="7" t="s">
        <v>2041</v>
      </c>
      <c r="P11522" s="7" t="s">
        <v>2044</v>
      </c>
      <c r="Q11522" s="8"/>
      <c r="R11522" s="5" t="str">
        <f t="shared" si="1"/>
        <v>2019_81</v>
      </c>
    </row>
    <row r="11523">
      <c r="A11523" s="4" t="s">
        <v>2095</v>
      </c>
      <c r="B11523" s="4">
        <v>82.0</v>
      </c>
      <c r="C11523" s="4">
        <v>2019.0</v>
      </c>
      <c r="D11523" s="4" t="s">
        <v>67</v>
      </c>
      <c r="E11523" s="4" t="s">
        <v>2042</v>
      </c>
      <c r="F11523" s="4" t="s">
        <v>46</v>
      </c>
      <c r="G11523" s="4" t="s">
        <v>1444</v>
      </c>
      <c r="H11523" s="4">
        <v>31264.0</v>
      </c>
      <c r="I11523" s="4">
        <v>39815.0</v>
      </c>
      <c r="J11523" s="4">
        <v>2252.0</v>
      </c>
      <c r="K11523" s="4">
        <v>112249.0</v>
      </c>
      <c r="L11523" s="4">
        <v>45420.0</v>
      </c>
      <c r="M11523" s="4" t="s">
        <v>2041</v>
      </c>
      <c r="N11523" s="4" t="s">
        <v>2041</v>
      </c>
      <c r="O11523" s="4" t="s">
        <v>2041</v>
      </c>
      <c r="P11523" s="4" t="s">
        <v>2044</v>
      </c>
      <c r="R11523" s="5" t="str">
        <f t="shared" si="1"/>
        <v>2019_82</v>
      </c>
    </row>
    <row r="11524">
      <c r="A11524" s="4" t="s">
        <v>2076</v>
      </c>
      <c r="B11524" s="4">
        <v>83.0</v>
      </c>
      <c r="C11524" s="4">
        <v>2019.0</v>
      </c>
      <c r="D11524" s="4" t="s">
        <v>921</v>
      </c>
      <c r="E11524" s="4" t="s">
        <v>921</v>
      </c>
      <c r="F11524" s="4" t="s">
        <v>179</v>
      </c>
      <c r="G11524" s="4" t="s">
        <v>1498</v>
      </c>
      <c r="H11524" s="4">
        <v>1941.0</v>
      </c>
      <c r="I11524" s="4">
        <v>39750.0</v>
      </c>
      <c r="J11524" s="4">
        <v>128.0</v>
      </c>
      <c r="K11524" s="4">
        <v>5677.0</v>
      </c>
      <c r="L11524" s="4">
        <v>5000.0</v>
      </c>
      <c r="M11524" s="4" t="s">
        <v>2041</v>
      </c>
      <c r="N11524" s="4" t="s">
        <v>2041</v>
      </c>
      <c r="O11524" s="4" t="s">
        <v>2041</v>
      </c>
      <c r="P11524" s="4" t="s">
        <v>2044</v>
      </c>
      <c r="R11524" s="5" t="str">
        <f t="shared" si="1"/>
        <v>2019_83</v>
      </c>
    </row>
    <row r="11525">
      <c r="A11525" s="4" t="s">
        <v>278</v>
      </c>
      <c r="B11525" s="4">
        <v>84.0</v>
      </c>
      <c r="C11525" s="4">
        <v>2019.0</v>
      </c>
      <c r="D11525" s="4" t="s">
        <v>42</v>
      </c>
      <c r="E11525" s="4" t="s">
        <v>2042</v>
      </c>
      <c r="F11525" s="4" t="s">
        <v>148</v>
      </c>
      <c r="G11525" s="4" t="s">
        <v>1463</v>
      </c>
      <c r="I11525" s="4">
        <v>39267.0</v>
      </c>
      <c r="J11525" s="4">
        <v>398.0</v>
      </c>
      <c r="K11525" s="4">
        <v>265813.0</v>
      </c>
      <c r="L11525" s="4">
        <v>9844.0</v>
      </c>
      <c r="M11525" s="4" t="s">
        <v>2041</v>
      </c>
      <c r="N11525" s="4" t="s">
        <v>2041</v>
      </c>
      <c r="O11525" s="4" t="s">
        <v>2041</v>
      </c>
      <c r="P11525" s="4" t="s">
        <v>2044</v>
      </c>
      <c r="R11525" s="5" t="str">
        <f t="shared" si="1"/>
        <v>2019_84</v>
      </c>
    </row>
    <row r="11526">
      <c r="A11526" s="4" t="s">
        <v>2105</v>
      </c>
      <c r="B11526" s="4">
        <v>85.0</v>
      </c>
      <c r="C11526" s="4">
        <v>2019.0</v>
      </c>
      <c r="D11526" s="4" t="s">
        <v>1839</v>
      </c>
      <c r="E11526" s="4" t="s">
        <v>2040</v>
      </c>
      <c r="F11526" s="4" t="s">
        <v>148</v>
      </c>
      <c r="G11526" s="4" t="s">
        <v>1490</v>
      </c>
      <c r="H11526" s="4">
        <v>65616.0</v>
      </c>
      <c r="I11526" s="4">
        <v>38973.0</v>
      </c>
      <c r="J11526" s="4">
        <v>3060.0</v>
      </c>
      <c r="K11526" s="4">
        <v>14326.0</v>
      </c>
      <c r="L11526" s="4">
        <v>270000.0</v>
      </c>
      <c r="M11526" s="4" t="s">
        <v>2041</v>
      </c>
      <c r="N11526" s="4" t="s">
        <v>2041</v>
      </c>
      <c r="O11526" s="4" t="s">
        <v>2041</v>
      </c>
      <c r="P11526" s="4" t="s">
        <v>2044</v>
      </c>
      <c r="R11526" s="5" t="str">
        <f t="shared" si="1"/>
        <v>2019_85</v>
      </c>
    </row>
    <row r="11527">
      <c r="A11527" s="4" t="s">
        <v>1170</v>
      </c>
      <c r="B11527" s="4">
        <v>86.0</v>
      </c>
      <c r="C11527" s="4">
        <v>2019.0</v>
      </c>
      <c r="D11527" s="4" t="s">
        <v>490</v>
      </c>
      <c r="E11527" s="4" t="s">
        <v>921</v>
      </c>
      <c r="F11527" s="4" t="s">
        <v>24</v>
      </c>
      <c r="G11527" s="4" t="s">
        <v>1404</v>
      </c>
      <c r="H11527" s="4">
        <v>75710.0</v>
      </c>
      <c r="I11527" s="4">
        <v>38727.0</v>
      </c>
      <c r="J11527" s="4">
        <v>6257.0</v>
      </c>
      <c r="K11527" s="4">
        <v>69980.0</v>
      </c>
      <c r="L11527" s="4">
        <v>10800.0</v>
      </c>
      <c r="M11527" s="4" t="s">
        <v>2041</v>
      </c>
      <c r="N11527" s="4" t="s">
        <v>2041</v>
      </c>
      <c r="O11527" s="4" t="s">
        <v>2041</v>
      </c>
      <c r="P11527" s="4" t="s">
        <v>2044</v>
      </c>
      <c r="R11527" s="5" t="str">
        <f t="shared" si="1"/>
        <v>2019_86</v>
      </c>
    </row>
    <row r="11528">
      <c r="A11528" s="4" t="s">
        <v>2092</v>
      </c>
      <c r="B11528" s="4">
        <v>87.0</v>
      </c>
      <c r="C11528" s="4">
        <v>2019.0</v>
      </c>
      <c r="D11528" s="4" t="s">
        <v>1723</v>
      </c>
      <c r="E11528" s="4" t="s">
        <v>2062</v>
      </c>
      <c r="F11528" s="4" t="s">
        <v>46</v>
      </c>
      <c r="G11528" s="4" t="s">
        <v>1468</v>
      </c>
      <c r="H11528" s="4">
        <v>50908.0</v>
      </c>
      <c r="I11528" s="4">
        <v>37358.0</v>
      </c>
      <c r="J11528" s="4">
        <v>2368.0</v>
      </c>
      <c r="K11528" s="4">
        <v>70108.0</v>
      </c>
      <c r="L11528" s="4">
        <v>74413.0</v>
      </c>
      <c r="M11528" s="4" t="s">
        <v>2041</v>
      </c>
      <c r="N11528" s="4" t="s">
        <v>2041</v>
      </c>
      <c r="O11528" s="4" t="s">
        <v>2041</v>
      </c>
      <c r="P11528" s="4" t="s">
        <v>2044</v>
      </c>
      <c r="R11528" s="5" t="str">
        <f t="shared" si="1"/>
        <v>2019_87</v>
      </c>
    </row>
    <row r="11529">
      <c r="A11529" s="4" t="s">
        <v>2109</v>
      </c>
      <c r="B11529" s="4">
        <v>88.0</v>
      </c>
      <c r="C11529" s="4">
        <v>2019.0</v>
      </c>
      <c r="D11529" s="4" t="s">
        <v>977</v>
      </c>
      <c r="E11529" s="4" t="s">
        <v>117</v>
      </c>
      <c r="F11529" s="4" t="s">
        <v>179</v>
      </c>
      <c r="G11529" s="4" t="s">
        <v>1476</v>
      </c>
      <c r="H11529" s="4">
        <v>3779.0</v>
      </c>
      <c r="I11529" s="4">
        <v>37239.0</v>
      </c>
      <c r="J11529" s="4">
        <v>341.0</v>
      </c>
      <c r="K11529" s="4">
        <v>12987.0</v>
      </c>
      <c r="L11529" s="4">
        <v>14000.0</v>
      </c>
      <c r="M11529" s="4" t="s">
        <v>2041</v>
      </c>
      <c r="N11529" s="4" t="s">
        <v>2041</v>
      </c>
      <c r="O11529" s="4" t="s">
        <v>2041</v>
      </c>
      <c r="P11529" s="4" t="s">
        <v>2044</v>
      </c>
      <c r="R11529" s="5" t="str">
        <f t="shared" si="1"/>
        <v>2019_88</v>
      </c>
    </row>
    <row r="11530">
      <c r="A11530" s="4" t="s">
        <v>2067</v>
      </c>
      <c r="B11530" s="4">
        <v>89.0</v>
      </c>
      <c r="C11530" s="4">
        <v>2019.0</v>
      </c>
      <c r="D11530" s="4" t="s">
        <v>225</v>
      </c>
      <c r="E11530" s="4" t="s">
        <v>921</v>
      </c>
      <c r="F11530" s="4" t="s">
        <v>24</v>
      </c>
      <c r="G11530" s="4" t="s">
        <v>1404</v>
      </c>
      <c r="H11530" s="4">
        <v>63580.0</v>
      </c>
      <c r="I11530" s="4">
        <v>36534.0</v>
      </c>
      <c r="J11530" s="4">
        <v>4172.0</v>
      </c>
      <c r="K11530" s="4">
        <v>56970.0</v>
      </c>
      <c r="L11530" s="4">
        <v>7000.0</v>
      </c>
      <c r="M11530" s="4" t="s">
        <v>2041</v>
      </c>
      <c r="N11530" s="4" t="s">
        <v>2041</v>
      </c>
      <c r="O11530" s="4" t="s">
        <v>2041</v>
      </c>
      <c r="P11530" s="4" t="s">
        <v>2044</v>
      </c>
      <c r="R11530" s="5" t="str">
        <f t="shared" si="1"/>
        <v>2019_89</v>
      </c>
    </row>
    <row r="11531">
      <c r="A11531" s="4" t="s">
        <v>2108</v>
      </c>
      <c r="B11531" s="4">
        <v>90.0</v>
      </c>
      <c r="C11531" s="4">
        <v>2019.0</v>
      </c>
      <c r="D11531" s="4" t="s">
        <v>285</v>
      </c>
      <c r="E11531" s="4" t="s">
        <v>285</v>
      </c>
      <c r="F11531" s="4" t="s">
        <v>372</v>
      </c>
      <c r="G11531" s="4" t="s">
        <v>1505</v>
      </c>
      <c r="H11531" s="4">
        <v>132530.0</v>
      </c>
      <c r="I11531" s="4">
        <v>36397.0</v>
      </c>
      <c r="J11531" s="4">
        <v>1933.0</v>
      </c>
      <c r="K11531" s="4">
        <v>22536.0</v>
      </c>
      <c r="L11531" s="4">
        <v>73100.0</v>
      </c>
      <c r="M11531" s="4" t="s">
        <v>2041</v>
      </c>
      <c r="N11531" s="4" t="s">
        <v>2041</v>
      </c>
      <c r="O11531" s="4" t="s">
        <v>2041</v>
      </c>
      <c r="P11531" s="4" t="s">
        <v>2044</v>
      </c>
      <c r="R11531" s="5" t="str">
        <f t="shared" si="1"/>
        <v>2019_90</v>
      </c>
    </row>
    <row r="11532">
      <c r="A11532" s="4" t="s">
        <v>2103</v>
      </c>
      <c r="B11532" s="4">
        <v>91.0</v>
      </c>
      <c r="C11532" s="4">
        <v>2019.0</v>
      </c>
      <c r="D11532" s="4" t="s">
        <v>72</v>
      </c>
      <c r="E11532" s="4" t="s">
        <v>72</v>
      </c>
      <c r="F11532" s="4" t="s">
        <v>179</v>
      </c>
      <c r="G11532" s="4" t="s">
        <v>1474</v>
      </c>
      <c r="I11532" s="4">
        <v>36396.0</v>
      </c>
      <c r="J11532" s="4">
        <v>2381.0</v>
      </c>
      <c r="K11532" s="4">
        <v>18983.0</v>
      </c>
      <c r="L11532" s="4">
        <v>202000.0</v>
      </c>
      <c r="M11532" s="4" t="s">
        <v>2041</v>
      </c>
      <c r="N11532" s="4" t="s">
        <v>2041</v>
      </c>
      <c r="O11532" s="4" t="s">
        <v>2041</v>
      </c>
      <c r="P11532" s="4" t="s">
        <v>2044</v>
      </c>
      <c r="R11532" s="5" t="str">
        <f t="shared" si="1"/>
        <v>2019_91</v>
      </c>
    </row>
    <row r="11533">
      <c r="A11533" s="7" t="s">
        <v>2102</v>
      </c>
      <c r="B11533" s="7">
        <v>92.0</v>
      </c>
      <c r="C11533" s="7">
        <v>2019.0</v>
      </c>
      <c r="D11533" s="7" t="s">
        <v>76</v>
      </c>
      <c r="E11533" s="7" t="s">
        <v>76</v>
      </c>
      <c r="F11533" s="7" t="s">
        <v>37</v>
      </c>
      <c r="G11533" s="7" t="s">
        <v>1465</v>
      </c>
      <c r="H11533" s="7">
        <v>48883.0</v>
      </c>
      <c r="I11533" s="7">
        <v>36193.0</v>
      </c>
      <c r="J11533" s="7">
        <v>3345.0</v>
      </c>
      <c r="K11533" s="7">
        <v>45408.0</v>
      </c>
      <c r="L11533" s="7">
        <v>105600.0</v>
      </c>
      <c r="M11533" s="7" t="s">
        <v>2041</v>
      </c>
      <c r="N11533" s="7" t="s">
        <v>2044</v>
      </c>
      <c r="O11533" s="7" t="s">
        <v>2041</v>
      </c>
      <c r="P11533" s="7" t="s">
        <v>2044</v>
      </c>
      <c r="Q11533" s="8"/>
      <c r="R11533" s="5" t="str">
        <f t="shared" si="1"/>
        <v>2019_92</v>
      </c>
    </row>
    <row r="11534">
      <c r="A11534" s="4" t="s">
        <v>2113</v>
      </c>
      <c r="B11534" s="4">
        <v>93.0</v>
      </c>
      <c r="C11534" s="4">
        <v>2019.0</v>
      </c>
      <c r="D11534" s="4" t="s">
        <v>216</v>
      </c>
      <c r="E11534" s="4" t="s">
        <v>921</v>
      </c>
      <c r="F11534" s="4" t="s">
        <v>46</v>
      </c>
      <c r="G11534" s="4" t="s">
        <v>1418</v>
      </c>
      <c r="H11534" s="4">
        <v>48624.0</v>
      </c>
      <c r="I11534" s="4">
        <v>35985.0</v>
      </c>
      <c r="J11534" s="4">
        <v>2010.0</v>
      </c>
      <c r="K11534" s="4">
        <v>119666.0</v>
      </c>
      <c r="L11534" s="4">
        <v>33383.0</v>
      </c>
      <c r="M11534" s="4" t="s">
        <v>2041</v>
      </c>
      <c r="N11534" s="4" t="s">
        <v>2041</v>
      </c>
      <c r="O11534" s="4" t="s">
        <v>2041</v>
      </c>
      <c r="P11534" s="4" t="s">
        <v>2044</v>
      </c>
      <c r="R11534" s="5" t="str">
        <f t="shared" si="1"/>
        <v>2019_93</v>
      </c>
    </row>
    <row r="11535">
      <c r="A11535" s="4" t="s">
        <v>2075</v>
      </c>
      <c r="B11535" s="4">
        <v>94.0</v>
      </c>
      <c r="C11535" s="4">
        <v>2019.0</v>
      </c>
      <c r="D11535" s="4" t="s">
        <v>225</v>
      </c>
      <c r="E11535" s="4" t="s">
        <v>921</v>
      </c>
      <c r="F11535" s="4" t="s">
        <v>24</v>
      </c>
      <c r="G11535" s="4" t="s">
        <v>1404</v>
      </c>
      <c r="H11535" s="4">
        <v>3974.0</v>
      </c>
      <c r="I11535" s="4">
        <v>34055.0</v>
      </c>
      <c r="J11535" s="4">
        <v>334.0</v>
      </c>
      <c r="K11535" s="4">
        <v>26830.0</v>
      </c>
      <c r="L11535" s="4">
        <v>4900.0</v>
      </c>
      <c r="M11535" s="4" t="s">
        <v>2041</v>
      </c>
      <c r="N11535" s="4" t="s">
        <v>2041</v>
      </c>
      <c r="O11535" s="4" t="s">
        <v>2041</v>
      </c>
      <c r="P11535" s="4" t="s">
        <v>2044</v>
      </c>
      <c r="R11535" s="5" t="str">
        <f t="shared" si="1"/>
        <v>2019_94</v>
      </c>
    </row>
    <row r="11536">
      <c r="A11536" s="4" t="s">
        <v>1244</v>
      </c>
      <c r="B11536" s="4">
        <v>95.0</v>
      </c>
      <c r="C11536" s="4">
        <v>2019.0</v>
      </c>
      <c r="D11536" s="4" t="s">
        <v>2428</v>
      </c>
      <c r="E11536" s="4" t="s">
        <v>2062</v>
      </c>
      <c r="F11536" s="4" t="s">
        <v>74</v>
      </c>
      <c r="G11536" s="4" t="s">
        <v>1462</v>
      </c>
      <c r="H11536" s="4">
        <v>119660.0</v>
      </c>
      <c r="I11536" s="4">
        <v>32765.0</v>
      </c>
      <c r="J11536" s="4">
        <v>5349.0</v>
      </c>
      <c r="K11536" s="4">
        <v>36500.0</v>
      </c>
      <c r="L11536" s="4">
        <v>93516.0</v>
      </c>
      <c r="M11536" s="4" t="s">
        <v>2041</v>
      </c>
      <c r="N11536" s="4" t="s">
        <v>2041</v>
      </c>
      <c r="O11536" s="4" t="s">
        <v>2041</v>
      </c>
      <c r="P11536" s="4" t="s">
        <v>2044</v>
      </c>
      <c r="R11536" s="5" t="str">
        <f t="shared" si="1"/>
        <v>2019_95</v>
      </c>
    </row>
    <row r="11537">
      <c r="A11537" s="4" t="s">
        <v>2142</v>
      </c>
      <c r="B11537" s="4">
        <v>96.0</v>
      </c>
      <c r="C11537" s="4">
        <v>2019.0</v>
      </c>
      <c r="D11537" s="4" t="s">
        <v>102</v>
      </c>
      <c r="E11537" s="4" t="s">
        <v>114</v>
      </c>
      <c r="F11537" s="4" t="s">
        <v>46</v>
      </c>
      <c r="G11537" s="4" t="s">
        <v>2143</v>
      </c>
      <c r="H11537" s="4">
        <v>119125.0</v>
      </c>
      <c r="I11537" s="4">
        <v>32753.0</v>
      </c>
      <c r="J11537" s="4">
        <v>5687.0</v>
      </c>
      <c r="K11537" s="4">
        <v>59352.0</v>
      </c>
      <c r="L11537" s="4">
        <v>30000.0</v>
      </c>
      <c r="M11537" s="4" t="s">
        <v>2041</v>
      </c>
      <c r="N11537" s="4" t="s">
        <v>2041</v>
      </c>
      <c r="O11537" s="4" t="s">
        <v>2041</v>
      </c>
      <c r="P11537" s="4" t="s">
        <v>2044</v>
      </c>
      <c r="R11537" s="5" t="str">
        <f t="shared" si="1"/>
        <v>2019_96</v>
      </c>
    </row>
    <row r="11538">
      <c r="A11538" s="4" t="s">
        <v>2077</v>
      </c>
      <c r="B11538" s="4">
        <v>97.0</v>
      </c>
      <c r="C11538" s="4">
        <v>2019.0</v>
      </c>
      <c r="D11538" s="4" t="s">
        <v>988</v>
      </c>
      <c r="E11538" s="4" t="s">
        <v>2053</v>
      </c>
      <c r="F11538" s="4" t="s">
        <v>74</v>
      </c>
      <c r="G11538" s="4" t="s">
        <v>1508</v>
      </c>
      <c r="I11538" s="4">
        <v>32683.0</v>
      </c>
      <c r="J11538" s="4">
        <v>776.0</v>
      </c>
      <c r="K11538" s="4">
        <v>16381.0</v>
      </c>
      <c r="L11538" s="4">
        <v>10495.0</v>
      </c>
      <c r="M11538" s="4" t="s">
        <v>2041</v>
      </c>
      <c r="N11538" s="4" t="s">
        <v>2041</v>
      </c>
      <c r="O11538" s="4" t="s">
        <v>2041</v>
      </c>
      <c r="P11538" s="4" t="s">
        <v>2044</v>
      </c>
      <c r="R11538" s="5" t="str">
        <f t="shared" si="1"/>
        <v>2019_97</v>
      </c>
    </row>
    <row r="11539">
      <c r="A11539" s="4" t="s">
        <v>2125</v>
      </c>
      <c r="B11539" s="4">
        <v>98.0</v>
      </c>
      <c r="C11539" s="4">
        <v>2019.0</v>
      </c>
      <c r="D11539" s="4" t="s">
        <v>59</v>
      </c>
      <c r="E11539" s="4" t="s">
        <v>2042</v>
      </c>
      <c r="F11539" s="4" t="s">
        <v>37</v>
      </c>
      <c r="G11539" s="4" t="s">
        <v>1432</v>
      </c>
      <c r="H11539" s="4">
        <v>38341.0</v>
      </c>
      <c r="I11539" s="4">
        <v>32377.0</v>
      </c>
      <c r="J11539" s="4">
        <v>6015.0</v>
      </c>
      <c r="K11539" s="4">
        <v>372538.0</v>
      </c>
      <c r="L11539" s="4">
        <v>47600.0</v>
      </c>
      <c r="M11539" s="4" t="s">
        <v>2044</v>
      </c>
      <c r="N11539" s="4" t="s">
        <v>2041</v>
      </c>
      <c r="O11539" s="4" t="s">
        <v>2041</v>
      </c>
      <c r="P11539" s="4" t="s">
        <v>2044</v>
      </c>
      <c r="R11539" s="5" t="str">
        <f t="shared" si="1"/>
        <v>2019_98</v>
      </c>
    </row>
    <row r="11540">
      <c r="A11540" s="7" t="s">
        <v>2149</v>
      </c>
      <c r="B11540" s="7">
        <v>99.0</v>
      </c>
      <c r="C11540" s="7">
        <v>2019.0</v>
      </c>
      <c r="D11540" s="7" t="s">
        <v>67</v>
      </c>
      <c r="E11540" s="7" t="s">
        <v>2042</v>
      </c>
      <c r="F11540" s="7" t="s">
        <v>55</v>
      </c>
      <c r="G11540" s="7" t="s">
        <v>1506</v>
      </c>
      <c r="H11540" s="7">
        <v>42100.0</v>
      </c>
      <c r="I11540" s="7">
        <v>31979.0</v>
      </c>
      <c r="J11540" s="7">
        <v>2615.0</v>
      </c>
      <c r="K11540" s="7">
        <v>46575.0</v>
      </c>
      <c r="L11540" s="7">
        <v>37346.0</v>
      </c>
      <c r="M11540" s="7" t="s">
        <v>2041</v>
      </c>
      <c r="N11540" s="7" t="s">
        <v>2044</v>
      </c>
      <c r="O11540" s="7" t="s">
        <v>2041</v>
      </c>
      <c r="P11540" s="7" t="s">
        <v>2044</v>
      </c>
      <c r="Q11540" s="8"/>
      <c r="R11540" s="5" t="str">
        <f t="shared" si="1"/>
        <v>2019_99</v>
      </c>
    </row>
    <row r="11541">
      <c r="A11541" s="4" t="s">
        <v>2071</v>
      </c>
      <c r="B11541" s="4">
        <v>100.0</v>
      </c>
      <c r="C11541" s="4">
        <v>2019.0</v>
      </c>
      <c r="D11541" s="4" t="s">
        <v>110</v>
      </c>
      <c r="E11541" s="4" t="s">
        <v>2053</v>
      </c>
      <c r="F11541" s="4" t="s">
        <v>88</v>
      </c>
      <c r="G11541" s="4" t="s">
        <v>1413</v>
      </c>
      <c r="H11541" s="4">
        <v>200334.0</v>
      </c>
      <c r="I11541" s="4">
        <v>31856.0</v>
      </c>
      <c r="J11541" s="4">
        <v>6434.0</v>
      </c>
      <c r="K11541" s="4">
        <v>83216.0</v>
      </c>
      <c r="L11541" s="4">
        <v>62600.0</v>
      </c>
      <c r="M11541" s="4" t="s">
        <v>2041</v>
      </c>
      <c r="N11541" s="4" t="s">
        <v>2041</v>
      </c>
      <c r="O11541" s="4" t="s">
        <v>2041</v>
      </c>
      <c r="P11541" s="4" t="s">
        <v>2044</v>
      </c>
      <c r="R11541" s="5" t="str">
        <f t="shared" si="1"/>
        <v>2019_100</v>
      </c>
    </row>
    <row r="11542">
      <c r="A11542" s="4" t="s">
        <v>2123</v>
      </c>
      <c r="B11542" s="4">
        <v>101.0</v>
      </c>
      <c r="C11542" s="4">
        <v>2019.0</v>
      </c>
      <c r="D11542" s="4" t="s">
        <v>67</v>
      </c>
      <c r="E11542" s="4" t="s">
        <v>2042</v>
      </c>
      <c r="F11542" s="4" t="s">
        <v>24</v>
      </c>
      <c r="G11542" s="4" t="s">
        <v>1412</v>
      </c>
      <c r="I11542" s="4">
        <v>31368.0</v>
      </c>
      <c r="J11542" s="4">
        <v>2292.0</v>
      </c>
      <c r="K11542" s="4">
        <v>158507.0</v>
      </c>
      <c r="L11542" s="4">
        <v>33689.0</v>
      </c>
      <c r="M11542" s="4" t="s">
        <v>2041</v>
      </c>
      <c r="N11542" s="4" t="s">
        <v>2041</v>
      </c>
      <c r="O11542" s="4" t="s">
        <v>2041</v>
      </c>
      <c r="P11542" s="4" t="s">
        <v>2044</v>
      </c>
      <c r="R11542" s="5" t="str">
        <f t="shared" si="1"/>
        <v>2019_101</v>
      </c>
    </row>
    <row r="11543">
      <c r="A11543" s="4" t="s">
        <v>2524</v>
      </c>
      <c r="B11543" s="4">
        <v>102.0</v>
      </c>
      <c r="C11543" s="4">
        <v>2019.0</v>
      </c>
      <c r="D11543" s="4" t="s">
        <v>32</v>
      </c>
      <c r="E11543" s="4" t="s">
        <v>2043</v>
      </c>
      <c r="F11543" s="4" t="s">
        <v>57</v>
      </c>
      <c r="G11543" s="4" t="s">
        <v>1410</v>
      </c>
      <c r="H11543" s="4">
        <v>21145.0</v>
      </c>
      <c r="I11543" s="4">
        <v>30852.0</v>
      </c>
      <c r="J11543" s="4">
        <v>1908.0</v>
      </c>
      <c r="K11543" s="4">
        <v>55493.0</v>
      </c>
      <c r="L11543" s="4">
        <v>60000.0</v>
      </c>
      <c r="M11543" s="4" t="s">
        <v>2041</v>
      </c>
      <c r="N11543" s="4" t="s">
        <v>2041</v>
      </c>
      <c r="O11543" s="4" t="s">
        <v>2041</v>
      </c>
      <c r="P11543" s="4" t="s">
        <v>2044</v>
      </c>
      <c r="R11543" s="5" t="str">
        <f t="shared" si="1"/>
        <v>2019_102</v>
      </c>
    </row>
    <row r="11544">
      <c r="A11544" s="4" t="s">
        <v>210</v>
      </c>
      <c r="B11544" s="4">
        <v>103.0</v>
      </c>
      <c r="C11544" s="4">
        <v>2019.0</v>
      </c>
      <c r="D11544" s="4" t="s">
        <v>826</v>
      </c>
      <c r="E11544" s="4" t="s">
        <v>114</v>
      </c>
      <c r="F11544" s="4" t="s">
        <v>46</v>
      </c>
      <c r="G11544" s="4" t="s">
        <v>1471</v>
      </c>
      <c r="H11544" s="4">
        <v>140412.0</v>
      </c>
      <c r="I11544" s="4">
        <v>30578.0</v>
      </c>
      <c r="J11544" s="4">
        <v>2368.0</v>
      </c>
      <c r="K11544" s="4">
        <v>67173.0</v>
      </c>
      <c r="L11544" s="4">
        <v>103000.0</v>
      </c>
      <c r="M11544" s="4" t="s">
        <v>2041</v>
      </c>
      <c r="N11544" s="4" t="s">
        <v>2041</v>
      </c>
      <c r="O11544" s="4" t="s">
        <v>2041</v>
      </c>
      <c r="P11544" s="4" t="s">
        <v>2044</v>
      </c>
      <c r="R11544" s="5" t="str">
        <f t="shared" si="1"/>
        <v>2019_103</v>
      </c>
    </row>
    <row r="11545">
      <c r="A11545" s="4" t="s">
        <v>2100</v>
      </c>
      <c r="B11545" s="4">
        <v>104.0</v>
      </c>
      <c r="C11545" s="4">
        <v>2019.0</v>
      </c>
      <c r="D11545" s="4" t="s">
        <v>177</v>
      </c>
      <c r="E11545" s="4" t="s">
        <v>2065</v>
      </c>
      <c r="F11545" s="4" t="s">
        <v>30</v>
      </c>
      <c r="G11545" s="4" t="s">
        <v>1407</v>
      </c>
      <c r="I11545" s="4">
        <v>30400.0</v>
      </c>
      <c r="J11545" s="4">
        <v>4464.0</v>
      </c>
      <c r="K11545" s="4">
        <v>53831.0</v>
      </c>
      <c r="L11545" s="4">
        <v>22400.0</v>
      </c>
      <c r="M11545" s="4" t="s">
        <v>2041</v>
      </c>
      <c r="N11545" s="4" t="s">
        <v>2041</v>
      </c>
      <c r="O11545" s="4" t="s">
        <v>2041</v>
      </c>
      <c r="P11545" s="4" t="s">
        <v>2044</v>
      </c>
      <c r="R11545" s="5" t="str">
        <f t="shared" si="1"/>
        <v>2019_104</v>
      </c>
    </row>
    <row r="11546">
      <c r="A11546" s="4" t="s">
        <v>2182</v>
      </c>
      <c r="B11546" s="4">
        <v>105.0</v>
      </c>
      <c r="C11546" s="4">
        <v>2019.0</v>
      </c>
      <c r="D11546" s="4" t="s">
        <v>975</v>
      </c>
      <c r="E11546" s="4" t="s">
        <v>2043</v>
      </c>
      <c r="F11546" s="4" t="s">
        <v>170</v>
      </c>
      <c r="G11546" s="4" t="s">
        <v>1615</v>
      </c>
      <c r="H11546" s="4">
        <v>45739.0</v>
      </c>
      <c r="I11546" s="4">
        <v>30391.0</v>
      </c>
      <c r="J11546" s="4">
        <v>14135.0</v>
      </c>
      <c r="K11546" s="4">
        <v>43376.0</v>
      </c>
      <c r="L11546" s="4">
        <v>36000.0</v>
      </c>
      <c r="M11546" s="4" t="s">
        <v>2041</v>
      </c>
      <c r="N11546" s="4" t="s">
        <v>2041</v>
      </c>
      <c r="O11546" s="4" t="s">
        <v>2041</v>
      </c>
      <c r="P11546" s="4" t="s">
        <v>2041</v>
      </c>
      <c r="R11546" s="5" t="str">
        <f t="shared" si="1"/>
        <v>2019_105</v>
      </c>
    </row>
    <row r="11547">
      <c r="A11547" s="4" t="s">
        <v>2616</v>
      </c>
      <c r="B11547" s="4">
        <v>106.0</v>
      </c>
      <c r="C11547" s="4">
        <v>2019.0</v>
      </c>
      <c r="D11547" s="4" t="s">
        <v>67</v>
      </c>
      <c r="E11547" s="4" t="s">
        <v>2042</v>
      </c>
      <c r="F11547" s="4" t="s">
        <v>30</v>
      </c>
      <c r="G11547" s="4" t="s">
        <v>1407</v>
      </c>
      <c r="H11547" s="4">
        <v>36127.0</v>
      </c>
      <c r="I11547" s="4">
        <v>30282.0</v>
      </c>
      <c r="J11547" s="4">
        <v>2523.0</v>
      </c>
      <c r="K11547" s="4">
        <v>104233.0</v>
      </c>
      <c r="L11547" s="4">
        <v>30400.0</v>
      </c>
      <c r="M11547" s="4" t="s">
        <v>2041</v>
      </c>
      <c r="N11547" s="4" t="s">
        <v>2041</v>
      </c>
      <c r="O11547" s="4" t="s">
        <v>2041</v>
      </c>
      <c r="P11547" s="4" t="s">
        <v>2044</v>
      </c>
      <c r="R11547" s="5" t="str">
        <f t="shared" si="1"/>
        <v>2019_106</v>
      </c>
    </row>
    <row r="11548">
      <c r="A11548" s="7" t="s">
        <v>2118</v>
      </c>
      <c r="B11548" s="7">
        <v>107.0</v>
      </c>
      <c r="C11548" s="7">
        <v>2019.0</v>
      </c>
      <c r="D11548" s="7" t="s">
        <v>72</v>
      </c>
      <c r="E11548" s="7" t="s">
        <v>72</v>
      </c>
      <c r="F11548" s="7" t="s">
        <v>100</v>
      </c>
      <c r="G11548" s="7" t="s">
        <v>1494</v>
      </c>
      <c r="H11548" s="7">
        <v>686.0</v>
      </c>
      <c r="I11548" s="7">
        <v>30215.0</v>
      </c>
      <c r="J11548" s="7">
        <v>944.0</v>
      </c>
      <c r="K11548" s="7">
        <v>8989.0</v>
      </c>
      <c r="L11548" s="7">
        <v>48410.0</v>
      </c>
      <c r="M11548" s="7" t="s">
        <v>2041</v>
      </c>
      <c r="N11548" s="7" t="s">
        <v>2044</v>
      </c>
      <c r="O11548" s="7" t="s">
        <v>2041</v>
      </c>
      <c r="P11548" s="7" t="s">
        <v>2044</v>
      </c>
      <c r="Q11548" s="8"/>
      <c r="R11548" s="5" t="str">
        <f t="shared" si="1"/>
        <v>2019_107</v>
      </c>
    </row>
    <row r="11549">
      <c r="A11549" s="7" t="s">
        <v>2124</v>
      </c>
      <c r="B11549" s="7">
        <v>108.0</v>
      </c>
      <c r="C11549" s="7">
        <v>2019.0</v>
      </c>
      <c r="D11549" s="7" t="s">
        <v>76</v>
      </c>
      <c r="E11549" s="7" t="s">
        <v>76</v>
      </c>
      <c r="F11549" s="7" t="s">
        <v>37</v>
      </c>
      <c r="G11549" s="7" t="s">
        <v>1465</v>
      </c>
      <c r="H11549" s="7">
        <v>45821.0</v>
      </c>
      <c r="I11549" s="7">
        <v>30095.0</v>
      </c>
      <c r="J11549" s="7">
        <v>3229.0</v>
      </c>
      <c r="K11549" s="7">
        <v>37653.0</v>
      </c>
      <c r="L11549" s="7">
        <v>85000.0</v>
      </c>
      <c r="M11549" s="7" t="s">
        <v>2041</v>
      </c>
      <c r="N11549" s="7" t="s">
        <v>2044</v>
      </c>
      <c r="O11549" s="7" t="s">
        <v>2041</v>
      </c>
      <c r="P11549" s="7" t="s">
        <v>2044</v>
      </c>
      <c r="Q11549" s="8"/>
      <c r="R11549" s="5" t="str">
        <f t="shared" si="1"/>
        <v>2019_108</v>
      </c>
    </row>
    <row r="11550">
      <c r="A11550" s="4" t="s">
        <v>310</v>
      </c>
      <c r="B11550" s="4">
        <v>109.0</v>
      </c>
      <c r="C11550" s="4">
        <v>2019.0</v>
      </c>
      <c r="D11550" s="4" t="s">
        <v>977</v>
      </c>
      <c r="E11550" s="4" t="s">
        <v>117</v>
      </c>
      <c r="F11550" s="4" t="s">
        <v>183</v>
      </c>
      <c r="G11550" s="4" t="s">
        <v>2131</v>
      </c>
      <c r="H11550" s="4">
        <v>6564.0</v>
      </c>
      <c r="I11550" s="4">
        <v>29677.0</v>
      </c>
      <c r="J11550" s="4">
        <v>716.0</v>
      </c>
      <c r="K11550" s="4">
        <v>17784.0</v>
      </c>
      <c r="L11550" s="4">
        <v>20100.0</v>
      </c>
      <c r="M11550" s="4" t="s">
        <v>2041</v>
      </c>
      <c r="N11550" s="4" t="s">
        <v>2041</v>
      </c>
      <c r="O11550" s="4" t="s">
        <v>2041</v>
      </c>
      <c r="P11550" s="4" t="s">
        <v>2044</v>
      </c>
      <c r="R11550" s="5" t="str">
        <f t="shared" si="1"/>
        <v>2019_109</v>
      </c>
    </row>
    <row r="11551">
      <c r="A11551" s="4" t="s">
        <v>2104</v>
      </c>
      <c r="B11551" s="4">
        <v>110.0</v>
      </c>
      <c r="C11551" s="4">
        <v>2019.0</v>
      </c>
      <c r="D11551" s="4" t="s">
        <v>40</v>
      </c>
      <c r="E11551" s="4" t="s">
        <v>2053</v>
      </c>
      <c r="F11551" s="4" t="s">
        <v>30</v>
      </c>
      <c r="G11551" s="4" t="s">
        <v>1407</v>
      </c>
      <c r="H11551" s="4">
        <v>137517.0</v>
      </c>
      <c r="I11551" s="4">
        <v>29625.0</v>
      </c>
      <c r="J11551" s="4">
        <v>7911.0</v>
      </c>
      <c r="K11551" s="4">
        <v>39801.0</v>
      </c>
      <c r="L11551" s="4">
        <v>77400.0</v>
      </c>
      <c r="M11551" s="4" t="s">
        <v>2041</v>
      </c>
      <c r="N11551" s="4" t="s">
        <v>2041</v>
      </c>
      <c r="O11551" s="4" t="s">
        <v>2041</v>
      </c>
      <c r="P11551" s="4" t="s">
        <v>2044</v>
      </c>
      <c r="R11551" s="5" t="str">
        <f t="shared" si="1"/>
        <v>2019_110</v>
      </c>
    </row>
    <row r="11552">
      <c r="A11552" s="4" t="s">
        <v>2110</v>
      </c>
      <c r="B11552" s="4">
        <v>111.0</v>
      </c>
      <c r="C11552" s="4">
        <v>2019.0</v>
      </c>
      <c r="D11552" s="4" t="s">
        <v>42</v>
      </c>
      <c r="E11552" s="4" t="s">
        <v>2042</v>
      </c>
      <c r="F11552" s="4" t="s">
        <v>189</v>
      </c>
      <c r="G11552" s="4" t="s">
        <v>1449</v>
      </c>
      <c r="I11552" s="4">
        <v>29124.0</v>
      </c>
      <c r="J11552" s="4">
        <v>783.0</v>
      </c>
      <c r="K11552" s="4">
        <v>272167.0</v>
      </c>
      <c r="L11552" s="4">
        <v>5870.0</v>
      </c>
      <c r="M11552" s="4" t="s">
        <v>2041</v>
      </c>
      <c r="N11552" s="4" t="s">
        <v>2041</v>
      </c>
      <c r="O11552" s="4" t="s">
        <v>2041</v>
      </c>
      <c r="P11552" s="4" t="s">
        <v>2044</v>
      </c>
      <c r="R11552" s="5" t="str">
        <f t="shared" si="1"/>
        <v>2019_111</v>
      </c>
    </row>
    <row r="11553">
      <c r="A11553" s="4" t="s">
        <v>2098</v>
      </c>
      <c r="B11553" s="4">
        <v>112.0</v>
      </c>
      <c r="C11553" s="4">
        <v>2019.0</v>
      </c>
      <c r="D11553" s="4" t="s">
        <v>81</v>
      </c>
      <c r="E11553" s="4" t="s">
        <v>2042</v>
      </c>
      <c r="F11553" s="4" t="s">
        <v>30</v>
      </c>
      <c r="G11553" s="4" t="s">
        <v>1407</v>
      </c>
      <c r="H11553" s="4">
        <v>740.0</v>
      </c>
      <c r="I11553" s="4">
        <v>27623.0</v>
      </c>
      <c r="J11553" s="4">
        <v>56.0</v>
      </c>
      <c r="K11553" s="4">
        <v>7825.0</v>
      </c>
      <c r="L11553" s="4">
        <v>1701.0</v>
      </c>
      <c r="M11553" s="4" t="s">
        <v>2041</v>
      </c>
      <c r="N11553" s="4" t="s">
        <v>2041</v>
      </c>
      <c r="O11553" s="4" t="s">
        <v>2041</v>
      </c>
      <c r="P11553" s="4" t="s">
        <v>2044</v>
      </c>
      <c r="R11553" s="5" t="str">
        <f t="shared" si="1"/>
        <v>2019_112</v>
      </c>
    </row>
    <row r="11554">
      <c r="A11554" s="4" t="s">
        <v>2145</v>
      </c>
      <c r="B11554" s="4">
        <v>113.0</v>
      </c>
      <c r="C11554" s="4">
        <v>2019.0</v>
      </c>
      <c r="D11554" s="4" t="s">
        <v>23</v>
      </c>
      <c r="E11554" s="4" t="s">
        <v>921</v>
      </c>
      <c r="F11554" s="4" t="s">
        <v>43</v>
      </c>
      <c r="G11554" s="4" t="s">
        <v>1595</v>
      </c>
      <c r="H11554" s="4">
        <v>3732.0</v>
      </c>
      <c r="I11554" s="4">
        <v>27186.0</v>
      </c>
      <c r="J11554" s="4">
        <v>128.0</v>
      </c>
      <c r="K11554" s="4">
        <v>8005.0</v>
      </c>
      <c r="L11554" s="4">
        <v>3266.0</v>
      </c>
      <c r="M11554" s="4" t="s">
        <v>2041</v>
      </c>
      <c r="N11554" s="4" t="s">
        <v>2041</v>
      </c>
      <c r="O11554" s="4" t="s">
        <v>2041</v>
      </c>
      <c r="P11554" s="4" t="s">
        <v>2041</v>
      </c>
      <c r="R11554" s="5" t="str">
        <f t="shared" si="1"/>
        <v>2019_113</v>
      </c>
    </row>
    <row r="11555">
      <c r="A11555" s="4" t="s">
        <v>2129</v>
      </c>
      <c r="B11555" s="4">
        <v>114.0</v>
      </c>
      <c r="C11555" s="4">
        <v>2019.0</v>
      </c>
      <c r="D11555" s="4" t="s">
        <v>76</v>
      </c>
      <c r="E11555" s="4" t="s">
        <v>76</v>
      </c>
      <c r="F11555" s="4" t="s">
        <v>148</v>
      </c>
      <c r="G11555" s="4" t="s">
        <v>1467</v>
      </c>
      <c r="H11555" s="4">
        <v>51390.0</v>
      </c>
      <c r="I11555" s="4">
        <v>27058.0</v>
      </c>
      <c r="J11555" s="4">
        <v>2909.0</v>
      </c>
      <c r="K11555" s="4">
        <v>31864.0</v>
      </c>
      <c r="L11555" s="4">
        <v>67000.0</v>
      </c>
      <c r="M11555" s="4" t="s">
        <v>2041</v>
      </c>
      <c r="N11555" s="4" t="s">
        <v>2041</v>
      </c>
      <c r="O11555" s="4" t="s">
        <v>2041</v>
      </c>
      <c r="P11555" s="4" t="s">
        <v>2044</v>
      </c>
      <c r="R11555" s="5" t="str">
        <f t="shared" si="1"/>
        <v>2019_114</v>
      </c>
    </row>
    <row r="11556">
      <c r="A11556" s="4" t="s">
        <v>2479</v>
      </c>
      <c r="B11556" s="4">
        <v>115.0</v>
      </c>
      <c r="C11556" s="4">
        <v>2019.0</v>
      </c>
      <c r="D11556" s="4" t="s">
        <v>981</v>
      </c>
      <c r="E11556" s="4" t="s">
        <v>2053</v>
      </c>
      <c r="F11556" s="4" t="s">
        <v>100</v>
      </c>
      <c r="G11556" s="4" t="s">
        <v>1500</v>
      </c>
      <c r="H11556" s="4">
        <v>39815.0</v>
      </c>
      <c r="I11556" s="4">
        <v>26259.0</v>
      </c>
      <c r="J11556" s="4">
        <v>10229.0</v>
      </c>
      <c r="K11556" s="4">
        <v>103627.0</v>
      </c>
      <c r="L11556" s="4">
        <v>39000.0</v>
      </c>
      <c r="M11556" s="4" t="s">
        <v>2041</v>
      </c>
      <c r="N11556" s="4" t="s">
        <v>2041</v>
      </c>
      <c r="O11556" s="4" t="s">
        <v>2041</v>
      </c>
      <c r="P11556" s="4" t="s">
        <v>2044</v>
      </c>
      <c r="R11556" s="5" t="str">
        <f t="shared" si="1"/>
        <v>2019_115</v>
      </c>
    </row>
    <row r="11557">
      <c r="A11557" s="4" t="s">
        <v>2097</v>
      </c>
      <c r="B11557" s="4">
        <v>116.0</v>
      </c>
      <c r="C11557" s="4">
        <v>2019.0</v>
      </c>
      <c r="D11557" s="4" t="s">
        <v>981</v>
      </c>
      <c r="E11557" s="4" t="s">
        <v>2053</v>
      </c>
      <c r="F11557" s="4" t="s">
        <v>46</v>
      </c>
      <c r="G11557" s="4" t="s">
        <v>1429</v>
      </c>
      <c r="H11557" s="4">
        <v>72172.0</v>
      </c>
      <c r="I11557" s="4">
        <v>25938.0</v>
      </c>
      <c r="J11557" s="4">
        <v>3381.0</v>
      </c>
      <c r="K11557" s="4">
        <v>62729.0</v>
      </c>
      <c r="L11557" s="4">
        <v>80000.0</v>
      </c>
      <c r="M11557" s="4" t="s">
        <v>2041</v>
      </c>
      <c r="N11557" s="4" t="s">
        <v>2041</v>
      </c>
      <c r="O11557" s="4" t="s">
        <v>2041</v>
      </c>
      <c r="P11557" s="4" t="s">
        <v>2044</v>
      </c>
      <c r="R11557" s="5" t="str">
        <f t="shared" si="1"/>
        <v>2019_116</v>
      </c>
    </row>
    <row r="11558">
      <c r="A11558" s="4" t="s">
        <v>533</v>
      </c>
      <c r="B11558" s="4">
        <v>117.0</v>
      </c>
      <c r="C11558" s="4">
        <v>2019.0</v>
      </c>
      <c r="D11558" s="4" t="s">
        <v>59</v>
      </c>
      <c r="E11558" s="4" t="s">
        <v>2042</v>
      </c>
      <c r="F11558" s="4" t="s">
        <v>74</v>
      </c>
      <c r="G11558" s="4" t="s">
        <v>1422</v>
      </c>
      <c r="H11558" s="4">
        <v>77117.0</v>
      </c>
      <c r="I11558" s="4">
        <v>25775.0</v>
      </c>
      <c r="J11558" s="4">
        <v>7096.0</v>
      </c>
      <c r="K11558" s="4">
        <v>467374.0</v>
      </c>
      <c r="L11558" s="4">
        <v>75772.0</v>
      </c>
      <c r="M11558" s="4" t="s">
        <v>2041</v>
      </c>
      <c r="N11558" s="4" t="s">
        <v>2041</v>
      </c>
      <c r="O11558" s="4" t="s">
        <v>2041</v>
      </c>
      <c r="P11558" s="4" t="s">
        <v>2044</v>
      </c>
      <c r="R11558" s="5" t="str">
        <f t="shared" si="1"/>
        <v>2019_117</v>
      </c>
    </row>
    <row r="11559">
      <c r="A11559" s="4" t="s">
        <v>2107</v>
      </c>
      <c r="B11559" s="4">
        <v>118.0</v>
      </c>
      <c r="C11559" s="4">
        <v>2019.0</v>
      </c>
      <c r="D11559" s="4" t="s">
        <v>26</v>
      </c>
      <c r="E11559" s="4" t="s">
        <v>2040</v>
      </c>
      <c r="F11559" s="4" t="s">
        <v>55</v>
      </c>
      <c r="G11559" s="4" t="s">
        <v>1417</v>
      </c>
      <c r="H11559" s="4">
        <v>7388.0</v>
      </c>
      <c r="I11559" s="4">
        <v>25739.0</v>
      </c>
      <c r="J11559" s="4">
        <v>1108.0</v>
      </c>
      <c r="K11559" s="4">
        <v>19194.0</v>
      </c>
      <c r="L11559" s="4">
        <v>130000.0</v>
      </c>
      <c r="M11559" s="4" t="s">
        <v>2041</v>
      </c>
      <c r="N11559" s="4" t="s">
        <v>2041</v>
      </c>
      <c r="O11559" s="4" t="s">
        <v>2041</v>
      </c>
      <c r="P11559" s="4" t="s">
        <v>2044</v>
      </c>
      <c r="R11559" s="5" t="str">
        <f t="shared" si="1"/>
        <v>2019_118</v>
      </c>
    </row>
    <row r="11560">
      <c r="A11560" s="4" t="s">
        <v>2154</v>
      </c>
      <c r="B11560" s="4">
        <v>119.0</v>
      </c>
      <c r="C11560" s="4">
        <v>2019.0</v>
      </c>
      <c r="D11560" s="4" t="s">
        <v>1831</v>
      </c>
      <c r="E11560" s="4" t="s">
        <v>2040</v>
      </c>
      <c r="F11560" s="4" t="s">
        <v>115</v>
      </c>
      <c r="G11560" s="4" t="s">
        <v>1561</v>
      </c>
      <c r="H11560" s="4">
        <v>30961.0</v>
      </c>
      <c r="I11560" s="4">
        <v>25625.0</v>
      </c>
      <c r="J11560" s="4">
        <v>1590.0</v>
      </c>
      <c r="K11560" s="4">
        <v>13204.0</v>
      </c>
      <c r="L11560" s="4">
        <v>135000.0</v>
      </c>
      <c r="M11560" s="4" t="s">
        <v>2041</v>
      </c>
      <c r="N11560" s="4" t="s">
        <v>2041</v>
      </c>
      <c r="O11560" s="4" t="s">
        <v>2041</v>
      </c>
      <c r="P11560" s="4" t="s">
        <v>2041</v>
      </c>
      <c r="R11560" s="5" t="str">
        <f t="shared" si="1"/>
        <v>2019_119</v>
      </c>
    </row>
    <row r="11561">
      <c r="A11561" s="4" t="s">
        <v>1200</v>
      </c>
      <c r="B11561" s="4">
        <v>120.0</v>
      </c>
      <c r="C11561" s="4">
        <v>2019.0</v>
      </c>
      <c r="D11561" s="4" t="s">
        <v>168</v>
      </c>
      <c r="E11561" s="4" t="s">
        <v>2116</v>
      </c>
      <c r="F11561" s="4" t="s">
        <v>127</v>
      </c>
      <c r="G11561" s="4" t="s">
        <v>1408</v>
      </c>
      <c r="H11561" s="4">
        <v>17784.0</v>
      </c>
      <c r="I11561" s="4">
        <v>25067.0</v>
      </c>
      <c r="J11561" s="4">
        <v>2361.0</v>
      </c>
      <c r="K11561" s="4">
        <v>17921.0</v>
      </c>
      <c r="L11561" s="4">
        <v>26300.0</v>
      </c>
      <c r="M11561" s="4" t="s">
        <v>2041</v>
      </c>
      <c r="N11561" s="4" t="s">
        <v>2041</v>
      </c>
      <c r="O11561" s="4" t="s">
        <v>2041</v>
      </c>
      <c r="P11561" s="4" t="s">
        <v>2041</v>
      </c>
      <c r="R11561" s="5" t="str">
        <f t="shared" si="1"/>
        <v>2019_120</v>
      </c>
    </row>
    <row r="11562">
      <c r="A11562" s="4" t="s">
        <v>2179</v>
      </c>
      <c r="B11562" s="4">
        <v>121.0</v>
      </c>
      <c r="C11562" s="4">
        <v>2019.0</v>
      </c>
      <c r="D11562" s="4" t="s">
        <v>62</v>
      </c>
      <c r="E11562" s="4" t="s">
        <v>2112</v>
      </c>
      <c r="F11562" s="4" t="s">
        <v>95</v>
      </c>
      <c r="G11562" s="4" t="s">
        <v>1458</v>
      </c>
      <c r="H11562" s="4">
        <v>92449.0</v>
      </c>
      <c r="I11562" s="4">
        <v>24720.0</v>
      </c>
      <c r="J11562" s="4">
        <v>4518.0</v>
      </c>
      <c r="K11562" s="4">
        <v>24156.0</v>
      </c>
      <c r="L11562" s="4">
        <v>291000.0</v>
      </c>
      <c r="M11562" s="4" t="s">
        <v>2041</v>
      </c>
      <c r="N11562" s="4" t="s">
        <v>2041</v>
      </c>
      <c r="O11562" s="4" t="s">
        <v>2041</v>
      </c>
      <c r="P11562" s="4" t="s">
        <v>2041</v>
      </c>
      <c r="R11562" s="5" t="str">
        <f t="shared" si="1"/>
        <v>2019_121</v>
      </c>
    </row>
    <row r="11563">
      <c r="A11563" s="4" t="s">
        <v>2582</v>
      </c>
      <c r="B11563" s="4">
        <v>122.0</v>
      </c>
      <c r="C11563" s="4">
        <v>2019.0</v>
      </c>
      <c r="D11563" s="4" t="s">
        <v>1354</v>
      </c>
      <c r="E11563" s="4" t="s">
        <v>2043</v>
      </c>
      <c r="F11563" s="4" t="s">
        <v>37</v>
      </c>
      <c r="G11563" s="4" t="s">
        <v>2536</v>
      </c>
      <c r="H11563" s="4">
        <v>17253.0</v>
      </c>
      <c r="I11563" s="4">
        <v>24556.0</v>
      </c>
      <c r="J11563" s="4">
        <v>1751.0</v>
      </c>
      <c r="K11563" s="4">
        <v>33921.0</v>
      </c>
      <c r="L11563" s="4">
        <v>150000.0</v>
      </c>
      <c r="M11563" s="4" t="s">
        <v>2041</v>
      </c>
      <c r="N11563" s="4" t="s">
        <v>2041</v>
      </c>
      <c r="O11563" s="4" t="s">
        <v>2041</v>
      </c>
      <c r="P11563" s="4" t="s">
        <v>2044</v>
      </c>
      <c r="R11563" s="5" t="str">
        <f t="shared" si="1"/>
        <v>2019_122</v>
      </c>
    </row>
    <row r="11564">
      <c r="A11564" s="4" t="s">
        <v>2147</v>
      </c>
      <c r="B11564" s="4">
        <v>123.0</v>
      </c>
      <c r="C11564" s="4">
        <v>2019.0</v>
      </c>
      <c r="D11564" s="4" t="s">
        <v>102</v>
      </c>
      <c r="E11564" s="4" t="s">
        <v>114</v>
      </c>
      <c r="F11564" s="4" t="s">
        <v>257</v>
      </c>
      <c r="G11564" s="4" t="s">
        <v>1424</v>
      </c>
      <c r="H11564" s="4">
        <v>134356.0</v>
      </c>
      <c r="I11564" s="4">
        <v>24556.0</v>
      </c>
      <c r="J11564" s="4">
        <v>3232.0</v>
      </c>
      <c r="K11564" s="4">
        <v>43908.0</v>
      </c>
      <c r="L11564" s="4">
        <v>38680.0</v>
      </c>
      <c r="M11564" s="4" t="s">
        <v>2041</v>
      </c>
      <c r="N11564" s="4" t="s">
        <v>2041</v>
      </c>
      <c r="O11564" s="4" t="s">
        <v>2041</v>
      </c>
      <c r="P11564" s="4" t="s">
        <v>2041</v>
      </c>
      <c r="R11564" s="5" t="str">
        <f t="shared" si="1"/>
        <v>2019_123</v>
      </c>
    </row>
    <row r="11565">
      <c r="A11565" s="4" t="s">
        <v>2175</v>
      </c>
      <c r="B11565" s="4">
        <v>124.0</v>
      </c>
      <c r="C11565" s="4">
        <v>2019.0</v>
      </c>
      <c r="D11565" s="4" t="s">
        <v>97</v>
      </c>
      <c r="E11565" s="4" t="s">
        <v>2043</v>
      </c>
      <c r="F11565" s="4" t="s">
        <v>148</v>
      </c>
      <c r="G11565" s="4" t="s">
        <v>1467</v>
      </c>
      <c r="H11565" s="4">
        <v>109215.0</v>
      </c>
      <c r="I11565" s="4">
        <v>24358.0</v>
      </c>
      <c r="J11565" s="4">
        <v>2938.0</v>
      </c>
      <c r="K11565" s="4">
        <v>56232.0</v>
      </c>
      <c r="L11565" s="4">
        <v>69200.0</v>
      </c>
      <c r="M11565" s="4" t="s">
        <v>2041</v>
      </c>
      <c r="N11565" s="4" t="s">
        <v>2041</v>
      </c>
      <c r="O11565" s="4" t="s">
        <v>2041</v>
      </c>
      <c r="P11565" s="4" t="s">
        <v>2041</v>
      </c>
      <c r="R11565" s="5" t="str">
        <f t="shared" si="1"/>
        <v>2019_124</v>
      </c>
    </row>
    <row r="11566">
      <c r="A11566" s="4" t="s">
        <v>2477</v>
      </c>
      <c r="B11566" s="4">
        <v>125.0</v>
      </c>
      <c r="C11566" s="4">
        <v>2019.0</v>
      </c>
      <c r="D11566" s="4" t="s">
        <v>986</v>
      </c>
      <c r="E11566" s="4" t="s">
        <v>117</v>
      </c>
      <c r="F11566" s="4" t="s">
        <v>46</v>
      </c>
      <c r="G11566" s="4" t="s">
        <v>2128</v>
      </c>
      <c r="H11566" s="4">
        <v>7598.0</v>
      </c>
      <c r="I11566" s="4">
        <v>24175.0</v>
      </c>
      <c r="J11566" s="4">
        <v>407.0</v>
      </c>
      <c r="K11566" s="4">
        <v>9186.0</v>
      </c>
      <c r="L11566" s="4">
        <v>24900.0</v>
      </c>
      <c r="M11566" s="4" t="s">
        <v>2041</v>
      </c>
      <c r="N11566" s="4" t="s">
        <v>2041</v>
      </c>
      <c r="O11566" s="4" t="s">
        <v>2041</v>
      </c>
      <c r="P11566" s="4" t="s">
        <v>2044</v>
      </c>
      <c r="R11566" s="5" t="str">
        <f t="shared" si="1"/>
        <v>2019_125</v>
      </c>
    </row>
    <row r="11567">
      <c r="A11567" s="7" t="s">
        <v>1242</v>
      </c>
      <c r="B11567" s="7">
        <v>126.0</v>
      </c>
      <c r="C11567" s="7">
        <v>2019.0</v>
      </c>
      <c r="D11567" s="7" t="s">
        <v>216</v>
      </c>
      <c r="E11567" s="7" t="s">
        <v>921</v>
      </c>
      <c r="F11567" s="7" t="s">
        <v>127</v>
      </c>
      <c r="G11567" s="7" t="s">
        <v>1408</v>
      </c>
      <c r="H11567" s="7">
        <v>65488.0</v>
      </c>
      <c r="I11567" s="7">
        <v>24116.0</v>
      </c>
      <c r="J11567" s="7">
        <v>2666.0</v>
      </c>
      <c r="K11567" s="7">
        <v>145392.0</v>
      </c>
      <c r="L11567" s="7">
        <v>30083.0</v>
      </c>
      <c r="M11567" s="7" t="s">
        <v>2041</v>
      </c>
      <c r="N11567" s="7" t="s">
        <v>2044</v>
      </c>
      <c r="O11567" s="7" t="s">
        <v>2041</v>
      </c>
      <c r="P11567" s="7" t="s">
        <v>2041</v>
      </c>
      <c r="Q11567" s="8"/>
      <c r="R11567" s="5" t="str">
        <f t="shared" si="1"/>
        <v>2019_126</v>
      </c>
    </row>
    <row r="11568">
      <c r="A11568" s="4" t="s">
        <v>990</v>
      </c>
      <c r="B11568" s="4">
        <v>127.0</v>
      </c>
      <c r="C11568" s="4">
        <v>2019.0</v>
      </c>
      <c r="D11568" s="4" t="s">
        <v>1096</v>
      </c>
      <c r="E11568" s="4" t="s">
        <v>921</v>
      </c>
      <c r="F11568" s="4" t="s">
        <v>24</v>
      </c>
      <c r="G11568" s="4" t="s">
        <v>1404</v>
      </c>
      <c r="H11568" s="4">
        <v>25566.0</v>
      </c>
      <c r="I11568" s="4">
        <v>23995.0</v>
      </c>
      <c r="J11568" s="4">
        <v>1656.0</v>
      </c>
      <c r="K11568" s="4">
        <v>25982.0</v>
      </c>
      <c r="L11568" s="4">
        <v>60000.0</v>
      </c>
      <c r="M11568" s="4" t="s">
        <v>2041</v>
      </c>
      <c r="N11568" s="4" t="s">
        <v>2041</v>
      </c>
      <c r="O11568" s="4" t="s">
        <v>2041</v>
      </c>
      <c r="P11568" s="4" t="s">
        <v>2041</v>
      </c>
      <c r="R11568" s="5" t="str">
        <f t="shared" si="1"/>
        <v>2019_127</v>
      </c>
    </row>
    <row r="11569">
      <c r="A11569" s="4" t="s">
        <v>1117</v>
      </c>
      <c r="B11569" s="4">
        <v>128.0</v>
      </c>
      <c r="C11569" s="4">
        <v>2019.0</v>
      </c>
      <c r="D11569" s="4" t="s">
        <v>1728</v>
      </c>
      <c r="E11569" s="4" t="s">
        <v>2062</v>
      </c>
      <c r="F11569" s="4" t="s">
        <v>257</v>
      </c>
      <c r="G11569" s="4" t="s">
        <v>1472</v>
      </c>
      <c r="H11569" s="4">
        <v>24839.0</v>
      </c>
      <c r="I11569" s="4">
        <v>23771.0</v>
      </c>
      <c r="J11569" s="4">
        <v>2141.0</v>
      </c>
      <c r="K11569" s="4">
        <v>19062.0</v>
      </c>
      <c r="L11569" s="4">
        <v>62610.0</v>
      </c>
      <c r="M11569" s="4" t="s">
        <v>2041</v>
      </c>
      <c r="N11569" s="4" t="s">
        <v>2041</v>
      </c>
      <c r="O11569" s="4" t="s">
        <v>2041</v>
      </c>
      <c r="P11569" s="4" t="s">
        <v>2041</v>
      </c>
      <c r="R11569" s="5" t="str">
        <f t="shared" si="1"/>
        <v>2019_128</v>
      </c>
    </row>
    <row r="11570">
      <c r="A11570" s="4" t="s">
        <v>1132</v>
      </c>
      <c r="B11570" s="4">
        <v>129.0</v>
      </c>
      <c r="C11570" s="4">
        <v>2019.0</v>
      </c>
      <c r="D11570" s="4" t="s">
        <v>102</v>
      </c>
      <c r="E11570" s="4" t="s">
        <v>114</v>
      </c>
      <c r="F11570" s="4" t="s">
        <v>57</v>
      </c>
      <c r="G11570" s="4" t="s">
        <v>1512</v>
      </c>
      <c r="H11570" s="4">
        <v>118220.0</v>
      </c>
      <c r="I11570" s="4">
        <v>23747.0</v>
      </c>
      <c r="J11570" s="4">
        <v>8394.0</v>
      </c>
      <c r="K11570" s="4">
        <v>66416.0</v>
      </c>
      <c r="L11570" s="4">
        <v>21500.0</v>
      </c>
      <c r="M11570" s="4" t="s">
        <v>2041</v>
      </c>
      <c r="N11570" s="4" t="s">
        <v>2041</v>
      </c>
      <c r="O11570" s="4" t="s">
        <v>2041</v>
      </c>
      <c r="P11570" s="4" t="s">
        <v>2041</v>
      </c>
      <c r="R11570" s="5" t="str">
        <f t="shared" si="1"/>
        <v>2019_129</v>
      </c>
    </row>
    <row r="11571">
      <c r="A11571" s="4" t="s">
        <v>2153</v>
      </c>
      <c r="B11571" s="4">
        <v>130.0</v>
      </c>
      <c r="C11571" s="4">
        <v>2019.0</v>
      </c>
      <c r="D11571" s="4" t="s">
        <v>1723</v>
      </c>
      <c r="E11571" s="4" t="s">
        <v>2062</v>
      </c>
      <c r="F11571" s="4" t="s">
        <v>95</v>
      </c>
      <c r="G11571" s="4" t="s">
        <v>1497</v>
      </c>
      <c r="H11571" s="4">
        <v>23630.0</v>
      </c>
      <c r="I11571" s="4">
        <v>23496.0</v>
      </c>
      <c r="J11571" s="4">
        <v>2195.0</v>
      </c>
      <c r="K11571" s="4">
        <v>25482.0</v>
      </c>
      <c r="L11571" s="4">
        <v>28000.0</v>
      </c>
      <c r="M11571" s="4" t="s">
        <v>2041</v>
      </c>
      <c r="N11571" s="4" t="s">
        <v>2041</v>
      </c>
      <c r="O11571" s="4" t="s">
        <v>2041</v>
      </c>
      <c r="P11571" s="4" t="s">
        <v>2041</v>
      </c>
      <c r="R11571" s="5" t="str">
        <f t="shared" si="1"/>
        <v>2019_130</v>
      </c>
    </row>
    <row r="11572">
      <c r="A11572" s="4" t="s">
        <v>2158</v>
      </c>
      <c r="B11572" s="4">
        <v>131.0</v>
      </c>
      <c r="C11572" s="4">
        <v>2019.0</v>
      </c>
      <c r="D11572" s="4" t="s">
        <v>216</v>
      </c>
      <c r="E11572" s="4" t="s">
        <v>921</v>
      </c>
      <c r="F11572" s="4" t="s">
        <v>88</v>
      </c>
      <c r="G11572" s="4" t="s">
        <v>1413</v>
      </c>
      <c r="H11572" s="4">
        <v>53466.0</v>
      </c>
      <c r="I11572" s="4">
        <v>23495.0</v>
      </c>
      <c r="J11572" s="4">
        <v>2226.0</v>
      </c>
      <c r="K11572" s="4">
        <v>116914.0</v>
      </c>
      <c r="L11572" s="4">
        <v>30286.0</v>
      </c>
      <c r="M11572" s="4" t="s">
        <v>2041</v>
      </c>
      <c r="N11572" s="4" t="s">
        <v>2041</v>
      </c>
      <c r="O11572" s="4" t="s">
        <v>2041</v>
      </c>
      <c r="P11572" s="4" t="s">
        <v>2041</v>
      </c>
      <c r="R11572" s="5" t="str">
        <f t="shared" si="1"/>
        <v>2019_131</v>
      </c>
    </row>
    <row r="11573">
      <c r="A11573" s="4" t="s">
        <v>2162</v>
      </c>
      <c r="B11573" s="4">
        <v>132.0</v>
      </c>
      <c r="C11573" s="4">
        <v>2019.0</v>
      </c>
      <c r="D11573" s="4" t="s">
        <v>29</v>
      </c>
      <c r="E11573" s="4" t="s">
        <v>29</v>
      </c>
      <c r="F11573" s="4" t="s">
        <v>299</v>
      </c>
      <c r="G11573" s="4" t="s">
        <v>1802</v>
      </c>
      <c r="H11573" s="4">
        <v>12947.0</v>
      </c>
      <c r="I11573" s="4">
        <v>23443.0</v>
      </c>
      <c r="J11573" s="4">
        <v>1733.0</v>
      </c>
      <c r="K11573" s="4">
        <v>70256.0</v>
      </c>
      <c r="L11573" s="4">
        <v>45000.0</v>
      </c>
      <c r="M11573" s="4" t="s">
        <v>2041</v>
      </c>
      <c r="N11573" s="4" t="s">
        <v>2041</v>
      </c>
      <c r="O11573" s="4" t="s">
        <v>2041</v>
      </c>
      <c r="P11573" s="4" t="s">
        <v>2041</v>
      </c>
      <c r="R11573" s="5" t="str">
        <f t="shared" si="1"/>
        <v>2019_132</v>
      </c>
    </row>
    <row r="11574">
      <c r="A11574" s="4" t="s">
        <v>2115</v>
      </c>
      <c r="B11574" s="4">
        <v>133.0</v>
      </c>
      <c r="C11574" s="4">
        <v>2019.0</v>
      </c>
      <c r="D11574" s="4" t="s">
        <v>1104</v>
      </c>
      <c r="E11574" s="4" t="s">
        <v>2116</v>
      </c>
      <c r="F11574" s="4" t="s">
        <v>115</v>
      </c>
      <c r="G11574" s="4" t="s">
        <v>1450</v>
      </c>
      <c r="H11574" s="4">
        <v>18519.0</v>
      </c>
      <c r="I11574" s="4">
        <v>23306.0</v>
      </c>
      <c r="J11574" s="4">
        <v>2012.0</v>
      </c>
      <c r="K11574" s="4">
        <v>33576.0</v>
      </c>
      <c r="L11574" s="4">
        <v>53000.0</v>
      </c>
      <c r="M11574" s="4" t="s">
        <v>2041</v>
      </c>
      <c r="N11574" s="4" t="s">
        <v>2041</v>
      </c>
      <c r="O11574" s="4" t="s">
        <v>2041</v>
      </c>
      <c r="P11574" s="4" t="s">
        <v>2041</v>
      </c>
      <c r="R11574" s="5" t="str">
        <f t="shared" si="1"/>
        <v>2019_133</v>
      </c>
    </row>
    <row r="11575">
      <c r="A11575" s="4" t="s">
        <v>744</v>
      </c>
      <c r="B11575" s="4">
        <v>134.0</v>
      </c>
      <c r="C11575" s="4">
        <v>2019.0</v>
      </c>
      <c r="D11575" s="4" t="s">
        <v>203</v>
      </c>
      <c r="E11575" s="4" t="s">
        <v>2059</v>
      </c>
      <c r="F11575" s="4" t="s">
        <v>70</v>
      </c>
      <c r="G11575" s="4" t="s">
        <v>1409</v>
      </c>
      <c r="H11575" s="4">
        <v>120865.0</v>
      </c>
      <c r="I11575" s="4">
        <v>22832.0</v>
      </c>
      <c r="J11575" s="4">
        <v>5966.0</v>
      </c>
      <c r="K11575" s="4">
        <v>59147.0</v>
      </c>
      <c r="L11575" s="4">
        <v>41967.0</v>
      </c>
      <c r="M11575" s="4" t="s">
        <v>2041</v>
      </c>
      <c r="N11575" s="4" t="s">
        <v>2041</v>
      </c>
      <c r="O11575" s="4" t="s">
        <v>2041</v>
      </c>
      <c r="P11575" s="4" t="s">
        <v>2041</v>
      </c>
      <c r="R11575" s="5" t="str">
        <f t="shared" si="1"/>
        <v>2019_134</v>
      </c>
    </row>
    <row r="11576">
      <c r="A11576" s="4" t="s">
        <v>2301</v>
      </c>
      <c r="B11576" s="4">
        <v>135.0</v>
      </c>
      <c r="C11576" s="4">
        <v>2019.0</v>
      </c>
      <c r="D11576" s="4" t="s">
        <v>1831</v>
      </c>
      <c r="E11576" s="4" t="s">
        <v>2040</v>
      </c>
      <c r="F11576" s="4" t="s">
        <v>37</v>
      </c>
      <c r="G11576" s="4" t="s">
        <v>1782</v>
      </c>
      <c r="H11576" s="4">
        <v>25021.0</v>
      </c>
      <c r="I11576" s="4">
        <v>22823.0</v>
      </c>
      <c r="J11576" s="4">
        <v>1591.0</v>
      </c>
      <c r="K11576" s="4">
        <v>13501.0</v>
      </c>
      <c r="L11576" s="4">
        <v>119650.0</v>
      </c>
      <c r="M11576" s="4" t="s">
        <v>2041</v>
      </c>
      <c r="N11576" s="4" t="s">
        <v>2041</v>
      </c>
      <c r="O11576" s="4" t="s">
        <v>2041</v>
      </c>
      <c r="P11576" s="4" t="s">
        <v>2041</v>
      </c>
      <c r="R11576" s="5" t="str">
        <f t="shared" si="1"/>
        <v>2019_135</v>
      </c>
    </row>
    <row r="11577">
      <c r="A11577" s="4" t="s">
        <v>2171</v>
      </c>
      <c r="B11577" s="4">
        <v>136.0</v>
      </c>
      <c r="C11577" s="4">
        <v>2019.0</v>
      </c>
      <c r="D11577" s="4" t="s">
        <v>352</v>
      </c>
      <c r="E11577" s="4" t="s">
        <v>2040</v>
      </c>
      <c r="F11577" s="4" t="s">
        <v>20</v>
      </c>
      <c r="G11577" s="4" t="s">
        <v>1511</v>
      </c>
      <c r="H11577" s="4">
        <v>3757.0</v>
      </c>
      <c r="I11577" s="4">
        <v>22785.0</v>
      </c>
      <c r="J11577" s="4">
        <v>471.0</v>
      </c>
      <c r="K11577" s="4">
        <v>10905.0</v>
      </c>
      <c r="L11577" s="4">
        <v>27000.0</v>
      </c>
      <c r="M11577" s="4" t="s">
        <v>2041</v>
      </c>
      <c r="N11577" s="4" t="s">
        <v>2041</v>
      </c>
      <c r="O11577" s="4" t="s">
        <v>2041</v>
      </c>
      <c r="P11577" s="4" t="s">
        <v>2041</v>
      </c>
      <c r="R11577" s="5" t="str">
        <f t="shared" si="1"/>
        <v>2019_136</v>
      </c>
    </row>
    <row r="11578">
      <c r="A11578" s="4" t="s">
        <v>854</v>
      </c>
      <c r="B11578" s="4">
        <v>137.0</v>
      </c>
      <c r="C11578" s="4">
        <v>2019.0</v>
      </c>
      <c r="D11578" s="4" t="s">
        <v>975</v>
      </c>
      <c r="E11578" s="4" t="s">
        <v>2043</v>
      </c>
      <c r="F11578" s="4" t="s">
        <v>57</v>
      </c>
      <c r="G11578" s="4" t="s">
        <v>1531</v>
      </c>
      <c r="H11578" s="4">
        <v>69024.0</v>
      </c>
      <c r="I11578" s="4">
        <v>22732.0</v>
      </c>
      <c r="J11578" s="4">
        <v>4864.0</v>
      </c>
      <c r="K11578" s="4">
        <v>32686.0</v>
      </c>
      <c r="L11578" s="4">
        <v>35400.0</v>
      </c>
      <c r="M11578" s="4" t="s">
        <v>2041</v>
      </c>
      <c r="N11578" s="4" t="s">
        <v>2041</v>
      </c>
      <c r="O11578" s="4" t="s">
        <v>2041</v>
      </c>
      <c r="P11578" s="4" t="s">
        <v>2041</v>
      </c>
      <c r="R11578" s="5" t="str">
        <f t="shared" si="1"/>
        <v>2019_137</v>
      </c>
    </row>
    <row r="11579">
      <c r="A11579" s="4" t="s">
        <v>2186</v>
      </c>
      <c r="B11579" s="4">
        <v>138.0</v>
      </c>
      <c r="C11579" s="4">
        <v>2019.0</v>
      </c>
      <c r="D11579" s="4" t="s">
        <v>102</v>
      </c>
      <c r="E11579" s="4" t="s">
        <v>114</v>
      </c>
      <c r="F11579" s="4" t="s">
        <v>30</v>
      </c>
      <c r="G11579" s="4" t="s">
        <v>1407</v>
      </c>
      <c r="H11579" s="4">
        <v>77895.0</v>
      </c>
      <c r="I11579" s="4">
        <v>22561.0</v>
      </c>
      <c r="J11579" s="4">
        <v>4920.0</v>
      </c>
      <c r="K11579" s="4">
        <v>34986.0</v>
      </c>
      <c r="L11579" s="4">
        <v>23300.0</v>
      </c>
      <c r="M11579" s="4" t="s">
        <v>2041</v>
      </c>
      <c r="N11579" s="4" t="s">
        <v>2041</v>
      </c>
      <c r="O11579" s="4" t="s">
        <v>2041</v>
      </c>
      <c r="P11579" s="4" t="s">
        <v>2041</v>
      </c>
      <c r="R11579" s="5" t="str">
        <f t="shared" si="1"/>
        <v>2019_138</v>
      </c>
    </row>
    <row r="11580">
      <c r="A11580" s="4" t="s">
        <v>2119</v>
      </c>
      <c r="B11580" s="4">
        <v>139.0</v>
      </c>
      <c r="C11580" s="4">
        <v>2019.0</v>
      </c>
      <c r="D11580" s="4" t="s">
        <v>102</v>
      </c>
      <c r="E11580" s="4" t="s">
        <v>114</v>
      </c>
      <c r="F11580" s="4" t="s">
        <v>57</v>
      </c>
      <c r="G11580" s="4" t="s">
        <v>1752</v>
      </c>
      <c r="H11580" s="4">
        <v>82881.0</v>
      </c>
      <c r="I11580" s="4">
        <v>22127.0</v>
      </c>
      <c r="J11580" s="4">
        <v>5455.0</v>
      </c>
      <c r="K11580" s="4">
        <v>63675.0</v>
      </c>
      <c r="L11580" s="4">
        <v>11000.0</v>
      </c>
      <c r="M11580" s="4" t="s">
        <v>2041</v>
      </c>
      <c r="N11580" s="4" t="s">
        <v>2041</v>
      </c>
      <c r="O11580" s="4" t="s">
        <v>2041</v>
      </c>
      <c r="P11580" s="4" t="s">
        <v>2044</v>
      </c>
      <c r="R11580" s="5" t="str">
        <f t="shared" si="1"/>
        <v>2019_139</v>
      </c>
    </row>
    <row r="11581">
      <c r="A11581" s="4" t="s">
        <v>2526</v>
      </c>
      <c r="B11581" s="4">
        <v>140.0</v>
      </c>
      <c r="C11581" s="4">
        <v>2019.0</v>
      </c>
      <c r="D11581" s="4" t="s">
        <v>975</v>
      </c>
      <c r="E11581" s="4" t="s">
        <v>2043</v>
      </c>
      <c r="F11581" s="4" t="s">
        <v>179</v>
      </c>
      <c r="G11581" s="4" t="s">
        <v>1681</v>
      </c>
      <c r="H11581" s="4">
        <v>4114.0</v>
      </c>
      <c r="I11581" s="4">
        <v>22095.0</v>
      </c>
      <c r="J11581" s="4">
        <v>86.0</v>
      </c>
      <c r="K11581" s="4">
        <v>12046.0</v>
      </c>
      <c r="L11581" s="4">
        <v>199000.0</v>
      </c>
      <c r="M11581" s="4" t="s">
        <v>2041</v>
      </c>
      <c r="N11581" s="4" t="s">
        <v>2041</v>
      </c>
      <c r="O11581" s="4" t="s">
        <v>2041</v>
      </c>
      <c r="P11581" s="4" t="s">
        <v>2041</v>
      </c>
      <c r="R11581" s="5" t="str">
        <f t="shared" si="1"/>
        <v>2019_140</v>
      </c>
    </row>
    <row r="11582">
      <c r="A11582" s="4" t="s">
        <v>2140</v>
      </c>
      <c r="B11582" s="4">
        <v>141.0</v>
      </c>
      <c r="C11582" s="4">
        <v>2019.0</v>
      </c>
      <c r="D11582" s="4" t="s">
        <v>332</v>
      </c>
      <c r="E11582" s="4" t="s">
        <v>2141</v>
      </c>
      <c r="F11582" s="4" t="s">
        <v>189</v>
      </c>
      <c r="G11582" s="4" t="s">
        <v>1449</v>
      </c>
      <c r="H11582" s="4">
        <v>4965.0</v>
      </c>
      <c r="I11582" s="4">
        <v>21991.0</v>
      </c>
      <c r="J11582" s="4">
        <v>557.0</v>
      </c>
      <c r="K11582" s="4">
        <v>8520.0</v>
      </c>
      <c r="L11582" s="4">
        <v>30000.0</v>
      </c>
      <c r="M11582" s="4" t="s">
        <v>2041</v>
      </c>
      <c r="N11582" s="4" t="s">
        <v>2041</v>
      </c>
      <c r="O11582" s="4" t="s">
        <v>2041</v>
      </c>
      <c r="P11582" s="4" t="s">
        <v>2041</v>
      </c>
      <c r="R11582" s="5" t="str">
        <f t="shared" si="1"/>
        <v>2019_141</v>
      </c>
    </row>
    <row r="11583">
      <c r="A11583" s="4" t="s">
        <v>2156</v>
      </c>
      <c r="B11583" s="4">
        <v>142.0</v>
      </c>
      <c r="C11583" s="4">
        <v>2019.0</v>
      </c>
      <c r="D11583" s="4" t="s">
        <v>120</v>
      </c>
      <c r="E11583" s="4" t="s">
        <v>2059</v>
      </c>
      <c r="F11583" s="4" t="s">
        <v>24</v>
      </c>
      <c r="G11583" s="4" t="s">
        <v>1503</v>
      </c>
      <c r="H11583" s="4">
        <v>28690.0</v>
      </c>
      <c r="I11583" s="4">
        <v>21965.0</v>
      </c>
      <c r="J11583" s="4">
        <v>2465.0</v>
      </c>
      <c r="K11583" s="4">
        <v>26243.0</v>
      </c>
      <c r="L11583" s="4">
        <v>58803.0</v>
      </c>
      <c r="M11583" s="4" t="s">
        <v>2041</v>
      </c>
      <c r="N11583" s="4" t="s">
        <v>2041</v>
      </c>
      <c r="O11583" s="4" t="s">
        <v>2041</v>
      </c>
      <c r="P11583" s="4" t="s">
        <v>2041</v>
      </c>
      <c r="R11583" s="5" t="str">
        <f t="shared" si="1"/>
        <v>2019_142</v>
      </c>
    </row>
    <row r="11584">
      <c r="A11584" s="4" t="s">
        <v>2132</v>
      </c>
      <c r="B11584" s="4">
        <v>143.0</v>
      </c>
      <c r="C11584" s="4">
        <v>2019.0</v>
      </c>
      <c r="D11584" s="4" t="s">
        <v>99</v>
      </c>
      <c r="E11584" s="4" t="s">
        <v>2042</v>
      </c>
      <c r="F11584" s="4" t="s">
        <v>88</v>
      </c>
      <c r="G11584" s="4" t="s">
        <v>1472</v>
      </c>
      <c r="H11584" s="4">
        <v>37443.0</v>
      </c>
      <c r="I11584" s="4">
        <v>21758.0</v>
      </c>
      <c r="J11584" s="4">
        <v>2920.0</v>
      </c>
      <c r="K11584" s="4">
        <v>140406.0</v>
      </c>
      <c r="L11584" s="4">
        <v>11390.0</v>
      </c>
      <c r="M11584" s="4" t="s">
        <v>2041</v>
      </c>
      <c r="N11584" s="4" t="s">
        <v>2041</v>
      </c>
      <c r="O11584" s="4" t="s">
        <v>2041</v>
      </c>
      <c r="P11584" s="4" t="s">
        <v>2041</v>
      </c>
      <c r="R11584" s="5" t="str">
        <f t="shared" si="1"/>
        <v>2019_143</v>
      </c>
    </row>
    <row r="11585">
      <c r="A11585" s="4" t="s">
        <v>2538</v>
      </c>
      <c r="B11585" s="4">
        <v>144.0</v>
      </c>
      <c r="C11585" s="4">
        <v>2019.0</v>
      </c>
      <c r="D11585" s="4" t="s">
        <v>19</v>
      </c>
      <c r="E11585" s="4" t="s">
        <v>19</v>
      </c>
      <c r="F11585" s="4" t="s">
        <v>57</v>
      </c>
      <c r="G11585" s="4" t="s">
        <v>1410</v>
      </c>
      <c r="H11585" s="4">
        <v>48338.0</v>
      </c>
      <c r="I11585" s="4">
        <v>21461.0</v>
      </c>
      <c r="J11585" s="4">
        <v>976.0</v>
      </c>
      <c r="K11585" s="4">
        <v>29740.0</v>
      </c>
      <c r="L11585" s="4">
        <v>48817.0</v>
      </c>
      <c r="M11585" s="4" t="s">
        <v>2044</v>
      </c>
      <c r="N11585" s="4" t="s">
        <v>2041</v>
      </c>
      <c r="O11585" s="4" t="s">
        <v>2041</v>
      </c>
      <c r="P11585" s="4" t="s">
        <v>2041</v>
      </c>
      <c r="R11585" s="5" t="str">
        <f t="shared" si="1"/>
        <v>2019_144</v>
      </c>
    </row>
    <row r="11586">
      <c r="A11586" s="7" t="s">
        <v>2151</v>
      </c>
      <c r="B11586" s="7">
        <v>145.0</v>
      </c>
      <c r="C11586" s="7">
        <v>2019.0</v>
      </c>
      <c r="D11586" s="7" t="s">
        <v>352</v>
      </c>
      <c r="E11586" s="7" t="s">
        <v>2040</v>
      </c>
      <c r="F11586" s="7" t="s">
        <v>179</v>
      </c>
      <c r="G11586" s="7" t="s">
        <v>1488</v>
      </c>
      <c r="H11586" s="7">
        <v>3217.0</v>
      </c>
      <c r="I11586" s="7">
        <v>21413.0</v>
      </c>
      <c r="J11586" s="7">
        <v>396.0</v>
      </c>
      <c r="K11586" s="7">
        <v>10665.0</v>
      </c>
      <c r="L11586" s="7">
        <v>26000.0</v>
      </c>
      <c r="M11586" s="7" t="s">
        <v>2041</v>
      </c>
      <c r="N11586" s="7" t="s">
        <v>2044</v>
      </c>
      <c r="O11586" s="7" t="s">
        <v>2041</v>
      </c>
      <c r="P11586" s="7" t="s">
        <v>2041</v>
      </c>
      <c r="Q11586" s="8"/>
      <c r="R11586" s="5" t="str">
        <f t="shared" si="1"/>
        <v>2019_145</v>
      </c>
    </row>
    <row r="11587">
      <c r="A11587" s="4" t="s">
        <v>2294</v>
      </c>
      <c r="B11587" s="4">
        <v>146.0</v>
      </c>
      <c r="C11587" s="4">
        <v>2019.0</v>
      </c>
      <c r="D11587" s="4" t="s">
        <v>1139</v>
      </c>
      <c r="E11587" s="4" t="s">
        <v>2042</v>
      </c>
      <c r="F11587" s="4" t="s">
        <v>57</v>
      </c>
      <c r="G11587" s="4" t="s">
        <v>1454</v>
      </c>
      <c r="H11587" s="4">
        <v>16607.0</v>
      </c>
      <c r="I11587" s="4">
        <v>21340.0</v>
      </c>
      <c r="J11587" s="4">
        <v>1063.0</v>
      </c>
      <c r="K11587" s="4">
        <v>13457.0</v>
      </c>
      <c r="L11587" s="4">
        <v>90000.0</v>
      </c>
      <c r="M11587" s="4" t="s">
        <v>2041</v>
      </c>
      <c r="N11587" s="4" t="s">
        <v>2041</v>
      </c>
      <c r="O11587" s="4" t="s">
        <v>2041</v>
      </c>
      <c r="P11587" s="4" t="s">
        <v>2041</v>
      </c>
      <c r="R11587" s="5" t="str">
        <f t="shared" si="1"/>
        <v>2019_146</v>
      </c>
    </row>
    <row r="11588">
      <c r="A11588" s="4" t="s">
        <v>2168</v>
      </c>
      <c r="B11588" s="4">
        <v>147.0</v>
      </c>
      <c r="C11588" s="4">
        <v>2019.0</v>
      </c>
      <c r="D11588" s="4" t="s">
        <v>19</v>
      </c>
      <c r="E11588" s="4" t="s">
        <v>19</v>
      </c>
      <c r="F11588" s="4" t="s">
        <v>20</v>
      </c>
      <c r="G11588" s="4" t="s">
        <v>1492</v>
      </c>
      <c r="H11588" s="4">
        <v>8470.0</v>
      </c>
      <c r="I11588" s="4">
        <v>21149.0</v>
      </c>
      <c r="J11588" s="4">
        <v>1150.0</v>
      </c>
      <c r="K11588" s="4">
        <v>11601.0</v>
      </c>
      <c r="L11588" s="4">
        <v>169000.0</v>
      </c>
      <c r="M11588" s="4" t="s">
        <v>2041</v>
      </c>
      <c r="N11588" s="4" t="s">
        <v>2041</v>
      </c>
      <c r="O11588" s="4" t="s">
        <v>2041</v>
      </c>
      <c r="P11588" s="4" t="s">
        <v>2041</v>
      </c>
      <c r="R11588" s="5" t="str">
        <f t="shared" si="1"/>
        <v>2019_147</v>
      </c>
    </row>
    <row r="11589">
      <c r="A11589" s="4" t="s">
        <v>2144</v>
      </c>
      <c r="B11589" s="4">
        <v>148.0</v>
      </c>
      <c r="C11589" s="4">
        <v>2019.0</v>
      </c>
      <c r="D11589" s="4" t="s">
        <v>34</v>
      </c>
      <c r="E11589" s="4" t="s">
        <v>2062</v>
      </c>
      <c r="F11589" s="4" t="s">
        <v>20</v>
      </c>
      <c r="G11589" s="4" t="s">
        <v>1491</v>
      </c>
      <c r="H11589" s="4">
        <v>8455.0</v>
      </c>
      <c r="I11589" s="4">
        <v>21037.0</v>
      </c>
      <c r="J11589" s="4">
        <v>183.0</v>
      </c>
      <c r="K11589" s="4">
        <v>18347.0</v>
      </c>
      <c r="L11589" s="4">
        <v>92000.0</v>
      </c>
      <c r="M11589" s="4" t="s">
        <v>2041</v>
      </c>
      <c r="N11589" s="4" t="s">
        <v>2041</v>
      </c>
      <c r="O11589" s="4" t="s">
        <v>2041</v>
      </c>
      <c r="P11589" s="4" t="s">
        <v>2041</v>
      </c>
      <c r="R11589" s="5" t="str">
        <f t="shared" si="1"/>
        <v>2019_148</v>
      </c>
    </row>
    <row r="11590">
      <c r="A11590" s="4" t="s">
        <v>2111</v>
      </c>
      <c r="B11590" s="4">
        <v>149.0</v>
      </c>
      <c r="C11590" s="4">
        <v>2019.0</v>
      </c>
      <c r="D11590" s="4" t="s">
        <v>62</v>
      </c>
      <c r="E11590" s="4" t="s">
        <v>2112</v>
      </c>
      <c r="F11590" s="4" t="s">
        <v>46</v>
      </c>
      <c r="G11590" s="4" t="s">
        <v>1418</v>
      </c>
      <c r="H11590" s="4">
        <v>145334.0</v>
      </c>
      <c r="I11590" s="4">
        <v>21025.0</v>
      </c>
      <c r="J11590" s="4">
        <v>5924.0</v>
      </c>
      <c r="K11590" s="4">
        <v>32811.0</v>
      </c>
      <c r="L11590" s="4">
        <v>210000.0</v>
      </c>
      <c r="M11590" s="4" t="s">
        <v>2041</v>
      </c>
      <c r="N11590" s="4" t="s">
        <v>2041</v>
      </c>
      <c r="O11590" s="4" t="s">
        <v>2041</v>
      </c>
      <c r="P11590" s="4" t="s">
        <v>2041</v>
      </c>
      <c r="R11590" s="5" t="str">
        <f t="shared" si="1"/>
        <v>2019_149</v>
      </c>
    </row>
    <row r="11591">
      <c r="A11591" s="4" t="s">
        <v>2309</v>
      </c>
      <c r="B11591" s="4">
        <v>150.0</v>
      </c>
      <c r="C11591" s="4">
        <v>2019.0</v>
      </c>
      <c r="D11591" s="4" t="s">
        <v>975</v>
      </c>
      <c r="E11591" s="4" t="s">
        <v>2043</v>
      </c>
      <c r="F11591" s="4" t="s">
        <v>57</v>
      </c>
      <c r="G11591" s="4" t="s">
        <v>1457</v>
      </c>
      <c r="H11591" s="4">
        <v>119035.0</v>
      </c>
      <c r="I11591" s="4">
        <v>20848.0</v>
      </c>
      <c r="J11591" s="4">
        <v>12259.0</v>
      </c>
      <c r="K11591" s="4">
        <v>50124.0</v>
      </c>
      <c r="L11591" s="4">
        <v>15000.0</v>
      </c>
      <c r="M11591" s="4" t="s">
        <v>2041</v>
      </c>
      <c r="N11591" s="4" t="s">
        <v>2041</v>
      </c>
      <c r="O11591" s="4" t="s">
        <v>2044</v>
      </c>
      <c r="P11591" s="4" t="s">
        <v>2041</v>
      </c>
      <c r="R11591" s="5" t="str">
        <f t="shared" si="1"/>
        <v>2019_150</v>
      </c>
    </row>
    <row r="11592">
      <c r="A11592" s="4" t="s">
        <v>231</v>
      </c>
      <c r="B11592" s="4">
        <v>151.0</v>
      </c>
      <c r="C11592" s="4">
        <v>2019.0</v>
      </c>
      <c r="D11592" s="4" t="s">
        <v>232</v>
      </c>
      <c r="E11592" s="4" t="s">
        <v>2112</v>
      </c>
      <c r="F11592" s="4" t="s">
        <v>77</v>
      </c>
      <c r="G11592" s="4" t="s">
        <v>1440</v>
      </c>
      <c r="H11592" s="4">
        <v>42117.0</v>
      </c>
      <c r="I11592" s="4">
        <v>20758.0</v>
      </c>
      <c r="J11592" s="4">
        <v>1907.0</v>
      </c>
      <c r="K11592" s="4">
        <v>23696.0</v>
      </c>
      <c r="L11592" s="4">
        <v>176000.0</v>
      </c>
      <c r="M11592" s="4" t="s">
        <v>2041</v>
      </c>
      <c r="N11592" s="4" t="s">
        <v>2041</v>
      </c>
      <c r="O11592" s="4" t="s">
        <v>2041</v>
      </c>
      <c r="P11592" s="4" t="s">
        <v>2041</v>
      </c>
      <c r="R11592" s="5" t="str">
        <f t="shared" si="1"/>
        <v>2019_151</v>
      </c>
    </row>
    <row r="11593">
      <c r="A11593" s="4" t="s">
        <v>2196</v>
      </c>
      <c r="B11593" s="4">
        <v>152.0</v>
      </c>
      <c r="C11593" s="4">
        <v>2019.0</v>
      </c>
      <c r="D11593" s="4" t="s">
        <v>32</v>
      </c>
      <c r="E11593" s="4" t="s">
        <v>2043</v>
      </c>
      <c r="F11593" s="4" t="s">
        <v>57</v>
      </c>
      <c r="G11593" s="4" t="s">
        <v>1457</v>
      </c>
      <c r="H11593" s="4">
        <v>13978.0</v>
      </c>
      <c r="I11593" s="4">
        <v>20647.0</v>
      </c>
      <c r="J11593" s="4">
        <v>675.0</v>
      </c>
      <c r="K11593" s="4">
        <v>29235.0</v>
      </c>
      <c r="L11593" s="4">
        <v>71600.0</v>
      </c>
      <c r="M11593" s="4" t="s">
        <v>2041</v>
      </c>
      <c r="N11593" s="4" t="s">
        <v>2041</v>
      </c>
      <c r="O11593" s="4" t="s">
        <v>2041</v>
      </c>
      <c r="P11593" s="4" t="s">
        <v>2041</v>
      </c>
      <c r="R11593" s="5" t="str">
        <f t="shared" si="1"/>
        <v>2019_152</v>
      </c>
    </row>
    <row r="11594">
      <c r="A11594" s="4" t="s">
        <v>2226</v>
      </c>
      <c r="B11594" s="4">
        <v>153.0</v>
      </c>
      <c r="C11594" s="4">
        <v>2019.0</v>
      </c>
      <c r="D11594" s="4" t="s">
        <v>1360</v>
      </c>
      <c r="E11594" s="4" t="s">
        <v>2141</v>
      </c>
      <c r="F11594" s="4" t="s">
        <v>57</v>
      </c>
      <c r="G11594" s="4" t="s">
        <v>1414</v>
      </c>
      <c r="H11594" s="4">
        <v>343774.0</v>
      </c>
      <c r="I11594" s="4">
        <v>20609.0</v>
      </c>
      <c r="J11594" s="4">
        <v>10301.0</v>
      </c>
      <c r="K11594" s="4">
        <v>69225.0</v>
      </c>
      <c r="L11594" s="4">
        <v>17000.0</v>
      </c>
      <c r="M11594" s="4" t="s">
        <v>2041</v>
      </c>
      <c r="N11594" s="4" t="s">
        <v>2041</v>
      </c>
      <c r="O11594" s="4" t="s">
        <v>2041</v>
      </c>
      <c r="P11594" s="4" t="s">
        <v>2041</v>
      </c>
      <c r="R11594" s="5" t="str">
        <f t="shared" si="1"/>
        <v>2019_153</v>
      </c>
    </row>
    <row r="11595">
      <c r="A11595" s="4" t="s">
        <v>2333</v>
      </c>
      <c r="B11595" s="4">
        <v>154.0</v>
      </c>
      <c r="C11595" s="4">
        <v>2019.0</v>
      </c>
      <c r="D11595" s="4" t="s">
        <v>1112</v>
      </c>
      <c r="E11595" s="4" t="s">
        <v>223</v>
      </c>
      <c r="F11595" s="4" t="s">
        <v>179</v>
      </c>
      <c r="G11595" s="4" t="s">
        <v>1498</v>
      </c>
      <c r="H11595" s="4">
        <v>15514.0</v>
      </c>
      <c r="I11595" s="4">
        <v>20572.0</v>
      </c>
      <c r="J11595" s="4">
        <v>1696.0</v>
      </c>
      <c r="K11595" s="4">
        <v>28566.0</v>
      </c>
      <c r="L11595" s="4">
        <v>11626.0</v>
      </c>
      <c r="M11595" s="4" t="s">
        <v>2041</v>
      </c>
      <c r="N11595" s="4" t="s">
        <v>2041</v>
      </c>
      <c r="O11595" s="4" t="s">
        <v>2041</v>
      </c>
      <c r="P11595" s="4" t="s">
        <v>2041</v>
      </c>
      <c r="R11595" s="5" t="str">
        <f t="shared" si="1"/>
        <v>2019_154</v>
      </c>
    </row>
    <row r="11596">
      <c r="A11596" s="4" t="s">
        <v>2222</v>
      </c>
      <c r="B11596" s="4">
        <v>155.0</v>
      </c>
      <c r="C11596" s="4">
        <v>2019.0</v>
      </c>
      <c r="D11596" s="4" t="s">
        <v>1289</v>
      </c>
      <c r="E11596" s="4" t="s">
        <v>114</v>
      </c>
      <c r="F11596" s="4" t="s">
        <v>179</v>
      </c>
      <c r="G11596" s="4" t="s">
        <v>1742</v>
      </c>
      <c r="H11596" s="4">
        <v>13569.0</v>
      </c>
      <c r="I11596" s="4">
        <v>20414.0</v>
      </c>
      <c r="J11596" s="4">
        <v>440.0</v>
      </c>
      <c r="K11596" s="4">
        <v>11765.0</v>
      </c>
      <c r="L11596" s="4">
        <v>12000.0</v>
      </c>
      <c r="M11596" s="4" t="s">
        <v>2041</v>
      </c>
      <c r="N11596" s="4" t="s">
        <v>2041</v>
      </c>
      <c r="O11596" s="4" t="s">
        <v>2041</v>
      </c>
      <c r="P11596" s="4" t="s">
        <v>2041</v>
      </c>
      <c r="R11596" s="5" t="str">
        <f t="shared" si="1"/>
        <v>2019_155</v>
      </c>
    </row>
    <row r="11597">
      <c r="A11597" s="7" t="s">
        <v>2152</v>
      </c>
      <c r="B11597" s="7">
        <v>156.0</v>
      </c>
      <c r="C11597" s="7">
        <v>2019.0</v>
      </c>
      <c r="D11597" s="7" t="s">
        <v>26</v>
      </c>
      <c r="E11597" s="7" t="s">
        <v>2040</v>
      </c>
      <c r="F11597" s="7" t="s">
        <v>189</v>
      </c>
      <c r="G11597" s="7" t="s">
        <v>1502</v>
      </c>
      <c r="H11597" s="7">
        <v>11221.0</v>
      </c>
      <c r="I11597" s="7">
        <v>20229.0</v>
      </c>
      <c r="J11597" s="7">
        <v>801.0</v>
      </c>
      <c r="K11597" s="7">
        <v>12469.0</v>
      </c>
      <c r="L11597" s="7">
        <v>81500.0</v>
      </c>
      <c r="M11597" s="7" t="s">
        <v>2041</v>
      </c>
      <c r="N11597" s="7" t="s">
        <v>2044</v>
      </c>
      <c r="O11597" s="7" t="s">
        <v>2041</v>
      </c>
      <c r="P11597" s="7" t="s">
        <v>2041</v>
      </c>
      <c r="Q11597" s="8"/>
      <c r="R11597" s="5" t="str">
        <f t="shared" si="1"/>
        <v>2019_156</v>
      </c>
    </row>
    <row r="11598">
      <c r="A11598" s="4" t="s">
        <v>2312</v>
      </c>
      <c r="B11598" s="4">
        <v>157.0</v>
      </c>
      <c r="C11598" s="4">
        <v>2019.0</v>
      </c>
      <c r="D11598" s="4" t="s">
        <v>223</v>
      </c>
      <c r="E11598" s="4" t="s">
        <v>223</v>
      </c>
      <c r="F11598" s="4" t="s">
        <v>57</v>
      </c>
      <c r="G11598" s="4" t="s">
        <v>1454</v>
      </c>
      <c r="H11598" s="4">
        <v>4631.0</v>
      </c>
      <c r="I11598" s="4">
        <v>20156.0</v>
      </c>
      <c r="J11598" s="4">
        <v>137.0</v>
      </c>
      <c r="K11598" s="4">
        <v>14681.0</v>
      </c>
      <c r="L11598" s="4">
        <v>87000.0</v>
      </c>
      <c r="M11598" s="4" t="s">
        <v>2041</v>
      </c>
      <c r="N11598" s="4" t="s">
        <v>2041</v>
      </c>
      <c r="O11598" s="4" t="s">
        <v>2041</v>
      </c>
      <c r="P11598" s="4" t="s">
        <v>2041</v>
      </c>
      <c r="R11598" s="5" t="str">
        <f t="shared" si="1"/>
        <v>2019_157</v>
      </c>
    </row>
    <row r="11599">
      <c r="A11599" s="4" t="s">
        <v>2210</v>
      </c>
      <c r="B11599" s="4">
        <v>158.0</v>
      </c>
      <c r="C11599" s="4">
        <v>2019.0</v>
      </c>
      <c r="D11599" s="4" t="s">
        <v>977</v>
      </c>
      <c r="E11599" s="4" t="s">
        <v>117</v>
      </c>
      <c r="F11599" s="4" t="s">
        <v>57</v>
      </c>
      <c r="G11599" s="4" t="s">
        <v>1600</v>
      </c>
      <c r="H11599" s="4">
        <v>4885.0</v>
      </c>
      <c r="I11599" s="4">
        <v>20054.0</v>
      </c>
      <c r="J11599" s="4">
        <v>301.0</v>
      </c>
      <c r="K11599" s="4">
        <v>11480.0</v>
      </c>
      <c r="L11599" s="4">
        <v>231600.0</v>
      </c>
      <c r="M11599" s="4" t="s">
        <v>2041</v>
      </c>
      <c r="N11599" s="4" t="s">
        <v>2041</v>
      </c>
      <c r="O11599" s="4" t="s">
        <v>2041</v>
      </c>
      <c r="P11599" s="4" t="s">
        <v>2041</v>
      </c>
      <c r="R11599" s="5" t="str">
        <f t="shared" si="1"/>
        <v>2019_158</v>
      </c>
    </row>
    <row r="11600">
      <c r="A11600" s="4" t="s">
        <v>2570</v>
      </c>
      <c r="B11600" s="4">
        <v>159.0</v>
      </c>
      <c r="C11600" s="4">
        <v>2019.0</v>
      </c>
      <c r="D11600" s="4" t="s">
        <v>59</v>
      </c>
      <c r="E11600" s="4" t="s">
        <v>2042</v>
      </c>
      <c r="F11600" s="4" t="s">
        <v>100</v>
      </c>
      <c r="G11600" s="4" t="s">
        <v>1500</v>
      </c>
      <c r="H11600" s="4">
        <v>55640.0</v>
      </c>
      <c r="I11600" s="4">
        <v>19993.0</v>
      </c>
      <c r="J11600" s="4">
        <v>5301.0</v>
      </c>
      <c r="K11600" s="4">
        <v>382315.0</v>
      </c>
      <c r="L11600" s="4">
        <v>51996.0</v>
      </c>
      <c r="M11600" s="4" t="s">
        <v>2041</v>
      </c>
      <c r="N11600" s="4" t="s">
        <v>2041</v>
      </c>
      <c r="O11600" s="4" t="s">
        <v>2041</v>
      </c>
      <c r="P11600" s="4" t="s">
        <v>2041</v>
      </c>
      <c r="R11600" s="5" t="str">
        <f t="shared" si="1"/>
        <v>2019_159</v>
      </c>
    </row>
    <row r="11601">
      <c r="A11601" s="4" t="s">
        <v>1260</v>
      </c>
      <c r="B11601" s="4">
        <v>160.0</v>
      </c>
      <c r="C11601" s="4">
        <v>2019.0</v>
      </c>
      <c r="D11601" s="4" t="s">
        <v>826</v>
      </c>
      <c r="E11601" s="4" t="s">
        <v>114</v>
      </c>
      <c r="F11601" s="4" t="s">
        <v>82</v>
      </c>
      <c r="G11601" s="4" t="s">
        <v>1554</v>
      </c>
      <c r="H11601" s="4">
        <v>94486.0</v>
      </c>
      <c r="I11601" s="4">
        <v>19893.0</v>
      </c>
      <c r="J11601" s="4">
        <v>2651.0</v>
      </c>
      <c r="K11601" s="4">
        <v>47833.0</v>
      </c>
      <c r="L11601" s="4">
        <v>71000.0</v>
      </c>
      <c r="M11601" s="4" t="s">
        <v>2041</v>
      </c>
      <c r="N11601" s="4" t="s">
        <v>2041</v>
      </c>
      <c r="O11601" s="4" t="s">
        <v>2041</v>
      </c>
      <c r="P11601" s="4" t="s">
        <v>2041</v>
      </c>
      <c r="R11601" s="5" t="str">
        <f t="shared" si="1"/>
        <v>2019_160</v>
      </c>
    </row>
    <row r="11602">
      <c r="A11602" s="4" t="s">
        <v>2569</v>
      </c>
      <c r="B11602" s="4">
        <v>161.0</v>
      </c>
      <c r="C11602" s="4">
        <v>2019.0</v>
      </c>
      <c r="D11602" s="4" t="s">
        <v>67</v>
      </c>
      <c r="E11602" s="4" t="s">
        <v>2042</v>
      </c>
      <c r="F11602" s="4" t="s">
        <v>35</v>
      </c>
      <c r="G11602" s="4" t="s">
        <v>1428</v>
      </c>
      <c r="H11602" s="4">
        <v>17873.0</v>
      </c>
      <c r="I11602" s="4">
        <v>19827.0</v>
      </c>
      <c r="J11602" s="4">
        <v>1807.0</v>
      </c>
      <c r="K11602" s="4">
        <v>62307.0</v>
      </c>
      <c r="L11602" s="4">
        <v>18500.0</v>
      </c>
      <c r="M11602" s="4" t="s">
        <v>2041</v>
      </c>
      <c r="N11602" s="4" t="s">
        <v>2041</v>
      </c>
      <c r="O11602" s="4" t="s">
        <v>2041</v>
      </c>
      <c r="P11602" s="4" t="s">
        <v>2041</v>
      </c>
      <c r="R11602" s="5" t="str">
        <f t="shared" si="1"/>
        <v>2019_161</v>
      </c>
    </row>
    <row r="11603">
      <c r="A11603" s="4" t="s">
        <v>2163</v>
      </c>
      <c r="B11603" s="4">
        <v>162.0</v>
      </c>
      <c r="C11603" s="4">
        <v>2019.0</v>
      </c>
      <c r="D11603" s="4" t="s">
        <v>40</v>
      </c>
      <c r="E11603" s="4" t="s">
        <v>2053</v>
      </c>
      <c r="F11603" s="4" t="s">
        <v>37</v>
      </c>
      <c r="G11603" s="4" t="s">
        <v>1495</v>
      </c>
      <c r="H11603" s="4">
        <v>107649.0</v>
      </c>
      <c r="I11603" s="4">
        <v>19627.0</v>
      </c>
      <c r="J11603" s="4">
        <v>6963.0</v>
      </c>
      <c r="K11603" s="4">
        <v>55638.0</v>
      </c>
      <c r="L11603" s="4">
        <v>8300.0</v>
      </c>
      <c r="M11603" s="4" t="s">
        <v>2041</v>
      </c>
      <c r="N11603" s="4" t="s">
        <v>2041</v>
      </c>
      <c r="O11603" s="4" t="s">
        <v>2041</v>
      </c>
      <c r="P11603" s="4" t="s">
        <v>2041</v>
      </c>
      <c r="R11603" s="5" t="str">
        <f t="shared" si="1"/>
        <v>2019_162</v>
      </c>
    </row>
    <row r="11604">
      <c r="A11604" s="4" t="s">
        <v>2528</v>
      </c>
      <c r="B11604" s="4">
        <v>163.0</v>
      </c>
      <c r="C11604" s="4">
        <v>2019.0</v>
      </c>
      <c r="D11604" s="4" t="s">
        <v>59</v>
      </c>
      <c r="E11604" s="4" t="s">
        <v>2042</v>
      </c>
      <c r="F11604" s="4" t="s">
        <v>30</v>
      </c>
      <c r="G11604" s="4" t="s">
        <v>1407</v>
      </c>
      <c r="H11604" s="4">
        <v>48153.0</v>
      </c>
      <c r="I11604" s="4">
        <v>19214.0</v>
      </c>
      <c r="J11604" s="4">
        <v>4266.0</v>
      </c>
      <c r="K11604" s="4">
        <v>362873.0</v>
      </c>
      <c r="L11604" s="4">
        <v>51300.0</v>
      </c>
      <c r="M11604" s="4" t="s">
        <v>2041</v>
      </c>
      <c r="N11604" s="4" t="s">
        <v>2041</v>
      </c>
      <c r="O11604" s="4" t="s">
        <v>2041</v>
      </c>
      <c r="P11604" s="4" t="s">
        <v>2041</v>
      </c>
      <c r="R11604" s="5" t="str">
        <f t="shared" si="1"/>
        <v>2019_163</v>
      </c>
    </row>
    <row r="11605">
      <c r="A11605" s="4" t="s">
        <v>1251</v>
      </c>
      <c r="B11605" s="4">
        <v>164.0</v>
      </c>
      <c r="C11605" s="4">
        <v>2019.0</v>
      </c>
      <c r="D11605" s="4" t="s">
        <v>223</v>
      </c>
      <c r="E11605" s="4" t="s">
        <v>223</v>
      </c>
      <c r="F11605" s="4" t="s">
        <v>24</v>
      </c>
      <c r="G11605" s="4" t="s">
        <v>1401</v>
      </c>
      <c r="H11605" s="4">
        <v>5138.0</v>
      </c>
      <c r="I11605" s="4">
        <v>19167.0</v>
      </c>
      <c r="J11605" s="4">
        <v>225.0</v>
      </c>
      <c r="K11605" s="4">
        <v>8914.0</v>
      </c>
      <c r="L11605" s="4">
        <v>53349.0</v>
      </c>
      <c r="M11605" s="4" t="s">
        <v>2041</v>
      </c>
      <c r="N11605" s="4" t="s">
        <v>2041</v>
      </c>
      <c r="O11605" s="4" t="s">
        <v>2041</v>
      </c>
      <c r="P11605" s="4" t="s">
        <v>2041</v>
      </c>
      <c r="R11605" s="5" t="str">
        <f t="shared" si="1"/>
        <v>2019_164</v>
      </c>
    </row>
    <row r="11606">
      <c r="A11606" s="4" t="s">
        <v>395</v>
      </c>
      <c r="B11606" s="4">
        <v>165.0</v>
      </c>
      <c r="C11606" s="4">
        <v>2019.0</v>
      </c>
      <c r="D11606" s="4" t="s">
        <v>977</v>
      </c>
      <c r="E11606" s="4" t="s">
        <v>117</v>
      </c>
      <c r="F11606" s="4" t="s">
        <v>400</v>
      </c>
      <c r="G11606" s="4" t="s">
        <v>1513</v>
      </c>
      <c r="H11606" s="4">
        <v>4703.0</v>
      </c>
      <c r="I11606" s="4">
        <v>19037.0</v>
      </c>
      <c r="J11606" s="4">
        <v>156.0</v>
      </c>
      <c r="K11606" s="4">
        <v>9597.0</v>
      </c>
      <c r="L11606" s="4">
        <v>15400.0</v>
      </c>
      <c r="M11606" s="4" t="s">
        <v>2041</v>
      </c>
      <c r="N11606" s="4" t="s">
        <v>2041</v>
      </c>
      <c r="O11606" s="4" t="s">
        <v>2041</v>
      </c>
      <c r="P11606" s="4" t="s">
        <v>2041</v>
      </c>
      <c r="R11606" s="5" t="str">
        <f t="shared" si="1"/>
        <v>2019_165</v>
      </c>
    </row>
    <row r="11607">
      <c r="A11607" s="4" t="s">
        <v>2150</v>
      </c>
      <c r="B11607" s="4">
        <v>166.0</v>
      </c>
      <c r="C11607" s="4">
        <v>2019.0</v>
      </c>
      <c r="D11607" s="4" t="s">
        <v>81</v>
      </c>
      <c r="E11607" s="4" t="s">
        <v>2042</v>
      </c>
      <c r="F11607" s="4" t="s">
        <v>30</v>
      </c>
      <c r="G11607" s="4" t="s">
        <v>1407</v>
      </c>
      <c r="H11607" s="4">
        <v>13875.0</v>
      </c>
      <c r="I11607" s="4">
        <v>18979.0</v>
      </c>
      <c r="J11607" s="4">
        <v>1507.0</v>
      </c>
      <c r="K11607" s="4">
        <v>23396.0</v>
      </c>
      <c r="L11607" s="4">
        <v>29034.0</v>
      </c>
      <c r="M11607" s="4" t="s">
        <v>2041</v>
      </c>
      <c r="N11607" s="4" t="s">
        <v>2041</v>
      </c>
      <c r="O11607" s="4" t="s">
        <v>2041</v>
      </c>
      <c r="P11607" s="4" t="s">
        <v>2041</v>
      </c>
      <c r="R11607" s="5" t="str">
        <f t="shared" si="1"/>
        <v>2019_166</v>
      </c>
    </row>
    <row r="11608">
      <c r="A11608" s="7" t="s">
        <v>2117</v>
      </c>
      <c r="B11608" s="7">
        <v>167.0</v>
      </c>
      <c r="C11608" s="7">
        <v>2019.0</v>
      </c>
      <c r="D11608" s="7" t="s">
        <v>490</v>
      </c>
      <c r="E11608" s="7" t="s">
        <v>921</v>
      </c>
      <c r="F11608" s="7" t="s">
        <v>24</v>
      </c>
      <c r="G11608" s="7" t="s">
        <v>1404</v>
      </c>
      <c r="H11608" s="7">
        <v>49510.0</v>
      </c>
      <c r="I11608" s="7">
        <v>18934.0</v>
      </c>
      <c r="J11608" s="7">
        <v>4131.0</v>
      </c>
      <c r="K11608" s="7">
        <v>43854.0</v>
      </c>
      <c r="L11608" s="7">
        <v>11000.0</v>
      </c>
      <c r="M11608" s="7" t="s">
        <v>2041</v>
      </c>
      <c r="N11608" s="7" t="s">
        <v>2044</v>
      </c>
      <c r="O11608" s="7" t="s">
        <v>2041</v>
      </c>
      <c r="P11608" s="7" t="s">
        <v>2041</v>
      </c>
      <c r="Q11608" s="8"/>
      <c r="R11608" s="5" t="str">
        <f t="shared" si="1"/>
        <v>2019_167</v>
      </c>
    </row>
    <row r="11609">
      <c r="A11609" s="4" t="s">
        <v>2277</v>
      </c>
      <c r="B11609" s="4">
        <v>168.0</v>
      </c>
      <c r="C11609" s="4">
        <v>2019.0</v>
      </c>
      <c r="D11609" s="4" t="s">
        <v>1289</v>
      </c>
      <c r="E11609" s="4" t="s">
        <v>114</v>
      </c>
      <c r="F11609" s="4" t="s">
        <v>57</v>
      </c>
      <c r="G11609" s="4" t="s">
        <v>1937</v>
      </c>
      <c r="H11609" s="4">
        <v>8891.0</v>
      </c>
      <c r="I11609" s="4">
        <v>18890.0</v>
      </c>
      <c r="J11609" s="4">
        <v>707.0</v>
      </c>
      <c r="K11609" s="4">
        <v>7154.0</v>
      </c>
      <c r="L11609" s="4">
        <v>11000.0</v>
      </c>
      <c r="M11609" s="4" t="s">
        <v>2041</v>
      </c>
      <c r="N11609" s="4" t="s">
        <v>2041</v>
      </c>
      <c r="O11609" s="4" t="s">
        <v>2041</v>
      </c>
      <c r="P11609" s="4" t="s">
        <v>2041</v>
      </c>
      <c r="R11609" s="5" t="str">
        <f t="shared" si="1"/>
        <v>2019_168</v>
      </c>
    </row>
    <row r="11610">
      <c r="A11610" s="4" t="s">
        <v>2190</v>
      </c>
      <c r="B11610" s="4">
        <v>169.0</v>
      </c>
      <c r="C11610" s="4">
        <v>2019.0</v>
      </c>
      <c r="D11610" s="4" t="s">
        <v>999</v>
      </c>
      <c r="E11610" s="4" t="s">
        <v>117</v>
      </c>
      <c r="F11610" s="4" t="s">
        <v>88</v>
      </c>
      <c r="G11610" s="4" t="s">
        <v>1413</v>
      </c>
      <c r="H11610" s="4">
        <v>16350.0</v>
      </c>
      <c r="I11610" s="4">
        <v>18735.0</v>
      </c>
      <c r="J11610" s="4">
        <v>811.0</v>
      </c>
      <c r="K11610" s="4">
        <v>12683.0</v>
      </c>
      <c r="L11610" s="4">
        <v>50000.0</v>
      </c>
      <c r="M11610" s="4" t="s">
        <v>2041</v>
      </c>
      <c r="N11610" s="4" t="s">
        <v>2041</v>
      </c>
      <c r="O11610" s="4" t="s">
        <v>2041</v>
      </c>
      <c r="P11610" s="4" t="s">
        <v>2041</v>
      </c>
      <c r="R11610" s="5" t="str">
        <f t="shared" si="1"/>
        <v>2019_169</v>
      </c>
    </row>
    <row r="11611">
      <c r="A11611" s="4" t="s">
        <v>2135</v>
      </c>
      <c r="B11611" s="4">
        <v>170.0</v>
      </c>
      <c r="C11611" s="4">
        <v>2019.0</v>
      </c>
      <c r="D11611" s="4" t="s">
        <v>490</v>
      </c>
      <c r="E11611" s="4" t="s">
        <v>921</v>
      </c>
      <c r="F11611" s="4" t="s">
        <v>400</v>
      </c>
      <c r="G11611" s="4" t="s">
        <v>1513</v>
      </c>
      <c r="H11611" s="4">
        <v>18678.0</v>
      </c>
      <c r="I11611" s="4">
        <v>18628.0</v>
      </c>
      <c r="J11611" s="4">
        <v>2602.0</v>
      </c>
      <c r="K11611" s="4">
        <v>42216.0</v>
      </c>
      <c r="L11611" s="4">
        <v>26800.0</v>
      </c>
      <c r="M11611" s="4" t="s">
        <v>2041</v>
      </c>
      <c r="N11611" s="4" t="s">
        <v>2041</v>
      </c>
      <c r="O11611" s="4" t="s">
        <v>2041</v>
      </c>
      <c r="P11611" s="4" t="s">
        <v>2041</v>
      </c>
      <c r="R11611" s="5" t="str">
        <f t="shared" si="1"/>
        <v>2019_170</v>
      </c>
    </row>
    <row r="11612">
      <c r="A11612" s="4" t="s">
        <v>2136</v>
      </c>
      <c r="B11612" s="4">
        <v>171.0</v>
      </c>
      <c r="C11612" s="4">
        <v>2019.0</v>
      </c>
      <c r="D11612" s="4" t="s">
        <v>1078</v>
      </c>
      <c r="E11612" s="4" t="s">
        <v>2052</v>
      </c>
      <c r="F11612" s="4" t="s">
        <v>24</v>
      </c>
      <c r="G11612" s="4" t="s">
        <v>1401</v>
      </c>
      <c r="H11612" s="4">
        <v>42635.0</v>
      </c>
      <c r="I11612" s="4">
        <v>18486.0</v>
      </c>
      <c r="J11612" s="4">
        <v>1410.0</v>
      </c>
      <c r="K11612" s="4">
        <v>14518.0</v>
      </c>
      <c r="L11612" s="4">
        <v>41000.0</v>
      </c>
      <c r="M11612" s="4" t="s">
        <v>2041</v>
      </c>
      <c r="N11612" s="4" t="s">
        <v>2041</v>
      </c>
      <c r="O11612" s="4" t="s">
        <v>2041</v>
      </c>
      <c r="P11612" s="4" t="s">
        <v>2041</v>
      </c>
      <c r="R11612" s="5" t="str">
        <f t="shared" si="1"/>
        <v>2019_171</v>
      </c>
    </row>
    <row r="11613">
      <c r="A11613" s="4" t="s">
        <v>2164</v>
      </c>
      <c r="B11613" s="4">
        <v>172.0</v>
      </c>
      <c r="C11613" s="4">
        <v>2019.0</v>
      </c>
      <c r="D11613" s="4" t="s">
        <v>1295</v>
      </c>
      <c r="E11613" s="4" t="s">
        <v>114</v>
      </c>
      <c r="F11613" s="4" t="s">
        <v>24</v>
      </c>
      <c r="G11613" s="4" t="s">
        <v>1503</v>
      </c>
      <c r="H11613" s="4">
        <v>2969.0</v>
      </c>
      <c r="I11613" s="4">
        <v>18313.0</v>
      </c>
      <c r="J11613" s="4">
        <v>111.0</v>
      </c>
      <c r="K11613" s="4">
        <v>22409.0</v>
      </c>
      <c r="L11613" s="4">
        <v>102795.0</v>
      </c>
      <c r="M11613" s="4" t="s">
        <v>2041</v>
      </c>
      <c r="N11613" s="4" t="s">
        <v>2041</v>
      </c>
      <c r="O11613" s="4" t="s">
        <v>2041</v>
      </c>
      <c r="P11613" s="4" t="s">
        <v>2041</v>
      </c>
      <c r="R11613" s="5" t="str">
        <f t="shared" si="1"/>
        <v>2019_172</v>
      </c>
    </row>
    <row r="11614">
      <c r="A11614" s="7" t="s">
        <v>2529</v>
      </c>
      <c r="B11614" s="7">
        <v>173.0</v>
      </c>
      <c r="C11614" s="7">
        <v>2019.0</v>
      </c>
      <c r="D11614" s="7" t="s">
        <v>81</v>
      </c>
      <c r="E11614" s="7" t="s">
        <v>2042</v>
      </c>
      <c r="F11614" s="7" t="s">
        <v>35</v>
      </c>
      <c r="G11614" s="7" t="s">
        <v>1499</v>
      </c>
      <c r="H11614" s="7">
        <v>22645.0</v>
      </c>
      <c r="I11614" s="7">
        <v>18253.0</v>
      </c>
      <c r="J11614" s="7">
        <v>2790.0</v>
      </c>
      <c r="K11614" s="7">
        <v>106792.0</v>
      </c>
      <c r="L11614" s="7">
        <v>16500.0</v>
      </c>
      <c r="M11614" s="7" t="s">
        <v>2041</v>
      </c>
      <c r="N11614" s="7" t="s">
        <v>2044</v>
      </c>
      <c r="O11614" s="7" t="s">
        <v>2041</v>
      </c>
      <c r="P11614" s="7" t="s">
        <v>2041</v>
      </c>
      <c r="Q11614" s="8"/>
      <c r="R11614" s="5" t="str">
        <f t="shared" si="1"/>
        <v>2019_173</v>
      </c>
    </row>
    <row r="11615">
      <c r="A11615" s="4" t="s">
        <v>2220</v>
      </c>
      <c r="B11615" s="4">
        <v>174.0</v>
      </c>
      <c r="C11615" s="4">
        <v>2019.0</v>
      </c>
      <c r="D11615" s="4" t="s">
        <v>352</v>
      </c>
      <c r="E11615" s="4" t="s">
        <v>2040</v>
      </c>
      <c r="F11615" s="4" t="s">
        <v>37</v>
      </c>
      <c r="G11615" s="4" t="s">
        <v>1495</v>
      </c>
      <c r="H11615" s="4">
        <v>11690.0</v>
      </c>
      <c r="I11615" s="4">
        <v>17977.0</v>
      </c>
      <c r="J11615" s="4">
        <v>664.0</v>
      </c>
      <c r="K11615" s="4">
        <v>17486.0</v>
      </c>
      <c r="L11615" s="4">
        <v>25110.0</v>
      </c>
      <c r="M11615" s="4" t="s">
        <v>2041</v>
      </c>
      <c r="N11615" s="4" t="s">
        <v>2041</v>
      </c>
      <c r="O11615" s="4" t="s">
        <v>2041</v>
      </c>
      <c r="P11615" s="4" t="s">
        <v>2041</v>
      </c>
      <c r="R11615" s="5" t="str">
        <f t="shared" si="1"/>
        <v>2019_174</v>
      </c>
    </row>
    <row r="11616">
      <c r="A11616" s="4" t="s">
        <v>2146</v>
      </c>
      <c r="B11616" s="4">
        <v>175.0</v>
      </c>
      <c r="C11616" s="4">
        <v>2019.0</v>
      </c>
      <c r="D11616" s="4" t="s">
        <v>23</v>
      </c>
      <c r="E11616" s="4" t="s">
        <v>921</v>
      </c>
      <c r="F11616" s="4" t="s">
        <v>24</v>
      </c>
      <c r="G11616" s="4" t="s">
        <v>1503</v>
      </c>
      <c r="H11616" s="4">
        <v>8414.0</v>
      </c>
      <c r="I11616" s="4">
        <v>17715.0</v>
      </c>
      <c r="J11616" s="4">
        <v>1098.0</v>
      </c>
      <c r="K11616" s="4">
        <v>10995.0</v>
      </c>
      <c r="L11616" s="4">
        <v>3622.0</v>
      </c>
      <c r="M11616" s="4" t="s">
        <v>2041</v>
      </c>
      <c r="N11616" s="4" t="s">
        <v>2041</v>
      </c>
      <c r="O11616" s="4" t="s">
        <v>2041</v>
      </c>
      <c r="P11616" s="4" t="s">
        <v>2041</v>
      </c>
      <c r="R11616" s="5" t="str">
        <f t="shared" si="1"/>
        <v>2019_175</v>
      </c>
    </row>
    <row r="11617">
      <c r="A11617" s="4" t="s">
        <v>2480</v>
      </c>
      <c r="B11617" s="4">
        <v>176.0</v>
      </c>
      <c r="C11617" s="4">
        <v>2019.0</v>
      </c>
      <c r="D11617" s="4" t="s">
        <v>986</v>
      </c>
      <c r="E11617" s="4" t="s">
        <v>117</v>
      </c>
      <c r="F11617" s="4" t="s">
        <v>37</v>
      </c>
      <c r="G11617" s="4" t="s">
        <v>1495</v>
      </c>
      <c r="H11617" s="4">
        <v>4170.0</v>
      </c>
      <c r="I11617" s="4">
        <v>17620.0</v>
      </c>
      <c r="J11617" s="4">
        <v>199.0</v>
      </c>
      <c r="K11617" s="4">
        <v>4001.0</v>
      </c>
      <c r="L11617" s="4">
        <v>15000.0</v>
      </c>
      <c r="M11617" s="4" t="s">
        <v>2041</v>
      </c>
      <c r="N11617" s="4" t="s">
        <v>2041</v>
      </c>
      <c r="O11617" s="4" t="s">
        <v>2041</v>
      </c>
      <c r="P11617" s="4" t="s">
        <v>2041</v>
      </c>
      <c r="R11617" s="5" t="str">
        <f t="shared" si="1"/>
        <v>2019_176</v>
      </c>
    </row>
    <row r="11618">
      <c r="A11618" s="4" t="s">
        <v>2250</v>
      </c>
      <c r="B11618" s="4">
        <v>177.0</v>
      </c>
      <c r="C11618" s="4">
        <v>2019.0</v>
      </c>
      <c r="D11618" s="4" t="s">
        <v>48</v>
      </c>
      <c r="E11618" s="4" t="s">
        <v>48</v>
      </c>
      <c r="F11618" s="4" t="s">
        <v>55</v>
      </c>
      <c r="G11618" s="4" t="s">
        <v>1522</v>
      </c>
      <c r="H11618" s="4">
        <v>39919.0</v>
      </c>
      <c r="I11618" s="4">
        <v>17535.0</v>
      </c>
      <c r="J11618" s="4">
        <v>1109.0</v>
      </c>
      <c r="K11618" s="4">
        <v>19134.0</v>
      </c>
      <c r="L11618" s="4">
        <v>53368.0</v>
      </c>
      <c r="M11618" s="4" t="s">
        <v>2041</v>
      </c>
      <c r="N11618" s="4" t="s">
        <v>2041</v>
      </c>
      <c r="O11618" s="4" t="s">
        <v>2041</v>
      </c>
      <c r="P11618" s="4" t="s">
        <v>2041</v>
      </c>
      <c r="R11618" s="5" t="str">
        <f t="shared" si="1"/>
        <v>2019_177</v>
      </c>
    </row>
    <row r="11619">
      <c r="A11619" s="4" t="s">
        <v>2121</v>
      </c>
      <c r="B11619" s="4">
        <v>178.0</v>
      </c>
      <c r="C11619" s="4">
        <v>2019.0</v>
      </c>
      <c r="D11619" s="4" t="s">
        <v>1728</v>
      </c>
      <c r="E11619" s="4" t="s">
        <v>2062</v>
      </c>
      <c r="F11619" s="4" t="s">
        <v>144</v>
      </c>
      <c r="G11619" s="4" t="s">
        <v>1481</v>
      </c>
      <c r="H11619" s="4">
        <v>42083.0</v>
      </c>
      <c r="I11619" s="4">
        <v>17408.0</v>
      </c>
      <c r="J11619" s="4">
        <v>2203.0</v>
      </c>
      <c r="K11619" s="4">
        <v>20390.0</v>
      </c>
      <c r="L11619" s="4">
        <v>87500.0</v>
      </c>
      <c r="M11619" s="4" t="s">
        <v>2041</v>
      </c>
      <c r="N11619" s="4" t="s">
        <v>2041</v>
      </c>
      <c r="O11619" s="4" t="s">
        <v>2041</v>
      </c>
      <c r="P11619" s="4" t="s">
        <v>2041</v>
      </c>
      <c r="R11619" s="5" t="str">
        <f t="shared" si="1"/>
        <v>2019_178</v>
      </c>
    </row>
    <row r="11620">
      <c r="A11620" s="4" t="s">
        <v>2275</v>
      </c>
      <c r="B11620" s="4">
        <v>179.0</v>
      </c>
      <c r="C11620" s="4">
        <v>2019.0</v>
      </c>
      <c r="D11620" s="4" t="s">
        <v>921</v>
      </c>
      <c r="E11620" s="4" t="s">
        <v>921</v>
      </c>
      <c r="F11620" s="4" t="s">
        <v>118</v>
      </c>
      <c r="G11620" s="4" t="s">
        <v>1530</v>
      </c>
      <c r="H11620" s="4">
        <v>1740.0</v>
      </c>
      <c r="I11620" s="4">
        <v>17283.0</v>
      </c>
      <c r="J11620" s="4">
        <v>71.0</v>
      </c>
      <c r="K11620" s="4">
        <v>6151.0</v>
      </c>
      <c r="L11620" s="4">
        <v>2400.0</v>
      </c>
      <c r="M11620" s="4" t="s">
        <v>2041</v>
      </c>
      <c r="N11620" s="4" t="s">
        <v>2041</v>
      </c>
      <c r="O11620" s="4" t="s">
        <v>2041</v>
      </c>
      <c r="P11620" s="4" t="s">
        <v>2041</v>
      </c>
      <c r="R11620" s="5" t="str">
        <f t="shared" si="1"/>
        <v>2019_179</v>
      </c>
    </row>
    <row r="11621">
      <c r="A11621" s="4" t="s">
        <v>2489</v>
      </c>
      <c r="B11621" s="4">
        <v>180.0</v>
      </c>
      <c r="C11621" s="4">
        <v>2019.0</v>
      </c>
      <c r="D11621" s="4" t="s">
        <v>1165</v>
      </c>
      <c r="E11621" s="4" t="s">
        <v>2059</v>
      </c>
      <c r="F11621" s="4" t="s">
        <v>35</v>
      </c>
      <c r="G11621" s="4" t="s">
        <v>1625</v>
      </c>
      <c r="H11621" s="4">
        <v>5868.0</v>
      </c>
      <c r="I11621" s="4">
        <v>17279.0</v>
      </c>
      <c r="J11621" s="4">
        <v>422.0</v>
      </c>
      <c r="K11621" s="4">
        <v>12270.0</v>
      </c>
      <c r="L11621" s="9">
        <v>100000.0</v>
      </c>
      <c r="M11621" s="4" t="s">
        <v>2041</v>
      </c>
      <c r="N11621" s="4" t="s">
        <v>2041</v>
      </c>
      <c r="O11621" s="4" t="s">
        <v>2041</v>
      </c>
      <c r="P11621" s="4" t="s">
        <v>2041</v>
      </c>
      <c r="R11621" s="5" t="str">
        <f t="shared" si="1"/>
        <v>2019_180</v>
      </c>
    </row>
    <row r="11622">
      <c r="A11622" s="4" t="s">
        <v>2161</v>
      </c>
      <c r="B11622" s="4">
        <v>181.0</v>
      </c>
      <c r="C11622" s="4">
        <v>2019.0</v>
      </c>
      <c r="D11622" s="4" t="s">
        <v>490</v>
      </c>
      <c r="E11622" s="4" t="s">
        <v>921</v>
      </c>
      <c r="F11622" s="4" t="s">
        <v>24</v>
      </c>
      <c r="G11622" s="4" t="s">
        <v>1404</v>
      </c>
      <c r="H11622" s="4">
        <v>55210.0</v>
      </c>
      <c r="I11622" s="4">
        <v>17275.0</v>
      </c>
      <c r="J11622" s="4">
        <v>3419.0</v>
      </c>
      <c r="K11622" s="4">
        <v>33935.0</v>
      </c>
      <c r="L11622" s="4">
        <v>2800.0</v>
      </c>
      <c r="M11622" s="4" t="s">
        <v>2041</v>
      </c>
      <c r="N11622" s="4" t="s">
        <v>2041</v>
      </c>
      <c r="O11622" s="4" t="s">
        <v>2041</v>
      </c>
      <c r="P11622" s="4" t="s">
        <v>2041</v>
      </c>
      <c r="R11622" s="5" t="str">
        <f t="shared" si="1"/>
        <v>2019_181</v>
      </c>
    </row>
    <row r="11623">
      <c r="A11623" s="4" t="s">
        <v>2292</v>
      </c>
      <c r="B11623" s="4">
        <v>182.0</v>
      </c>
      <c r="C11623" s="4">
        <v>2019.0</v>
      </c>
      <c r="D11623" s="4" t="s">
        <v>975</v>
      </c>
      <c r="E11623" s="4" t="s">
        <v>2043</v>
      </c>
      <c r="F11623" s="4" t="s">
        <v>57</v>
      </c>
      <c r="G11623" s="4" t="s">
        <v>1445</v>
      </c>
      <c r="H11623" s="4">
        <v>37653.0</v>
      </c>
      <c r="I11623" s="4">
        <v>17253.0</v>
      </c>
      <c r="J11623" s="4">
        <v>3313.0</v>
      </c>
      <c r="K11623" s="4">
        <v>17773.0</v>
      </c>
      <c r="L11623" s="4">
        <v>21000.0</v>
      </c>
      <c r="M11623" s="4" t="s">
        <v>2041</v>
      </c>
      <c r="N11623" s="4" t="s">
        <v>2041</v>
      </c>
      <c r="O11623" s="4" t="s">
        <v>2041</v>
      </c>
      <c r="P11623" s="4" t="s">
        <v>2041</v>
      </c>
      <c r="R11623" s="5" t="str">
        <f t="shared" si="1"/>
        <v>2019_182</v>
      </c>
    </row>
    <row r="11624">
      <c r="A11624" s="4" t="s">
        <v>2527</v>
      </c>
      <c r="B11624" s="4">
        <v>183.0</v>
      </c>
      <c r="C11624" s="4">
        <v>2019.0</v>
      </c>
      <c r="D11624" s="4" t="s">
        <v>216</v>
      </c>
      <c r="E11624" s="4" t="s">
        <v>921</v>
      </c>
      <c r="F11624" s="4" t="s">
        <v>57</v>
      </c>
      <c r="G11624" s="4" t="s">
        <v>1414</v>
      </c>
      <c r="H11624" s="4">
        <v>9391.0</v>
      </c>
      <c r="I11624" s="4">
        <v>16759.0</v>
      </c>
      <c r="J11624" s="4">
        <v>6851.0</v>
      </c>
      <c r="K11624" s="4">
        <v>76995.0</v>
      </c>
      <c r="L11624" s="4">
        <v>24000.0</v>
      </c>
      <c r="M11624" s="4" t="s">
        <v>2041</v>
      </c>
      <c r="N11624" s="4" t="s">
        <v>2041</v>
      </c>
      <c r="O11624" s="4" t="s">
        <v>2041</v>
      </c>
      <c r="P11624" s="4" t="s">
        <v>2041</v>
      </c>
      <c r="R11624" s="5" t="str">
        <f t="shared" si="1"/>
        <v>2019_183</v>
      </c>
    </row>
    <row r="11625">
      <c r="A11625" s="4" t="s">
        <v>2176</v>
      </c>
      <c r="B11625" s="4">
        <v>184.0</v>
      </c>
      <c r="C11625" s="4">
        <v>2019.0</v>
      </c>
      <c r="D11625" s="4" t="s">
        <v>216</v>
      </c>
      <c r="E11625" s="4" t="s">
        <v>921</v>
      </c>
      <c r="F11625" s="4" t="s">
        <v>179</v>
      </c>
      <c r="G11625" s="4" t="s">
        <v>1501</v>
      </c>
      <c r="H11625" s="4">
        <v>92439.0</v>
      </c>
      <c r="I11625" s="4">
        <v>16727.0</v>
      </c>
      <c r="J11625" s="4">
        <v>6638.0</v>
      </c>
      <c r="K11625" s="4">
        <v>103702.0</v>
      </c>
      <c r="L11625" s="4">
        <v>14300.0</v>
      </c>
      <c r="M11625" s="4" t="s">
        <v>2041</v>
      </c>
      <c r="N11625" s="4" t="s">
        <v>2041</v>
      </c>
      <c r="O11625" s="4" t="s">
        <v>2041</v>
      </c>
      <c r="P11625" s="4" t="s">
        <v>2041</v>
      </c>
      <c r="R11625" s="5" t="str">
        <f t="shared" si="1"/>
        <v>2019_184</v>
      </c>
    </row>
    <row r="11626">
      <c r="A11626" s="4" t="s">
        <v>2214</v>
      </c>
      <c r="B11626" s="4">
        <v>185.0</v>
      </c>
      <c r="C11626" s="4">
        <v>2019.0</v>
      </c>
      <c r="D11626" s="4" t="s">
        <v>1165</v>
      </c>
      <c r="E11626" s="4" t="s">
        <v>2059</v>
      </c>
      <c r="F11626" s="4" t="s">
        <v>74</v>
      </c>
      <c r="G11626" s="4" t="s">
        <v>1482</v>
      </c>
      <c r="H11626" s="4">
        <v>11949.0</v>
      </c>
      <c r="I11626" s="4">
        <v>16631.0</v>
      </c>
      <c r="J11626" s="4">
        <v>665.0</v>
      </c>
      <c r="K11626" s="4">
        <v>4427.0</v>
      </c>
      <c r="L11626" s="4">
        <v>15262.0</v>
      </c>
      <c r="M11626" s="4" t="s">
        <v>2041</v>
      </c>
      <c r="N11626" s="4" t="s">
        <v>2041</v>
      </c>
      <c r="O11626" s="4" t="s">
        <v>2041</v>
      </c>
      <c r="P11626" s="4" t="s">
        <v>2041</v>
      </c>
      <c r="R11626" s="5" t="str">
        <f t="shared" si="1"/>
        <v>2019_185</v>
      </c>
    </row>
    <row r="11627">
      <c r="A11627" s="4" t="s">
        <v>2180</v>
      </c>
      <c r="B11627" s="4">
        <v>186.0</v>
      </c>
      <c r="C11627" s="4">
        <v>2019.0</v>
      </c>
      <c r="D11627" s="4" t="s">
        <v>1839</v>
      </c>
      <c r="E11627" s="4" t="s">
        <v>2040</v>
      </c>
      <c r="F11627" s="4" t="s">
        <v>57</v>
      </c>
      <c r="G11627" s="4" t="s">
        <v>1414</v>
      </c>
      <c r="H11627" s="4">
        <v>9912.0</v>
      </c>
      <c r="I11627" s="4">
        <v>16580.0</v>
      </c>
      <c r="J11627" s="4">
        <v>1003.0</v>
      </c>
      <c r="K11627" s="4">
        <v>8049.0</v>
      </c>
      <c r="L11627" s="4">
        <v>135000.0</v>
      </c>
      <c r="M11627" s="4" t="s">
        <v>2041</v>
      </c>
      <c r="N11627" s="4" t="s">
        <v>2041</v>
      </c>
      <c r="O11627" s="4" t="s">
        <v>2041</v>
      </c>
      <c r="P11627" s="4" t="s">
        <v>2041</v>
      </c>
      <c r="R11627" s="5" t="str">
        <f t="shared" si="1"/>
        <v>2019_186</v>
      </c>
    </row>
    <row r="11628">
      <c r="A11628" s="4" t="s">
        <v>2212</v>
      </c>
      <c r="B11628" s="4">
        <v>187.0</v>
      </c>
      <c r="C11628" s="4">
        <v>2019.0</v>
      </c>
      <c r="D11628" s="4" t="s">
        <v>99</v>
      </c>
      <c r="E11628" s="4" t="s">
        <v>2042</v>
      </c>
      <c r="F11628" s="4" t="s">
        <v>100</v>
      </c>
      <c r="G11628" s="4" t="s">
        <v>1685</v>
      </c>
      <c r="H11628" s="4">
        <v>11992.0</v>
      </c>
      <c r="I11628" s="4">
        <v>16424.0</v>
      </c>
      <c r="J11628" s="4">
        <v>1641.0</v>
      </c>
      <c r="K11628" s="4">
        <v>298147.0</v>
      </c>
      <c r="L11628" s="4">
        <v>11034.0</v>
      </c>
      <c r="M11628" s="4" t="s">
        <v>2041</v>
      </c>
      <c r="N11628" s="4" t="s">
        <v>2041</v>
      </c>
      <c r="O11628" s="4" t="s">
        <v>2041</v>
      </c>
      <c r="P11628" s="4" t="s">
        <v>2041</v>
      </c>
      <c r="R11628" s="5" t="str">
        <f t="shared" si="1"/>
        <v>2019_187</v>
      </c>
    </row>
    <row r="11629">
      <c r="A11629" s="4" t="s">
        <v>1647</v>
      </c>
      <c r="B11629" s="4">
        <v>188.0</v>
      </c>
      <c r="C11629" s="4">
        <v>2019.0</v>
      </c>
      <c r="D11629" s="4" t="s">
        <v>1295</v>
      </c>
      <c r="E11629" s="4" t="s">
        <v>114</v>
      </c>
      <c r="F11629" s="4" t="s">
        <v>183</v>
      </c>
      <c r="G11629" s="4" t="s">
        <v>1517</v>
      </c>
      <c r="H11629" s="4">
        <v>9034.0</v>
      </c>
      <c r="I11629" s="4">
        <v>16369.0</v>
      </c>
      <c r="J11629" s="4">
        <v>159.0</v>
      </c>
      <c r="K11629" s="4">
        <v>19110.0</v>
      </c>
      <c r="L11629" s="4">
        <v>77700.0</v>
      </c>
      <c r="M11629" s="4" t="s">
        <v>2041</v>
      </c>
      <c r="N11629" s="4" t="s">
        <v>2041</v>
      </c>
      <c r="O11629" s="4" t="s">
        <v>2041</v>
      </c>
      <c r="P11629" s="4" t="s">
        <v>2041</v>
      </c>
      <c r="R11629" s="5" t="str">
        <f t="shared" si="1"/>
        <v>2019_188</v>
      </c>
    </row>
    <row r="11630">
      <c r="A11630" s="4" t="s">
        <v>2447</v>
      </c>
      <c r="B11630" s="4">
        <v>189.0</v>
      </c>
      <c r="C11630" s="4">
        <v>2019.0</v>
      </c>
      <c r="D11630" s="4" t="s">
        <v>1139</v>
      </c>
      <c r="E11630" s="4" t="s">
        <v>2042</v>
      </c>
      <c r="F11630" s="4" t="s">
        <v>46</v>
      </c>
      <c r="G11630" s="4" t="s">
        <v>1418</v>
      </c>
      <c r="H11630" s="4">
        <v>7034.0</v>
      </c>
      <c r="I11630" s="4">
        <v>16318.0</v>
      </c>
      <c r="J11630" s="4">
        <v>485.0</v>
      </c>
      <c r="K11630" s="4">
        <v>10026.0</v>
      </c>
      <c r="L11630" s="4">
        <v>90000.0</v>
      </c>
      <c r="M11630" s="4" t="s">
        <v>2041</v>
      </c>
      <c r="N11630" s="4" t="s">
        <v>2041</v>
      </c>
      <c r="O11630" s="4" t="s">
        <v>2041</v>
      </c>
      <c r="P11630" s="4" t="s">
        <v>2041</v>
      </c>
      <c r="R11630" s="5" t="str">
        <f t="shared" si="1"/>
        <v>2019_189</v>
      </c>
    </row>
    <row r="11631">
      <c r="A11631" s="4" t="s">
        <v>2270</v>
      </c>
      <c r="B11631" s="4">
        <v>190.0</v>
      </c>
      <c r="C11631" s="4">
        <v>2019.0</v>
      </c>
      <c r="D11631" s="4" t="s">
        <v>1104</v>
      </c>
      <c r="E11631" s="4" t="s">
        <v>2116</v>
      </c>
      <c r="F11631" s="4" t="s">
        <v>88</v>
      </c>
      <c r="G11631" s="4" t="s">
        <v>1413</v>
      </c>
      <c r="H11631" s="4">
        <v>9794.0</v>
      </c>
      <c r="I11631" s="4">
        <v>16285.0</v>
      </c>
      <c r="J11631" s="4">
        <v>1906.0</v>
      </c>
      <c r="K11631" s="4">
        <v>25361.0</v>
      </c>
      <c r="L11631" s="4">
        <v>45100.0</v>
      </c>
      <c r="M11631" s="4" t="s">
        <v>2041</v>
      </c>
      <c r="N11631" s="4" t="s">
        <v>2041</v>
      </c>
      <c r="O11631" s="4" t="s">
        <v>2041</v>
      </c>
      <c r="P11631" s="4" t="s">
        <v>2041</v>
      </c>
      <c r="R11631" s="5" t="str">
        <f t="shared" si="1"/>
        <v>2019_190</v>
      </c>
    </row>
    <row r="11632">
      <c r="A11632" s="7" t="s">
        <v>2240</v>
      </c>
      <c r="B11632" s="7">
        <v>191.0</v>
      </c>
      <c r="C11632" s="7">
        <v>2019.0</v>
      </c>
      <c r="D11632" s="7" t="s">
        <v>1354</v>
      </c>
      <c r="E11632" s="7" t="s">
        <v>2043</v>
      </c>
      <c r="F11632" s="7" t="s">
        <v>46</v>
      </c>
      <c r="G11632" s="7" t="s">
        <v>2481</v>
      </c>
      <c r="H11632" s="7">
        <v>14172.0</v>
      </c>
      <c r="I11632" s="7">
        <v>16241.0</v>
      </c>
      <c r="J11632" s="7">
        <v>643.0</v>
      </c>
      <c r="K11632" s="7">
        <v>7168.0</v>
      </c>
      <c r="L11632" s="7">
        <v>9019.0</v>
      </c>
      <c r="M11632" s="7" t="s">
        <v>2041</v>
      </c>
      <c r="N11632" s="7" t="s">
        <v>2044</v>
      </c>
      <c r="O11632" s="7" t="s">
        <v>2041</v>
      </c>
      <c r="P11632" s="7" t="s">
        <v>2041</v>
      </c>
      <c r="Q11632" s="8"/>
      <c r="R11632" s="5" t="str">
        <f t="shared" si="1"/>
        <v>2019_191</v>
      </c>
    </row>
    <row r="11633">
      <c r="A11633" s="4" t="s">
        <v>2177</v>
      </c>
      <c r="B11633" s="4">
        <v>192.0</v>
      </c>
      <c r="C11633" s="4">
        <v>2019.0</v>
      </c>
      <c r="D11633" s="4" t="s">
        <v>216</v>
      </c>
      <c r="E11633" s="4" t="s">
        <v>921</v>
      </c>
      <c r="F11633" s="4" t="s">
        <v>55</v>
      </c>
      <c r="G11633" s="4" t="s">
        <v>1472</v>
      </c>
      <c r="H11633" s="4">
        <v>41313.0</v>
      </c>
      <c r="I11633" s="4">
        <v>16196.0</v>
      </c>
      <c r="J11633" s="4">
        <v>1924.0</v>
      </c>
      <c r="K11633" s="4">
        <v>68803.0</v>
      </c>
      <c r="L11633" s="4">
        <v>17582.0</v>
      </c>
      <c r="M11633" s="4" t="s">
        <v>2041</v>
      </c>
      <c r="N11633" s="4" t="s">
        <v>2041</v>
      </c>
      <c r="O11633" s="4" t="s">
        <v>2041</v>
      </c>
      <c r="P11633" s="4" t="s">
        <v>2041</v>
      </c>
      <c r="R11633" s="5" t="str">
        <f t="shared" si="1"/>
        <v>2019_192</v>
      </c>
    </row>
    <row r="11634">
      <c r="A11634" s="4" t="s">
        <v>2267</v>
      </c>
      <c r="B11634" s="4">
        <v>193.0</v>
      </c>
      <c r="C11634" s="4">
        <v>2019.0</v>
      </c>
      <c r="D11634" s="4" t="s">
        <v>1354</v>
      </c>
      <c r="E11634" s="4" t="s">
        <v>2043</v>
      </c>
      <c r="F11634" s="4" t="s">
        <v>43</v>
      </c>
      <c r="G11634" s="4" t="s">
        <v>1881</v>
      </c>
      <c r="H11634" s="4">
        <v>41666.0</v>
      </c>
      <c r="I11634" s="4">
        <v>16125.0</v>
      </c>
      <c r="J11634" s="4">
        <v>2101.0</v>
      </c>
      <c r="K11634" s="4">
        <v>15913.0</v>
      </c>
      <c r="L11634" s="4">
        <v>281600.0</v>
      </c>
      <c r="M11634" s="4" t="s">
        <v>2041</v>
      </c>
      <c r="N11634" s="4" t="s">
        <v>2041</v>
      </c>
      <c r="O11634" s="4" t="s">
        <v>2041</v>
      </c>
      <c r="P11634" s="4" t="s">
        <v>2041</v>
      </c>
      <c r="R11634" s="5" t="str">
        <f t="shared" si="1"/>
        <v>2019_193</v>
      </c>
    </row>
    <row r="11635">
      <c r="A11635" s="4" t="s">
        <v>959</v>
      </c>
      <c r="B11635" s="4">
        <v>194.0</v>
      </c>
      <c r="C11635" s="4">
        <v>2019.0</v>
      </c>
      <c r="D11635" s="4" t="s">
        <v>1112</v>
      </c>
      <c r="E11635" s="4" t="s">
        <v>223</v>
      </c>
      <c r="F11635" s="4" t="s">
        <v>24</v>
      </c>
      <c r="G11635" s="4" t="s">
        <v>1679</v>
      </c>
      <c r="H11635" s="4">
        <v>15452.0</v>
      </c>
      <c r="I11635" s="4">
        <v>16068.0</v>
      </c>
      <c r="J11635" s="4">
        <v>1460.0</v>
      </c>
      <c r="K11635" s="4">
        <v>14115.0</v>
      </c>
      <c r="L11635" s="4">
        <v>8437.0</v>
      </c>
      <c r="M11635" s="4" t="s">
        <v>2041</v>
      </c>
      <c r="N11635" s="4" t="s">
        <v>2041</v>
      </c>
      <c r="O11635" s="4" t="s">
        <v>2041</v>
      </c>
      <c r="P11635" s="4" t="s">
        <v>2041</v>
      </c>
      <c r="R11635" s="5" t="str">
        <f t="shared" si="1"/>
        <v>2019_194</v>
      </c>
    </row>
    <row r="11636">
      <c r="A11636" s="4" t="s">
        <v>2307</v>
      </c>
      <c r="B11636" s="4">
        <v>195.0</v>
      </c>
      <c r="C11636" s="4">
        <v>2019.0</v>
      </c>
      <c r="D11636" s="4" t="s">
        <v>826</v>
      </c>
      <c r="E11636" s="4" t="s">
        <v>114</v>
      </c>
      <c r="F11636" s="4" t="s">
        <v>43</v>
      </c>
      <c r="G11636" s="4" t="s">
        <v>1437</v>
      </c>
      <c r="H11636" s="4">
        <v>67193.0</v>
      </c>
      <c r="I11636" s="4">
        <v>15983.0</v>
      </c>
      <c r="J11636" s="4">
        <v>311.0</v>
      </c>
      <c r="K11636" s="4">
        <v>53904.0</v>
      </c>
      <c r="L11636" s="4">
        <v>76032.0</v>
      </c>
      <c r="M11636" s="4" t="s">
        <v>2041</v>
      </c>
      <c r="N11636" s="4" t="s">
        <v>2041</v>
      </c>
      <c r="O11636" s="4" t="s">
        <v>2041</v>
      </c>
      <c r="P11636" s="4" t="s">
        <v>2041</v>
      </c>
      <c r="R11636" s="5" t="str">
        <f t="shared" si="1"/>
        <v>2019_195</v>
      </c>
    </row>
    <row r="11637">
      <c r="A11637" s="4" t="s">
        <v>2213</v>
      </c>
      <c r="B11637" s="4">
        <v>196.0</v>
      </c>
      <c r="C11637" s="4">
        <v>2019.0</v>
      </c>
      <c r="D11637" s="4" t="s">
        <v>26</v>
      </c>
      <c r="E11637" s="4" t="s">
        <v>2040</v>
      </c>
      <c r="F11637" s="4" t="s">
        <v>95</v>
      </c>
      <c r="G11637" s="4" t="s">
        <v>1458</v>
      </c>
      <c r="H11637" s="4">
        <v>6879.0</v>
      </c>
      <c r="I11637" s="4">
        <v>15860.0</v>
      </c>
      <c r="J11637" s="4">
        <v>564.0</v>
      </c>
      <c r="K11637" s="4">
        <v>7886.0</v>
      </c>
      <c r="L11637" s="4">
        <v>74000.0</v>
      </c>
      <c r="M11637" s="4" t="s">
        <v>2041</v>
      </c>
      <c r="N11637" s="4" t="s">
        <v>2041</v>
      </c>
      <c r="O11637" s="4" t="s">
        <v>2041</v>
      </c>
      <c r="P11637" s="4" t="s">
        <v>2041</v>
      </c>
      <c r="R11637" s="5" t="str">
        <f t="shared" si="1"/>
        <v>2019_196</v>
      </c>
    </row>
    <row r="11638">
      <c r="A11638" s="4" t="s">
        <v>2441</v>
      </c>
      <c r="B11638" s="4">
        <v>197.0</v>
      </c>
      <c r="C11638" s="4">
        <v>2019.0</v>
      </c>
      <c r="D11638" s="4" t="s">
        <v>177</v>
      </c>
      <c r="E11638" s="4" t="s">
        <v>2065</v>
      </c>
      <c r="F11638" s="4" t="s">
        <v>57</v>
      </c>
      <c r="G11638" s="4" t="s">
        <v>2442</v>
      </c>
      <c r="H11638" s="4">
        <v>155674.0</v>
      </c>
      <c r="I11638" s="4">
        <v>15794.0</v>
      </c>
      <c r="J11638" s="4">
        <v>1211.0</v>
      </c>
      <c r="K11638" s="4">
        <v>25974.0</v>
      </c>
      <c r="L11638" s="4">
        <v>7100.0</v>
      </c>
      <c r="M11638" s="4" t="s">
        <v>2044</v>
      </c>
      <c r="N11638" s="4" t="s">
        <v>2041</v>
      </c>
      <c r="O11638" s="4" t="s">
        <v>2041</v>
      </c>
      <c r="P11638" s="4" t="s">
        <v>2041</v>
      </c>
      <c r="R11638" s="5" t="str">
        <f t="shared" si="1"/>
        <v>2019_197</v>
      </c>
    </row>
    <row r="11639">
      <c r="A11639" s="4" t="s">
        <v>2198</v>
      </c>
      <c r="B11639" s="4">
        <v>198.0</v>
      </c>
      <c r="C11639" s="4">
        <v>2019.0</v>
      </c>
      <c r="D11639" s="4" t="s">
        <v>759</v>
      </c>
      <c r="E11639" s="4" t="s">
        <v>2141</v>
      </c>
      <c r="F11639" s="4" t="s">
        <v>100</v>
      </c>
      <c r="G11639" s="4" t="s">
        <v>1443</v>
      </c>
      <c r="H11639" s="4">
        <v>7278.0</v>
      </c>
      <c r="I11639" s="4">
        <v>15790.0</v>
      </c>
      <c r="J11639" s="4">
        <v>568.0</v>
      </c>
      <c r="K11639" s="4">
        <v>13720.0</v>
      </c>
      <c r="L11639" s="4">
        <v>227200.0</v>
      </c>
      <c r="M11639" s="4" t="s">
        <v>2041</v>
      </c>
      <c r="N11639" s="4" t="s">
        <v>2041</v>
      </c>
      <c r="O11639" s="4" t="s">
        <v>2041</v>
      </c>
      <c r="P11639" s="4" t="s">
        <v>2041</v>
      </c>
      <c r="R11639" s="5" t="str">
        <f t="shared" si="1"/>
        <v>2019_198</v>
      </c>
    </row>
    <row r="11640">
      <c r="A11640" s="4" t="s">
        <v>2221</v>
      </c>
      <c r="B11640" s="4">
        <v>199.0</v>
      </c>
      <c r="C11640" s="4">
        <v>2019.0</v>
      </c>
      <c r="D11640" s="4" t="s">
        <v>975</v>
      </c>
      <c r="E11640" s="4" t="s">
        <v>2043</v>
      </c>
      <c r="F11640" s="4" t="s">
        <v>24</v>
      </c>
      <c r="G11640" s="4" t="s">
        <v>1503</v>
      </c>
      <c r="H11640" s="4">
        <v>99559.0</v>
      </c>
      <c r="I11640" s="4">
        <v>15784.0</v>
      </c>
      <c r="J11640" s="4">
        <v>5580.0</v>
      </c>
      <c r="K11640" s="4">
        <v>17137.0</v>
      </c>
      <c r="L11640" s="4">
        <v>29888.0</v>
      </c>
      <c r="M11640" s="4" t="s">
        <v>2041</v>
      </c>
      <c r="N11640" s="4" t="s">
        <v>2041</v>
      </c>
      <c r="O11640" s="4" t="s">
        <v>2041</v>
      </c>
      <c r="P11640" s="4" t="s">
        <v>2041</v>
      </c>
      <c r="R11640" s="5" t="str">
        <f t="shared" si="1"/>
        <v>2019_199</v>
      </c>
    </row>
    <row r="11641">
      <c r="A11641" s="4" t="s">
        <v>2165</v>
      </c>
      <c r="B11641" s="4">
        <v>200.0</v>
      </c>
      <c r="C11641" s="4">
        <v>2019.0</v>
      </c>
      <c r="D11641" s="4" t="s">
        <v>981</v>
      </c>
      <c r="E11641" s="4" t="s">
        <v>2053</v>
      </c>
      <c r="F11641" s="4" t="s">
        <v>74</v>
      </c>
      <c r="G11641" s="4" t="s">
        <v>1422</v>
      </c>
      <c r="H11641" s="4">
        <v>30987.0</v>
      </c>
      <c r="I11641" s="4">
        <v>15740.0</v>
      </c>
      <c r="J11641" s="4">
        <v>2131.0</v>
      </c>
      <c r="K11641" s="4">
        <v>30624.0</v>
      </c>
      <c r="L11641" s="4">
        <v>40000.0</v>
      </c>
      <c r="M11641" s="4" t="s">
        <v>2041</v>
      </c>
      <c r="N11641" s="4" t="s">
        <v>2041</v>
      </c>
      <c r="O11641" s="4" t="s">
        <v>2041</v>
      </c>
      <c r="P11641" s="4" t="s">
        <v>2041</v>
      </c>
      <c r="R11641" s="5" t="str">
        <f t="shared" si="1"/>
        <v>2019_200</v>
      </c>
    </row>
    <row r="11642">
      <c r="A11642" s="4" t="s">
        <v>2159</v>
      </c>
      <c r="B11642" s="4">
        <v>201.0</v>
      </c>
      <c r="C11642" s="4">
        <v>2019.0</v>
      </c>
      <c r="D11642" s="4" t="s">
        <v>72</v>
      </c>
      <c r="E11642" s="4" t="s">
        <v>72</v>
      </c>
      <c r="F11642" s="4" t="s">
        <v>74</v>
      </c>
      <c r="G11642" s="4" t="s">
        <v>1482</v>
      </c>
      <c r="I11642" s="4">
        <v>15679.0</v>
      </c>
      <c r="J11642" s="4">
        <v>45.0</v>
      </c>
      <c r="K11642" s="4">
        <v>4387.0</v>
      </c>
      <c r="L11642" s="4">
        <v>23000.0</v>
      </c>
      <c r="M11642" s="4" t="s">
        <v>2041</v>
      </c>
      <c r="N11642" s="4" t="s">
        <v>2041</v>
      </c>
      <c r="O11642" s="4" t="s">
        <v>2041</v>
      </c>
      <c r="P11642" s="4" t="s">
        <v>2041</v>
      </c>
      <c r="R11642" s="5" t="str">
        <f t="shared" si="1"/>
        <v>2019_201</v>
      </c>
    </row>
    <row r="11643">
      <c r="A11643" s="4" t="s">
        <v>2173</v>
      </c>
      <c r="B11643" s="4">
        <v>202.0</v>
      </c>
      <c r="C11643" s="4">
        <v>2019.0</v>
      </c>
      <c r="D11643" s="4" t="s">
        <v>1078</v>
      </c>
      <c r="E11643" s="4" t="s">
        <v>2052</v>
      </c>
      <c r="F11643" s="4" t="s">
        <v>30</v>
      </c>
      <c r="G11643" s="4" t="s">
        <v>1407</v>
      </c>
      <c r="H11643" s="4">
        <v>58931.0</v>
      </c>
      <c r="I11643" s="4">
        <v>15544.0</v>
      </c>
      <c r="J11643" s="4">
        <v>2400.0</v>
      </c>
      <c r="K11643" s="4">
        <v>12161.0</v>
      </c>
      <c r="L11643" s="4">
        <v>34500.0</v>
      </c>
      <c r="M11643" s="4" t="s">
        <v>2041</v>
      </c>
      <c r="N11643" s="4" t="s">
        <v>2041</v>
      </c>
      <c r="O11643" s="4" t="s">
        <v>2041</v>
      </c>
      <c r="P11643" s="4" t="s">
        <v>2041</v>
      </c>
      <c r="R11643" s="5" t="str">
        <f t="shared" si="1"/>
        <v>2019_202</v>
      </c>
    </row>
    <row r="11644">
      <c r="A11644" s="4" t="s">
        <v>1179</v>
      </c>
      <c r="B11644" s="4">
        <v>203.0</v>
      </c>
      <c r="C11644" s="4">
        <v>2019.0</v>
      </c>
      <c r="D11644" s="4" t="s">
        <v>19</v>
      </c>
      <c r="E11644" s="4" t="s">
        <v>19</v>
      </c>
      <c r="F11644" s="4" t="s">
        <v>55</v>
      </c>
      <c r="G11644" s="4" t="s">
        <v>1480</v>
      </c>
      <c r="H11644" s="4">
        <v>4216.0</v>
      </c>
      <c r="I11644" s="4">
        <v>15475.0</v>
      </c>
      <c r="J11644" s="4">
        <v>693.0</v>
      </c>
      <c r="K11644" s="4">
        <v>16872.0</v>
      </c>
      <c r="L11644" s="4">
        <v>64000.0</v>
      </c>
      <c r="M11644" s="4" t="s">
        <v>2041</v>
      </c>
      <c r="N11644" s="4" t="s">
        <v>2041</v>
      </c>
      <c r="O11644" s="4" t="s">
        <v>2041</v>
      </c>
      <c r="P11644" s="4" t="s">
        <v>2041</v>
      </c>
      <c r="R11644" s="5" t="str">
        <f t="shared" si="1"/>
        <v>2019_203</v>
      </c>
    </row>
    <row r="11645">
      <c r="A11645" s="4" t="s">
        <v>2485</v>
      </c>
      <c r="B11645" s="4">
        <v>204.0</v>
      </c>
      <c r="C11645" s="4">
        <v>2019.0</v>
      </c>
      <c r="D11645" s="4" t="s">
        <v>1360</v>
      </c>
      <c r="E11645" s="4" t="s">
        <v>2141</v>
      </c>
      <c r="F11645" s="4" t="s">
        <v>57</v>
      </c>
      <c r="G11645" s="4" t="s">
        <v>1457</v>
      </c>
      <c r="H11645" s="4">
        <v>121826.0</v>
      </c>
      <c r="I11645" s="4">
        <v>15451.0</v>
      </c>
      <c r="J11645" s="4">
        <v>2057.0</v>
      </c>
      <c r="K11645" s="4">
        <v>43332.0</v>
      </c>
      <c r="L11645" s="4">
        <v>21800.0</v>
      </c>
      <c r="M11645" s="4" t="s">
        <v>2041</v>
      </c>
      <c r="N11645" s="4" t="s">
        <v>2041</v>
      </c>
      <c r="O11645" s="4" t="s">
        <v>2041</v>
      </c>
      <c r="P11645" s="4" t="s">
        <v>2041</v>
      </c>
      <c r="R11645" s="5" t="str">
        <f t="shared" si="1"/>
        <v>2019_204</v>
      </c>
    </row>
    <row r="11646">
      <c r="A11646" s="4" t="s">
        <v>2189</v>
      </c>
      <c r="B11646" s="4">
        <v>205.0</v>
      </c>
      <c r="C11646" s="4">
        <v>2019.0</v>
      </c>
      <c r="D11646" s="4" t="s">
        <v>48</v>
      </c>
      <c r="E11646" s="4" t="s">
        <v>48</v>
      </c>
      <c r="F11646" s="4" t="s">
        <v>100</v>
      </c>
      <c r="G11646" s="4" t="s">
        <v>1500</v>
      </c>
      <c r="H11646" s="4">
        <v>26649.0</v>
      </c>
      <c r="I11646" s="4">
        <v>15374.0</v>
      </c>
      <c r="J11646" s="4">
        <v>1341.0</v>
      </c>
      <c r="K11646" s="4">
        <v>16015.0</v>
      </c>
      <c r="L11646" s="4">
        <v>47300.0</v>
      </c>
      <c r="M11646" s="4" t="s">
        <v>2041</v>
      </c>
      <c r="N11646" s="4" t="s">
        <v>2041</v>
      </c>
      <c r="O11646" s="4" t="s">
        <v>2041</v>
      </c>
      <c r="P11646" s="4" t="s">
        <v>2041</v>
      </c>
      <c r="R11646" s="5" t="str">
        <f t="shared" si="1"/>
        <v>2019_205</v>
      </c>
    </row>
    <row r="11647">
      <c r="A11647" s="4" t="s">
        <v>2191</v>
      </c>
      <c r="B11647" s="4">
        <v>206.0</v>
      </c>
      <c r="C11647" s="4">
        <v>2019.0</v>
      </c>
      <c r="D11647" s="4" t="s">
        <v>717</v>
      </c>
      <c r="E11647" s="4" t="s">
        <v>2141</v>
      </c>
      <c r="F11647" s="4" t="s">
        <v>30</v>
      </c>
      <c r="G11647" s="4" t="s">
        <v>1407</v>
      </c>
      <c r="H11647" s="4">
        <v>16327.0</v>
      </c>
      <c r="I11647" s="4">
        <v>15290.0</v>
      </c>
      <c r="J11647" s="4">
        <v>1326.0</v>
      </c>
      <c r="K11647" s="4">
        <v>24617.0</v>
      </c>
      <c r="L11647" s="4">
        <v>70400.0</v>
      </c>
      <c r="M11647" s="4" t="s">
        <v>2041</v>
      </c>
      <c r="N11647" s="4" t="s">
        <v>2041</v>
      </c>
      <c r="O11647" s="4" t="s">
        <v>2041</v>
      </c>
      <c r="P11647" s="4" t="s">
        <v>2041</v>
      </c>
      <c r="R11647" s="5" t="str">
        <f t="shared" si="1"/>
        <v>2019_206</v>
      </c>
    </row>
    <row r="11648">
      <c r="A11648" s="4" t="s">
        <v>2338</v>
      </c>
      <c r="B11648" s="4">
        <v>207.0</v>
      </c>
      <c r="C11648" s="4">
        <v>2019.0</v>
      </c>
      <c r="D11648" s="4" t="s">
        <v>102</v>
      </c>
      <c r="E11648" s="4" t="s">
        <v>114</v>
      </c>
      <c r="F11648" s="4" t="s">
        <v>43</v>
      </c>
      <c r="G11648" s="4" t="s">
        <v>1933</v>
      </c>
      <c r="H11648" s="4">
        <v>66242.0</v>
      </c>
      <c r="I11648" s="4">
        <v>15281.0</v>
      </c>
      <c r="J11648" s="4">
        <v>4046.0</v>
      </c>
      <c r="K11648" s="4">
        <v>35480.0</v>
      </c>
      <c r="L11648" s="4">
        <v>8852.0</v>
      </c>
      <c r="M11648" s="4" t="s">
        <v>2041</v>
      </c>
      <c r="N11648" s="4" t="s">
        <v>2041</v>
      </c>
      <c r="O11648" s="4" t="s">
        <v>2041</v>
      </c>
      <c r="P11648" s="4" t="s">
        <v>2041</v>
      </c>
      <c r="R11648" s="5" t="str">
        <f t="shared" si="1"/>
        <v>2019_207</v>
      </c>
    </row>
    <row r="11649">
      <c r="A11649" s="4" t="s">
        <v>2227</v>
      </c>
      <c r="B11649" s="4">
        <v>208.0</v>
      </c>
      <c r="C11649" s="4">
        <v>2019.0</v>
      </c>
      <c r="D11649" s="4" t="s">
        <v>223</v>
      </c>
      <c r="E11649" s="4" t="s">
        <v>223</v>
      </c>
      <c r="F11649" s="4" t="s">
        <v>24</v>
      </c>
      <c r="G11649" s="4" t="s">
        <v>1503</v>
      </c>
      <c r="H11649" s="4">
        <v>10490.0</v>
      </c>
      <c r="I11649" s="4">
        <v>14985.0</v>
      </c>
      <c r="J11649" s="4">
        <v>163.0</v>
      </c>
      <c r="K11649" s="4">
        <v>12646.0</v>
      </c>
      <c r="L11649" s="4">
        <v>77600.0</v>
      </c>
      <c r="M11649" s="4" t="s">
        <v>2041</v>
      </c>
      <c r="N11649" s="4" t="s">
        <v>2041</v>
      </c>
      <c r="O11649" s="4" t="s">
        <v>2041</v>
      </c>
      <c r="P11649" s="4" t="s">
        <v>2041</v>
      </c>
      <c r="R11649" s="5" t="str">
        <f t="shared" si="1"/>
        <v>2019_208</v>
      </c>
    </row>
    <row r="11650">
      <c r="A11650" s="7" t="s">
        <v>2253</v>
      </c>
      <c r="B11650" s="7">
        <v>209.0</v>
      </c>
      <c r="C11650" s="7">
        <v>2019.0</v>
      </c>
      <c r="D11650" s="7" t="s">
        <v>1839</v>
      </c>
      <c r="E11650" s="7" t="s">
        <v>2040</v>
      </c>
      <c r="F11650" s="7" t="s">
        <v>57</v>
      </c>
      <c r="G11650" s="7" t="s">
        <v>1415</v>
      </c>
      <c r="H11650" s="7">
        <v>34502.0</v>
      </c>
      <c r="I11650" s="7">
        <v>14984.0</v>
      </c>
      <c r="J11650" s="7">
        <v>1588.0</v>
      </c>
      <c r="K11650" s="7">
        <v>6074.0</v>
      </c>
      <c r="L11650" s="7">
        <v>88100.0</v>
      </c>
      <c r="M11650" s="7" t="s">
        <v>2041</v>
      </c>
      <c r="N11650" s="7" t="s">
        <v>2044</v>
      </c>
      <c r="O11650" s="7" t="s">
        <v>2041</v>
      </c>
      <c r="P11650" s="7" t="s">
        <v>2041</v>
      </c>
      <c r="Q11650" s="8"/>
      <c r="R11650" s="5" t="str">
        <f t="shared" si="1"/>
        <v>2019_209</v>
      </c>
    </row>
    <row r="11651">
      <c r="A11651" s="4" t="s">
        <v>2223</v>
      </c>
      <c r="B11651" s="4">
        <v>210.0</v>
      </c>
      <c r="C11651" s="4">
        <v>2019.0</v>
      </c>
      <c r="D11651" s="4" t="s">
        <v>81</v>
      </c>
      <c r="E11651" s="4" t="s">
        <v>2042</v>
      </c>
      <c r="F11651" s="4" t="s">
        <v>30</v>
      </c>
      <c r="G11651" s="4" t="s">
        <v>1407</v>
      </c>
      <c r="H11651" s="4">
        <v>47660.0</v>
      </c>
      <c r="I11651" s="4">
        <v>14950.0</v>
      </c>
      <c r="J11651" s="4">
        <v>1650.0</v>
      </c>
      <c r="K11651" s="4">
        <v>21578.0</v>
      </c>
      <c r="L11651" s="4">
        <v>66000.0</v>
      </c>
      <c r="M11651" s="4" t="s">
        <v>2041</v>
      </c>
      <c r="N11651" s="4" t="s">
        <v>2041</v>
      </c>
      <c r="O11651" s="4" t="s">
        <v>2041</v>
      </c>
      <c r="P11651" s="4" t="s">
        <v>2041</v>
      </c>
      <c r="R11651" s="5" t="str">
        <f t="shared" si="1"/>
        <v>2019_210</v>
      </c>
    </row>
    <row r="11652">
      <c r="A11652" s="4" t="s">
        <v>2533</v>
      </c>
      <c r="B11652" s="4">
        <v>210.0</v>
      </c>
      <c r="C11652" s="4">
        <v>2019.0</v>
      </c>
      <c r="D11652" s="4" t="s">
        <v>1360</v>
      </c>
      <c r="E11652" s="4" t="s">
        <v>2141</v>
      </c>
      <c r="F11652" s="4" t="s">
        <v>30</v>
      </c>
      <c r="G11652" s="4" t="s">
        <v>1446</v>
      </c>
      <c r="H11652" s="4">
        <v>241550.0</v>
      </c>
      <c r="I11652" s="4">
        <v>14950.0</v>
      </c>
      <c r="J11652" s="4">
        <v>5859.0</v>
      </c>
      <c r="K11652" s="4">
        <v>24860.0</v>
      </c>
      <c r="L11652" s="4">
        <v>14800.0</v>
      </c>
      <c r="M11652" s="4" t="s">
        <v>2041</v>
      </c>
      <c r="N11652" s="4" t="s">
        <v>2041</v>
      </c>
      <c r="O11652" s="4" t="s">
        <v>2041</v>
      </c>
      <c r="P11652" s="4" t="s">
        <v>2041</v>
      </c>
      <c r="R11652" s="5" t="str">
        <f t="shared" si="1"/>
        <v>2019_210</v>
      </c>
    </row>
    <row r="11653">
      <c r="A11653" s="7" t="s">
        <v>2194</v>
      </c>
      <c r="B11653" s="7">
        <v>212.0</v>
      </c>
      <c r="C11653" s="7">
        <v>2019.0</v>
      </c>
      <c r="D11653" s="7" t="s">
        <v>981</v>
      </c>
      <c r="E11653" s="7" t="s">
        <v>2053</v>
      </c>
      <c r="F11653" s="7" t="s">
        <v>74</v>
      </c>
      <c r="G11653" s="7" t="s">
        <v>1584</v>
      </c>
      <c r="H11653" s="8"/>
      <c r="I11653" s="7">
        <v>14936.0</v>
      </c>
      <c r="J11653" s="7">
        <v>255.0</v>
      </c>
      <c r="K11653" s="7">
        <v>9124.0</v>
      </c>
      <c r="L11653" s="7">
        <v>10000.0</v>
      </c>
      <c r="M11653" s="7" t="s">
        <v>2041</v>
      </c>
      <c r="N11653" s="7" t="s">
        <v>2044</v>
      </c>
      <c r="O11653" s="7" t="s">
        <v>2041</v>
      </c>
      <c r="P11653" s="7" t="s">
        <v>2041</v>
      </c>
      <c r="Q11653" s="8"/>
      <c r="R11653" s="5" t="str">
        <f t="shared" si="1"/>
        <v>2019_212</v>
      </c>
    </row>
    <row r="11654">
      <c r="A11654" s="4" t="s">
        <v>195</v>
      </c>
      <c r="B11654" s="4">
        <v>213.0</v>
      </c>
      <c r="C11654" s="4">
        <v>2019.0</v>
      </c>
      <c r="D11654" s="4" t="s">
        <v>195</v>
      </c>
      <c r="E11654" s="4" t="s">
        <v>2141</v>
      </c>
      <c r="F11654" s="4" t="s">
        <v>24</v>
      </c>
      <c r="G11654" s="4" t="s">
        <v>1404</v>
      </c>
      <c r="H11654" s="4">
        <v>44129.0</v>
      </c>
      <c r="I11654" s="4">
        <v>14914.0</v>
      </c>
      <c r="J11654" s="4">
        <v>1925.0</v>
      </c>
      <c r="K11654" s="4">
        <v>22650.0</v>
      </c>
      <c r="L11654" s="4">
        <v>43700.0</v>
      </c>
      <c r="M11654" s="4" t="s">
        <v>2041</v>
      </c>
      <c r="N11654" s="4" t="s">
        <v>2041</v>
      </c>
      <c r="O11654" s="4" t="s">
        <v>2041</v>
      </c>
      <c r="P11654" s="4" t="s">
        <v>2041</v>
      </c>
      <c r="R11654" s="5" t="str">
        <f t="shared" si="1"/>
        <v>2019_213</v>
      </c>
    </row>
    <row r="11655">
      <c r="A11655" s="4" t="s">
        <v>2192</v>
      </c>
      <c r="B11655" s="4">
        <v>214.0</v>
      </c>
      <c r="C11655" s="4">
        <v>2019.0</v>
      </c>
      <c r="D11655" s="4" t="s">
        <v>1728</v>
      </c>
      <c r="E11655" s="4" t="s">
        <v>2062</v>
      </c>
      <c r="F11655" s="4" t="s">
        <v>46</v>
      </c>
      <c r="G11655" s="4" t="s">
        <v>1514</v>
      </c>
      <c r="H11655" s="4">
        <v>46923.0</v>
      </c>
      <c r="I11655" s="4">
        <v>14768.0</v>
      </c>
      <c r="J11655" s="4">
        <v>2563.0</v>
      </c>
      <c r="K11655" s="4">
        <v>14870.0</v>
      </c>
      <c r="L11655" s="4">
        <v>48000.0</v>
      </c>
      <c r="M11655" s="4" t="s">
        <v>2041</v>
      </c>
      <c r="N11655" s="4" t="s">
        <v>2041</v>
      </c>
      <c r="O11655" s="4" t="s">
        <v>2041</v>
      </c>
      <c r="P11655" s="4" t="s">
        <v>2041</v>
      </c>
      <c r="R11655" s="5" t="str">
        <f t="shared" si="1"/>
        <v>2019_214</v>
      </c>
    </row>
    <row r="11656">
      <c r="A11656" s="4" t="s">
        <v>2204</v>
      </c>
      <c r="B11656" s="4">
        <v>215.0</v>
      </c>
      <c r="C11656" s="4">
        <v>2019.0</v>
      </c>
      <c r="D11656" s="4" t="s">
        <v>48</v>
      </c>
      <c r="E11656" s="4" t="s">
        <v>48</v>
      </c>
      <c r="F11656" s="4" t="s">
        <v>74</v>
      </c>
      <c r="G11656" s="4" t="s">
        <v>1462</v>
      </c>
      <c r="H11656" s="4">
        <v>50908.0</v>
      </c>
      <c r="I11656" s="4">
        <v>14668.0</v>
      </c>
      <c r="J11656" s="4">
        <v>1429.0</v>
      </c>
      <c r="K11656" s="4">
        <v>20075.0</v>
      </c>
      <c r="L11656" s="4">
        <v>49000.0</v>
      </c>
      <c r="M11656" s="4" t="s">
        <v>2041</v>
      </c>
      <c r="N11656" s="4" t="s">
        <v>2041</v>
      </c>
      <c r="O11656" s="4" t="s">
        <v>2041</v>
      </c>
      <c r="P11656" s="4" t="s">
        <v>2041</v>
      </c>
      <c r="R11656" s="5" t="str">
        <f t="shared" si="1"/>
        <v>2019_215</v>
      </c>
    </row>
    <row r="11657">
      <c r="A11657" s="4" t="s">
        <v>2572</v>
      </c>
      <c r="B11657" s="4">
        <v>216.0</v>
      </c>
      <c r="C11657" s="4">
        <v>2019.0</v>
      </c>
      <c r="D11657" s="4" t="s">
        <v>1364</v>
      </c>
      <c r="E11657" s="4" t="s">
        <v>2043</v>
      </c>
      <c r="F11657" s="4" t="s">
        <v>35</v>
      </c>
      <c r="G11657" s="4" t="s">
        <v>1643</v>
      </c>
      <c r="H11657" s="4">
        <v>78543.0</v>
      </c>
      <c r="I11657" s="4">
        <v>14527.0</v>
      </c>
      <c r="J11657" s="4">
        <v>3998.0</v>
      </c>
      <c r="K11657" s="4">
        <v>22687.0</v>
      </c>
      <c r="L11657" s="4">
        <v>24500.0</v>
      </c>
      <c r="M11657" s="4" t="s">
        <v>2041</v>
      </c>
      <c r="N11657" s="4" t="s">
        <v>2041</v>
      </c>
      <c r="O11657" s="4" t="s">
        <v>2041</v>
      </c>
      <c r="P11657" s="4" t="s">
        <v>2041</v>
      </c>
      <c r="R11657" s="5" t="str">
        <f t="shared" si="1"/>
        <v>2019_216</v>
      </c>
    </row>
    <row r="11658">
      <c r="A11658" s="4" t="s">
        <v>2203</v>
      </c>
      <c r="B11658" s="4">
        <v>217.0</v>
      </c>
      <c r="C11658" s="4">
        <v>2019.0</v>
      </c>
      <c r="D11658" s="4" t="s">
        <v>177</v>
      </c>
      <c r="E11658" s="4" t="s">
        <v>2065</v>
      </c>
      <c r="F11658" s="4" t="s">
        <v>30</v>
      </c>
      <c r="G11658" s="4" t="s">
        <v>1407</v>
      </c>
      <c r="H11658" s="4">
        <v>17727.0</v>
      </c>
      <c r="I11658" s="4">
        <v>14514.0</v>
      </c>
      <c r="J11658" s="4">
        <v>1960.0</v>
      </c>
      <c r="K11658" s="4">
        <v>21859.0</v>
      </c>
      <c r="L11658" s="4">
        <v>14750.0</v>
      </c>
      <c r="M11658" s="4" t="s">
        <v>2041</v>
      </c>
      <c r="N11658" s="4" t="s">
        <v>2041</v>
      </c>
      <c r="O11658" s="4" t="s">
        <v>2041</v>
      </c>
      <c r="P11658" s="4" t="s">
        <v>2041</v>
      </c>
      <c r="R11658" s="5" t="str">
        <f t="shared" si="1"/>
        <v>2019_217</v>
      </c>
    </row>
    <row r="11659">
      <c r="A11659" s="4" t="s">
        <v>2218</v>
      </c>
      <c r="B11659" s="4">
        <v>218.0</v>
      </c>
      <c r="C11659" s="4">
        <v>2019.0</v>
      </c>
      <c r="D11659" s="4" t="s">
        <v>1728</v>
      </c>
      <c r="E11659" s="4" t="s">
        <v>2062</v>
      </c>
      <c r="F11659" s="4" t="s">
        <v>55</v>
      </c>
      <c r="G11659" s="4" t="s">
        <v>1522</v>
      </c>
      <c r="H11659" s="4">
        <v>22202.0</v>
      </c>
      <c r="I11659" s="4">
        <v>14302.0</v>
      </c>
      <c r="J11659" s="4">
        <v>1061.0</v>
      </c>
      <c r="K11659" s="4">
        <v>15320.0</v>
      </c>
      <c r="L11659" s="4">
        <v>57170.0</v>
      </c>
      <c r="M11659" s="4" t="s">
        <v>2041</v>
      </c>
      <c r="N11659" s="4" t="s">
        <v>2041</v>
      </c>
      <c r="O11659" s="4" t="s">
        <v>2041</v>
      </c>
      <c r="P11659" s="4" t="s">
        <v>2041</v>
      </c>
      <c r="R11659" s="5" t="str">
        <f t="shared" si="1"/>
        <v>2019_218</v>
      </c>
    </row>
    <row r="11660">
      <c r="A11660" s="4" t="s">
        <v>2262</v>
      </c>
      <c r="B11660" s="4">
        <v>219.0</v>
      </c>
      <c r="C11660" s="4">
        <v>2019.0</v>
      </c>
      <c r="D11660" s="4" t="s">
        <v>99</v>
      </c>
      <c r="E11660" s="4" t="s">
        <v>2042</v>
      </c>
      <c r="F11660" s="4" t="s">
        <v>201</v>
      </c>
      <c r="G11660" s="4" t="s">
        <v>1549</v>
      </c>
      <c r="H11660" s="4">
        <v>13969.0</v>
      </c>
      <c r="I11660" s="4">
        <v>14237.0</v>
      </c>
      <c r="J11660" s="4">
        <v>1547.0</v>
      </c>
      <c r="K11660" s="4">
        <v>243036.0</v>
      </c>
      <c r="L11660" s="4">
        <v>16475.0</v>
      </c>
      <c r="M11660" s="4" t="s">
        <v>2041</v>
      </c>
      <c r="N11660" s="4" t="s">
        <v>2041</v>
      </c>
      <c r="O11660" s="4" t="s">
        <v>2041</v>
      </c>
      <c r="P11660" s="4" t="s">
        <v>2041</v>
      </c>
      <c r="R11660" s="5" t="str">
        <f t="shared" si="1"/>
        <v>2019_219</v>
      </c>
    </row>
    <row r="11661">
      <c r="A11661" s="4" t="s">
        <v>2233</v>
      </c>
      <c r="B11661" s="4">
        <v>220.0</v>
      </c>
      <c r="C11661" s="4">
        <v>2019.0</v>
      </c>
      <c r="D11661" s="4" t="s">
        <v>216</v>
      </c>
      <c r="E11661" s="4" t="s">
        <v>921</v>
      </c>
      <c r="F11661" s="4" t="s">
        <v>20</v>
      </c>
      <c r="G11661" s="4" t="s">
        <v>1402</v>
      </c>
      <c r="H11661" s="4">
        <v>22854.0</v>
      </c>
      <c r="I11661" s="4">
        <v>14212.0</v>
      </c>
      <c r="J11661" s="4">
        <v>1120.0</v>
      </c>
      <c r="K11661" s="4">
        <v>36288.0</v>
      </c>
      <c r="L11661" s="4">
        <v>10600.0</v>
      </c>
      <c r="M11661" s="4" t="s">
        <v>2041</v>
      </c>
      <c r="N11661" s="4" t="s">
        <v>2041</v>
      </c>
      <c r="O11661" s="4" t="s">
        <v>2041</v>
      </c>
      <c r="P11661" s="4" t="s">
        <v>2041</v>
      </c>
      <c r="R11661" s="5" t="str">
        <f t="shared" si="1"/>
        <v>2019_220</v>
      </c>
    </row>
    <row r="11662">
      <c r="A11662" s="4" t="s">
        <v>2251</v>
      </c>
      <c r="B11662" s="4">
        <v>221.0</v>
      </c>
      <c r="C11662" s="4">
        <v>2019.0</v>
      </c>
      <c r="D11662" s="4" t="s">
        <v>611</v>
      </c>
      <c r="E11662" s="4" t="s">
        <v>2042</v>
      </c>
      <c r="F11662" s="4" t="s">
        <v>30</v>
      </c>
      <c r="G11662" s="4" t="s">
        <v>1407</v>
      </c>
      <c r="H11662" s="4">
        <v>67538.0</v>
      </c>
      <c r="I11662" s="4">
        <v>14198.0</v>
      </c>
      <c r="J11662" s="4">
        <v>4305.0</v>
      </c>
      <c r="K11662" s="4">
        <v>159573.0</v>
      </c>
      <c r="L11662" s="4">
        <v>14900.0</v>
      </c>
      <c r="M11662" s="4" t="s">
        <v>2041</v>
      </c>
      <c r="N11662" s="4" t="s">
        <v>2041</v>
      </c>
      <c r="O11662" s="4" t="s">
        <v>2041</v>
      </c>
      <c r="P11662" s="4" t="s">
        <v>2041</v>
      </c>
      <c r="R11662" s="5" t="str">
        <f t="shared" si="1"/>
        <v>2019_221</v>
      </c>
    </row>
    <row r="11663">
      <c r="A11663" s="4" t="s">
        <v>2170</v>
      </c>
      <c r="B11663" s="4">
        <v>222.0</v>
      </c>
      <c r="C11663" s="4">
        <v>2019.0</v>
      </c>
      <c r="D11663" s="4" t="s">
        <v>168</v>
      </c>
      <c r="E11663" s="4" t="s">
        <v>2116</v>
      </c>
      <c r="F11663" s="4" t="s">
        <v>100</v>
      </c>
      <c r="G11663" s="4" t="s">
        <v>1500</v>
      </c>
      <c r="H11663" s="4">
        <v>3379.0</v>
      </c>
      <c r="I11663" s="4">
        <v>14178.0</v>
      </c>
      <c r="J11663" s="4">
        <v>1115.0</v>
      </c>
      <c r="K11663" s="4">
        <v>10982.0</v>
      </c>
      <c r="L11663" s="4">
        <v>29000.0</v>
      </c>
      <c r="M11663" s="4" t="s">
        <v>2041</v>
      </c>
      <c r="N11663" s="4" t="s">
        <v>2041</v>
      </c>
      <c r="O11663" s="4" t="s">
        <v>2041</v>
      </c>
      <c r="P11663" s="4" t="s">
        <v>2041</v>
      </c>
      <c r="R11663" s="5" t="str">
        <f t="shared" si="1"/>
        <v>2019_222</v>
      </c>
    </row>
    <row r="11664">
      <c r="A11664" s="4" t="s">
        <v>2134</v>
      </c>
      <c r="B11664" s="4">
        <v>223.0</v>
      </c>
      <c r="C11664" s="4">
        <v>2019.0</v>
      </c>
      <c r="D11664" s="4" t="s">
        <v>1295</v>
      </c>
      <c r="E11664" s="4" t="s">
        <v>114</v>
      </c>
      <c r="F11664" s="4" t="s">
        <v>115</v>
      </c>
      <c r="G11664" s="4" t="s">
        <v>1665</v>
      </c>
      <c r="H11664" s="4">
        <v>434.0</v>
      </c>
      <c r="I11664" s="4">
        <v>14155.0</v>
      </c>
      <c r="J11664" s="4">
        <v>788.0</v>
      </c>
      <c r="K11664" s="4">
        <v>15859.0</v>
      </c>
      <c r="L11664" s="4">
        <v>78500.0</v>
      </c>
      <c r="M11664" s="4" t="s">
        <v>2041</v>
      </c>
      <c r="N11664" s="4" t="s">
        <v>2041</v>
      </c>
      <c r="O11664" s="4" t="s">
        <v>2041</v>
      </c>
      <c r="P11664" s="4" t="s">
        <v>2041</v>
      </c>
      <c r="R11664" s="5" t="str">
        <f t="shared" si="1"/>
        <v>2019_223</v>
      </c>
    </row>
    <row r="11665">
      <c r="A11665" s="4" t="s">
        <v>2184</v>
      </c>
      <c r="B11665" s="4">
        <v>224.0</v>
      </c>
      <c r="C11665" s="4">
        <v>2019.0</v>
      </c>
      <c r="D11665" s="4" t="s">
        <v>225</v>
      </c>
      <c r="E11665" s="4" t="s">
        <v>921</v>
      </c>
      <c r="F11665" s="4" t="s">
        <v>24</v>
      </c>
      <c r="G11665" s="4" t="s">
        <v>1404</v>
      </c>
      <c r="H11665" s="4">
        <v>45295.0</v>
      </c>
      <c r="I11665" s="4">
        <v>14144.0</v>
      </c>
      <c r="J11665" s="4">
        <v>1609.0</v>
      </c>
      <c r="K11665" s="4">
        <v>78866.0</v>
      </c>
      <c r="L11665" s="4">
        <v>11012.0</v>
      </c>
      <c r="M11665" s="4" t="s">
        <v>2041</v>
      </c>
      <c r="N11665" s="4" t="s">
        <v>2041</v>
      </c>
      <c r="O11665" s="4" t="s">
        <v>2041</v>
      </c>
      <c r="P11665" s="4" t="s">
        <v>2041</v>
      </c>
      <c r="R11665" s="5" t="str">
        <f t="shared" si="1"/>
        <v>2019_224</v>
      </c>
    </row>
    <row r="11666">
      <c r="A11666" s="4" t="s">
        <v>2575</v>
      </c>
      <c r="B11666" s="4">
        <v>225.0</v>
      </c>
      <c r="C11666" s="4">
        <v>2019.0</v>
      </c>
      <c r="D11666" s="4" t="s">
        <v>1364</v>
      </c>
      <c r="E11666" s="4" t="s">
        <v>2040</v>
      </c>
      <c r="F11666" s="4" t="s">
        <v>183</v>
      </c>
      <c r="G11666" s="4" t="s">
        <v>1550</v>
      </c>
      <c r="H11666" s="4">
        <v>6962.0</v>
      </c>
      <c r="I11666" s="4">
        <v>14070.0</v>
      </c>
      <c r="J11666" s="4">
        <v>916.0</v>
      </c>
      <c r="K11666" s="4">
        <v>17841.0</v>
      </c>
      <c r="L11666" s="4">
        <v>27226.0</v>
      </c>
      <c r="M11666" s="4" t="s">
        <v>2041</v>
      </c>
      <c r="N11666" s="4" t="s">
        <v>2041</v>
      </c>
      <c r="O11666" s="4" t="s">
        <v>2041</v>
      </c>
      <c r="P11666" s="4" t="s">
        <v>2041</v>
      </c>
      <c r="R11666" s="5" t="str">
        <f t="shared" si="1"/>
        <v>2019_225</v>
      </c>
    </row>
    <row r="11667">
      <c r="A11667" s="4" t="s">
        <v>2202</v>
      </c>
      <c r="B11667" s="4">
        <v>226.0</v>
      </c>
      <c r="C11667" s="4">
        <v>2019.0</v>
      </c>
      <c r="D11667" s="4" t="s">
        <v>67</v>
      </c>
      <c r="E11667" s="4" t="s">
        <v>2042</v>
      </c>
      <c r="F11667" s="4" t="s">
        <v>30</v>
      </c>
      <c r="G11667" s="4" t="s">
        <v>1407</v>
      </c>
      <c r="H11667" s="4">
        <v>14921.0</v>
      </c>
      <c r="I11667" s="4">
        <v>14066.0</v>
      </c>
      <c r="J11667" s="4">
        <v>636.0</v>
      </c>
      <c r="K11667" s="4">
        <v>78316.0</v>
      </c>
      <c r="L11667" s="4">
        <v>17900.0</v>
      </c>
      <c r="M11667" s="4" t="s">
        <v>2041</v>
      </c>
      <c r="N11667" s="4" t="s">
        <v>2041</v>
      </c>
      <c r="O11667" s="4" t="s">
        <v>2041</v>
      </c>
      <c r="P11667" s="4" t="s">
        <v>2041</v>
      </c>
      <c r="R11667" s="5" t="str">
        <f t="shared" si="1"/>
        <v>2019_226</v>
      </c>
    </row>
    <row r="11668">
      <c r="A11668" s="4" t="s">
        <v>2478</v>
      </c>
      <c r="B11668" s="4">
        <v>227.0</v>
      </c>
      <c r="C11668" s="4">
        <v>2019.0</v>
      </c>
      <c r="D11668" s="4" t="s">
        <v>76</v>
      </c>
      <c r="E11668" s="4" t="s">
        <v>76</v>
      </c>
      <c r="F11668" s="4" t="s">
        <v>30</v>
      </c>
      <c r="G11668" s="4" t="s">
        <v>1407</v>
      </c>
      <c r="H11668" s="4">
        <v>8658.0</v>
      </c>
      <c r="I11668" s="4">
        <v>14014.0</v>
      </c>
      <c r="J11668" s="4">
        <v>642.0</v>
      </c>
      <c r="K11668" s="4">
        <v>18693.0</v>
      </c>
      <c r="L11668" s="4">
        <v>43000.0</v>
      </c>
      <c r="M11668" s="4" t="s">
        <v>2041</v>
      </c>
      <c r="N11668" s="4" t="s">
        <v>2041</v>
      </c>
      <c r="O11668" s="4" t="s">
        <v>2041</v>
      </c>
      <c r="P11668" s="4" t="s">
        <v>2041</v>
      </c>
      <c r="R11668" s="5" t="str">
        <f t="shared" si="1"/>
        <v>2019_227</v>
      </c>
    </row>
    <row r="11669">
      <c r="A11669" s="4" t="s">
        <v>1850</v>
      </c>
      <c r="B11669" s="4">
        <v>228.0</v>
      </c>
      <c r="C11669" s="4">
        <v>2019.0</v>
      </c>
      <c r="D11669" s="4" t="s">
        <v>1105</v>
      </c>
      <c r="E11669" s="4" t="s">
        <v>2052</v>
      </c>
      <c r="F11669" s="4" t="s">
        <v>35</v>
      </c>
      <c r="G11669" s="4" t="s">
        <v>1851</v>
      </c>
      <c r="H11669" s="4">
        <v>20610.0</v>
      </c>
      <c r="I11669" s="4">
        <v>13982.0</v>
      </c>
      <c r="J11669" s="4">
        <v>605.0</v>
      </c>
      <c r="K11669" s="4">
        <v>19408.0</v>
      </c>
      <c r="L11669" s="4">
        <v>60767.0</v>
      </c>
      <c r="M11669" s="4" t="s">
        <v>2041</v>
      </c>
      <c r="N11669" s="4" t="s">
        <v>2041</v>
      </c>
      <c r="O11669" s="4" t="s">
        <v>2041</v>
      </c>
      <c r="P11669" s="4" t="s">
        <v>2041</v>
      </c>
      <c r="R11669" s="5" t="str">
        <f t="shared" si="1"/>
        <v>2019_228</v>
      </c>
    </row>
    <row r="11670">
      <c r="A11670" s="4" t="s">
        <v>2209</v>
      </c>
      <c r="B11670" s="4">
        <v>229.0</v>
      </c>
      <c r="C11670" s="4">
        <v>2019.0</v>
      </c>
      <c r="D11670" s="4" t="s">
        <v>76</v>
      </c>
      <c r="E11670" s="4" t="s">
        <v>76</v>
      </c>
      <c r="F11670" s="4" t="s">
        <v>212</v>
      </c>
      <c r="G11670" s="4" t="s">
        <v>1527</v>
      </c>
      <c r="H11670" s="4">
        <v>11847.0</v>
      </c>
      <c r="I11670" s="4">
        <v>13972.0</v>
      </c>
      <c r="J11670" s="4">
        <v>1222.0</v>
      </c>
      <c r="K11670" s="4">
        <v>14264.0</v>
      </c>
      <c r="L11670" s="4">
        <v>35000.0</v>
      </c>
      <c r="M11670" s="4" t="s">
        <v>2041</v>
      </c>
      <c r="N11670" s="4" t="s">
        <v>2041</v>
      </c>
      <c r="O11670" s="4" t="s">
        <v>2041</v>
      </c>
      <c r="P11670" s="4" t="s">
        <v>2041</v>
      </c>
      <c r="R11670" s="5" t="str">
        <f t="shared" si="1"/>
        <v>2019_229</v>
      </c>
    </row>
    <row r="11671">
      <c r="A11671" s="4" t="s">
        <v>2200</v>
      </c>
      <c r="B11671" s="4">
        <v>230.0</v>
      </c>
      <c r="C11671" s="4">
        <v>2019.0</v>
      </c>
      <c r="D11671" s="4" t="s">
        <v>232</v>
      </c>
      <c r="E11671" s="4" t="s">
        <v>2112</v>
      </c>
      <c r="F11671" s="4" t="s">
        <v>955</v>
      </c>
      <c r="G11671" s="4" t="s">
        <v>1551</v>
      </c>
      <c r="H11671" s="4">
        <v>47247.0</v>
      </c>
      <c r="I11671" s="4">
        <v>13729.0</v>
      </c>
      <c r="J11671" s="4">
        <v>2413.0</v>
      </c>
      <c r="K11671" s="4">
        <v>22547.0</v>
      </c>
      <c r="L11671" s="4">
        <v>51500.0</v>
      </c>
      <c r="M11671" s="4" t="s">
        <v>2041</v>
      </c>
      <c r="N11671" s="4" t="s">
        <v>2041</v>
      </c>
      <c r="O11671" s="4" t="s">
        <v>2041</v>
      </c>
      <c r="P11671" s="4" t="s">
        <v>2041</v>
      </c>
      <c r="R11671" s="5" t="str">
        <f t="shared" si="1"/>
        <v>2019_230</v>
      </c>
    </row>
    <row r="11672">
      <c r="A11672" s="4" t="s">
        <v>1789</v>
      </c>
      <c r="B11672" s="4">
        <v>231.0</v>
      </c>
      <c r="C11672" s="4">
        <v>2019.0</v>
      </c>
      <c r="D11672" s="4" t="s">
        <v>1078</v>
      </c>
      <c r="E11672" s="4" t="s">
        <v>2052</v>
      </c>
      <c r="F11672" s="4" t="s">
        <v>30</v>
      </c>
      <c r="G11672" s="4" t="s">
        <v>1407</v>
      </c>
      <c r="H11672" s="4">
        <v>59791.0</v>
      </c>
      <c r="I11672" s="4">
        <v>13683.0</v>
      </c>
      <c r="J11672" s="4">
        <v>1108.0</v>
      </c>
      <c r="K11672" s="4">
        <v>12567.0</v>
      </c>
      <c r="L11672" s="4">
        <v>46000.0</v>
      </c>
      <c r="M11672" s="4" t="s">
        <v>2041</v>
      </c>
      <c r="N11672" s="4" t="s">
        <v>2041</v>
      </c>
      <c r="O11672" s="4" t="s">
        <v>2041</v>
      </c>
      <c r="P11672" s="4" t="s">
        <v>2041</v>
      </c>
      <c r="R11672" s="5" t="str">
        <f t="shared" si="1"/>
        <v>2019_231</v>
      </c>
    </row>
    <row r="11673">
      <c r="A11673" s="4" t="s">
        <v>2199</v>
      </c>
      <c r="B11673" s="4">
        <v>232.0</v>
      </c>
      <c r="C11673" s="4">
        <v>2019.0</v>
      </c>
      <c r="D11673" s="4" t="s">
        <v>29</v>
      </c>
      <c r="E11673" s="4" t="s">
        <v>29</v>
      </c>
      <c r="F11673" s="4" t="s">
        <v>183</v>
      </c>
      <c r="G11673" s="4" t="s">
        <v>1550</v>
      </c>
      <c r="H11673" s="4">
        <v>14828.0</v>
      </c>
      <c r="I11673" s="4">
        <v>13621.0</v>
      </c>
      <c r="J11673" s="4">
        <v>1575.0</v>
      </c>
      <c r="K11673" s="4">
        <v>30587.0</v>
      </c>
      <c r="L11673" s="4">
        <v>16000.0</v>
      </c>
      <c r="M11673" s="4" t="s">
        <v>2041</v>
      </c>
      <c r="N11673" s="4" t="s">
        <v>2041</v>
      </c>
      <c r="O11673" s="4" t="s">
        <v>2041</v>
      </c>
      <c r="P11673" s="4" t="s">
        <v>2041</v>
      </c>
      <c r="R11673" s="5" t="str">
        <f t="shared" si="1"/>
        <v>2019_232</v>
      </c>
    </row>
    <row r="11674">
      <c r="A11674" s="4" t="s">
        <v>2276</v>
      </c>
      <c r="B11674" s="4">
        <v>233.0</v>
      </c>
      <c r="C11674" s="4">
        <v>2019.0</v>
      </c>
      <c r="D11674" s="4" t="s">
        <v>826</v>
      </c>
      <c r="E11674" s="4" t="s">
        <v>114</v>
      </c>
      <c r="F11674" s="4" t="s">
        <v>20</v>
      </c>
      <c r="G11674" s="4" t="s">
        <v>1624</v>
      </c>
      <c r="H11674" s="4">
        <v>73696.0</v>
      </c>
      <c r="I11674" s="4">
        <v>13601.0</v>
      </c>
      <c r="J11674" s="4">
        <v>3553.0</v>
      </c>
      <c r="K11674" s="4">
        <v>27229.0</v>
      </c>
      <c r="L11674" s="4">
        <v>36000.0</v>
      </c>
      <c r="M11674" s="4" t="s">
        <v>2041</v>
      </c>
      <c r="N11674" s="4" t="s">
        <v>2041</v>
      </c>
      <c r="O11674" s="4" t="s">
        <v>2041</v>
      </c>
      <c r="P11674" s="4" t="s">
        <v>2041</v>
      </c>
      <c r="R11674" s="5" t="str">
        <f t="shared" si="1"/>
        <v>2019_233</v>
      </c>
    </row>
    <row r="11675">
      <c r="A11675" s="4" t="s">
        <v>2201</v>
      </c>
      <c r="B11675" s="4">
        <v>234.0</v>
      </c>
      <c r="C11675" s="4">
        <v>2019.0</v>
      </c>
      <c r="D11675" s="4" t="s">
        <v>981</v>
      </c>
      <c r="E11675" s="4" t="s">
        <v>2053</v>
      </c>
      <c r="F11675" s="4" t="s">
        <v>20</v>
      </c>
      <c r="G11675" s="4" t="s">
        <v>1538</v>
      </c>
      <c r="H11675" s="4">
        <v>19723.0</v>
      </c>
      <c r="I11675" s="4">
        <v>13547.0</v>
      </c>
      <c r="J11675" s="4">
        <v>1336.0</v>
      </c>
      <c r="K11675" s="4">
        <v>17780.0</v>
      </c>
      <c r="L11675" s="4">
        <v>34000.0</v>
      </c>
      <c r="M11675" s="4" t="s">
        <v>2041</v>
      </c>
      <c r="N11675" s="4" t="s">
        <v>2041</v>
      </c>
      <c r="O11675" s="4" t="s">
        <v>2041</v>
      </c>
      <c r="P11675" s="4" t="s">
        <v>2041</v>
      </c>
      <c r="R11675" s="5" t="str">
        <f t="shared" si="1"/>
        <v>2019_234</v>
      </c>
    </row>
    <row r="11676">
      <c r="A11676" s="4" t="s">
        <v>2274</v>
      </c>
      <c r="B11676" s="4">
        <v>235.0</v>
      </c>
      <c r="C11676" s="4">
        <v>2019.0</v>
      </c>
      <c r="D11676" s="4" t="s">
        <v>102</v>
      </c>
      <c r="E11676" s="4" t="s">
        <v>114</v>
      </c>
      <c r="F11676" s="4" t="s">
        <v>148</v>
      </c>
      <c r="G11676" s="4" t="s">
        <v>1814</v>
      </c>
      <c r="H11676" s="4">
        <v>46498.0</v>
      </c>
      <c r="I11676" s="4">
        <v>13453.0</v>
      </c>
      <c r="J11676" s="4">
        <v>4431.0</v>
      </c>
      <c r="K11676" s="4">
        <v>25289.0</v>
      </c>
      <c r="L11676" s="4">
        <v>7800.0</v>
      </c>
      <c r="M11676" s="4" t="s">
        <v>2041</v>
      </c>
      <c r="N11676" s="4" t="s">
        <v>2041</v>
      </c>
      <c r="O11676" s="4" t="s">
        <v>2041</v>
      </c>
      <c r="P11676" s="4" t="s">
        <v>2041</v>
      </c>
      <c r="R11676" s="5" t="str">
        <f t="shared" si="1"/>
        <v>2019_235</v>
      </c>
    </row>
    <row r="11677">
      <c r="A11677" s="4" t="s">
        <v>167</v>
      </c>
      <c r="B11677" s="4">
        <v>236.0</v>
      </c>
      <c r="C11677" s="4">
        <v>2019.0</v>
      </c>
      <c r="D11677" s="4" t="s">
        <v>168</v>
      </c>
      <c r="E11677" s="4" t="s">
        <v>2116</v>
      </c>
      <c r="F11677" s="4" t="s">
        <v>100</v>
      </c>
      <c r="G11677" s="4" t="s">
        <v>1500</v>
      </c>
      <c r="H11677" s="4">
        <v>5224.0</v>
      </c>
      <c r="I11677" s="4">
        <v>13403.0</v>
      </c>
      <c r="J11677" s="4">
        <v>227.0</v>
      </c>
      <c r="K11677" s="4">
        <v>15938.0</v>
      </c>
      <c r="L11677" s="4">
        <v>14000.0</v>
      </c>
      <c r="M11677" s="4" t="s">
        <v>2041</v>
      </c>
      <c r="N11677" s="4" t="s">
        <v>2041</v>
      </c>
      <c r="O11677" s="4" t="s">
        <v>2041</v>
      </c>
      <c r="P11677" s="4" t="s">
        <v>2041</v>
      </c>
      <c r="R11677" s="5" t="str">
        <f t="shared" si="1"/>
        <v>2019_236</v>
      </c>
    </row>
    <row r="11678">
      <c r="A11678" s="4" t="s">
        <v>2157</v>
      </c>
      <c r="B11678" s="4">
        <v>237.0</v>
      </c>
      <c r="C11678" s="4">
        <v>2019.0</v>
      </c>
      <c r="D11678" s="4" t="s">
        <v>490</v>
      </c>
      <c r="E11678" s="4" t="s">
        <v>921</v>
      </c>
      <c r="F11678" s="4" t="s">
        <v>24</v>
      </c>
      <c r="G11678" s="4" t="s">
        <v>1539</v>
      </c>
      <c r="H11678" s="4">
        <v>22828.0</v>
      </c>
      <c r="I11678" s="4">
        <v>13382.0</v>
      </c>
      <c r="J11678" s="4">
        <v>615.0</v>
      </c>
      <c r="K11678" s="4">
        <v>40376.0</v>
      </c>
      <c r="L11678" s="4">
        <v>4700.0</v>
      </c>
      <c r="M11678" s="4" t="s">
        <v>2041</v>
      </c>
      <c r="N11678" s="4" t="s">
        <v>2041</v>
      </c>
      <c r="O11678" s="4" t="s">
        <v>2041</v>
      </c>
      <c r="P11678" s="4" t="s">
        <v>2041</v>
      </c>
      <c r="R11678" s="5" t="str">
        <f t="shared" si="1"/>
        <v>2019_237</v>
      </c>
    </row>
    <row r="11679">
      <c r="A11679" s="4" t="s">
        <v>2532</v>
      </c>
      <c r="B11679" s="4">
        <v>238.0</v>
      </c>
      <c r="C11679" s="4">
        <v>2019.0</v>
      </c>
      <c r="D11679" s="4" t="s">
        <v>216</v>
      </c>
      <c r="E11679" s="4" t="s">
        <v>921</v>
      </c>
      <c r="F11679" s="4" t="s">
        <v>37</v>
      </c>
      <c r="G11679" s="4" t="s">
        <v>1495</v>
      </c>
      <c r="H11679" s="4">
        <v>61282.0</v>
      </c>
      <c r="I11679" s="4">
        <v>13366.0</v>
      </c>
      <c r="J11679" s="4">
        <v>2447.0</v>
      </c>
      <c r="K11679" s="4">
        <v>77914.0</v>
      </c>
      <c r="L11679" s="4">
        <v>16100.0</v>
      </c>
      <c r="M11679" s="4" t="s">
        <v>2041</v>
      </c>
      <c r="N11679" s="4" t="s">
        <v>2041</v>
      </c>
      <c r="O11679" s="4" t="s">
        <v>2041</v>
      </c>
      <c r="P11679" s="4" t="s">
        <v>2041</v>
      </c>
      <c r="R11679" s="5" t="str">
        <f t="shared" si="1"/>
        <v>2019_238</v>
      </c>
    </row>
    <row r="11680">
      <c r="A11680" s="4" t="s">
        <v>2482</v>
      </c>
      <c r="B11680" s="4">
        <v>239.0</v>
      </c>
      <c r="C11680" s="4">
        <v>2019.0</v>
      </c>
      <c r="D11680" s="4" t="s">
        <v>759</v>
      </c>
      <c r="E11680" s="4" t="s">
        <v>2141</v>
      </c>
      <c r="F11680" s="4" t="s">
        <v>43</v>
      </c>
      <c r="G11680" s="4" t="s">
        <v>1560</v>
      </c>
      <c r="H11680" s="4">
        <v>69588.0</v>
      </c>
      <c r="I11680" s="4">
        <v>13326.0</v>
      </c>
      <c r="J11680" s="4">
        <v>1621.0</v>
      </c>
      <c r="K11680" s="4">
        <v>37089.0</v>
      </c>
      <c r="L11680" s="4">
        <v>57000.0</v>
      </c>
      <c r="M11680" s="4" t="s">
        <v>2041</v>
      </c>
      <c r="N11680" s="4" t="s">
        <v>2041</v>
      </c>
      <c r="O11680" s="4" t="s">
        <v>2041</v>
      </c>
      <c r="P11680" s="4" t="s">
        <v>2041</v>
      </c>
      <c r="R11680" s="5" t="str">
        <f t="shared" si="1"/>
        <v>2019_239</v>
      </c>
    </row>
    <row r="11681">
      <c r="A11681" s="6" t="s">
        <v>2452</v>
      </c>
      <c r="B11681" s="4">
        <v>240.0</v>
      </c>
      <c r="C11681" s="4">
        <v>2019.0</v>
      </c>
      <c r="D11681" s="4" t="s">
        <v>638</v>
      </c>
      <c r="E11681" s="4" t="s">
        <v>2043</v>
      </c>
      <c r="F11681" s="4" t="s">
        <v>57</v>
      </c>
      <c r="G11681" s="4" t="s">
        <v>1414</v>
      </c>
      <c r="H11681" s="4">
        <v>122103.0</v>
      </c>
      <c r="I11681" s="4">
        <v>13282.0</v>
      </c>
      <c r="J11681" s="4">
        <v>1110.0</v>
      </c>
      <c r="K11681" s="4">
        <v>30737.0</v>
      </c>
      <c r="L11681" s="4">
        <v>35000.0</v>
      </c>
      <c r="M11681" s="4" t="s">
        <v>2044</v>
      </c>
      <c r="N11681" s="4" t="s">
        <v>2041</v>
      </c>
      <c r="O11681" s="4" t="s">
        <v>2041</v>
      </c>
      <c r="P11681" s="4" t="s">
        <v>2041</v>
      </c>
      <c r="R11681" s="5" t="str">
        <f t="shared" si="1"/>
        <v>2019_240</v>
      </c>
    </row>
    <row r="11682">
      <c r="A11682" s="4" t="s">
        <v>2246</v>
      </c>
      <c r="B11682" s="4">
        <v>241.0</v>
      </c>
      <c r="C11682" s="4">
        <v>2019.0</v>
      </c>
      <c r="D11682" s="4" t="s">
        <v>1839</v>
      </c>
      <c r="E11682" s="4" t="s">
        <v>2040</v>
      </c>
      <c r="F11682" s="4" t="s">
        <v>55</v>
      </c>
      <c r="G11682" s="4" t="s">
        <v>1472</v>
      </c>
      <c r="H11682" s="4">
        <v>7590.0</v>
      </c>
      <c r="I11682" s="4">
        <v>13237.0</v>
      </c>
      <c r="J11682" s="4">
        <v>644.0</v>
      </c>
      <c r="K11682" s="4">
        <v>8090.0</v>
      </c>
      <c r="L11682" s="4">
        <v>57200.0</v>
      </c>
      <c r="M11682" s="4" t="s">
        <v>2044</v>
      </c>
      <c r="N11682" s="4" t="s">
        <v>2041</v>
      </c>
      <c r="O11682" s="4" t="s">
        <v>2041</v>
      </c>
      <c r="P11682" s="4" t="s">
        <v>2041</v>
      </c>
      <c r="R11682" s="5" t="str">
        <f t="shared" si="1"/>
        <v>2019_241</v>
      </c>
    </row>
    <row r="11683">
      <c r="A11683" s="4" t="s">
        <v>2266</v>
      </c>
      <c r="B11683" s="4">
        <v>242.0</v>
      </c>
      <c r="C11683" s="4">
        <v>2019.0</v>
      </c>
      <c r="D11683" s="4" t="s">
        <v>973</v>
      </c>
      <c r="E11683" s="4" t="s">
        <v>114</v>
      </c>
      <c r="F11683" s="4" t="s">
        <v>30</v>
      </c>
      <c r="G11683" s="4" t="s">
        <v>1518</v>
      </c>
      <c r="H11683" s="4">
        <v>9101.0</v>
      </c>
      <c r="I11683" s="4">
        <v>13202.0</v>
      </c>
      <c r="J11683" s="4">
        <v>536.0</v>
      </c>
      <c r="K11683" s="4">
        <v>8501.0</v>
      </c>
      <c r="L11683" s="4">
        <v>22600.0</v>
      </c>
      <c r="M11683" s="4" t="s">
        <v>2041</v>
      </c>
      <c r="N11683" s="4" t="s">
        <v>2041</v>
      </c>
      <c r="O11683" s="4" t="s">
        <v>2041</v>
      </c>
      <c r="P11683" s="4" t="s">
        <v>2041</v>
      </c>
      <c r="R11683" s="5" t="str">
        <f t="shared" si="1"/>
        <v>2019_242</v>
      </c>
    </row>
    <row r="11684">
      <c r="A11684" s="4" t="s">
        <v>2422</v>
      </c>
      <c r="B11684" s="4">
        <v>243.0</v>
      </c>
      <c r="C11684" s="4">
        <v>2019.0</v>
      </c>
      <c r="D11684" s="4" t="s">
        <v>1105</v>
      </c>
      <c r="E11684" s="4" t="s">
        <v>2052</v>
      </c>
      <c r="F11684" s="4" t="s">
        <v>43</v>
      </c>
      <c r="G11684" s="4" t="s">
        <v>2531</v>
      </c>
      <c r="H11684" s="4">
        <v>6490.0</v>
      </c>
      <c r="I11684" s="4">
        <v>13033.0</v>
      </c>
      <c r="J11684" s="4">
        <v>6918.0</v>
      </c>
      <c r="K11684" s="4">
        <v>17716.0</v>
      </c>
      <c r="L11684" s="4">
        <v>37000.0</v>
      </c>
      <c r="M11684" s="4" t="s">
        <v>2041</v>
      </c>
      <c r="N11684" s="4" t="s">
        <v>2041</v>
      </c>
      <c r="O11684" s="4" t="s">
        <v>2041</v>
      </c>
      <c r="P11684" s="4" t="s">
        <v>2041</v>
      </c>
      <c r="R11684" s="5" t="str">
        <f t="shared" si="1"/>
        <v>2019_243</v>
      </c>
    </row>
    <row r="11685">
      <c r="A11685" s="7" t="s">
        <v>1312</v>
      </c>
      <c r="B11685" s="7">
        <v>244.0</v>
      </c>
      <c r="C11685" s="7">
        <v>2019.0</v>
      </c>
      <c r="D11685" s="7" t="s">
        <v>42</v>
      </c>
      <c r="E11685" s="7" t="s">
        <v>2042</v>
      </c>
      <c r="F11685" s="7" t="s">
        <v>30</v>
      </c>
      <c r="G11685" s="7" t="s">
        <v>1407</v>
      </c>
      <c r="H11685" s="8"/>
      <c r="I11685" s="7">
        <v>13015.0</v>
      </c>
      <c r="J11685" s="7">
        <v>465.0</v>
      </c>
      <c r="K11685" s="7">
        <v>74053.0</v>
      </c>
      <c r="L11685" s="7">
        <v>9556.0</v>
      </c>
      <c r="M11685" s="7" t="s">
        <v>2041</v>
      </c>
      <c r="N11685" s="7" t="s">
        <v>2044</v>
      </c>
      <c r="O11685" s="7" t="s">
        <v>2041</v>
      </c>
      <c r="P11685" s="7" t="s">
        <v>2041</v>
      </c>
      <c r="Q11685" s="8"/>
      <c r="R11685" s="5" t="str">
        <f t="shared" si="1"/>
        <v>2019_244</v>
      </c>
    </row>
    <row r="11686">
      <c r="A11686" s="4" t="s">
        <v>2617</v>
      </c>
      <c r="B11686" s="4">
        <v>245.0</v>
      </c>
      <c r="C11686" s="4">
        <v>2019.0</v>
      </c>
      <c r="D11686" s="4" t="s">
        <v>26</v>
      </c>
      <c r="E11686" s="4" t="s">
        <v>2040</v>
      </c>
      <c r="F11686" s="4" t="s">
        <v>148</v>
      </c>
      <c r="G11686" s="4" t="s">
        <v>1846</v>
      </c>
      <c r="H11686" s="4">
        <v>3777.0</v>
      </c>
      <c r="I11686" s="4">
        <v>13007.0</v>
      </c>
      <c r="J11686" s="4">
        <v>127.0</v>
      </c>
      <c r="K11686" s="4">
        <v>3239.0</v>
      </c>
      <c r="L11686" s="4">
        <v>26383.0</v>
      </c>
      <c r="M11686" s="4" t="s">
        <v>2041</v>
      </c>
      <c r="N11686" s="4" t="s">
        <v>2041</v>
      </c>
      <c r="O11686" s="4" t="s">
        <v>2044</v>
      </c>
      <c r="P11686" s="4" t="s">
        <v>2041</v>
      </c>
      <c r="R11686" s="5" t="str">
        <f t="shared" si="1"/>
        <v>2019_245</v>
      </c>
    </row>
    <row r="11687">
      <c r="A11687" s="4" t="s">
        <v>1113</v>
      </c>
      <c r="B11687" s="4">
        <v>246.0</v>
      </c>
      <c r="C11687" s="4">
        <v>2019.0</v>
      </c>
      <c r="D11687" s="4" t="s">
        <v>59</v>
      </c>
      <c r="E11687" s="4" t="s">
        <v>2042</v>
      </c>
      <c r="F11687" s="4" t="s">
        <v>127</v>
      </c>
      <c r="G11687" s="4" t="s">
        <v>1556</v>
      </c>
      <c r="H11687" s="4">
        <v>35541.0</v>
      </c>
      <c r="I11687" s="4">
        <v>12996.0</v>
      </c>
      <c r="J11687" s="4">
        <v>3237.0</v>
      </c>
      <c r="K11687" s="4">
        <v>225697.0</v>
      </c>
      <c r="L11687" s="4">
        <v>35852.0</v>
      </c>
      <c r="M11687" s="4" t="s">
        <v>2041</v>
      </c>
      <c r="N11687" s="4" t="s">
        <v>2041</v>
      </c>
      <c r="O11687" s="4" t="s">
        <v>2041</v>
      </c>
      <c r="P11687" s="4" t="s">
        <v>2041</v>
      </c>
      <c r="R11687" s="5" t="str">
        <f t="shared" si="1"/>
        <v>2019_246</v>
      </c>
    </row>
    <row r="11688">
      <c r="A11688" s="4" t="s">
        <v>707</v>
      </c>
      <c r="B11688" s="4">
        <v>247.0</v>
      </c>
      <c r="C11688" s="4">
        <v>2019.0</v>
      </c>
      <c r="D11688" s="4" t="s">
        <v>59</v>
      </c>
      <c r="E11688" s="4" t="s">
        <v>2042</v>
      </c>
      <c r="F11688" s="4" t="s">
        <v>148</v>
      </c>
      <c r="G11688" s="4" t="s">
        <v>1466</v>
      </c>
      <c r="H11688" s="4">
        <v>24920.0</v>
      </c>
      <c r="I11688" s="4">
        <v>12973.0</v>
      </c>
      <c r="J11688" s="4">
        <v>2599.0</v>
      </c>
      <c r="K11688" s="4">
        <v>244626.0</v>
      </c>
      <c r="L11688" s="4">
        <v>40142.0</v>
      </c>
      <c r="M11688" s="4" t="s">
        <v>2041</v>
      </c>
      <c r="N11688" s="4" t="s">
        <v>2041</v>
      </c>
      <c r="O11688" s="4" t="s">
        <v>2041</v>
      </c>
      <c r="P11688" s="4" t="s">
        <v>2041</v>
      </c>
      <c r="R11688" s="5" t="str">
        <f t="shared" si="1"/>
        <v>2019_247</v>
      </c>
    </row>
    <row r="11689">
      <c r="A11689" s="4" t="s">
        <v>2211</v>
      </c>
      <c r="B11689" s="4">
        <v>248.0</v>
      </c>
      <c r="C11689" s="4">
        <v>2019.0</v>
      </c>
      <c r="D11689" s="4" t="s">
        <v>177</v>
      </c>
      <c r="E11689" s="4" t="s">
        <v>2065</v>
      </c>
      <c r="F11689" s="4" t="s">
        <v>30</v>
      </c>
      <c r="G11689" s="4" t="s">
        <v>1407</v>
      </c>
      <c r="H11689" s="4">
        <v>11531.0</v>
      </c>
      <c r="I11689" s="4">
        <v>12943.0</v>
      </c>
      <c r="J11689" s="4">
        <v>1719.0</v>
      </c>
      <c r="K11689" s="4">
        <v>23783.0</v>
      </c>
      <c r="L11689" s="4">
        <v>10880.0</v>
      </c>
      <c r="M11689" s="4" t="s">
        <v>2041</v>
      </c>
      <c r="N11689" s="4" t="s">
        <v>2041</v>
      </c>
      <c r="O11689" s="4" t="s">
        <v>2041</v>
      </c>
      <c r="P11689" s="4" t="s">
        <v>2041</v>
      </c>
      <c r="R11689" s="5" t="str">
        <f t="shared" si="1"/>
        <v>2019_248</v>
      </c>
    </row>
    <row r="11690">
      <c r="A11690" s="4" t="s">
        <v>2234</v>
      </c>
      <c r="B11690" s="4">
        <v>249.0</v>
      </c>
      <c r="C11690" s="4">
        <v>2019.0</v>
      </c>
      <c r="D11690" s="4" t="s">
        <v>81</v>
      </c>
      <c r="E11690" s="4" t="s">
        <v>2042</v>
      </c>
      <c r="F11690" s="4" t="s">
        <v>74</v>
      </c>
      <c r="G11690" s="4" t="s">
        <v>1422</v>
      </c>
      <c r="H11690" s="4">
        <v>17345.0</v>
      </c>
      <c r="I11690" s="4">
        <v>12924.0</v>
      </c>
      <c r="J11690" s="4">
        <v>2098.0</v>
      </c>
      <c r="K11690" s="4">
        <v>137216.0</v>
      </c>
      <c r="L11690" s="4">
        <v>14062.0</v>
      </c>
      <c r="M11690" s="4" t="s">
        <v>2041</v>
      </c>
      <c r="N11690" s="4" t="s">
        <v>2041</v>
      </c>
      <c r="O11690" s="4" t="s">
        <v>2041</v>
      </c>
      <c r="P11690" s="4" t="s">
        <v>2041</v>
      </c>
      <c r="R11690" s="5" t="str">
        <f t="shared" si="1"/>
        <v>2019_249</v>
      </c>
    </row>
    <row r="11691">
      <c r="A11691" s="4" t="s">
        <v>2322</v>
      </c>
      <c r="B11691" s="4">
        <v>250.0</v>
      </c>
      <c r="C11691" s="4">
        <v>2019.0</v>
      </c>
      <c r="D11691" s="4" t="s">
        <v>986</v>
      </c>
      <c r="E11691" s="4" t="s">
        <v>117</v>
      </c>
      <c r="F11691" s="4" t="s">
        <v>57</v>
      </c>
      <c r="G11691" s="4" t="s">
        <v>1800</v>
      </c>
      <c r="H11691" s="4">
        <v>1703.0</v>
      </c>
      <c r="I11691" s="4">
        <v>12904.0</v>
      </c>
      <c r="J11691" s="4">
        <v>46.0</v>
      </c>
      <c r="K11691" s="4">
        <v>1666.0</v>
      </c>
      <c r="L11691" s="4">
        <v>8087.0</v>
      </c>
      <c r="M11691" s="4" t="s">
        <v>2041</v>
      </c>
      <c r="N11691" s="4" t="s">
        <v>2041</v>
      </c>
      <c r="O11691" s="4" t="s">
        <v>2041</v>
      </c>
      <c r="P11691" s="4" t="s">
        <v>2041</v>
      </c>
      <c r="R11691" s="5" t="str">
        <f t="shared" si="1"/>
        <v>2019_250</v>
      </c>
    </row>
    <row r="11692">
      <c r="A11692" s="7" t="s">
        <v>2255</v>
      </c>
      <c r="B11692" s="7">
        <v>251.0</v>
      </c>
      <c r="C11692" s="7">
        <v>2019.0</v>
      </c>
      <c r="D11692" s="7" t="s">
        <v>99</v>
      </c>
      <c r="E11692" s="7" t="s">
        <v>2042</v>
      </c>
      <c r="F11692" s="7" t="s">
        <v>144</v>
      </c>
      <c r="G11692" s="7" t="s">
        <v>1791</v>
      </c>
      <c r="H11692" s="7">
        <v>8922.0</v>
      </c>
      <c r="I11692" s="7">
        <v>12876.0</v>
      </c>
      <c r="J11692" s="7">
        <v>716.0</v>
      </c>
      <c r="K11692" s="7">
        <v>64535.0</v>
      </c>
      <c r="L11692" s="7">
        <v>2767.0</v>
      </c>
      <c r="M11692" s="7" t="s">
        <v>2041</v>
      </c>
      <c r="N11692" s="7" t="s">
        <v>2044</v>
      </c>
      <c r="O11692" s="7" t="s">
        <v>2041</v>
      </c>
      <c r="P11692" s="7" t="s">
        <v>2041</v>
      </c>
      <c r="Q11692" s="8"/>
      <c r="R11692" s="5" t="str">
        <f t="shared" si="1"/>
        <v>2019_251</v>
      </c>
    </row>
    <row r="11693">
      <c r="A11693" s="4" t="s">
        <v>2235</v>
      </c>
      <c r="B11693" s="4">
        <v>252.0</v>
      </c>
      <c r="C11693" s="4">
        <v>2019.0</v>
      </c>
      <c r="D11693" s="4" t="s">
        <v>285</v>
      </c>
      <c r="E11693" s="4" t="s">
        <v>285</v>
      </c>
      <c r="F11693" s="4" t="s">
        <v>127</v>
      </c>
      <c r="G11693" s="4" t="s">
        <v>1586</v>
      </c>
      <c r="H11693" s="4">
        <v>34382.0</v>
      </c>
      <c r="I11693" s="4">
        <v>12862.0</v>
      </c>
      <c r="J11693" s="4">
        <v>659.0</v>
      </c>
      <c r="K11693" s="4">
        <v>10311.0</v>
      </c>
      <c r="L11693" s="4">
        <v>69000.0</v>
      </c>
      <c r="M11693" s="4" t="s">
        <v>2041</v>
      </c>
      <c r="N11693" s="4" t="s">
        <v>2041</v>
      </c>
      <c r="O11693" s="4" t="s">
        <v>2041</v>
      </c>
      <c r="P11693" s="4" t="s">
        <v>2041</v>
      </c>
      <c r="R11693" s="5" t="str">
        <f t="shared" si="1"/>
        <v>2019_252</v>
      </c>
    </row>
    <row r="11694">
      <c r="A11694" s="4" t="s">
        <v>1736</v>
      </c>
      <c r="B11694" s="4">
        <v>253.0</v>
      </c>
      <c r="C11694" s="4">
        <v>2019.0</v>
      </c>
      <c r="D11694" s="4" t="s">
        <v>59</v>
      </c>
      <c r="E11694" s="4" t="s">
        <v>2042</v>
      </c>
      <c r="F11694" s="4" t="s">
        <v>46</v>
      </c>
      <c r="G11694" s="4" t="s">
        <v>1737</v>
      </c>
      <c r="H11694" s="4">
        <v>23215.0</v>
      </c>
      <c r="I11694" s="4">
        <v>12848.0</v>
      </c>
      <c r="J11694" s="4">
        <v>2742.0</v>
      </c>
      <c r="K11694" s="4">
        <v>109553.0</v>
      </c>
      <c r="L11694" s="4">
        <v>16600.0</v>
      </c>
      <c r="M11694" s="4" t="s">
        <v>2041</v>
      </c>
      <c r="N11694" s="4" t="s">
        <v>2041</v>
      </c>
      <c r="O11694" s="4" t="s">
        <v>2041</v>
      </c>
      <c r="P11694" s="4" t="s">
        <v>2041</v>
      </c>
      <c r="R11694" s="5" t="str">
        <f t="shared" si="1"/>
        <v>2019_253</v>
      </c>
    </row>
    <row r="11695">
      <c r="A11695" s="4" t="s">
        <v>2174</v>
      </c>
      <c r="B11695" s="4">
        <v>254.0</v>
      </c>
      <c r="C11695" s="4">
        <v>2019.0</v>
      </c>
      <c r="D11695" s="4" t="s">
        <v>999</v>
      </c>
      <c r="E11695" s="4" t="s">
        <v>117</v>
      </c>
      <c r="F11695" s="4" t="s">
        <v>148</v>
      </c>
      <c r="G11695" s="4" t="s">
        <v>1467</v>
      </c>
      <c r="H11695" s="4">
        <v>668.0</v>
      </c>
      <c r="I11695" s="4">
        <v>12673.0</v>
      </c>
      <c r="J11695" s="4">
        <v>104.0</v>
      </c>
      <c r="K11695" s="4">
        <v>2424.0</v>
      </c>
      <c r="L11695" s="4">
        <v>2500.0</v>
      </c>
      <c r="M11695" s="4" t="s">
        <v>2041</v>
      </c>
      <c r="N11695" s="4" t="s">
        <v>2041</v>
      </c>
      <c r="O11695" s="4" t="s">
        <v>2041</v>
      </c>
      <c r="P11695" s="4" t="s">
        <v>2041</v>
      </c>
      <c r="R11695" s="5" t="str">
        <f t="shared" si="1"/>
        <v>2019_254</v>
      </c>
    </row>
    <row r="11696">
      <c r="A11696" s="4" t="s">
        <v>240</v>
      </c>
      <c r="B11696" s="4">
        <v>255.0</v>
      </c>
      <c r="C11696" s="4">
        <v>2019.0</v>
      </c>
      <c r="D11696" s="4" t="s">
        <v>216</v>
      </c>
      <c r="E11696" s="4" t="s">
        <v>921</v>
      </c>
      <c r="F11696" s="4" t="s">
        <v>57</v>
      </c>
      <c r="G11696" s="4" t="s">
        <v>1526</v>
      </c>
      <c r="H11696" s="4">
        <v>20174.0</v>
      </c>
      <c r="I11696" s="4">
        <v>12657.0</v>
      </c>
      <c r="J11696" s="4">
        <v>423.0</v>
      </c>
      <c r="K11696" s="4">
        <v>56715.0</v>
      </c>
      <c r="L11696" s="4">
        <v>12574.0</v>
      </c>
      <c r="M11696" s="4" t="s">
        <v>2041</v>
      </c>
      <c r="N11696" s="4" t="s">
        <v>2041</v>
      </c>
      <c r="O11696" s="4" t="s">
        <v>2041</v>
      </c>
      <c r="P11696" s="4" t="s">
        <v>2041</v>
      </c>
      <c r="R11696" s="5" t="str">
        <f t="shared" si="1"/>
        <v>2019_255</v>
      </c>
    </row>
    <row r="11697">
      <c r="A11697" s="4" t="s">
        <v>2225</v>
      </c>
      <c r="B11697" s="4">
        <v>256.0</v>
      </c>
      <c r="C11697" s="4">
        <v>2019.0</v>
      </c>
      <c r="D11697" s="4" t="s">
        <v>225</v>
      </c>
      <c r="E11697" s="4" t="s">
        <v>921</v>
      </c>
      <c r="F11697" s="4" t="s">
        <v>118</v>
      </c>
      <c r="G11697" s="4" t="s">
        <v>1530</v>
      </c>
      <c r="H11697" s="4">
        <v>28747.0</v>
      </c>
      <c r="I11697" s="4">
        <v>12593.0</v>
      </c>
      <c r="J11697" s="4">
        <v>1152.0</v>
      </c>
      <c r="K11697" s="4">
        <v>18232.0</v>
      </c>
      <c r="L11697" s="4">
        <v>2684.0</v>
      </c>
      <c r="M11697" s="4" t="s">
        <v>2041</v>
      </c>
      <c r="N11697" s="4" t="s">
        <v>2041</v>
      </c>
      <c r="O11697" s="4" t="s">
        <v>2041</v>
      </c>
      <c r="P11697" s="4" t="s">
        <v>2041</v>
      </c>
      <c r="R11697" s="5" t="str">
        <f t="shared" si="1"/>
        <v>2019_256</v>
      </c>
    </row>
    <row r="11698">
      <c r="A11698" s="4" t="s">
        <v>2193</v>
      </c>
      <c r="B11698" s="4">
        <v>257.0</v>
      </c>
      <c r="C11698" s="4">
        <v>2019.0</v>
      </c>
      <c r="D11698" s="4" t="s">
        <v>1831</v>
      </c>
      <c r="E11698" s="4" t="s">
        <v>2040</v>
      </c>
      <c r="F11698" s="4" t="s">
        <v>27</v>
      </c>
      <c r="G11698" s="4" t="s">
        <v>1510</v>
      </c>
      <c r="H11698" s="4">
        <v>2756.0</v>
      </c>
      <c r="I11698" s="4">
        <v>12524.0</v>
      </c>
      <c r="J11698" s="4">
        <v>214.0</v>
      </c>
      <c r="K11698" s="4">
        <v>2361.0</v>
      </c>
      <c r="L11698" s="4">
        <v>6800.0</v>
      </c>
      <c r="M11698" s="4" t="s">
        <v>2041</v>
      </c>
      <c r="N11698" s="4" t="s">
        <v>2041</v>
      </c>
      <c r="O11698" s="4" t="s">
        <v>2041</v>
      </c>
      <c r="P11698" s="4" t="s">
        <v>2041</v>
      </c>
      <c r="R11698" s="5" t="str">
        <f t="shared" si="1"/>
        <v>2019_257</v>
      </c>
    </row>
    <row r="11699">
      <c r="A11699" s="4" t="s">
        <v>2245</v>
      </c>
      <c r="B11699" s="4">
        <v>258.0</v>
      </c>
      <c r="C11699" s="4">
        <v>2019.0</v>
      </c>
      <c r="D11699" s="4" t="s">
        <v>1831</v>
      </c>
      <c r="E11699" s="4" t="s">
        <v>2040</v>
      </c>
      <c r="F11699" s="4" t="s">
        <v>43</v>
      </c>
      <c r="G11699" s="4" t="s">
        <v>1613</v>
      </c>
      <c r="H11699" s="4">
        <v>2336.0</v>
      </c>
      <c r="I11699" s="4">
        <v>12349.0</v>
      </c>
      <c r="J11699" s="4">
        <v>425.0</v>
      </c>
      <c r="K11699" s="4">
        <v>7041.0</v>
      </c>
      <c r="L11699" s="4">
        <v>65000.0</v>
      </c>
      <c r="M11699" s="4" t="s">
        <v>2041</v>
      </c>
      <c r="N11699" s="4" t="s">
        <v>2041</v>
      </c>
      <c r="O11699" s="4" t="s">
        <v>2041</v>
      </c>
      <c r="P11699" s="4" t="s">
        <v>2041</v>
      </c>
      <c r="R11699" s="5" t="str">
        <f t="shared" si="1"/>
        <v>2019_258</v>
      </c>
    </row>
    <row r="11700">
      <c r="A11700" s="4" t="s">
        <v>2224</v>
      </c>
      <c r="B11700" s="4">
        <v>259.0</v>
      </c>
      <c r="C11700" s="4">
        <v>2019.0</v>
      </c>
      <c r="D11700" s="4" t="s">
        <v>216</v>
      </c>
      <c r="E11700" s="4" t="s">
        <v>921</v>
      </c>
      <c r="F11700" s="4" t="s">
        <v>30</v>
      </c>
      <c r="G11700" s="4" t="s">
        <v>1407</v>
      </c>
      <c r="H11700" s="4">
        <v>27231.0</v>
      </c>
      <c r="I11700" s="4">
        <v>12337.0</v>
      </c>
      <c r="J11700" s="4">
        <v>1382.0</v>
      </c>
      <c r="K11700" s="4">
        <v>53920.0</v>
      </c>
      <c r="L11700" s="4">
        <v>15307.0</v>
      </c>
      <c r="M11700" s="4" t="s">
        <v>2041</v>
      </c>
      <c r="N11700" s="4" t="s">
        <v>2041</v>
      </c>
      <c r="O11700" s="4" t="s">
        <v>2041</v>
      </c>
      <c r="P11700" s="4" t="s">
        <v>2041</v>
      </c>
      <c r="R11700" s="5" t="str">
        <f t="shared" si="1"/>
        <v>2019_259</v>
      </c>
    </row>
    <row r="11701">
      <c r="A11701" s="4" t="s">
        <v>1106</v>
      </c>
      <c r="B11701" s="4">
        <v>260.0</v>
      </c>
      <c r="C11701" s="4">
        <v>2019.0</v>
      </c>
      <c r="D11701" s="4" t="s">
        <v>203</v>
      </c>
      <c r="E11701" s="4" t="s">
        <v>2059</v>
      </c>
      <c r="F11701" s="4" t="s">
        <v>179</v>
      </c>
      <c r="G11701" s="4" t="s">
        <v>1555</v>
      </c>
      <c r="H11701" s="4">
        <v>60805.0</v>
      </c>
      <c r="I11701" s="4">
        <v>12250.0</v>
      </c>
      <c r="J11701" s="4">
        <v>3309.0</v>
      </c>
      <c r="K11701" s="4">
        <v>36729.0</v>
      </c>
      <c r="L11701" s="4">
        <v>22475.0</v>
      </c>
      <c r="M11701" s="4" t="s">
        <v>2041</v>
      </c>
      <c r="N11701" s="4" t="s">
        <v>2041</v>
      </c>
      <c r="O11701" s="4" t="s">
        <v>2041</v>
      </c>
      <c r="P11701" s="4" t="s">
        <v>2041</v>
      </c>
      <c r="R11701" s="5" t="str">
        <f t="shared" si="1"/>
        <v>2019_260</v>
      </c>
    </row>
    <row r="11702">
      <c r="A11702" s="7" t="s">
        <v>2237</v>
      </c>
      <c r="B11702" s="7">
        <v>261.0</v>
      </c>
      <c r="C11702" s="7">
        <v>2019.0</v>
      </c>
      <c r="D11702" s="7" t="s">
        <v>26</v>
      </c>
      <c r="E11702" s="7" t="s">
        <v>2040</v>
      </c>
      <c r="F11702" s="7" t="s">
        <v>24</v>
      </c>
      <c r="G11702" s="7" t="s">
        <v>1478</v>
      </c>
      <c r="H11702" s="7">
        <v>471.0</v>
      </c>
      <c r="I11702" s="7">
        <v>12019.0</v>
      </c>
      <c r="J11702" s="7">
        <v>255.0</v>
      </c>
      <c r="K11702" s="7">
        <v>7721.0</v>
      </c>
      <c r="L11702" s="7">
        <v>95000.0</v>
      </c>
      <c r="M11702" s="7" t="s">
        <v>2041</v>
      </c>
      <c r="N11702" s="7" t="s">
        <v>2044</v>
      </c>
      <c r="O11702" s="7" t="s">
        <v>2041</v>
      </c>
      <c r="P11702" s="7" t="s">
        <v>2041</v>
      </c>
      <c r="Q11702" s="8"/>
      <c r="R11702" s="5" t="str">
        <f t="shared" si="1"/>
        <v>2019_261</v>
      </c>
    </row>
    <row r="11703">
      <c r="A11703" s="4" t="s">
        <v>2370</v>
      </c>
      <c r="B11703" s="4">
        <v>262.0</v>
      </c>
      <c r="C11703" s="4">
        <v>2019.0</v>
      </c>
      <c r="D11703" s="4" t="s">
        <v>999</v>
      </c>
      <c r="E11703" s="4" t="s">
        <v>117</v>
      </c>
      <c r="F11703" s="4" t="s">
        <v>46</v>
      </c>
      <c r="G11703" s="4" t="s">
        <v>1418</v>
      </c>
      <c r="H11703" s="4">
        <v>8926.0</v>
      </c>
      <c r="I11703" s="4">
        <v>11877.0</v>
      </c>
      <c r="J11703" s="4">
        <v>480.0</v>
      </c>
      <c r="K11703" s="4">
        <v>11393.0</v>
      </c>
      <c r="L11703" s="4">
        <v>51000.0</v>
      </c>
      <c r="M11703" s="4" t="s">
        <v>2041</v>
      </c>
      <c r="N11703" s="4" t="s">
        <v>2041</v>
      </c>
      <c r="O11703" s="4" t="s">
        <v>2041</v>
      </c>
      <c r="P11703" s="4" t="s">
        <v>2041</v>
      </c>
      <c r="R11703" s="5" t="str">
        <f t="shared" si="1"/>
        <v>2019_262</v>
      </c>
    </row>
    <row r="11704">
      <c r="A11704" s="4" t="s">
        <v>2197</v>
      </c>
      <c r="B11704" s="4">
        <v>263.0</v>
      </c>
      <c r="C11704" s="4">
        <v>2019.0</v>
      </c>
      <c r="D11704" s="4" t="s">
        <v>216</v>
      </c>
      <c r="E11704" s="4" t="s">
        <v>921</v>
      </c>
      <c r="F11704" s="4" t="s">
        <v>55</v>
      </c>
      <c r="G11704" s="4" t="s">
        <v>1480</v>
      </c>
      <c r="H11704" s="4">
        <v>22060.0</v>
      </c>
      <c r="I11704" s="4">
        <v>11864.0</v>
      </c>
      <c r="J11704" s="4">
        <v>1348.0</v>
      </c>
      <c r="K11704" s="4">
        <v>40063.0</v>
      </c>
      <c r="L11704" s="4">
        <v>12494.0</v>
      </c>
      <c r="M11704" s="4" t="s">
        <v>2041</v>
      </c>
      <c r="N11704" s="4" t="s">
        <v>2041</v>
      </c>
      <c r="O11704" s="4" t="s">
        <v>2041</v>
      </c>
      <c r="P11704" s="4" t="s">
        <v>2041</v>
      </c>
      <c r="R11704" s="5" t="str">
        <f t="shared" si="1"/>
        <v>2019_263</v>
      </c>
    </row>
    <row r="11705">
      <c r="A11705" s="4" t="s">
        <v>2298</v>
      </c>
      <c r="B11705" s="4">
        <v>264.0</v>
      </c>
      <c r="C11705" s="4">
        <v>2019.0</v>
      </c>
      <c r="D11705" s="4" t="s">
        <v>168</v>
      </c>
      <c r="E11705" s="4" t="s">
        <v>2116</v>
      </c>
      <c r="F11705" s="4" t="s">
        <v>257</v>
      </c>
      <c r="G11705" s="4" t="s">
        <v>1734</v>
      </c>
      <c r="H11705" s="4">
        <v>7863.0</v>
      </c>
      <c r="I11705" s="4">
        <v>11822.0</v>
      </c>
      <c r="J11705" s="4">
        <v>1258.0</v>
      </c>
      <c r="K11705" s="4">
        <v>7704.0</v>
      </c>
      <c r="L11705" s="4">
        <v>8200.0</v>
      </c>
      <c r="M11705" s="4" t="s">
        <v>2044</v>
      </c>
      <c r="N11705" s="4" t="s">
        <v>2041</v>
      </c>
      <c r="O11705" s="4" t="s">
        <v>2041</v>
      </c>
      <c r="P11705" s="4" t="s">
        <v>2041</v>
      </c>
      <c r="R11705" s="5" t="str">
        <f t="shared" si="1"/>
        <v>2019_264</v>
      </c>
    </row>
    <row r="11706">
      <c r="A11706" s="4" t="s">
        <v>2450</v>
      </c>
      <c r="B11706" s="4">
        <v>265.0</v>
      </c>
      <c r="C11706" s="4">
        <v>2019.0</v>
      </c>
      <c r="D11706" s="4" t="s">
        <v>352</v>
      </c>
      <c r="E11706" s="4" t="s">
        <v>2040</v>
      </c>
      <c r="F11706" s="4" t="s">
        <v>372</v>
      </c>
      <c r="G11706" s="4" t="s">
        <v>2451</v>
      </c>
      <c r="H11706" s="4">
        <v>2147.0</v>
      </c>
      <c r="I11706" s="4">
        <v>11821.0</v>
      </c>
      <c r="J11706" s="4">
        <v>266.0</v>
      </c>
      <c r="K11706" s="4">
        <v>5384.0</v>
      </c>
      <c r="L11706" s="4">
        <v>13643.0</v>
      </c>
      <c r="M11706" s="4" t="s">
        <v>2041</v>
      </c>
      <c r="N11706" s="4" t="s">
        <v>2041</v>
      </c>
      <c r="O11706" s="4" t="s">
        <v>2041</v>
      </c>
      <c r="P11706" s="4" t="s">
        <v>2041</v>
      </c>
      <c r="R11706" s="5" t="str">
        <f t="shared" si="1"/>
        <v>2019_265</v>
      </c>
    </row>
    <row r="11707">
      <c r="A11707" s="4" t="s">
        <v>1857</v>
      </c>
      <c r="B11707" s="4">
        <v>266.0</v>
      </c>
      <c r="C11707" s="4">
        <v>2019.0</v>
      </c>
      <c r="D11707" s="4" t="s">
        <v>232</v>
      </c>
      <c r="E11707" s="4" t="s">
        <v>2112</v>
      </c>
      <c r="F11707" s="4" t="s">
        <v>955</v>
      </c>
      <c r="G11707" s="4" t="s">
        <v>1551</v>
      </c>
      <c r="H11707" s="4">
        <v>13777.0</v>
      </c>
      <c r="I11707" s="4">
        <v>11763.0</v>
      </c>
      <c r="J11707" s="4">
        <v>467.0</v>
      </c>
      <c r="K11707" s="4">
        <v>30211.0</v>
      </c>
      <c r="L11707" s="4">
        <v>74500.0</v>
      </c>
      <c r="M11707" s="4" t="s">
        <v>2041</v>
      </c>
      <c r="N11707" s="4" t="s">
        <v>2041</v>
      </c>
      <c r="O11707" s="4" t="s">
        <v>2041</v>
      </c>
      <c r="P11707" s="4" t="s">
        <v>2041</v>
      </c>
      <c r="R11707" s="5" t="str">
        <f t="shared" si="1"/>
        <v>2019_266</v>
      </c>
    </row>
    <row r="11708">
      <c r="A11708" s="4" t="s">
        <v>2310</v>
      </c>
      <c r="B11708" s="4">
        <v>267.0</v>
      </c>
      <c r="C11708" s="4">
        <v>2019.0</v>
      </c>
      <c r="D11708" s="4" t="s">
        <v>19</v>
      </c>
      <c r="E11708" s="4" t="s">
        <v>19</v>
      </c>
      <c r="F11708" s="4" t="s">
        <v>46</v>
      </c>
      <c r="G11708" s="4" t="s">
        <v>1609</v>
      </c>
      <c r="H11708" s="4">
        <v>1793.0</v>
      </c>
      <c r="I11708" s="4">
        <v>11763.0</v>
      </c>
      <c r="J11708" s="4">
        <v>55.0</v>
      </c>
      <c r="K11708" s="4">
        <v>13232.0</v>
      </c>
      <c r="L11708" s="4">
        <v>81000.0</v>
      </c>
      <c r="M11708" s="4" t="s">
        <v>2041</v>
      </c>
      <c r="N11708" s="4" t="s">
        <v>2041</v>
      </c>
      <c r="O11708" s="4" t="s">
        <v>2041</v>
      </c>
      <c r="P11708" s="4" t="s">
        <v>2041</v>
      </c>
      <c r="R11708" s="5" t="str">
        <f t="shared" si="1"/>
        <v>2019_267</v>
      </c>
    </row>
    <row r="11709">
      <c r="A11709" s="4" t="s">
        <v>2541</v>
      </c>
      <c r="B11709" s="4">
        <v>268.0</v>
      </c>
      <c r="C11709" s="4">
        <v>2019.0</v>
      </c>
      <c r="D11709" s="4" t="s">
        <v>975</v>
      </c>
      <c r="E11709" s="4" t="s">
        <v>2043</v>
      </c>
      <c r="F11709" s="4" t="s">
        <v>57</v>
      </c>
      <c r="G11709" s="4" t="s">
        <v>1445</v>
      </c>
      <c r="H11709" s="4">
        <v>108813.0</v>
      </c>
      <c r="I11709" s="4">
        <v>11716.0</v>
      </c>
      <c r="J11709" s="4">
        <v>4141.0</v>
      </c>
      <c r="K11709" s="4">
        <v>13292.0</v>
      </c>
      <c r="L11709" s="4">
        <v>13277.0</v>
      </c>
      <c r="M11709" s="4" t="s">
        <v>2044</v>
      </c>
      <c r="N11709" s="4" t="s">
        <v>2041</v>
      </c>
      <c r="O11709" s="4" t="s">
        <v>2041</v>
      </c>
      <c r="P11709" s="4" t="s">
        <v>2041</v>
      </c>
      <c r="R11709" s="5" t="str">
        <f t="shared" si="1"/>
        <v>2019_268</v>
      </c>
    </row>
    <row r="11710">
      <c r="A11710" s="4" t="s">
        <v>832</v>
      </c>
      <c r="B11710" s="4">
        <v>269.0</v>
      </c>
      <c r="C11710" s="4">
        <v>2019.0</v>
      </c>
      <c r="D11710" s="4" t="s">
        <v>216</v>
      </c>
      <c r="E11710" s="4" t="s">
        <v>921</v>
      </c>
      <c r="F11710" s="4" t="s">
        <v>57</v>
      </c>
      <c r="G11710" s="4" t="s">
        <v>1531</v>
      </c>
      <c r="H11710" s="4">
        <v>34509.0</v>
      </c>
      <c r="I11710" s="4">
        <v>11687.0</v>
      </c>
      <c r="J11710" s="4">
        <v>1049.0</v>
      </c>
      <c r="K11710" s="4">
        <v>60638.0</v>
      </c>
      <c r="L11710" s="4">
        <v>16823.0</v>
      </c>
      <c r="M11710" s="4" t="s">
        <v>2041</v>
      </c>
      <c r="N11710" s="4" t="s">
        <v>2041</v>
      </c>
      <c r="O11710" s="4" t="s">
        <v>2041</v>
      </c>
      <c r="P11710" s="4" t="s">
        <v>2041</v>
      </c>
      <c r="R11710" s="5" t="str">
        <f t="shared" si="1"/>
        <v>2019_269</v>
      </c>
    </row>
    <row r="11711">
      <c r="A11711" s="4" t="s">
        <v>2248</v>
      </c>
      <c r="B11711" s="4">
        <v>270.0</v>
      </c>
      <c r="C11711" s="4">
        <v>2019.0</v>
      </c>
      <c r="D11711" s="4" t="s">
        <v>45</v>
      </c>
      <c r="E11711" s="4" t="s">
        <v>2042</v>
      </c>
      <c r="F11711" s="4" t="s">
        <v>57</v>
      </c>
      <c r="G11711" s="4" t="s">
        <v>1523</v>
      </c>
      <c r="I11711" s="4">
        <v>11650.0</v>
      </c>
      <c r="J11711" s="4">
        <v>71.0</v>
      </c>
      <c r="K11711" s="4">
        <v>17016.0</v>
      </c>
      <c r="L11711" s="4">
        <v>12740.0</v>
      </c>
      <c r="M11711" s="4" t="s">
        <v>2041</v>
      </c>
      <c r="N11711" s="4" t="s">
        <v>2041</v>
      </c>
      <c r="O11711" s="4" t="s">
        <v>2041</v>
      </c>
      <c r="P11711" s="4" t="s">
        <v>2041</v>
      </c>
      <c r="R11711" s="5" t="str">
        <f t="shared" si="1"/>
        <v>2019_270</v>
      </c>
    </row>
    <row r="11712">
      <c r="A11712" s="4" t="s">
        <v>2303</v>
      </c>
      <c r="B11712" s="4">
        <v>271.0</v>
      </c>
      <c r="C11712" s="4">
        <v>2019.0</v>
      </c>
      <c r="D11712" s="4" t="s">
        <v>1104</v>
      </c>
      <c r="E11712" s="4" t="s">
        <v>2116</v>
      </c>
      <c r="F11712" s="4" t="s">
        <v>183</v>
      </c>
      <c r="G11712" s="4" t="s">
        <v>1592</v>
      </c>
      <c r="H11712" s="4">
        <v>19335.0</v>
      </c>
      <c r="I11712" s="4">
        <v>11635.0</v>
      </c>
      <c r="J11712" s="4">
        <v>454.0</v>
      </c>
      <c r="K11712" s="4">
        <v>16554.0</v>
      </c>
      <c r="L11712" s="4">
        <v>17500.0</v>
      </c>
      <c r="M11712" s="4" t="s">
        <v>2041</v>
      </c>
      <c r="N11712" s="4" t="s">
        <v>2041</v>
      </c>
      <c r="O11712" s="4" t="s">
        <v>2041</v>
      </c>
      <c r="P11712" s="4" t="s">
        <v>2041</v>
      </c>
      <c r="R11712" s="5" t="str">
        <f t="shared" si="1"/>
        <v>2019_271</v>
      </c>
    </row>
    <row r="11713">
      <c r="A11713" s="4" t="s">
        <v>2269</v>
      </c>
      <c r="B11713" s="4">
        <v>272.0</v>
      </c>
      <c r="C11713" s="4">
        <v>2019.0</v>
      </c>
      <c r="D11713" s="4" t="s">
        <v>352</v>
      </c>
      <c r="E11713" s="4" t="s">
        <v>2040</v>
      </c>
      <c r="F11713" s="4" t="s">
        <v>24</v>
      </c>
      <c r="G11713" s="4" t="s">
        <v>1404</v>
      </c>
      <c r="H11713" s="4">
        <v>1187.0</v>
      </c>
      <c r="I11713" s="4">
        <v>11601.0</v>
      </c>
      <c r="J11713" s="4">
        <v>158.0</v>
      </c>
      <c r="K11713" s="4">
        <v>5001.0</v>
      </c>
      <c r="L11713" s="4">
        <v>14570.0</v>
      </c>
      <c r="M11713" s="4" t="s">
        <v>2041</v>
      </c>
      <c r="N11713" s="4" t="s">
        <v>2041</v>
      </c>
      <c r="O11713" s="4" t="s">
        <v>2041</v>
      </c>
      <c r="P11713" s="4" t="s">
        <v>2041</v>
      </c>
      <c r="R11713" s="5" t="str">
        <f t="shared" si="1"/>
        <v>2019_272</v>
      </c>
    </row>
    <row r="11714">
      <c r="A11714" s="4" t="s">
        <v>1540</v>
      </c>
      <c r="B11714" s="4">
        <v>273.0</v>
      </c>
      <c r="C11714" s="4">
        <v>2019.0</v>
      </c>
      <c r="D11714" s="4" t="s">
        <v>99</v>
      </c>
      <c r="E11714" s="4" t="s">
        <v>2042</v>
      </c>
      <c r="F11714" s="4" t="s">
        <v>115</v>
      </c>
      <c r="G11714" s="4" t="s">
        <v>1541</v>
      </c>
      <c r="H11714" s="4">
        <v>7261.0</v>
      </c>
      <c r="I11714" s="4">
        <v>11599.0</v>
      </c>
      <c r="J11714" s="4">
        <v>523.0</v>
      </c>
      <c r="K11714" s="4">
        <v>61876.0</v>
      </c>
      <c r="L11714" s="4">
        <v>9600.0</v>
      </c>
      <c r="M11714" s="4" t="s">
        <v>2041</v>
      </c>
      <c r="N11714" s="4" t="s">
        <v>2041</v>
      </c>
      <c r="O11714" s="4" t="s">
        <v>2041</v>
      </c>
      <c r="P11714" s="4" t="s">
        <v>2041</v>
      </c>
      <c r="R11714" s="5" t="str">
        <f t="shared" si="1"/>
        <v>2019_273</v>
      </c>
    </row>
    <row r="11715">
      <c r="A11715" s="4" t="s">
        <v>2241</v>
      </c>
      <c r="B11715" s="4">
        <v>274.0</v>
      </c>
      <c r="C11715" s="4">
        <v>2019.0</v>
      </c>
      <c r="D11715" s="4" t="s">
        <v>216</v>
      </c>
      <c r="E11715" s="4" t="s">
        <v>921</v>
      </c>
      <c r="F11715" s="4" t="s">
        <v>74</v>
      </c>
      <c r="G11715" s="4" t="s">
        <v>1422</v>
      </c>
      <c r="H11715" s="4">
        <v>28904.0</v>
      </c>
      <c r="I11715" s="4">
        <v>11537.0</v>
      </c>
      <c r="J11715" s="4">
        <v>1261.0</v>
      </c>
      <c r="K11715" s="4">
        <v>45987.0</v>
      </c>
      <c r="L11715" s="4">
        <v>11068.0</v>
      </c>
      <c r="M11715" s="4" t="s">
        <v>2041</v>
      </c>
      <c r="N11715" s="4" t="s">
        <v>2041</v>
      </c>
      <c r="O11715" s="4" t="s">
        <v>2041</v>
      </c>
      <c r="P11715" s="4" t="s">
        <v>2041</v>
      </c>
      <c r="R11715" s="5" t="str">
        <f t="shared" si="1"/>
        <v>2019_274</v>
      </c>
    </row>
    <row r="11716">
      <c r="A11716" s="4" t="s">
        <v>2263</v>
      </c>
      <c r="B11716" s="4">
        <v>275.0</v>
      </c>
      <c r="C11716" s="4">
        <v>2019.0</v>
      </c>
      <c r="D11716" s="4" t="s">
        <v>168</v>
      </c>
      <c r="E11716" s="4" t="s">
        <v>2116</v>
      </c>
      <c r="F11716" s="4" t="s">
        <v>57</v>
      </c>
      <c r="G11716" s="4" t="s">
        <v>1454</v>
      </c>
      <c r="H11716" s="4">
        <v>6055.0</v>
      </c>
      <c r="I11716" s="4">
        <v>11535.0</v>
      </c>
      <c r="J11716" s="4">
        <v>634.0</v>
      </c>
      <c r="K11716" s="4">
        <v>8045.0</v>
      </c>
      <c r="L11716" s="4">
        <v>15600.0</v>
      </c>
      <c r="M11716" s="4" t="s">
        <v>2041</v>
      </c>
      <c r="N11716" s="4" t="s">
        <v>2041</v>
      </c>
      <c r="O11716" s="4" t="s">
        <v>2041</v>
      </c>
      <c r="P11716" s="4" t="s">
        <v>2041</v>
      </c>
      <c r="R11716" s="5" t="str">
        <f t="shared" si="1"/>
        <v>2019_275</v>
      </c>
    </row>
    <row r="11717">
      <c r="A11717" s="4" t="s">
        <v>2244</v>
      </c>
      <c r="B11717" s="4">
        <v>276.0</v>
      </c>
      <c r="C11717" s="4">
        <v>2019.0</v>
      </c>
      <c r="D11717" s="4" t="s">
        <v>48</v>
      </c>
      <c r="E11717" s="4" t="s">
        <v>48</v>
      </c>
      <c r="F11717" s="4" t="s">
        <v>24</v>
      </c>
      <c r="G11717" s="4" t="s">
        <v>1539</v>
      </c>
      <c r="H11717" s="4">
        <v>5252.0</v>
      </c>
      <c r="I11717" s="4">
        <v>11527.0</v>
      </c>
      <c r="J11717" s="4">
        <v>337.0</v>
      </c>
      <c r="K11717" s="4">
        <v>7953.0</v>
      </c>
      <c r="L11717" s="4">
        <v>10000.0</v>
      </c>
      <c r="M11717" s="4" t="s">
        <v>2041</v>
      </c>
      <c r="N11717" s="4" t="s">
        <v>2041</v>
      </c>
      <c r="O11717" s="4" t="s">
        <v>2041</v>
      </c>
      <c r="P11717" s="4" t="s">
        <v>2041</v>
      </c>
      <c r="R11717" s="5" t="str">
        <f t="shared" si="1"/>
        <v>2019_276</v>
      </c>
    </row>
    <row r="11718">
      <c r="A11718" s="4" t="s">
        <v>2242</v>
      </c>
      <c r="B11718" s="4">
        <v>277.0</v>
      </c>
      <c r="C11718" s="4">
        <v>2019.0</v>
      </c>
      <c r="D11718" s="4" t="s">
        <v>203</v>
      </c>
      <c r="E11718" s="4" t="s">
        <v>2059</v>
      </c>
      <c r="F11718" s="4" t="s">
        <v>37</v>
      </c>
      <c r="G11718" s="4" t="s">
        <v>1557</v>
      </c>
      <c r="H11718" s="4">
        <v>49860.0</v>
      </c>
      <c r="I11718" s="4">
        <v>11458.0</v>
      </c>
      <c r="J11718" s="4">
        <v>2666.0</v>
      </c>
      <c r="K11718" s="4">
        <v>36239.0</v>
      </c>
      <c r="L11718" s="4">
        <v>26662.0</v>
      </c>
      <c r="M11718" s="4" t="s">
        <v>2041</v>
      </c>
      <c r="N11718" s="4" t="s">
        <v>2041</v>
      </c>
      <c r="O11718" s="4" t="s">
        <v>2041</v>
      </c>
      <c r="P11718" s="4" t="s">
        <v>2041</v>
      </c>
      <c r="R11718" s="5" t="str">
        <f t="shared" si="1"/>
        <v>2019_277</v>
      </c>
    </row>
    <row r="11719">
      <c r="A11719" s="4" t="s">
        <v>2405</v>
      </c>
      <c r="B11719" s="4">
        <v>278.0</v>
      </c>
      <c r="C11719" s="4">
        <v>2019.0</v>
      </c>
      <c r="D11719" s="4" t="s">
        <v>1292</v>
      </c>
      <c r="E11719" s="4" t="s">
        <v>114</v>
      </c>
      <c r="F11719" s="4" t="s">
        <v>127</v>
      </c>
      <c r="G11719" s="4" t="s">
        <v>1805</v>
      </c>
      <c r="H11719" s="4">
        <v>15096.0</v>
      </c>
      <c r="I11719" s="4">
        <v>11333.0</v>
      </c>
      <c r="J11719" s="4">
        <v>884.0</v>
      </c>
      <c r="K11719" s="4">
        <v>16185.0</v>
      </c>
      <c r="L11719" s="4">
        <v>61000.0</v>
      </c>
      <c r="M11719" s="4" t="s">
        <v>2041</v>
      </c>
      <c r="N11719" s="4" t="s">
        <v>2041</v>
      </c>
      <c r="O11719" s="4" t="s">
        <v>2041</v>
      </c>
      <c r="P11719" s="4" t="s">
        <v>2041</v>
      </c>
      <c r="R11719" s="5" t="str">
        <f t="shared" si="1"/>
        <v>2019_278</v>
      </c>
    </row>
    <row r="11720">
      <c r="A11720" s="4" t="s">
        <v>1637</v>
      </c>
      <c r="B11720" s="4">
        <v>279.0</v>
      </c>
      <c r="C11720" s="4">
        <v>2019.0</v>
      </c>
      <c r="D11720" s="4" t="s">
        <v>34</v>
      </c>
      <c r="E11720" s="4" t="s">
        <v>2062</v>
      </c>
      <c r="F11720" s="4" t="s">
        <v>30</v>
      </c>
      <c r="G11720" s="4" t="s">
        <v>1637</v>
      </c>
      <c r="H11720" s="4">
        <v>25991.0</v>
      </c>
      <c r="I11720" s="4">
        <v>11290.0</v>
      </c>
      <c r="J11720" s="4">
        <v>1066.0</v>
      </c>
      <c r="K11720" s="4">
        <v>27505.0</v>
      </c>
      <c r="L11720" s="4">
        <v>51500.0</v>
      </c>
      <c r="M11720" s="4" t="s">
        <v>2041</v>
      </c>
      <c r="N11720" s="4" t="s">
        <v>2041</v>
      </c>
      <c r="O11720" s="4" t="s">
        <v>2041</v>
      </c>
      <c r="P11720" s="4" t="s">
        <v>2041</v>
      </c>
      <c r="R11720" s="5" t="str">
        <f t="shared" si="1"/>
        <v>2019_279</v>
      </c>
    </row>
    <row r="11721">
      <c r="A11721" s="4" t="s">
        <v>2576</v>
      </c>
      <c r="B11721" s="4">
        <v>280.0</v>
      </c>
      <c r="C11721" s="4">
        <v>2019.0</v>
      </c>
      <c r="D11721" s="4" t="s">
        <v>1364</v>
      </c>
      <c r="E11721" s="4" t="s">
        <v>2040</v>
      </c>
      <c r="F11721" s="4" t="s">
        <v>95</v>
      </c>
      <c r="G11721" s="4" t="s">
        <v>1497</v>
      </c>
      <c r="H11721" s="4">
        <v>17516.0</v>
      </c>
      <c r="I11721" s="4">
        <v>11223.0</v>
      </c>
      <c r="J11721" s="4">
        <v>406.0</v>
      </c>
      <c r="K11721" s="4">
        <v>18033.0</v>
      </c>
      <c r="L11721" s="4">
        <v>24500.0</v>
      </c>
      <c r="M11721" s="4" t="s">
        <v>2041</v>
      </c>
      <c r="N11721" s="4" t="s">
        <v>2041</v>
      </c>
      <c r="O11721" s="4" t="s">
        <v>2041</v>
      </c>
      <c r="P11721" s="4" t="s">
        <v>2041</v>
      </c>
      <c r="R11721" s="5" t="str">
        <f t="shared" si="1"/>
        <v>2019_280</v>
      </c>
    </row>
    <row r="11722">
      <c r="A11722" s="4" t="s">
        <v>2281</v>
      </c>
      <c r="B11722" s="4">
        <v>281.0</v>
      </c>
      <c r="C11722" s="4">
        <v>2019.0</v>
      </c>
      <c r="D11722" s="4" t="s">
        <v>1831</v>
      </c>
      <c r="E11722" s="4" t="s">
        <v>2040</v>
      </c>
      <c r="F11722" s="4" t="s">
        <v>115</v>
      </c>
      <c r="G11722" s="4" t="s">
        <v>1450</v>
      </c>
      <c r="H11722" s="4">
        <v>25488.0</v>
      </c>
      <c r="I11722" s="4">
        <v>11221.0</v>
      </c>
      <c r="J11722" s="4">
        <v>1338.0</v>
      </c>
      <c r="K11722" s="4">
        <v>9347.0</v>
      </c>
      <c r="L11722" s="4">
        <v>72450.0</v>
      </c>
      <c r="M11722" s="4" t="s">
        <v>2041</v>
      </c>
      <c r="N11722" s="4" t="s">
        <v>2041</v>
      </c>
      <c r="O11722" s="4" t="s">
        <v>2041</v>
      </c>
      <c r="P11722" s="4" t="s">
        <v>2041</v>
      </c>
      <c r="R11722" s="5" t="str">
        <f t="shared" si="1"/>
        <v>2019_281</v>
      </c>
    </row>
    <row r="11723">
      <c r="A11723" s="4" t="s">
        <v>2268</v>
      </c>
      <c r="B11723" s="4">
        <v>282.0</v>
      </c>
      <c r="C11723" s="4">
        <v>2019.0</v>
      </c>
      <c r="D11723" s="4" t="s">
        <v>999</v>
      </c>
      <c r="E11723" s="4" t="s">
        <v>117</v>
      </c>
      <c r="F11723" s="4" t="s">
        <v>46</v>
      </c>
      <c r="G11723" s="4" t="s">
        <v>1609</v>
      </c>
      <c r="H11723" s="4">
        <v>16733.0</v>
      </c>
      <c r="I11723" s="4">
        <v>11221.0</v>
      </c>
      <c r="J11723" s="4">
        <v>782.0</v>
      </c>
      <c r="K11723" s="4">
        <v>5873.0</v>
      </c>
      <c r="L11723" s="4">
        <v>23850.0</v>
      </c>
      <c r="M11723" s="4" t="s">
        <v>2041</v>
      </c>
      <c r="N11723" s="4" t="s">
        <v>2041</v>
      </c>
      <c r="O11723" s="4" t="s">
        <v>2041</v>
      </c>
      <c r="P11723" s="4" t="s">
        <v>2041</v>
      </c>
      <c r="R11723" s="5" t="str">
        <f t="shared" si="1"/>
        <v>2019_282</v>
      </c>
    </row>
    <row r="11724">
      <c r="A11724" s="4" t="s">
        <v>2330</v>
      </c>
      <c r="B11724" s="4">
        <v>283.0</v>
      </c>
      <c r="C11724" s="4">
        <v>2019.0</v>
      </c>
      <c r="D11724" s="4" t="s">
        <v>223</v>
      </c>
      <c r="E11724" s="4" t="s">
        <v>223</v>
      </c>
      <c r="F11724" s="4" t="s">
        <v>24</v>
      </c>
      <c r="G11724" s="4" t="s">
        <v>1404</v>
      </c>
      <c r="H11724" s="4">
        <v>5336.0</v>
      </c>
      <c r="I11724" s="4">
        <v>11171.0</v>
      </c>
      <c r="J11724" s="4">
        <v>293.0</v>
      </c>
      <c r="K11724" s="4">
        <v>7076.0</v>
      </c>
      <c r="L11724" s="4">
        <v>39200.0</v>
      </c>
      <c r="M11724" s="4" t="s">
        <v>2041</v>
      </c>
      <c r="N11724" s="4" t="s">
        <v>2041</v>
      </c>
      <c r="O11724" s="4" t="s">
        <v>2041</v>
      </c>
      <c r="P11724" s="4" t="s">
        <v>2041</v>
      </c>
      <c r="R11724" s="5" t="str">
        <f t="shared" si="1"/>
        <v>2019_283</v>
      </c>
    </row>
    <row r="11725">
      <c r="A11725" s="4" t="s">
        <v>2291</v>
      </c>
      <c r="B11725" s="4">
        <v>284.0</v>
      </c>
      <c r="C11725" s="4">
        <v>2019.0</v>
      </c>
      <c r="D11725" s="4" t="s">
        <v>1104</v>
      </c>
      <c r="E11725" s="4" t="s">
        <v>2116</v>
      </c>
      <c r="F11725" s="4" t="s">
        <v>100</v>
      </c>
      <c r="G11725" s="4" t="s">
        <v>2618</v>
      </c>
      <c r="H11725" s="4">
        <v>7385.0</v>
      </c>
      <c r="I11725" s="4">
        <v>11151.0</v>
      </c>
      <c r="J11725" s="4">
        <v>439.0</v>
      </c>
      <c r="K11725" s="4">
        <v>15262.0</v>
      </c>
      <c r="L11725" s="4">
        <v>33429.0</v>
      </c>
      <c r="M11725" s="4" t="s">
        <v>2041</v>
      </c>
      <c r="N11725" s="4" t="s">
        <v>2041</v>
      </c>
      <c r="O11725" s="4" t="s">
        <v>2041</v>
      </c>
      <c r="P11725" s="4" t="s">
        <v>2041</v>
      </c>
      <c r="R11725" s="5" t="str">
        <f t="shared" si="1"/>
        <v>2019_284</v>
      </c>
    </row>
    <row r="11726">
      <c r="A11726" s="4" t="s">
        <v>2185</v>
      </c>
      <c r="B11726" s="4">
        <v>285.0</v>
      </c>
      <c r="C11726" s="4">
        <v>2019.0</v>
      </c>
      <c r="D11726" s="4" t="s">
        <v>1831</v>
      </c>
      <c r="E11726" s="4" t="s">
        <v>2040</v>
      </c>
      <c r="F11726" s="4" t="s">
        <v>179</v>
      </c>
      <c r="G11726" s="4" t="s">
        <v>1730</v>
      </c>
      <c r="H11726" s="4">
        <v>1972.0</v>
      </c>
      <c r="I11726" s="4">
        <v>11130.0</v>
      </c>
      <c r="J11726" s="4">
        <v>104.0</v>
      </c>
      <c r="K11726" s="4">
        <v>6166.0</v>
      </c>
      <c r="L11726" s="4">
        <v>44000.0</v>
      </c>
      <c r="M11726" s="4" t="s">
        <v>2041</v>
      </c>
      <c r="N11726" s="4" t="s">
        <v>2041</v>
      </c>
      <c r="O11726" s="4" t="s">
        <v>2041</v>
      </c>
      <c r="P11726" s="4" t="s">
        <v>2041</v>
      </c>
      <c r="R11726" s="5" t="str">
        <f t="shared" si="1"/>
        <v>2019_285</v>
      </c>
    </row>
    <row r="11727">
      <c r="A11727" s="4" t="s">
        <v>1250</v>
      </c>
      <c r="B11727" s="4">
        <v>286.0</v>
      </c>
      <c r="C11727" s="4">
        <v>2019.0</v>
      </c>
      <c r="D11727" s="4" t="s">
        <v>826</v>
      </c>
      <c r="E11727" s="4" t="s">
        <v>114</v>
      </c>
      <c r="F11727" s="4" t="s">
        <v>46</v>
      </c>
      <c r="G11727" s="4" t="s">
        <v>1429</v>
      </c>
      <c r="H11727" s="4">
        <v>41559.0</v>
      </c>
      <c r="I11727" s="4">
        <v>11127.0</v>
      </c>
      <c r="J11727" s="4">
        <v>1624.0</v>
      </c>
      <c r="K11727" s="4">
        <v>15641.0</v>
      </c>
      <c r="L11727" s="4">
        <v>50000.0</v>
      </c>
      <c r="M11727" s="4" t="s">
        <v>2041</v>
      </c>
      <c r="N11727" s="4" t="s">
        <v>2041</v>
      </c>
      <c r="O11727" s="4" t="s">
        <v>2041</v>
      </c>
      <c r="P11727" s="4" t="s">
        <v>2041</v>
      </c>
      <c r="R11727" s="5" t="str">
        <f t="shared" si="1"/>
        <v>2019_286</v>
      </c>
    </row>
    <row r="11728">
      <c r="A11728" s="4" t="s">
        <v>2514</v>
      </c>
      <c r="B11728" s="4">
        <v>287.0</v>
      </c>
      <c r="C11728" s="4">
        <v>2019.0</v>
      </c>
      <c r="D11728" s="4" t="s">
        <v>975</v>
      </c>
      <c r="E11728" s="4" t="s">
        <v>2043</v>
      </c>
      <c r="F11728" s="4" t="s">
        <v>57</v>
      </c>
      <c r="G11728" s="4" t="s">
        <v>1600</v>
      </c>
      <c r="H11728" s="4">
        <v>27316.0</v>
      </c>
      <c r="I11728" s="4">
        <v>11077.0</v>
      </c>
      <c r="J11728" s="4">
        <v>2381.0</v>
      </c>
      <c r="K11728" s="4">
        <v>12480.0</v>
      </c>
      <c r="L11728" s="4">
        <v>10900.0</v>
      </c>
      <c r="M11728" s="4" t="s">
        <v>2041</v>
      </c>
      <c r="N11728" s="4" t="s">
        <v>2041</v>
      </c>
      <c r="O11728" s="4" t="s">
        <v>2041</v>
      </c>
      <c r="P11728" s="4" t="s">
        <v>2041</v>
      </c>
      <c r="R11728" s="5" t="str">
        <f t="shared" si="1"/>
        <v>2019_287</v>
      </c>
    </row>
    <row r="11729">
      <c r="A11729" s="4" t="s">
        <v>2228</v>
      </c>
      <c r="B11729" s="4">
        <v>288.0</v>
      </c>
      <c r="C11729" s="4">
        <v>2019.0</v>
      </c>
      <c r="D11729" s="4" t="s">
        <v>216</v>
      </c>
      <c r="E11729" s="4" t="s">
        <v>921</v>
      </c>
      <c r="F11729" s="4" t="s">
        <v>299</v>
      </c>
      <c r="G11729" s="4" t="s">
        <v>1537</v>
      </c>
      <c r="H11729" s="4">
        <v>18215.0</v>
      </c>
      <c r="I11729" s="4">
        <v>11010.0</v>
      </c>
      <c r="J11729" s="4">
        <v>849.0</v>
      </c>
      <c r="K11729" s="4">
        <v>48275.0</v>
      </c>
      <c r="L11729" s="4">
        <v>13688.0</v>
      </c>
      <c r="M11729" s="4" t="s">
        <v>2041</v>
      </c>
      <c r="N11729" s="4" t="s">
        <v>2041</v>
      </c>
      <c r="O11729" s="4" t="s">
        <v>2041</v>
      </c>
      <c r="P11729" s="4" t="s">
        <v>2041</v>
      </c>
      <c r="R11729" s="5" t="str">
        <f t="shared" si="1"/>
        <v>2019_288</v>
      </c>
    </row>
    <row r="11730">
      <c r="A11730" s="4" t="s">
        <v>2401</v>
      </c>
      <c r="B11730" s="4">
        <v>289.0</v>
      </c>
      <c r="C11730" s="4">
        <v>2019.0</v>
      </c>
      <c r="D11730" s="4" t="s">
        <v>611</v>
      </c>
      <c r="E11730" s="4" t="s">
        <v>2042</v>
      </c>
      <c r="F11730" s="4" t="s">
        <v>57</v>
      </c>
      <c r="G11730" s="4" t="s">
        <v>1414</v>
      </c>
      <c r="H11730" s="4">
        <v>57051.0</v>
      </c>
      <c r="I11730" s="4">
        <v>10989.0</v>
      </c>
      <c r="J11730" s="4">
        <v>3507.0</v>
      </c>
      <c r="K11730" s="4">
        <v>296482.0</v>
      </c>
      <c r="L11730" s="4">
        <v>19500.0</v>
      </c>
      <c r="M11730" s="4" t="s">
        <v>2041</v>
      </c>
      <c r="N11730" s="4" t="s">
        <v>2041</v>
      </c>
      <c r="O11730" s="4" t="s">
        <v>2041</v>
      </c>
      <c r="P11730" s="4" t="s">
        <v>2041</v>
      </c>
      <c r="R11730" s="5" t="str">
        <f t="shared" si="1"/>
        <v>2019_289</v>
      </c>
    </row>
    <row r="11731">
      <c r="A11731" s="4" t="s">
        <v>2534</v>
      </c>
      <c r="B11731" s="4">
        <v>290.0</v>
      </c>
      <c r="C11731" s="4">
        <v>2019.0</v>
      </c>
      <c r="D11731" s="4" t="s">
        <v>76</v>
      </c>
      <c r="E11731" s="4" t="s">
        <v>76</v>
      </c>
      <c r="F11731" s="4" t="s">
        <v>30</v>
      </c>
      <c r="G11731" s="4" t="s">
        <v>1407</v>
      </c>
      <c r="H11731" s="4">
        <v>16368.0</v>
      </c>
      <c r="I11731" s="4">
        <v>10841.0</v>
      </c>
      <c r="J11731" s="4">
        <v>1005.0</v>
      </c>
      <c r="K11731" s="4">
        <v>13518.0</v>
      </c>
      <c r="L11731" s="4">
        <v>31000.0</v>
      </c>
      <c r="M11731" s="4" t="s">
        <v>2041</v>
      </c>
      <c r="N11731" s="4" t="s">
        <v>2041</v>
      </c>
      <c r="O11731" s="4" t="s">
        <v>2041</v>
      </c>
      <c r="P11731" s="4" t="s">
        <v>2041</v>
      </c>
      <c r="R11731" s="5" t="str">
        <f t="shared" si="1"/>
        <v>2019_290</v>
      </c>
    </row>
    <row r="11732">
      <c r="A11732" s="4" t="s">
        <v>2187</v>
      </c>
      <c r="B11732" s="4">
        <v>291.0</v>
      </c>
      <c r="C11732" s="4">
        <v>2019.0</v>
      </c>
      <c r="D11732" s="4" t="s">
        <v>921</v>
      </c>
      <c r="E11732" s="4" t="s">
        <v>921</v>
      </c>
      <c r="F11732" s="4" t="s">
        <v>43</v>
      </c>
      <c r="G11732" s="4" t="s">
        <v>1612</v>
      </c>
      <c r="H11732" s="4">
        <v>11851.0</v>
      </c>
      <c r="I11732" s="4">
        <v>10797.0</v>
      </c>
      <c r="J11732" s="4">
        <v>268.0</v>
      </c>
      <c r="K11732" s="4">
        <v>10628.0</v>
      </c>
      <c r="L11732" s="4">
        <v>4862.0</v>
      </c>
      <c r="M11732" s="4" t="s">
        <v>2041</v>
      </c>
      <c r="N11732" s="4" t="s">
        <v>2041</v>
      </c>
      <c r="O11732" s="4" t="s">
        <v>2041</v>
      </c>
      <c r="P11732" s="4" t="s">
        <v>2041</v>
      </c>
      <c r="R11732" s="5" t="str">
        <f t="shared" si="1"/>
        <v>2019_291</v>
      </c>
    </row>
    <row r="11733">
      <c r="A11733" s="4" t="s">
        <v>2360</v>
      </c>
      <c r="B11733" s="4">
        <v>292.0</v>
      </c>
      <c r="C11733" s="4">
        <v>2019.0</v>
      </c>
      <c r="D11733" s="4" t="s">
        <v>177</v>
      </c>
      <c r="E11733" s="4" t="s">
        <v>2065</v>
      </c>
      <c r="F11733" s="4" t="s">
        <v>57</v>
      </c>
      <c r="G11733" s="4" t="s">
        <v>1568</v>
      </c>
      <c r="H11733" s="4">
        <v>13401.0</v>
      </c>
      <c r="I11733" s="4">
        <v>10788.0</v>
      </c>
      <c r="J11733" s="4">
        <v>60.0</v>
      </c>
      <c r="K11733" s="4">
        <v>8497.0</v>
      </c>
      <c r="L11733" s="4">
        <v>16000.0</v>
      </c>
      <c r="M11733" s="4" t="s">
        <v>2041</v>
      </c>
      <c r="N11733" s="4" t="s">
        <v>2041</v>
      </c>
      <c r="O11733" s="4" t="s">
        <v>2041</v>
      </c>
      <c r="P11733" s="4" t="s">
        <v>2041</v>
      </c>
      <c r="R11733" s="5" t="str">
        <f t="shared" si="1"/>
        <v>2019_292</v>
      </c>
    </row>
    <row r="11734">
      <c r="A11734" s="4" t="s">
        <v>2297</v>
      </c>
      <c r="B11734" s="4">
        <v>293.0</v>
      </c>
      <c r="C11734" s="4">
        <v>2019.0</v>
      </c>
      <c r="D11734" s="4" t="s">
        <v>1295</v>
      </c>
      <c r="E11734" s="4" t="s">
        <v>114</v>
      </c>
      <c r="F11734" s="4" t="s">
        <v>100</v>
      </c>
      <c r="G11734" s="4" t="s">
        <v>1632</v>
      </c>
      <c r="H11734" s="4">
        <v>12144.0</v>
      </c>
      <c r="I11734" s="4">
        <v>10772.0</v>
      </c>
      <c r="J11734" s="4">
        <v>780.0</v>
      </c>
      <c r="K11734" s="4">
        <v>11266.0</v>
      </c>
      <c r="L11734" s="4">
        <v>75650.0</v>
      </c>
      <c r="M11734" s="4" t="s">
        <v>2041</v>
      </c>
      <c r="N11734" s="4" t="s">
        <v>2041</v>
      </c>
      <c r="O11734" s="4" t="s">
        <v>2041</v>
      </c>
      <c r="P11734" s="4" t="s">
        <v>2041</v>
      </c>
      <c r="R11734" s="5" t="str">
        <f t="shared" si="1"/>
        <v>2019_293</v>
      </c>
    </row>
    <row r="11735">
      <c r="A11735" s="4" t="s">
        <v>2574</v>
      </c>
      <c r="B11735" s="4">
        <v>294.0</v>
      </c>
      <c r="C11735" s="4">
        <v>2019.0</v>
      </c>
      <c r="D11735" s="4" t="s">
        <v>110</v>
      </c>
      <c r="E11735" s="4" t="s">
        <v>2053</v>
      </c>
      <c r="F11735" s="4" t="s">
        <v>183</v>
      </c>
      <c r="G11735" s="4" t="s">
        <v>1517</v>
      </c>
      <c r="H11735" s="4">
        <v>12958.0</v>
      </c>
      <c r="I11735" s="4">
        <v>10770.0</v>
      </c>
      <c r="J11735" s="4">
        <v>1117.0</v>
      </c>
      <c r="K11735" s="4">
        <v>30110.0</v>
      </c>
      <c r="L11735" s="4">
        <v>17750.0</v>
      </c>
      <c r="M11735" s="4" t="s">
        <v>2041</v>
      </c>
      <c r="N11735" s="4" t="s">
        <v>2041</v>
      </c>
      <c r="O11735" s="4" t="s">
        <v>2041</v>
      </c>
      <c r="P11735" s="4" t="s">
        <v>2041</v>
      </c>
      <c r="R11735" s="5" t="str">
        <f t="shared" si="1"/>
        <v>2019_294</v>
      </c>
    </row>
    <row r="11736">
      <c r="A11736" s="4" t="s">
        <v>2166</v>
      </c>
      <c r="B11736" s="4">
        <v>295.0</v>
      </c>
      <c r="C11736" s="4">
        <v>2019.0</v>
      </c>
      <c r="D11736" s="4" t="s">
        <v>1364</v>
      </c>
      <c r="E11736" s="4" t="s">
        <v>2043</v>
      </c>
      <c r="F11736" s="4" t="s">
        <v>57</v>
      </c>
      <c r="G11736" s="4" t="s">
        <v>1457</v>
      </c>
      <c r="H11736" s="4">
        <v>33979.0</v>
      </c>
      <c r="I11736" s="4">
        <v>10746.0</v>
      </c>
      <c r="J11736" s="4">
        <v>2530.0</v>
      </c>
      <c r="K11736" s="4">
        <v>22819.0</v>
      </c>
      <c r="L11736" s="4">
        <v>14000.0</v>
      </c>
      <c r="M11736" s="4" t="s">
        <v>2041</v>
      </c>
      <c r="N11736" s="4" t="s">
        <v>2041</v>
      </c>
      <c r="O11736" s="4" t="s">
        <v>2041</v>
      </c>
      <c r="P11736" s="4" t="s">
        <v>2041</v>
      </c>
      <c r="R11736" s="5" t="str">
        <f t="shared" si="1"/>
        <v>2019_295</v>
      </c>
    </row>
    <row r="11737">
      <c r="A11737" s="4" t="s">
        <v>2172</v>
      </c>
      <c r="B11737" s="4">
        <v>296.0</v>
      </c>
      <c r="C11737" s="4">
        <v>2019.0</v>
      </c>
      <c r="D11737" s="4" t="s">
        <v>216</v>
      </c>
      <c r="E11737" s="4" t="s">
        <v>921</v>
      </c>
      <c r="F11737" s="4" t="s">
        <v>37</v>
      </c>
      <c r="G11737" s="4" t="s">
        <v>1679</v>
      </c>
      <c r="H11737" s="4">
        <v>11975.0</v>
      </c>
      <c r="I11737" s="4">
        <v>10736.0</v>
      </c>
      <c r="J11737" s="4">
        <v>1203.0</v>
      </c>
      <c r="K11737" s="4">
        <v>32521.0</v>
      </c>
      <c r="L11737" s="4">
        <v>9000.0</v>
      </c>
      <c r="M11737" s="4" t="s">
        <v>2041</v>
      </c>
      <c r="N11737" s="4" t="s">
        <v>2041</v>
      </c>
      <c r="O11737" s="4" t="s">
        <v>2041</v>
      </c>
      <c r="P11737" s="4" t="s">
        <v>2041</v>
      </c>
      <c r="R11737" s="5" t="str">
        <f t="shared" si="1"/>
        <v>2019_296</v>
      </c>
    </row>
    <row r="11738">
      <c r="A11738" s="4" t="s">
        <v>2148</v>
      </c>
      <c r="B11738" s="4">
        <v>297.0</v>
      </c>
      <c r="C11738" s="4">
        <v>2019.0</v>
      </c>
      <c r="D11738" s="4" t="s">
        <v>490</v>
      </c>
      <c r="E11738" s="4" t="s">
        <v>921</v>
      </c>
      <c r="F11738" s="4" t="s">
        <v>118</v>
      </c>
      <c r="G11738" s="4" t="s">
        <v>1543</v>
      </c>
      <c r="H11738" s="4">
        <v>13833.0</v>
      </c>
      <c r="I11738" s="4">
        <v>10734.0</v>
      </c>
      <c r="J11738" s="4">
        <v>3064.0</v>
      </c>
      <c r="K11738" s="4">
        <v>19566.0</v>
      </c>
      <c r="L11738" s="4">
        <v>2880.0</v>
      </c>
      <c r="M11738" s="4" t="s">
        <v>2041</v>
      </c>
      <c r="N11738" s="4" t="s">
        <v>2041</v>
      </c>
      <c r="O11738" s="4" t="s">
        <v>2041</v>
      </c>
      <c r="P11738" s="4" t="s">
        <v>2041</v>
      </c>
      <c r="R11738" s="5" t="str">
        <f t="shared" si="1"/>
        <v>2019_297</v>
      </c>
    </row>
    <row r="11739">
      <c r="A11739" s="4" t="s">
        <v>1380</v>
      </c>
      <c r="B11739" s="4">
        <v>298.0</v>
      </c>
      <c r="C11739" s="4">
        <v>2019.0</v>
      </c>
      <c r="D11739" s="4" t="s">
        <v>99</v>
      </c>
      <c r="E11739" s="4" t="s">
        <v>2042</v>
      </c>
      <c r="F11739" s="4" t="s">
        <v>57</v>
      </c>
      <c r="G11739" s="4" t="s">
        <v>1635</v>
      </c>
      <c r="I11739" s="4">
        <v>10699.0</v>
      </c>
      <c r="J11739" s="4">
        <v>913.0</v>
      </c>
      <c r="K11739" s="4">
        <v>157699.0</v>
      </c>
      <c r="L11739" s="4">
        <v>3776.0</v>
      </c>
      <c r="M11739" s="4" t="s">
        <v>2041</v>
      </c>
      <c r="N11739" s="4" t="s">
        <v>2041</v>
      </c>
      <c r="O11739" s="4" t="s">
        <v>2041</v>
      </c>
      <c r="P11739" s="4" t="s">
        <v>2041</v>
      </c>
      <c r="R11739" s="5" t="str">
        <f t="shared" si="1"/>
        <v>2019_298</v>
      </c>
    </row>
    <row r="11740">
      <c r="A11740" s="4" t="s">
        <v>2287</v>
      </c>
      <c r="B11740" s="4">
        <v>299.0</v>
      </c>
      <c r="C11740" s="4">
        <v>2019.0</v>
      </c>
      <c r="D11740" s="4" t="s">
        <v>216</v>
      </c>
      <c r="E11740" s="4" t="s">
        <v>921</v>
      </c>
      <c r="F11740" s="4" t="s">
        <v>24</v>
      </c>
      <c r="G11740" s="4" t="s">
        <v>1404</v>
      </c>
      <c r="H11740" s="4">
        <v>15394.0</v>
      </c>
      <c r="I11740" s="4">
        <v>10589.0</v>
      </c>
      <c r="J11740" s="4">
        <v>368.0</v>
      </c>
      <c r="K11740" s="4">
        <v>27009.0</v>
      </c>
      <c r="L11740" s="4">
        <v>7977.0</v>
      </c>
      <c r="M11740" s="4" t="s">
        <v>2041</v>
      </c>
      <c r="N11740" s="4" t="s">
        <v>2041</v>
      </c>
      <c r="O11740" s="4" t="s">
        <v>2041</v>
      </c>
      <c r="P11740" s="4" t="s">
        <v>2041</v>
      </c>
      <c r="R11740" s="5" t="str">
        <f t="shared" si="1"/>
        <v>2019_299</v>
      </c>
    </row>
    <row r="11741">
      <c r="A11741" s="4" t="s">
        <v>2586</v>
      </c>
      <c r="B11741" s="4">
        <v>300.0</v>
      </c>
      <c r="C11741" s="4">
        <v>2019.0</v>
      </c>
      <c r="D11741" s="4" t="s">
        <v>177</v>
      </c>
      <c r="E11741" s="4" t="s">
        <v>2065</v>
      </c>
      <c r="F11741" s="4" t="s">
        <v>77</v>
      </c>
      <c r="G11741" s="4" t="s">
        <v>2396</v>
      </c>
      <c r="H11741" s="4">
        <v>13633.0</v>
      </c>
      <c r="I11741" s="4">
        <v>10553.0</v>
      </c>
      <c r="J11741" s="4">
        <v>594.0</v>
      </c>
      <c r="K11741" s="4">
        <v>32550.0</v>
      </c>
      <c r="L11741" s="4">
        <v>9000.0</v>
      </c>
      <c r="M11741" s="4" t="s">
        <v>2041</v>
      </c>
      <c r="N11741" s="4" t="s">
        <v>2041</v>
      </c>
      <c r="O11741" s="4" t="s">
        <v>2041</v>
      </c>
      <c r="P11741" s="4" t="s">
        <v>2041</v>
      </c>
      <c r="R11741" s="5" t="str">
        <f t="shared" si="1"/>
        <v>2019_300</v>
      </c>
    </row>
    <row r="11742">
      <c r="A11742" s="4" t="s">
        <v>2317</v>
      </c>
      <c r="B11742" s="4">
        <v>301.0</v>
      </c>
      <c r="C11742" s="4">
        <v>2019.0</v>
      </c>
      <c r="D11742" s="4" t="s">
        <v>19</v>
      </c>
      <c r="E11742" s="4" t="s">
        <v>19</v>
      </c>
      <c r="F11742" s="4" t="s">
        <v>20</v>
      </c>
      <c r="G11742" s="4" t="s">
        <v>1606</v>
      </c>
      <c r="H11742" s="4">
        <v>7974.0</v>
      </c>
      <c r="I11742" s="4">
        <v>10530.0</v>
      </c>
      <c r="J11742" s="4">
        <v>931.0</v>
      </c>
      <c r="K11742" s="4">
        <v>10095.0</v>
      </c>
      <c r="L11742" s="4">
        <v>30000.0</v>
      </c>
      <c r="M11742" s="4" t="s">
        <v>2041</v>
      </c>
      <c r="N11742" s="4" t="s">
        <v>2041</v>
      </c>
      <c r="O11742" s="4" t="s">
        <v>2041</v>
      </c>
      <c r="P11742" s="4" t="s">
        <v>2041</v>
      </c>
      <c r="R11742" s="5" t="str">
        <f t="shared" si="1"/>
        <v>2019_301</v>
      </c>
    </row>
    <row r="11743">
      <c r="A11743" s="4" t="s">
        <v>2300</v>
      </c>
      <c r="B11743" s="4">
        <v>302.0</v>
      </c>
      <c r="C11743" s="4">
        <v>2019.0</v>
      </c>
      <c r="D11743" s="4" t="s">
        <v>225</v>
      </c>
      <c r="E11743" s="4" t="s">
        <v>921</v>
      </c>
      <c r="F11743" s="4" t="s">
        <v>24</v>
      </c>
      <c r="G11743" s="4" t="s">
        <v>1404</v>
      </c>
      <c r="H11743" s="4">
        <v>9646.0</v>
      </c>
      <c r="I11743" s="4">
        <v>10484.0</v>
      </c>
      <c r="J11743" s="4">
        <v>2.0</v>
      </c>
      <c r="K11743" s="4">
        <v>16938.0</v>
      </c>
      <c r="L11743" s="4">
        <v>2460.0</v>
      </c>
      <c r="M11743" s="4" t="s">
        <v>2041</v>
      </c>
      <c r="N11743" s="4" t="s">
        <v>2041</v>
      </c>
      <c r="O11743" s="4" t="s">
        <v>2041</v>
      </c>
      <c r="P11743" s="4" t="s">
        <v>2041</v>
      </c>
      <c r="R11743" s="5" t="str">
        <f t="shared" si="1"/>
        <v>2019_302</v>
      </c>
    </row>
    <row r="11744">
      <c r="A11744" s="4" t="s">
        <v>2272</v>
      </c>
      <c r="B11744" s="4">
        <v>303.0</v>
      </c>
      <c r="C11744" s="4">
        <v>2019.0</v>
      </c>
      <c r="D11744" s="4" t="s">
        <v>81</v>
      </c>
      <c r="E11744" s="4" t="s">
        <v>2042</v>
      </c>
      <c r="F11744" s="4" t="s">
        <v>20</v>
      </c>
      <c r="G11744" s="4" t="s">
        <v>1402</v>
      </c>
      <c r="H11744" s="4">
        <v>11025.0</v>
      </c>
      <c r="I11744" s="4">
        <v>10466.0</v>
      </c>
      <c r="J11744" s="4">
        <v>1263.0</v>
      </c>
      <c r="K11744" s="4">
        <v>178869.0</v>
      </c>
      <c r="L11744" s="4">
        <v>8200.0</v>
      </c>
      <c r="M11744" s="4" t="s">
        <v>2041</v>
      </c>
      <c r="N11744" s="4" t="s">
        <v>2041</v>
      </c>
      <c r="O11744" s="4" t="s">
        <v>2041</v>
      </c>
      <c r="P11744" s="4" t="s">
        <v>2041</v>
      </c>
      <c r="R11744" s="5" t="str">
        <f t="shared" si="1"/>
        <v>2019_303</v>
      </c>
    </row>
    <row r="11745">
      <c r="A11745" s="4" t="s">
        <v>2299</v>
      </c>
      <c r="B11745" s="4">
        <v>304.0</v>
      </c>
      <c r="C11745" s="4">
        <v>2019.0</v>
      </c>
      <c r="D11745" s="4" t="s">
        <v>59</v>
      </c>
      <c r="E11745" s="4" t="s">
        <v>2042</v>
      </c>
      <c r="F11745" s="4" t="s">
        <v>88</v>
      </c>
      <c r="G11745" s="4" t="s">
        <v>1413</v>
      </c>
      <c r="H11745" s="4">
        <v>26263.0</v>
      </c>
      <c r="I11745" s="4">
        <v>10431.0</v>
      </c>
      <c r="J11745" s="4">
        <v>2775.0</v>
      </c>
      <c r="K11745" s="4">
        <v>215543.0</v>
      </c>
      <c r="L11745" s="4">
        <v>22899.0</v>
      </c>
      <c r="M11745" s="4" t="s">
        <v>2041</v>
      </c>
      <c r="N11745" s="4" t="s">
        <v>2041</v>
      </c>
      <c r="O11745" s="4" t="s">
        <v>2041</v>
      </c>
      <c r="P11745" s="4" t="s">
        <v>2041</v>
      </c>
      <c r="R11745" s="5" t="str">
        <f t="shared" si="1"/>
        <v>2019_304</v>
      </c>
    </row>
    <row r="11746">
      <c r="A11746" s="4" t="s">
        <v>2577</v>
      </c>
      <c r="B11746" s="4">
        <v>305.0</v>
      </c>
      <c r="C11746" s="4">
        <v>2019.0</v>
      </c>
      <c r="D11746" s="4" t="s">
        <v>1292</v>
      </c>
      <c r="E11746" s="4" t="s">
        <v>114</v>
      </c>
      <c r="F11746" s="4" t="s">
        <v>127</v>
      </c>
      <c r="G11746" s="4" t="s">
        <v>2445</v>
      </c>
      <c r="H11746" s="4">
        <v>28281.0</v>
      </c>
      <c r="I11746" s="4">
        <v>10412.0</v>
      </c>
      <c r="J11746" s="4">
        <v>259.0</v>
      </c>
      <c r="K11746" s="4">
        <v>22549.0</v>
      </c>
      <c r="L11746" s="4">
        <v>58000.0</v>
      </c>
      <c r="M11746" s="4" t="s">
        <v>2041</v>
      </c>
      <c r="N11746" s="4" t="s">
        <v>2041</v>
      </c>
      <c r="O11746" s="4" t="s">
        <v>2041</v>
      </c>
      <c r="P11746" s="4" t="s">
        <v>2041</v>
      </c>
      <c r="R11746" s="5" t="str">
        <f t="shared" si="1"/>
        <v>2019_305</v>
      </c>
    </row>
    <row r="11747">
      <c r="A11747" s="4" t="s">
        <v>683</v>
      </c>
      <c r="B11747" s="4">
        <v>306.0</v>
      </c>
      <c r="C11747" s="4">
        <v>2019.0</v>
      </c>
      <c r="D11747" s="4" t="s">
        <v>67</v>
      </c>
      <c r="E11747" s="4" t="s">
        <v>2042</v>
      </c>
      <c r="F11747" s="4" t="s">
        <v>189</v>
      </c>
      <c r="G11747" s="4" t="s">
        <v>1479</v>
      </c>
      <c r="I11747" s="4">
        <v>10336.0</v>
      </c>
      <c r="J11747" s="4">
        <v>295.0</v>
      </c>
      <c r="K11747" s="4">
        <v>27503.0</v>
      </c>
      <c r="L11747" s="4">
        <v>11975.0</v>
      </c>
      <c r="M11747" s="4" t="s">
        <v>2041</v>
      </c>
      <c r="N11747" s="4" t="s">
        <v>2041</v>
      </c>
      <c r="O11747" s="4" t="s">
        <v>2041</v>
      </c>
      <c r="P11747" s="4" t="s">
        <v>2041</v>
      </c>
      <c r="R11747" s="5" t="str">
        <f t="shared" si="1"/>
        <v>2019_306</v>
      </c>
    </row>
    <row r="11748">
      <c r="A11748" s="4" t="s">
        <v>2314</v>
      </c>
      <c r="B11748" s="4">
        <v>307.0</v>
      </c>
      <c r="C11748" s="4">
        <v>2019.0</v>
      </c>
      <c r="D11748" s="4" t="s">
        <v>23</v>
      </c>
      <c r="E11748" s="4" t="s">
        <v>921</v>
      </c>
      <c r="F11748" s="4" t="s">
        <v>115</v>
      </c>
      <c r="G11748" s="4" t="s">
        <v>2315</v>
      </c>
      <c r="H11748" s="4">
        <v>2822.0</v>
      </c>
      <c r="I11748" s="4">
        <v>10266.0</v>
      </c>
      <c r="J11748" s="4">
        <v>340.0</v>
      </c>
      <c r="K11748" s="4">
        <v>5761.0</v>
      </c>
      <c r="L11748" s="4">
        <v>3717.0</v>
      </c>
      <c r="M11748" s="4" t="s">
        <v>2041</v>
      </c>
      <c r="N11748" s="4" t="s">
        <v>2041</v>
      </c>
      <c r="O11748" s="4" t="s">
        <v>2041</v>
      </c>
      <c r="P11748" s="4" t="s">
        <v>2041</v>
      </c>
      <c r="R11748" s="5" t="str">
        <f t="shared" si="1"/>
        <v>2019_307</v>
      </c>
    </row>
    <row r="11749">
      <c r="A11749" s="4" t="s">
        <v>2258</v>
      </c>
      <c r="B11749" s="4">
        <v>308.0</v>
      </c>
      <c r="C11749" s="4">
        <v>2019.0</v>
      </c>
      <c r="D11749" s="4" t="s">
        <v>1723</v>
      </c>
      <c r="E11749" s="4" t="s">
        <v>2062</v>
      </c>
      <c r="F11749" s="4" t="s">
        <v>46</v>
      </c>
      <c r="G11749" s="4" t="s">
        <v>1899</v>
      </c>
      <c r="H11749" s="4">
        <v>3200.0</v>
      </c>
      <c r="I11749" s="4">
        <v>10250.0</v>
      </c>
      <c r="J11749" s="4">
        <v>340.0</v>
      </c>
      <c r="K11749" s="4">
        <v>7230.0</v>
      </c>
      <c r="L11749" s="4">
        <v>13100.0</v>
      </c>
      <c r="M11749" s="4" t="s">
        <v>2041</v>
      </c>
      <c r="N11749" s="4" t="s">
        <v>2041</v>
      </c>
      <c r="O11749" s="4" t="s">
        <v>2041</v>
      </c>
      <c r="P11749" s="4" t="s">
        <v>2041</v>
      </c>
      <c r="R11749" s="5" t="str">
        <f t="shared" si="1"/>
        <v>2019_308</v>
      </c>
    </row>
    <row r="11750">
      <c r="A11750" s="4" t="s">
        <v>2138</v>
      </c>
      <c r="B11750" s="4">
        <v>309.0</v>
      </c>
      <c r="C11750" s="4">
        <v>2019.0</v>
      </c>
      <c r="D11750" s="4" t="s">
        <v>490</v>
      </c>
      <c r="E11750" s="4" t="s">
        <v>921</v>
      </c>
      <c r="F11750" s="4" t="s">
        <v>118</v>
      </c>
      <c r="G11750" s="4" t="s">
        <v>1543</v>
      </c>
      <c r="H11750" s="4">
        <v>5058.0</v>
      </c>
      <c r="I11750" s="4">
        <v>10231.0</v>
      </c>
      <c r="J11750" s="4">
        <v>873.0</v>
      </c>
      <c r="K11750" s="4">
        <v>10947.0</v>
      </c>
      <c r="L11750" s="4">
        <v>2350.0</v>
      </c>
      <c r="M11750" s="4" t="s">
        <v>2041</v>
      </c>
      <c r="N11750" s="4" t="s">
        <v>2041</v>
      </c>
      <c r="O11750" s="4" t="s">
        <v>2041</v>
      </c>
      <c r="P11750" s="4" t="s">
        <v>2041</v>
      </c>
      <c r="R11750" s="5" t="str">
        <f t="shared" si="1"/>
        <v>2019_309</v>
      </c>
    </row>
    <row r="11751">
      <c r="A11751" s="4" t="s">
        <v>2365</v>
      </c>
      <c r="B11751" s="4">
        <v>310.0</v>
      </c>
      <c r="C11751" s="4">
        <v>2019.0</v>
      </c>
      <c r="D11751" s="4" t="s">
        <v>986</v>
      </c>
      <c r="E11751" s="4" t="s">
        <v>117</v>
      </c>
      <c r="F11751" s="4" t="s">
        <v>212</v>
      </c>
      <c r="G11751" s="4" t="s">
        <v>1527</v>
      </c>
      <c r="H11751" s="4">
        <v>672.0</v>
      </c>
      <c r="I11751" s="4">
        <v>10227.0</v>
      </c>
      <c r="J11751" s="4">
        <v>166.0</v>
      </c>
      <c r="K11751" s="4">
        <v>2965.0</v>
      </c>
      <c r="L11751" s="4">
        <v>10000.0</v>
      </c>
      <c r="M11751" s="4" t="s">
        <v>2041</v>
      </c>
      <c r="N11751" s="4" t="s">
        <v>2041</v>
      </c>
      <c r="O11751" s="4" t="s">
        <v>2041</v>
      </c>
      <c r="P11751" s="4" t="s">
        <v>2041</v>
      </c>
      <c r="R11751" s="5" t="str">
        <f t="shared" si="1"/>
        <v>2019_310</v>
      </c>
    </row>
    <row r="11752">
      <c r="A11752" s="4" t="s">
        <v>2537</v>
      </c>
      <c r="B11752" s="4">
        <v>311.0</v>
      </c>
      <c r="C11752" s="4">
        <v>2019.0</v>
      </c>
      <c r="D11752" s="4" t="s">
        <v>1354</v>
      </c>
      <c r="E11752" s="4" t="s">
        <v>2043</v>
      </c>
      <c r="F11752" s="4" t="s">
        <v>37</v>
      </c>
      <c r="G11752" s="4" t="s">
        <v>1436</v>
      </c>
      <c r="H11752" s="4">
        <v>9205.0</v>
      </c>
      <c r="I11752" s="4">
        <v>10194.0</v>
      </c>
      <c r="J11752" s="4">
        <v>581.0</v>
      </c>
      <c r="K11752" s="4">
        <v>8770.0</v>
      </c>
      <c r="L11752" s="4">
        <v>32000.0</v>
      </c>
      <c r="M11752" s="4" t="s">
        <v>2041</v>
      </c>
      <c r="N11752" s="4" t="s">
        <v>2041</v>
      </c>
      <c r="O11752" s="4" t="s">
        <v>2041</v>
      </c>
      <c r="P11752" s="4" t="s">
        <v>2041</v>
      </c>
      <c r="R11752" s="5" t="str">
        <f t="shared" si="1"/>
        <v>2019_311</v>
      </c>
    </row>
    <row r="11753">
      <c r="A11753" s="4" t="s">
        <v>2419</v>
      </c>
      <c r="B11753" s="4">
        <v>312.0</v>
      </c>
      <c r="C11753" s="4">
        <v>2019.0</v>
      </c>
      <c r="D11753" s="4" t="s">
        <v>1112</v>
      </c>
      <c r="E11753" s="4" t="s">
        <v>223</v>
      </c>
      <c r="F11753" s="4" t="s">
        <v>88</v>
      </c>
      <c r="G11753" s="4" t="s">
        <v>1413</v>
      </c>
      <c r="H11753" s="4">
        <v>7758.0</v>
      </c>
      <c r="I11753" s="4">
        <v>10188.0</v>
      </c>
      <c r="J11753" s="4">
        <v>1022.0</v>
      </c>
      <c r="K11753" s="4">
        <v>10173.0</v>
      </c>
      <c r="L11753" s="4">
        <v>5086.0</v>
      </c>
      <c r="M11753" s="4" t="s">
        <v>2041</v>
      </c>
      <c r="N11753" s="4" t="s">
        <v>2041</v>
      </c>
      <c r="O11753" s="4" t="s">
        <v>2041</v>
      </c>
      <c r="P11753" s="4" t="s">
        <v>2041</v>
      </c>
      <c r="R11753" s="5" t="str">
        <f t="shared" si="1"/>
        <v>2019_312</v>
      </c>
    </row>
    <row r="11754">
      <c r="A11754" s="4" t="s">
        <v>1196</v>
      </c>
      <c r="B11754" s="4">
        <v>313.0</v>
      </c>
      <c r="C11754" s="4">
        <v>2019.0</v>
      </c>
      <c r="D11754" s="4" t="s">
        <v>48</v>
      </c>
      <c r="E11754" s="4" t="s">
        <v>48</v>
      </c>
      <c r="F11754" s="4" t="s">
        <v>115</v>
      </c>
      <c r="G11754" s="4" t="s">
        <v>1581</v>
      </c>
      <c r="H11754" s="4">
        <v>10531.0</v>
      </c>
      <c r="I11754" s="4">
        <v>10151.0</v>
      </c>
      <c r="J11754" s="4">
        <v>1080.0</v>
      </c>
      <c r="K11754" s="4">
        <v>15995.0</v>
      </c>
      <c r="L11754" s="4">
        <v>14595.0</v>
      </c>
      <c r="M11754" s="4" t="s">
        <v>2041</v>
      </c>
      <c r="N11754" s="4" t="s">
        <v>2041</v>
      </c>
      <c r="O11754" s="4" t="s">
        <v>2041</v>
      </c>
      <c r="P11754" s="4" t="s">
        <v>2041</v>
      </c>
      <c r="R11754" s="5" t="str">
        <f t="shared" si="1"/>
        <v>2019_313</v>
      </c>
    </row>
    <row r="11755">
      <c r="A11755" s="4" t="s">
        <v>2296</v>
      </c>
      <c r="B11755" s="4">
        <v>314.0</v>
      </c>
      <c r="C11755" s="4">
        <v>2019.0</v>
      </c>
      <c r="D11755" s="4" t="s">
        <v>195</v>
      </c>
      <c r="E11755" s="4" t="s">
        <v>2141</v>
      </c>
      <c r="F11755" s="4" t="s">
        <v>400</v>
      </c>
      <c r="G11755" s="4" t="s">
        <v>1513</v>
      </c>
      <c r="H11755" s="4">
        <v>25852.0</v>
      </c>
      <c r="I11755" s="4">
        <v>10041.0</v>
      </c>
      <c r="J11755" s="4">
        <v>1037.0</v>
      </c>
      <c r="K11755" s="4">
        <v>21617.0</v>
      </c>
      <c r="L11755" s="4">
        <v>36000.0</v>
      </c>
      <c r="M11755" s="4" t="s">
        <v>2041</v>
      </c>
      <c r="N11755" s="4" t="s">
        <v>2041</v>
      </c>
      <c r="O11755" s="4" t="s">
        <v>2041</v>
      </c>
      <c r="P11755" s="4" t="s">
        <v>2041</v>
      </c>
      <c r="R11755" s="5" t="str">
        <f t="shared" si="1"/>
        <v>2019_314</v>
      </c>
    </row>
    <row r="11756">
      <c r="A11756" s="4" t="s">
        <v>2331</v>
      </c>
      <c r="B11756" s="4">
        <v>315.0</v>
      </c>
      <c r="C11756" s="4">
        <v>2019.0</v>
      </c>
      <c r="D11756" s="4" t="s">
        <v>1105</v>
      </c>
      <c r="E11756" s="4" t="s">
        <v>2052</v>
      </c>
      <c r="F11756" s="4" t="s">
        <v>88</v>
      </c>
      <c r="G11756" s="4" t="s">
        <v>1573</v>
      </c>
      <c r="H11756" s="4">
        <v>9122.0</v>
      </c>
      <c r="I11756" s="4">
        <v>9984.0</v>
      </c>
      <c r="J11756" s="4">
        <v>862.0</v>
      </c>
      <c r="K11756" s="4">
        <v>13099.0</v>
      </c>
      <c r="L11756" s="4">
        <v>42100.0</v>
      </c>
      <c r="M11756" s="4" t="s">
        <v>2041</v>
      </c>
      <c r="N11756" s="4" t="s">
        <v>2041</v>
      </c>
      <c r="O11756" s="4" t="s">
        <v>2041</v>
      </c>
      <c r="P11756" s="4" t="s">
        <v>2041</v>
      </c>
      <c r="R11756" s="5" t="str">
        <f t="shared" si="1"/>
        <v>2019_315</v>
      </c>
    </row>
    <row r="11757">
      <c r="A11757" s="4" t="s">
        <v>1252</v>
      </c>
      <c r="B11757" s="4">
        <v>316.0</v>
      </c>
      <c r="C11757" s="4">
        <v>2019.0</v>
      </c>
      <c r="D11757" s="4" t="s">
        <v>352</v>
      </c>
      <c r="E11757" s="4" t="s">
        <v>2040</v>
      </c>
      <c r="F11757" s="4" t="s">
        <v>127</v>
      </c>
      <c r="G11757" s="4" t="s">
        <v>1408</v>
      </c>
      <c r="H11757" s="4">
        <v>637.0</v>
      </c>
      <c r="I11757" s="4">
        <v>9952.0</v>
      </c>
      <c r="J11757" s="4">
        <v>52.0</v>
      </c>
      <c r="K11757" s="4">
        <v>3797.0</v>
      </c>
      <c r="L11757" s="4">
        <v>9700.0</v>
      </c>
      <c r="M11757" s="4" t="s">
        <v>2041</v>
      </c>
      <c r="N11757" s="4" t="s">
        <v>2041</v>
      </c>
      <c r="O11757" s="4" t="s">
        <v>2041</v>
      </c>
      <c r="P11757" s="4" t="s">
        <v>2041</v>
      </c>
      <c r="R11757" s="5" t="str">
        <f t="shared" si="1"/>
        <v>2019_316</v>
      </c>
    </row>
    <row r="11758">
      <c r="A11758" s="4" t="s">
        <v>2283</v>
      </c>
      <c r="B11758" s="4">
        <v>317.0</v>
      </c>
      <c r="C11758" s="4">
        <v>2019.0</v>
      </c>
      <c r="D11758" s="4" t="s">
        <v>973</v>
      </c>
      <c r="E11758" s="4" t="s">
        <v>114</v>
      </c>
      <c r="F11758" s="4" t="s">
        <v>37</v>
      </c>
      <c r="G11758" s="4" t="s">
        <v>1621</v>
      </c>
      <c r="H11758" s="4">
        <v>258.0</v>
      </c>
      <c r="I11758" s="4">
        <v>9839.0</v>
      </c>
      <c r="J11758" s="4">
        <v>437.0</v>
      </c>
      <c r="K11758" s="4">
        <v>3774.0</v>
      </c>
      <c r="L11758" s="4">
        <v>17900.0</v>
      </c>
      <c r="M11758" s="4" t="s">
        <v>2041</v>
      </c>
      <c r="N11758" s="4" t="s">
        <v>2041</v>
      </c>
      <c r="O11758" s="4" t="s">
        <v>2041</v>
      </c>
      <c r="P11758" s="4" t="s">
        <v>2041</v>
      </c>
      <c r="R11758" s="5" t="str">
        <f t="shared" si="1"/>
        <v>2019_317</v>
      </c>
    </row>
    <row r="11759">
      <c r="A11759" s="4" t="s">
        <v>2139</v>
      </c>
      <c r="B11759" s="4">
        <v>318.0</v>
      </c>
      <c r="C11759" s="4">
        <v>2019.0</v>
      </c>
      <c r="D11759" s="4" t="s">
        <v>32</v>
      </c>
      <c r="E11759" s="4" t="s">
        <v>2043</v>
      </c>
      <c r="F11759" s="4" t="s">
        <v>35</v>
      </c>
      <c r="G11759" s="4" t="s">
        <v>1643</v>
      </c>
      <c r="H11759" s="4">
        <v>7308.0</v>
      </c>
      <c r="I11759" s="4">
        <v>9830.0</v>
      </c>
      <c r="J11759" s="4">
        <v>361.0</v>
      </c>
      <c r="K11759" s="4">
        <v>14874.0</v>
      </c>
      <c r="L11759" s="4">
        <v>32400.0</v>
      </c>
      <c r="M11759" s="4" t="s">
        <v>2041</v>
      </c>
      <c r="N11759" s="4" t="s">
        <v>2041</v>
      </c>
      <c r="O11759" s="4" t="s">
        <v>2041</v>
      </c>
      <c r="P11759" s="4" t="s">
        <v>2041</v>
      </c>
      <c r="R11759" s="5" t="str">
        <f t="shared" si="1"/>
        <v>2019_318</v>
      </c>
    </row>
    <row r="11760">
      <c r="A11760" s="4" t="s">
        <v>2345</v>
      </c>
      <c r="B11760" s="4">
        <v>319.0</v>
      </c>
      <c r="C11760" s="4">
        <v>2019.0</v>
      </c>
      <c r="D11760" s="4" t="s">
        <v>826</v>
      </c>
      <c r="E11760" s="4" t="s">
        <v>114</v>
      </c>
      <c r="F11760" s="4" t="s">
        <v>148</v>
      </c>
      <c r="G11760" s="4" t="s">
        <v>2346</v>
      </c>
      <c r="H11760" s="4">
        <v>53367.0</v>
      </c>
      <c r="I11760" s="4">
        <v>9823.0</v>
      </c>
      <c r="J11760" s="4">
        <v>1671.0</v>
      </c>
      <c r="K11760" s="4">
        <v>20999.0</v>
      </c>
      <c r="L11760" s="4">
        <v>32000.0</v>
      </c>
      <c r="M11760" s="4" t="s">
        <v>2041</v>
      </c>
      <c r="N11760" s="4" t="s">
        <v>2041</v>
      </c>
      <c r="O11760" s="4" t="s">
        <v>2041</v>
      </c>
      <c r="P11760" s="4" t="s">
        <v>2041</v>
      </c>
      <c r="R11760" s="5" t="str">
        <f t="shared" si="1"/>
        <v>2019_319</v>
      </c>
    </row>
    <row r="11761">
      <c r="A11761" s="4" t="s">
        <v>2578</v>
      </c>
      <c r="B11761" s="4">
        <v>320.0</v>
      </c>
      <c r="C11761" s="4">
        <v>2019.0</v>
      </c>
      <c r="D11761" s="4" t="s">
        <v>225</v>
      </c>
      <c r="E11761" s="4" t="s">
        <v>921</v>
      </c>
      <c r="F11761" s="4" t="s">
        <v>183</v>
      </c>
      <c r="G11761" s="4" t="s">
        <v>1517</v>
      </c>
      <c r="H11761" s="4">
        <v>4737.0</v>
      </c>
      <c r="I11761" s="4">
        <v>9822.0</v>
      </c>
      <c r="J11761" s="4">
        <v>298.0</v>
      </c>
      <c r="K11761" s="4">
        <v>14266.0</v>
      </c>
      <c r="L11761" s="4">
        <v>2650.0</v>
      </c>
      <c r="M11761" s="4" t="s">
        <v>2041</v>
      </c>
      <c r="N11761" s="4" t="s">
        <v>2041</v>
      </c>
      <c r="O11761" s="4" t="s">
        <v>2041</v>
      </c>
      <c r="P11761" s="4" t="s">
        <v>2041</v>
      </c>
      <c r="R11761" s="5" t="str">
        <f t="shared" si="1"/>
        <v>2019_320</v>
      </c>
    </row>
    <row r="11762">
      <c r="A11762" s="4" t="s">
        <v>2286</v>
      </c>
      <c r="B11762" s="4">
        <v>321.0</v>
      </c>
      <c r="C11762" s="4">
        <v>2019.0</v>
      </c>
      <c r="D11762" s="4" t="s">
        <v>19</v>
      </c>
      <c r="E11762" s="4" t="s">
        <v>19</v>
      </c>
      <c r="F11762" s="4" t="s">
        <v>20</v>
      </c>
      <c r="G11762" s="4" t="s">
        <v>1606</v>
      </c>
      <c r="H11762" s="4">
        <v>6413.0</v>
      </c>
      <c r="I11762" s="4">
        <v>9801.0</v>
      </c>
      <c r="J11762" s="4">
        <v>190.0</v>
      </c>
      <c r="K11762" s="4">
        <v>6722.0</v>
      </c>
      <c r="L11762" s="4">
        <v>62091.0</v>
      </c>
      <c r="M11762" s="4" t="s">
        <v>2041</v>
      </c>
      <c r="N11762" s="4" t="s">
        <v>2041</v>
      </c>
      <c r="O11762" s="4" t="s">
        <v>2041</v>
      </c>
      <c r="P11762" s="4" t="s">
        <v>2041</v>
      </c>
      <c r="R11762" s="5" t="str">
        <f t="shared" si="1"/>
        <v>2019_321</v>
      </c>
    </row>
    <row r="11763">
      <c r="A11763" s="4" t="s">
        <v>792</v>
      </c>
      <c r="B11763" s="4">
        <v>322.0</v>
      </c>
      <c r="C11763" s="4">
        <v>2019.0</v>
      </c>
      <c r="D11763" s="4" t="s">
        <v>717</v>
      </c>
      <c r="E11763" s="4" t="s">
        <v>2141</v>
      </c>
      <c r="F11763" s="4" t="s">
        <v>30</v>
      </c>
      <c r="G11763" s="4" t="s">
        <v>1407</v>
      </c>
      <c r="H11763" s="4">
        <v>8087.0</v>
      </c>
      <c r="I11763" s="4">
        <v>9714.0</v>
      </c>
      <c r="J11763" s="4">
        <v>619.0</v>
      </c>
      <c r="K11763" s="4">
        <v>15620.0</v>
      </c>
      <c r="L11763" s="4">
        <v>54000.0</v>
      </c>
      <c r="M11763" s="4" t="s">
        <v>2041</v>
      </c>
      <c r="N11763" s="4" t="s">
        <v>2041</v>
      </c>
      <c r="O11763" s="4" t="s">
        <v>2041</v>
      </c>
      <c r="P11763" s="4" t="s">
        <v>2041</v>
      </c>
      <c r="R11763" s="5" t="str">
        <f t="shared" si="1"/>
        <v>2019_322</v>
      </c>
    </row>
    <row r="11764">
      <c r="A11764" s="4" t="s">
        <v>2256</v>
      </c>
      <c r="B11764" s="4">
        <v>323.0</v>
      </c>
      <c r="C11764" s="4">
        <v>2019.0</v>
      </c>
      <c r="D11764" s="4" t="s">
        <v>216</v>
      </c>
      <c r="E11764" s="4" t="s">
        <v>921</v>
      </c>
      <c r="F11764" s="4" t="s">
        <v>43</v>
      </c>
      <c r="G11764" s="4" t="s">
        <v>1448</v>
      </c>
      <c r="H11764" s="4">
        <v>30002.0</v>
      </c>
      <c r="I11764" s="4">
        <v>9696.0</v>
      </c>
      <c r="J11764" s="4">
        <v>1438.0</v>
      </c>
      <c r="K11764" s="4">
        <v>45326.0</v>
      </c>
      <c r="L11764" s="4">
        <v>13145.0</v>
      </c>
      <c r="M11764" s="4" t="s">
        <v>2041</v>
      </c>
      <c r="N11764" s="4" t="s">
        <v>2041</v>
      </c>
      <c r="O11764" s="4" t="s">
        <v>2041</v>
      </c>
      <c r="P11764" s="4" t="s">
        <v>2041</v>
      </c>
      <c r="R11764" s="5" t="str">
        <f t="shared" si="1"/>
        <v>2019_323</v>
      </c>
    </row>
    <row r="11765">
      <c r="A11765" s="4" t="s">
        <v>2321</v>
      </c>
      <c r="B11765" s="4">
        <v>324.0</v>
      </c>
      <c r="C11765" s="4">
        <v>2019.0</v>
      </c>
      <c r="D11765" s="4" t="s">
        <v>285</v>
      </c>
      <c r="E11765" s="4" t="s">
        <v>285</v>
      </c>
      <c r="F11765" s="4" t="s">
        <v>30</v>
      </c>
      <c r="G11765" s="4" t="s">
        <v>1407</v>
      </c>
      <c r="H11765" s="4">
        <v>9164.0</v>
      </c>
      <c r="I11765" s="4">
        <v>9657.0</v>
      </c>
      <c r="J11765" s="4">
        <v>746.0</v>
      </c>
      <c r="K11765" s="4">
        <v>11864.0</v>
      </c>
      <c r="L11765" s="4">
        <v>29350.0</v>
      </c>
      <c r="M11765" s="4" t="s">
        <v>2041</v>
      </c>
      <c r="N11765" s="4" t="s">
        <v>2041</v>
      </c>
      <c r="O11765" s="4" t="s">
        <v>2041</v>
      </c>
      <c r="P11765" s="4" t="s">
        <v>2041</v>
      </c>
      <c r="R11765" s="5" t="str">
        <f t="shared" si="1"/>
        <v>2019_324</v>
      </c>
    </row>
    <row r="11766">
      <c r="A11766" s="4" t="s">
        <v>2293</v>
      </c>
      <c r="B11766" s="4">
        <v>325.0</v>
      </c>
      <c r="C11766" s="4">
        <v>2019.0</v>
      </c>
      <c r="D11766" s="4" t="s">
        <v>48</v>
      </c>
      <c r="E11766" s="4" t="s">
        <v>48</v>
      </c>
      <c r="F11766" s="4" t="s">
        <v>74</v>
      </c>
      <c r="G11766" s="4" t="s">
        <v>1628</v>
      </c>
      <c r="H11766" s="4">
        <v>10527.0</v>
      </c>
      <c r="I11766" s="4">
        <v>9587.0</v>
      </c>
      <c r="J11766" s="4">
        <v>470.0</v>
      </c>
      <c r="K11766" s="4">
        <v>20119.0</v>
      </c>
      <c r="L11766" s="4">
        <v>13600.0</v>
      </c>
      <c r="M11766" s="4" t="s">
        <v>2041</v>
      </c>
      <c r="N11766" s="4" t="s">
        <v>2041</v>
      </c>
      <c r="O11766" s="4" t="s">
        <v>2041</v>
      </c>
      <c r="P11766" s="4" t="s">
        <v>2041</v>
      </c>
      <c r="R11766" s="5" t="str">
        <f t="shared" si="1"/>
        <v>2019_325</v>
      </c>
    </row>
    <row r="11767">
      <c r="A11767" s="4" t="s">
        <v>2271</v>
      </c>
      <c r="B11767" s="4">
        <v>326.0</v>
      </c>
      <c r="C11767" s="4">
        <v>2019.0</v>
      </c>
      <c r="D11767" s="4" t="s">
        <v>1831</v>
      </c>
      <c r="E11767" s="4" t="s">
        <v>2040</v>
      </c>
      <c r="F11767" s="4" t="s">
        <v>127</v>
      </c>
      <c r="G11767" s="4" t="s">
        <v>1542</v>
      </c>
      <c r="H11767" s="4">
        <v>12222.0</v>
      </c>
      <c r="I11767" s="4">
        <v>9581.0</v>
      </c>
      <c r="J11767" s="4">
        <v>424.0</v>
      </c>
      <c r="K11767" s="4">
        <v>9041.0</v>
      </c>
      <c r="L11767" s="4">
        <v>55500.0</v>
      </c>
      <c r="M11767" s="4" t="s">
        <v>2041</v>
      </c>
      <c r="N11767" s="4" t="s">
        <v>2041</v>
      </c>
      <c r="O11767" s="4" t="s">
        <v>2041</v>
      </c>
      <c r="P11767" s="4" t="s">
        <v>2041</v>
      </c>
      <c r="R11767" s="5" t="str">
        <f t="shared" si="1"/>
        <v>2019_326</v>
      </c>
    </row>
    <row r="11768">
      <c r="A11768" s="4" t="s">
        <v>2619</v>
      </c>
      <c r="B11768" s="4">
        <v>327.0</v>
      </c>
      <c r="C11768" s="4">
        <v>2019.0</v>
      </c>
      <c r="D11768" s="4" t="s">
        <v>29</v>
      </c>
      <c r="E11768" s="4" t="s">
        <v>29</v>
      </c>
      <c r="F11768" s="4" t="s">
        <v>30</v>
      </c>
      <c r="G11768" s="4" t="s">
        <v>2421</v>
      </c>
      <c r="H11768" s="4">
        <v>14708.0</v>
      </c>
      <c r="I11768" s="4">
        <v>9567.0</v>
      </c>
      <c r="J11768" s="4">
        <v>19.0</v>
      </c>
      <c r="K11768" s="4">
        <v>33614.0</v>
      </c>
      <c r="L11768" s="4">
        <v>11993.0</v>
      </c>
      <c r="M11768" s="4" t="s">
        <v>2041</v>
      </c>
      <c r="N11768" s="4" t="s">
        <v>2041</v>
      </c>
      <c r="O11768" s="4" t="s">
        <v>2044</v>
      </c>
      <c r="P11768" s="4" t="s">
        <v>2041</v>
      </c>
      <c r="R11768" s="5" t="str">
        <f t="shared" si="1"/>
        <v>2019_327</v>
      </c>
    </row>
    <row r="11769">
      <c r="A11769" s="4" t="s">
        <v>2284</v>
      </c>
      <c r="B11769" s="4">
        <v>328.0</v>
      </c>
      <c r="C11769" s="4">
        <v>2019.0</v>
      </c>
      <c r="D11769" s="4" t="s">
        <v>981</v>
      </c>
      <c r="E11769" s="4" t="s">
        <v>2053</v>
      </c>
      <c r="F11769" s="4" t="s">
        <v>74</v>
      </c>
      <c r="G11769" s="4" t="s">
        <v>1618</v>
      </c>
      <c r="H11769" s="4">
        <v>23977.0</v>
      </c>
      <c r="I11769" s="4">
        <v>9546.0</v>
      </c>
      <c r="J11769" s="4">
        <v>1012.0</v>
      </c>
      <c r="K11769" s="4">
        <v>8142.0</v>
      </c>
      <c r="L11769" s="4">
        <v>20100.0</v>
      </c>
      <c r="M11769" s="4" t="s">
        <v>2041</v>
      </c>
      <c r="N11769" s="4" t="s">
        <v>2041</v>
      </c>
      <c r="O11769" s="4" t="s">
        <v>2041</v>
      </c>
      <c r="P11769" s="4" t="s">
        <v>2041</v>
      </c>
      <c r="R11769" s="5" t="str">
        <f t="shared" si="1"/>
        <v>2019_328</v>
      </c>
    </row>
    <row r="11770">
      <c r="A11770" s="4" t="s">
        <v>2349</v>
      </c>
      <c r="B11770" s="4">
        <v>329.0</v>
      </c>
      <c r="C11770" s="4">
        <v>2019.0</v>
      </c>
      <c r="D11770" s="4" t="s">
        <v>1831</v>
      </c>
      <c r="E11770" s="4" t="s">
        <v>2040</v>
      </c>
      <c r="F11770" s="4" t="s">
        <v>144</v>
      </c>
      <c r="G11770" s="4" t="s">
        <v>1463</v>
      </c>
      <c r="H11770" s="4">
        <v>30438.0</v>
      </c>
      <c r="I11770" s="4">
        <v>9536.0</v>
      </c>
      <c r="J11770" s="4">
        <v>1325.0</v>
      </c>
      <c r="K11770" s="4">
        <v>7981.0</v>
      </c>
      <c r="L11770" s="4">
        <v>64325.0</v>
      </c>
      <c r="M11770" s="4" t="s">
        <v>2041</v>
      </c>
      <c r="N11770" s="4" t="s">
        <v>2041</v>
      </c>
      <c r="O11770" s="4" t="s">
        <v>2041</v>
      </c>
      <c r="P11770" s="4" t="s">
        <v>2041</v>
      </c>
      <c r="R11770" s="5" t="str">
        <f t="shared" si="1"/>
        <v>2019_329</v>
      </c>
    </row>
    <row r="11771">
      <c r="A11771" s="4" t="s">
        <v>2323</v>
      </c>
      <c r="B11771" s="4">
        <v>330.0</v>
      </c>
      <c r="C11771" s="4">
        <v>2019.0</v>
      </c>
      <c r="D11771" s="4" t="s">
        <v>921</v>
      </c>
      <c r="E11771" s="4" t="s">
        <v>921</v>
      </c>
      <c r="F11771" s="4" t="s">
        <v>24</v>
      </c>
      <c r="G11771" s="4" t="s">
        <v>1404</v>
      </c>
      <c r="I11771" s="4">
        <v>9512.0</v>
      </c>
      <c r="J11771" s="4">
        <v>10.0</v>
      </c>
      <c r="K11771" s="4">
        <v>16062.0</v>
      </c>
      <c r="L11771" s="4">
        <v>2282.0</v>
      </c>
      <c r="M11771" s="4" t="s">
        <v>2041</v>
      </c>
      <c r="N11771" s="4" t="s">
        <v>2041</v>
      </c>
      <c r="O11771" s="4" t="s">
        <v>2041</v>
      </c>
      <c r="P11771" s="4" t="s">
        <v>2041</v>
      </c>
      <c r="R11771" s="5" t="str">
        <f t="shared" si="1"/>
        <v>2019_330</v>
      </c>
    </row>
    <row r="11772">
      <c r="A11772" s="7" t="s">
        <v>2483</v>
      </c>
      <c r="B11772" s="7">
        <v>331.0</v>
      </c>
      <c r="C11772" s="7">
        <v>2019.0</v>
      </c>
      <c r="D11772" s="7" t="s">
        <v>352</v>
      </c>
      <c r="E11772" s="7" t="s">
        <v>2040</v>
      </c>
      <c r="F11772" s="7" t="s">
        <v>179</v>
      </c>
      <c r="G11772" s="7" t="s">
        <v>2484</v>
      </c>
      <c r="H11772" s="7">
        <v>1458.0</v>
      </c>
      <c r="I11772" s="7">
        <v>9504.0</v>
      </c>
      <c r="J11772" s="7">
        <v>225.0</v>
      </c>
      <c r="K11772" s="7">
        <v>21382.0</v>
      </c>
      <c r="L11772" s="7">
        <v>38000.0</v>
      </c>
      <c r="M11772" s="7" t="s">
        <v>2041</v>
      </c>
      <c r="N11772" s="7" t="s">
        <v>2044</v>
      </c>
      <c r="O11772" s="7" t="s">
        <v>2041</v>
      </c>
      <c r="P11772" s="7" t="s">
        <v>2041</v>
      </c>
      <c r="Q11772" s="8"/>
      <c r="R11772" s="5" t="str">
        <f t="shared" si="1"/>
        <v>2019_331</v>
      </c>
    </row>
    <row r="11773">
      <c r="A11773" s="4" t="s">
        <v>2249</v>
      </c>
      <c r="B11773" s="4">
        <v>332.0</v>
      </c>
      <c r="C11773" s="4">
        <v>2019.0</v>
      </c>
      <c r="D11773" s="4" t="s">
        <v>1360</v>
      </c>
      <c r="E11773" s="4" t="s">
        <v>2141</v>
      </c>
      <c r="F11773" s="4" t="s">
        <v>30</v>
      </c>
      <c r="G11773" s="4" t="s">
        <v>1407</v>
      </c>
      <c r="H11773" s="4">
        <v>24767.0</v>
      </c>
      <c r="I11773" s="4">
        <v>9498.0</v>
      </c>
      <c r="J11773" s="4">
        <v>1005.0</v>
      </c>
      <c r="K11773" s="4">
        <v>38327.0</v>
      </c>
      <c r="L11773" s="4">
        <v>19000.0</v>
      </c>
      <c r="M11773" s="4" t="s">
        <v>2041</v>
      </c>
      <c r="N11773" s="4" t="s">
        <v>2041</v>
      </c>
      <c r="O11773" s="4" t="s">
        <v>2041</v>
      </c>
      <c r="P11773" s="4" t="s">
        <v>2041</v>
      </c>
      <c r="R11773" s="5" t="str">
        <f t="shared" si="1"/>
        <v>2019_332</v>
      </c>
    </row>
    <row r="11774">
      <c r="A11774" s="4" t="s">
        <v>2467</v>
      </c>
      <c r="B11774" s="4">
        <v>333.0</v>
      </c>
      <c r="C11774" s="4">
        <v>2019.0</v>
      </c>
      <c r="D11774" s="4" t="s">
        <v>490</v>
      </c>
      <c r="E11774" s="4" t="s">
        <v>921</v>
      </c>
      <c r="F11774" s="4" t="s">
        <v>24</v>
      </c>
      <c r="G11774" s="4" t="s">
        <v>1401</v>
      </c>
      <c r="H11774" s="4">
        <v>25639.0</v>
      </c>
      <c r="I11774" s="4">
        <v>9415.0</v>
      </c>
      <c r="J11774" s="4">
        <v>978.0</v>
      </c>
      <c r="K11774" s="4">
        <v>17903.0</v>
      </c>
      <c r="L11774" s="4">
        <v>3177.0</v>
      </c>
      <c r="M11774" s="4" t="s">
        <v>2041</v>
      </c>
      <c r="N11774" s="4" t="s">
        <v>2041</v>
      </c>
      <c r="O11774" s="4" t="s">
        <v>2041</v>
      </c>
      <c r="P11774" s="4" t="s">
        <v>2041</v>
      </c>
      <c r="R11774" s="5" t="str">
        <f t="shared" si="1"/>
        <v>2019_333</v>
      </c>
    </row>
    <row r="11775">
      <c r="A11775" s="4" t="s">
        <v>2581</v>
      </c>
      <c r="B11775" s="4">
        <v>334.0</v>
      </c>
      <c r="C11775" s="4">
        <v>2019.0</v>
      </c>
      <c r="D11775" s="4" t="s">
        <v>1078</v>
      </c>
      <c r="E11775" s="4" t="s">
        <v>2052</v>
      </c>
      <c r="F11775" s="4" t="s">
        <v>30</v>
      </c>
      <c r="G11775" s="4" t="s">
        <v>1407</v>
      </c>
      <c r="H11775" s="4">
        <v>8640.0</v>
      </c>
      <c r="I11775" s="4">
        <v>9398.0</v>
      </c>
      <c r="J11775" s="4">
        <v>169.0</v>
      </c>
      <c r="K11775" s="4">
        <v>22630.0</v>
      </c>
      <c r="L11775" s="4">
        <v>20000.0</v>
      </c>
      <c r="M11775" s="4" t="s">
        <v>2041</v>
      </c>
      <c r="N11775" s="4" t="s">
        <v>2041</v>
      </c>
      <c r="O11775" s="4" t="s">
        <v>2041</v>
      </c>
      <c r="P11775" s="4" t="s">
        <v>2041</v>
      </c>
      <c r="R11775" s="5" t="str">
        <f t="shared" si="1"/>
        <v>2019_334</v>
      </c>
    </row>
    <row r="11776">
      <c r="A11776" s="4" t="s">
        <v>2273</v>
      </c>
      <c r="B11776" s="4">
        <v>335.0</v>
      </c>
      <c r="C11776" s="4">
        <v>2019.0</v>
      </c>
      <c r="D11776" s="4" t="s">
        <v>1723</v>
      </c>
      <c r="E11776" s="4" t="s">
        <v>2062</v>
      </c>
      <c r="F11776" s="4" t="s">
        <v>88</v>
      </c>
      <c r="G11776" s="4" t="s">
        <v>1623</v>
      </c>
      <c r="H11776" s="4">
        <v>5335.0</v>
      </c>
      <c r="I11776" s="4">
        <v>9352.0</v>
      </c>
      <c r="J11776" s="4">
        <v>286.0</v>
      </c>
      <c r="K11776" s="4">
        <v>7626.0</v>
      </c>
      <c r="L11776" s="4">
        <v>21200.0</v>
      </c>
      <c r="M11776" s="4" t="s">
        <v>2041</v>
      </c>
      <c r="N11776" s="4" t="s">
        <v>2041</v>
      </c>
      <c r="O11776" s="4" t="s">
        <v>2041</v>
      </c>
      <c r="P11776" s="4" t="s">
        <v>2041</v>
      </c>
      <c r="R11776" s="5" t="str">
        <f t="shared" si="1"/>
        <v>2019_335</v>
      </c>
    </row>
    <row r="11777">
      <c r="A11777" s="4" t="s">
        <v>2359</v>
      </c>
      <c r="B11777" s="4">
        <v>336.0</v>
      </c>
      <c r="C11777" s="4">
        <v>2019.0</v>
      </c>
      <c r="D11777" s="4" t="s">
        <v>99</v>
      </c>
      <c r="E11777" s="4" t="s">
        <v>2042</v>
      </c>
      <c r="F11777" s="4" t="s">
        <v>70</v>
      </c>
      <c r="G11777" s="4" t="s">
        <v>1409</v>
      </c>
      <c r="I11777" s="4">
        <v>9347.0</v>
      </c>
      <c r="J11777" s="4">
        <v>277.0</v>
      </c>
      <c r="K11777" s="4">
        <v>43913.0</v>
      </c>
      <c r="L11777" s="4">
        <v>6314.0</v>
      </c>
      <c r="M11777" s="4" t="s">
        <v>2041</v>
      </c>
      <c r="N11777" s="4" t="s">
        <v>2041</v>
      </c>
      <c r="O11777" s="4" t="s">
        <v>2041</v>
      </c>
      <c r="P11777" s="4" t="s">
        <v>2041</v>
      </c>
      <c r="R11777" s="5" t="str">
        <f t="shared" si="1"/>
        <v>2019_336</v>
      </c>
    </row>
    <row r="11778">
      <c r="A11778" s="4" t="s">
        <v>2565</v>
      </c>
      <c r="B11778" s="4">
        <v>337.0</v>
      </c>
      <c r="C11778" s="4">
        <v>2019.0</v>
      </c>
      <c r="D11778" s="4" t="s">
        <v>921</v>
      </c>
      <c r="E11778" s="4" t="s">
        <v>921</v>
      </c>
      <c r="F11778" s="4" t="s">
        <v>24</v>
      </c>
      <c r="G11778" s="4" t="s">
        <v>1401</v>
      </c>
      <c r="H11778" s="4">
        <v>12648.0</v>
      </c>
      <c r="I11778" s="4">
        <v>9144.0</v>
      </c>
      <c r="J11778" s="4">
        <v>54.0</v>
      </c>
      <c r="K11778" s="4">
        <v>26024.0</v>
      </c>
      <c r="L11778" s="4">
        <v>5275.0</v>
      </c>
      <c r="M11778" s="4" t="s">
        <v>2041</v>
      </c>
      <c r="N11778" s="4" t="s">
        <v>2041</v>
      </c>
      <c r="O11778" s="4" t="s">
        <v>2041</v>
      </c>
      <c r="P11778" s="4" t="s">
        <v>2041</v>
      </c>
      <c r="R11778" s="5" t="str">
        <f t="shared" si="1"/>
        <v>2019_337</v>
      </c>
    </row>
    <row r="11779">
      <c r="A11779" s="4" t="s">
        <v>2305</v>
      </c>
      <c r="B11779" s="4">
        <v>338.0</v>
      </c>
      <c r="C11779" s="4">
        <v>2019.0</v>
      </c>
      <c r="D11779" s="4" t="s">
        <v>352</v>
      </c>
      <c r="E11779" s="4" t="s">
        <v>2040</v>
      </c>
      <c r="F11779" s="4" t="s">
        <v>43</v>
      </c>
      <c r="G11779" s="4" t="s">
        <v>1595</v>
      </c>
      <c r="H11779" s="4">
        <v>2646.0</v>
      </c>
      <c r="I11779" s="4">
        <v>9124.0</v>
      </c>
      <c r="J11779" s="4">
        <v>165.0</v>
      </c>
      <c r="K11779" s="4">
        <v>19149.0</v>
      </c>
      <c r="L11779" s="4">
        <v>25600.0</v>
      </c>
      <c r="M11779" s="4" t="s">
        <v>2041</v>
      </c>
      <c r="N11779" s="4" t="s">
        <v>2041</v>
      </c>
      <c r="O11779" s="4" t="s">
        <v>2041</v>
      </c>
      <c r="P11779" s="4" t="s">
        <v>2041</v>
      </c>
      <c r="R11779" s="5" t="str">
        <f t="shared" si="1"/>
        <v>2019_338</v>
      </c>
    </row>
    <row r="11780">
      <c r="A11780" s="4" t="s">
        <v>2620</v>
      </c>
      <c r="B11780" s="4">
        <v>339.0</v>
      </c>
      <c r="C11780" s="4">
        <v>2019.0</v>
      </c>
      <c r="D11780" s="4" t="s">
        <v>638</v>
      </c>
      <c r="E11780" s="4" t="s">
        <v>2043</v>
      </c>
      <c r="F11780" s="4" t="s">
        <v>57</v>
      </c>
      <c r="G11780" s="4" t="s">
        <v>1457</v>
      </c>
      <c r="H11780" s="4">
        <v>130034.0</v>
      </c>
      <c r="I11780" s="4">
        <v>9030.0</v>
      </c>
      <c r="J11780" s="4">
        <v>2591.0</v>
      </c>
      <c r="K11780" s="4">
        <v>18769.0</v>
      </c>
      <c r="L11780" s="4">
        <v>21357.0</v>
      </c>
      <c r="M11780" s="4" t="s">
        <v>2041</v>
      </c>
      <c r="N11780" s="4" t="s">
        <v>2041</v>
      </c>
      <c r="O11780" s="4" t="s">
        <v>2041</v>
      </c>
      <c r="P11780" s="4" t="s">
        <v>2041</v>
      </c>
      <c r="R11780" s="5" t="str">
        <f t="shared" si="1"/>
        <v>2019_339</v>
      </c>
    </row>
    <row r="11781">
      <c r="A11781" s="4" t="s">
        <v>2265</v>
      </c>
      <c r="B11781" s="4">
        <v>340.0</v>
      </c>
      <c r="C11781" s="4">
        <v>2019.0</v>
      </c>
      <c r="D11781" s="4" t="s">
        <v>223</v>
      </c>
      <c r="E11781" s="4" t="s">
        <v>223</v>
      </c>
      <c r="F11781" s="4" t="s">
        <v>70</v>
      </c>
      <c r="G11781" s="4" t="s">
        <v>1409</v>
      </c>
      <c r="I11781" s="4">
        <v>9025.0</v>
      </c>
      <c r="J11781" s="4">
        <v>468.0</v>
      </c>
      <c r="K11781" s="4">
        <v>4760.0</v>
      </c>
      <c r="L11781" s="4">
        <v>20000.0</v>
      </c>
      <c r="M11781" s="4" t="s">
        <v>2041</v>
      </c>
      <c r="N11781" s="4" t="s">
        <v>2041</v>
      </c>
      <c r="O11781" s="4" t="s">
        <v>2041</v>
      </c>
      <c r="P11781" s="4" t="s">
        <v>2041</v>
      </c>
      <c r="R11781" s="5" t="str">
        <f t="shared" si="1"/>
        <v>2019_340</v>
      </c>
    </row>
    <row r="11782">
      <c r="A11782" s="4" t="s">
        <v>2302</v>
      </c>
      <c r="B11782" s="4">
        <v>341.0</v>
      </c>
      <c r="C11782" s="4">
        <v>2019.0</v>
      </c>
      <c r="D11782" s="4" t="s">
        <v>289</v>
      </c>
      <c r="E11782" s="4" t="s">
        <v>2065</v>
      </c>
      <c r="F11782" s="4" t="s">
        <v>30</v>
      </c>
      <c r="G11782" s="4" t="s">
        <v>1407</v>
      </c>
      <c r="H11782" s="4">
        <v>7287.0</v>
      </c>
      <c r="I11782" s="4">
        <v>9024.0</v>
      </c>
      <c r="J11782" s="4">
        <v>1514.0</v>
      </c>
      <c r="K11782" s="4">
        <v>16346.0</v>
      </c>
      <c r="L11782" s="4">
        <v>28000.0</v>
      </c>
      <c r="M11782" s="4" t="s">
        <v>2041</v>
      </c>
      <c r="N11782" s="4" t="s">
        <v>2041</v>
      </c>
      <c r="O11782" s="4" t="s">
        <v>2041</v>
      </c>
      <c r="P11782" s="4" t="s">
        <v>2041</v>
      </c>
      <c r="R11782" s="5" t="str">
        <f t="shared" si="1"/>
        <v>2019_341</v>
      </c>
    </row>
    <row r="11783">
      <c r="A11783" s="4" t="s">
        <v>2621</v>
      </c>
      <c r="B11783" s="4">
        <v>342.0</v>
      </c>
      <c r="C11783" s="4">
        <v>2019.0</v>
      </c>
      <c r="D11783" s="4" t="s">
        <v>99</v>
      </c>
      <c r="E11783" s="4" t="s">
        <v>2042</v>
      </c>
      <c r="F11783" s="4" t="s">
        <v>127</v>
      </c>
      <c r="G11783" s="4" t="s">
        <v>1408</v>
      </c>
      <c r="H11783" s="4">
        <v>4230.0</v>
      </c>
      <c r="I11783" s="4">
        <v>8965.0</v>
      </c>
      <c r="J11783" s="4">
        <v>865.0</v>
      </c>
      <c r="K11783" s="4">
        <v>206294.0</v>
      </c>
      <c r="L11783" s="4">
        <v>1260.0</v>
      </c>
      <c r="M11783" s="4" t="s">
        <v>2041</v>
      </c>
      <c r="N11783" s="4" t="s">
        <v>2041</v>
      </c>
      <c r="O11783" s="4" t="s">
        <v>2044</v>
      </c>
      <c r="P11783" s="4" t="s">
        <v>2041</v>
      </c>
      <c r="R11783" s="5" t="str">
        <f t="shared" si="1"/>
        <v>2019_342</v>
      </c>
    </row>
    <row r="11784">
      <c r="A11784" s="4" t="s">
        <v>2252</v>
      </c>
      <c r="B11784" s="4">
        <v>343.0</v>
      </c>
      <c r="C11784" s="4">
        <v>2019.0</v>
      </c>
      <c r="D11784" s="4" t="s">
        <v>81</v>
      </c>
      <c r="E11784" s="4" t="s">
        <v>2042</v>
      </c>
      <c r="F11784" s="4" t="s">
        <v>30</v>
      </c>
      <c r="G11784" s="4" t="s">
        <v>1407</v>
      </c>
      <c r="H11784" s="4">
        <v>7291.0</v>
      </c>
      <c r="I11784" s="4">
        <v>8934.0</v>
      </c>
      <c r="J11784" s="4">
        <v>875.0</v>
      </c>
      <c r="K11784" s="4">
        <v>154682.0</v>
      </c>
      <c r="L11784" s="4">
        <v>6000.0</v>
      </c>
      <c r="M11784" s="4" t="s">
        <v>2041</v>
      </c>
      <c r="N11784" s="4" t="s">
        <v>2041</v>
      </c>
      <c r="O11784" s="4" t="s">
        <v>2041</v>
      </c>
      <c r="P11784" s="4" t="s">
        <v>2041</v>
      </c>
      <c r="R11784" s="5" t="str">
        <f t="shared" si="1"/>
        <v>2019_343</v>
      </c>
    </row>
    <row r="11785">
      <c r="A11785" s="4" t="s">
        <v>764</v>
      </c>
      <c r="B11785" s="4">
        <v>344.0</v>
      </c>
      <c r="C11785" s="4">
        <v>2019.0</v>
      </c>
      <c r="D11785" s="4" t="s">
        <v>48</v>
      </c>
      <c r="E11785" s="4" t="s">
        <v>48</v>
      </c>
      <c r="F11785" s="4" t="s">
        <v>100</v>
      </c>
      <c r="G11785" s="4" t="s">
        <v>1562</v>
      </c>
      <c r="H11785" s="4">
        <v>41941.0</v>
      </c>
      <c r="I11785" s="4">
        <v>8930.0</v>
      </c>
      <c r="J11785" s="4">
        <v>1498.0</v>
      </c>
      <c r="K11785" s="4">
        <v>19178.0</v>
      </c>
      <c r="L11785" s="4">
        <v>16150.0</v>
      </c>
      <c r="M11785" s="4" t="s">
        <v>2041</v>
      </c>
      <c r="N11785" s="4" t="s">
        <v>2041</v>
      </c>
      <c r="O11785" s="4" t="s">
        <v>2041</v>
      </c>
      <c r="P11785" s="4" t="s">
        <v>2041</v>
      </c>
      <c r="R11785" s="5" t="str">
        <f t="shared" si="1"/>
        <v>2019_344</v>
      </c>
    </row>
    <row r="11786">
      <c r="A11786" s="4" t="s">
        <v>2260</v>
      </c>
      <c r="B11786" s="4">
        <v>345.0</v>
      </c>
      <c r="C11786" s="4">
        <v>2019.0</v>
      </c>
      <c r="D11786" s="4" t="s">
        <v>232</v>
      </c>
      <c r="E11786" s="4" t="s">
        <v>2112</v>
      </c>
      <c r="F11786" s="4" t="s">
        <v>37</v>
      </c>
      <c r="G11786" s="4" t="s">
        <v>1432</v>
      </c>
      <c r="H11786" s="4">
        <v>24293.0</v>
      </c>
      <c r="I11786" s="4">
        <v>8906.0</v>
      </c>
      <c r="J11786" s="4">
        <v>764.0</v>
      </c>
      <c r="K11786" s="4">
        <v>13995.0</v>
      </c>
      <c r="L11786" s="4">
        <v>169000.0</v>
      </c>
      <c r="M11786" s="4" t="s">
        <v>2041</v>
      </c>
      <c r="N11786" s="4" t="s">
        <v>2041</v>
      </c>
      <c r="O11786" s="4" t="s">
        <v>2041</v>
      </c>
      <c r="P11786" s="4" t="s">
        <v>2041</v>
      </c>
      <c r="R11786" s="5" t="str">
        <f t="shared" si="1"/>
        <v>2019_345</v>
      </c>
    </row>
    <row r="11787">
      <c r="A11787" s="4" t="s">
        <v>2285</v>
      </c>
      <c r="B11787" s="4">
        <v>346.0</v>
      </c>
      <c r="C11787" s="4">
        <v>2019.0</v>
      </c>
      <c r="D11787" s="4" t="s">
        <v>1831</v>
      </c>
      <c r="E11787" s="4" t="s">
        <v>2040</v>
      </c>
      <c r="F11787" s="4" t="s">
        <v>24</v>
      </c>
      <c r="G11787" s="4" t="s">
        <v>1627</v>
      </c>
      <c r="H11787" s="4">
        <v>1036.0</v>
      </c>
      <c r="I11787" s="4">
        <v>8851.0</v>
      </c>
      <c r="J11787" s="4">
        <v>673.0</v>
      </c>
      <c r="K11787" s="4">
        <v>4044.0</v>
      </c>
      <c r="L11787" s="4">
        <v>33000.0</v>
      </c>
      <c r="M11787" s="4" t="s">
        <v>2041</v>
      </c>
      <c r="N11787" s="4" t="s">
        <v>2041</v>
      </c>
      <c r="O11787" s="4" t="s">
        <v>2041</v>
      </c>
      <c r="P11787" s="4" t="s">
        <v>2041</v>
      </c>
      <c r="R11787" s="5" t="str">
        <f t="shared" si="1"/>
        <v>2019_346</v>
      </c>
    </row>
    <row r="11788">
      <c r="A11788" s="7" t="s">
        <v>2487</v>
      </c>
      <c r="B11788" s="7">
        <v>347.0</v>
      </c>
      <c r="C11788" s="7">
        <v>2019.0</v>
      </c>
      <c r="D11788" s="7" t="s">
        <v>999</v>
      </c>
      <c r="E11788" s="7" t="s">
        <v>117</v>
      </c>
      <c r="F11788" s="7" t="s">
        <v>88</v>
      </c>
      <c r="G11788" s="7" t="s">
        <v>1413</v>
      </c>
      <c r="H11788" s="7">
        <v>419.0</v>
      </c>
      <c r="I11788" s="7">
        <v>8696.0</v>
      </c>
      <c r="J11788" s="7">
        <v>16.0</v>
      </c>
      <c r="K11788" s="7">
        <v>2530.0</v>
      </c>
      <c r="L11788" s="7">
        <v>8700.0</v>
      </c>
      <c r="M11788" s="7" t="s">
        <v>2041</v>
      </c>
      <c r="N11788" s="7" t="s">
        <v>2044</v>
      </c>
      <c r="O11788" s="7" t="s">
        <v>2041</v>
      </c>
      <c r="P11788" s="7" t="s">
        <v>2041</v>
      </c>
      <c r="Q11788" s="8"/>
      <c r="R11788" s="5" t="str">
        <f t="shared" si="1"/>
        <v>2019_347</v>
      </c>
    </row>
    <row r="11789">
      <c r="A11789" s="4" t="s">
        <v>2339</v>
      </c>
      <c r="B11789" s="4">
        <v>348.0</v>
      </c>
      <c r="C11789" s="4">
        <v>2019.0</v>
      </c>
      <c r="D11789" s="4" t="s">
        <v>225</v>
      </c>
      <c r="E11789" s="4" t="s">
        <v>921</v>
      </c>
      <c r="F11789" s="4" t="s">
        <v>118</v>
      </c>
      <c r="G11789" s="4" t="s">
        <v>1530</v>
      </c>
      <c r="H11789" s="4">
        <v>34801.0</v>
      </c>
      <c r="I11789" s="4">
        <v>8686.0</v>
      </c>
      <c r="J11789" s="4">
        <v>155.0</v>
      </c>
      <c r="K11789" s="4">
        <v>45302.0</v>
      </c>
      <c r="L11789" s="4">
        <v>5322.0</v>
      </c>
      <c r="M11789" s="4" t="s">
        <v>2041</v>
      </c>
      <c r="N11789" s="4" t="s">
        <v>2041</v>
      </c>
      <c r="O11789" s="4" t="s">
        <v>2041</v>
      </c>
      <c r="P11789" s="4" t="s">
        <v>2041</v>
      </c>
      <c r="R11789" s="5" t="str">
        <f t="shared" si="1"/>
        <v>2019_348</v>
      </c>
    </row>
    <row r="11790">
      <c r="A11790" s="4" t="s">
        <v>2311</v>
      </c>
      <c r="B11790" s="4">
        <v>349.0</v>
      </c>
      <c r="C11790" s="4">
        <v>2019.0</v>
      </c>
      <c r="D11790" s="4" t="s">
        <v>981</v>
      </c>
      <c r="E11790" s="4" t="s">
        <v>2053</v>
      </c>
      <c r="F11790" s="4" t="s">
        <v>43</v>
      </c>
      <c r="G11790" s="4" t="s">
        <v>1575</v>
      </c>
      <c r="H11790" s="4">
        <v>11482.0</v>
      </c>
      <c r="I11790" s="4">
        <v>8685.0</v>
      </c>
      <c r="J11790" s="4">
        <v>261.0</v>
      </c>
      <c r="K11790" s="4">
        <v>14529.0</v>
      </c>
      <c r="L11790" s="4">
        <v>23000.0</v>
      </c>
      <c r="M11790" s="4" t="s">
        <v>2041</v>
      </c>
      <c r="N11790" s="4" t="s">
        <v>2041</v>
      </c>
      <c r="O11790" s="4" t="s">
        <v>2041</v>
      </c>
      <c r="P11790" s="4" t="s">
        <v>2041</v>
      </c>
      <c r="R11790" s="5" t="str">
        <f t="shared" si="1"/>
        <v>2019_349</v>
      </c>
    </row>
    <row r="11791">
      <c r="A11791" s="4" t="s">
        <v>2513</v>
      </c>
      <c r="B11791" s="4">
        <v>350.0</v>
      </c>
      <c r="C11791" s="4">
        <v>2019.0</v>
      </c>
      <c r="D11791" s="4" t="s">
        <v>76</v>
      </c>
      <c r="E11791" s="4" t="s">
        <v>76</v>
      </c>
      <c r="F11791" s="4" t="s">
        <v>179</v>
      </c>
      <c r="G11791" s="4" t="s">
        <v>2622</v>
      </c>
      <c r="I11791" s="4">
        <v>8665.0</v>
      </c>
      <c r="J11791" s="4">
        <v>1032.0</v>
      </c>
      <c r="K11791" s="4">
        <v>19026.0</v>
      </c>
      <c r="L11791" s="4">
        <v>31200.0</v>
      </c>
      <c r="M11791" s="4" t="s">
        <v>2041</v>
      </c>
      <c r="N11791" s="4" t="s">
        <v>2041</v>
      </c>
      <c r="O11791" s="4" t="s">
        <v>2041</v>
      </c>
      <c r="P11791" s="4" t="s">
        <v>2041</v>
      </c>
      <c r="R11791" s="5" t="str">
        <f t="shared" si="1"/>
        <v>2019_350</v>
      </c>
    </row>
    <row r="11792">
      <c r="A11792" s="7" t="s">
        <v>1192</v>
      </c>
      <c r="B11792" s="7">
        <v>351.0</v>
      </c>
      <c r="C11792" s="7">
        <v>2019.0</v>
      </c>
      <c r="D11792" s="7" t="s">
        <v>42</v>
      </c>
      <c r="E11792" s="7" t="s">
        <v>2042</v>
      </c>
      <c r="F11792" s="7" t="s">
        <v>74</v>
      </c>
      <c r="G11792" s="7" t="s">
        <v>1422</v>
      </c>
      <c r="H11792" s="8"/>
      <c r="I11792" s="7">
        <v>8635.0</v>
      </c>
      <c r="J11792" s="7">
        <v>1234.0</v>
      </c>
      <c r="K11792" s="7">
        <v>94483.0</v>
      </c>
      <c r="L11792" s="7">
        <v>3708.0</v>
      </c>
      <c r="M11792" s="7" t="s">
        <v>2041</v>
      </c>
      <c r="N11792" s="7" t="s">
        <v>2044</v>
      </c>
      <c r="O11792" s="7" t="s">
        <v>2041</v>
      </c>
      <c r="P11792" s="7" t="s">
        <v>2041</v>
      </c>
      <c r="Q11792" s="8"/>
      <c r="R11792" s="5" t="str">
        <f t="shared" si="1"/>
        <v>2019_351</v>
      </c>
    </row>
    <row r="11793">
      <c r="A11793" s="4" t="s">
        <v>2579</v>
      </c>
      <c r="B11793" s="4">
        <v>352.0</v>
      </c>
      <c r="C11793" s="4">
        <v>2019.0</v>
      </c>
      <c r="D11793" s="4" t="s">
        <v>48</v>
      </c>
      <c r="E11793" s="4" t="s">
        <v>48</v>
      </c>
      <c r="F11793" s="4" t="s">
        <v>24</v>
      </c>
      <c r="G11793" s="4" t="s">
        <v>1404</v>
      </c>
      <c r="H11793" s="4">
        <v>8718.0</v>
      </c>
      <c r="I11793" s="4">
        <v>8635.0</v>
      </c>
      <c r="J11793" s="4">
        <v>996.0</v>
      </c>
      <c r="K11793" s="4">
        <v>11602.0</v>
      </c>
      <c r="L11793" s="4">
        <v>8870.0</v>
      </c>
      <c r="M11793" s="4" t="s">
        <v>2041</v>
      </c>
      <c r="N11793" s="4" t="s">
        <v>2041</v>
      </c>
      <c r="O11793" s="4" t="s">
        <v>2041</v>
      </c>
      <c r="P11793" s="4" t="s">
        <v>2041</v>
      </c>
      <c r="R11793" s="5" t="str">
        <f t="shared" si="1"/>
        <v>2019_352</v>
      </c>
    </row>
    <row r="11794">
      <c r="A11794" s="4" t="s">
        <v>2486</v>
      </c>
      <c r="B11794" s="4">
        <v>353.0</v>
      </c>
      <c r="C11794" s="4">
        <v>2019.0</v>
      </c>
      <c r="D11794" s="4" t="s">
        <v>999</v>
      </c>
      <c r="E11794" s="4" t="s">
        <v>117</v>
      </c>
      <c r="F11794" s="4" t="s">
        <v>46</v>
      </c>
      <c r="G11794" s="4" t="s">
        <v>1489</v>
      </c>
      <c r="H11794" s="4">
        <v>3761.0</v>
      </c>
      <c r="I11794" s="4">
        <v>8633.0</v>
      </c>
      <c r="J11794" s="4">
        <v>172.0</v>
      </c>
      <c r="K11794" s="4">
        <v>5272.0</v>
      </c>
      <c r="L11794" s="4">
        <v>8500.0</v>
      </c>
      <c r="M11794" s="4" t="s">
        <v>2041</v>
      </c>
      <c r="N11794" s="4" t="s">
        <v>2041</v>
      </c>
      <c r="O11794" s="4" t="s">
        <v>2041</v>
      </c>
      <c r="P11794" s="4" t="s">
        <v>2041</v>
      </c>
      <c r="R11794" s="5" t="str">
        <f t="shared" si="1"/>
        <v>2019_353</v>
      </c>
    </row>
    <row r="11795">
      <c r="A11795" s="4" t="s">
        <v>2399</v>
      </c>
      <c r="B11795" s="4">
        <v>354.0</v>
      </c>
      <c r="C11795" s="4">
        <v>2019.0</v>
      </c>
      <c r="D11795" s="4" t="s">
        <v>1011</v>
      </c>
      <c r="E11795" s="4" t="s">
        <v>2059</v>
      </c>
      <c r="F11795" s="4" t="s">
        <v>27</v>
      </c>
      <c r="G11795" s="4" t="s">
        <v>2400</v>
      </c>
      <c r="H11795" s="4">
        <v>11014.0</v>
      </c>
      <c r="I11795" s="4">
        <v>8615.0</v>
      </c>
      <c r="J11795" s="4">
        <v>490.0</v>
      </c>
      <c r="K11795" s="4">
        <v>5092.0</v>
      </c>
      <c r="L11795" s="4">
        <v>27621.0</v>
      </c>
      <c r="M11795" s="4" t="s">
        <v>2041</v>
      </c>
      <c r="N11795" s="4" t="s">
        <v>2041</v>
      </c>
      <c r="O11795" s="4" t="s">
        <v>2041</v>
      </c>
      <c r="P11795" s="4" t="s">
        <v>2041</v>
      </c>
      <c r="R11795" s="5" t="str">
        <f t="shared" si="1"/>
        <v>2019_354</v>
      </c>
    </row>
    <row r="11796">
      <c r="A11796" s="4" t="s">
        <v>2502</v>
      </c>
      <c r="B11796" s="4">
        <v>355.0</v>
      </c>
      <c r="C11796" s="4">
        <v>2019.0</v>
      </c>
      <c r="D11796" s="4" t="s">
        <v>29</v>
      </c>
      <c r="E11796" s="4" t="s">
        <v>29</v>
      </c>
      <c r="F11796" s="4" t="s">
        <v>35</v>
      </c>
      <c r="G11796" s="4" t="s">
        <v>1643</v>
      </c>
      <c r="H11796" s="4">
        <v>210.0</v>
      </c>
      <c r="I11796" s="4">
        <v>8611.0</v>
      </c>
      <c r="J11796" s="4">
        <v>643.0</v>
      </c>
      <c r="K11796" s="4">
        <v>23659.0</v>
      </c>
      <c r="L11796" s="4">
        <v>21173.0</v>
      </c>
      <c r="M11796" s="4" t="s">
        <v>2041</v>
      </c>
      <c r="N11796" s="4" t="s">
        <v>2041</v>
      </c>
      <c r="O11796" s="4" t="s">
        <v>2041</v>
      </c>
      <c r="P11796" s="4" t="s">
        <v>2041</v>
      </c>
      <c r="R11796" s="5" t="str">
        <f t="shared" si="1"/>
        <v>2019_355</v>
      </c>
    </row>
    <row r="11797">
      <c r="A11797" s="7" t="s">
        <v>2543</v>
      </c>
      <c r="B11797" s="7">
        <v>356.0</v>
      </c>
      <c r="C11797" s="7">
        <v>2019.0</v>
      </c>
      <c r="D11797" s="7" t="s">
        <v>611</v>
      </c>
      <c r="E11797" s="7" t="s">
        <v>2042</v>
      </c>
      <c r="F11797" s="7" t="s">
        <v>144</v>
      </c>
      <c r="G11797" s="7" t="s">
        <v>2390</v>
      </c>
      <c r="H11797" s="8"/>
      <c r="I11797" s="7">
        <v>8594.0</v>
      </c>
      <c r="J11797" s="7">
        <v>990.0</v>
      </c>
      <c r="K11797" s="7">
        <v>15815.0</v>
      </c>
      <c r="L11797" s="7">
        <v>47000.0</v>
      </c>
      <c r="M11797" s="7" t="s">
        <v>2041</v>
      </c>
      <c r="N11797" s="7" t="s">
        <v>2044</v>
      </c>
      <c r="O11797" s="7" t="s">
        <v>2041</v>
      </c>
      <c r="P11797" s="7" t="s">
        <v>2041</v>
      </c>
      <c r="Q11797" s="8"/>
      <c r="R11797" s="5" t="str">
        <f t="shared" si="1"/>
        <v>2019_356</v>
      </c>
    </row>
    <row r="11798">
      <c r="A11798" s="4" t="s">
        <v>2126</v>
      </c>
      <c r="B11798" s="4">
        <v>357.0</v>
      </c>
      <c r="C11798" s="4">
        <v>2019.0</v>
      </c>
      <c r="D11798" s="4" t="s">
        <v>1096</v>
      </c>
      <c r="E11798" s="4" t="s">
        <v>921</v>
      </c>
      <c r="F11798" s="4" t="s">
        <v>24</v>
      </c>
      <c r="G11798" s="4" t="s">
        <v>1404</v>
      </c>
      <c r="H11798" s="4">
        <v>10215.0</v>
      </c>
      <c r="I11798" s="4">
        <v>8453.0</v>
      </c>
      <c r="J11798" s="4">
        <v>31.0</v>
      </c>
      <c r="K11798" s="4">
        <v>19796.0</v>
      </c>
      <c r="L11798" s="4">
        <v>34642.0</v>
      </c>
      <c r="M11798" s="4" t="s">
        <v>2041</v>
      </c>
      <c r="N11798" s="4" t="s">
        <v>2041</v>
      </c>
      <c r="O11798" s="4" t="s">
        <v>2041</v>
      </c>
      <c r="P11798" s="4" t="s">
        <v>2041</v>
      </c>
      <c r="R11798" s="5" t="str">
        <f t="shared" si="1"/>
        <v>2019_357</v>
      </c>
    </row>
    <row r="11799">
      <c r="A11799" s="4" t="s">
        <v>2336</v>
      </c>
      <c r="B11799" s="4">
        <v>358.0</v>
      </c>
      <c r="C11799" s="4">
        <v>2019.0</v>
      </c>
      <c r="D11799" s="4" t="s">
        <v>216</v>
      </c>
      <c r="E11799" s="4" t="s">
        <v>921</v>
      </c>
      <c r="F11799" s="4" t="s">
        <v>148</v>
      </c>
      <c r="G11799" s="4" t="s">
        <v>1463</v>
      </c>
      <c r="H11799" s="4">
        <v>22513.0</v>
      </c>
      <c r="I11799" s="4">
        <v>8448.0</v>
      </c>
      <c r="J11799" s="4">
        <v>1033.0</v>
      </c>
      <c r="K11799" s="4">
        <v>38241.0</v>
      </c>
      <c r="L11799" s="4">
        <v>7998.0</v>
      </c>
      <c r="M11799" s="4" t="s">
        <v>2041</v>
      </c>
      <c r="N11799" s="4" t="s">
        <v>2041</v>
      </c>
      <c r="O11799" s="4" t="s">
        <v>2041</v>
      </c>
      <c r="P11799" s="4" t="s">
        <v>2041</v>
      </c>
      <c r="R11799" s="5" t="str">
        <f t="shared" si="1"/>
        <v>2019_358</v>
      </c>
    </row>
    <row r="11800">
      <c r="A11800" s="4" t="s">
        <v>2361</v>
      </c>
      <c r="B11800" s="4">
        <v>359.0</v>
      </c>
      <c r="C11800" s="4">
        <v>2019.0</v>
      </c>
      <c r="D11800" s="4" t="s">
        <v>1831</v>
      </c>
      <c r="E11800" s="4" t="s">
        <v>2040</v>
      </c>
      <c r="F11800" s="4" t="s">
        <v>100</v>
      </c>
      <c r="G11800" s="4" t="s">
        <v>1817</v>
      </c>
      <c r="H11800" s="4">
        <v>3545.0</v>
      </c>
      <c r="I11800" s="4">
        <v>8437.0</v>
      </c>
      <c r="J11800" s="4">
        <v>320.0</v>
      </c>
      <c r="K11800" s="4">
        <v>4187.0</v>
      </c>
      <c r="L11800" s="4">
        <v>27950.0</v>
      </c>
      <c r="M11800" s="4" t="s">
        <v>2041</v>
      </c>
      <c r="N11800" s="4" t="s">
        <v>2041</v>
      </c>
      <c r="O11800" s="4" t="s">
        <v>2041</v>
      </c>
      <c r="P11800" s="4" t="s">
        <v>2041</v>
      </c>
      <c r="R11800" s="5" t="str">
        <f t="shared" si="1"/>
        <v>2019_359</v>
      </c>
    </row>
    <row r="11801">
      <c r="A11801" s="4" t="s">
        <v>2279</v>
      </c>
      <c r="B11801" s="4">
        <v>360.0</v>
      </c>
      <c r="C11801" s="4">
        <v>2019.0</v>
      </c>
      <c r="D11801" s="4" t="s">
        <v>99</v>
      </c>
      <c r="E11801" s="4" t="s">
        <v>2042</v>
      </c>
      <c r="F11801" s="4" t="s">
        <v>37</v>
      </c>
      <c r="G11801" s="4" t="s">
        <v>1495</v>
      </c>
      <c r="H11801" s="4">
        <v>1919.0</v>
      </c>
      <c r="I11801" s="4">
        <v>8430.0</v>
      </c>
      <c r="J11801" s="4">
        <v>119.0</v>
      </c>
      <c r="K11801" s="4">
        <v>100923.0</v>
      </c>
      <c r="L11801" s="4">
        <v>3500.0</v>
      </c>
      <c r="M11801" s="4" t="s">
        <v>2041</v>
      </c>
      <c r="N11801" s="4" t="s">
        <v>2041</v>
      </c>
      <c r="O11801" s="4" t="s">
        <v>2041</v>
      </c>
      <c r="P11801" s="4" t="s">
        <v>2041</v>
      </c>
      <c r="R11801" s="5" t="str">
        <f t="shared" si="1"/>
        <v>2019_360</v>
      </c>
    </row>
    <row r="11802">
      <c r="A11802" s="4" t="s">
        <v>2385</v>
      </c>
      <c r="B11802" s="4">
        <v>361.0</v>
      </c>
      <c r="C11802" s="4">
        <v>2019.0</v>
      </c>
      <c r="D11802" s="4" t="s">
        <v>1360</v>
      </c>
      <c r="E11802" s="4" t="s">
        <v>2141</v>
      </c>
      <c r="F11802" s="4" t="s">
        <v>179</v>
      </c>
      <c r="G11802" s="4" t="s">
        <v>1555</v>
      </c>
      <c r="H11802" s="4">
        <v>36547.0</v>
      </c>
      <c r="I11802" s="4">
        <v>8423.0</v>
      </c>
      <c r="J11802" s="4">
        <v>846.0</v>
      </c>
      <c r="K11802" s="4">
        <v>23770.0</v>
      </c>
      <c r="L11802" s="4">
        <v>47000.0</v>
      </c>
      <c r="M11802" s="4" t="s">
        <v>2041</v>
      </c>
      <c r="N11802" s="4" t="s">
        <v>2041</v>
      </c>
      <c r="O11802" s="4" t="s">
        <v>2041</v>
      </c>
      <c r="P11802" s="4" t="s">
        <v>2041</v>
      </c>
      <c r="R11802" s="5" t="str">
        <f t="shared" si="1"/>
        <v>2019_361</v>
      </c>
    </row>
    <row r="11803">
      <c r="A11803" s="7" t="s">
        <v>2542</v>
      </c>
      <c r="B11803" s="7">
        <v>362.0</v>
      </c>
      <c r="C11803" s="7">
        <v>2019.0</v>
      </c>
      <c r="D11803" s="7" t="s">
        <v>62</v>
      </c>
      <c r="E11803" s="7" t="s">
        <v>2112</v>
      </c>
      <c r="F11803" s="7" t="s">
        <v>24</v>
      </c>
      <c r="G11803" s="7" t="s">
        <v>1478</v>
      </c>
      <c r="H11803" s="7">
        <v>17019.0</v>
      </c>
      <c r="I11803" s="7">
        <v>8415.0</v>
      </c>
      <c r="J11803" s="7">
        <v>708.0</v>
      </c>
      <c r="K11803" s="7">
        <v>4610.0</v>
      </c>
      <c r="L11803" s="7">
        <v>450000.0</v>
      </c>
      <c r="M11803" s="7" t="s">
        <v>2041</v>
      </c>
      <c r="N11803" s="7" t="s">
        <v>2044</v>
      </c>
      <c r="O11803" s="7" t="s">
        <v>2041</v>
      </c>
      <c r="P11803" s="7" t="s">
        <v>2041</v>
      </c>
      <c r="Q11803" s="8"/>
      <c r="R11803" s="5" t="str">
        <f t="shared" si="1"/>
        <v>2019_362</v>
      </c>
    </row>
    <row r="11804">
      <c r="A11804" s="4" t="s">
        <v>351</v>
      </c>
      <c r="B11804" s="4">
        <v>363.0</v>
      </c>
      <c r="C11804" s="4">
        <v>2019.0</v>
      </c>
      <c r="D11804" s="4" t="s">
        <v>1011</v>
      </c>
      <c r="E11804" s="4" t="s">
        <v>2059</v>
      </c>
      <c r="F11804" s="4" t="s">
        <v>179</v>
      </c>
      <c r="G11804" s="4" t="s">
        <v>1498</v>
      </c>
      <c r="H11804" s="4">
        <v>3303.0</v>
      </c>
      <c r="I11804" s="4">
        <v>8409.0</v>
      </c>
      <c r="J11804" s="4">
        <v>273.0</v>
      </c>
      <c r="K11804" s="4">
        <v>13051.0</v>
      </c>
      <c r="L11804" s="4">
        <v>39600.0</v>
      </c>
      <c r="M11804" s="4" t="s">
        <v>2041</v>
      </c>
      <c r="N11804" s="4" t="s">
        <v>2041</v>
      </c>
      <c r="O11804" s="4" t="s">
        <v>2041</v>
      </c>
      <c r="P11804" s="4" t="s">
        <v>2041</v>
      </c>
      <c r="R11804" s="5" t="str">
        <f t="shared" si="1"/>
        <v>2019_363</v>
      </c>
    </row>
    <row r="11805">
      <c r="A11805" s="4" t="s">
        <v>2383</v>
      </c>
      <c r="B11805" s="4">
        <v>364.0</v>
      </c>
      <c r="C11805" s="4">
        <v>2019.0</v>
      </c>
      <c r="D11805" s="4" t="s">
        <v>977</v>
      </c>
      <c r="E11805" s="4" t="s">
        <v>117</v>
      </c>
      <c r="F11805" s="4" t="s">
        <v>46</v>
      </c>
      <c r="G11805" s="4" t="s">
        <v>1514</v>
      </c>
      <c r="H11805" s="4">
        <v>1879.0</v>
      </c>
      <c r="I11805" s="4">
        <v>8400.0</v>
      </c>
      <c r="J11805" s="4">
        <v>156.0</v>
      </c>
      <c r="K11805" s="4">
        <v>4653.0</v>
      </c>
      <c r="L11805" s="4">
        <v>9300.0</v>
      </c>
      <c r="M11805" s="4" t="s">
        <v>2041</v>
      </c>
      <c r="N11805" s="4" t="s">
        <v>2041</v>
      </c>
      <c r="O11805" s="4" t="s">
        <v>2041</v>
      </c>
      <c r="P11805" s="4" t="s">
        <v>2041</v>
      </c>
      <c r="R11805" s="5" t="str">
        <f t="shared" si="1"/>
        <v>2019_364</v>
      </c>
    </row>
    <row r="11806">
      <c r="A11806" s="4" t="s">
        <v>1261</v>
      </c>
      <c r="B11806" s="4">
        <v>365.0</v>
      </c>
      <c r="C11806" s="4">
        <v>2019.0</v>
      </c>
      <c r="D11806" s="4" t="s">
        <v>232</v>
      </c>
      <c r="E11806" s="4" t="s">
        <v>2112</v>
      </c>
      <c r="F11806" s="4" t="s">
        <v>955</v>
      </c>
      <c r="G11806" s="4" t="s">
        <v>1551</v>
      </c>
      <c r="H11806" s="4">
        <v>5824.0</v>
      </c>
      <c r="I11806" s="4">
        <v>8391.0</v>
      </c>
      <c r="J11806" s="4">
        <v>303.0</v>
      </c>
      <c r="K11806" s="4">
        <v>25775.0</v>
      </c>
      <c r="L11806" s="4">
        <v>66000.0</v>
      </c>
      <c r="M11806" s="4" t="s">
        <v>2041</v>
      </c>
      <c r="N11806" s="4" t="s">
        <v>2041</v>
      </c>
      <c r="O11806" s="4" t="s">
        <v>2044</v>
      </c>
      <c r="P11806" s="4" t="s">
        <v>2041</v>
      </c>
      <c r="R11806" s="5" t="str">
        <f t="shared" si="1"/>
        <v>2019_365</v>
      </c>
    </row>
    <row r="11807">
      <c r="A11807" s="4" t="s">
        <v>370</v>
      </c>
      <c r="B11807" s="4">
        <v>366.0</v>
      </c>
      <c r="C11807" s="4">
        <v>2019.0</v>
      </c>
      <c r="D11807" s="4" t="s">
        <v>1105</v>
      </c>
      <c r="E11807" s="4" t="s">
        <v>2052</v>
      </c>
      <c r="F11807" s="4" t="s">
        <v>20</v>
      </c>
      <c r="G11807" s="4" t="s">
        <v>1521</v>
      </c>
      <c r="H11807" s="4">
        <v>11569.0</v>
      </c>
      <c r="I11807" s="4">
        <v>8359.0</v>
      </c>
      <c r="J11807" s="4">
        <v>734.0</v>
      </c>
      <c r="K11807" s="4">
        <v>5393.0</v>
      </c>
      <c r="L11807" s="4">
        <v>26000.0</v>
      </c>
      <c r="M11807" s="4" t="s">
        <v>2041</v>
      </c>
      <c r="N11807" s="4" t="s">
        <v>2041</v>
      </c>
      <c r="O11807" s="4" t="s">
        <v>2041</v>
      </c>
      <c r="P11807" s="4" t="s">
        <v>2041</v>
      </c>
      <c r="R11807" s="5" t="str">
        <f t="shared" si="1"/>
        <v>2019_366</v>
      </c>
    </row>
    <row r="11808">
      <c r="A11808" s="4" t="s">
        <v>2583</v>
      </c>
      <c r="B11808" s="4">
        <v>367.0</v>
      </c>
      <c r="C11808" s="4">
        <v>2019.0</v>
      </c>
      <c r="D11808" s="4" t="s">
        <v>19</v>
      </c>
      <c r="E11808" s="4" t="s">
        <v>19</v>
      </c>
      <c r="F11808" s="4" t="s">
        <v>257</v>
      </c>
      <c r="G11808" s="4" t="s">
        <v>2584</v>
      </c>
      <c r="H11808" s="4">
        <v>3434.0</v>
      </c>
      <c r="I11808" s="4">
        <v>8329.0</v>
      </c>
      <c r="J11808" s="4">
        <v>430.0</v>
      </c>
      <c r="K11808" s="4">
        <v>2779.0</v>
      </c>
      <c r="L11808" s="4">
        <v>17500.0</v>
      </c>
      <c r="M11808" s="4" t="s">
        <v>2041</v>
      </c>
      <c r="N11808" s="4" t="s">
        <v>2041</v>
      </c>
      <c r="O11808" s="4" t="s">
        <v>2041</v>
      </c>
      <c r="P11808" s="4" t="s">
        <v>2041</v>
      </c>
      <c r="R11808" s="5" t="str">
        <f t="shared" si="1"/>
        <v>2019_367</v>
      </c>
    </row>
    <row r="11809">
      <c r="A11809" s="4" t="s">
        <v>2453</v>
      </c>
      <c r="B11809" s="4">
        <v>368.0</v>
      </c>
      <c r="C11809" s="4">
        <v>2019.0</v>
      </c>
      <c r="D11809" s="4" t="s">
        <v>120</v>
      </c>
      <c r="E11809" s="4" t="s">
        <v>2059</v>
      </c>
      <c r="F11809" s="4" t="s">
        <v>95</v>
      </c>
      <c r="G11809" s="4" t="s">
        <v>1458</v>
      </c>
      <c r="H11809" s="4">
        <v>6937.0</v>
      </c>
      <c r="I11809" s="4">
        <v>8264.0</v>
      </c>
      <c r="J11809" s="4">
        <v>437.0</v>
      </c>
      <c r="K11809" s="4">
        <v>10912.0</v>
      </c>
      <c r="L11809" s="4">
        <v>23376.0</v>
      </c>
      <c r="M11809" s="4" t="s">
        <v>2041</v>
      </c>
      <c r="N11809" s="4" t="s">
        <v>2041</v>
      </c>
      <c r="O11809" s="4" t="s">
        <v>2041</v>
      </c>
      <c r="P11809" s="4" t="s">
        <v>2041</v>
      </c>
      <c r="R11809" s="5" t="str">
        <f t="shared" si="1"/>
        <v>2019_368</v>
      </c>
    </row>
    <row r="11810">
      <c r="A11810" s="4" t="s">
        <v>2456</v>
      </c>
      <c r="B11810" s="4">
        <v>369.0</v>
      </c>
      <c r="C11810" s="4">
        <v>2019.0</v>
      </c>
      <c r="D11810" s="4" t="s">
        <v>971</v>
      </c>
      <c r="E11810" s="4" t="s">
        <v>2043</v>
      </c>
      <c r="F11810" s="4" t="s">
        <v>35</v>
      </c>
      <c r="G11810" s="4" t="s">
        <v>2457</v>
      </c>
      <c r="H11810" s="4">
        <v>28151.0</v>
      </c>
      <c r="I11810" s="4">
        <v>8202.0</v>
      </c>
      <c r="J11810" s="4">
        <v>1205.0</v>
      </c>
      <c r="K11810" s="4">
        <v>10045.0</v>
      </c>
      <c r="L11810" s="4">
        <v>73600.0</v>
      </c>
      <c r="M11810" s="4" t="s">
        <v>2041</v>
      </c>
      <c r="N11810" s="4" t="s">
        <v>2041</v>
      </c>
      <c r="O11810" s="4" t="s">
        <v>2041</v>
      </c>
      <c r="P11810" s="4" t="s">
        <v>2041</v>
      </c>
      <c r="R11810" s="5" t="str">
        <f t="shared" si="1"/>
        <v>2019_369</v>
      </c>
    </row>
    <row r="11811">
      <c r="A11811" s="4" t="s">
        <v>2329</v>
      </c>
      <c r="B11811" s="4">
        <v>370.0</v>
      </c>
      <c r="C11811" s="4">
        <v>2019.0</v>
      </c>
      <c r="D11811" s="4" t="s">
        <v>999</v>
      </c>
      <c r="E11811" s="4" t="s">
        <v>117</v>
      </c>
      <c r="F11811" s="4" t="s">
        <v>100</v>
      </c>
      <c r="G11811" s="4" t="s">
        <v>1500</v>
      </c>
      <c r="H11811" s="4">
        <v>2396.0</v>
      </c>
      <c r="I11811" s="4">
        <v>8177.0</v>
      </c>
      <c r="J11811" s="4">
        <v>227.0</v>
      </c>
      <c r="K11811" s="4">
        <v>4605.0</v>
      </c>
      <c r="L11811" s="4">
        <v>9100.0</v>
      </c>
      <c r="M11811" s="4" t="s">
        <v>2041</v>
      </c>
      <c r="N11811" s="4" t="s">
        <v>2041</v>
      </c>
      <c r="O11811" s="4" t="s">
        <v>2041</v>
      </c>
      <c r="P11811" s="4" t="s">
        <v>2041</v>
      </c>
      <c r="R11811" s="5" t="str">
        <f t="shared" si="1"/>
        <v>2019_370</v>
      </c>
    </row>
    <row r="11812">
      <c r="A11812" s="4" t="s">
        <v>2357</v>
      </c>
      <c r="B11812" s="4">
        <v>371.0</v>
      </c>
      <c r="C11812" s="4">
        <v>2019.0</v>
      </c>
      <c r="D11812" s="4" t="s">
        <v>76</v>
      </c>
      <c r="E11812" s="4" t="s">
        <v>76</v>
      </c>
      <c r="F11812" s="4" t="s">
        <v>37</v>
      </c>
      <c r="G11812" s="4" t="s">
        <v>2358</v>
      </c>
      <c r="H11812" s="4">
        <v>8631.0</v>
      </c>
      <c r="I11812" s="4">
        <v>8176.0</v>
      </c>
      <c r="J11812" s="4">
        <v>836.0</v>
      </c>
      <c r="K11812" s="4">
        <v>6383.0</v>
      </c>
      <c r="L11812" s="4">
        <v>40000.0</v>
      </c>
      <c r="M11812" s="4" t="s">
        <v>2041</v>
      </c>
      <c r="N11812" s="4" t="s">
        <v>2041</v>
      </c>
      <c r="O11812" s="4" t="s">
        <v>2041</v>
      </c>
      <c r="P11812" s="4" t="s">
        <v>2041</v>
      </c>
      <c r="R11812" s="5" t="str">
        <f t="shared" si="1"/>
        <v>2019_371</v>
      </c>
    </row>
    <row r="11813">
      <c r="A11813" s="4" t="s">
        <v>2573</v>
      </c>
      <c r="B11813" s="4">
        <v>372.0</v>
      </c>
      <c r="C11813" s="4">
        <v>2019.0</v>
      </c>
      <c r="D11813" s="4" t="s">
        <v>81</v>
      </c>
      <c r="E11813" s="4" t="s">
        <v>2042</v>
      </c>
      <c r="F11813" s="4" t="s">
        <v>30</v>
      </c>
      <c r="G11813" s="4" t="s">
        <v>1407</v>
      </c>
      <c r="H11813" s="4">
        <v>5687.0</v>
      </c>
      <c r="I11813" s="4">
        <v>8152.0</v>
      </c>
      <c r="J11813" s="4">
        <v>1027.0</v>
      </c>
      <c r="K11813" s="4">
        <v>47131.0</v>
      </c>
      <c r="L11813" s="4">
        <v>4700.0</v>
      </c>
      <c r="M11813" s="4" t="s">
        <v>2041</v>
      </c>
      <c r="N11813" s="4" t="s">
        <v>2041</v>
      </c>
      <c r="O11813" s="4" t="s">
        <v>2041</v>
      </c>
      <c r="P11813" s="4" t="s">
        <v>2041</v>
      </c>
      <c r="R11813" s="5" t="str">
        <f t="shared" si="1"/>
        <v>2019_372</v>
      </c>
    </row>
    <row r="11814">
      <c r="A11814" s="4" t="s">
        <v>2552</v>
      </c>
      <c r="B11814" s="4">
        <v>373.0</v>
      </c>
      <c r="C11814" s="4">
        <v>2019.0</v>
      </c>
      <c r="D11814" s="4" t="s">
        <v>19</v>
      </c>
      <c r="E11814" s="4" t="s">
        <v>19</v>
      </c>
      <c r="F11814" s="4" t="s">
        <v>55</v>
      </c>
      <c r="G11814" s="4" t="s">
        <v>1794</v>
      </c>
      <c r="H11814" s="4">
        <v>2545.0</v>
      </c>
      <c r="I11814" s="4">
        <v>8143.0</v>
      </c>
      <c r="J11814" s="4">
        <v>427.0</v>
      </c>
      <c r="K11814" s="4">
        <v>5918.0</v>
      </c>
      <c r="L11814" s="4">
        <v>30900.0</v>
      </c>
      <c r="M11814" s="4" t="s">
        <v>2041</v>
      </c>
      <c r="N11814" s="4" t="s">
        <v>2041</v>
      </c>
      <c r="O11814" s="4" t="s">
        <v>2041</v>
      </c>
      <c r="P11814" s="4" t="s">
        <v>2041</v>
      </c>
      <c r="R11814" s="5" t="str">
        <f t="shared" si="1"/>
        <v>2019_373</v>
      </c>
    </row>
    <row r="11815">
      <c r="A11815" s="4" t="s">
        <v>2585</v>
      </c>
      <c r="B11815" s="4">
        <v>374.0</v>
      </c>
      <c r="C11815" s="4">
        <v>2019.0</v>
      </c>
      <c r="D11815" s="4" t="s">
        <v>1165</v>
      </c>
      <c r="E11815" s="4" t="s">
        <v>2059</v>
      </c>
      <c r="F11815" s="4" t="s">
        <v>95</v>
      </c>
      <c r="G11815" s="4" t="s">
        <v>1458</v>
      </c>
      <c r="H11815" s="4">
        <v>13044.0</v>
      </c>
      <c r="I11815" s="4">
        <v>8138.0</v>
      </c>
      <c r="J11815" s="4">
        <v>618.0</v>
      </c>
      <c r="K11815" s="4">
        <v>3315.0</v>
      </c>
      <c r="L11815" s="4">
        <v>17400.0</v>
      </c>
      <c r="M11815" s="4" t="s">
        <v>2041</v>
      </c>
      <c r="N11815" s="4" t="s">
        <v>2041</v>
      </c>
      <c r="O11815" s="4" t="s">
        <v>2041</v>
      </c>
      <c r="P11815" s="4" t="s">
        <v>2041</v>
      </c>
      <c r="R11815" s="5" t="str">
        <f t="shared" si="1"/>
        <v>2019_374</v>
      </c>
    </row>
    <row r="11816">
      <c r="A11816" s="4" t="s">
        <v>2384</v>
      </c>
      <c r="B11816" s="4">
        <v>375.0</v>
      </c>
      <c r="C11816" s="4">
        <v>2019.0</v>
      </c>
      <c r="D11816" s="4" t="s">
        <v>223</v>
      </c>
      <c r="E11816" s="4" t="s">
        <v>223</v>
      </c>
      <c r="F11816" s="4" t="s">
        <v>35</v>
      </c>
      <c r="G11816" s="4" t="s">
        <v>1643</v>
      </c>
      <c r="H11816" s="4">
        <v>4092.0</v>
      </c>
      <c r="I11816" s="4">
        <v>8131.0</v>
      </c>
      <c r="J11816" s="4">
        <v>284.0</v>
      </c>
      <c r="K11816" s="4">
        <v>4089.0</v>
      </c>
      <c r="L11816" s="4">
        <v>33000.0</v>
      </c>
      <c r="M11816" s="4" t="s">
        <v>2041</v>
      </c>
      <c r="N11816" s="4" t="s">
        <v>2041</v>
      </c>
      <c r="O11816" s="4" t="s">
        <v>2041</v>
      </c>
      <c r="P11816" s="4" t="s">
        <v>2041</v>
      </c>
      <c r="R11816" s="5" t="str">
        <f t="shared" si="1"/>
        <v>2019_375</v>
      </c>
    </row>
    <row r="11817">
      <c r="A11817" s="4" t="s">
        <v>856</v>
      </c>
      <c r="B11817" s="4">
        <v>376.0</v>
      </c>
      <c r="C11817" s="4">
        <v>2019.0</v>
      </c>
      <c r="D11817" s="4" t="s">
        <v>62</v>
      </c>
      <c r="E11817" s="4" t="s">
        <v>2112</v>
      </c>
      <c r="F11817" s="4" t="s">
        <v>179</v>
      </c>
      <c r="G11817" s="4" t="s">
        <v>1619</v>
      </c>
      <c r="H11817" s="4">
        <v>15003.0</v>
      </c>
      <c r="I11817" s="4">
        <v>8080.0</v>
      </c>
      <c r="J11817" s="4">
        <v>596.0</v>
      </c>
      <c r="K11817" s="4">
        <v>5470.0</v>
      </c>
      <c r="L11817" s="4">
        <v>180656.0</v>
      </c>
      <c r="M11817" s="4" t="s">
        <v>2041</v>
      </c>
      <c r="N11817" s="4" t="s">
        <v>2041</v>
      </c>
      <c r="O11817" s="4" t="s">
        <v>2041</v>
      </c>
      <c r="P11817" s="4" t="s">
        <v>2041</v>
      </c>
      <c r="R11817" s="5" t="str">
        <f t="shared" si="1"/>
        <v>2019_376</v>
      </c>
    </row>
    <row r="11818">
      <c r="A11818" s="4" t="s">
        <v>2327</v>
      </c>
      <c r="B11818" s="4">
        <v>377.0</v>
      </c>
      <c r="C11818" s="4">
        <v>2019.0</v>
      </c>
      <c r="D11818" s="4" t="s">
        <v>986</v>
      </c>
      <c r="E11818" s="4" t="s">
        <v>117</v>
      </c>
      <c r="F11818" s="4" t="s">
        <v>20</v>
      </c>
      <c r="G11818" s="4" t="s">
        <v>2488</v>
      </c>
      <c r="H11818" s="4">
        <v>571.0</v>
      </c>
      <c r="I11818" s="4">
        <v>8065.0</v>
      </c>
      <c r="J11818" s="4">
        <v>34.0</v>
      </c>
      <c r="K11818" s="4">
        <v>1972.0</v>
      </c>
      <c r="L11818" s="4">
        <v>11400.0</v>
      </c>
      <c r="M11818" s="4" t="s">
        <v>2041</v>
      </c>
      <c r="N11818" s="4" t="s">
        <v>2041</v>
      </c>
      <c r="O11818" s="4" t="s">
        <v>2041</v>
      </c>
      <c r="P11818" s="4" t="s">
        <v>2041</v>
      </c>
      <c r="R11818" s="5" t="str">
        <f t="shared" si="1"/>
        <v>2019_377</v>
      </c>
    </row>
    <row r="11819">
      <c r="A11819" s="4" t="s">
        <v>2264</v>
      </c>
      <c r="B11819" s="4">
        <v>378.0</v>
      </c>
      <c r="C11819" s="4">
        <v>2019.0</v>
      </c>
      <c r="D11819" s="4" t="s">
        <v>67</v>
      </c>
      <c r="E11819" s="4" t="s">
        <v>2042</v>
      </c>
      <c r="F11819" s="4" t="s">
        <v>30</v>
      </c>
      <c r="G11819" s="4" t="s">
        <v>1407</v>
      </c>
      <c r="H11819" s="4">
        <v>5854.0</v>
      </c>
      <c r="I11819" s="4">
        <v>8058.0</v>
      </c>
      <c r="J11819" s="4">
        <v>251.0</v>
      </c>
      <c r="K11819" s="4">
        <v>41089.0</v>
      </c>
      <c r="L11819" s="4">
        <v>14250.0</v>
      </c>
      <c r="M11819" s="4" t="s">
        <v>2041</v>
      </c>
      <c r="N11819" s="4" t="s">
        <v>2041</v>
      </c>
      <c r="O11819" s="4" t="s">
        <v>2041</v>
      </c>
      <c r="P11819" s="4" t="s">
        <v>2041</v>
      </c>
      <c r="R11819" s="5" t="str">
        <f t="shared" si="1"/>
        <v>2019_378</v>
      </c>
    </row>
    <row r="11820">
      <c r="A11820" s="4" t="s">
        <v>2427</v>
      </c>
      <c r="B11820" s="4">
        <v>379.0</v>
      </c>
      <c r="C11820" s="4">
        <v>2019.0</v>
      </c>
      <c r="D11820" s="4" t="s">
        <v>2623</v>
      </c>
      <c r="E11820" s="4" t="s">
        <v>2141</v>
      </c>
      <c r="F11820" s="4" t="s">
        <v>35</v>
      </c>
      <c r="G11820" s="4" t="s">
        <v>1499</v>
      </c>
      <c r="H11820" s="4">
        <v>9002.0</v>
      </c>
      <c r="I11820" s="4">
        <v>8047.0</v>
      </c>
      <c r="J11820" s="4">
        <v>1096.0</v>
      </c>
      <c r="K11820" s="4">
        <v>18133.0</v>
      </c>
      <c r="L11820" s="4">
        <v>18500.0</v>
      </c>
      <c r="M11820" s="4" t="s">
        <v>2041</v>
      </c>
      <c r="N11820" s="4" t="s">
        <v>2041</v>
      </c>
      <c r="O11820" s="4" t="s">
        <v>2041</v>
      </c>
      <c r="P11820" s="4" t="s">
        <v>2041</v>
      </c>
      <c r="R11820" s="5" t="str">
        <f t="shared" si="1"/>
        <v>2019_379</v>
      </c>
    </row>
    <row r="11821">
      <c r="A11821" s="4" t="s">
        <v>2560</v>
      </c>
      <c r="B11821" s="4">
        <v>380.0</v>
      </c>
      <c r="C11821" s="4">
        <v>2019.0</v>
      </c>
      <c r="D11821" s="4" t="s">
        <v>177</v>
      </c>
      <c r="E11821" s="4" t="s">
        <v>2065</v>
      </c>
      <c r="F11821" s="4" t="s">
        <v>183</v>
      </c>
      <c r="G11821" s="4" t="s">
        <v>1550</v>
      </c>
      <c r="H11821" s="4">
        <v>12350.0</v>
      </c>
      <c r="I11821" s="4">
        <v>8040.0</v>
      </c>
      <c r="J11821" s="4">
        <v>531.0</v>
      </c>
      <c r="K11821" s="4">
        <v>40828.0</v>
      </c>
      <c r="L11821" s="4">
        <v>4641.0</v>
      </c>
      <c r="M11821" s="4" t="s">
        <v>2041</v>
      </c>
      <c r="N11821" s="4" t="s">
        <v>2041</v>
      </c>
      <c r="O11821" s="4" t="s">
        <v>2041</v>
      </c>
      <c r="P11821" s="4" t="s">
        <v>2041</v>
      </c>
      <c r="R11821" s="5" t="str">
        <f t="shared" si="1"/>
        <v>2019_380</v>
      </c>
    </row>
    <row r="11822">
      <c r="A11822" s="4" t="s">
        <v>1217</v>
      </c>
      <c r="B11822" s="4">
        <v>381.0</v>
      </c>
      <c r="C11822" s="4">
        <v>2019.0</v>
      </c>
      <c r="D11822" s="4" t="s">
        <v>45</v>
      </c>
      <c r="E11822" s="4" t="s">
        <v>2042</v>
      </c>
      <c r="F11822" s="4" t="s">
        <v>100</v>
      </c>
      <c r="G11822" s="4" t="s">
        <v>1649</v>
      </c>
      <c r="I11822" s="4">
        <v>8031.0</v>
      </c>
      <c r="J11822" s="4">
        <v>686.0</v>
      </c>
      <c r="K11822" s="4">
        <v>21178.0</v>
      </c>
      <c r="L11822" s="4">
        <v>5547.0</v>
      </c>
      <c r="M11822" s="4" t="s">
        <v>2041</v>
      </c>
      <c r="N11822" s="4" t="s">
        <v>2041</v>
      </c>
      <c r="O11822" s="4" t="s">
        <v>2041</v>
      </c>
      <c r="P11822" s="4" t="s">
        <v>2041</v>
      </c>
      <c r="R11822" s="5" t="str">
        <f t="shared" si="1"/>
        <v>2019_381</v>
      </c>
    </row>
    <row r="11823">
      <c r="A11823" s="4" t="s">
        <v>2388</v>
      </c>
      <c r="B11823" s="4">
        <v>382.0</v>
      </c>
      <c r="C11823" s="4">
        <v>2019.0</v>
      </c>
      <c r="D11823" s="4" t="s">
        <v>45</v>
      </c>
      <c r="E11823" s="4" t="s">
        <v>2042</v>
      </c>
      <c r="F11823" s="4" t="s">
        <v>20</v>
      </c>
      <c r="G11823" s="4" t="s">
        <v>1641</v>
      </c>
      <c r="I11823" s="4">
        <v>7999.0</v>
      </c>
      <c r="J11823" s="4">
        <v>755.0</v>
      </c>
      <c r="K11823" s="4">
        <v>24476.0</v>
      </c>
      <c r="L11823" s="4">
        <v>5517.0</v>
      </c>
      <c r="M11823" s="4" t="s">
        <v>2041</v>
      </c>
      <c r="N11823" s="4" t="s">
        <v>2041</v>
      </c>
      <c r="O11823" s="4" t="s">
        <v>2041</v>
      </c>
      <c r="P11823" s="4" t="s">
        <v>2041</v>
      </c>
      <c r="R11823" s="5" t="str">
        <f t="shared" si="1"/>
        <v>2019_382</v>
      </c>
    </row>
    <row r="11824">
      <c r="A11824" s="4" t="s">
        <v>2607</v>
      </c>
      <c r="B11824" s="4">
        <v>383.0</v>
      </c>
      <c r="C11824" s="4">
        <v>2019.0</v>
      </c>
      <c r="D11824" s="4" t="s">
        <v>921</v>
      </c>
      <c r="E11824" s="4" t="s">
        <v>921</v>
      </c>
      <c r="F11824" s="4" t="s">
        <v>24</v>
      </c>
      <c r="G11824" s="4" t="s">
        <v>1404</v>
      </c>
      <c r="H11824" s="4">
        <v>17597.0</v>
      </c>
      <c r="I11824" s="4">
        <v>7987.0</v>
      </c>
      <c r="J11824" s="4">
        <v>471.0</v>
      </c>
      <c r="K11824" s="4">
        <v>31987.0</v>
      </c>
      <c r="L11824" s="4">
        <v>1372.0</v>
      </c>
      <c r="M11824" s="4" t="s">
        <v>2041</v>
      </c>
      <c r="N11824" s="4" t="s">
        <v>2041</v>
      </c>
      <c r="O11824" s="4" t="s">
        <v>2041</v>
      </c>
      <c r="P11824" s="4" t="s">
        <v>2041</v>
      </c>
      <c r="R11824" s="5" t="str">
        <f t="shared" si="1"/>
        <v>2019_383</v>
      </c>
    </row>
    <row r="11825">
      <c r="A11825" s="4" t="s">
        <v>939</v>
      </c>
      <c r="B11825" s="4">
        <v>384.0</v>
      </c>
      <c r="C11825" s="4">
        <v>2019.0</v>
      </c>
      <c r="D11825" s="4" t="s">
        <v>59</v>
      </c>
      <c r="E11825" s="4" t="s">
        <v>2042</v>
      </c>
      <c r="F11825" s="4" t="s">
        <v>55</v>
      </c>
      <c r="G11825" s="4" t="s">
        <v>1417</v>
      </c>
      <c r="H11825" s="4">
        <v>19447.0</v>
      </c>
      <c r="I11825" s="4">
        <v>7973.0</v>
      </c>
      <c r="J11825" s="4">
        <v>2193.0</v>
      </c>
      <c r="K11825" s="4">
        <v>146069.0</v>
      </c>
      <c r="L11825" s="4">
        <v>17437.0</v>
      </c>
      <c r="M11825" s="4" t="s">
        <v>2041</v>
      </c>
      <c r="N11825" s="4" t="s">
        <v>2041</v>
      </c>
      <c r="O11825" s="4" t="s">
        <v>2041</v>
      </c>
      <c r="P11825" s="4" t="s">
        <v>2041</v>
      </c>
      <c r="R11825" s="5" t="str">
        <f t="shared" si="1"/>
        <v>2019_384</v>
      </c>
    </row>
    <row r="11826">
      <c r="A11826" s="4" t="s">
        <v>2352</v>
      </c>
      <c r="B11826" s="4">
        <v>385.0</v>
      </c>
      <c r="C11826" s="4">
        <v>2019.0</v>
      </c>
      <c r="D11826" s="4" t="s">
        <v>1839</v>
      </c>
      <c r="E11826" s="4" t="s">
        <v>2040</v>
      </c>
      <c r="F11826" s="4" t="s">
        <v>30</v>
      </c>
      <c r="G11826" s="4" t="s">
        <v>1407</v>
      </c>
      <c r="H11826" s="4">
        <v>6841.0</v>
      </c>
      <c r="I11826" s="4">
        <v>7939.0</v>
      </c>
      <c r="J11826" s="4">
        <v>541.0</v>
      </c>
      <c r="K11826" s="4">
        <v>3820.0</v>
      </c>
      <c r="L11826" s="4">
        <v>32401.0</v>
      </c>
      <c r="M11826" s="4" t="s">
        <v>2041</v>
      </c>
      <c r="N11826" s="4" t="s">
        <v>2041</v>
      </c>
      <c r="O11826" s="4" t="s">
        <v>2041</v>
      </c>
      <c r="P11826" s="4" t="s">
        <v>2041</v>
      </c>
      <c r="R11826" s="5" t="str">
        <f t="shared" si="1"/>
        <v>2019_385</v>
      </c>
    </row>
    <row r="11827">
      <c r="A11827" s="4" t="s">
        <v>2530</v>
      </c>
      <c r="B11827" s="4">
        <v>386.0</v>
      </c>
      <c r="C11827" s="4">
        <v>2019.0</v>
      </c>
      <c r="D11827" s="4" t="s">
        <v>981</v>
      </c>
      <c r="E11827" s="4" t="s">
        <v>2053</v>
      </c>
      <c r="F11827" s="4" t="s">
        <v>46</v>
      </c>
      <c r="G11827" s="4" t="s">
        <v>1418</v>
      </c>
      <c r="H11827" s="4">
        <v>13472.0</v>
      </c>
      <c r="I11827" s="4">
        <v>7938.0</v>
      </c>
      <c r="J11827" s="4">
        <v>808.0</v>
      </c>
      <c r="K11827" s="4">
        <v>10390.0</v>
      </c>
      <c r="L11827" s="4">
        <v>12400.0</v>
      </c>
      <c r="M11827" s="4" t="s">
        <v>2041</v>
      </c>
      <c r="N11827" s="4" t="s">
        <v>2041</v>
      </c>
      <c r="O11827" s="4" t="s">
        <v>2041</v>
      </c>
      <c r="P11827" s="4" t="s">
        <v>2041</v>
      </c>
      <c r="R11827" s="5" t="str">
        <f t="shared" si="1"/>
        <v>2019_386</v>
      </c>
    </row>
    <row r="11828">
      <c r="A11828" s="4" t="s">
        <v>2495</v>
      </c>
      <c r="B11828" s="4">
        <v>387.0</v>
      </c>
      <c r="C11828" s="4">
        <v>2019.0</v>
      </c>
      <c r="D11828" s="4" t="s">
        <v>826</v>
      </c>
      <c r="E11828" s="4" t="s">
        <v>114</v>
      </c>
      <c r="F11828" s="4" t="s">
        <v>257</v>
      </c>
      <c r="G11828" s="4" t="s">
        <v>2496</v>
      </c>
      <c r="H11828" s="4">
        <v>26125.0</v>
      </c>
      <c r="I11828" s="4">
        <v>7933.0</v>
      </c>
      <c r="J11828" s="4">
        <v>379.0</v>
      </c>
      <c r="K11828" s="4">
        <v>24127.0</v>
      </c>
      <c r="L11828" s="4">
        <v>19800.0</v>
      </c>
      <c r="M11828" s="4" t="s">
        <v>2041</v>
      </c>
      <c r="N11828" s="4" t="s">
        <v>2041</v>
      </c>
      <c r="O11828" s="4" t="s">
        <v>2041</v>
      </c>
      <c r="P11828" s="4" t="s">
        <v>2041</v>
      </c>
      <c r="R11828" s="5" t="str">
        <f t="shared" si="1"/>
        <v>2019_387</v>
      </c>
    </row>
    <row r="11829">
      <c r="A11829" s="4" t="s">
        <v>2426</v>
      </c>
      <c r="B11829" s="4">
        <v>388.0</v>
      </c>
      <c r="C11829" s="4">
        <v>2019.0</v>
      </c>
      <c r="D11829" s="4" t="s">
        <v>1831</v>
      </c>
      <c r="E11829" s="4" t="s">
        <v>2040</v>
      </c>
      <c r="F11829" s="4" t="s">
        <v>115</v>
      </c>
      <c r="G11829" s="4" t="s">
        <v>2315</v>
      </c>
      <c r="H11829" s="4">
        <v>11840.0</v>
      </c>
      <c r="I11829" s="4">
        <v>7911.0</v>
      </c>
      <c r="J11829" s="4">
        <v>532.0</v>
      </c>
      <c r="K11829" s="4">
        <v>3085.0</v>
      </c>
      <c r="L11829" s="4">
        <v>22000.0</v>
      </c>
      <c r="M11829" s="4" t="s">
        <v>2041</v>
      </c>
      <c r="N11829" s="4" t="s">
        <v>2041</v>
      </c>
      <c r="O11829" s="4" t="s">
        <v>2041</v>
      </c>
      <c r="P11829" s="4" t="s">
        <v>2041</v>
      </c>
      <c r="R11829" s="5" t="str">
        <f t="shared" si="1"/>
        <v>2019_388</v>
      </c>
    </row>
    <row r="11830">
      <c r="A11830" s="4" t="s">
        <v>2545</v>
      </c>
      <c r="B11830" s="4">
        <v>389.0</v>
      </c>
      <c r="C11830" s="4">
        <v>2019.0</v>
      </c>
      <c r="D11830" s="4" t="s">
        <v>1104</v>
      </c>
      <c r="E11830" s="4" t="s">
        <v>2116</v>
      </c>
      <c r="F11830" s="4" t="s">
        <v>257</v>
      </c>
      <c r="G11830" s="4" t="s">
        <v>2546</v>
      </c>
      <c r="H11830" s="4">
        <v>7025.0</v>
      </c>
      <c r="I11830" s="4">
        <v>7869.0</v>
      </c>
      <c r="J11830" s="4">
        <v>496.0</v>
      </c>
      <c r="K11830" s="4">
        <v>9131.0</v>
      </c>
      <c r="L11830" s="4">
        <v>24000.0</v>
      </c>
      <c r="M11830" s="4" t="s">
        <v>2041</v>
      </c>
      <c r="N11830" s="4" t="s">
        <v>2041</v>
      </c>
      <c r="O11830" s="4" t="s">
        <v>2041</v>
      </c>
      <c r="P11830" s="4" t="s">
        <v>2041</v>
      </c>
      <c r="R11830" s="5" t="str">
        <f t="shared" si="1"/>
        <v>2019_389</v>
      </c>
    </row>
    <row r="11831">
      <c r="A11831" s="7" t="s">
        <v>2465</v>
      </c>
      <c r="B11831" s="7">
        <v>390.0</v>
      </c>
      <c r="C11831" s="7">
        <v>2019.0</v>
      </c>
      <c r="D11831" s="7" t="s">
        <v>1360</v>
      </c>
      <c r="E11831" s="7" t="s">
        <v>2141</v>
      </c>
      <c r="F11831" s="7" t="s">
        <v>24</v>
      </c>
      <c r="G11831" s="7" t="s">
        <v>1478</v>
      </c>
      <c r="H11831" s="7">
        <v>9274.0</v>
      </c>
      <c r="I11831" s="7">
        <v>7791.0</v>
      </c>
      <c r="J11831" s="7">
        <v>963.0</v>
      </c>
      <c r="K11831" s="7">
        <v>30388.0</v>
      </c>
      <c r="L11831" s="7">
        <v>20000.0</v>
      </c>
      <c r="M11831" s="7" t="s">
        <v>2041</v>
      </c>
      <c r="N11831" s="7" t="s">
        <v>2044</v>
      </c>
      <c r="O11831" s="7" t="s">
        <v>2041</v>
      </c>
      <c r="P11831" s="7" t="s">
        <v>2041</v>
      </c>
      <c r="Q11831" s="8"/>
      <c r="R11831" s="5" t="str">
        <f t="shared" si="1"/>
        <v>2019_390</v>
      </c>
    </row>
    <row r="11832">
      <c r="A11832" s="7" t="s">
        <v>1645</v>
      </c>
      <c r="B11832" s="7">
        <v>391.0</v>
      </c>
      <c r="C11832" s="7">
        <v>2019.0</v>
      </c>
      <c r="D11832" s="7" t="s">
        <v>981</v>
      </c>
      <c r="E11832" s="7" t="s">
        <v>2053</v>
      </c>
      <c r="F11832" s="7" t="s">
        <v>100</v>
      </c>
      <c r="G11832" s="7" t="s">
        <v>1645</v>
      </c>
      <c r="H11832" s="7">
        <v>23944.0</v>
      </c>
      <c r="I11832" s="7">
        <v>7791.0</v>
      </c>
      <c r="J11832" s="7">
        <v>1178.0</v>
      </c>
      <c r="K11832" s="7">
        <v>7703.0</v>
      </c>
      <c r="L11832" s="7">
        <v>15675.0</v>
      </c>
      <c r="M11832" s="7" t="s">
        <v>2041</v>
      </c>
      <c r="N11832" s="7" t="s">
        <v>2044</v>
      </c>
      <c r="O11832" s="7" t="s">
        <v>2041</v>
      </c>
      <c r="P11832" s="7" t="s">
        <v>2041</v>
      </c>
      <c r="Q11832" s="8"/>
      <c r="R11832" s="5" t="str">
        <f t="shared" si="1"/>
        <v>2019_391</v>
      </c>
    </row>
    <row r="11833">
      <c r="A11833" s="4" t="s">
        <v>2243</v>
      </c>
      <c r="B11833" s="4">
        <v>392.0</v>
      </c>
      <c r="C11833" s="4">
        <v>2019.0</v>
      </c>
      <c r="D11833" s="4" t="s">
        <v>216</v>
      </c>
      <c r="E11833" s="4" t="s">
        <v>921</v>
      </c>
      <c r="F11833" s="4" t="s">
        <v>100</v>
      </c>
      <c r="G11833" s="4" t="s">
        <v>1562</v>
      </c>
      <c r="H11833" s="4">
        <v>22883.0</v>
      </c>
      <c r="I11833" s="4">
        <v>7785.0</v>
      </c>
      <c r="J11833" s="4">
        <v>1827.0</v>
      </c>
      <c r="K11833" s="4">
        <v>43396.0</v>
      </c>
      <c r="L11833" s="4">
        <v>12444.0</v>
      </c>
      <c r="M11833" s="4" t="s">
        <v>2041</v>
      </c>
      <c r="N11833" s="4" t="s">
        <v>2041</v>
      </c>
      <c r="O11833" s="4" t="s">
        <v>2041</v>
      </c>
      <c r="P11833" s="4" t="s">
        <v>2041</v>
      </c>
      <c r="R11833" s="5" t="str">
        <f t="shared" si="1"/>
        <v>2019_392</v>
      </c>
    </row>
    <row r="11834">
      <c r="A11834" s="4" t="s">
        <v>2280</v>
      </c>
      <c r="B11834" s="4">
        <v>393.0</v>
      </c>
      <c r="C11834" s="4">
        <v>2019.0</v>
      </c>
      <c r="D11834" s="4" t="s">
        <v>981</v>
      </c>
      <c r="E11834" s="4" t="s">
        <v>2053</v>
      </c>
      <c r="F11834" s="4" t="s">
        <v>24</v>
      </c>
      <c r="G11834" s="4" t="s">
        <v>1503</v>
      </c>
      <c r="H11834" s="4">
        <v>278.0</v>
      </c>
      <c r="I11834" s="4">
        <v>7755.0</v>
      </c>
      <c r="J11834" s="4">
        <v>327.0</v>
      </c>
      <c r="K11834" s="4">
        <v>2119.0</v>
      </c>
      <c r="L11834" s="4">
        <v>15000.0</v>
      </c>
      <c r="M11834" s="4" t="s">
        <v>2041</v>
      </c>
      <c r="N11834" s="4" t="s">
        <v>2041</v>
      </c>
      <c r="O11834" s="4" t="s">
        <v>2041</v>
      </c>
      <c r="P11834" s="4" t="s">
        <v>2041</v>
      </c>
      <c r="R11834" s="5" t="str">
        <f t="shared" si="1"/>
        <v>2019_393</v>
      </c>
    </row>
    <row r="11835">
      <c r="A11835" s="4" t="s">
        <v>2548</v>
      </c>
      <c r="B11835" s="4">
        <v>394.0</v>
      </c>
      <c r="C11835" s="4">
        <v>2019.0</v>
      </c>
      <c r="D11835" s="4" t="s">
        <v>338</v>
      </c>
      <c r="E11835" s="4" t="s">
        <v>2116</v>
      </c>
      <c r="F11835" s="4" t="s">
        <v>24</v>
      </c>
      <c r="G11835" s="4" t="s">
        <v>1503</v>
      </c>
      <c r="H11835" s="4">
        <v>1539.0</v>
      </c>
      <c r="I11835" s="4">
        <v>7725.0</v>
      </c>
      <c r="J11835" s="4">
        <v>205.0</v>
      </c>
      <c r="K11835" s="4">
        <v>2932.0</v>
      </c>
      <c r="L11835" s="4">
        <v>15000.0</v>
      </c>
      <c r="M11835" s="4" t="s">
        <v>2041</v>
      </c>
      <c r="N11835" s="4" t="s">
        <v>2041</v>
      </c>
      <c r="O11835" s="4" t="s">
        <v>2041</v>
      </c>
      <c r="P11835" s="4" t="s">
        <v>2041</v>
      </c>
      <c r="R11835" s="5" t="str">
        <f t="shared" si="1"/>
        <v>2019_394</v>
      </c>
    </row>
    <row r="11836">
      <c r="A11836" s="4" t="s">
        <v>1698</v>
      </c>
      <c r="B11836" s="4">
        <v>395.0</v>
      </c>
      <c r="C11836" s="4">
        <v>2019.0</v>
      </c>
      <c r="D11836" s="4" t="s">
        <v>1723</v>
      </c>
      <c r="E11836" s="4" t="s">
        <v>2062</v>
      </c>
      <c r="F11836" s="4" t="s">
        <v>189</v>
      </c>
      <c r="G11836" s="4" t="s">
        <v>1698</v>
      </c>
      <c r="H11836" s="4">
        <v>5263.0</v>
      </c>
      <c r="I11836" s="4">
        <v>7706.0</v>
      </c>
      <c r="J11836" s="4">
        <v>472.0</v>
      </c>
      <c r="K11836" s="4">
        <v>5294.0</v>
      </c>
      <c r="L11836" s="4">
        <v>15000.0</v>
      </c>
      <c r="M11836" s="4" t="s">
        <v>2041</v>
      </c>
      <c r="N11836" s="4" t="s">
        <v>2041</v>
      </c>
      <c r="O11836" s="4" t="s">
        <v>2041</v>
      </c>
      <c r="P11836" s="4" t="s">
        <v>2041</v>
      </c>
      <c r="R11836" s="5" t="str">
        <f t="shared" si="1"/>
        <v>2019_395</v>
      </c>
    </row>
    <row r="11837">
      <c r="A11837" s="4" t="s">
        <v>2624</v>
      </c>
      <c r="B11837" s="4">
        <v>396.0</v>
      </c>
      <c r="C11837" s="4">
        <v>2019.0</v>
      </c>
      <c r="D11837" s="4" t="s">
        <v>225</v>
      </c>
      <c r="E11837" s="4" t="s">
        <v>921</v>
      </c>
      <c r="F11837" s="4" t="s">
        <v>24</v>
      </c>
      <c r="G11837" s="4" t="s">
        <v>1503</v>
      </c>
      <c r="H11837" s="4">
        <v>6219.0</v>
      </c>
      <c r="I11837" s="4">
        <v>7699.0</v>
      </c>
      <c r="J11837" s="4">
        <v>13.0</v>
      </c>
      <c r="K11837" s="4">
        <v>10694.0</v>
      </c>
      <c r="L11837" s="4">
        <v>1449.0</v>
      </c>
      <c r="M11837" s="4" t="s">
        <v>2041</v>
      </c>
      <c r="N11837" s="4" t="s">
        <v>2041</v>
      </c>
      <c r="O11837" s="4" t="s">
        <v>2044</v>
      </c>
      <c r="P11837" s="4" t="s">
        <v>2041</v>
      </c>
      <c r="R11837" s="5" t="str">
        <f t="shared" si="1"/>
        <v>2019_396</v>
      </c>
    </row>
    <row r="11838">
      <c r="A11838" s="4" t="s">
        <v>2353</v>
      </c>
      <c r="B11838" s="4">
        <v>397.0</v>
      </c>
      <c r="C11838" s="4">
        <v>2019.0</v>
      </c>
      <c r="D11838" s="4" t="s">
        <v>67</v>
      </c>
      <c r="E11838" s="4" t="s">
        <v>2042</v>
      </c>
      <c r="F11838" s="4" t="s">
        <v>35</v>
      </c>
      <c r="G11838" s="4" t="s">
        <v>1625</v>
      </c>
      <c r="H11838" s="4">
        <v>10337.0</v>
      </c>
      <c r="I11838" s="4">
        <v>7692.0</v>
      </c>
      <c r="J11838" s="4">
        <v>641.0</v>
      </c>
      <c r="K11838" s="4">
        <v>24896.0</v>
      </c>
      <c r="L11838" s="4">
        <v>7448.0</v>
      </c>
      <c r="M11838" s="4" t="s">
        <v>2041</v>
      </c>
      <c r="N11838" s="4" t="s">
        <v>2041</v>
      </c>
      <c r="O11838" s="4" t="s">
        <v>2041</v>
      </c>
      <c r="P11838" s="4" t="s">
        <v>2041</v>
      </c>
      <c r="R11838" s="5" t="str">
        <f t="shared" si="1"/>
        <v>2019_397</v>
      </c>
    </row>
    <row r="11839">
      <c r="A11839" s="4" t="s">
        <v>2497</v>
      </c>
      <c r="B11839" s="4">
        <v>398.0</v>
      </c>
      <c r="C11839" s="4">
        <v>2019.0</v>
      </c>
      <c r="D11839" s="4" t="s">
        <v>216</v>
      </c>
      <c r="E11839" s="4" t="s">
        <v>921</v>
      </c>
      <c r="F11839" s="4" t="s">
        <v>189</v>
      </c>
      <c r="G11839" s="4" t="s">
        <v>1449</v>
      </c>
      <c r="H11839" s="4">
        <v>24946.0</v>
      </c>
      <c r="I11839" s="4">
        <v>7680.0</v>
      </c>
      <c r="J11839" s="4">
        <v>1059.0</v>
      </c>
      <c r="K11839" s="4">
        <v>33476.0</v>
      </c>
      <c r="L11839" s="4">
        <v>7878.0</v>
      </c>
      <c r="M11839" s="4" t="s">
        <v>2041</v>
      </c>
      <c r="N11839" s="4" t="s">
        <v>2041</v>
      </c>
      <c r="O11839" s="4" t="s">
        <v>2041</v>
      </c>
      <c r="P11839" s="4" t="s">
        <v>2041</v>
      </c>
      <c r="R11839" s="5" t="str">
        <f t="shared" si="1"/>
        <v>2019_398</v>
      </c>
    </row>
    <row r="11840">
      <c r="A11840" s="4" t="s">
        <v>2420</v>
      </c>
      <c r="B11840" s="4">
        <v>399.0</v>
      </c>
      <c r="C11840" s="4">
        <v>2019.0</v>
      </c>
      <c r="D11840" s="4" t="s">
        <v>120</v>
      </c>
      <c r="E11840" s="4" t="s">
        <v>2059</v>
      </c>
      <c r="F11840" s="4" t="s">
        <v>30</v>
      </c>
      <c r="G11840" s="4" t="s">
        <v>2421</v>
      </c>
      <c r="H11840" s="4">
        <v>5015.0</v>
      </c>
      <c r="I11840" s="4">
        <v>7658.0</v>
      </c>
      <c r="J11840" s="4">
        <v>188.0</v>
      </c>
      <c r="K11840" s="4">
        <v>10426.0</v>
      </c>
      <c r="L11840" s="4">
        <v>18268.0</v>
      </c>
      <c r="M11840" s="4" t="s">
        <v>2041</v>
      </c>
      <c r="N11840" s="4" t="s">
        <v>2041</v>
      </c>
      <c r="O11840" s="4" t="s">
        <v>2041</v>
      </c>
      <c r="P11840" s="4" t="s">
        <v>2041</v>
      </c>
      <c r="R11840" s="5" t="str">
        <f t="shared" si="1"/>
        <v>2019_399</v>
      </c>
    </row>
    <row r="11841">
      <c r="A11841" s="4" t="s">
        <v>2319</v>
      </c>
      <c r="B11841" s="4">
        <v>400.0</v>
      </c>
      <c r="C11841" s="4">
        <v>2019.0</v>
      </c>
      <c r="D11841" s="4" t="s">
        <v>921</v>
      </c>
      <c r="E11841" s="4" t="s">
        <v>921</v>
      </c>
      <c r="F11841" s="4" t="s">
        <v>100</v>
      </c>
      <c r="G11841" s="4" t="s">
        <v>1632</v>
      </c>
      <c r="H11841" s="4">
        <v>9634.0</v>
      </c>
      <c r="I11841" s="4">
        <v>7651.0</v>
      </c>
      <c r="J11841" s="4">
        <v>719.0</v>
      </c>
      <c r="K11841" s="4">
        <v>11981.0</v>
      </c>
      <c r="L11841" s="4">
        <v>13000.0</v>
      </c>
      <c r="M11841" s="4" t="s">
        <v>2041</v>
      </c>
      <c r="N11841" s="4" t="s">
        <v>2041</v>
      </c>
      <c r="O11841" s="4" t="s">
        <v>2041</v>
      </c>
      <c r="P11841" s="4" t="s">
        <v>2041</v>
      </c>
      <c r="R11841" s="5" t="str">
        <f t="shared" si="1"/>
        <v>2019_400</v>
      </c>
    </row>
    <row r="11842">
      <c r="A11842" s="4" t="s">
        <v>2409</v>
      </c>
      <c r="B11842" s="4">
        <v>401.0</v>
      </c>
      <c r="C11842" s="4">
        <v>2019.0</v>
      </c>
      <c r="D11842" s="4" t="s">
        <v>2428</v>
      </c>
      <c r="E11842" s="4" t="s">
        <v>2116</v>
      </c>
      <c r="F11842" s="4" t="s">
        <v>57</v>
      </c>
      <c r="G11842" s="4" t="s">
        <v>1507</v>
      </c>
      <c r="H11842" s="4">
        <v>84.0</v>
      </c>
      <c r="I11842" s="4">
        <v>7606.0</v>
      </c>
      <c r="J11842" s="4">
        <v>3.0</v>
      </c>
      <c r="K11842" s="4">
        <v>743.0</v>
      </c>
      <c r="L11842" s="4">
        <v>184.0</v>
      </c>
      <c r="M11842" s="4" t="s">
        <v>2041</v>
      </c>
      <c r="N11842" s="4" t="s">
        <v>2041</v>
      </c>
      <c r="O11842" s="4" t="s">
        <v>2041</v>
      </c>
      <c r="P11842" s="4" t="s">
        <v>2041</v>
      </c>
      <c r="R11842" s="5" t="str">
        <f t="shared" si="1"/>
        <v>2019_401</v>
      </c>
    </row>
    <row r="11843">
      <c r="A11843" s="4" t="s">
        <v>2288</v>
      </c>
      <c r="B11843" s="4">
        <v>402.0</v>
      </c>
      <c r="C11843" s="4">
        <v>2019.0</v>
      </c>
      <c r="D11843" s="4" t="s">
        <v>67</v>
      </c>
      <c r="E11843" s="4" t="s">
        <v>2042</v>
      </c>
      <c r="F11843" s="4" t="s">
        <v>179</v>
      </c>
      <c r="G11843" s="4" t="s">
        <v>1555</v>
      </c>
      <c r="H11843" s="4">
        <v>10063.0</v>
      </c>
      <c r="I11843" s="4">
        <v>7594.0</v>
      </c>
      <c r="J11843" s="4">
        <v>628.0</v>
      </c>
      <c r="K11843" s="4">
        <v>9301.0</v>
      </c>
      <c r="L11843" s="4">
        <v>23436.0</v>
      </c>
      <c r="M11843" s="4" t="s">
        <v>2041</v>
      </c>
      <c r="N11843" s="4" t="s">
        <v>2041</v>
      </c>
      <c r="O11843" s="4" t="s">
        <v>2041</v>
      </c>
      <c r="P11843" s="4" t="s">
        <v>2041</v>
      </c>
      <c r="R11843" s="5" t="str">
        <f t="shared" si="1"/>
        <v>2019_402</v>
      </c>
    </row>
    <row r="11844">
      <c r="A11844" s="4" t="s">
        <v>2493</v>
      </c>
      <c r="B11844" s="4">
        <v>403.0</v>
      </c>
      <c r="C11844" s="4">
        <v>2019.0</v>
      </c>
      <c r="D11844" s="4" t="s">
        <v>110</v>
      </c>
      <c r="E11844" s="4" t="s">
        <v>2053</v>
      </c>
      <c r="F11844" s="4" t="s">
        <v>30</v>
      </c>
      <c r="G11844" s="4" t="s">
        <v>2494</v>
      </c>
      <c r="H11844" s="4">
        <v>33210.0</v>
      </c>
      <c r="I11844" s="4">
        <v>7585.0</v>
      </c>
      <c r="J11844" s="4">
        <v>2319.0</v>
      </c>
      <c r="K11844" s="4">
        <v>20539.0</v>
      </c>
      <c r="L11844" s="4">
        <v>9600.0</v>
      </c>
      <c r="M11844" s="4" t="s">
        <v>2041</v>
      </c>
      <c r="N11844" s="4" t="s">
        <v>2041</v>
      </c>
      <c r="O11844" s="4" t="s">
        <v>2041</v>
      </c>
      <c r="P11844" s="4" t="s">
        <v>2041</v>
      </c>
      <c r="R11844" s="5" t="str">
        <f t="shared" si="1"/>
        <v>2019_403</v>
      </c>
    </row>
    <row r="11845">
      <c r="A11845" s="4" t="s">
        <v>2343</v>
      </c>
      <c r="B11845" s="4">
        <v>404.0</v>
      </c>
      <c r="C11845" s="4">
        <v>2019.0</v>
      </c>
      <c r="D11845" s="4" t="s">
        <v>1292</v>
      </c>
      <c r="E11845" s="4" t="s">
        <v>114</v>
      </c>
      <c r="F11845" s="4" t="s">
        <v>43</v>
      </c>
      <c r="G11845" s="4" t="s">
        <v>2580</v>
      </c>
      <c r="H11845" s="4">
        <v>12073.0</v>
      </c>
      <c r="I11845" s="4">
        <v>7531.0</v>
      </c>
      <c r="J11845" s="4">
        <v>736.0</v>
      </c>
      <c r="K11845" s="4">
        <v>11003.0</v>
      </c>
      <c r="L11845" s="4">
        <v>46000.0</v>
      </c>
      <c r="M11845" s="4" t="s">
        <v>2041</v>
      </c>
      <c r="N11845" s="4" t="s">
        <v>2041</v>
      </c>
      <c r="O11845" s="4" t="s">
        <v>2041</v>
      </c>
      <c r="P11845" s="4" t="s">
        <v>2041</v>
      </c>
      <c r="R11845" s="5" t="str">
        <f t="shared" si="1"/>
        <v>2019_404</v>
      </c>
    </row>
    <row r="11846">
      <c r="A11846" s="4" t="s">
        <v>2544</v>
      </c>
      <c r="B11846" s="4">
        <v>405.0</v>
      </c>
      <c r="C11846" s="4">
        <v>2019.0</v>
      </c>
      <c r="D11846" s="4" t="s">
        <v>177</v>
      </c>
      <c r="E11846" s="4" t="s">
        <v>2065</v>
      </c>
      <c r="F11846" s="4" t="s">
        <v>57</v>
      </c>
      <c r="G11846" s="4" t="s">
        <v>2410</v>
      </c>
      <c r="H11846" s="4">
        <v>34777.0</v>
      </c>
      <c r="I11846" s="4">
        <v>7500.0</v>
      </c>
      <c r="J11846" s="4">
        <v>1813.0</v>
      </c>
      <c r="K11846" s="4">
        <v>17835.0</v>
      </c>
      <c r="L11846" s="4">
        <v>9900.0</v>
      </c>
      <c r="M11846" s="4" t="s">
        <v>2041</v>
      </c>
      <c r="N11846" s="4" t="s">
        <v>2041</v>
      </c>
      <c r="O11846" s="4" t="s">
        <v>2041</v>
      </c>
      <c r="P11846" s="4" t="s">
        <v>2041</v>
      </c>
      <c r="R11846" s="5" t="str">
        <f t="shared" si="1"/>
        <v>2019_405</v>
      </c>
    </row>
    <row r="11847">
      <c r="A11847" s="4" t="s">
        <v>2324</v>
      </c>
      <c r="B11847" s="4">
        <v>406.0</v>
      </c>
      <c r="C11847" s="4">
        <v>2019.0</v>
      </c>
      <c r="D11847" s="4" t="s">
        <v>93</v>
      </c>
      <c r="E11847" s="4" t="s">
        <v>2116</v>
      </c>
      <c r="F11847" s="4" t="s">
        <v>95</v>
      </c>
      <c r="G11847" s="4" t="s">
        <v>1458</v>
      </c>
      <c r="H11847" s="4">
        <v>19663.0</v>
      </c>
      <c r="I11847" s="4">
        <v>7476.0</v>
      </c>
      <c r="J11847" s="4">
        <v>748.0</v>
      </c>
      <c r="K11847" s="4">
        <v>17249.0</v>
      </c>
      <c r="L11847" s="4">
        <v>9300.0</v>
      </c>
      <c r="M11847" s="4" t="s">
        <v>2041</v>
      </c>
      <c r="N11847" s="4" t="s">
        <v>2041</v>
      </c>
      <c r="O11847" s="4" t="s">
        <v>2041</v>
      </c>
      <c r="P11847" s="4" t="s">
        <v>2041</v>
      </c>
      <c r="R11847" s="5" t="str">
        <f t="shared" si="1"/>
        <v>2019_406</v>
      </c>
    </row>
    <row r="11848">
      <c r="A11848" s="4" t="s">
        <v>2508</v>
      </c>
      <c r="B11848" s="4">
        <v>407.0</v>
      </c>
      <c r="C11848" s="4">
        <v>2019.0</v>
      </c>
      <c r="D11848" s="4" t="s">
        <v>611</v>
      </c>
      <c r="E11848" s="4" t="s">
        <v>2042</v>
      </c>
      <c r="F11848" s="4" t="s">
        <v>179</v>
      </c>
      <c r="G11848" s="4" t="s">
        <v>1681</v>
      </c>
      <c r="H11848" s="4">
        <v>11341.0</v>
      </c>
      <c r="I11848" s="4">
        <v>7476.0</v>
      </c>
      <c r="J11848" s="4">
        <v>857.0</v>
      </c>
      <c r="K11848" s="4">
        <v>37413.0</v>
      </c>
      <c r="L11848" s="4">
        <v>13900.0</v>
      </c>
      <c r="M11848" s="4" t="s">
        <v>2041</v>
      </c>
      <c r="N11848" s="4" t="s">
        <v>2041</v>
      </c>
      <c r="O11848" s="4" t="s">
        <v>2041</v>
      </c>
      <c r="P11848" s="4" t="s">
        <v>2041</v>
      </c>
      <c r="R11848" s="5" t="str">
        <f t="shared" si="1"/>
        <v>2019_407</v>
      </c>
    </row>
    <row r="11849">
      <c r="A11849" s="4" t="s">
        <v>2350</v>
      </c>
      <c r="B11849" s="4">
        <v>408.0</v>
      </c>
      <c r="C11849" s="4">
        <v>2019.0</v>
      </c>
      <c r="D11849" s="4" t="s">
        <v>1831</v>
      </c>
      <c r="E11849" s="4" t="s">
        <v>2040</v>
      </c>
      <c r="F11849" s="4" t="s">
        <v>201</v>
      </c>
      <c r="G11849" s="4" t="s">
        <v>1826</v>
      </c>
      <c r="H11849" s="4">
        <v>4717.0</v>
      </c>
      <c r="I11849" s="4">
        <v>7472.0</v>
      </c>
      <c r="J11849" s="4">
        <v>318.0</v>
      </c>
      <c r="K11849" s="4">
        <v>3470.0</v>
      </c>
      <c r="L11849" s="4">
        <v>27561.0</v>
      </c>
      <c r="M11849" s="4" t="s">
        <v>2041</v>
      </c>
      <c r="N11849" s="4" t="s">
        <v>2041</v>
      </c>
      <c r="O11849" s="4" t="s">
        <v>2041</v>
      </c>
      <c r="P11849" s="4" t="s">
        <v>2041</v>
      </c>
      <c r="R11849" s="5" t="str">
        <f t="shared" si="1"/>
        <v>2019_408</v>
      </c>
    </row>
    <row r="11850">
      <c r="A11850" s="4" t="s">
        <v>2625</v>
      </c>
      <c r="B11850" s="4">
        <v>409.0</v>
      </c>
      <c r="C11850" s="4">
        <v>2019.0</v>
      </c>
      <c r="D11850" s="4" t="s">
        <v>110</v>
      </c>
      <c r="E11850" s="4" t="s">
        <v>2053</v>
      </c>
      <c r="F11850" s="4" t="s">
        <v>148</v>
      </c>
      <c r="G11850" s="4" t="s">
        <v>1805</v>
      </c>
      <c r="H11850" s="4">
        <v>39328.0</v>
      </c>
      <c r="I11850" s="4">
        <v>7442.0</v>
      </c>
      <c r="J11850" s="4">
        <v>586.0</v>
      </c>
      <c r="K11850" s="4">
        <v>48918.0</v>
      </c>
      <c r="L11850" s="4">
        <v>25500.0</v>
      </c>
      <c r="M11850" s="4" t="s">
        <v>2041</v>
      </c>
      <c r="N11850" s="4" t="s">
        <v>2041</v>
      </c>
      <c r="O11850" s="4" t="s">
        <v>2041</v>
      </c>
      <c r="P11850" s="4" t="s">
        <v>2041</v>
      </c>
      <c r="R11850" s="5" t="str">
        <f t="shared" si="1"/>
        <v>2019_409</v>
      </c>
    </row>
    <row r="11851">
      <c r="A11851" s="4" t="s">
        <v>2553</v>
      </c>
      <c r="B11851" s="4">
        <v>410.0</v>
      </c>
      <c r="C11851" s="4">
        <v>2019.0</v>
      </c>
      <c r="D11851" s="4" t="s">
        <v>1139</v>
      </c>
      <c r="E11851" s="4" t="s">
        <v>2042</v>
      </c>
      <c r="F11851" s="4" t="s">
        <v>148</v>
      </c>
      <c r="G11851" s="4" t="s">
        <v>1466</v>
      </c>
      <c r="H11851" s="4">
        <v>86930.0</v>
      </c>
      <c r="I11851" s="4">
        <v>7440.0</v>
      </c>
      <c r="J11851" s="4">
        <v>1236.0</v>
      </c>
      <c r="K11851" s="4">
        <v>33010.0</v>
      </c>
      <c r="L11851" s="4">
        <v>5026.0</v>
      </c>
      <c r="M11851" s="4" t="s">
        <v>2041</v>
      </c>
      <c r="N11851" s="4" t="s">
        <v>2041</v>
      </c>
      <c r="O11851" s="4" t="s">
        <v>2041</v>
      </c>
      <c r="P11851" s="4" t="s">
        <v>2041</v>
      </c>
      <c r="R11851" s="5" t="str">
        <f t="shared" si="1"/>
        <v>2019_410</v>
      </c>
    </row>
    <row r="11852">
      <c r="A11852" s="4" t="s">
        <v>2208</v>
      </c>
      <c r="B11852" s="4">
        <v>411.0</v>
      </c>
      <c r="C11852" s="4">
        <v>2019.0</v>
      </c>
      <c r="D11852" s="4" t="s">
        <v>490</v>
      </c>
      <c r="E11852" s="4" t="s">
        <v>921</v>
      </c>
      <c r="F11852" s="4" t="s">
        <v>24</v>
      </c>
      <c r="G11852" s="4" t="s">
        <v>1404</v>
      </c>
      <c r="H11852" s="4">
        <v>13012.0</v>
      </c>
      <c r="I11852" s="4">
        <v>7424.0</v>
      </c>
      <c r="J11852" s="4">
        <v>40.0</v>
      </c>
      <c r="K11852" s="4">
        <v>21582.0</v>
      </c>
      <c r="L11852" s="4">
        <v>3420.0</v>
      </c>
      <c r="M11852" s="4" t="s">
        <v>2041</v>
      </c>
      <c r="N11852" s="4" t="s">
        <v>2041</v>
      </c>
      <c r="O11852" s="4" t="s">
        <v>2041</v>
      </c>
      <c r="P11852" s="4" t="s">
        <v>2041</v>
      </c>
      <c r="R11852" s="5" t="str">
        <f t="shared" si="1"/>
        <v>2019_411</v>
      </c>
    </row>
    <row r="11853">
      <c r="A11853" s="4" t="s">
        <v>2316</v>
      </c>
      <c r="B11853" s="4">
        <v>412.0</v>
      </c>
      <c r="C11853" s="4">
        <v>2019.0</v>
      </c>
      <c r="D11853" s="4" t="s">
        <v>1728</v>
      </c>
      <c r="E11853" s="4" t="s">
        <v>2062</v>
      </c>
      <c r="F11853" s="4" t="s">
        <v>46</v>
      </c>
      <c r="G11853" s="4" t="s">
        <v>1489</v>
      </c>
      <c r="H11853" s="4">
        <v>13621.0</v>
      </c>
      <c r="I11853" s="4">
        <v>7396.0</v>
      </c>
      <c r="J11853" s="4">
        <v>570.0</v>
      </c>
      <c r="K11853" s="4">
        <v>8366.0</v>
      </c>
      <c r="L11853" s="4">
        <v>24000.0</v>
      </c>
      <c r="M11853" s="4" t="s">
        <v>2041</v>
      </c>
      <c r="N11853" s="4" t="s">
        <v>2041</v>
      </c>
      <c r="O11853" s="4" t="s">
        <v>2041</v>
      </c>
      <c r="P11853" s="4" t="s">
        <v>2041</v>
      </c>
      <c r="R11853" s="5" t="str">
        <f t="shared" si="1"/>
        <v>2019_412</v>
      </c>
    </row>
    <row r="11854">
      <c r="A11854" s="7" t="s">
        <v>306</v>
      </c>
      <c r="B11854" s="7">
        <v>413.0</v>
      </c>
      <c r="C11854" s="7">
        <v>2019.0</v>
      </c>
      <c r="D11854" s="7" t="s">
        <v>59</v>
      </c>
      <c r="E11854" s="7" t="s">
        <v>2042</v>
      </c>
      <c r="F11854" s="7" t="s">
        <v>55</v>
      </c>
      <c r="G11854" s="7" t="s">
        <v>1522</v>
      </c>
      <c r="H11854" s="7">
        <v>15888.0</v>
      </c>
      <c r="I11854" s="7">
        <v>7393.0</v>
      </c>
      <c r="J11854" s="7">
        <v>1866.0</v>
      </c>
      <c r="K11854" s="7">
        <v>139613.0</v>
      </c>
      <c r="L11854" s="7">
        <v>18180.0</v>
      </c>
      <c r="M11854" s="7" t="s">
        <v>2041</v>
      </c>
      <c r="N11854" s="7" t="s">
        <v>2044</v>
      </c>
      <c r="O11854" s="7" t="s">
        <v>2041</v>
      </c>
      <c r="P11854" s="7" t="s">
        <v>2041</v>
      </c>
      <c r="Q11854" s="8"/>
      <c r="R11854" s="5" t="str">
        <f t="shared" si="1"/>
        <v>2019_413</v>
      </c>
    </row>
    <row r="11855">
      <c r="A11855" s="4" t="s">
        <v>2434</v>
      </c>
      <c r="B11855" s="4">
        <v>414.0</v>
      </c>
      <c r="C11855" s="4">
        <v>2019.0</v>
      </c>
      <c r="D11855" s="4" t="s">
        <v>981</v>
      </c>
      <c r="E11855" s="4" t="s">
        <v>2053</v>
      </c>
      <c r="F11855" s="4" t="s">
        <v>55</v>
      </c>
      <c r="G11855" s="4" t="s">
        <v>1879</v>
      </c>
      <c r="H11855" s="4">
        <v>13252.0</v>
      </c>
      <c r="I11855" s="4">
        <v>7357.0</v>
      </c>
      <c r="J11855" s="4">
        <v>1339.0</v>
      </c>
      <c r="K11855" s="4">
        <v>15301.0</v>
      </c>
      <c r="L11855" s="4">
        <v>7000.0</v>
      </c>
      <c r="M11855" s="4" t="s">
        <v>2041</v>
      </c>
      <c r="N11855" s="4" t="s">
        <v>2041</v>
      </c>
      <c r="O11855" s="4" t="s">
        <v>2041</v>
      </c>
      <c r="P11855" s="4" t="s">
        <v>2041</v>
      </c>
      <c r="R11855" s="5" t="str">
        <f t="shared" si="1"/>
        <v>2019_414</v>
      </c>
    </row>
    <row r="11856">
      <c r="A11856" s="4" t="s">
        <v>2511</v>
      </c>
      <c r="B11856" s="4">
        <v>415.0</v>
      </c>
      <c r="C11856" s="4">
        <v>2019.0</v>
      </c>
      <c r="D11856" s="4" t="s">
        <v>59</v>
      </c>
      <c r="E11856" s="4" t="s">
        <v>2042</v>
      </c>
      <c r="F11856" s="4" t="s">
        <v>212</v>
      </c>
      <c r="G11856" s="4" t="s">
        <v>1527</v>
      </c>
      <c r="H11856" s="4">
        <v>14963.0</v>
      </c>
      <c r="I11856" s="4">
        <v>7354.0</v>
      </c>
      <c r="J11856" s="4">
        <v>1721.0</v>
      </c>
      <c r="K11856" s="4">
        <v>160518.0</v>
      </c>
      <c r="L11856" s="4">
        <v>18140.0</v>
      </c>
      <c r="M11856" s="4" t="s">
        <v>2041</v>
      </c>
      <c r="N11856" s="4" t="s">
        <v>2041</v>
      </c>
      <c r="O11856" s="4" t="s">
        <v>2041</v>
      </c>
      <c r="P11856" s="4" t="s">
        <v>2041</v>
      </c>
      <c r="R11856" s="5" t="str">
        <f t="shared" si="1"/>
        <v>2019_415</v>
      </c>
    </row>
    <row r="11857">
      <c r="A11857" s="4" t="s">
        <v>2332</v>
      </c>
      <c r="B11857" s="4">
        <v>416.0</v>
      </c>
      <c r="C11857" s="4">
        <v>2019.0</v>
      </c>
      <c r="D11857" s="4" t="s">
        <v>971</v>
      </c>
      <c r="E11857" s="4" t="s">
        <v>2043</v>
      </c>
      <c r="F11857" s="4" t="s">
        <v>46</v>
      </c>
      <c r="G11857" s="4" t="s">
        <v>1418</v>
      </c>
      <c r="H11857" s="4">
        <v>23090.0</v>
      </c>
      <c r="I11857" s="4">
        <v>7343.0</v>
      </c>
      <c r="J11857" s="4">
        <v>966.0</v>
      </c>
      <c r="K11857" s="4">
        <v>9409.0</v>
      </c>
      <c r="L11857" s="4">
        <v>16000.0</v>
      </c>
      <c r="M11857" s="4" t="s">
        <v>2041</v>
      </c>
      <c r="N11857" s="4" t="s">
        <v>2041</v>
      </c>
      <c r="O11857" s="4" t="s">
        <v>2041</v>
      </c>
      <c r="P11857" s="4" t="s">
        <v>2041</v>
      </c>
      <c r="R11857" s="5" t="str">
        <f t="shared" si="1"/>
        <v>2019_416</v>
      </c>
    </row>
    <row r="11858">
      <c r="A11858" s="4" t="s">
        <v>2601</v>
      </c>
      <c r="B11858" s="4">
        <v>417.0</v>
      </c>
      <c r="C11858" s="4">
        <v>2019.0</v>
      </c>
      <c r="D11858" s="4" t="s">
        <v>1289</v>
      </c>
      <c r="E11858" s="4" t="s">
        <v>114</v>
      </c>
      <c r="F11858" s="4" t="s">
        <v>400</v>
      </c>
      <c r="G11858" s="4" t="s">
        <v>2602</v>
      </c>
      <c r="H11858" s="4">
        <v>1577.0</v>
      </c>
      <c r="I11858" s="4">
        <v>7314.0</v>
      </c>
      <c r="J11858" s="4">
        <v>24.0</v>
      </c>
      <c r="K11858" s="4">
        <v>2979.0</v>
      </c>
      <c r="L11858" s="4">
        <v>10500.0</v>
      </c>
      <c r="M11858" s="4" t="s">
        <v>2041</v>
      </c>
      <c r="N11858" s="4" t="s">
        <v>2041</v>
      </c>
      <c r="O11858" s="4" t="s">
        <v>2041</v>
      </c>
      <c r="P11858" s="4" t="s">
        <v>2041</v>
      </c>
      <c r="R11858" s="5" t="str">
        <f t="shared" si="1"/>
        <v>2019_417</v>
      </c>
    </row>
    <row r="11859">
      <c r="A11859" s="4" t="s">
        <v>2592</v>
      </c>
      <c r="B11859" s="4">
        <v>418.0</v>
      </c>
      <c r="C11859" s="4">
        <v>2019.0</v>
      </c>
      <c r="D11859" s="4" t="s">
        <v>19</v>
      </c>
      <c r="E11859" s="4" t="s">
        <v>19</v>
      </c>
      <c r="F11859" s="4" t="s">
        <v>20</v>
      </c>
      <c r="G11859" s="4" t="s">
        <v>1402</v>
      </c>
      <c r="H11859" s="4">
        <v>1599.0</v>
      </c>
      <c r="I11859" s="4">
        <v>7270.0</v>
      </c>
      <c r="J11859" s="4">
        <v>58.0</v>
      </c>
      <c r="K11859" s="4">
        <v>7511.0</v>
      </c>
      <c r="L11859" s="4">
        <v>25000.0</v>
      </c>
      <c r="M11859" s="4" t="s">
        <v>2041</v>
      </c>
      <c r="N11859" s="4" t="s">
        <v>2041</v>
      </c>
      <c r="O11859" s="4" t="s">
        <v>2041</v>
      </c>
      <c r="P11859" s="4" t="s">
        <v>2041</v>
      </c>
      <c r="R11859" s="5" t="str">
        <f t="shared" si="1"/>
        <v>2019_418</v>
      </c>
    </row>
    <row r="11860">
      <c r="A11860" s="4" t="s">
        <v>2626</v>
      </c>
      <c r="B11860" s="4">
        <v>419.0</v>
      </c>
      <c r="C11860" s="4">
        <v>2019.0</v>
      </c>
      <c r="D11860" s="4" t="s">
        <v>490</v>
      </c>
      <c r="E11860" s="4" t="s">
        <v>921</v>
      </c>
      <c r="F11860" s="4" t="s">
        <v>183</v>
      </c>
      <c r="G11860" s="4" t="s">
        <v>1585</v>
      </c>
      <c r="H11860" s="4">
        <v>19054.0</v>
      </c>
      <c r="I11860" s="4">
        <v>7253.0</v>
      </c>
      <c r="J11860" s="4">
        <v>341.0</v>
      </c>
      <c r="K11860" s="4">
        <v>20715.0</v>
      </c>
      <c r="L11860" s="4">
        <v>12442.0</v>
      </c>
      <c r="M11860" s="4" t="s">
        <v>2041</v>
      </c>
      <c r="N11860" s="4" t="s">
        <v>2041</v>
      </c>
      <c r="O11860" s="4" t="s">
        <v>2041</v>
      </c>
      <c r="P11860" s="4" t="s">
        <v>2041</v>
      </c>
      <c r="R11860" s="5" t="str">
        <f t="shared" si="1"/>
        <v>2019_419</v>
      </c>
    </row>
    <row r="11861">
      <c r="A11861" s="4" t="s">
        <v>2363</v>
      </c>
      <c r="B11861" s="4">
        <v>420.0</v>
      </c>
      <c r="C11861" s="4">
        <v>2019.0</v>
      </c>
      <c r="D11861" s="4" t="s">
        <v>76</v>
      </c>
      <c r="E11861" s="4" t="s">
        <v>76</v>
      </c>
      <c r="F11861" s="4" t="s">
        <v>152</v>
      </c>
      <c r="G11861" s="4" t="s">
        <v>2364</v>
      </c>
      <c r="H11861" s="4">
        <v>9672.0</v>
      </c>
      <c r="I11861" s="4">
        <v>7222.0</v>
      </c>
      <c r="J11861" s="4">
        <v>617.0</v>
      </c>
      <c r="K11861" s="4">
        <v>5686.0</v>
      </c>
      <c r="L11861" s="4">
        <v>17000.0</v>
      </c>
      <c r="M11861" s="4" t="s">
        <v>2041</v>
      </c>
      <c r="N11861" s="4" t="s">
        <v>2041</v>
      </c>
      <c r="O11861" s="4" t="s">
        <v>2041</v>
      </c>
      <c r="P11861" s="4" t="s">
        <v>2041</v>
      </c>
      <c r="R11861" s="5" t="str">
        <f t="shared" si="1"/>
        <v>2019_420</v>
      </c>
    </row>
    <row r="11862">
      <c r="A11862" s="4" t="s">
        <v>2449</v>
      </c>
      <c r="B11862" s="4">
        <v>421.0</v>
      </c>
      <c r="C11862" s="4">
        <v>2019.0</v>
      </c>
      <c r="D11862" s="4" t="s">
        <v>42</v>
      </c>
      <c r="E11862" s="4" t="s">
        <v>2042</v>
      </c>
      <c r="F11862" s="4" t="s">
        <v>55</v>
      </c>
      <c r="G11862" s="4" t="s">
        <v>1417</v>
      </c>
      <c r="I11862" s="4">
        <v>7205.0</v>
      </c>
      <c r="J11862" s="4">
        <v>495.0</v>
      </c>
      <c r="K11862" s="4">
        <v>50636.0</v>
      </c>
      <c r="L11862" s="4">
        <v>2769.0</v>
      </c>
      <c r="M11862" s="4" t="s">
        <v>2041</v>
      </c>
      <c r="N11862" s="4" t="s">
        <v>2041</v>
      </c>
      <c r="O11862" s="4" t="s">
        <v>2041</v>
      </c>
      <c r="P11862" s="4" t="s">
        <v>2041</v>
      </c>
      <c r="R11862" s="5" t="str">
        <f t="shared" si="1"/>
        <v>2019_421</v>
      </c>
    </row>
    <row r="11863">
      <c r="A11863" s="4" t="s">
        <v>2587</v>
      </c>
      <c r="B11863" s="4">
        <v>422.0</v>
      </c>
      <c r="C11863" s="4">
        <v>2019.0</v>
      </c>
      <c r="D11863" s="4" t="s">
        <v>1728</v>
      </c>
      <c r="E11863" s="4" t="s">
        <v>2062</v>
      </c>
      <c r="F11863" s="4" t="s">
        <v>95</v>
      </c>
      <c r="G11863" s="4" t="s">
        <v>2588</v>
      </c>
      <c r="H11863" s="4">
        <v>28072.0</v>
      </c>
      <c r="I11863" s="4">
        <v>7203.0</v>
      </c>
      <c r="J11863" s="4">
        <v>2914.0</v>
      </c>
      <c r="K11863" s="4">
        <v>12906.0</v>
      </c>
      <c r="L11863" s="4">
        <v>24000.0</v>
      </c>
      <c r="M11863" s="4" t="s">
        <v>2041</v>
      </c>
      <c r="N11863" s="4" t="s">
        <v>2041</v>
      </c>
      <c r="O11863" s="4" t="s">
        <v>2041</v>
      </c>
      <c r="P11863" s="4" t="s">
        <v>2041</v>
      </c>
      <c r="R11863" s="5" t="str">
        <f t="shared" si="1"/>
        <v>2019_422</v>
      </c>
    </row>
    <row r="11864">
      <c r="A11864" s="7" t="s">
        <v>2411</v>
      </c>
      <c r="B11864" s="7">
        <v>423.0</v>
      </c>
      <c r="C11864" s="7">
        <v>2019.0</v>
      </c>
      <c r="D11864" s="7" t="s">
        <v>999</v>
      </c>
      <c r="E11864" s="7" t="s">
        <v>117</v>
      </c>
      <c r="F11864" s="7" t="s">
        <v>144</v>
      </c>
      <c r="G11864" s="7" t="s">
        <v>1481</v>
      </c>
      <c r="H11864" s="8"/>
      <c r="I11864" s="7">
        <v>7203.0</v>
      </c>
      <c r="J11864" s="7">
        <v>143.0</v>
      </c>
      <c r="K11864" s="7">
        <v>2491.0</v>
      </c>
      <c r="L11864" s="7">
        <v>8700.0</v>
      </c>
      <c r="M11864" s="7" t="s">
        <v>2041</v>
      </c>
      <c r="N11864" s="7" t="s">
        <v>2044</v>
      </c>
      <c r="O11864" s="7" t="s">
        <v>2041</v>
      </c>
      <c r="P11864" s="7" t="s">
        <v>2041</v>
      </c>
      <c r="Q11864" s="8"/>
      <c r="R11864" s="5" t="str">
        <f t="shared" si="1"/>
        <v>2019_423</v>
      </c>
    </row>
    <row r="11865">
      <c r="A11865" s="4" t="s">
        <v>2519</v>
      </c>
      <c r="B11865" s="4">
        <v>424.0</v>
      </c>
      <c r="C11865" s="4">
        <v>2019.0</v>
      </c>
      <c r="D11865" s="4" t="s">
        <v>1112</v>
      </c>
      <c r="E11865" s="4" t="s">
        <v>223</v>
      </c>
      <c r="F11865" s="4" t="s">
        <v>37</v>
      </c>
      <c r="G11865" s="4" t="s">
        <v>1436</v>
      </c>
      <c r="H11865" s="4">
        <v>10037.0</v>
      </c>
      <c r="I11865" s="4">
        <v>7190.0</v>
      </c>
      <c r="J11865" s="4">
        <v>797.0</v>
      </c>
      <c r="K11865" s="4">
        <v>3166.0</v>
      </c>
      <c r="L11865" s="4">
        <v>5600.0</v>
      </c>
      <c r="M11865" s="4" t="s">
        <v>2041</v>
      </c>
      <c r="N11865" s="4" t="s">
        <v>2041</v>
      </c>
      <c r="O11865" s="4" t="s">
        <v>2041</v>
      </c>
      <c r="P11865" s="4" t="s">
        <v>2041</v>
      </c>
      <c r="R11865" s="5" t="str">
        <f t="shared" si="1"/>
        <v>2019_424</v>
      </c>
    </row>
    <row r="11866">
      <c r="A11866" s="4" t="s">
        <v>2391</v>
      </c>
      <c r="B11866" s="4">
        <v>425.0</v>
      </c>
      <c r="C11866" s="4">
        <v>2019.0</v>
      </c>
      <c r="D11866" s="4" t="s">
        <v>1104</v>
      </c>
      <c r="E11866" s="4" t="s">
        <v>2116</v>
      </c>
      <c r="F11866" s="4" t="s">
        <v>57</v>
      </c>
      <c r="G11866" s="4" t="s">
        <v>2392</v>
      </c>
      <c r="H11866" s="4">
        <v>9489.0</v>
      </c>
      <c r="I11866" s="4">
        <v>7159.0</v>
      </c>
      <c r="J11866" s="4">
        <v>467.0</v>
      </c>
      <c r="K11866" s="4">
        <v>5178.0</v>
      </c>
      <c r="L11866" s="4">
        <v>30000.0</v>
      </c>
      <c r="M11866" s="4" t="s">
        <v>2041</v>
      </c>
      <c r="N11866" s="4" t="s">
        <v>2041</v>
      </c>
      <c r="O11866" s="4" t="s">
        <v>2041</v>
      </c>
      <c r="P11866" s="4" t="s">
        <v>2041</v>
      </c>
      <c r="R11866" s="5" t="str">
        <f t="shared" si="1"/>
        <v>2019_425</v>
      </c>
    </row>
    <row r="11867">
      <c r="A11867" s="7" t="s">
        <v>2362</v>
      </c>
      <c r="B11867" s="7">
        <v>426.0</v>
      </c>
      <c r="C11867" s="7">
        <v>2019.0</v>
      </c>
      <c r="D11867" s="7" t="s">
        <v>48</v>
      </c>
      <c r="E11867" s="7" t="s">
        <v>48</v>
      </c>
      <c r="F11867" s="7" t="s">
        <v>24</v>
      </c>
      <c r="G11867" s="7" t="s">
        <v>1401</v>
      </c>
      <c r="H11867" s="7">
        <v>12607.0</v>
      </c>
      <c r="I11867" s="7">
        <v>7155.0</v>
      </c>
      <c r="J11867" s="7">
        <v>1207.0</v>
      </c>
      <c r="K11867" s="7">
        <v>9313.0</v>
      </c>
      <c r="L11867" s="7">
        <v>7684.0</v>
      </c>
      <c r="M11867" s="7" t="s">
        <v>2041</v>
      </c>
      <c r="N11867" s="7" t="s">
        <v>2044</v>
      </c>
      <c r="O11867" s="7" t="s">
        <v>2041</v>
      </c>
      <c r="P11867" s="7" t="s">
        <v>2041</v>
      </c>
      <c r="Q11867" s="8"/>
      <c r="R11867" s="5" t="str">
        <f t="shared" si="1"/>
        <v>2019_426</v>
      </c>
    </row>
    <row r="11868">
      <c r="A11868" s="4" t="s">
        <v>446</v>
      </c>
      <c r="B11868" s="4">
        <v>427.0</v>
      </c>
      <c r="C11868" s="4">
        <v>2019.0</v>
      </c>
      <c r="D11868" s="4" t="s">
        <v>67</v>
      </c>
      <c r="E11868" s="4" t="s">
        <v>2042</v>
      </c>
      <c r="F11868" s="4" t="s">
        <v>55</v>
      </c>
      <c r="G11868" s="4" t="s">
        <v>1417</v>
      </c>
      <c r="H11868" s="4">
        <v>8593.0</v>
      </c>
      <c r="I11868" s="4">
        <v>7150.0</v>
      </c>
      <c r="J11868" s="4">
        <v>530.0</v>
      </c>
      <c r="K11868" s="4">
        <v>63456.0</v>
      </c>
      <c r="L11868" s="4">
        <v>7600.0</v>
      </c>
      <c r="M11868" s="4" t="s">
        <v>2041</v>
      </c>
      <c r="N11868" s="4" t="s">
        <v>2041</v>
      </c>
      <c r="O11868" s="4" t="s">
        <v>2041</v>
      </c>
      <c r="P11868" s="4" t="s">
        <v>2041</v>
      </c>
      <c r="R11868" s="5" t="str">
        <f t="shared" si="1"/>
        <v>2019_427</v>
      </c>
    </row>
    <row r="11869">
      <c r="A11869" s="4" t="s">
        <v>2563</v>
      </c>
      <c r="B11869" s="4">
        <v>428.0</v>
      </c>
      <c r="C11869" s="4">
        <v>2019.0</v>
      </c>
      <c r="D11869" s="4" t="s">
        <v>1112</v>
      </c>
      <c r="E11869" s="4" t="s">
        <v>223</v>
      </c>
      <c r="F11869" s="4" t="s">
        <v>100</v>
      </c>
      <c r="G11869" s="4" t="s">
        <v>1605</v>
      </c>
      <c r="H11869" s="4">
        <v>5283.0</v>
      </c>
      <c r="I11869" s="4">
        <v>7143.0</v>
      </c>
      <c r="J11869" s="4">
        <v>748.0</v>
      </c>
      <c r="K11869" s="4">
        <v>10245.0</v>
      </c>
      <c r="L11869" s="4">
        <v>4900.0</v>
      </c>
      <c r="M11869" s="4" t="s">
        <v>2041</v>
      </c>
      <c r="N11869" s="4" t="s">
        <v>2041</v>
      </c>
      <c r="O11869" s="4" t="s">
        <v>2041</v>
      </c>
      <c r="P11869" s="4" t="s">
        <v>2041</v>
      </c>
      <c r="R11869" s="5" t="str">
        <f t="shared" si="1"/>
        <v>2019_428</v>
      </c>
    </row>
    <row r="11870">
      <c r="A11870" s="4" t="s">
        <v>1955</v>
      </c>
      <c r="B11870" s="4">
        <v>429.0</v>
      </c>
      <c r="C11870" s="4">
        <v>2019.0</v>
      </c>
      <c r="D11870" s="4" t="s">
        <v>975</v>
      </c>
      <c r="E11870" s="4" t="s">
        <v>2043</v>
      </c>
      <c r="F11870" s="4" t="s">
        <v>57</v>
      </c>
      <c r="G11870" s="4" t="s">
        <v>1457</v>
      </c>
      <c r="H11870" s="4">
        <v>1974.0</v>
      </c>
      <c r="I11870" s="4">
        <v>7110.0</v>
      </c>
      <c r="J11870" s="4">
        <v>96.0</v>
      </c>
      <c r="K11870" s="4">
        <v>4085.0</v>
      </c>
      <c r="L11870" s="4">
        <v>41200.0</v>
      </c>
      <c r="M11870" s="4" t="s">
        <v>2041</v>
      </c>
      <c r="N11870" s="4" t="s">
        <v>2041</v>
      </c>
      <c r="O11870" s="4" t="s">
        <v>2041</v>
      </c>
      <c r="P11870" s="4" t="s">
        <v>2041</v>
      </c>
      <c r="R11870" s="5" t="str">
        <f t="shared" si="1"/>
        <v>2019_429</v>
      </c>
    </row>
    <row r="11871">
      <c r="A11871" s="4" t="s">
        <v>2464</v>
      </c>
      <c r="B11871" s="4">
        <v>430.0</v>
      </c>
      <c r="C11871" s="4">
        <v>2019.0</v>
      </c>
      <c r="D11871" s="4" t="s">
        <v>1354</v>
      </c>
      <c r="E11871" s="4" t="s">
        <v>2043</v>
      </c>
      <c r="F11871" s="4" t="s">
        <v>400</v>
      </c>
      <c r="G11871" s="4" t="s">
        <v>1532</v>
      </c>
      <c r="H11871" s="4">
        <v>1955.0</v>
      </c>
      <c r="I11871" s="4">
        <v>7080.0</v>
      </c>
      <c r="J11871" s="4">
        <v>164.0</v>
      </c>
      <c r="K11871" s="4">
        <v>2776.0</v>
      </c>
      <c r="L11871" s="4">
        <v>7420.0</v>
      </c>
      <c r="M11871" s="4" t="s">
        <v>2041</v>
      </c>
      <c r="N11871" s="4" t="s">
        <v>2041</v>
      </c>
      <c r="O11871" s="4" t="s">
        <v>2041</v>
      </c>
      <c r="P11871" s="4" t="s">
        <v>2041</v>
      </c>
      <c r="R11871" s="5" t="str">
        <f t="shared" si="1"/>
        <v>2019_430</v>
      </c>
    </row>
    <row r="11872">
      <c r="A11872" s="4" t="s">
        <v>765</v>
      </c>
      <c r="B11872" s="4">
        <v>431.0</v>
      </c>
      <c r="C11872" s="4">
        <v>2019.0</v>
      </c>
      <c r="D11872" s="4" t="s">
        <v>338</v>
      </c>
      <c r="E11872" s="4" t="s">
        <v>2116</v>
      </c>
      <c r="F11872" s="4" t="s">
        <v>55</v>
      </c>
      <c r="G11872" s="4" t="s">
        <v>1552</v>
      </c>
      <c r="H11872" s="4">
        <v>5163.0</v>
      </c>
      <c r="I11872" s="4">
        <v>7057.0</v>
      </c>
      <c r="J11872" s="4">
        <v>545.0</v>
      </c>
      <c r="K11872" s="4">
        <v>9771.0</v>
      </c>
      <c r="L11872" s="4">
        <v>20000.0</v>
      </c>
      <c r="M11872" s="4" t="s">
        <v>2041</v>
      </c>
      <c r="N11872" s="4" t="s">
        <v>2041</v>
      </c>
      <c r="O11872" s="4" t="s">
        <v>2041</v>
      </c>
      <c r="P11872" s="4" t="s">
        <v>2041</v>
      </c>
      <c r="R11872" s="5" t="str">
        <f t="shared" si="1"/>
        <v>2019_431</v>
      </c>
    </row>
    <row r="11873">
      <c r="A11873" s="4" t="s">
        <v>2417</v>
      </c>
      <c r="B11873" s="4">
        <v>432.0</v>
      </c>
      <c r="C11873" s="4">
        <v>2019.0</v>
      </c>
      <c r="D11873" s="4" t="s">
        <v>1104</v>
      </c>
      <c r="E11873" s="4" t="s">
        <v>2116</v>
      </c>
      <c r="F11873" s="4" t="s">
        <v>46</v>
      </c>
      <c r="G11873" s="4" t="s">
        <v>1609</v>
      </c>
      <c r="H11873" s="4">
        <v>9391.0</v>
      </c>
      <c r="I11873" s="4">
        <v>7015.0</v>
      </c>
      <c r="J11873" s="4">
        <v>738.0</v>
      </c>
      <c r="K11873" s="4">
        <v>6570.0</v>
      </c>
      <c r="L11873" s="4">
        <v>15000.0</v>
      </c>
      <c r="M11873" s="4" t="s">
        <v>2041</v>
      </c>
      <c r="N11873" s="4" t="s">
        <v>2041</v>
      </c>
      <c r="O11873" s="4" t="s">
        <v>2041</v>
      </c>
      <c r="P11873" s="4" t="s">
        <v>2041</v>
      </c>
      <c r="R11873" s="5" t="str">
        <f t="shared" si="1"/>
        <v>2019_432</v>
      </c>
    </row>
    <row r="11874">
      <c r="A11874" s="4" t="s">
        <v>2334</v>
      </c>
      <c r="B11874" s="4">
        <v>433.0</v>
      </c>
      <c r="C11874" s="4">
        <v>2019.0</v>
      </c>
      <c r="D11874" s="4" t="s">
        <v>1831</v>
      </c>
      <c r="E11874" s="4" t="s">
        <v>2040</v>
      </c>
      <c r="F11874" s="4" t="s">
        <v>55</v>
      </c>
      <c r="G11874" s="4" t="s">
        <v>1701</v>
      </c>
      <c r="H11874" s="4">
        <v>166.0</v>
      </c>
      <c r="I11874" s="4">
        <v>6974.0</v>
      </c>
      <c r="J11874" s="4">
        <v>121.0</v>
      </c>
      <c r="K11874" s="4">
        <v>1442.0</v>
      </c>
      <c r="L11874" s="4">
        <v>18277.0</v>
      </c>
      <c r="M11874" s="4" t="s">
        <v>2041</v>
      </c>
      <c r="N11874" s="4" t="s">
        <v>2041</v>
      </c>
      <c r="O11874" s="4" t="s">
        <v>2041</v>
      </c>
      <c r="P11874" s="4" t="s">
        <v>2041</v>
      </c>
      <c r="R11874" s="5" t="str">
        <f t="shared" si="1"/>
        <v>2019_433</v>
      </c>
    </row>
    <row r="11875">
      <c r="A11875" s="4" t="s">
        <v>2556</v>
      </c>
      <c r="B11875" s="4">
        <v>434.0</v>
      </c>
      <c r="C11875" s="4">
        <v>2019.0</v>
      </c>
      <c r="D11875" s="4" t="s">
        <v>48</v>
      </c>
      <c r="E11875" s="4" t="s">
        <v>48</v>
      </c>
      <c r="F11875" s="4" t="s">
        <v>144</v>
      </c>
      <c r="G11875" s="4" t="s">
        <v>2557</v>
      </c>
      <c r="H11875" s="4">
        <v>3816.0</v>
      </c>
      <c r="I11875" s="4">
        <v>6946.0</v>
      </c>
      <c r="J11875" s="4">
        <v>328.0</v>
      </c>
      <c r="K11875" s="4">
        <v>8997.0</v>
      </c>
      <c r="L11875" s="4">
        <v>6500.0</v>
      </c>
      <c r="M11875" s="4" t="s">
        <v>2041</v>
      </c>
      <c r="N11875" s="4" t="s">
        <v>2041</v>
      </c>
      <c r="O11875" s="4" t="s">
        <v>2041</v>
      </c>
      <c r="P11875" s="4" t="s">
        <v>2041</v>
      </c>
      <c r="R11875" s="5" t="str">
        <f t="shared" si="1"/>
        <v>2019_434</v>
      </c>
    </row>
    <row r="11876">
      <c r="A11876" s="4" t="s">
        <v>2504</v>
      </c>
      <c r="B11876" s="4">
        <v>435.0</v>
      </c>
      <c r="C11876" s="4">
        <v>2019.0</v>
      </c>
      <c r="D11876" s="4" t="s">
        <v>81</v>
      </c>
      <c r="E11876" s="4" t="s">
        <v>2042</v>
      </c>
      <c r="F11876" s="4" t="s">
        <v>46</v>
      </c>
      <c r="G11876" s="4" t="s">
        <v>2593</v>
      </c>
      <c r="H11876" s="4">
        <v>14466.0</v>
      </c>
      <c r="I11876" s="4">
        <v>6934.0</v>
      </c>
      <c r="J11876" s="4">
        <v>634.0</v>
      </c>
      <c r="K11876" s="4">
        <v>16334.0</v>
      </c>
      <c r="L11876" s="4">
        <v>30362.0</v>
      </c>
      <c r="M11876" s="4" t="s">
        <v>2041</v>
      </c>
      <c r="N11876" s="4" t="s">
        <v>2041</v>
      </c>
      <c r="O11876" s="4" t="s">
        <v>2041</v>
      </c>
      <c r="P11876" s="4" t="s">
        <v>2041</v>
      </c>
      <c r="R11876" s="5" t="str">
        <f t="shared" si="1"/>
        <v>2019_435</v>
      </c>
    </row>
    <row r="11877">
      <c r="A11877" s="4" t="s">
        <v>2590</v>
      </c>
      <c r="B11877" s="4">
        <v>436.0</v>
      </c>
      <c r="C11877" s="4">
        <v>2019.0</v>
      </c>
      <c r="D11877" s="4" t="s">
        <v>223</v>
      </c>
      <c r="E11877" s="4" t="s">
        <v>223</v>
      </c>
      <c r="F11877" s="4" t="s">
        <v>179</v>
      </c>
      <c r="G11877" s="4" t="s">
        <v>2591</v>
      </c>
      <c r="H11877" s="4">
        <v>3657.0</v>
      </c>
      <c r="I11877" s="4">
        <v>6909.0</v>
      </c>
      <c r="J11877" s="4">
        <v>260.0</v>
      </c>
      <c r="K11877" s="4">
        <v>4440.0</v>
      </c>
      <c r="L11877" s="4">
        <v>19000.0</v>
      </c>
      <c r="M11877" s="4" t="s">
        <v>2041</v>
      </c>
      <c r="N11877" s="4" t="s">
        <v>2041</v>
      </c>
      <c r="O11877" s="4" t="s">
        <v>2041</v>
      </c>
      <c r="P11877" s="4" t="s">
        <v>2041</v>
      </c>
      <c r="R11877" s="5" t="str">
        <f t="shared" si="1"/>
        <v>2019_436</v>
      </c>
    </row>
    <row r="11878">
      <c r="A11878" s="4" t="s">
        <v>2469</v>
      </c>
      <c r="B11878" s="4">
        <v>437.0</v>
      </c>
      <c r="C11878" s="4">
        <v>2019.0</v>
      </c>
      <c r="D11878" s="4" t="s">
        <v>67</v>
      </c>
      <c r="E11878" s="4" t="s">
        <v>2042</v>
      </c>
      <c r="F11878" s="4" t="s">
        <v>30</v>
      </c>
      <c r="G11878" s="4" t="s">
        <v>1407</v>
      </c>
      <c r="H11878" s="4">
        <v>8855.0</v>
      </c>
      <c r="I11878" s="4">
        <v>6887.0</v>
      </c>
      <c r="J11878" s="4">
        <v>40.0</v>
      </c>
      <c r="K11878" s="4">
        <v>25345.0</v>
      </c>
      <c r="L11878" s="4">
        <v>9300.0</v>
      </c>
      <c r="M11878" s="4" t="s">
        <v>2041</v>
      </c>
      <c r="N11878" s="4" t="s">
        <v>2041</v>
      </c>
      <c r="O11878" s="4" t="s">
        <v>2041</v>
      </c>
      <c r="P11878" s="4" t="s">
        <v>2041</v>
      </c>
      <c r="R11878" s="5" t="str">
        <f t="shared" si="1"/>
        <v>2019_437</v>
      </c>
    </row>
    <row r="11879">
      <c r="A11879" s="4" t="s">
        <v>1316</v>
      </c>
      <c r="B11879" s="4">
        <v>438.0</v>
      </c>
      <c r="C11879" s="4">
        <v>2019.0</v>
      </c>
      <c r="D11879" s="4" t="s">
        <v>1104</v>
      </c>
      <c r="E11879" s="4" t="s">
        <v>2116</v>
      </c>
      <c r="F11879" s="4" t="s">
        <v>55</v>
      </c>
      <c r="G11879" s="4" t="s">
        <v>1579</v>
      </c>
      <c r="H11879" s="4">
        <v>2916.0</v>
      </c>
      <c r="I11879" s="4">
        <v>6877.0</v>
      </c>
      <c r="J11879" s="4">
        <v>257.0</v>
      </c>
      <c r="K11879" s="4">
        <v>9699.0</v>
      </c>
      <c r="L11879" s="4">
        <v>26500.0</v>
      </c>
      <c r="M11879" s="4" t="s">
        <v>2041</v>
      </c>
      <c r="N11879" s="4" t="s">
        <v>2041</v>
      </c>
      <c r="O11879" s="4" t="s">
        <v>2041</v>
      </c>
      <c r="P11879" s="4" t="s">
        <v>2041</v>
      </c>
      <c r="R11879" s="5" t="str">
        <f t="shared" si="1"/>
        <v>2019_438</v>
      </c>
    </row>
    <row r="11880">
      <c r="A11880" s="4" t="s">
        <v>2416</v>
      </c>
      <c r="B11880" s="4">
        <v>439.0</v>
      </c>
      <c r="C11880" s="4">
        <v>2019.0</v>
      </c>
      <c r="D11880" s="4" t="s">
        <v>352</v>
      </c>
      <c r="E11880" s="4" t="s">
        <v>2040</v>
      </c>
      <c r="F11880" s="4" t="s">
        <v>88</v>
      </c>
      <c r="G11880" s="4" t="s">
        <v>1623</v>
      </c>
      <c r="H11880" s="4">
        <v>1353.0</v>
      </c>
      <c r="I11880" s="4">
        <v>6874.0</v>
      </c>
      <c r="J11880" s="4">
        <v>168.0</v>
      </c>
      <c r="K11880" s="4">
        <v>2695.0</v>
      </c>
      <c r="L11880" s="4">
        <v>8200.0</v>
      </c>
      <c r="M11880" s="4" t="s">
        <v>2041</v>
      </c>
      <c r="N11880" s="4" t="s">
        <v>2041</v>
      </c>
      <c r="O11880" s="4" t="s">
        <v>2041</v>
      </c>
      <c r="P11880" s="4" t="s">
        <v>2041</v>
      </c>
      <c r="R11880" s="5" t="str">
        <f t="shared" si="1"/>
        <v>2019_439</v>
      </c>
    </row>
    <row r="11881">
      <c r="A11881" s="7" t="s">
        <v>2351</v>
      </c>
      <c r="B11881" s="7">
        <v>440.0</v>
      </c>
      <c r="C11881" s="7">
        <v>2019.0</v>
      </c>
      <c r="D11881" s="7" t="s">
        <v>216</v>
      </c>
      <c r="E11881" s="7" t="s">
        <v>921</v>
      </c>
      <c r="F11881" s="7" t="s">
        <v>20</v>
      </c>
      <c r="G11881" s="7" t="s">
        <v>1589</v>
      </c>
      <c r="H11881" s="7">
        <v>15760.0</v>
      </c>
      <c r="I11881" s="7">
        <v>6873.0</v>
      </c>
      <c r="J11881" s="7">
        <v>657.0</v>
      </c>
      <c r="K11881" s="7">
        <v>24529.0</v>
      </c>
      <c r="L11881" s="7">
        <v>8291.0</v>
      </c>
      <c r="M11881" s="7" t="s">
        <v>2041</v>
      </c>
      <c r="N11881" s="7" t="s">
        <v>2044</v>
      </c>
      <c r="O11881" s="7" t="s">
        <v>2041</v>
      </c>
      <c r="P11881" s="7" t="s">
        <v>2041</v>
      </c>
      <c r="Q11881" s="8"/>
      <c r="R11881" s="5" t="str">
        <f t="shared" si="1"/>
        <v>2019_440</v>
      </c>
    </row>
    <row r="11882">
      <c r="A11882" s="4" t="s">
        <v>2506</v>
      </c>
      <c r="B11882" s="4">
        <v>441.0</v>
      </c>
      <c r="C11882" s="4">
        <v>2019.0</v>
      </c>
      <c r="D11882" s="4" t="s">
        <v>67</v>
      </c>
      <c r="E11882" s="4" t="s">
        <v>2042</v>
      </c>
      <c r="F11882" s="4" t="s">
        <v>37</v>
      </c>
      <c r="G11882" s="4" t="s">
        <v>1593</v>
      </c>
      <c r="H11882" s="4">
        <v>13813.0</v>
      </c>
      <c r="I11882" s="4">
        <v>6841.0</v>
      </c>
      <c r="J11882" s="4">
        <v>128.0</v>
      </c>
      <c r="K11882" s="4">
        <v>33306.0</v>
      </c>
      <c r="L11882" s="4">
        <v>17400.0</v>
      </c>
      <c r="M11882" s="4" t="s">
        <v>2041</v>
      </c>
      <c r="N11882" s="4" t="s">
        <v>2041</v>
      </c>
      <c r="O11882" s="4" t="s">
        <v>2041</v>
      </c>
      <c r="P11882" s="4" t="s">
        <v>2041</v>
      </c>
      <c r="R11882" s="5" t="str">
        <f t="shared" si="1"/>
        <v>2019_441</v>
      </c>
    </row>
    <row r="11883">
      <c r="A11883" s="4" t="s">
        <v>2341</v>
      </c>
      <c r="B11883" s="4">
        <v>442.0</v>
      </c>
      <c r="C11883" s="4">
        <v>2019.0</v>
      </c>
      <c r="D11883" s="4" t="s">
        <v>81</v>
      </c>
      <c r="E11883" s="4" t="s">
        <v>2042</v>
      </c>
      <c r="F11883" s="4" t="s">
        <v>30</v>
      </c>
      <c r="G11883" s="4" t="s">
        <v>1407</v>
      </c>
      <c r="H11883" s="4">
        <v>23031.0</v>
      </c>
      <c r="I11883" s="4">
        <v>6833.0</v>
      </c>
      <c r="J11883" s="4">
        <v>1542.0</v>
      </c>
      <c r="K11883" s="4">
        <v>28925.0</v>
      </c>
      <c r="L11883" s="4">
        <v>2615.0</v>
      </c>
      <c r="M11883" s="4" t="s">
        <v>2044</v>
      </c>
      <c r="N11883" s="4" t="s">
        <v>2041</v>
      </c>
      <c r="O11883" s="4" t="s">
        <v>2041</v>
      </c>
      <c r="P11883" s="4" t="s">
        <v>2041</v>
      </c>
      <c r="R11883" s="5" t="str">
        <f t="shared" si="1"/>
        <v>2019_442</v>
      </c>
    </row>
    <row r="11884">
      <c r="A11884" s="4" t="s">
        <v>922</v>
      </c>
      <c r="B11884" s="4">
        <v>443.0</v>
      </c>
      <c r="C11884" s="4">
        <v>2019.0</v>
      </c>
      <c r="D11884" s="4" t="s">
        <v>168</v>
      </c>
      <c r="E11884" s="4" t="s">
        <v>2116</v>
      </c>
      <c r="F11884" s="4" t="s">
        <v>55</v>
      </c>
      <c r="G11884" s="4" t="s">
        <v>1693</v>
      </c>
      <c r="H11884" s="4">
        <v>870.0</v>
      </c>
      <c r="I11884" s="4">
        <v>6818.0</v>
      </c>
      <c r="J11884" s="4">
        <v>186.0</v>
      </c>
      <c r="K11884" s="4">
        <v>4516.0</v>
      </c>
      <c r="L11884" s="4">
        <v>9500.0</v>
      </c>
      <c r="M11884" s="4" t="s">
        <v>2041</v>
      </c>
      <c r="N11884" s="4" t="s">
        <v>2041</v>
      </c>
      <c r="O11884" s="4" t="s">
        <v>2041</v>
      </c>
      <c r="P11884" s="4" t="s">
        <v>2041</v>
      </c>
      <c r="R11884" s="5" t="str">
        <f t="shared" si="1"/>
        <v>2019_443</v>
      </c>
    </row>
    <row r="11885">
      <c r="A11885" s="4" t="s">
        <v>2460</v>
      </c>
      <c r="B11885" s="4">
        <v>444.0</v>
      </c>
      <c r="C11885" s="4">
        <v>2019.0</v>
      </c>
      <c r="D11885" s="4" t="s">
        <v>285</v>
      </c>
      <c r="E11885" s="4" t="s">
        <v>285</v>
      </c>
      <c r="F11885" s="4" t="s">
        <v>127</v>
      </c>
      <c r="G11885" s="4" t="s">
        <v>1556</v>
      </c>
      <c r="H11885" s="4">
        <v>6463.0</v>
      </c>
      <c r="I11885" s="4">
        <v>6804.0</v>
      </c>
      <c r="J11885" s="4">
        <v>553.0</v>
      </c>
      <c r="K11885" s="4">
        <v>7256.0</v>
      </c>
      <c r="L11885" s="4">
        <v>68000.0</v>
      </c>
      <c r="M11885" s="4" t="s">
        <v>2041</v>
      </c>
      <c r="N11885" s="4" t="s">
        <v>2041</v>
      </c>
      <c r="O11885" s="4" t="s">
        <v>2041</v>
      </c>
      <c r="P11885" s="4" t="s">
        <v>2041</v>
      </c>
      <c r="R11885" s="5" t="str">
        <f t="shared" si="1"/>
        <v>2019_444</v>
      </c>
    </row>
    <row r="11886">
      <c r="A11886" s="4" t="s">
        <v>288</v>
      </c>
      <c r="B11886" s="4">
        <v>445.0</v>
      </c>
      <c r="C11886" s="4">
        <v>2019.0</v>
      </c>
      <c r="D11886" s="4" t="s">
        <v>289</v>
      </c>
      <c r="E11886" s="4" t="s">
        <v>2065</v>
      </c>
      <c r="F11886" s="4" t="s">
        <v>46</v>
      </c>
      <c r="G11886" s="4" t="s">
        <v>1418</v>
      </c>
      <c r="H11886" s="4">
        <v>333.0</v>
      </c>
      <c r="I11886" s="4">
        <v>6800.0</v>
      </c>
      <c r="J11886" s="4">
        <v>11.0</v>
      </c>
      <c r="K11886" s="4">
        <v>3641.0</v>
      </c>
      <c r="L11886" s="4">
        <v>39500.0</v>
      </c>
      <c r="M11886" s="4" t="s">
        <v>2041</v>
      </c>
      <c r="N11886" s="4" t="s">
        <v>2041</v>
      </c>
      <c r="O11886" s="4" t="s">
        <v>2041</v>
      </c>
      <c r="P11886" s="4" t="s">
        <v>2041</v>
      </c>
      <c r="R11886" s="5" t="str">
        <f t="shared" si="1"/>
        <v>2019_445</v>
      </c>
    </row>
    <row r="11887">
      <c r="A11887" s="4" t="s">
        <v>2627</v>
      </c>
      <c r="B11887" s="4">
        <v>446.0</v>
      </c>
      <c r="C11887" s="4">
        <v>2019.0</v>
      </c>
      <c r="D11887" s="4" t="s">
        <v>1364</v>
      </c>
      <c r="E11887" s="4" t="s">
        <v>2043</v>
      </c>
      <c r="F11887" s="4" t="s">
        <v>148</v>
      </c>
      <c r="G11887" s="4" t="s">
        <v>1466</v>
      </c>
      <c r="H11887" s="4">
        <v>13524.0</v>
      </c>
      <c r="I11887" s="4">
        <v>6779.0</v>
      </c>
      <c r="J11887" s="4">
        <v>504.0</v>
      </c>
      <c r="K11887" s="4">
        <v>1891.0</v>
      </c>
      <c r="L11887" s="4">
        <v>12124.0</v>
      </c>
      <c r="M11887" s="4" t="s">
        <v>2044</v>
      </c>
      <c r="N11887" s="4" t="s">
        <v>2041</v>
      </c>
      <c r="O11887" s="4" t="s">
        <v>2044</v>
      </c>
      <c r="P11887" s="4" t="s">
        <v>2041</v>
      </c>
      <c r="R11887" s="5" t="str">
        <f t="shared" si="1"/>
        <v>2019_446</v>
      </c>
    </row>
    <row r="11888">
      <c r="A11888" s="4" t="s">
        <v>863</v>
      </c>
      <c r="B11888" s="4">
        <v>447.0</v>
      </c>
      <c r="C11888" s="4">
        <v>2019.0</v>
      </c>
      <c r="D11888" s="4" t="s">
        <v>59</v>
      </c>
      <c r="E11888" s="4" t="s">
        <v>2042</v>
      </c>
      <c r="F11888" s="4" t="s">
        <v>544</v>
      </c>
      <c r="G11888" s="4" t="s">
        <v>1576</v>
      </c>
      <c r="H11888" s="4">
        <v>14401.0</v>
      </c>
      <c r="I11888" s="4">
        <v>6762.0</v>
      </c>
      <c r="J11888" s="4">
        <v>1759.0</v>
      </c>
      <c r="K11888" s="4">
        <v>125688.0</v>
      </c>
      <c r="L11888" s="4">
        <v>19969.0</v>
      </c>
      <c r="M11888" s="4" t="s">
        <v>2041</v>
      </c>
      <c r="N11888" s="4" t="s">
        <v>2041</v>
      </c>
      <c r="O11888" s="4" t="s">
        <v>2041</v>
      </c>
      <c r="P11888" s="4" t="s">
        <v>2041</v>
      </c>
      <c r="R11888" s="5" t="str">
        <f t="shared" si="1"/>
        <v>2019_447</v>
      </c>
    </row>
    <row r="11889">
      <c r="A11889" s="4" t="s">
        <v>2446</v>
      </c>
      <c r="B11889" s="4">
        <v>448.0</v>
      </c>
      <c r="C11889" s="4">
        <v>2019.0</v>
      </c>
      <c r="D11889" s="4" t="s">
        <v>232</v>
      </c>
      <c r="E11889" s="4" t="s">
        <v>2112</v>
      </c>
      <c r="F11889" s="4" t="s">
        <v>955</v>
      </c>
      <c r="G11889" s="4" t="s">
        <v>1551</v>
      </c>
      <c r="H11889" s="4">
        <v>12844.0</v>
      </c>
      <c r="I11889" s="4">
        <v>6718.0</v>
      </c>
      <c r="J11889" s="4">
        <v>572.0</v>
      </c>
      <c r="K11889" s="4">
        <v>13216.0</v>
      </c>
      <c r="L11889" s="4">
        <v>26000.0</v>
      </c>
      <c r="M11889" s="4" t="s">
        <v>2041</v>
      </c>
      <c r="N11889" s="4" t="s">
        <v>2041</v>
      </c>
      <c r="O11889" s="4" t="s">
        <v>2041</v>
      </c>
      <c r="P11889" s="4" t="s">
        <v>2041</v>
      </c>
      <c r="R11889" s="5" t="str">
        <f t="shared" si="1"/>
        <v>2019_448</v>
      </c>
    </row>
    <row r="11890">
      <c r="A11890" s="7" t="s">
        <v>2597</v>
      </c>
      <c r="B11890" s="7">
        <v>449.0</v>
      </c>
      <c r="C11890" s="7">
        <v>2019.0</v>
      </c>
      <c r="D11890" s="7" t="s">
        <v>1831</v>
      </c>
      <c r="E11890" s="7" t="s">
        <v>2040</v>
      </c>
      <c r="F11890" s="7" t="s">
        <v>46</v>
      </c>
      <c r="G11890" s="7" t="s">
        <v>2598</v>
      </c>
      <c r="H11890" s="7">
        <v>20684.0</v>
      </c>
      <c r="I11890" s="7">
        <v>6717.0</v>
      </c>
      <c r="J11890" s="7">
        <v>659.0</v>
      </c>
      <c r="K11890" s="7">
        <v>3191.0</v>
      </c>
      <c r="L11890" s="7">
        <v>30000.0</v>
      </c>
      <c r="M11890" s="7" t="s">
        <v>2041</v>
      </c>
      <c r="N11890" s="7" t="s">
        <v>2044</v>
      </c>
      <c r="O11890" s="7" t="s">
        <v>2041</v>
      </c>
      <c r="P11890" s="7" t="s">
        <v>2041</v>
      </c>
      <c r="Q11890" s="8"/>
      <c r="R11890" s="5" t="str">
        <f t="shared" si="1"/>
        <v>2019_449</v>
      </c>
    </row>
    <row r="11891">
      <c r="A11891" s="4" t="s">
        <v>2599</v>
      </c>
      <c r="B11891" s="4">
        <v>450.0</v>
      </c>
      <c r="C11891" s="4">
        <v>2019.0</v>
      </c>
      <c r="D11891" s="4" t="s">
        <v>102</v>
      </c>
      <c r="E11891" s="4" t="s">
        <v>114</v>
      </c>
      <c r="F11891" s="4" t="s">
        <v>30</v>
      </c>
      <c r="G11891" s="4" t="s">
        <v>2600</v>
      </c>
      <c r="H11891" s="4">
        <v>44871.0</v>
      </c>
      <c r="I11891" s="4">
        <v>6711.0</v>
      </c>
      <c r="J11891" s="4">
        <v>2444.0</v>
      </c>
      <c r="K11891" s="4">
        <v>11735.0</v>
      </c>
      <c r="L11891" s="4">
        <v>7400.0</v>
      </c>
      <c r="M11891" s="4" t="s">
        <v>2044</v>
      </c>
      <c r="N11891" s="4" t="s">
        <v>2041</v>
      </c>
      <c r="O11891" s="4" t="s">
        <v>2041</v>
      </c>
      <c r="P11891" s="4" t="s">
        <v>2041</v>
      </c>
      <c r="R11891" s="5" t="str">
        <f t="shared" si="1"/>
        <v>2019_450</v>
      </c>
    </row>
    <row r="11892">
      <c r="A11892" s="4" t="s">
        <v>2521</v>
      </c>
      <c r="B11892" s="4">
        <v>451.0</v>
      </c>
      <c r="C11892" s="4">
        <v>2019.0</v>
      </c>
      <c r="D11892" s="4" t="s">
        <v>1839</v>
      </c>
      <c r="E11892" s="4" t="s">
        <v>2040</v>
      </c>
      <c r="F11892" s="4" t="s">
        <v>43</v>
      </c>
      <c r="G11892" s="4" t="s">
        <v>1805</v>
      </c>
      <c r="H11892" s="4">
        <v>10510.0</v>
      </c>
      <c r="I11892" s="4">
        <v>6669.0</v>
      </c>
      <c r="J11892" s="4">
        <v>415.0</v>
      </c>
      <c r="K11892" s="4">
        <v>3079.0</v>
      </c>
      <c r="L11892" s="4">
        <v>44000.0</v>
      </c>
      <c r="M11892" s="4" t="s">
        <v>2041</v>
      </c>
      <c r="N11892" s="4" t="s">
        <v>2041</v>
      </c>
      <c r="O11892" s="4" t="s">
        <v>2041</v>
      </c>
      <c r="P11892" s="4" t="s">
        <v>2041</v>
      </c>
      <c r="R11892" s="5" t="str">
        <f t="shared" si="1"/>
        <v>2019_451</v>
      </c>
    </row>
    <row r="11893">
      <c r="A11893" s="4" t="s">
        <v>2375</v>
      </c>
      <c r="B11893" s="4">
        <v>452.0</v>
      </c>
      <c r="C11893" s="4">
        <v>2019.0</v>
      </c>
      <c r="D11893" s="4" t="s">
        <v>34</v>
      </c>
      <c r="E11893" s="4" t="s">
        <v>2062</v>
      </c>
      <c r="F11893" s="4" t="s">
        <v>189</v>
      </c>
      <c r="G11893" s="4" t="s">
        <v>1449</v>
      </c>
      <c r="H11893" s="4">
        <v>20975.0</v>
      </c>
      <c r="I11893" s="4">
        <v>6666.0</v>
      </c>
      <c r="J11893" s="4">
        <v>536.0</v>
      </c>
      <c r="K11893" s="4">
        <v>6262.0</v>
      </c>
      <c r="L11893" s="4">
        <v>23000.0</v>
      </c>
      <c r="M11893" s="4" t="s">
        <v>2041</v>
      </c>
      <c r="N11893" s="4" t="s">
        <v>2041</v>
      </c>
      <c r="O11893" s="4" t="s">
        <v>2041</v>
      </c>
      <c r="P11893" s="4" t="s">
        <v>2041</v>
      </c>
      <c r="R11893" s="5" t="str">
        <f t="shared" si="1"/>
        <v>2019_452</v>
      </c>
    </row>
    <row r="11894">
      <c r="A11894" s="4" t="s">
        <v>2606</v>
      </c>
      <c r="B11894" s="4">
        <v>453.0</v>
      </c>
      <c r="C11894" s="4">
        <v>2019.0</v>
      </c>
      <c r="D11894" s="4" t="s">
        <v>59</v>
      </c>
      <c r="E11894" s="4" t="s">
        <v>2042</v>
      </c>
      <c r="F11894" s="4" t="s">
        <v>46</v>
      </c>
      <c r="G11894" s="4" t="s">
        <v>1418</v>
      </c>
      <c r="H11894" s="4">
        <v>19754.0</v>
      </c>
      <c r="I11894" s="4">
        <v>6659.0</v>
      </c>
      <c r="J11894" s="4">
        <v>1556.0</v>
      </c>
      <c r="K11894" s="4">
        <v>132213.0</v>
      </c>
      <c r="L11894" s="4">
        <v>18800.0</v>
      </c>
      <c r="M11894" s="4" t="s">
        <v>2041</v>
      </c>
      <c r="N11894" s="4" t="s">
        <v>2041</v>
      </c>
      <c r="O11894" s="4" t="s">
        <v>2041</v>
      </c>
      <c r="P11894" s="4" t="s">
        <v>2041</v>
      </c>
      <c r="R11894" s="5" t="str">
        <f t="shared" si="1"/>
        <v>2019_453</v>
      </c>
    </row>
    <row r="11895">
      <c r="A11895" s="4" t="s">
        <v>2559</v>
      </c>
      <c r="B11895" s="4">
        <v>454.0</v>
      </c>
      <c r="C11895" s="4">
        <v>2019.0</v>
      </c>
      <c r="D11895" s="4" t="s">
        <v>48</v>
      </c>
      <c r="E11895" s="4" t="s">
        <v>48</v>
      </c>
      <c r="F11895" s="4" t="s">
        <v>49</v>
      </c>
      <c r="G11895" s="4" t="s">
        <v>1455</v>
      </c>
      <c r="H11895" s="4">
        <v>6179.0</v>
      </c>
      <c r="I11895" s="4">
        <v>6638.0</v>
      </c>
      <c r="J11895" s="4">
        <v>995.0</v>
      </c>
      <c r="K11895" s="4">
        <v>7362.0</v>
      </c>
      <c r="L11895" s="4">
        <v>7000.0</v>
      </c>
      <c r="M11895" s="4" t="s">
        <v>2041</v>
      </c>
      <c r="N11895" s="4" t="s">
        <v>2041</v>
      </c>
      <c r="O11895" s="4" t="s">
        <v>2041</v>
      </c>
      <c r="P11895" s="4" t="s">
        <v>2041</v>
      </c>
      <c r="R11895" s="5" t="str">
        <f t="shared" si="1"/>
        <v>2019_454</v>
      </c>
    </row>
    <row r="11896">
      <c r="A11896" s="4" t="s">
        <v>2381</v>
      </c>
      <c r="B11896" s="4">
        <v>455.0</v>
      </c>
      <c r="C11896" s="4">
        <v>2019.0</v>
      </c>
      <c r="D11896" s="4" t="s">
        <v>988</v>
      </c>
      <c r="E11896" s="4" t="s">
        <v>2053</v>
      </c>
      <c r="F11896" s="4" t="s">
        <v>152</v>
      </c>
      <c r="G11896" s="4" t="s">
        <v>2501</v>
      </c>
      <c r="H11896" s="4">
        <v>5002.0</v>
      </c>
      <c r="I11896" s="4">
        <v>6583.0</v>
      </c>
      <c r="J11896" s="4">
        <v>17.0</v>
      </c>
      <c r="K11896" s="4">
        <v>5307.0</v>
      </c>
      <c r="L11896" s="4">
        <v>12600.0</v>
      </c>
      <c r="M11896" s="4" t="s">
        <v>2041</v>
      </c>
      <c r="N11896" s="4" t="s">
        <v>2041</v>
      </c>
      <c r="O11896" s="4" t="s">
        <v>2041</v>
      </c>
      <c r="P11896" s="4" t="s">
        <v>2041</v>
      </c>
      <c r="R11896" s="5" t="str">
        <f t="shared" si="1"/>
        <v>2019_455</v>
      </c>
    </row>
    <row r="11897">
      <c r="A11897" s="4" t="s">
        <v>2215</v>
      </c>
      <c r="B11897" s="4">
        <v>456.0</v>
      </c>
      <c r="C11897" s="4">
        <v>2019.0</v>
      </c>
      <c r="D11897" s="4" t="s">
        <v>490</v>
      </c>
      <c r="E11897" s="4" t="s">
        <v>921</v>
      </c>
      <c r="F11897" s="4" t="s">
        <v>24</v>
      </c>
      <c r="G11897" s="4" t="s">
        <v>1404</v>
      </c>
      <c r="H11897" s="4">
        <v>13677.0</v>
      </c>
      <c r="I11897" s="4">
        <v>6582.0</v>
      </c>
      <c r="J11897" s="4">
        <v>1096.0</v>
      </c>
      <c r="K11897" s="4">
        <v>21321.0</v>
      </c>
      <c r="L11897" s="4">
        <v>2400.0</v>
      </c>
      <c r="M11897" s="4" t="s">
        <v>2041</v>
      </c>
      <c r="N11897" s="4" t="s">
        <v>2041</v>
      </c>
      <c r="O11897" s="4" t="s">
        <v>2044</v>
      </c>
      <c r="P11897" s="4" t="s">
        <v>2041</v>
      </c>
      <c r="R11897" s="5" t="str">
        <f t="shared" si="1"/>
        <v>2019_456</v>
      </c>
    </row>
    <row r="11898">
      <c r="A11898" s="4" t="s">
        <v>2539</v>
      </c>
      <c r="B11898" s="4">
        <v>457.0</v>
      </c>
      <c r="C11898" s="4">
        <v>2019.0</v>
      </c>
      <c r="D11898" s="4" t="s">
        <v>1839</v>
      </c>
      <c r="E11898" s="4" t="s">
        <v>2040</v>
      </c>
      <c r="F11898" s="4" t="s">
        <v>43</v>
      </c>
      <c r="G11898" s="4" t="s">
        <v>2540</v>
      </c>
      <c r="H11898" s="4">
        <v>213.0</v>
      </c>
      <c r="I11898" s="4">
        <v>6578.0</v>
      </c>
      <c r="J11898" s="4">
        <v>40.0</v>
      </c>
      <c r="K11898" s="4">
        <v>3571.0</v>
      </c>
      <c r="L11898" s="4">
        <v>39500.0</v>
      </c>
      <c r="M11898" s="4" t="s">
        <v>2041</v>
      </c>
      <c r="N11898" s="4" t="s">
        <v>2041</v>
      </c>
      <c r="O11898" s="4" t="s">
        <v>2041</v>
      </c>
      <c r="P11898" s="4" t="s">
        <v>2041</v>
      </c>
      <c r="R11898" s="5" t="str">
        <f t="shared" si="1"/>
        <v>2019_457</v>
      </c>
    </row>
    <row r="11899">
      <c r="A11899" s="4" t="s">
        <v>2367</v>
      </c>
      <c r="B11899" s="4">
        <v>458.0</v>
      </c>
      <c r="C11899" s="4">
        <v>2019.0</v>
      </c>
      <c r="D11899" s="4" t="s">
        <v>26</v>
      </c>
      <c r="E11899" s="4" t="s">
        <v>2040</v>
      </c>
      <c r="F11899" s="4" t="s">
        <v>27</v>
      </c>
      <c r="G11899" s="4" t="s">
        <v>1553</v>
      </c>
      <c r="H11899" s="4">
        <v>1898.0</v>
      </c>
      <c r="I11899" s="4">
        <v>6503.0</v>
      </c>
      <c r="J11899" s="4">
        <v>170.0</v>
      </c>
      <c r="K11899" s="4">
        <v>3431.0</v>
      </c>
      <c r="L11899" s="4">
        <v>31005.0</v>
      </c>
      <c r="M11899" s="4" t="s">
        <v>2041</v>
      </c>
      <c r="N11899" s="4" t="s">
        <v>2041</v>
      </c>
      <c r="O11899" s="4" t="s">
        <v>2041</v>
      </c>
      <c r="P11899" s="4" t="s">
        <v>2041</v>
      </c>
      <c r="R11899" s="5" t="str">
        <f t="shared" si="1"/>
        <v>2019_458</v>
      </c>
    </row>
    <row r="11900">
      <c r="A11900" s="4" t="s">
        <v>2611</v>
      </c>
      <c r="B11900" s="4">
        <v>459.0</v>
      </c>
      <c r="C11900" s="4">
        <v>2019.0</v>
      </c>
      <c r="D11900" s="4" t="s">
        <v>759</v>
      </c>
      <c r="E11900" s="4" t="s">
        <v>2141</v>
      </c>
      <c r="F11900" s="4" t="s">
        <v>55</v>
      </c>
      <c r="G11900" s="4" t="s">
        <v>1417</v>
      </c>
      <c r="H11900" s="4">
        <v>21208.0</v>
      </c>
      <c r="I11900" s="4">
        <v>6487.0</v>
      </c>
      <c r="J11900" s="4">
        <v>843.0</v>
      </c>
      <c r="K11900" s="4">
        <v>6958.0</v>
      </c>
      <c r="L11900" s="4">
        <v>41000.0</v>
      </c>
      <c r="M11900" s="4" t="s">
        <v>2041</v>
      </c>
      <c r="N11900" s="4" t="s">
        <v>2041</v>
      </c>
      <c r="O11900" s="4" t="s">
        <v>2041</v>
      </c>
      <c r="P11900" s="4" t="s">
        <v>2041</v>
      </c>
      <c r="R11900" s="5" t="str">
        <f t="shared" si="1"/>
        <v>2019_459</v>
      </c>
    </row>
    <row r="11901">
      <c r="A11901" s="7" t="s">
        <v>2440</v>
      </c>
      <c r="B11901" s="7">
        <v>460.0</v>
      </c>
      <c r="C11901" s="7">
        <v>2019.0</v>
      </c>
      <c r="D11901" s="7" t="s">
        <v>975</v>
      </c>
      <c r="E11901" s="7" t="s">
        <v>2043</v>
      </c>
      <c r="F11901" s="7" t="s">
        <v>57</v>
      </c>
      <c r="G11901" s="7" t="s">
        <v>1445</v>
      </c>
      <c r="H11901" s="7">
        <v>27602.0</v>
      </c>
      <c r="I11901" s="7">
        <v>6475.0</v>
      </c>
      <c r="J11901" s="7">
        <v>337.0</v>
      </c>
      <c r="K11901" s="7">
        <v>4556.0</v>
      </c>
      <c r="L11901" s="7">
        <v>10100.0</v>
      </c>
      <c r="M11901" s="7" t="s">
        <v>2041</v>
      </c>
      <c r="N11901" s="7" t="s">
        <v>2044</v>
      </c>
      <c r="O11901" s="7" t="s">
        <v>2044</v>
      </c>
      <c r="P11901" s="7" t="s">
        <v>2041</v>
      </c>
      <c r="Q11901" s="8"/>
      <c r="R11901" s="5" t="str">
        <f t="shared" si="1"/>
        <v>2019_460</v>
      </c>
    </row>
    <row r="11902">
      <c r="A11902" s="4" t="s">
        <v>2137</v>
      </c>
      <c r="B11902" s="4">
        <v>461.0</v>
      </c>
      <c r="C11902" s="4">
        <v>2019.0</v>
      </c>
      <c r="D11902" s="4" t="s">
        <v>490</v>
      </c>
      <c r="E11902" s="4" t="s">
        <v>921</v>
      </c>
      <c r="F11902" s="4" t="s">
        <v>30</v>
      </c>
      <c r="G11902" s="4" t="s">
        <v>1407</v>
      </c>
      <c r="H11902" s="4">
        <v>18252.0</v>
      </c>
      <c r="I11902" s="4">
        <v>6466.0</v>
      </c>
      <c r="J11902" s="4">
        <v>282.0</v>
      </c>
      <c r="K11902" s="4">
        <v>21433.0</v>
      </c>
      <c r="L11902" s="4">
        <v>1708.0</v>
      </c>
      <c r="M11902" s="4" t="s">
        <v>2041</v>
      </c>
      <c r="N11902" s="4" t="s">
        <v>2041</v>
      </c>
      <c r="O11902" s="4" t="s">
        <v>2044</v>
      </c>
      <c r="P11902" s="4" t="s">
        <v>2041</v>
      </c>
      <c r="R11902" s="5" t="str">
        <f t="shared" si="1"/>
        <v>2019_461</v>
      </c>
    </row>
    <row r="11903">
      <c r="A11903" s="4" t="s">
        <v>2554</v>
      </c>
      <c r="B11903" s="4">
        <v>462.0</v>
      </c>
      <c r="C11903" s="4">
        <v>2019.0</v>
      </c>
      <c r="D11903" s="4" t="s">
        <v>59</v>
      </c>
      <c r="E11903" s="4" t="s">
        <v>2042</v>
      </c>
      <c r="F11903" s="4" t="s">
        <v>30</v>
      </c>
      <c r="G11903" s="4" t="s">
        <v>1668</v>
      </c>
      <c r="H11903" s="4">
        <v>21741.0</v>
      </c>
      <c r="I11903" s="4">
        <v>6455.0</v>
      </c>
      <c r="J11903" s="4">
        <v>1918.0</v>
      </c>
      <c r="K11903" s="4">
        <v>120097.0</v>
      </c>
      <c r="L11903" s="4">
        <v>16840.0</v>
      </c>
      <c r="M11903" s="4" t="s">
        <v>2041</v>
      </c>
      <c r="N11903" s="4" t="s">
        <v>2041</v>
      </c>
      <c r="O11903" s="4" t="s">
        <v>2041</v>
      </c>
      <c r="P11903" s="4" t="s">
        <v>2041</v>
      </c>
      <c r="R11903" s="5" t="str">
        <f t="shared" si="1"/>
        <v>2019_462</v>
      </c>
    </row>
    <row r="11904">
      <c r="A11904" s="4" t="s">
        <v>2510</v>
      </c>
      <c r="B11904" s="4">
        <v>463.0</v>
      </c>
      <c r="C11904" s="4">
        <v>2019.0</v>
      </c>
      <c r="D11904" s="4" t="s">
        <v>759</v>
      </c>
      <c r="E11904" s="4" t="s">
        <v>2141</v>
      </c>
      <c r="F11904" s="4" t="s">
        <v>30</v>
      </c>
      <c r="G11904" s="4" t="s">
        <v>1407</v>
      </c>
      <c r="H11904" s="4">
        <v>2408.0</v>
      </c>
      <c r="I11904" s="4">
        <v>6442.0</v>
      </c>
      <c r="J11904" s="4">
        <v>98.0</v>
      </c>
      <c r="K11904" s="4">
        <v>3628.0</v>
      </c>
      <c r="L11904" s="4">
        <v>140000.0</v>
      </c>
      <c r="M11904" s="4" t="s">
        <v>2041</v>
      </c>
      <c r="N11904" s="4" t="s">
        <v>2041</v>
      </c>
      <c r="O11904" s="4" t="s">
        <v>2041</v>
      </c>
      <c r="P11904" s="4" t="s">
        <v>2041</v>
      </c>
      <c r="R11904" s="5" t="str">
        <f t="shared" si="1"/>
        <v>2019_463</v>
      </c>
    </row>
    <row r="11905">
      <c r="A11905" s="4" t="s">
        <v>2628</v>
      </c>
      <c r="B11905" s="4">
        <v>464.0</v>
      </c>
      <c r="C11905" s="4">
        <v>2019.0</v>
      </c>
      <c r="D11905" s="4" t="s">
        <v>999</v>
      </c>
      <c r="E11905" s="4" t="s">
        <v>117</v>
      </c>
      <c r="F11905" s="4" t="s">
        <v>37</v>
      </c>
      <c r="G11905" s="4" t="s">
        <v>2629</v>
      </c>
      <c r="H11905" s="4">
        <v>2201.0</v>
      </c>
      <c r="I11905" s="4">
        <v>6418.0</v>
      </c>
      <c r="J11905" s="4">
        <v>99.0</v>
      </c>
      <c r="K11905" s="4">
        <v>6509.0</v>
      </c>
      <c r="L11905" s="4">
        <v>8356.0</v>
      </c>
      <c r="M11905" s="4" t="s">
        <v>2041</v>
      </c>
      <c r="N11905" s="4" t="s">
        <v>2041</v>
      </c>
      <c r="O11905" s="4" t="s">
        <v>2044</v>
      </c>
      <c r="P11905" s="4" t="s">
        <v>2041</v>
      </c>
      <c r="R11905" s="5" t="str">
        <f t="shared" si="1"/>
        <v>2019_464</v>
      </c>
    </row>
    <row r="11906">
      <c r="A11906" s="4" t="s">
        <v>2378</v>
      </c>
      <c r="B11906" s="4">
        <v>465.0</v>
      </c>
      <c r="C11906" s="4">
        <v>2019.0</v>
      </c>
      <c r="D11906" s="4" t="s">
        <v>32</v>
      </c>
      <c r="E11906" s="4" t="s">
        <v>2043</v>
      </c>
      <c r="F11906" s="4" t="s">
        <v>88</v>
      </c>
      <c r="G11906" s="4" t="s">
        <v>1413</v>
      </c>
      <c r="H11906" s="4">
        <v>3246.0</v>
      </c>
      <c r="I11906" s="4">
        <v>6405.0</v>
      </c>
      <c r="J11906" s="4">
        <v>88.0</v>
      </c>
      <c r="K11906" s="4">
        <v>7761.0</v>
      </c>
      <c r="L11906" s="4">
        <v>34000.0</v>
      </c>
      <c r="M11906" s="4" t="s">
        <v>2041</v>
      </c>
      <c r="N11906" s="4" t="s">
        <v>2041</v>
      </c>
      <c r="O11906" s="4" t="s">
        <v>2041</v>
      </c>
      <c r="P11906" s="4" t="s">
        <v>2041</v>
      </c>
      <c r="R11906" s="5" t="str">
        <f t="shared" si="1"/>
        <v>2019_465</v>
      </c>
    </row>
    <row r="11907">
      <c r="A11907" s="4" t="s">
        <v>2394</v>
      </c>
      <c r="B11907" s="4">
        <v>466.0</v>
      </c>
      <c r="C11907" s="4">
        <v>2019.0</v>
      </c>
      <c r="D11907" s="4" t="s">
        <v>177</v>
      </c>
      <c r="E11907" s="4" t="s">
        <v>2065</v>
      </c>
      <c r="F11907" s="4" t="s">
        <v>24</v>
      </c>
      <c r="G11907" s="4" t="s">
        <v>1412</v>
      </c>
      <c r="H11907" s="4">
        <v>97.0</v>
      </c>
      <c r="I11907" s="4">
        <v>6326.0</v>
      </c>
      <c r="J11907" s="4">
        <v>202.0</v>
      </c>
      <c r="K11907" s="4">
        <v>12270.0</v>
      </c>
      <c r="L11907" s="4">
        <v>18300.0</v>
      </c>
      <c r="M11907" s="4" t="s">
        <v>2041</v>
      </c>
      <c r="N11907" s="4" t="s">
        <v>2041</v>
      </c>
      <c r="O11907" s="4" t="s">
        <v>2041</v>
      </c>
      <c r="P11907" s="4" t="s">
        <v>2041</v>
      </c>
      <c r="R11907" s="5" t="str">
        <f t="shared" si="1"/>
        <v>2019_466</v>
      </c>
    </row>
    <row r="11908">
      <c r="A11908" s="4" t="s">
        <v>2304</v>
      </c>
      <c r="B11908" s="4">
        <v>467.0</v>
      </c>
      <c r="C11908" s="4">
        <v>2019.0</v>
      </c>
      <c r="D11908" s="4" t="s">
        <v>611</v>
      </c>
      <c r="E11908" s="4" t="s">
        <v>2042</v>
      </c>
      <c r="F11908" s="4" t="s">
        <v>57</v>
      </c>
      <c r="G11908" s="4" t="s">
        <v>1642</v>
      </c>
      <c r="H11908" s="4">
        <v>16885.0</v>
      </c>
      <c r="I11908" s="4">
        <v>6319.0</v>
      </c>
      <c r="J11908" s="4">
        <v>764.0</v>
      </c>
      <c r="K11908" s="4">
        <v>14384.0</v>
      </c>
      <c r="L11908" s="4">
        <v>9691.0</v>
      </c>
      <c r="M11908" s="4" t="s">
        <v>2041</v>
      </c>
      <c r="N11908" s="4" t="s">
        <v>2041</v>
      </c>
      <c r="O11908" s="4" t="s">
        <v>2041</v>
      </c>
      <c r="P11908" s="4" t="s">
        <v>2041</v>
      </c>
      <c r="R11908" s="5" t="str">
        <f t="shared" si="1"/>
        <v>2019_467</v>
      </c>
    </row>
    <row r="11909">
      <c r="A11909" s="4" t="s">
        <v>2403</v>
      </c>
      <c r="B11909" s="4">
        <v>468.0</v>
      </c>
      <c r="C11909" s="4">
        <v>2019.0</v>
      </c>
      <c r="D11909" s="4" t="s">
        <v>216</v>
      </c>
      <c r="E11909" s="4" t="s">
        <v>921</v>
      </c>
      <c r="F11909" s="4" t="s">
        <v>144</v>
      </c>
      <c r="G11909" s="4" t="s">
        <v>1481</v>
      </c>
      <c r="H11909" s="4">
        <v>18051.0</v>
      </c>
      <c r="I11909" s="4">
        <v>6291.0</v>
      </c>
      <c r="J11909" s="4">
        <v>815.0</v>
      </c>
      <c r="K11909" s="4">
        <v>27215.0</v>
      </c>
      <c r="L11909" s="4">
        <v>8838.0</v>
      </c>
      <c r="M11909" s="4" t="s">
        <v>2041</v>
      </c>
      <c r="N11909" s="4" t="s">
        <v>2041</v>
      </c>
      <c r="O11909" s="4" t="s">
        <v>2041</v>
      </c>
      <c r="P11909" s="4" t="s">
        <v>2041</v>
      </c>
      <c r="R11909" s="5" t="str">
        <f t="shared" si="1"/>
        <v>2019_468</v>
      </c>
    </row>
    <row r="11910">
      <c r="A11910" s="4" t="s">
        <v>2550</v>
      </c>
      <c r="B11910" s="4">
        <v>469.0</v>
      </c>
      <c r="C11910" s="4">
        <v>2019.0</v>
      </c>
      <c r="D11910" s="4" t="s">
        <v>611</v>
      </c>
      <c r="E11910" s="4" t="s">
        <v>2042</v>
      </c>
      <c r="F11910" s="4" t="s">
        <v>88</v>
      </c>
      <c r="G11910" s="4" t="s">
        <v>1413</v>
      </c>
      <c r="H11910" s="4">
        <v>43074.0</v>
      </c>
      <c r="I11910" s="4">
        <v>6276.0</v>
      </c>
      <c r="J11910" s="4">
        <v>1988.0</v>
      </c>
      <c r="K11910" s="4">
        <v>92791.0</v>
      </c>
      <c r="L11910" s="4">
        <v>5161.0</v>
      </c>
      <c r="M11910" s="4" t="s">
        <v>2041</v>
      </c>
      <c r="N11910" s="4" t="s">
        <v>2041</v>
      </c>
      <c r="O11910" s="4" t="s">
        <v>2041</v>
      </c>
      <c r="P11910" s="4" t="s">
        <v>2041</v>
      </c>
      <c r="R11910" s="5" t="str">
        <f t="shared" si="1"/>
        <v>2019_469</v>
      </c>
    </row>
    <row r="11911">
      <c r="A11911" s="4" t="s">
        <v>2507</v>
      </c>
      <c r="B11911" s="4">
        <v>470.0</v>
      </c>
      <c r="C11911" s="4">
        <v>2019.0</v>
      </c>
      <c r="D11911" s="4" t="s">
        <v>1360</v>
      </c>
      <c r="E11911" s="4" t="s">
        <v>2141</v>
      </c>
      <c r="F11911" s="4" t="s">
        <v>30</v>
      </c>
      <c r="G11911" s="4" t="s">
        <v>1407</v>
      </c>
      <c r="H11911" s="4">
        <v>51812.0</v>
      </c>
      <c r="I11911" s="4">
        <v>6258.0</v>
      </c>
      <c r="J11911" s="4">
        <v>1958.0</v>
      </c>
      <c r="K11911" s="4">
        <v>9458.0</v>
      </c>
      <c r="L11911" s="4">
        <v>21200.0</v>
      </c>
      <c r="M11911" s="4" t="s">
        <v>2041</v>
      </c>
      <c r="N11911" s="4" t="s">
        <v>2041</v>
      </c>
      <c r="O11911" s="4" t="s">
        <v>2041</v>
      </c>
      <c r="P11911" s="4" t="s">
        <v>2041</v>
      </c>
      <c r="R11911" s="5" t="str">
        <f t="shared" si="1"/>
        <v>2019_470</v>
      </c>
    </row>
    <row r="11912">
      <c r="A11912" s="4" t="s">
        <v>2630</v>
      </c>
      <c r="B11912" s="4">
        <v>471.0</v>
      </c>
      <c r="C11912" s="4">
        <v>2019.0</v>
      </c>
      <c r="D11912" s="4" t="s">
        <v>981</v>
      </c>
      <c r="E11912" s="4" t="s">
        <v>2053</v>
      </c>
      <c r="F11912" s="4" t="s">
        <v>144</v>
      </c>
      <c r="G11912" s="4" t="s">
        <v>1481</v>
      </c>
      <c r="H11912" s="4">
        <v>7275.0</v>
      </c>
      <c r="I11912" s="4">
        <v>6257.0</v>
      </c>
      <c r="J11912" s="4">
        <v>467.0</v>
      </c>
      <c r="K11912" s="4">
        <v>13058.0</v>
      </c>
      <c r="L11912" s="4">
        <v>11550.0</v>
      </c>
      <c r="M11912" s="4" t="s">
        <v>2041</v>
      </c>
      <c r="N11912" s="4" t="s">
        <v>2041</v>
      </c>
      <c r="O11912" s="4" t="s">
        <v>2044</v>
      </c>
      <c r="P11912" s="4" t="s">
        <v>2041</v>
      </c>
      <c r="R11912" s="5" t="str">
        <f t="shared" si="1"/>
        <v>2019_471</v>
      </c>
    </row>
    <row r="11913">
      <c r="A11913" s="4" t="s">
        <v>2631</v>
      </c>
      <c r="B11913" s="4">
        <v>472.0</v>
      </c>
      <c r="C11913" s="4">
        <v>2019.0</v>
      </c>
      <c r="D11913" s="4" t="s">
        <v>975</v>
      </c>
      <c r="E11913" s="4" t="s">
        <v>2043</v>
      </c>
      <c r="F11913" s="4" t="s">
        <v>148</v>
      </c>
      <c r="G11913" s="4" t="s">
        <v>2632</v>
      </c>
      <c r="H11913" s="4">
        <v>38772.0</v>
      </c>
      <c r="I11913" s="4">
        <v>6201.0</v>
      </c>
      <c r="J11913" s="4">
        <v>1495.0</v>
      </c>
      <c r="K11913" s="4">
        <v>20450.0</v>
      </c>
      <c r="L11913" s="4">
        <v>15800.0</v>
      </c>
      <c r="M11913" s="4" t="s">
        <v>2041</v>
      </c>
      <c r="N11913" s="4" t="s">
        <v>2041</v>
      </c>
      <c r="O11913" s="4" t="s">
        <v>2044</v>
      </c>
      <c r="P11913" s="4" t="s">
        <v>2041</v>
      </c>
      <c r="R11913" s="5" t="str">
        <f t="shared" si="1"/>
        <v>2019_472</v>
      </c>
    </row>
    <row r="11914">
      <c r="A11914" s="4" t="s">
        <v>2342</v>
      </c>
      <c r="B11914" s="4">
        <v>473.0</v>
      </c>
      <c r="C11914" s="4">
        <v>2019.0</v>
      </c>
      <c r="D11914" s="4" t="s">
        <v>285</v>
      </c>
      <c r="E11914" s="4" t="s">
        <v>285</v>
      </c>
      <c r="F11914" s="4" t="s">
        <v>30</v>
      </c>
      <c r="G11914" s="4" t="s">
        <v>1407</v>
      </c>
      <c r="H11914" s="4">
        <v>10196.0</v>
      </c>
      <c r="I11914" s="4">
        <v>6182.0</v>
      </c>
      <c r="J11914" s="4">
        <v>163.0</v>
      </c>
      <c r="K11914" s="4">
        <v>6143.0</v>
      </c>
      <c r="L11914" s="4">
        <v>18150.0</v>
      </c>
      <c r="M11914" s="4" t="s">
        <v>2041</v>
      </c>
      <c r="N11914" s="4" t="s">
        <v>2041</v>
      </c>
      <c r="O11914" s="4" t="s">
        <v>2041</v>
      </c>
      <c r="P11914" s="4" t="s">
        <v>2041</v>
      </c>
      <c r="R11914" s="5" t="str">
        <f t="shared" si="1"/>
        <v>2019_473</v>
      </c>
    </row>
    <row r="11915">
      <c r="A11915" s="4" t="s">
        <v>2633</v>
      </c>
      <c r="B11915" s="4">
        <v>474.0</v>
      </c>
      <c r="C11915" s="4">
        <v>2019.0</v>
      </c>
      <c r="D11915" s="4" t="s">
        <v>76</v>
      </c>
      <c r="E11915" s="4" t="s">
        <v>76</v>
      </c>
      <c r="F11915" s="4" t="s">
        <v>179</v>
      </c>
      <c r="G11915" s="4" t="s">
        <v>1753</v>
      </c>
      <c r="H11915" s="4">
        <v>18840.0</v>
      </c>
      <c r="I11915" s="4">
        <v>6182.0</v>
      </c>
      <c r="J11915" s="4">
        <v>718.0</v>
      </c>
      <c r="K11915" s="4">
        <v>9839.0</v>
      </c>
      <c r="L11915" s="4">
        <v>17500.0</v>
      </c>
      <c r="M11915" s="4" t="s">
        <v>2041</v>
      </c>
      <c r="N11915" s="4" t="s">
        <v>2041</v>
      </c>
      <c r="O11915" s="4" t="s">
        <v>2041</v>
      </c>
      <c r="P11915" s="4" t="s">
        <v>2041</v>
      </c>
      <c r="R11915" s="5" t="str">
        <f t="shared" si="1"/>
        <v>2019_474</v>
      </c>
    </row>
    <row r="11916">
      <c r="A11916" s="4" t="s">
        <v>2605</v>
      </c>
      <c r="B11916" s="4">
        <v>475.0</v>
      </c>
      <c r="C11916" s="4">
        <v>2019.0</v>
      </c>
      <c r="D11916" s="4" t="s">
        <v>1354</v>
      </c>
      <c r="E11916" s="4" t="s">
        <v>2043</v>
      </c>
      <c r="F11916" s="4" t="s">
        <v>37</v>
      </c>
      <c r="G11916" s="4" t="s">
        <v>1432</v>
      </c>
      <c r="H11916" s="4">
        <v>8144.0</v>
      </c>
      <c r="I11916" s="4">
        <v>6172.0</v>
      </c>
      <c r="J11916" s="4">
        <v>305.0</v>
      </c>
      <c r="K11916" s="4">
        <v>3603.0</v>
      </c>
      <c r="L11916" s="4">
        <v>24600.0</v>
      </c>
      <c r="M11916" s="4" t="s">
        <v>2041</v>
      </c>
      <c r="N11916" s="4" t="s">
        <v>2041</v>
      </c>
      <c r="O11916" s="4" t="s">
        <v>2041</v>
      </c>
      <c r="P11916" s="4" t="s">
        <v>2041</v>
      </c>
      <c r="R11916" s="5" t="str">
        <f t="shared" si="1"/>
        <v>2019_475</v>
      </c>
    </row>
    <row r="11917">
      <c r="A11917" s="4" t="s">
        <v>2609</v>
      </c>
      <c r="B11917" s="4">
        <v>476.0</v>
      </c>
      <c r="C11917" s="4">
        <v>2019.0</v>
      </c>
      <c r="D11917" s="4" t="s">
        <v>688</v>
      </c>
      <c r="E11917" s="4" t="s">
        <v>2059</v>
      </c>
      <c r="F11917" s="4" t="s">
        <v>74</v>
      </c>
      <c r="G11917" s="4" t="s">
        <v>2610</v>
      </c>
      <c r="H11917" s="4">
        <v>5153.0</v>
      </c>
      <c r="I11917" s="4">
        <v>6166.0</v>
      </c>
      <c r="J11917" s="4">
        <v>335.0</v>
      </c>
      <c r="K11917" s="4">
        <v>4125.0</v>
      </c>
      <c r="L11917" s="4">
        <v>12000.0</v>
      </c>
      <c r="M11917" s="4" t="s">
        <v>2041</v>
      </c>
      <c r="N11917" s="4" t="s">
        <v>2041</v>
      </c>
      <c r="O11917" s="4" t="s">
        <v>2041</v>
      </c>
      <c r="P11917" s="4" t="s">
        <v>2041</v>
      </c>
      <c r="R11917" s="5" t="str">
        <f t="shared" si="1"/>
        <v>2019_476</v>
      </c>
    </row>
    <row r="11918">
      <c r="A11918" s="4" t="s">
        <v>2436</v>
      </c>
      <c r="B11918" s="4">
        <v>477.0</v>
      </c>
      <c r="C11918" s="4">
        <v>2019.0</v>
      </c>
      <c r="D11918" s="4" t="s">
        <v>1078</v>
      </c>
      <c r="E11918" s="4" t="s">
        <v>2052</v>
      </c>
      <c r="F11918" s="4" t="s">
        <v>57</v>
      </c>
      <c r="G11918" s="4" t="s">
        <v>1653</v>
      </c>
      <c r="H11918" s="4">
        <v>20565.0</v>
      </c>
      <c r="I11918" s="4">
        <v>6124.0</v>
      </c>
      <c r="J11918" s="4">
        <v>823.0</v>
      </c>
      <c r="K11918" s="4">
        <v>5060.0</v>
      </c>
      <c r="L11918" s="4">
        <v>8700.0</v>
      </c>
      <c r="M11918" s="4" t="s">
        <v>2041</v>
      </c>
      <c r="N11918" s="4" t="s">
        <v>2041</v>
      </c>
      <c r="O11918" s="4" t="s">
        <v>2041</v>
      </c>
      <c r="P11918" s="4" t="s">
        <v>2041</v>
      </c>
      <c r="R11918" s="5" t="str">
        <f t="shared" si="1"/>
        <v>2019_477</v>
      </c>
    </row>
    <row r="11919">
      <c r="A11919" s="4" t="s">
        <v>2458</v>
      </c>
      <c r="B11919" s="4">
        <v>478.0</v>
      </c>
      <c r="C11919" s="4">
        <v>2019.0</v>
      </c>
      <c r="D11919" s="4" t="s">
        <v>1139</v>
      </c>
      <c r="E11919" s="4" t="s">
        <v>2042</v>
      </c>
      <c r="F11919" s="4" t="s">
        <v>43</v>
      </c>
      <c r="G11919" s="4" t="s">
        <v>1479</v>
      </c>
      <c r="H11919" s="4">
        <v>1302.0</v>
      </c>
      <c r="I11919" s="4">
        <v>6079.0</v>
      </c>
      <c r="J11919" s="4">
        <v>137.0</v>
      </c>
      <c r="K11919" s="4">
        <v>7290.0</v>
      </c>
      <c r="L11919" s="4">
        <v>11400.0</v>
      </c>
      <c r="M11919" s="4" t="s">
        <v>2041</v>
      </c>
      <c r="N11919" s="4" t="s">
        <v>2041</v>
      </c>
      <c r="O11919" s="4" t="s">
        <v>2041</v>
      </c>
      <c r="P11919" s="4" t="s">
        <v>2041</v>
      </c>
      <c r="R11919" s="5" t="str">
        <f t="shared" si="1"/>
        <v>2019_478</v>
      </c>
    </row>
    <row r="11920">
      <c r="A11920" s="4" t="s">
        <v>2289</v>
      </c>
      <c r="B11920" s="4">
        <v>479.0</v>
      </c>
      <c r="C11920" s="4">
        <v>2019.0</v>
      </c>
      <c r="D11920" s="4" t="s">
        <v>999</v>
      </c>
      <c r="E11920" s="4" t="s">
        <v>117</v>
      </c>
      <c r="F11920" s="4" t="s">
        <v>88</v>
      </c>
      <c r="G11920" s="4" t="s">
        <v>1413</v>
      </c>
      <c r="H11920" s="4">
        <v>7402.0</v>
      </c>
      <c r="I11920" s="4">
        <v>6047.0</v>
      </c>
      <c r="J11920" s="4">
        <v>394.0</v>
      </c>
      <c r="K11920" s="4">
        <v>4233.0</v>
      </c>
      <c r="L11920" s="4">
        <v>11500.0</v>
      </c>
      <c r="M11920" s="4" t="s">
        <v>2041</v>
      </c>
      <c r="N11920" s="4" t="s">
        <v>2041</v>
      </c>
      <c r="O11920" s="4" t="s">
        <v>2041</v>
      </c>
      <c r="P11920" s="4" t="s">
        <v>2041</v>
      </c>
      <c r="R11920" s="5" t="str">
        <f t="shared" si="1"/>
        <v>2019_479</v>
      </c>
    </row>
    <row r="11921">
      <c r="A11921" s="4" t="s">
        <v>2634</v>
      </c>
      <c r="B11921" s="4">
        <v>480.0</v>
      </c>
      <c r="C11921" s="4">
        <v>2019.0</v>
      </c>
      <c r="D11921" s="4" t="s">
        <v>1104</v>
      </c>
      <c r="E11921" s="4" t="s">
        <v>2116</v>
      </c>
      <c r="F11921" s="4" t="s">
        <v>88</v>
      </c>
      <c r="G11921" s="4" t="s">
        <v>1413</v>
      </c>
      <c r="H11921" s="4">
        <v>3733.0</v>
      </c>
      <c r="I11921" s="4">
        <v>6023.0</v>
      </c>
      <c r="J11921" s="4">
        <v>221.0</v>
      </c>
      <c r="K11921" s="4">
        <v>7059.0</v>
      </c>
      <c r="L11921" s="4">
        <v>18000.0</v>
      </c>
      <c r="M11921" s="4" t="s">
        <v>2041</v>
      </c>
      <c r="N11921" s="4" t="s">
        <v>2041</v>
      </c>
      <c r="O11921" s="4" t="s">
        <v>2044</v>
      </c>
      <c r="P11921" s="4" t="s">
        <v>2041</v>
      </c>
      <c r="R11921" s="5" t="str">
        <f t="shared" si="1"/>
        <v>2019_480</v>
      </c>
    </row>
    <row r="11922">
      <c r="A11922" s="4" t="s">
        <v>2439</v>
      </c>
      <c r="B11922" s="4">
        <v>481.0</v>
      </c>
      <c r="C11922" s="4">
        <v>2019.0</v>
      </c>
      <c r="D11922" s="4" t="s">
        <v>67</v>
      </c>
      <c r="E11922" s="4" t="s">
        <v>2042</v>
      </c>
      <c r="F11922" s="4" t="s">
        <v>46</v>
      </c>
      <c r="G11922" s="4" t="s">
        <v>1418</v>
      </c>
      <c r="H11922" s="4">
        <v>6334.0</v>
      </c>
      <c r="I11922" s="4">
        <v>6022.0</v>
      </c>
      <c r="J11922" s="4">
        <v>371.0</v>
      </c>
      <c r="K11922" s="4">
        <v>19327.0</v>
      </c>
      <c r="L11922" s="4">
        <v>9000.0</v>
      </c>
      <c r="M11922" s="4" t="s">
        <v>2041</v>
      </c>
      <c r="N11922" s="4" t="s">
        <v>2041</v>
      </c>
      <c r="O11922" s="4" t="s">
        <v>2041</v>
      </c>
      <c r="P11922" s="4" t="s">
        <v>2041</v>
      </c>
      <c r="R11922" s="5" t="str">
        <f t="shared" si="1"/>
        <v>2019_481</v>
      </c>
    </row>
    <row r="11923">
      <c r="A11923" s="4" t="s">
        <v>2635</v>
      </c>
      <c r="B11923" s="4">
        <v>482.0</v>
      </c>
      <c r="C11923" s="4">
        <v>2019.0</v>
      </c>
      <c r="D11923" s="4" t="s">
        <v>638</v>
      </c>
      <c r="E11923" s="4" t="s">
        <v>2043</v>
      </c>
      <c r="F11923" s="4" t="s">
        <v>57</v>
      </c>
      <c r="G11923" s="4" t="s">
        <v>1544</v>
      </c>
      <c r="H11923" s="4">
        <v>67724.0</v>
      </c>
      <c r="I11923" s="4">
        <v>5964.0</v>
      </c>
      <c r="J11923" s="4">
        <v>1211.0</v>
      </c>
      <c r="K11923" s="4">
        <v>5178.0</v>
      </c>
      <c r="L11923" s="4">
        <v>8900.0</v>
      </c>
      <c r="M11923" s="4" t="s">
        <v>2041</v>
      </c>
      <c r="N11923" s="4" t="s">
        <v>2041</v>
      </c>
      <c r="O11923" s="4" t="s">
        <v>2044</v>
      </c>
      <c r="P11923" s="4" t="s">
        <v>2041</v>
      </c>
      <c r="R11923" s="5" t="str">
        <f t="shared" si="1"/>
        <v>2019_482</v>
      </c>
    </row>
    <row r="11924">
      <c r="A11924" s="4" t="s">
        <v>2393</v>
      </c>
      <c r="B11924" s="4">
        <v>483.0</v>
      </c>
      <c r="C11924" s="4">
        <v>2019.0</v>
      </c>
      <c r="D11924" s="4" t="s">
        <v>32</v>
      </c>
      <c r="E11924" s="4" t="s">
        <v>2043</v>
      </c>
      <c r="F11924" s="4" t="s">
        <v>57</v>
      </c>
      <c r="G11924" s="4" t="s">
        <v>1597</v>
      </c>
      <c r="H11924" s="4">
        <v>17125.0</v>
      </c>
      <c r="I11924" s="4">
        <v>5911.0</v>
      </c>
      <c r="J11924" s="4">
        <v>76.0</v>
      </c>
      <c r="K11924" s="4">
        <v>9865.0</v>
      </c>
      <c r="L11924" s="4">
        <v>10300.0</v>
      </c>
      <c r="M11924" s="4" t="s">
        <v>2041</v>
      </c>
      <c r="N11924" s="4" t="s">
        <v>2041</v>
      </c>
      <c r="O11924" s="4" t="s">
        <v>2041</v>
      </c>
      <c r="P11924" s="4" t="s">
        <v>2041</v>
      </c>
      <c r="R11924" s="5" t="str">
        <f t="shared" si="1"/>
        <v>2019_483</v>
      </c>
    </row>
    <row r="11925">
      <c r="A11925" s="4" t="s">
        <v>2636</v>
      </c>
      <c r="B11925" s="4">
        <v>484.0</v>
      </c>
      <c r="C11925" s="4">
        <v>2019.0</v>
      </c>
      <c r="D11925" s="4" t="s">
        <v>285</v>
      </c>
      <c r="E11925" s="4" t="s">
        <v>285</v>
      </c>
      <c r="F11925" s="4" t="s">
        <v>30</v>
      </c>
      <c r="G11925" s="4" t="s">
        <v>1407</v>
      </c>
      <c r="H11925" s="4">
        <v>9421.0</v>
      </c>
      <c r="I11925" s="4">
        <v>5880.0</v>
      </c>
      <c r="J11925" s="4">
        <v>398.0</v>
      </c>
      <c r="K11925" s="4">
        <v>6678.0</v>
      </c>
      <c r="L11925" s="4">
        <v>16900.0</v>
      </c>
      <c r="M11925" s="4" t="s">
        <v>2041</v>
      </c>
      <c r="N11925" s="4" t="s">
        <v>2041</v>
      </c>
      <c r="O11925" s="4" t="s">
        <v>2044</v>
      </c>
      <c r="P11925" s="4" t="s">
        <v>2041</v>
      </c>
      <c r="R11925" s="5" t="str">
        <f t="shared" si="1"/>
        <v>2019_484</v>
      </c>
    </row>
    <row r="11926">
      <c r="A11926" s="4" t="s">
        <v>2608</v>
      </c>
      <c r="B11926" s="4">
        <v>485.0</v>
      </c>
      <c r="C11926" s="4">
        <v>2019.0</v>
      </c>
      <c r="D11926" s="4" t="s">
        <v>975</v>
      </c>
      <c r="E11926" s="4" t="s">
        <v>2043</v>
      </c>
      <c r="F11926" s="4" t="s">
        <v>400</v>
      </c>
      <c r="G11926" s="4" t="s">
        <v>1513</v>
      </c>
      <c r="H11926" s="4">
        <v>8475.0</v>
      </c>
      <c r="I11926" s="4">
        <v>5878.0</v>
      </c>
      <c r="J11926" s="4">
        <v>627.0</v>
      </c>
      <c r="K11926" s="4">
        <v>7588.0</v>
      </c>
      <c r="L11926" s="4">
        <v>35700.0</v>
      </c>
      <c r="M11926" s="4" t="s">
        <v>2041</v>
      </c>
      <c r="N11926" s="4" t="s">
        <v>2041</v>
      </c>
      <c r="O11926" s="4" t="s">
        <v>2041</v>
      </c>
      <c r="P11926" s="4" t="s">
        <v>2041</v>
      </c>
      <c r="R11926" s="5" t="str">
        <f t="shared" si="1"/>
        <v>2019_485</v>
      </c>
    </row>
    <row r="11927">
      <c r="A11927" s="4" t="s">
        <v>2429</v>
      </c>
      <c r="B11927" s="4">
        <v>486.0</v>
      </c>
      <c r="C11927" s="4">
        <v>2019.0</v>
      </c>
      <c r="D11927" s="4" t="s">
        <v>988</v>
      </c>
      <c r="E11927" s="4" t="s">
        <v>2053</v>
      </c>
      <c r="F11927" s="4" t="s">
        <v>46</v>
      </c>
      <c r="G11927" s="4" t="s">
        <v>1911</v>
      </c>
      <c r="H11927" s="4">
        <v>6313.0</v>
      </c>
      <c r="I11927" s="4">
        <v>5841.0</v>
      </c>
      <c r="J11927" s="4">
        <v>443.0</v>
      </c>
      <c r="K11927" s="4">
        <v>5728.0</v>
      </c>
      <c r="L11927" s="4">
        <v>11000.0</v>
      </c>
      <c r="M11927" s="4" t="s">
        <v>2041</v>
      </c>
      <c r="N11927" s="4" t="s">
        <v>2041</v>
      </c>
      <c r="O11927" s="4" t="s">
        <v>2041</v>
      </c>
      <c r="P11927" s="4" t="s">
        <v>2041</v>
      </c>
      <c r="R11927" s="5" t="str">
        <f t="shared" si="1"/>
        <v>2019_486</v>
      </c>
    </row>
    <row r="11928">
      <c r="A11928" s="7" t="s">
        <v>2637</v>
      </c>
      <c r="B11928" s="7">
        <v>487.0</v>
      </c>
      <c r="C11928" s="7">
        <v>2019.0</v>
      </c>
      <c r="D11928" s="7" t="s">
        <v>102</v>
      </c>
      <c r="E11928" s="7" t="s">
        <v>114</v>
      </c>
      <c r="F11928" s="7" t="s">
        <v>43</v>
      </c>
      <c r="G11928" s="7" t="s">
        <v>1595</v>
      </c>
      <c r="H11928" s="7">
        <v>48198.0</v>
      </c>
      <c r="I11928" s="7">
        <v>5825.0</v>
      </c>
      <c r="J11928" s="7">
        <v>1428.0</v>
      </c>
      <c r="K11928" s="7">
        <v>10777.0</v>
      </c>
      <c r="L11928" s="7">
        <v>10000.0</v>
      </c>
      <c r="M11928" s="7" t="s">
        <v>2041</v>
      </c>
      <c r="N11928" s="7" t="s">
        <v>2044</v>
      </c>
      <c r="O11928" s="7" t="s">
        <v>2044</v>
      </c>
      <c r="P11928" s="7" t="s">
        <v>2041</v>
      </c>
      <c r="Q11928" s="8"/>
      <c r="R11928" s="5" t="str">
        <f t="shared" si="1"/>
        <v>2019_487</v>
      </c>
    </row>
    <row r="11929">
      <c r="A11929" s="4" t="s">
        <v>2515</v>
      </c>
      <c r="B11929" s="4">
        <v>488.0</v>
      </c>
      <c r="C11929" s="4">
        <v>2019.0</v>
      </c>
      <c r="D11929" s="4" t="s">
        <v>1360</v>
      </c>
      <c r="E11929" s="4" t="s">
        <v>2141</v>
      </c>
      <c r="F11929" s="4" t="s">
        <v>189</v>
      </c>
      <c r="G11929" s="4" t="s">
        <v>1660</v>
      </c>
      <c r="H11929" s="4">
        <v>34603.0</v>
      </c>
      <c r="I11929" s="4">
        <v>5823.0</v>
      </c>
      <c r="J11929" s="4">
        <v>1187.0</v>
      </c>
      <c r="K11929" s="4">
        <v>11262.0</v>
      </c>
      <c r="L11929" s="4">
        <v>24000.0</v>
      </c>
      <c r="M11929" s="4" t="s">
        <v>2041</v>
      </c>
      <c r="N11929" s="4" t="s">
        <v>2041</v>
      </c>
      <c r="O11929" s="4" t="s">
        <v>2041</v>
      </c>
      <c r="P11929" s="4" t="s">
        <v>2041</v>
      </c>
      <c r="R11929" s="5" t="str">
        <f t="shared" si="1"/>
        <v>2019_488</v>
      </c>
    </row>
    <row r="11930">
      <c r="A11930" s="4" t="s">
        <v>2549</v>
      </c>
      <c r="B11930" s="4">
        <v>489.0</v>
      </c>
      <c r="C11930" s="4">
        <v>2019.0</v>
      </c>
      <c r="D11930" s="4" t="s">
        <v>981</v>
      </c>
      <c r="E11930" s="4" t="s">
        <v>2053</v>
      </c>
      <c r="F11930" s="4" t="s">
        <v>46</v>
      </c>
      <c r="G11930" s="4" t="s">
        <v>1475</v>
      </c>
      <c r="H11930" s="4">
        <v>3614.0</v>
      </c>
      <c r="I11930" s="4">
        <v>5812.0</v>
      </c>
      <c r="J11930" s="4">
        <v>61.0</v>
      </c>
      <c r="K11930" s="4">
        <v>5599.0</v>
      </c>
      <c r="L11930" s="4">
        <v>12700.0</v>
      </c>
      <c r="M11930" s="4" t="s">
        <v>2041</v>
      </c>
      <c r="N11930" s="4" t="s">
        <v>2041</v>
      </c>
      <c r="O11930" s="4" t="s">
        <v>2041</v>
      </c>
      <c r="P11930" s="4" t="s">
        <v>2041</v>
      </c>
      <c r="R11930" s="5" t="str">
        <f t="shared" si="1"/>
        <v>2019_489</v>
      </c>
    </row>
    <row r="11931">
      <c r="A11931" s="4" t="s">
        <v>2561</v>
      </c>
      <c r="B11931" s="4">
        <v>490.0</v>
      </c>
      <c r="C11931" s="4">
        <v>2019.0</v>
      </c>
      <c r="D11931" s="4" t="s">
        <v>332</v>
      </c>
      <c r="E11931" s="4" t="s">
        <v>2141</v>
      </c>
      <c r="F11931" s="4" t="s">
        <v>57</v>
      </c>
      <c r="G11931" s="4" t="s">
        <v>1719</v>
      </c>
      <c r="H11931" s="4">
        <v>7759.0</v>
      </c>
      <c r="I11931" s="4">
        <v>5800.0</v>
      </c>
      <c r="J11931" s="4">
        <v>434.0</v>
      </c>
      <c r="K11931" s="4">
        <v>1903.0</v>
      </c>
      <c r="L11931" s="4">
        <v>18900.0</v>
      </c>
      <c r="M11931" s="4" t="s">
        <v>2041</v>
      </c>
      <c r="N11931" s="4" t="s">
        <v>2041</v>
      </c>
      <c r="O11931" s="4" t="s">
        <v>2044</v>
      </c>
      <c r="P11931" s="4" t="s">
        <v>2041</v>
      </c>
      <c r="R11931" s="5" t="str">
        <f t="shared" si="1"/>
        <v>2019_490</v>
      </c>
    </row>
    <row r="11932">
      <c r="A11932" s="4" t="s">
        <v>2518</v>
      </c>
      <c r="B11932" s="4">
        <v>491.0</v>
      </c>
      <c r="C11932" s="4">
        <v>2019.0</v>
      </c>
      <c r="D11932" s="4" t="s">
        <v>67</v>
      </c>
      <c r="E11932" s="4" t="s">
        <v>2042</v>
      </c>
      <c r="F11932" s="4" t="s">
        <v>57</v>
      </c>
      <c r="G11932" s="4" t="s">
        <v>1452</v>
      </c>
      <c r="H11932" s="4">
        <v>5765.0</v>
      </c>
      <c r="I11932" s="4">
        <v>5748.0</v>
      </c>
      <c r="J11932" s="4">
        <v>475.0</v>
      </c>
      <c r="K11932" s="4">
        <v>10631.0</v>
      </c>
      <c r="L11932" s="4">
        <v>18251.0</v>
      </c>
      <c r="M11932" s="4" t="s">
        <v>2041</v>
      </c>
      <c r="N11932" s="4" t="s">
        <v>2041</v>
      </c>
      <c r="O11932" s="4" t="s">
        <v>2041</v>
      </c>
      <c r="P11932" s="4" t="s">
        <v>2041</v>
      </c>
      <c r="R11932" s="5" t="str">
        <f t="shared" si="1"/>
        <v>2019_491</v>
      </c>
    </row>
    <row r="11933">
      <c r="A11933" s="4" t="s">
        <v>2397</v>
      </c>
      <c r="B11933" s="4">
        <v>492.0</v>
      </c>
      <c r="C11933" s="4">
        <v>2019.0</v>
      </c>
      <c r="D11933" s="4" t="s">
        <v>688</v>
      </c>
      <c r="E11933" s="4" t="s">
        <v>2059</v>
      </c>
      <c r="F11933" s="4" t="s">
        <v>189</v>
      </c>
      <c r="G11933" s="4" t="s">
        <v>1449</v>
      </c>
      <c r="H11933" s="4">
        <v>5671.0</v>
      </c>
      <c r="I11933" s="4">
        <v>5717.0</v>
      </c>
      <c r="J11933" s="4">
        <v>532.0</v>
      </c>
      <c r="K11933" s="4">
        <v>10666.0</v>
      </c>
      <c r="L11933" s="4">
        <v>5900.0</v>
      </c>
      <c r="M11933" s="4" t="s">
        <v>2041</v>
      </c>
      <c r="N11933" s="4" t="s">
        <v>2041</v>
      </c>
      <c r="O11933" s="4" t="s">
        <v>2041</v>
      </c>
      <c r="P11933" s="4" t="s">
        <v>2041</v>
      </c>
      <c r="R11933" s="5" t="str">
        <f t="shared" si="1"/>
        <v>2019_492</v>
      </c>
    </row>
    <row r="11934">
      <c r="A11934" s="4" t="s">
        <v>2418</v>
      </c>
      <c r="B11934" s="4">
        <v>493.0</v>
      </c>
      <c r="C11934" s="4">
        <v>2019.0</v>
      </c>
      <c r="D11934" s="4" t="s">
        <v>29</v>
      </c>
      <c r="E11934" s="4" t="s">
        <v>29</v>
      </c>
      <c r="F11934" s="4" t="s">
        <v>27</v>
      </c>
      <c r="G11934" s="4" t="s">
        <v>1553</v>
      </c>
      <c r="H11934" s="4">
        <v>13.0</v>
      </c>
      <c r="I11934" s="4">
        <v>5713.0</v>
      </c>
      <c r="J11934" s="4">
        <v>723.0</v>
      </c>
      <c r="K11934" s="4">
        <v>10258.0</v>
      </c>
      <c r="L11934" s="4">
        <v>11945.0</v>
      </c>
      <c r="M11934" s="4" t="s">
        <v>2041</v>
      </c>
      <c r="N11934" s="4" t="s">
        <v>2041</v>
      </c>
      <c r="O11934" s="4" t="s">
        <v>2041</v>
      </c>
      <c r="P11934" s="4" t="s">
        <v>2041</v>
      </c>
      <c r="R11934" s="5" t="str">
        <f t="shared" si="1"/>
        <v>2019_493</v>
      </c>
    </row>
    <row r="11935">
      <c r="A11935" s="4" t="s">
        <v>2216</v>
      </c>
      <c r="B11935" s="4">
        <v>494.0</v>
      </c>
      <c r="C11935" s="4">
        <v>2019.0</v>
      </c>
      <c r="D11935" s="4" t="s">
        <v>62</v>
      </c>
      <c r="E11935" s="4" t="s">
        <v>2112</v>
      </c>
      <c r="F11935" s="4" t="s">
        <v>192</v>
      </c>
      <c r="G11935" s="4" t="s">
        <v>1477</v>
      </c>
      <c r="H11935" s="4">
        <v>30583.0</v>
      </c>
      <c r="I11935" s="4">
        <v>5688.0</v>
      </c>
      <c r="J11935" s="4">
        <v>1542.0</v>
      </c>
      <c r="K11935" s="4">
        <v>4130.0</v>
      </c>
      <c r="L11935" s="4">
        <v>34000.0</v>
      </c>
      <c r="M11935" s="4" t="s">
        <v>2041</v>
      </c>
      <c r="N11935" s="4" t="s">
        <v>2041</v>
      </c>
      <c r="O11935" s="4" t="s">
        <v>2041</v>
      </c>
      <c r="P11935" s="4" t="s">
        <v>2041</v>
      </c>
      <c r="R11935" s="5" t="str">
        <f t="shared" si="1"/>
        <v>2019_494</v>
      </c>
    </row>
    <row r="11936">
      <c r="A11936" s="7" t="s">
        <v>2638</v>
      </c>
      <c r="B11936" s="7">
        <v>495.0</v>
      </c>
      <c r="C11936" s="7">
        <v>2019.0</v>
      </c>
      <c r="D11936" s="7" t="s">
        <v>1831</v>
      </c>
      <c r="E11936" s="7" t="s">
        <v>2040</v>
      </c>
      <c r="F11936" s="7" t="s">
        <v>57</v>
      </c>
      <c r="G11936" s="7" t="s">
        <v>1414</v>
      </c>
      <c r="H11936" s="7">
        <v>4435.0</v>
      </c>
      <c r="I11936" s="7">
        <v>5672.0</v>
      </c>
      <c r="J11936" s="7">
        <v>334.0</v>
      </c>
      <c r="K11936" s="7">
        <v>2813.0</v>
      </c>
      <c r="L11936" s="7">
        <v>19800.0</v>
      </c>
      <c r="M11936" s="7" t="s">
        <v>2041</v>
      </c>
      <c r="N11936" s="7" t="s">
        <v>2044</v>
      </c>
      <c r="O11936" s="7" t="s">
        <v>2044</v>
      </c>
      <c r="P11936" s="7" t="s">
        <v>2041</v>
      </c>
      <c r="Q11936" s="8"/>
      <c r="R11936" s="5" t="str">
        <f t="shared" si="1"/>
        <v>2019_495</v>
      </c>
    </row>
    <row r="11937">
      <c r="A11937" s="4" t="s">
        <v>2512</v>
      </c>
      <c r="B11937" s="4">
        <v>496.0</v>
      </c>
      <c r="C11937" s="4">
        <v>2019.0</v>
      </c>
      <c r="D11937" s="4" t="s">
        <v>1139</v>
      </c>
      <c r="E11937" s="4" t="s">
        <v>2042</v>
      </c>
      <c r="F11937" s="4" t="s">
        <v>257</v>
      </c>
      <c r="G11937" s="4" t="s">
        <v>1424</v>
      </c>
      <c r="H11937" s="4">
        <v>56302.0</v>
      </c>
      <c r="I11937" s="4">
        <v>5658.0</v>
      </c>
      <c r="J11937" s="4">
        <v>2440.0</v>
      </c>
      <c r="K11937" s="4">
        <v>30686.0</v>
      </c>
      <c r="L11937" s="4">
        <v>4150.0</v>
      </c>
      <c r="M11937" s="4" t="s">
        <v>2041</v>
      </c>
      <c r="N11937" s="4" t="s">
        <v>2041</v>
      </c>
      <c r="O11937" s="4" t="s">
        <v>2041</v>
      </c>
      <c r="P11937" s="4" t="s">
        <v>2041</v>
      </c>
      <c r="R11937" s="5" t="str">
        <f t="shared" si="1"/>
        <v>2019_496</v>
      </c>
    </row>
    <row r="11938">
      <c r="A11938" s="4" t="s">
        <v>2430</v>
      </c>
      <c r="B11938" s="4">
        <v>497.0</v>
      </c>
      <c r="C11938" s="4">
        <v>2019.0</v>
      </c>
      <c r="D11938" s="4" t="s">
        <v>81</v>
      </c>
      <c r="E11938" s="4" t="s">
        <v>2042</v>
      </c>
      <c r="F11938" s="4" t="s">
        <v>49</v>
      </c>
      <c r="G11938" s="4" t="s">
        <v>1455</v>
      </c>
      <c r="H11938" s="4">
        <v>2829.0</v>
      </c>
      <c r="I11938" s="4">
        <v>5610.0</v>
      </c>
      <c r="J11938" s="4">
        <v>395.0</v>
      </c>
      <c r="K11938" s="4">
        <v>104176.0</v>
      </c>
      <c r="L11938" s="4">
        <v>6500.0</v>
      </c>
      <c r="M11938" s="4" t="s">
        <v>2041</v>
      </c>
      <c r="N11938" s="4" t="s">
        <v>2041</v>
      </c>
      <c r="O11938" s="4" t="s">
        <v>2044</v>
      </c>
      <c r="P11938" s="4" t="s">
        <v>2041</v>
      </c>
      <c r="R11938" s="5" t="str">
        <f t="shared" si="1"/>
        <v>2019_497</v>
      </c>
    </row>
    <row r="11939">
      <c r="A11939" s="4" t="s">
        <v>2435</v>
      </c>
      <c r="B11939" s="4">
        <v>498.0</v>
      </c>
      <c r="C11939" s="4">
        <v>2019.0</v>
      </c>
      <c r="D11939" s="4" t="s">
        <v>1360</v>
      </c>
      <c r="E11939" s="4" t="s">
        <v>2141</v>
      </c>
      <c r="F11939" s="4" t="s">
        <v>183</v>
      </c>
      <c r="G11939" s="4" t="s">
        <v>1517</v>
      </c>
      <c r="H11939" s="4">
        <v>8051.0</v>
      </c>
      <c r="I11939" s="4">
        <v>5590.0</v>
      </c>
      <c r="J11939" s="4">
        <v>852.0</v>
      </c>
      <c r="K11939" s="4">
        <v>8997.0</v>
      </c>
      <c r="L11939" s="4">
        <v>12000.0</v>
      </c>
      <c r="M11939" s="4" t="s">
        <v>2041</v>
      </c>
      <c r="N11939" s="4" t="s">
        <v>2041</v>
      </c>
      <c r="O11939" s="4" t="s">
        <v>2041</v>
      </c>
      <c r="P11939" s="4" t="s">
        <v>2041</v>
      </c>
      <c r="R11939" s="5" t="str">
        <f t="shared" si="1"/>
        <v>2019_498</v>
      </c>
    </row>
    <row r="11940">
      <c r="A11940" s="4" t="s">
        <v>2366</v>
      </c>
      <c r="B11940" s="4">
        <v>499.0</v>
      </c>
      <c r="C11940" s="4">
        <v>2019.0</v>
      </c>
      <c r="D11940" s="4" t="s">
        <v>490</v>
      </c>
      <c r="E11940" s="4" t="s">
        <v>921</v>
      </c>
      <c r="F11940" s="4" t="s">
        <v>144</v>
      </c>
      <c r="G11940" s="4" t="s">
        <v>1481</v>
      </c>
      <c r="H11940" s="4">
        <v>3066.0</v>
      </c>
      <c r="I11940" s="4">
        <v>5582.0</v>
      </c>
      <c r="J11940" s="4">
        <v>647.0</v>
      </c>
      <c r="K11940" s="4">
        <v>7424.0</v>
      </c>
      <c r="L11940" s="4">
        <v>7400.0</v>
      </c>
      <c r="M11940" s="4" t="s">
        <v>2041</v>
      </c>
      <c r="N11940" s="4" t="s">
        <v>2041</v>
      </c>
      <c r="O11940" s="4" t="s">
        <v>2041</v>
      </c>
      <c r="P11940" s="4" t="s">
        <v>2041</v>
      </c>
      <c r="R11940" s="5" t="str">
        <f t="shared" si="1"/>
        <v>2019_499</v>
      </c>
    </row>
    <row r="11941">
      <c r="A11941" s="4" t="s">
        <v>2639</v>
      </c>
      <c r="B11941" s="4">
        <v>500.0</v>
      </c>
      <c r="C11941" s="4">
        <v>2019.0</v>
      </c>
      <c r="D11941" s="4" t="s">
        <v>285</v>
      </c>
      <c r="E11941" s="4" t="s">
        <v>285</v>
      </c>
      <c r="F11941" s="4" t="s">
        <v>57</v>
      </c>
      <c r="G11941" s="4" t="s">
        <v>1414</v>
      </c>
      <c r="H11941" s="4">
        <v>9208.0</v>
      </c>
      <c r="I11941" s="4">
        <v>5575.0</v>
      </c>
      <c r="J11941" s="4">
        <v>283.0</v>
      </c>
      <c r="K11941" s="4">
        <v>3543.0</v>
      </c>
      <c r="L11941" s="4">
        <v>15100.0</v>
      </c>
      <c r="M11941" s="4" t="s">
        <v>2041</v>
      </c>
      <c r="N11941" s="4" t="s">
        <v>2041</v>
      </c>
      <c r="O11941" s="4" t="s">
        <v>2044</v>
      </c>
      <c r="P11941" s="4" t="s">
        <v>2041</v>
      </c>
      <c r="R11941" s="5" t="str">
        <f t="shared" si="1"/>
        <v>2019_500</v>
      </c>
    </row>
    <row r="11942">
      <c r="A11942" s="4" t="s">
        <v>25</v>
      </c>
      <c r="B11942" s="4">
        <v>1.0</v>
      </c>
      <c r="C11942" s="4">
        <v>2020.0</v>
      </c>
      <c r="D11942" s="4" t="s">
        <v>26</v>
      </c>
      <c r="E11942" s="4" t="s">
        <v>2040</v>
      </c>
      <c r="F11942" s="4" t="s">
        <v>27</v>
      </c>
      <c r="G11942" s="4" t="s">
        <v>1400</v>
      </c>
      <c r="H11942" s="4">
        <v>321803.0</v>
      </c>
      <c r="I11942" s="4">
        <v>523964.0</v>
      </c>
      <c r="J11942" s="4">
        <v>14881.0</v>
      </c>
      <c r="K11942" s="4">
        <v>236495.0</v>
      </c>
      <c r="L11942" s="4">
        <v>2200000.0</v>
      </c>
      <c r="M11942" s="4" t="s">
        <v>2041</v>
      </c>
      <c r="N11942" s="4" t="s">
        <v>2041</v>
      </c>
      <c r="O11942" s="4" t="s">
        <v>2041</v>
      </c>
      <c r="P11942" s="4" t="s">
        <v>2044</v>
      </c>
      <c r="R11942" s="5" t="str">
        <f t="shared" si="1"/>
        <v>2020_1</v>
      </c>
    </row>
    <row r="11943">
      <c r="A11943" s="4" t="s">
        <v>2640</v>
      </c>
      <c r="B11943" s="4">
        <v>2.0</v>
      </c>
      <c r="C11943" s="4">
        <v>2020.0</v>
      </c>
      <c r="D11943" s="4" t="s">
        <v>1364</v>
      </c>
      <c r="E11943" s="4" t="s">
        <v>2040</v>
      </c>
      <c r="F11943" s="4" t="s">
        <v>95</v>
      </c>
      <c r="G11943" s="4" t="s">
        <v>1458</v>
      </c>
      <c r="H11943" s="4">
        <v>970680.0</v>
      </c>
      <c r="I11943" s="4">
        <v>280522.0</v>
      </c>
      <c r="J11943" s="4">
        <v>11588.0</v>
      </c>
      <c r="K11943" s="4">
        <v>225248.0</v>
      </c>
      <c r="L11943" s="4">
        <v>798000.0</v>
      </c>
      <c r="M11943" s="4" t="s">
        <v>2044</v>
      </c>
      <c r="N11943" s="4" t="s">
        <v>2041</v>
      </c>
      <c r="O11943" s="4" t="s">
        <v>2041</v>
      </c>
      <c r="P11943" s="4" t="s">
        <v>2044</v>
      </c>
      <c r="R11943" s="5" t="str">
        <f t="shared" si="1"/>
        <v>2020_2</v>
      </c>
    </row>
    <row r="11944">
      <c r="A11944" s="4" t="s">
        <v>22</v>
      </c>
      <c r="B11944" s="4">
        <v>3.0</v>
      </c>
      <c r="C11944" s="4">
        <v>2020.0</v>
      </c>
      <c r="D11944" s="4" t="s">
        <v>23</v>
      </c>
      <c r="E11944" s="4" t="s">
        <v>921</v>
      </c>
      <c r="F11944" s="4" t="s">
        <v>24</v>
      </c>
      <c r="G11944" s="4" t="s">
        <v>1401</v>
      </c>
      <c r="H11944" s="4">
        <v>160696.0</v>
      </c>
      <c r="I11944" s="4">
        <v>264938.0</v>
      </c>
      <c r="J11944" s="4">
        <v>14340.0</v>
      </c>
      <c r="K11944" s="4">
        <v>362597.0</v>
      </c>
      <c r="L11944" s="4">
        <v>74900.0</v>
      </c>
      <c r="M11944" s="4" t="s">
        <v>2041</v>
      </c>
      <c r="N11944" s="4" t="s">
        <v>2041</v>
      </c>
      <c r="O11944" s="4" t="s">
        <v>2041</v>
      </c>
      <c r="P11944" s="4" t="s">
        <v>2044</v>
      </c>
      <c r="R11944" s="5" t="str">
        <f t="shared" si="1"/>
        <v>2020_3</v>
      </c>
    </row>
    <row r="11945">
      <c r="A11945" s="4" t="s">
        <v>1969</v>
      </c>
      <c r="B11945" s="4">
        <v>4.0</v>
      </c>
      <c r="C11945" s="4">
        <v>2020.0</v>
      </c>
      <c r="D11945" s="4" t="s">
        <v>32</v>
      </c>
      <c r="E11945" s="4" t="s">
        <v>2043</v>
      </c>
      <c r="F11945" s="4" t="s">
        <v>57</v>
      </c>
      <c r="G11945" s="4" t="s">
        <v>1487</v>
      </c>
      <c r="H11945" s="4">
        <v>1112641.0</v>
      </c>
      <c r="I11945" s="4">
        <v>260174.0</v>
      </c>
      <c r="J11945" s="4">
        <v>55256.0</v>
      </c>
      <c r="K11945" s="4">
        <v>338516.0</v>
      </c>
      <c r="L11945" s="4">
        <v>137000.0</v>
      </c>
      <c r="M11945" s="4" t="s">
        <v>2041</v>
      </c>
      <c r="N11945" s="4" t="s">
        <v>2041</v>
      </c>
      <c r="O11945" s="4" t="s">
        <v>2041</v>
      </c>
      <c r="P11945" s="4" t="s">
        <v>2044</v>
      </c>
      <c r="R11945" s="5" t="str">
        <f t="shared" si="1"/>
        <v>2020_4</v>
      </c>
    </row>
    <row r="11946">
      <c r="A11946" s="7" t="s">
        <v>2045</v>
      </c>
      <c r="B11946" s="7">
        <v>5.0</v>
      </c>
      <c r="C11946" s="7">
        <v>2020.0</v>
      </c>
      <c r="D11946" s="7" t="s">
        <v>1292</v>
      </c>
      <c r="E11946" s="7" t="s">
        <v>114</v>
      </c>
      <c r="F11946" s="7" t="s">
        <v>212</v>
      </c>
      <c r="G11946" s="7" t="s">
        <v>1434</v>
      </c>
      <c r="H11946" s="7">
        <v>77376.0</v>
      </c>
      <c r="I11946" s="7">
        <v>256776.0</v>
      </c>
      <c r="J11946" s="7">
        <v>6634.0</v>
      </c>
      <c r="K11946" s="7">
        <v>222449.0</v>
      </c>
      <c r="L11946" s="7">
        <v>290000.0</v>
      </c>
      <c r="M11946" s="7" t="s">
        <v>2041</v>
      </c>
      <c r="N11946" s="7" t="s">
        <v>2044</v>
      </c>
      <c r="O11946" s="7" t="s">
        <v>2041</v>
      </c>
      <c r="P11946" s="7" t="s">
        <v>2044</v>
      </c>
      <c r="Q11946" s="8"/>
      <c r="R11946" s="5" t="str">
        <f t="shared" si="1"/>
        <v>2020_5</v>
      </c>
    </row>
    <row r="11947">
      <c r="A11947" s="4" t="s">
        <v>1968</v>
      </c>
      <c r="B11947" s="4">
        <v>6.0</v>
      </c>
      <c r="C11947" s="4">
        <v>2020.0</v>
      </c>
      <c r="D11947" s="4" t="s">
        <v>67</v>
      </c>
      <c r="E11947" s="4" t="s">
        <v>2042</v>
      </c>
      <c r="F11947" s="4" t="s">
        <v>70</v>
      </c>
      <c r="G11947" s="4" t="s">
        <v>1409</v>
      </c>
      <c r="H11947" s="4">
        <v>442897.0</v>
      </c>
      <c r="I11947" s="4">
        <v>254616.0</v>
      </c>
      <c r="J11947" s="4">
        <v>81417.0</v>
      </c>
      <c r="K11947" s="4">
        <v>817729.0</v>
      </c>
      <c r="L11947" s="4">
        <v>391500.0</v>
      </c>
      <c r="M11947" s="4" t="s">
        <v>2041</v>
      </c>
      <c r="N11947" s="4" t="s">
        <v>2041</v>
      </c>
      <c r="O11947" s="4" t="s">
        <v>2041</v>
      </c>
      <c r="P11947" s="4" t="s">
        <v>2044</v>
      </c>
      <c r="R11947" s="5" t="str">
        <f t="shared" si="1"/>
        <v>2020_6</v>
      </c>
    </row>
    <row r="11948">
      <c r="A11948" s="4" t="s">
        <v>1975</v>
      </c>
      <c r="B11948" s="4">
        <v>7.0</v>
      </c>
      <c r="C11948" s="4">
        <v>2020.0</v>
      </c>
      <c r="D11948" s="4" t="s">
        <v>1289</v>
      </c>
      <c r="E11948" s="4" t="s">
        <v>114</v>
      </c>
      <c r="F11948" s="4" t="s">
        <v>74</v>
      </c>
      <c r="G11948" s="4" t="s">
        <v>1416</v>
      </c>
      <c r="H11948" s="4">
        <v>236555.0</v>
      </c>
      <c r="I11948" s="4">
        <v>242155.0</v>
      </c>
      <c r="J11948" s="4">
        <v>13839.0</v>
      </c>
      <c r="K11948" s="4">
        <v>173889.0</v>
      </c>
      <c r="L11948" s="4">
        <v>325000.0</v>
      </c>
      <c r="M11948" s="4" t="s">
        <v>2041</v>
      </c>
      <c r="N11948" s="4" t="s">
        <v>2041</v>
      </c>
      <c r="O11948" s="4" t="s">
        <v>2041</v>
      </c>
      <c r="P11948" s="4" t="s">
        <v>2044</v>
      </c>
      <c r="R11948" s="5" t="str">
        <f t="shared" si="1"/>
        <v>2020_7</v>
      </c>
    </row>
    <row r="11949">
      <c r="A11949" s="4" t="s">
        <v>1976</v>
      </c>
      <c r="B11949" s="4">
        <v>8.0</v>
      </c>
      <c r="C11949" s="4">
        <v>2020.0</v>
      </c>
      <c r="D11949" s="4" t="s">
        <v>973</v>
      </c>
      <c r="E11949" s="4" t="s">
        <v>114</v>
      </c>
      <c r="F11949" s="4" t="s">
        <v>24</v>
      </c>
      <c r="G11949" s="4" t="s">
        <v>1401</v>
      </c>
      <c r="H11949" s="4">
        <v>21845.0</v>
      </c>
      <c r="I11949" s="4">
        <v>214319.0</v>
      </c>
      <c r="J11949" s="4">
        <v>34.0</v>
      </c>
      <c r="K11949" s="4">
        <v>59672.0</v>
      </c>
      <c r="L11949" s="4">
        <v>70000.0</v>
      </c>
      <c r="M11949" s="4" t="s">
        <v>2041</v>
      </c>
      <c r="N11949" s="4" t="s">
        <v>2041</v>
      </c>
      <c r="O11949" s="4" t="s">
        <v>2041</v>
      </c>
      <c r="P11949" s="4" t="s">
        <v>2044</v>
      </c>
      <c r="R11949" s="5" t="str">
        <f t="shared" si="1"/>
        <v>2020_8</v>
      </c>
    </row>
    <row r="11950">
      <c r="A11950" s="4" t="s">
        <v>1171</v>
      </c>
      <c r="B11950" s="4">
        <v>9.0</v>
      </c>
      <c r="C11950" s="4">
        <v>2020.0</v>
      </c>
      <c r="D11950" s="4" t="s">
        <v>29</v>
      </c>
      <c r="E11950" s="4" t="s">
        <v>29</v>
      </c>
      <c r="F11950" s="4" t="s">
        <v>24</v>
      </c>
      <c r="G11950" s="4" t="s">
        <v>1503</v>
      </c>
      <c r="H11950" s="4">
        <v>209388.0</v>
      </c>
      <c r="I11950" s="4">
        <v>181193.0</v>
      </c>
      <c r="J11950" s="4">
        <v>13903.0</v>
      </c>
      <c r="K11950" s="4">
        <v>551669.0</v>
      </c>
      <c r="L11950" s="4">
        <v>247800.0</v>
      </c>
      <c r="M11950" s="4" t="s">
        <v>2041</v>
      </c>
      <c r="N11950" s="4" t="s">
        <v>2041</v>
      </c>
      <c r="O11950" s="4" t="s">
        <v>2041</v>
      </c>
      <c r="P11950" s="4" t="s">
        <v>2044</v>
      </c>
      <c r="R11950" s="5" t="str">
        <f t="shared" si="1"/>
        <v>2020_9</v>
      </c>
    </row>
    <row r="11951">
      <c r="A11951" s="4" t="s">
        <v>1988</v>
      </c>
      <c r="B11951" s="4">
        <v>10.0</v>
      </c>
      <c r="C11951" s="4">
        <v>2020.0</v>
      </c>
      <c r="D11951" s="4" t="s">
        <v>973</v>
      </c>
      <c r="E11951" s="4" t="s">
        <v>114</v>
      </c>
      <c r="F11951" s="4" t="s">
        <v>100</v>
      </c>
      <c r="G11951" s="4" t="s">
        <v>1419</v>
      </c>
      <c r="H11951" s="4">
        <v>18221.0</v>
      </c>
      <c r="I11951" s="4">
        <v>179589.0</v>
      </c>
      <c r="J11951" s="4">
        <v>855.0</v>
      </c>
      <c r="K11951" s="4">
        <v>39172.0</v>
      </c>
      <c r="L11951" s="4">
        <v>21500.0</v>
      </c>
      <c r="M11951" s="4" t="s">
        <v>2041</v>
      </c>
      <c r="N11951" s="4" t="s">
        <v>2041</v>
      </c>
      <c r="O11951" s="4" t="s">
        <v>2041</v>
      </c>
      <c r="P11951" s="4" t="s">
        <v>2044</v>
      </c>
      <c r="R11951" s="5" t="str">
        <f t="shared" si="1"/>
        <v>2020_10</v>
      </c>
    </row>
    <row r="11952">
      <c r="A11952" s="4" t="s">
        <v>2056</v>
      </c>
      <c r="B11952" s="4">
        <v>11.0</v>
      </c>
      <c r="C11952" s="4">
        <v>2020.0</v>
      </c>
      <c r="D11952" s="4" t="s">
        <v>1364</v>
      </c>
      <c r="E11952" s="4" t="s">
        <v>2043</v>
      </c>
      <c r="F11952" s="4" t="s">
        <v>57</v>
      </c>
      <c r="G11952" s="4" t="s">
        <v>1544</v>
      </c>
      <c r="H11952" s="4">
        <v>798905.0</v>
      </c>
      <c r="I11952" s="4">
        <v>161857.0</v>
      </c>
      <c r="J11952" s="4">
        <v>34343.0</v>
      </c>
      <c r="K11952" s="4">
        <v>275909.0</v>
      </c>
      <c r="L11952" s="4">
        <v>118899.0</v>
      </c>
      <c r="M11952" s="4" t="s">
        <v>2041</v>
      </c>
      <c r="N11952" s="4" t="s">
        <v>2041</v>
      </c>
      <c r="O11952" s="4" t="s">
        <v>2041</v>
      </c>
      <c r="P11952" s="4" t="s">
        <v>2044</v>
      </c>
      <c r="R11952" s="5" t="str">
        <f t="shared" si="1"/>
        <v>2020_11</v>
      </c>
    </row>
    <row r="11953">
      <c r="A11953" s="4" t="s">
        <v>1971</v>
      </c>
      <c r="B11953" s="4">
        <v>12.0</v>
      </c>
      <c r="C11953" s="4">
        <v>2020.0</v>
      </c>
      <c r="D11953" s="4" t="s">
        <v>19</v>
      </c>
      <c r="E11953" s="4" t="s">
        <v>19</v>
      </c>
      <c r="F11953" s="4" t="s">
        <v>20</v>
      </c>
      <c r="G11953" s="4" t="s">
        <v>1406</v>
      </c>
      <c r="H11953" s="4">
        <v>19151.0</v>
      </c>
      <c r="I11953" s="4">
        <v>155900.0</v>
      </c>
      <c r="J11953" s="4">
        <v>47.0</v>
      </c>
      <c r="K11953" s="4">
        <v>258537.0</v>
      </c>
      <c r="L11953" s="4">
        <v>190000.0</v>
      </c>
      <c r="M11953" s="4" t="s">
        <v>2041</v>
      </c>
      <c r="N11953" s="4" t="s">
        <v>2041</v>
      </c>
      <c r="O11953" s="4" t="s">
        <v>2041</v>
      </c>
      <c r="P11953" s="4" t="s">
        <v>2044</v>
      </c>
      <c r="R11953" s="5" t="str">
        <f t="shared" si="1"/>
        <v>2020_12</v>
      </c>
    </row>
    <row r="11954">
      <c r="A11954" s="4" t="s">
        <v>2096</v>
      </c>
      <c r="B11954" s="4">
        <v>13.0</v>
      </c>
      <c r="C11954" s="4">
        <v>2020.0</v>
      </c>
      <c r="D11954" s="4" t="s">
        <v>1292</v>
      </c>
      <c r="E11954" s="4" t="s">
        <v>114</v>
      </c>
      <c r="F11954" s="4" t="s">
        <v>35</v>
      </c>
      <c r="G11954" s="4" t="s">
        <v>1896</v>
      </c>
      <c r="H11954" s="4">
        <v>65897.0</v>
      </c>
      <c r="I11954" s="4">
        <v>153566.0</v>
      </c>
      <c r="J11954" s="4">
        <v>5104.0</v>
      </c>
      <c r="K11954" s="4">
        <v>155774.0</v>
      </c>
      <c r="L11954" s="4">
        <v>73700.0</v>
      </c>
      <c r="M11954" s="4" t="s">
        <v>2041</v>
      </c>
      <c r="N11954" s="4" t="s">
        <v>2041</v>
      </c>
      <c r="O11954" s="4" t="s">
        <v>2041</v>
      </c>
      <c r="P11954" s="4" t="s">
        <v>2044</v>
      </c>
      <c r="R11954" s="5" t="str">
        <f t="shared" si="1"/>
        <v>2020_13</v>
      </c>
    </row>
    <row r="11955">
      <c r="A11955" s="4" t="s">
        <v>1979</v>
      </c>
      <c r="B11955" s="4">
        <v>14.0</v>
      </c>
      <c r="C11955" s="4">
        <v>2020.0</v>
      </c>
      <c r="D11955" s="4" t="s">
        <v>26</v>
      </c>
      <c r="E11955" s="4" t="s">
        <v>2040</v>
      </c>
      <c r="F11955" s="4" t="s">
        <v>95</v>
      </c>
      <c r="G11955" s="4" t="s">
        <v>1421</v>
      </c>
      <c r="H11955" s="4">
        <v>125908.0</v>
      </c>
      <c r="I11955" s="4">
        <v>152703.0</v>
      </c>
      <c r="J11955" s="4">
        <v>3659.0</v>
      </c>
      <c r="K11955" s="4">
        <v>45400.0</v>
      </c>
      <c r="L11955" s="4">
        <v>201500.0</v>
      </c>
      <c r="M11955" s="4" t="s">
        <v>2041</v>
      </c>
      <c r="N11955" s="4" t="s">
        <v>2041</v>
      </c>
      <c r="O11955" s="4" t="s">
        <v>2041</v>
      </c>
      <c r="P11955" s="4" t="s">
        <v>2044</v>
      </c>
      <c r="R11955" s="5" t="str">
        <f t="shared" si="1"/>
        <v>2020_14</v>
      </c>
    </row>
    <row r="11956">
      <c r="A11956" s="4" t="s">
        <v>1967</v>
      </c>
      <c r="B11956" s="4">
        <v>15.0</v>
      </c>
      <c r="C11956" s="4">
        <v>2020.0</v>
      </c>
      <c r="D11956" s="4" t="s">
        <v>23</v>
      </c>
      <c r="E11956" s="4" t="s">
        <v>921</v>
      </c>
      <c r="F11956" s="4" t="s">
        <v>57</v>
      </c>
      <c r="G11956" s="4" t="s">
        <v>1403</v>
      </c>
      <c r="H11956" s="4">
        <v>136176.0</v>
      </c>
      <c r="I11956" s="4">
        <v>146516.0</v>
      </c>
      <c r="J11956" s="4">
        <v>2924.0</v>
      </c>
      <c r="K11956" s="4">
        <v>237428.0</v>
      </c>
      <c r="L11956" s="4">
        <v>48200.0</v>
      </c>
      <c r="M11956" s="4" t="s">
        <v>2041</v>
      </c>
      <c r="N11956" s="4" t="s">
        <v>2041</v>
      </c>
      <c r="O11956" s="4" t="s">
        <v>2041</v>
      </c>
      <c r="P11956" s="4" t="s">
        <v>2044</v>
      </c>
      <c r="R11956" s="5" t="str">
        <f t="shared" si="1"/>
        <v>2020_15</v>
      </c>
    </row>
    <row r="11957">
      <c r="A11957" s="4" t="s">
        <v>1982</v>
      </c>
      <c r="B11957" s="4">
        <v>16.0</v>
      </c>
      <c r="C11957" s="4">
        <v>2020.0</v>
      </c>
      <c r="D11957" s="4" t="s">
        <v>973</v>
      </c>
      <c r="E11957" s="4" t="s">
        <v>114</v>
      </c>
      <c r="F11957" s="4" t="s">
        <v>55</v>
      </c>
      <c r="G11957" s="4" t="s">
        <v>1415</v>
      </c>
      <c r="H11957" s="4">
        <v>13988.0</v>
      </c>
      <c r="I11957" s="4">
        <v>145534.0</v>
      </c>
      <c r="J11957" s="4">
        <v>1363.0</v>
      </c>
      <c r="K11957" s="4">
        <v>40963.0</v>
      </c>
      <c r="L11957" s="4">
        <v>49500.0</v>
      </c>
      <c r="M11957" s="4" t="s">
        <v>2041</v>
      </c>
      <c r="N11957" s="4" t="s">
        <v>2041</v>
      </c>
      <c r="O11957" s="4" t="s">
        <v>2041</v>
      </c>
      <c r="P11957" s="4" t="s">
        <v>2044</v>
      </c>
      <c r="R11957" s="5" t="str">
        <f t="shared" si="1"/>
        <v>2020_16</v>
      </c>
    </row>
    <row r="11958">
      <c r="A11958" s="4" t="s">
        <v>2566</v>
      </c>
      <c r="B11958" s="4">
        <v>17.0</v>
      </c>
      <c r="C11958" s="4">
        <v>2020.0</v>
      </c>
      <c r="D11958" s="4" t="s">
        <v>59</v>
      </c>
      <c r="E11958" s="4" t="s">
        <v>2042</v>
      </c>
      <c r="F11958" s="4" t="s">
        <v>30</v>
      </c>
      <c r="G11958" s="4" t="s">
        <v>1407</v>
      </c>
      <c r="H11958" s="4">
        <v>276750.0</v>
      </c>
      <c r="I11958" s="4">
        <v>142422.0</v>
      </c>
      <c r="J11958" s="4">
        <v>36431.0</v>
      </c>
      <c r="K11958" s="4">
        <v>2687379.0</v>
      </c>
      <c r="L11958" s="4">
        <v>256981.0</v>
      </c>
      <c r="M11958" s="4" t="s">
        <v>2041</v>
      </c>
      <c r="N11958" s="4" t="s">
        <v>2041</v>
      </c>
      <c r="O11958" s="4" t="s">
        <v>2041</v>
      </c>
      <c r="P11958" s="4" t="s">
        <v>2044</v>
      </c>
      <c r="R11958" s="5" t="str">
        <f t="shared" si="1"/>
        <v>2020_17</v>
      </c>
    </row>
    <row r="11959">
      <c r="A11959" s="7" t="s">
        <v>1970</v>
      </c>
      <c r="B11959" s="7">
        <v>18.0</v>
      </c>
      <c r="C11959" s="7">
        <v>2020.0</v>
      </c>
      <c r="D11959" s="7" t="s">
        <v>19</v>
      </c>
      <c r="E11959" s="7" t="s">
        <v>19</v>
      </c>
      <c r="F11959" s="7" t="s">
        <v>20</v>
      </c>
      <c r="G11959" s="7" t="s">
        <v>1402</v>
      </c>
      <c r="H11959" s="7">
        <v>29695.0</v>
      </c>
      <c r="I11959" s="7">
        <v>137237.0</v>
      </c>
      <c r="J11959" s="7">
        <v>6732.0</v>
      </c>
      <c r="K11959" s="7">
        <v>228037.0</v>
      </c>
      <c r="L11959" s="7">
        <v>164000.0</v>
      </c>
      <c r="M11959" s="7" t="s">
        <v>2041</v>
      </c>
      <c r="N11959" s="7" t="s">
        <v>2044</v>
      </c>
      <c r="O11959" s="7" t="s">
        <v>2041</v>
      </c>
      <c r="P11959" s="7" t="s">
        <v>2044</v>
      </c>
      <c r="Q11959" s="8"/>
      <c r="R11959" s="5" t="str">
        <f t="shared" si="1"/>
        <v>2020_18</v>
      </c>
    </row>
    <row r="11960">
      <c r="A11960" s="4" t="s">
        <v>2471</v>
      </c>
      <c r="B11960" s="4">
        <v>19.0</v>
      </c>
      <c r="C11960" s="4">
        <v>2020.0</v>
      </c>
      <c r="D11960" s="4" t="s">
        <v>72</v>
      </c>
      <c r="E11960" s="4" t="s">
        <v>72</v>
      </c>
      <c r="F11960" s="4" t="s">
        <v>46</v>
      </c>
      <c r="G11960" s="4" t="s">
        <v>1429</v>
      </c>
      <c r="H11960" s="4">
        <v>40528.0</v>
      </c>
      <c r="I11960" s="4">
        <v>136866.0</v>
      </c>
      <c r="J11960" s="4">
        <v>3982.0</v>
      </c>
      <c r="K11960" s="4">
        <v>67598.0</v>
      </c>
      <c r="L11960" s="4">
        <v>287000.0</v>
      </c>
      <c r="M11960" s="4" t="s">
        <v>2041</v>
      </c>
      <c r="N11960" s="4" t="s">
        <v>2041</v>
      </c>
      <c r="O11960" s="4" t="s">
        <v>2041</v>
      </c>
      <c r="P11960" s="4" t="s">
        <v>2044</v>
      </c>
      <c r="R11960" s="5" t="str">
        <f t="shared" si="1"/>
        <v>2020_19</v>
      </c>
    </row>
    <row r="11961">
      <c r="A11961" s="4" t="s">
        <v>1977</v>
      </c>
      <c r="B11961" s="4">
        <v>20.0</v>
      </c>
      <c r="C11961" s="4">
        <v>2020.0</v>
      </c>
      <c r="D11961" s="4" t="s">
        <v>29</v>
      </c>
      <c r="E11961" s="4" t="s">
        <v>29</v>
      </c>
      <c r="F11961" s="4" t="s">
        <v>30</v>
      </c>
      <c r="G11961" s="4" t="s">
        <v>1407</v>
      </c>
      <c r="H11961" s="4">
        <v>222220.0</v>
      </c>
      <c r="I11961" s="4">
        <v>131868.0</v>
      </c>
      <c r="J11961" s="4">
        <v>19265.0</v>
      </c>
      <c r="K11961" s="4">
        <v>291727.0</v>
      </c>
      <c r="L11961" s="4">
        <v>135000.0</v>
      </c>
      <c r="M11961" s="4" t="s">
        <v>2041</v>
      </c>
      <c r="N11961" s="4" t="s">
        <v>2041</v>
      </c>
      <c r="O11961" s="4" t="s">
        <v>2041</v>
      </c>
      <c r="P11961" s="4" t="s">
        <v>2044</v>
      </c>
      <c r="R11961" s="5" t="str">
        <f t="shared" si="1"/>
        <v>2020_20</v>
      </c>
    </row>
    <row r="11962">
      <c r="A11962" s="4" t="s">
        <v>1991</v>
      </c>
      <c r="B11962" s="4">
        <v>21.0</v>
      </c>
      <c r="C11962" s="4">
        <v>2020.0</v>
      </c>
      <c r="D11962" s="4" t="s">
        <v>638</v>
      </c>
      <c r="E11962" s="4" t="s">
        <v>2043</v>
      </c>
      <c r="F11962" s="4" t="s">
        <v>95</v>
      </c>
      <c r="G11962" s="4" t="s">
        <v>1431</v>
      </c>
      <c r="H11962" s="4">
        <v>1199550.0</v>
      </c>
      <c r="I11962" s="4">
        <v>125843.0</v>
      </c>
      <c r="J11962" s="4">
        <v>39240.0</v>
      </c>
      <c r="K11962" s="4">
        <v>286556.0</v>
      </c>
      <c r="L11962" s="4">
        <v>144000.0</v>
      </c>
      <c r="M11962" s="4" t="s">
        <v>2041</v>
      </c>
      <c r="N11962" s="4" t="s">
        <v>2041</v>
      </c>
      <c r="O11962" s="4" t="s">
        <v>2041</v>
      </c>
      <c r="P11962" s="4" t="s">
        <v>2044</v>
      </c>
      <c r="R11962" s="5" t="str">
        <f t="shared" si="1"/>
        <v>2020_21</v>
      </c>
    </row>
    <row r="11963">
      <c r="A11963" s="4" t="s">
        <v>1985</v>
      </c>
      <c r="B11963" s="4">
        <v>22.0</v>
      </c>
      <c r="C11963" s="4">
        <v>2020.0</v>
      </c>
      <c r="D11963" s="4" t="s">
        <v>23</v>
      </c>
      <c r="E11963" s="4" t="s">
        <v>921</v>
      </c>
      <c r="F11963" s="4" t="s">
        <v>55</v>
      </c>
      <c r="G11963" s="4" t="s">
        <v>1889</v>
      </c>
      <c r="H11963" s="4">
        <v>15353.0</v>
      </c>
      <c r="I11963" s="4">
        <v>124813.0</v>
      </c>
      <c r="J11963" s="4">
        <v>2637.0</v>
      </c>
      <c r="K11963" s="4">
        <v>98556.0</v>
      </c>
      <c r="L11963" s="4">
        <v>60910.0</v>
      </c>
      <c r="M11963" s="4" t="s">
        <v>2041</v>
      </c>
      <c r="N11963" s="4" t="s">
        <v>2041</v>
      </c>
      <c r="O11963" s="4" t="s">
        <v>2041</v>
      </c>
      <c r="P11963" s="4" t="s">
        <v>2044</v>
      </c>
      <c r="R11963" s="5" t="str">
        <f t="shared" si="1"/>
        <v>2020_22</v>
      </c>
    </row>
    <row r="11964">
      <c r="A11964" s="4" t="s">
        <v>1984</v>
      </c>
      <c r="B11964" s="4">
        <v>23.0</v>
      </c>
      <c r="C11964" s="4">
        <v>2020.0</v>
      </c>
      <c r="D11964" s="4" t="s">
        <v>72</v>
      </c>
      <c r="E11964" s="4" t="s">
        <v>72</v>
      </c>
      <c r="F11964" s="4" t="s">
        <v>55</v>
      </c>
      <c r="G11964" s="4" t="s">
        <v>1417</v>
      </c>
      <c r="H11964" s="4">
        <v>24114.0</v>
      </c>
      <c r="I11964" s="4">
        <v>122286.0</v>
      </c>
      <c r="J11964" s="4">
        <v>1659.0</v>
      </c>
      <c r="K11964" s="4">
        <v>45256.0</v>
      </c>
      <c r="L11964" s="4">
        <v>435000.0</v>
      </c>
      <c r="M11964" s="4" t="s">
        <v>2041</v>
      </c>
      <c r="N11964" s="4" t="s">
        <v>2041</v>
      </c>
      <c r="O11964" s="4" t="s">
        <v>2041</v>
      </c>
      <c r="P11964" s="4" t="s">
        <v>2044</v>
      </c>
      <c r="R11964" s="5" t="str">
        <f t="shared" si="1"/>
        <v>2020_23</v>
      </c>
    </row>
    <row r="11965">
      <c r="A11965" s="4" t="s">
        <v>609</v>
      </c>
      <c r="B11965" s="4">
        <v>24.0</v>
      </c>
      <c r="C11965" s="4">
        <v>2020.0</v>
      </c>
      <c r="D11965" s="4" t="s">
        <v>81</v>
      </c>
      <c r="E11965" s="4" t="s">
        <v>2042</v>
      </c>
      <c r="F11965" s="4" t="s">
        <v>82</v>
      </c>
      <c r="G11965" s="4" t="s">
        <v>1554</v>
      </c>
      <c r="H11965" s="4">
        <v>1841.0</v>
      </c>
      <c r="I11965" s="4">
        <v>120304.0</v>
      </c>
      <c r="J11965" s="4">
        <v>14160.0</v>
      </c>
      <c r="K11965" s="4">
        <v>3503319.0</v>
      </c>
      <c r="L11965" s="4">
        <v>7500.0</v>
      </c>
      <c r="M11965" s="4" t="s">
        <v>2041</v>
      </c>
      <c r="N11965" s="4" t="s">
        <v>2041</v>
      </c>
      <c r="O11965" s="4" t="s">
        <v>2041</v>
      </c>
      <c r="P11965" s="4" t="s">
        <v>2044</v>
      </c>
      <c r="R11965" s="5" t="str">
        <f t="shared" si="1"/>
        <v>2020_24</v>
      </c>
    </row>
    <row r="11966">
      <c r="A11966" s="4" t="s">
        <v>1981</v>
      </c>
      <c r="B11966" s="4">
        <v>25.0</v>
      </c>
      <c r="C11966" s="4">
        <v>2020.0</v>
      </c>
      <c r="D11966" s="4" t="s">
        <v>59</v>
      </c>
      <c r="E11966" s="4" t="s">
        <v>2042</v>
      </c>
      <c r="F11966" s="4" t="s">
        <v>127</v>
      </c>
      <c r="G11966" s="4" t="s">
        <v>1408</v>
      </c>
      <c r="H11966" s="4">
        <v>185227.0</v>
      </c>
      <c r="I11966" s="4">
        <v>113589.0</v>
      </c>
      <c r="J11966" s="4">
        <v>27430.0</v>
      </c>
      <c r="K11966" s="4">
        <v>2434079.0</v>
      </c>
      <c r="L11966" s="4">
        <v>208131.0</v>
      </c>
      <c r="M11966" s="4" t="s">
        <v>2041</v>
      </c>
      <c r="N11966" s="4" t="s">
        <v>2041</v>
      </c>
      <c r="O11966" s="4" t="s">
        <v>2041</v>
      </c>
      <c r="P11966" s="4" t="s">
        <v>2044</v>
      </c>
      <c r="R11966" s="5" t="str">
        <f t="shared" si="1"/>
        <v>2020_25</v>
      </c>
    </row>
    <row r="11967">
      <c r="A11967" s="4" t="s">
        <v>1990</v>
      </c>
      <c r="B11967" s="4">
        <v>26.0</v>
      </c>
      <c r="C11967" s="4">
        <v>2020.0</v>
      </c>
      <c r="D11967" s="4" t="s">
        <v>1831</v>
      </c>
      <c r="E11967" s="4" t="s">
        <v>2040</v>
      </c>
      <c r="F11967" s="4" t="s">
        <v>88</v>
      </c>
      <c r="G11967" s="4" t="s">
        <v>1413</v>
      </c>
      <c r="H11967" s="4">
        <v>200665.0</v>
      </c>
      <c r="I11967" s="4">
        <v>110225.0</v>
      </c>
      <c r="J11967" s="4">
        <v>11242.0</v>
      </c>
      <c r="K11967" s="4">
        <v>51236.0</v>
      </c>
      <c r="L11967" s="4">
        <v>415700.0</v>
      </c>
      <c r="M11967" s="4" t="s">
        <v>2041</v>
      </c>
      <c r="N11967" s="4" t="s">
        <v>2041</v>
      </c>
      <c r="O11967" s="4" t="s">
        <v>2041</v>
      </c>
      <c r="P11967" s="4" t="s">
        <v>2044</v>
      </c>
      <c r="R11967" s="5" t="str">
        <f t="shared" si="1"/>
        <v>2020_26</v>
      </c>
    </row>
    <row r="11968">
      <c r="A11968" s="4" t="s">
        <v>1938</v>
      </c>
      <c r="B11968" s="4">
        <v>27.0</v>
      </c>
      <c r="C11968" s="4">
        <v>2020.0</v>
      </c>
      <c r="D11968" s="4" t="s">
        <v>23</v>
      </c>
      <c r="E11968" s="4" t="s">
        <v>921</v>
      </c>
      <c r="F11968" s="4" t="s">
        <v>24</v>
      </c>
      <c r="G11968" s="4" t="s">
        <v>1404</v>
      </c>
      <c r="H11968" s="4">
        <v>23490.0</v>
      </c>
      <c r="I11968" s="4">
        <v>109559.0</v>
      </c>
      <c r="J11968" s="4">
        <v>3076.0</v>
      </c>
      <c r="K11968" s="4">
        <v>58720.0</v>
      </c>
      <c r="L11968" s="4">
        <v>14500.0</v>
      </c>
      <c r="M11968" s="4" t="s">
        <v>2041</v>
      </c>
      <c r="N11968" s="4" t="s">
        <v>2041</v>
      </c>
      <c r="O11968" s="4" t="s">
        <v>2041</v>
      </c>
      <c r="P11968" s="4" t="s">
        <v>2044</v>
      </c>
      <c r="R11968" s="5" t="str">
        <f t="shared" si="1"/>
        <v>2020_27</v>
      </c>
    </row>
    <row r="11969">
      <c r="A11969" s="4" t="s">
        <v>1997</v>
      </c>
      <c r="B11969" s="4">
        <v>28.0</v>
      </c>
      <c r="C11969" s="4">
        <v>2020.0</v>
      </c>
      <c r="D11969" s="4" t="s">
        <v>29</v>
      </c>
      <c r="E11969" s="4" t="s">
        <v>29</v>
      </c>
      <c r="F11969" s="4" t="s">
        <v>100</v>
      </c>
      <c r="G11969" s="4" t="s">
        <v>1443</v>
      </c>
      <c r="H11969" s="4">
        <v>156533.0</v>
      </c>
      <c r="I11969" s="4">
        <v>108942.0</v>
      </c>
      <c r="J11969" s="4">
        <v>13057.0</v>
      </c>
      <c r="K11969" s="4">
        <v>263414.0</v>
      </c>
      <c r="L11969" s="4">
        <v>190000.0</v>
      </c>
      <c r="M11969" s="4" t="s">
        <v>2041</v>
      </c>
      <c r="N11969" s="4" t="s">
        <v>2041</v>
      </c>
      <c r="O11969" s="4" t="s">
        <v>2041</v>
      </c>
      <c r="P11969" s="4" t="s">
        <v>2044</v>
      </c>
      <c r="R11969" s="5" t="str">
        <f t="shared" si="1"/>
        <v>2020_28</v>
      </c>
    </row>
    <row r="11970">
      <c r="A11970" s="7" t="s">
        <v>2641</v>
      </c>
      <c r="B11970" s="7">
        <v>29.0</v>
      </c>
      <c r="C11970" s="7">
        <v>2020.0</v>
      </c>
      <c r="D11970" s="7" t="s">
        <v>1289</v>
      </c>
      <c r="E11970" s="7" t="s">
        <v>114</v>
      </c>
      <c r="F11970" s="7" t="s">
        <v>257</v>
      </c>
      <c r="G11970" s="7" t="s">
        <v>1424</v>
      </c>
      <c r="H11970" s="7">
        <v>57245.0</v>
      </c>
      <c r="I11970" s="7">
        <v>104213.0</v>
      </c>
      <c r="J11970" s="7">
        <v>4807.0</v>
      </c>
      <c r="K11970" s="7">
        <v>77453.0</v>
      </c>
      <c r="L11970" s="7">
        <v>70600.0</v>
      </c>
      <c r="M11970" s="7" t="s">
        <v>2041</v>
      </c>
      <c r="N11970" s="7" t="s">
        <v>2044</v>
      </c>
      <c r="O11970" s="7" t="s">
        <v>2041</v>
      </c>
      <c r="P11970" s="7" t="s">
        <v>2044</v>
      </c>
      <c r="Q11970" s="8"/>
      <c r="R11970" s="5" t="str">
        <f t="shared" si="1"/>
        <v>2020_29</v>
      </c>
    </row>
    <row r="11971">
      <c r="A11971" s="4" t="s">
        <v>1239</v>
      </c>
      <c r="B11971" s="4">
        <v>30.0</v>
      </c>
      <c r="C11971" s="4">
        <v>2020.0</v>
      </c>
      <c r="D11971" s="4" t="s">
        <v>59</v>
      </c>
      <c r="E11971" s="4" t="s">
        <v>2042</v>
      </c>
      <c r="F11971" s="4" t="s">
        <v>57</v>
      </c>
      <c r="G11971" s="4" t="s">
        <v>1414</v>
      </c>
      <c r="H11971" s="4">
        <v>117366.0</v>
      </c>
      <c r="I11971" s="4">
        <v>103915.0</v>
      </c>
      <c r="J11971" s="4">
        <v>19549.0</v>
      </c>
      <c r="K11971" s="4">
        <v>1927555.0</v>
      </c>
      <c r="L11971" s="4">
        <v>259800.0</v>
      </c>
      <c r="M11971" s="4" t="s">
        <v>2041</v>
      </c>
      <c r="N11971" s="4" t="s">
        <v>2041</v>
      </c>
      <c r="O11971" s="4" t="s">
        <v>2041</v>
      </c>
      <c r="P11971" s="4" t="s">
        <v>2044</v>
      </c>
      <c r="R11971" s="5" t="str">
        <f t="shared" si="1"/>
        <v>2020_30</v>
      </c>
    </row>
    <row r="11972">
      <c r="A11972" s="7" t="s">
        <v>1986</v>
      </c>
      <c r="B11972" s="7">
        <v>31.0</v>
      </c>
      <c r="C11972" s="7">
        <v>2020.0</v>
      </c>
      <c r="D11972" s="7" t="s">
        <v>59</v>
      </c>
      <c r="E11972" s="7" t="s">
        <v>2042</v>
      </c>
      <c r="F11972" s="7" t="s">
        <v>30</v>
      </c>
      <c r="G11972" s="7" t="s">
        <v>1407</v>
      </c>
      <c r="H11972" s="7">
        <v>88377.0</v>
      </c>
      <c r="I11972" s="7">
        <v>103449.0</v>
      </c>
      <c r="J11972" s="7">
        <v>19401.0</v>
      </c>
      <c r="K11972" s="7">
        <v>1951158.0</v>
      </c>
      <c r="L11972" s="10">
        <v>200000.0</v>
      </c>
      <c r="M11972" s="7" t="s">
        <v>2041</v>
      </c>
      <c r="N11972" s="7" t="s">
        <v>2044</v>
      </c>
      <c r="O11972" s="7" t="s">
        <v>2041</v>
      </c>
      <c r="P11972" s="7" t="s">
        <v>2044</v>
      </c>
      <c r="Q11972" s="8"/>
      <c r="R11972" s="5" t="str">
        <f t="shared" si="1"/>
        <v>2020_31</v>
      </c>
    </row>
    <row r="11973">
      <c r="A11973" s="4" t="s">
        <v>1973</v>
      </c>
      <c r="B11973" s="4">
        <v>32.0</v>
      </c>
      <c r="C11973" s="4">
        <v>2020.0</v>
      </c>
      <c r="D11973" s="4" t="s">
        <v>23</v>
      </c>
      <c r="E11973" s="4" t="s">
        <v>921</v>
      </c>
      <c r="F11973" s="4" t="s">
        <v>24</v>
      </c>
      <c r="G11973" s="4" t="s">
        <v>1412</v>
      </c>
      <c r="H11973" s="4">
        <v>18532.0</v>
      </c>
      <c r="I11973" s="4">
        <v>102729.0</v>
      </c>
      <c r="J11973" s="4">
        <v>2422.0</v>
      </c>
      <c r="K11973" s="4">
        <v>53864.0</v>
      </c>
      <c r="L11973" s="4">
        <v>10222.0</v>
      </c>
      <c r="M11973" s="4" t="s">
        <v>2041</v>
      </c>
      <c r="N11973" s="4" t="s">
        <v>2041</v>
      </c>
      <c r="O11973" s="4" t="s">
        <v>2041</v>
      </c>
      <c r="P11973" s="4" t="s">
        <v>2044</v>
      </c>
      <c r="R11973" s="5" t="str">
        <f t="shared" si="1"/>
        <v>2020_32</v>
      </c>
    </row>
    <row r="11974">
      <c r="A11974" s="4" t="s">
        <v>1972</v>
      </c>
      <c r="B11974" s="4">
        <v>33.0</v>
      </c>
      <c r="C11974" s="4">
        <v>2020.0</v>
      </c>
      <c r="D11974" s="4" t="s">
        <v>1728</v>
      </c>
      <c r="E11974" s="4" t="s">
        <v>2062</v>
      </c>
      <c r="F11974" s="4" t="s">
        <v>148</v>
      </c>
      <c r="G11974" s="4" t="s">
        <v>1466</v>
      </c>
      <c r="H11974" s="4">
        <v>69406.0</v>
      </c>
      <c r="I11974" s="4">
        <v>95214.0</v>
      </c>
      <c r="J11974" s="4">
        <v>4979.0</v>
      </c>
      <c r="K11974" s="4">
        <v>266048.0</v>
      </c>
      <c r="L11974" s="4">
        <v>205000.0</v>
      </c>
      <c r="M11974" s="4" t="s">
        <v>2041</v>
      </c>
      <c r="N11974" s="4" t="s">
        <v>2041</v>
      </c>
      <c r="O11974" s="4" t="s">
        <v>2041</v>
      </c>
      <c r="P11974" s="4" t="s">
        <v>2044</v>
      </c>
      <c r="R11974" s="5" t="str">
        <f t="shared" si="1"/>
        <v>2020_33</v>
      </c>
    </row>
    <row r="11975">
      <c r="A11975" s="4" t="s">
        <v>2522</v>
      </c>
      <c r="B11975" s="4">
        <v>34.0</v>
      </c>
      <c r="C11975" s="4">
        <v>2020.0</v>
      </c>
      <c r="D11975" s="4" t="s">
        <v>32</v>
      </c>
      <c r="E11975" s="4" t="s">
        <v>2043</v>
      </c>
      <c r="F11975" s="4" t="s">
        <v>24</v>
      </c>
      <c r="G11975" s="4" t="s">
        <v>1423</v>
      </c>
      <c r="H11975" s="4">
        <v>29246.0</v>
      </c>
      <c r="I11975" s="4">
        <v>92154.0</v>
      </c>
      <c r="J11975" s="4">
        <v>4616.0</v>
      </c>
      <c r="K11975" s="4">
        <v>118861.0</v>
      </c>
      <c r="L11975" s="4">
        <v>165000.0</v>
      </c>
      <c r="M11975" s="4" t="s">
        <v>2044</v>
      </c>
      <c r="N11975" s="4" t="s">
        <v>2041</v>
      </c>
      <c r="O11975" s="4" t="s">
        <v>2041</v>
      </c>
      <c r="P11975" s="4" t="s">
        <v>2044</v>
      </c>
      <c r="R11975" s="5" t="str">
        <f t="shared" si="1"/>
        <v>2020_34</v>
      </c>
    </row>
    <row r="11976">
      <c r="A11976" s="4" t="s">
        <v>101</v>
      </c>
      <c r="B11976" s="4">
        <v>35.0</v>
      </c>
      <c r="C11976" s="4">
        <v>2020.0</v>
      </c>
      <c r="D11976" s="4" t="s">
        <v>102</v>
      </c>
      <c r="E11976" s="4" t="s">
        <v>114</v>
      </c>
      <c r="F11976" s="4" t="s">
        <v>43</v>
      </c>
      <c r="G11976" s="4" t="s">
        <v>1425</v>
      </c>
      <c r="H11976" s="4">
        <v>345705.0</v>
      </c>
      <c r="I11976" s="4">
        <v>82059.0</v>
      </c>
      <c r="J11976" s="4">
        <v>15119.0</v>
      </c>
      <c r="K11976" s="4">
        <v>157728.0</v>
      </c>
      <c r="L11976" s="4">
        <v>132200.0</v>
      </c>
      <c r="M11976" s="4" t="s">
        <v>2041</v>
      </c>
      <c r="N11976" s="4" t="s">
        <v>2041</v>
      </c>
      <c r="O11976" s="4" t="s">
        <v>2041</v>
      </c>
      <c r="P11976" s="4" t="s">
        <v>2044</v>
      </c>
      <c r="R11976" s="5" t="str">
        <f t="shared" si="1"/>
        <v>2020_35</v>
      </c>
    </row>
    <row r="11977">
      <c r="A11977" s="4" t="s">
        <v>2613</v>
      </c>
      <c r="B11977" s="4">
        <v>36.0</v>
      </c>
      <c r="C11977" s="4">
        <v>2020.0</v>
      </c>
      <c r="D11977" s="4" t="s">
        <v>45</v>
      </c>
      <c r="E11977" s="4" t="s">
        <v>2042</v>
      </c>
      <c r="F11977" s="4" t="s">
        <v>46</v>
      </c>
      <c r="G11977" s="4" t="s">
        <v>1420</v>
      </c>
      <c r="I11977" s="4">
        <v>79395.0</v>
      </c>
      <c r="J11977" s="4">
        <v>5593.0</v>
      </c>
      <c r="K11977" s="4">
        <v>294823.0</v>
      </c>
      <c r="L11977" s="4">
        <v>57672.0</v>
      </c>
      <c r="M11977" s="4" t="s">
        <v>2041</v>
      </c>
      <c r="N11977" s="4" t="s">
        <v>2041</v>
      </c>
      <c r="O11977" s="4" t="s">
        <v>2041</v>
      </c>
      <c r="P11977" s="4" t="s">
        <v>2044</v>
      </c>
      <c r="R11977" s="5" t="str">
        <f t="shared" si="1"/>
        <v>2020_36</v>
      </c>
    </row>
    <row r="11978">
      <c r="A11978" s="4" t="s">
        <v>878</v>
      </c>
      <c r="B11978" s="4">
        <v>37.0</v>
      </c>
      <c r="C11978" s="4">
        <v>2020.0</v>
      </c>
      <c r="D11978" s="4" t="s">
        <v>26</v>
      </c>
      <c r="E11978" s="4" t="s">
        <v>2040</v>
      </c>
      <c r="F11978" s="4" t="s">
        <v>74</v>
      </c>
      <c r="G11978" s="4" t="s">
        <v>1422</v>
      </c>
      <c r="H11978" s="4">
        <v>46574.0</v>
      </c>
      <c r="I11978" s="4">
        <v>78112.0</v>
      </c>
      <c r="J11978" s="4">
        <v>3281.0</v>
      </c>
      <c r="K11978" s="4">
        <v>42779.0</v>
      </c>
      <c r="L11978" s="4">
        <v>368000.0</v>
      </c>
      <c r="M11978" s="4" t="s">
        <v>2041</v>
      </c>
      <c r="N11978" s="4" t="s">
        <v>2041</v>
      </c>
      <c r="O11978" s="4" t="s">
        <v>2041</v>
      </c>
      <c r="P11978" s="4" t="s">
        <v>2044</v>
      </c>
      <c r="R11978" s="5" t="str">
        <f t="shared" si="1"/>
        <v>2020_37</v>
      </c>
    </row>
    <row r="11979">
      <c r="A11979" s="4" t="s">
        <v>2051</v>
      </c>
      <c r="B11979" s="4">
        <v>38.0</v>
      </c>
      <c r="C11979" s="4">
        <v>2020.0</v>
      </c>
      <c r="D11979" s="4" t="s">
        <v>1354</v>
      </c>
      <c r="E11979" s="4" t="s">
        <v>2043</v>
      </c>
      <c r="F11979" s="4" t="s">
        <v>30</v>
      </c>
      <c r="G11979" s="4" t="s">
        <v>1411</v>
      </c>
      <c r="H11979" s="4">
        <v>98551.0</v>
      </c>
      <c r="I11979" s="4">
        <v>77147.0</v>
      </c>
      <c r="J11979" s="4">
        <v>9431.0</v>
      </c>
      <c r="K11979" s="4">
        <v>152186.0</v>
      </c>
      <c r="L11979" s="4">
        <v>383800.0</v>
      </c>
      <c r="M11979" s="4" t="s">
        <v>2041</v>
      </c>
      <c r="N11979" s="4" t="s">
        <v>2041</v>
      </c>
      <c r="O11979" s="4" t="s">
        <v>2041</v>
      </c>
      <c r="P11979" s="4" t="s">
        <v>2044</v>
      </c>
      <c r="R11979" s="5" t="str">
        <f t="shared" si="1"/>
        <v>2020_38</v>
      </c>
    </row>
    <row r="11980">
      <c r="A11980" s="4" t="s">
        <v>2642</v>
      </c>
      <c r="B11980" s="4">
        <v>39.0</v>
      </c>
      <c r="C11980" s="4">
        <v>2020.0</v>
      </c>
      <c r="D11980" s="4" t="s">
        <v>76</v>
      </c>
      <c r="E11980" s="4" t="s">
        <v>76</v>
      </c>
      <c r="F11980" s="4" t="s">
        <v>148</v>
      </c>
      <c r="G11980" s="4" t="s">
        <v>1467</v>
      </c>
      <c r="H11980" s="4">
        <v>81705.0</v>
      </c>
      <c r="I11980" s="4">
        <v>77046.0</v>
      </c>
      <c r="J11980" s="4">
        <v>5537.0</v>
      </c>
      <c r="K11980" s="4">
        <v>139716.0</v>
      </c>
      <c r="L11980" s="4">
        <v>243200.0</v>
      </c>
      <c r="M11980" s="4" t="s">
        <v>2041</v>
      </c>
      <c r="N11980" s="4" t="s">
        <v>2041</v>
      </c>
      <c r="O11980" s="4" t="s">
        <v>2041</v>
      </c>
      <c r="P11980" s="4" t="s">
        <v>2044</v>
      </c>
      <c r="R11980" s="5" t="str">
        <f t="shared" si="1"/>
        <v>2020_39</v>
      </c>
    </row>
    <row r="11981">
      <c r="A11981" s="4" t="s">
        <v>1286</v>
      </c>
      <c r="B11981" s="4">
        <v>40.0</v>
      </c>
      <c r="C11981" s="4">
        <v>2020.0</v>
      </c>
      <c r="D11981" s="4" t="s">
        <v>76</v>
      </c>
      <c r="E11981" s="4" t="s">
        <v>76</v>
      </c>
      <c r="F11981" s="4" t="s">
        <v>46</v>
      </c>
      <c r="G11981" s="4" t="s">
        <v>1418</v>
      </c>
      <c r="H11981" s="4">
        <v>84149.0</v>
      </c>
      <c r="I11981" s="4">
        <v>76559.0</v>
      </c>
      <c r="J11981" s="4">
        <v>636.0</v>
      </c>
      <c r="K11981" s="4">
        <v>133625.0</v>
      </c>
      <c r="L11981" s="4">
        <v>161100.0</v>
      </c>
      <c r="M11981" s="4" t="s">
        <v>2041</v>
      </c>
      <c r="N11981" s="4" t="s">
        <v>2041</v>
      </c>
      <c r="O11981" s="4" t="s">
        <v>2041</v>
      </c>
      <c r="P11981" s="4" t="s">
        <v>2044</v>
      </c>
      <c r="R11981" s="5" t="str">
        <f t="shared" si="1"/>
        <v>2020_40</v>
      </c>
    </row>
    <row r="11982">
      <c r="A11982" s="4" t="s">
        <v>810</v>
      </c>
      <c r="B11982" s="4">
        <v>41.0</v>
      </c>
      <c r="C11982" s="4">
        <v>2020.0</v>
      </c>
      <c r="D11982" s="4" t="s">
        <v>81</v>
      </c>
      <c r="E11982" s="4" t="s">
        <v>2042</v>
      </c>
      <c r="F11982" s="4" t="s">
        <v>37</v>
      </c>
      <c r="G11982" s="4" t="s">
        <v>1432</v>
      </c>
      <c r="H11982" s="4">
        <v>909.0</v>
      </c>
      <c r="I11982" s="4">
        <v>75125.0</v>
      </c>
      <c r="J11982" s="4">
        <v>7214.0</v>
      </c>
      <c r="K11982" s="4">
        <v>2203623.0</v>
      </c>
      <c r="L11982" s="4">
        <v>6892.0</v>
      </c>
      <c r="M11982" s="4" t="s">
        <v>2041</v>
      </c>
      <c r="N11982" s="4" t="s">
        <v>2041</v>
      </c>
      <c r="O11982" s="4" t="s">
        <v>2041</v>
      </c>
      <c r="P11982" s="4" t="s">
        <v>2044</v>
      </c>
      <c r="R11982" s="5" t="str">
        <f t="shared" si="1"/>
        <v>2020_41</v>
      </c>
    </row>
    <row r="11983">
      <c r="A11983" s="4" t="s">
        <v>2178</v>
      </c>
      <c r="B11983" s="4">
        <v>42.0</v>
      </c>
      <c r="C11983" s="4">
        <v>2020.0</v>
      </c>
      <c r="D11983" s="4" t="s">
        <v>1289</v>
      </c>
      <c r="E11983" s="4" t="s">
        <v>114</v>
      </c>
      <c r="F11983" s="4" t="s">
        <v>144</v>
      </c>
      <c r="G11983" s="4" t="s">
        <v>1481</v>
      </c>
      <c r="H11983" s="4">
        <v>34862.0</v>
      </c>
      <c r="I11983" s="4">
        <v>74639.0</v>
      </c>
      <c r="J11983" s="4">
        <v>1321.0</v>
      </c>
      <c r="K11983" s="4">
        <v>40994.0</v>
      </c>
      <c r="L11983" s="4">
        <v>56600.0</v>
      </c>
      <c r="M11983" s="4" t="s">
        <v>2041</v>
      </c>
      <c r="N11983" s="4" t="s">
        <v>2041</v>
      </c>
      <c r="O11983" s="4" t="s">
        <v>2041</v>
      </c>
      <c r="P11983" s="4" t="s">
        <v>2044</v>
      </c>
      <c r="R11983" s="5" t="str">
        <f t="shared" si="1"/>
        <v>2020_42</v>
      </c>
    </row>
    <row r="11984">
      <c r="A11984" s="7" t="s">
        <v>2058</v>
      </c>
      <c r="B11984" s="7">
        <v>43.0</v>
      </c>
      <c r="C11984" s="7">
        <v>2020.0</v>
      </c>
      <c r="D11984" s="7" t="s">
        <v>87</v>
      </c>
      <c r="E11984" s="7" t="s">
        <v>2059</v>
      </c>
      <c r="F11984" s="7" t="s">
        <v>88</v>
      </c>
      <c r="G11984" s="7" t="s">
        <v>1413</v>
      </c>
      <c r="H11984" s="7">
        <v>80196.0</v>
      </c>
      <c r="I11984" s="7">
        <v>74094.0</v>
      </c>
      <c r="J11984" s="7">
        <v>4440.0</v>
      </c>
      <c r="K11984" s="7">
        <v>57857.0</v>
      </c>
      <c r="L11984" s="7">
        <v>377640.0</v>
      </c>
      <c r="M11984" s="7" t="s">
        <v>2041</v>
      </c>
      <c r="N11984" s="7" t="s">
        <v>2044</v>
      </c>
      <c r="O11984" s="7" t="s">
        <v>2041</v>
      </c>
      <c r="P11984" s="7" t="s">
        <v>2044</v>
      </c>
      <c r="Q11984" s="8"/>
      <c r="R11984" s="5" t="str">
        <f t="shared" si="1"/>
        <v>2020_43</v>
      </c>
    </row>
    <row r="11985">
      <c r="A11985" s="4" t="s">
        <v>2060</v>
      </c>
      <c r="B11985" s="4">
        <v>44.0</v>
      </c>
      <c r="C11985" s="4">
        <v>2020.0</v>
      </c>
      <c r="D11985" s="4" t="s">
        <v>1831</v>
      </c>
      <c r="E11985" s="4" t="s">
        <v>2040</v>
      </c>
      <c r="F11985" s="4" t="s">
        <v>127</v>
      </c>
      <c r="G11985" s="4" t="s">
        <v>1430</v>
      </c>
      <c r="H11985" s="4">
        <v>64963.0</v>
      </c>
      <c r="I11985" s="4">
        <v>72148.0</v>
      </c>
      <c r="J11985" s="4">
        <v>4281.0</v>
      </c>
      <c r="K11985" s="4">
        <v>39471.0</v>
      </c>
      <c r="L11985" s="4">
        <v>260000.0</v>
      </c>
      <c r="M11985" s="4" t="s">
        <v>2041</v>
      </c>
      <c r="N11985" s="4" t="s">
        <v>2041</v>
      </c>
      <c r="O11985" s="4" t="s">
        <v>2041</v>
      </c>
      <c r="P11985" s="4" t="s">
        <v>2044</v>
      </c>
      <c r="R11985" s="5" t="str">
        <f t="shared" si="1"/>
        <v>2020_44</v>
      </c>
    </row>
    <row r="11986">
      <c r="A11986" s="4" t="s">
        <v>1085</v>
      </c>
      <c r="B11986" s="4">
        <v>45.0</v>
      </c>
      <c r="C11986" s="4">
        <v>2020.0</v>
      </c>
      <c r="D11986" s="4" t="s">
        <v>975</v>
      </c>
      <c r="E11986" s="4" t="s">
        <v>2043</v>
      </c>
      <c r="F11986" s="4" t="s">
        <v>57</v>
      </c>
      <c r="G11986" s="4" t="s">
        <v>1445</v>
      </c>
      <c r="H11986" s="4">
        <v>231662.0</v>
      </c>
      <c r="I11986" s="4">
        <v>71965.0</v>
      </c>
      <c r="J11986" s="4">
        <v>21048.0</v>
      </c>
      <c r="K11986" s="4">
        <v>136524.0</v>
      </c>
      <c r="L11986" s="4">
        <v>110800.0</v>
      </c>
      <c r="M11986" s="4" t="s">
        <v>2041</v>
      </c>
      <c r="N11986" s="4" t="s">
        <v>2041</v>
      </c>
      <c r="O11986" s="4" t="s">
        <v>2041</v>
      </c>
      <c r="P11986" s="4" t="s">
        <v>2044</v>
      </c>
      <c r="R11986" s="5" t="str">
        <f t="shared" si="1"/>
        <v>2020_45</v>
      </c>
    </row>
    <row r="11987">
      <c r="A11987" s="4" t="s">
        <v>2643</v>
      </c>
      <c r="B11987" s="4">
        <v>46.0</v>
      </c>
      <c r="C11987" s="4">
        <v>2020.0</v>
      </c>
      <c r="D11987" s="4" t="s">
        <v>1364</v>
      </c>
      <c r="E11987" s="4" t="s">
        <v>2043</v>
      </c>
      <c r="F11987" s="4" t="s">
        <v>57</v>
      </c>
      <c r="G11987" s="4" t="s">
        <v>1719</v>
      </c>
      <c r="H11987" s="4">
        <v>475455.0</v>
      </c>
      <c r="I11987" s="4">
        <v>70697.0</v>
      </c>
      <c r="J11987" s="4">
        <v>18485.0</v>
      </c>
      <c r="K11987" s="4">
        <v>133376.0</v>
      </c>
      <c r="L11987" s="4">
        <v>44942.0</v>
      </c>
      <c r="M11987" s="4" t="s">
        <v>2044</v>
      </c>
      <c r="N11987" s="4" t="s">
        <v>2041</v>
      </c>
      <c r="O11987" s="4" t="s">
        <v>2041</v>
      </c>
      <c r="P11987" s="4" t="s">
        <v>2044</v>
      </c>
      <c r="R11987" s="5" t="str">
        <f t="shared" si="1"/>
        <v>2020_46</v>
      </c>
    </row>
    <row r="11988">
      <c r="A11988" s="4" t="s">
        <v>2073</v>
      </c>
      <c r="B11988" s="4">
        <v>47.0</v>
      </c>
      <c r="C11988" s="4">
        <v>2020.0</v>
      </c>
      <c r="D11988" s="4" t="s">
        <v>87</v>
      </c>
      <c r="E11988" s="4" t="s">
        <v>2059</v>
      </c>
      <c r="F11988" s="4" t="s">
        <v>115</v>
      </c>
      <c r="G11988" s="4" t="s">
        <v>1450</v>
      </c>
      <c r="H11988" s="4">
        <v>31679.0</v>
      </c>
      <c r="I11988" s="4">
        <v>69693.0</v>
      </c>
      <c r="J11988" s="4">
        <v>540.0</v>
      </c>
      <c r="K11988" s="4">
        <v>54403.0</v>
      </c>
      <c r="L11988" s="4">
        <v>389500.0</v>
      </c>
      <c r="M11988" s="4" t="s">
        <v>2044</v>
      </c>
      <c r="N11988" s="4" t="s">
        <v>2041</v>
      </c>
      <c r="O11988" s="4" t="s">
        <v>2041</v>
      </c>
      <c r="P11988" s="4" t="s">
        <v>2044</v>
      </c>
      <c r="R11988" s="5" t="str">
        <f t="shared" si="1"/>
        <v>2020_47</v>
      </c>
    </row>
    <row r="11989">
      <c r="A11989" s="4" t="s">
        <v>1995</v>
      </c>
      <c r="B11989" s="4">
        <v>48.0</v>
      </c>
      <c r="C11989" s="4">
        <v>2020.0</v>
      </c>
      <c r="D11989" s="4" t="s">
        <v>99</v>
      </c>
      <c r="E11989" s="4" t="s">
        <v>2042</v>
      </c>
      <c r="F11989" s="4" t="s">
        <v>30</v>
      </c>
      <c r="G11989" s="4" t="s">
        <v>1407</v>
      </c>
      <c r="H11989" s="4">
        <v>27997.0</v>
      </c>
      <c r="I11989" s="4">
        <v>69620.0</v>
      </c>
      <c r="J11989" s="4">
        <v>5899.0</v>
      </c>
      <c r="K11989" s="4">
        <v>740463.0</v>
      </c>
      <c r="L11989" s="4">
        <v>49000.0</v>
      </c>
      <c r="M11989" s="4" t="s">
        <v>2041</v>
      </c>
      <c r="N11989" s="4" t="s">
        <v>2041</v>
      </c>
      <c r="O11989" s="4" t="s">
        <v>2041</v>
      </c>
      <c r="P11989" s="4" t="s">
        <v>2044</v>
      </c>
      <c r="R11989" s="5" t="str">
        <f t="shared" si="1"/>
        <v>2020_48</v>
      </c>
    </row>
    <row r="11990">
      <c r="A11990" s="4" t="s">
        <v>2064</v>
      </c>
      <c r="B11990" s="4">
        <v>49.0</v>
      </c>
      <c r="C11990" s="4">
        <v>2020.0</v>
      </c>
      <c r="D11990" s="4" t="s">
        <v>177</v>
      </c>
      <c r="E11990" s="4" t="s">
        <v>2065</v>
      </c>
      <c r="F11990" s="4" t="s">
        <v>57</v>
      </c>
      <c r="G11990" s="4" t="s">
        <v>1447</v>
      </c>
      <c r="H11990" s="4">
        <v>174405.0</v>
      </c>
      <c r="I11990" s="4">
        <v>69570.0</v>
      </c>
      <c r="J11990" s="4">
        <v>11054.0</v>
      </c>
      <c r="K11990" s="4">
        <v>193984.0</v>
      </c>
      <c r="L11990" s="4">
        <v>223000.0</v>
      </c>
      <c r="M11990" s="4" t="s">
        <v>2041</v>
      </c>
      <c r="N11990" s="4" t="s">
        <v>2041</v>
      </c>
      <c r="O11990" s="4" t="s">
        <v>2041</v>
      </c>
      <c r="P11990" s="4" t="s">
        <v>2044</v>
      </c>
      <c r="R11990" s="5" t="str">
        <f t="shared" si="1"/>
        <v>2020_49</v>
      </c>
    </row>
    <row r="11991">
      <c r="A11991" s="4" t="s">
        <v>1989</v>
      </c>
      <c r="B11991" s="4">
        <v>50.0</v>
      </c>
      <c r="C11991" s="4">
        <v>2020.0</v>
      </c>
      <c r="D11991" s="4" t="s">
        <v>1078</v>
      </c>
      <c r="E11991" s="4" t="s">
        <v>2052</v>
      </c>
      <c r="F11991" s="4" t="s">
        <v>55</v>
      </c>
      <c r="G11991" s="4" t="s">
        <v>1417</v>
      </c>
      <c r="H11991" s="4">
        <v>271640.0</v>
      </c>
      <c r="I11991" s="4">
        <v>67684.0</v>
      </c>
      <c r="J11991" s="4">
        <v>3897.0</v>
      </c>
      <c r="K11991" s="4">
        <v>115095.0</v>
      </c>
      <c r="L11991" s="4">
        <v>97000.0</v>
      </c>
      <c r="M11991" s="4" t="s">
        <v>2041</v>
      </c>
      <c r="N11991" s="4" t="s">
        <v>2041</v>
      </c>
      <c r="O11991" s="4" t="s">
        <v>2041</v>
      </c>
      <c r="P11991" s="4" t="s">
        <v>2044</v>
      </c>
      <c r="R11991" s="5" t="str">
        <f t="shared" si="1"/>
        <v>2020_50</v>
      </c>
    </row>
    <row r="11992">
      <c r="A11992" s="4" t="s">
        <v>1996</v>
      </c>
      <c r="B11992" s="4">
        <v>51.0</v>
      </c>
      <c r="C11992" s="4">
        <v>2020.0</v>
      </c>
      <c r="D11992" s="4" t="s">
        <v>981</v>
      </c>
      <c r="E11992" s="4" t="s">
        <v>2053</v>
      </c>
      <c r="F11992" s="4" t="s">
        <v>30</v>
      </c>
      <c r="G11992" s="4" t="s">
        <v>1446</v>
      </c>
      <c r="H11992" s="4">
        <v>166848.0</v>
      </c>
      <c r="I11992" s="4">
        <v>67161.0</v>
      </c>
      <c r="J11992" s="4">
        <v>7314.0</v>
      </c>
      <c r="K11992" s="4">
        <v>78547.0</v>
      </c>
      <c r="L11992" s="4">
        <v>267000.0</v>
      </c>
      <c r="M11992" s="4" t="s">
        <v>2041</v>
      </c>
      <c r="N11992" s="4" t="s">
        <v>2041</v>
      </c>
      <c r="O11992" s="4" t="s">
        <v>2041</v>
      </c>
      <c r="P11992" s="4" t="s">
        <v>2044</v>
      </c>
      <c r="R11992" s="5" t="str">
        <f t="shared" si="1"/>
        <v>2020_51</v>
      </c>
    </row>
    <row r="11993">
      <c r="A11993" s="4" t="s">
        <v>2066</v>
      </c>
      <c r="B11993" s="4">
        <v>52.0</v>
      </c>
      <c r="C11993" s="4">
        <v>2020.0</v>
      </c>
      <c r="D11993" s="4" t="s">
        <v>1289</v>
      </c>
      <c r="E11993" s="4" t="s">
        <v>114</v>
      </c>
      <c r="F11993" s="4" t="s">
        <v>192</v>
      </c>
      <c r="G11993" s="4" t="s">
        <v>1477</v>
      </c>
      <c r="H11993" s="4">
        <v>41490.0</v>
      </c>
      <c r="I11993" s="4">
        <v>64888.0</v>
      </c>
      <c r="J11993" s="4">
        <v>2707.0</v>
      </c>
      <c r="K11993" s="4">
        <v>29074.0</v>
      </c>
      <c r="L11993" s="4">
        <v>46000.0</v>
      </c>
      <c r="M11993" s="4" t="s">
        <v>2041</v>
      </c>
      <c r="N11993" s="4" t="s">
        <v>2041</v>
      </c>
      <c r="O11993" s="4" t="s">
        <v>2041</v>
      </c>
      <c r="P11993" s="4" t="s">
        <v>2044</v>
      </c>
      <c r="R11993" s="5" t="str">
        <f t="shared" si="1"/>
        <v>2020_52</v>
      </c>
    </row>
    <row r="11994">
      <c r="A11994" s="4" t="s">
        <v>2063</v>
      </c>
      <c r="B11994" s="4">
        <v>53.0</v>
      </c>
      <c r="C11994" s="4">
        <v>2020.0</v>
      </c>
      <c r="D11994" s="4" t="s">
        <v>99</v>
      </c>
      <c r="E11994" s="4" t="s">
        <v>2042</v>
      </c>
      <c r="F11994" s="4" t="s">
        <v>43</v>
      </c>
      <c r="G11994" s="4" t="s">
        <v>1448</v>
      </c>
      <c r="H11994" s="4">
        <v>20650.0</v>
      </c>
      <c r="I11994" s="4">
        <v>64807.0</v>
      </c>
      <c r="J11994" s="4">
        <v>4186.0</v>
      </c>
      <c r="K11994" s="4">
        <v>896552.0</v>
      </c>
      <c r="L11994" s="4">
        <v>51511.0</v>
      </c>
      <c r="M11994" s="4" t="s">
        <v>2041</v>
      </c>
      <c r="N11994" s="4" t="s">
        <v>2041</v>
      </c>
      <c r="O11994" s="4" t="s">
        <v>2041</v>
      </c>
      <c r="P11994" s="4" t="s">
        <v>2044</v>
      </c>
      <c r="R11994" s="5" t="str">
        <f t="shared" si="1"/>
        <v>2020_53</v>
      </c>
    </row>
    <row r="11995">
      <c r="A11995" s="4" t="s">
        <v>1987</v>
      </c>
      <c r="B11995" s="4">
        <v>54.0</v>
      </c>
      <c r="C11995" s="4">
        <v>2020.0</v>
      </c>
      <c r="D11995" s="4" t="s">
        <v>988</v>
      </c>
      <c r="E11995" s="4" t="s">
        <v>2053</v>
      </c>
      <c r="F11995" s="4" t="s">
        <v>46</v>
      </c>
      <c r="G11995" s="4" t="s">
        <v>1418</v>
      </c>
      <c r="H11995" s="4">
        <v>19603.0</v>
      </c>
      <c r="I11995" s="4">
        <v>64656.0</v>
      </c>
      <c r="J11995" s="4">
        <v>1379.0</v>
      </c>
      <c r="K11995" s="4">
        <v>43997.0</v>
      </c>
      <c r="L11995" s="4">
        <v>38100.0</v>
      </c>
      <c r="M11995" s="4" t="s">
        <v>2041</v>
      </c>
      <c r="N11995" s="4" t="s">
        <v>2041</v>
      </c>
      <c r="O11995" s="4" t="s">
        <v>2041</v>
      </c>
      <c r="P11995" s="4" t="s">
        <v>2044</v>
      </c>
      <c r="R11995" s="5" t="str">
        <f t="shared" si="1"/>
        <v>2020_54</v>
      </c>
    </row>
    <row r="11996">
      <c r="A11996" s="4" t="s">
        <v>2614</v>
      </c>
      <c r="B11996" s="4">
        <v>55.0</v>
      </c>
      <c r="C11996" s="4">
        <v>2020.0</v>
      </c>
      <c r="D11996" s="4" t="s">
        <v>72</v>
      </c>
      <c r="E11996" s="4" t="s">
        <v>72</v>
      </c>
      <c r="F11996" s="4" t="s">
        <v>170</v>
      </c>
      <c r="G11996" s="4" t="s">
        <v>1615</v>
      </c>
      <c r="I11996" s="4">
        <v>60535.0</v>
      </c>
      <c r="J11996" s="4">
        <v>131.0</v>
      </c>
      <c r="K11996" s="4">
        <v>20777.0</v>
      </c>
      <c r="L11996" s="4">
        <v>267000.0</v>
      </c>
      <c r="M11996" s="4" t="s">
        <v>2041</v>
      </c>
      <c r="N11996" s="4" t="s">
        <v>2041</v>
      </c>
      <c r="O11996" s="4" t="s">
        <v>2041</v>
      </c>
      <c r="P11996" s="4" t="s">
        <v>2044</v>
      </c>
      <c r="R11996" s="5" t="str">
        <f t="shared" si="1"/>
        <v>2020_55</v>
      </c>
    </row>
    <row r="11997">
      <c r="A11997" s="4" t="s">
        <v>2069</v>
      </c>
      <c r="B11997" s="4">
        <v>56.0</v>
      </c>
      <c r="C11997" s="4">
        <v>2020.0</v>
      </c>
      <c r="D11997" s="4" t="s">
        <v>986</v>
      </c>
      <c r="E11997" s="4" t="s">
        <v>117</v>
      </c>
      <c r="F11997" s="4" t="s">
        <v>24</v>
      </c>
      <c r="G11997" s="4" t="s">
        <v>1404</v>
      </c>
      <c r="H11997" s="4">
        <v>23203.0</v>
      </c>
      <c r="I11997" s="4">
        <v>60114.0</v>
      </c>
      <c r="J11997" s="4">
        <v>1674.0</v>
      </c>
      <c r="K11997" s="4">
        <v>17967.0</v>
      </c>
      <c r="L11997" s="4">
        <v>69000.0</v>
      </c>
      <c r="M11997" s="4" t="s">
        <v>2041</v>
      </c>
      <c r="N11997" s="4" t="s">
        <v>2041</v>
      </c>
      <c r="O11997" s="4" t="s">
        <v>2041</v>
      </c>
      <c r="P11997" s="4" t="s">
        <v>2044</v>
      </c>
      <c r="R11997" s="5" t="str">
        <f t="shared" si="1"/>
        <v>2020_56</v>
      </c>
    </row>
    <row r="11998">
      <c r="A11998" s="4" t="s">
        <v>2072</v>
      </c>
      <c r="B11998" s="4">
        <v>57.0</v>
      </c>
      <c r="C11998" s="4">
        <v>2020.0</v>
      </c>
      <c r="D11998" s="4" t="s">
        <v>76</v>
      </c>
      <c r="E11998" s="4" t="s">
        <v>76</v>
      </c>
      <c r="F11998" s="4" t="s">
        <v>77</v>
      </c>
      <c r="G11998" s="4" t="s">
        <v>1440</v>
      </c>
      <c r="H11998" s="4">
        <v>95539.0</v>
      </c>
      <c r="I11998" s="4">
        <v>59812.0</v>
      </c>
      <c r="J11998" s="4">
        <v>6230.0</v>
      </c>
      <c r="K11998" s="4">
        <v>47528.0</v>
      </c>
      <c r="L11998" s="4">
        <v>110000.0</v>
      </c>
      <c r="M11998" s="4" t="s">
        <v>2041</v>
      </c>
      <c r="N11998" s="4" t="s">
        <v>2041</v>
      </c>
      <c r="O11998" s="4" t="s">
        <v>2041</v>
      </c>
      <c r="P11998" s="4" t="s">
        <v>2044</v>
      </c>
      <c r="R11998" s="5" t="str">
        <f t="shared" si="1"/>
        <v>2020_57</v>
      </c>
    </row>
    <row r="11999">
      <c r="A11999" s="4" t="s">
        <v>2048</v>
      </c>
      <c r="B11999" s="4">
        <v>58.0</v>
      </c>
      <c r="C11999" s="4">
        <v>2020.0</v>
      </c>
      <c r="D11999" s="4" t="s">
        <v>32</v>
      </c>
      <c r="E11999" s="4" t="s">
        <v>2043</v>
      </c>
      <c r="F11999" s="4" t="s">
        <v>57</v>
      </c>
      <c r="G11999" s="4" t="s">
        <v>1410</v>
      </c>
      <c r="H11999" s="4">
        <v>24821.0</v>
      </c>
      <c r="I11999" s="4">
        <v>58756.0</v>
      </c>
      <c r="J11999" s="4">
        <v>3152.0</v>
      </c>
      <c r="K11999" s="4">
        <v>33467.0</v>
      </c>
      <c r="L11999" s="4">
        <v>56000.0</v>
      </c>
      <c r="M11999" s="4" t="s">
        <v>2041</v>
      </c>
      <c r="N11999" s="4" t="s">
        <v>2041</v>
      </c>
      <c r="O11999" s="4" t="s">
        <v>2041</v>
      </c>
      <c r="P11999" s="4" t="s">
        <v>2044</v>
      </c>
      <c r="R11999" s="5" t="str">
        <f t="shared" si="1"/>
        <v>2020_58</v>
      </c>
    </row>
    <row r="12000">
      <c r="A12000" s="4" t="s">
        <v>2615</v>
      </c>
      <c r="B12000" s="4">
        <v>59.0</v>
      </c>
      <c r="C12000" s="4">
        <v>2020.0</v>
      </c>
      <c r="D12000" s="4" t="s">
        <v>225</v>
      </c>
      <c r="E12000" s="4" t="s">
        <v>921</v>
      </c>
      <c r="F12000" s="4" t="s">
        <v>24</v>
      </c>
      <c r="G12000" s="4" t="s">
        <v>1503</v>
      </c>
      <c r="H12000" s="4">
        <v>12374.0</v>
      </c>
      <c r="I12000" s="4">
        <v>54213.0</v>
      </c>
      <c r="J12000" s="4">
        <v>3592.0</v>
      </c>
      <c r="K12000" s="4">
        <v>98880.0</v>
      </c>
      <c r="L12000" s="4">
        <v>12812.0</v>
      </c>
      <c r="M12000" s="4" t="s">
        <v>2041</v>
      </c>
      <c r="N12000" s="4" t="s">
        <v>2041</v>
      </c>
      <c r="O12000" s="4" t="s">
        <v>2041</v>
      </c>
      <c r="P12000" s="4" t="s">
        <v>2044</v>
      </c>
      <c r="R12000" s="5" t="str">
        <f t="shared" si="1"/>
        <v>2020_59</v>
      </c>
    </row>
    <row r="12001">
      <c r="A12001" s="4" t="s">
        <v>2084</v>
      </c>
      <c r="B12001" s="4">
        <v>60.0</v>
      </c>
      <c r="C12001" s="4">
        <v>2020.0</v>
      </c>
      <c r="D12001" s="4" t="s">
        <v>59</v>
      </c>
      <c r="E12001" s="4" t="s">
        <v>2042</v>
      </c>
      <c r="F12001" s="4" t="s">
        <v>30</v>
      </c>
      <c r="G12001" s="4" t="s">
        <v>1407</v>
      </c>
      <c r="H12001" s="4">
        <v>55417.0</v>
      </c>
      <c r="I12001" s="4">
        <v>53922.0</v>
      </c>
      <c r="J12001" s="4">
        <v>8466.0</v>
      </c>
      <c r="K12001" s="4">
        <v>992968.0</v>
      </c>
      <c r="L12001" s="4">
        <v>38300.0</v>
      </c>
      <c r="M12001" s="4" t="s">
        <v>2041</v>
      </c>
      <c r="N12001" s="4" t="s">
        <v>2041</v>
      </c>
      <c r="O12001" s="4" t="s">
        <v>2041</v>
      </c>
      <c r="P12001" s="4" t="s">
        <v>2044</v>
      </c>
      <c r="R12001" s="5" t="str">
        <f t="shared" si="1"/>
        <v>2020_60</v>
      </c>
    </row>
    <row r="12002">
      <c r="A12002" s="4" t="s">
        <v>1174</v>
      </c>
      <c r="B12002" s="4">
        <v>61.0</v>
      </c>
      <c r="C12002" s="4">
        <v>2020.0</v>
      </c>
      <c r="D12002" s="4" t="s">
        <v>59</v>
      </c>
      <c r="E12002" s="4" t="s">
        <v>2042</v>
      </c>
      <c r="F12002" s="4" t="s">
        <v>30</v>
      </c>
      <c r="G12002" s="4" t="s">
        <v>1407</v>
      </c>
      <c r="H12002" s="4">
        <v>52102.0</v>
      </c>
      <c r="I12002" s="4">
        <v>53823.0</v>
      </c>
      <c r="J12002" s="4">
        <v>9042.0</v>
      </c>
      <c r="K12002" s="4">
        <v>895429.0</v>
      </c>
      <c r="L12002" s="4">
        <v>60431.0</v>
      </c>
      <c r="M12002" s="4" t="s">
        <v>2041</v>
      </c>
      <c r="N12002" s="4" t="s">
        <v>2041</v>
      </c>
      <c r="O12002" s="4" t="s">
        <v>2041</v>
      </c>
      <c r="P12002" s="4" t="s">
        <v>2044</v>
      </c>
      <c r="R12002" s="5" t="str">
        <f t="shared" si="1"/>
        <v>2020_61</v>
      </c>
    </row>
    <row r="12003">
      <c r="A12003" s="4" t="s">
        <v>2000</v>
      </c>
      <c r="B12003" s="4">
        <v>62.0</v>
      </c>
      <c r="C12003" s="4">
        <v>2020.0</v>
      </c>
      <c r="D12003" s="4" t="s">
        <v>1723</v>
      </c>
      <c r="E12003" s="4" t="s">
        <v>2062</v>
      </c>
      <c r="F12003" s="4" t="s">
        <v>46</v>
      </c>
      <c r="G12003" s="4" t="s">
        <v>1429</v>
      </c>
      <c r="H12003" s="4">
        <v>63832.0</v>
      </c>
      <c r="I12003" s="4">
        <v>53800.0</v>
      </c>
      <c r="J12003" s="4">
        <v>6093.0</v>
      </c>
      <c r="K12003" s="4">
        <v>78453.0</v>
      </c>
      <c r="L12003" s="4">
        <v>102300.0</v>
      </c>
      <c r="M12003" s="4" t="s">
        <v>2041</v>
      </c>
      <c r="N12003" s="4" t="s">
        <v>2041</v>
      </c>
      <c r="O12003" s="4" t="s">
        <v>2041</v>
      </c>
      <c r="P12003" s="4" t="s">
        <v>2044</v>
      </c>
      <c r="R12003" s="5" t="str">
        <f t="shared" si="1"/>
        <v>2020_62</v>
      </c>
    </row>
    <row r="12004">
      <c r="A12004" s="4" t="s">
        <v>2068</v>
      </c>
      <c r="B12004" s="4">
        <v>63.0</v>
      </c>
      <c r="C12004" s="4">
        <v>2020.0</v>
      </c>
      <c r="D12004" s="4" t="s">
        <v>971</v>
      </c>
      <c r="E12004" s="4" t="s">
        <v>2043</v>
      </c>
      <c r="F12004" s="4" t="s">
        <v>57</v>
      </c>
      <c r="G12004" s="4" t="s">
        <v>1457</v>
      </c>
      <c r="H12004" s="4">
        <v>166709.0</v>
      </c>
      <c r="I12004" s="4">
        <v>51904.0</v>
      </c>
      <c r="J12004" s="4">
        <v>11621.0</v>
      </c>
      <c r="K12004" s="4">
        <v>97793.0</v>
      </c>
      <c r="L12004" s="4">
        <v>75900.0</v>
      </c>
      <c r="M12004" s="4" t="s">
        <v>2041</v>
      </c>
      <c r="N12004" s="4" t="s">
        <v>2041</v>
      </c>
      <c r="O12004" s="4" t="s">
        <v>2041</v>
      </c>
      <c r="P12004" s="4" t="s">
        <v>2044</v>
      </c>
      <c r="R12004" s="5" t="str">
        <f t="shared" si="1"/>
        <v>2020_63</v>
      </c>
    </row>
    <row r="12005">
      <c r="A12005" s="4" t="s">
        <v>2002</v>
      </c>
      <c r="B12005" s="4">
        <v>64.0</v>
      </c>
      <c r="C12005" s="4">
        <v>2020.0</v>
      </c>
      <c r="D12005" s="4" t="s">
        <v>102</v>
      </c>
      <c r="E12005" s="4" t="s">
        <v>114</v>
      </c>
      <c r="F12005" s="4" t="s">
        <v>30</v>
      </c>
      <c r="G12005" s="4" t="s">
        <v>1407</v>
      </c>
      <c r="H12005" s="4">
        <v>181075.0</v>
      </c>
      <c r="I12005" s="4">
        <v>51750.0</v>
      </c>
      <c r="J12005" s="4">
        <v>16273.0</v>
      </c>
      <c r="K12005" s="4">
        <v>167489.0</v>
      </c>
      <c r="L12005" s="4">
        <v>88300.0</v>
      </c>
      <c r="M12005" s="4" t="s">
        <v>2041</v>
      </c>
      <c r="N12005" s="4" t="s">
        <v>2041</v>
      </c>
      <c r="O12005" s="4" t="s">
        <v>2041</v>
      </c>
      <c r="P12005" s="4" t="s">
        <v>2044</v>
      </c>
      <c r="R12005" s="5" t="str">
        <f t="shared" si="1"/>
        <v>2020_64</v>
      </c>
    </row>
    <row r="12006">
      <c r="A12006" s="4" t="s">
        <v>2568</v>
      </c>
      <c r="B12006" s="4">
        <v>65.0</v>
      </c>
      <c r="C12006" s="4">
        <v>2020.0</v>
      </c>
      <c r="D12006" s="4" t="s">
        <v>1295</v>
      </c>
      <c r="E12006" s="4" t="s">
        <v>114</v>
      </c>
      <c r="F12006" s="4" t="s">
        <v>115</v>
      </c>
      <c r="G12006" s="4" t="s">
        <v>1441</v>
      </c>
      <c r="H12006" s="4">
        <v>30411.0</v>
      </c>
      <c r="I12006" s="4">
        <v>51336.0</v>
      </c>
      <c r="J12006" s="4">
        <v>3505.0</v>
      </c>
      <c r="K12006" s="4">
        <v>45058.0</v>
      </c>
      <c r="L12006" s="4">
        <v>245000.0</v>
      </c>
      <c r="M12006" s="4" t="s">
        <v>2041</v>
      </c>
      <c r="N12006" s="4" t="s">
        <v>2041</v>
      </c>
      <c r="O12006" s="4" t="s">
        <v>2041</v>
      </c>
      <c r="P12006" s="4" t="s">
        <v>2044</v>
      </c>
      <c r="R12006" s="5" t="str">
        <f t="shared" si="1"/>
        <v>2020_65</v>
      </c>
    </row>
    <row r="12007">
      <c r="A12007" s="4" t="s">
        <v>2057</v>
      </c>
      <c r="B12007" s="4">
        <v>66.0</v>
      </c>
      <c r="C12007" s="4">
        <v>2020.0</v>
      </c>
      <c r="D12007" s="4" t="s">
        <v>67</v>
      </c>
      <c r="E12007" s="4" t="s">
        <v>2042</v>
      </c>
      <c r="F12007" s="4" t="s">
        <v>30</v>
      </c>
      <c r="G12007" s="4" t="s">
        <v>1407</v>
      </c>
      <c r="H12007" s="4">
        <v>20886.0</v>
      </c>
      <c r="I12007" s="4">
        <v>49746.0</v>
      </c>
      <c r="J12007" s="4">
        <v>3348.0</v>
      </c>
      <c r="K12007" s="4">
        <v>525064.0</v>
      </c>
      <c r="L12007" s="4">
        <v>46000.0</v>
      </c>
      <c r="M12007" s="4" t="s">
        <v>2041</v>
      </c>
      <c r="N12007" s="4" t="s">
        <v>2041</v>
      </c>
      <c r="O12007" s="4" t="s">
        <v>2041</v>
      </c>
      <c r="P12007" s="4" t="s">
        <v>2044</v>
      </c>
      <c r="R12007" s="5" t="str">
        <f t="shared" si="1"/>
        <v>2020_66</v>
      </c>
    </row>
    <row r="12008">
      <c r="A12008" s="4" t="s">
        <v>2094</v>
      </c>
      <c r="B12008" s="4">
        <v>67.0</v>
      </c>
      <c r="C12008" s="4">
        <v>2020.0</v>
      </c>
      <c r="D12008" s="4" t="s">
        <v>81</v>
      </c>
      <c r="E12008" s="4" t="s">
        <v>2042</v>
      </c>
      <c r="F12008" s="4" t="s">
        <v>30</v>
      </c>
      <c r="G12008" s="4" t="s">
        <v>1407</v>
      </c>
      <c r="H12008" s="4">
        <v>68983.0</v>
      </c>
      <c r="I12008" s="4">
        <v>47020.0</v>
      </c>
      <c r="J12008" s="4">
        <v>6759.0</v>
      </c>
      <c r="K12008" s="4">
        <v>198321.0</v>
      </c>
      <c r="L12008" s="4">
        <v>64500.0</v>
      </c>
      <c r="M12008" s="4" t="s">
        <v>2041</v>
      </c>
      <c r="N12008" s="4" t="s">
        <v>2041</v>
      </c>
      <c r="O12008" s="4" t="s">
        <v>2041</v>
      </c>
      <c r="P12008" s="4" t="s">
        <v>2044</v>
      </c>
      <c r="R12008" s="5" t="str">
        <f t="shared" si="1"/>
        <v>2020_67</v>
      </c>
    </row>
    <row r="12009">
      <c r="A12009" s="4" t="s">
        <v>2081</v>
      </c>
      <c r="B12009" s="4">
        <v>68.0</v>
      </c>
      <c r="C12009" s="4">
        <v>2020.0</v>
      </c>
      <c r="D12009" s="4" t="s">
        <v>120</v>
      </c>
      <c r="E12009" s="4" t="s">
        <v>2059</v>
      </c>
      <c r="F12009" s="4" t="s">
        <v>88</v>
      </c>
      <c r="G12009" s="4" t="s">
        <v>1413</v>
      </c>
      <c r="H12009" s="4">
        <v>18262.0</v>
      </c>
      <c r="I12009" s="4">
        <v>47007.0</v>
      </c>
      <c r="J12009" s="4">
        <v>4767.0</v>
      </c>
      <c r="K12009" s="4">
        <v>64532.0</v>
      </c>
      <c r="L12009" s="4">
        <v>91224.0</v>
      </c>
      <c r="M12009" s="4" t="s">
        <v>2041</v>
      </c>
      <c r="N12009" s="4" t="s">
        <v>2041</v>
      </c>
      <c r="O12009" s="4" t="s">
        <v>2041</v>
      </c>
      <c r="P12009" s="4" t="s">
        <v>2044</v>
      </c>
      <c r="R12009" s="5" t="str">
        <f t="shared" si="1"/>
        <v>2020_68</v>
      </c>
    </row>
    <row r="12010">
      <c r="A12010" s="4" t="s">
        <v>2079</v>
      </c>
      <c r="B12010" s="4">
        <v>69.0</v>
      </c>
      <c r="C12010" s="4">
        <v>2020.0</v>
      </c>
      <c r="D12010" s="4" t="s">
        <v>102</v>
      </c>
      <c r="E12010" s="4" t="s">
        <v>114</v>
      </c>
      <c r="F12010" s="4" t="s">
        <v>43</v>
      </c>
      <c r="G12010" s="4" t="s">
        <v>1545</v>
      </c>
      <c r="H12010" s="4">
        <v>195141.0</v>
      </c>
      <c r="I12010" s="4">
        <v>46840.0</v>
      </c>
      <c r="J12010" s="4">
        <v>9843.0</v>
      </c>
      <c r="K12010" s="4">
        <v>84397.0</v>
      </c>
      <c r="L12010" s="4">
        <v>71000.0</v>
      </c>
      <c r="M12010" s="4" t="s">
        <v>2041</v>
      </c>
      <c r="N12010" s="4" t="s">
        <v>2041</v>
      </c>
      <c r="O12010" s="4" t="s">
        <v>2041</v>
      </c>
      <c r="P12010" s="4" t="s">
        <v>2044</v>
      </c>
      <c r="R12010" s="5" t="str">
        <f t="shared" si="1"/>
        <v>2020_69</v>
      </c>
    </row>
    <row r="12011">
      <c r="A12011" s="4" t="s">
        <v>2078</v>
      </c>
      <c r="B12011" s="4">
        <v>70.0</v>
      </c>
      <c r="C12011" s="4">
        <v>2020.0</v>
      </c>
      <c r="D12011" s="4" t="s">
        <v>120</v>
      </c>
      <c r="E12011" s="4" t="s">
        <v>2059</v>
      </c>
      <c r="F12011" s="4" t="s">
        <v>24</v>
      </c>
      <c r="G12011" s="4" t="s">
        <v>1470</v>
      </c>
      <c r="H12011" s="4">
        <v>5194.0</v>
      </c>
      <c r="I12011" s="4">
        <v>45768.0</v>
      </c>
      <c r="J12011" s="4">
        <v>1686.0</v>
      </c>
      <c r="K12011" s="4">
        <v>59995.0</v>
      </c>
      <c r="L12011" s="4">
        <v>133700.0</v>
      </c>
      <c r="M12011" s="4" t="s">
        <v>2041</v>
      </c>
      <c r="N12011" s="4" t="s">
        <v>2041</v>
      </c>
      <c r="O12011" s="4" t="s">
        <v>2041</v>
      </c>
      <c r="P12011" s="4" t="s">
        <v>2044</v>
      </c>
      <c r="R12011" s="5" t="str">
        <f t="shared" si="1"/>
        <v>2020_70</v>
      </c>
    </row>
    <row r="12012">
      <c r="A12012" s="4" t="s">
        <v>2290</v>
      </c>
      <c r="B12012" s="4">
        <v>71.0</v>
      </c>
      <c r="C12012" s="4">
        <v>2020.0</v>
      </c>
      <c r="D12012" s="4" t="s">
        <v>29</v>
      </c>
      <c r="E12012" s="4" t="s">
        <v>29</v>
      </c>
      <c r="F12012" s="4" t="s">
        <v>35</v>
      </c>
      <c r="G12012" s="4" t="s">
        <v>1499</v>
      </c>
      <c r="H12012" s="4">
        <v>111924.0</v>
      </c>
      <c r="I12012" s="4">
        <v>45764.0</v>
      </c>
      <c r="J12012" s="4">
        <v>1668.0</v>
      </c>
      <c r="K12012" s="4">
        <v>148188.0</v>
      </c>
      <c r="L12012" s="4">
        <v>95100.0</v>
      </c>
      <c r="M12012" s="4" t="s">
        <v>2041</v>
      </c>
      <c r="N12012" s="4" t="s">
        <v>2041</v>
      </c>
      <c r="O12012" s="4" t="s">
        <v>2041</v>
      </c>
      <c r="P12012" s="4" t="s">
        <v>2044</v>
      </c>
      <c r="R12012" s="5" t="str">
        <f t="shared" si="1"/>
        <v>2020_71</v>
      </c>
    </row>
    <row r="12013">
      <c r="A12013" s="4" t="s">
        <v>2095</v>
      </c>
      <c r="B12013" s="4">
        <v>72.0</v>
      </c>
      <c r="C12013" s="4">
        <v>2020.0</v>
      </c>
      <c r="D12013" s="4" t="s">
        <v>67</v>
      </c>
      <c r="E12013" s="4" t="s">
        <v>2042</v>
      </c>
      <c r="F12013" s="4" t="s">
        <v>46</v>
      </c>
      <c r="G12013" s="4" t="s">
        <v>1444</v>
      </c>
      <c r="H12013" s="4">
        <v>29071.0</v>
      </c>
      <c r="I12013" s="4">
        <v>44675.0</v>
      </c>
      <c r="J12013" s="4">
        <v>4847.0</v>
      </c>
      <c r="K12013" s="4">
        <v>119950.0</v>
      </c>
      <c r="L12013" s="4">
        <v>46035.0</v>
      </c>
      <c r="M12013" s="4" t="s">
        <v>2041</v>
      </c>
      <c r="N12013" s="4" t="s">
        <v>2041</v>
      </c>
      <c r="O12013" s="4" t="s">
        <v>2041</v>
      </c>
      <c r="P12013" s="4" t="s">
        <v>2044</v>
      </c>
      <c r="R12013" s="5" t="str">
        <f t="shared" si="1"/>
        <v>2020_72</v>
      </c>
    </row>
    <row r="12014">
      <c r="A12014" s="4" t="s">
        <v>2087</v>
      </c>
      <c r="B12014" s="4">
        <v>73.0</v>
      </c>
      <c r="C12014" s="4">
        <v>2020.0</v>
      </c>
      <c r="D12014" s="4" t="s">
        <v>42</v>
      </c>
      <c r="E12014" s="4" t="s">
        <v>2042</v>
      </c>
      <c r="F12014" s="4" t="s">
        <v>30</v>
      </c>
      <c r="G12014" s="4" t="s">
        <v>1407</v>
      </c>
      <c r="I12014" s="4">
        <v>44117.0</v>
      </c>
      <c r="J12014" s="4">
        <v>1004.0</v>
      </c>
      <c r="K12014" s="4">
        <v>330806.0</v>
      </c>
      <c r="L12014" s="4">
        <v>11519.0</v>
      </c>
      <c r="M12014" s="4" t="s">
        <v>2041</v>
      </c>
      <c r="N12014" s="4" t="s">
        <v>2041</v>
      </c>
      <c r="O12014" s="4" t="s">
        <v>2041</v>
      </c>
      <c r="P12014" s="4" t="s">
        <v>2044</v>
      </c>
      <c r="R12014" s="5" t="str">
        <f t="shared" si="1"/>
        <v>2020_73</v>
      </c>
    </row>
    <row r="12015">
      <c r="A12015" s="4" t="s">
        <v>2091</v>
      </c>
      <c r="B12015" s="4">
        <v>74.0</v>
      </c>
      <c r="C12015" s="4">
        <v>2020.0</v>
      </c>
      <c r="D12015" s="4" t="s">
        <v>45</v>
      </c>
      <c r="E12015" s="4" t="s">
        <v>2042</v>
      </c>
      <c r="F12015" s="4" t="s">
        <v>55</v>
      </c>
      <c r="G12015" s="4" t="s">
        <v>1472</v>
      </c>
      <c r="I12015" s="4">
        <v>43982.0</v>
      </c>
      <c r="J12015" s="4">
        <v>830.0</v>
      </c>
      <c r="K12015" s="4">
        <v>239540.0</v>
      </c>
      <c r="L12015" s="4">
        <v>28114.0</v>
      </c>
      <c r="M12015" s="4" t="s">
        <v>2041</v>
      </c>
      <c r="N12015" s="4" t="s">
        <v>2041</v>
      </c>
      <c r="O12015" s="4" t="s">
        <v>2041</v>
      </c>
      <c r="P12015" s="4" t="s">
        <v>2044</v>
      </c>
      <c r="R12015" s="5" t="str">
        <f t="shared" si="1"/>
        <v>2020_74</v>
      </c>
    </row>
    <row r="12016">
      <c r="A12016" s="7" t="s">
        <v>2080</v>
      </c>
      <c r="B12016" s="7">
        <v>75.0</v>
      </c>
      <c r="C12016" s="7">
        <v>2020.0</v>
      </c>
      <c r="D12016" s="7" t="s">
        <v>1831</v>
      </c>
      <c r="E12016" s="7" t="s">
        <v>2040</v>
      </c>
      <c r="F12016" s="7" t="s">
        <v>74</v>
      </c>
      <c r="G12016" s="7" t="s">
        <v>1453</v>
      </c>
      <c r="H12016" s="7">
        <v>14647.0</v>
      </c>
      <c r="I12016" s="7">
        <v>43638.0</v>
      </c>
      <c r="J12016" s="7">
        <v>1541.0</v>
      </c>
      <c r="K12016" s="7">
        <v>15591.0</v>
      </c>
      <c r="L12016" s="7">
        <v>125000.0</v>
      </c>
      <c r="M12016" s="7" t="s">
        <v>2041</v>
      </c>
      <c r="N12016" s="7" t="s">
        <v>2044</v>
      </c>
      <c r="O12016" s="7" t="s">
        <v>2041</v>
      </c>
      <c r="P12016" s="7" t="s">
        <v>2044</v>
      </c>
      <c r="Q12016" s="8"/>
      <c r="R12016" s="5" t="str">
        <f t="shared" si="1"/>
        <v>2020_75</v>
      </c>
    </row>
    <row r="12017">
      <c r="A12017" s="4" t="s">
        <v>2644</v>
      </c>
      <c r="B12017" s="4">
        <v>76.0</v>
      </c>
      <c r="C12017" s="4">
        <v>2020.0</v>
      </c>
      <c r="D12017" s="4" t="s">
        <v>120</v>
      </c>
      <c r="E12017" s="4" t="s">
        <v>2059</v>
      </c>
      <c r="F12017" s="4" t="s">
        <v>46</v>
      </c>
      <c r="G12017" s="4" t="s">
        <v>1418</v>
      </c>
      <c r="H12017" s="4">
        <v>7823.0</v>
      </c>
      <c r="I12017" s="4">
        <v>43259.0</v>
      </c>
      <c r="J12017" s="4">
        <v>3009.0</v>
      </c>
      <c r="K12017" s="4">
        <v>52611.0</v>
      </c>
      <c r="L12017" s="4">
        <v>96000.0</v>
      </c>
      <c r="M12017" s="4" t="s">
        <v>2041</v>
      </c>
      <c r="N12017" s="4" t="s">
        <v>2041</v>
      </c>
      <c r="O12017" s="4" t="s">
        <v>2041</v>
      </c>
      <c r="P12017" s="4" t="s">
        <v>2044</v>
      </c>
      <c r="R12017" s="5" t="str">
        <f t="shared" si="1"/>
        <v>2020_76</v>
      </c>
    </row>
    <row r="12018">
      <c r="A12018" s="4" t="s">
        <v>221</v>
      </c>
      <c r="B12018" s="4">
        <v>77.0</v>
      </c>
      <c r="C12018" s="4">
        <v>2020.0</v>
      </c>
      <c r="D12018" s="4" t="s">
        <v>67</v>
      </c>
      <c r="E12018" s="4" t="s">
        <v>2042</v>
      </c>
      <c r="F12018" s="4" t="s">
        <v>148</v>
      </c>
      <c r="G12018" s="4" t="s">
        <v>1466</v>
      </c>
      <c r="I12018" s="4">
        <v>43228.0</v>
      </c>
      <c r="J12018" s="4">
        <v>1044.0</v>
      </c>
      <c r="K12018" s="4">
        <v>133644.0</v>
      </c>
      <c r="L12018" s="4">
        <v>45000.0</v>
      </c>
      <c r="M12018" s="4" t="s">
        <v>2041</v>
      </c>
      <c r="N12018" s="4" t="s">
        <v>2041</v>
      </c>
      <c r="O12018" s="4" t="s">
        <v>2041</v>
      </c>
      <c r="P12018" s="4" t="s">
        <v>2044</v>
      </c>
      <c r="R12018" s="5" t="str">
        <f t="shared" si="1"/>
        <v>2020_77</v>
      </c>
    </row>
    <row r="12019">
      <c r="A12019" s="4" t="s">
        <v>2645</v>
      </c>
      <c r="B12019" s="4">
        <v>78.0</v>
      </c>
      <c r="C12019" s="4">
        <v>2020.0</v>
      </c>
      <c r="D12019" s="4" t="s">
        <v>48</v>
      </c>
      <c r="E12019" s="4" t="s">
        <v>48</v>
      </c>
      <c r="F12019" s="4" t="s">
        <v>20</v>
      </c>
      <c r="G12019" s="4" t="s">
        <v>1427</v>
      </c>
      <c r="H12019" s="4">
        <v>21716.0</v>
      </c>
      <c r="I12019" s="4">
        <v>42951.0</v>
      </c>
      <c r="J12019" s="4">
        <v>1359.0</v>
      </c>
      <c r="K12019" s="4">
        <v>60524.0</v>
      </c>
      <c r="L12019" s="4">
        <v>36500.0</v>
      </c>
      <c r="M12019" s="4" t="s">
        <v>2041</v>
      </c>
      <c r="N12019" s="4" t="s">
        <v>2041</v>
      </c>
      <c r="O12019" s="4" t="s">
        <v>2044</v>
      </c>
      <c r="P12019" s="4" t="s">
        <v>2041</v>
      </c>
      <c r="R12019" s="5" t="str">
        <f t="shared" si="1"/>
        <v>2020_78</v>
      </c>
    </row>
    <row r="12020">
      <c r="A12020" s="4" t="s">
        <v>2089</v>
      </c>
      <c r="B12020" s="4">
        <v>79.0</v>
      </c>
      <c r="C12020" s="4">
        <v>2020.0</v>
      </c>
      <c r="D12020" s="4" t="s">
        <v>988</v>
      </c>
      <c r="E12020" s="4" t="s">
        <v>2053</v>
      </c>
      <c r="F12020" s="4" t="s">
        <v>27</v>
      </c>
      <c r="G12020" s="4" t="s">
        <v>1460</v>
      </c>
      <c r="H12020" s="4">
        <v>21125.0</v>
      </c>
      <c r="I12020" s="4">
        <v>42405.0</v>
      </c>
      <c r="J12020" s="4">
        <v>2022.0</v>
      </c>
      <c r="K12020" s="4">
        <v>33097.0</v>
      </c>
      <c r="L12020" s="4">
        <v>141000.0</v>
      </c>
      <c r="M12020" s="4" t="s">
        <v>2041</v>
      </c>
      <c r="N12020" s="4" t="s">
        <v>2041</v>
      </c>
      <c r="O12020" s="4" t="s">
        <v>2041</v>
      </c>
      <c r="P12020" s="4" t="s">
        <v>2044</v>
      </c>
      <c r="R12020" s="5" t="str">
        <f t="shared" si="1"/>
        <v>2020_79</v>
      </c>
    </row>
    <row r="12021">
      <c r="A12021" s="4" t="s">
        <v>2105</v>
      </c>
      <c r="B12021" s="4">
        <v>80.0</v>
      </c>
      <c r="C12021" s="4">
        <v>2020.0</v>
      </c>
      <c r="D12021" s="4" t="s">
        <v>1839</v>
      </c>
      <c r="E12021" s="4" t="s">
        <v>2040</v>
      </c>
      <c r="F12021" s="4" t="s">
        <v>148</v>
      </c>
      <c r="G12021" s="4" t="s">
        <v>1490</v>
      </c>
      <c r="H12021" s="4">
        <v>57262.0</v>
      </c>
      <c r="I12021" s="4">
        <v>41717.0</v>
      </c>
      <c r="J12021" s="4">
        <v>3272.0</v>
      </c>
      <c r="K12021" s="4">
        <v>24145.0</v>
      </c>
      <c r="L12021" s="4">
        <v>286000.0</v>
      </c>
      <c r="M12021" s="4" t="s">
        <v>2041</v>
      </c>
      <c r="N12021" s="4" t="s">
        <v>2041</v>
      </c>
      <c r="O12021" s="4" t="s">
        <v>2041</v>
      </c>
      <c r="P12021" s="4" t="s">
        <v>2044</v>
      </c>
      <c r="R12021" s="5" t="str">
        <f t="shared" si="1"/>
        <v>2020_80</v>
      </c>
    </row>
    <row r="12022">
      <c r="A12022" s="7" t="s">
        <v>2476</v>
      </c>
      <c r="B12022" s="7">
        <v>81.0</v>
      </c>
      <c r="C12022" s="7">
        <v>2020.0</v>
      </c>
      <c r="D12022" s="7" t="s">
        <v>42</v>
      </c>
      <c r="E12022" s="7" t="s">
        <v>2042</v>
      </c>
      <c r="F12022" s="7" t="s">
        <v>30</v>
      </c>
      <c r="G12022" s="7" t="s">
        <v>1407</v>
      </c>
      <c r="H12022" s="8"/>
      <c r="I12022" s="7">
        <v>40454.0</v>
      </c>
      <c r="J12022" s="7">
        <v>2460.0</v>
      </c>
      <c r="K12022" s="7">
        <v>615042.0</v>
      </c>
      <c r="L12022" s="7">
        <v>16533.0</v>
      </c>
      <c r="M12022" s="7" t="s">
        <v>2041</v>
      </c>
      <c r="N12022" s="7" t="s">
        <v>2044</v>
      </c>
      <c r="O12022" s="7" t="s">
        <v>2041</v>
      </c>
      <c r="P12022" s="7" t="s">
        <v>2044</v>
      </c>
      <c r="Q12022" s="8"/>
      <c r="R12022" s="5" t="str">
        <f t="shared" si="1"/>
        <v>2020_81</v>
      </c>
    </row>
    <row r="12023">
      <c r="A12023" s="7" t="s">
        <v>2088</v>
      </c>
      <c r="B12023" s="7">
        <v>82.0</v>
      </c>
      <c r="C12023" s="7">
        <v>2020.0</v>
      </c>
      <c r="D12023" s="7" t="s">
        <v>638</v>
      </c>
      <c r="E12023" s="7" t="s">
        <v>2043</v>
      </c>
      <c r="F12023" s="7" t="s">
        <v>57</v>
      </c>
      <c r="G12023" s="7" t="s">
        <v>1509</v>
      </c>
      <c r="H12023" s="7">
        <v>152413.0</v>
      </c>
      <c r="I12023" s="7">
        <v>39506.0</v>
      </c>
      <c r="J12023" s="7">
        <v>11083.0</v>
      </c>
      <c r="K12023" s="7">
        <v>108709.0</v>
      </c>
      <c r="L12023" s="7">
        <v>136000.0</v>
      </c>
      <c r="M12023" s="7" t="s">
        <v>2041</v>
      </c>
      <c r="N12023" s="7" t="s">
        <v>2044</v>
      </c>
      <c r="O12023" s="7" t="s">
        <v>2041</v>
      </c>
      <c r="P12023" s="7" t="s">
        <v>2044</v>
      </c>
      <c r="Q12023" s="8"/>
      <c r="R12023" s="5" t="str">
        <f t="shared" si="1"/>
        <v>2020_82</v>
      </c>
    </row>
    <row r="12024">
      <c r="A12024" s="7" t="s">
        <v>2102</v>
      </c>
      <c r="B12024" s="7">
        <v>83.0</v>
      </c>
      <c r="C12024" s="7">
        <v>2020.0</v>
      </c>
      <c r="D12024" s="7" t="s">
        <v>76</v>
      </c>
      <c r="E12024" s="7" t="s">
        <v>76</v>
      </c>
      <c r="F12024" s="7" t="s">
        <v>37</v>
      </c>
      <c r="G12024" s="7" t="s">
        <v>1436</v>
      </c>
      <c r="H12024" s="7">
        <v>38398.0</v>
      </c>
      <c r="I12024" s="7">
        <v>39350.0</v>
      </c>
      <c r="J12024" s="7">
        <v>3484.0</v>
      </c>
      <c r="K12024" s="7">
        <v>48841.0</v>
      </c>
      <c r="L12024" s="7">
        <v>102900.0</v>
      </c>
      <c r="M12024" s="7" t="s">
        <v>2041</v>
      </c>
      <c r="N12024" s="7" t="s">
        <v>2044</v>
      </c>
      <c r="O12024" s="7" t="s">
        <v>2041</v>
      </c>
      <c r="P12024" s="7" t="s">
        <v>2044</v>
      </c>
      <c r="Q12024" s="8"/>
      <c r="R12024" s="5" t="str">
        <f t="shared" si="1"/>
        <v>2020_83</v>
      </c>
    </row>
    <row r="12025">
      <c r="A12025" s="4" t="s">
        <v>2092</v>
      </c>
      <c r="B12025" s="4">
        <v>84.0</v>
      </c>
      <c r="C12025" s="4">
        <v>2020.0</v>
      </c>
      <c r="D12025" s="4" t="s">
        <v>1723</v>
      </c>
      <c r="E12025" s="4" t="s">
        <v>2062</v>
      </c>
      <c r="F12025" s="4" t="s">
        <v>46</v>
      </c>
      <c r="G12025" s="4" t="s">
        <v>1468</v>
      </c>
      <c r="H12025" s="4">
        <v>43330.0</v>
      </c>
      <c r="I12025" s="4">
        <v>39258.0</v>
      </c>
      <c r="J12025" s="4">
        <v>3253.0</v>
      </c>
      <c r="K12025" s="4">
        <v>73011.0</v>
      </c>
      <c r="L12025" s="4">
        <v>73489.0</v>
      </c>
      <c r="M12025" s="4" t="s">
        <v>2041</v>
      </c>
      <c r="N12025" s="4" t="s">
        <v>2041</v>
      </c>
      <c r="O12025" s="4" t="s">
        <v>2041</v>
      </c>
      <c r="P12025" s="4" t="s">
        <v>2044</v>
      </c>
      <c r="R12025" s="5" t="str">
        <f t="shared" si="1"/>
        <v>2020_84</v>
      </c>
    </row>
    <row r="12026">
      <c r="A12026" s="4" t="s">
        <v>2108</v>
      </c>
      <c r="B12026" s="4">
        <v>85.0</v>
      </c>
      <c r="C12026" s="4">
        <v>2020.0</v>
      </c>
      <c r="D12026" s="4" t="s">
        <v>285</v>
      </c>
      <c r="E12026" s="4" t="s">
        <v>285</v>
      </c>
      <c r="F12026" s="4" t="s">
        <v>372</v>
      </c>
      <c r="G12026" s="4" t="s">
        <v>1505</v>
      </c>
      <c r="H12026" s="4">
        <v>128857.0</v>
      </c>
      <c r="I12026" s="4">
        <v>39117.0</v>
      </c>
      <c r="J12026" s="4">
        <v>4029.0</v>
      </c>
      <c r="K12026" s="4">
        <v>23717.0</v>
      </c>
      <c r="L12026" s="4">
        <v>76700.0</v>
      </c>
      <c r="M12026" s="4" t="s">
        <v>2041</v>
      </c>
      <c r="N12026" s="4" t="s">
        <v>2041</v>
      </c>
      <c r="O12026" s="4" t="s">
        <v>2041</v>
      </c>
      <c r="P12026" s="4" t="s">
        <v>2044</v>
      </c>
      <c r="R12026" s="5" t="str">
        <f t="shared" si="1"/>
        <v>2020_85</v>
      </c>
    </row>
    <row r="12027">
      <c r="A12027" s="7" t="s">
        <v>2149</v>
      </c>
      <c r="B12027" s="7">
        <v>86.0</v>
      </c>
      <c r="C12027" s="7">
        <v>2020.0</v>
      </c>
      <c r="D12027" s="7" t="s">
        <v>67</v>
      </c>
      <c r="E12027" s="7" t="s">
        <v>2042</v>
      </c>
      <c r="F12027" s="7" t="s">
        <v>55</v>
      </c>
      <c r="G12027" s="7" t="s">
        <v>1506</v>
      </c>
      <c r="H12027" s="7">
        <v>43218.0</v>
      </c>
      <c r="I12027" s="7">
        <v>39022.0</v>
      </c>
      <c r="J12027" s="7">
        <v>3970.0</v>
      </c>
      <c r="K12027" s="7">
        <v>54895.0</v>
      </c>
      <c r="L12027" s="7">
        <v>41571.0</v>
      </c>
      <c r="M12027" s="7" t="s">
        <v>2041</v>
      </c>
      <c r="N12027" s="7" t="s">
        <v>2044</v>
      </c>
      <c r="O12027" s="7" t="s">
        <v>2041</v>
      </c>
      <c r="P12027" s="7" t="s">
        <v>2044</v>
      </c>
      <c r="Q12027" s="8"/>
      <c r="R12027" s="5" t="str">
        <f t="shared" si="1"/>
        <v>2020_86</v>
      </c>
    </row>
    <row r="12028">
      <c r="A12028" s="4" t="s">
        <v>2103</v>
      </c>
      <c r="B12028" s="4">
        <v>87.0</v>
      </c>
      <c r="C12028" s="4">
        <v>2020.0</v>
      </c>
      <c r="D12028" s="4" t="s">
        <v>72</v>
      </c>
      <c r="E12028" s="4" t="s">
        <v>72</v>
      </c>
      <c r="F12028" s="4" t="s">
        <v>179</v>
      </c>
      <c r="G12028" s="4" t="s">
        <v>1474</v>
      </c>
      <c r="I12028" s="4">
        <v>38463.0</v>
      </c>
      <c r="J12028" s="4">
        <v>3005.0</v>
      </c>
      <c r="K12028" s="4">
        <v>24507.0</v>
      </c>
      <c r="L12028" s="4">
        <v>207000.0</v>
      </c>
      <c r="M12028" s="4" t="s">
        <v>2041</v>
      </c>
      <c r="N12028" s="4" t="s">
        <v>2041</v>
      </c>
      <c r="O12028" s="4" t="s">
        <v>2041</v>
      </c>
      <c r="P12028" s="4" t="s">
        <v>2044</v>
      </c>
      <c r="R12028" s="5" t="str">
        <f t="shared" si="1"/>
        <v>2020_87</v>
      </c>
    </row>
    <row r="12029">
      <c r="A12029" s="4" t="s">
        <v>2071</v>
      </c>
      <c r="B12029" s="4">
        <v>88.0</v>
      </c>
      <c r="C12029" s="4">
        <v>2020.0</v>
      </c>
      <c r="D12029" s="4" t="s">
        <v>110</v>
      </c>
      <c r="E12029" s="4" t="s">
        <v>2053</v>
      </c>
      <c r="F12029" s="4" t="s">
        <v>88</v>
      </c>
      <c r="G12029" s="4" t="s">
        <v>1413</v>
      </c>
      <c r="H12029" s="4">
        <v>189983.0</v>
      </c>
      <c r="I12029" s="4">
        <v>37266.0</v>
      </c>
      <c r="J12029" s="4">
        <v>8920.0</v>
      </c>
      <c r="K12029" s="4">
        <v>86381.0</v>
      </c>
      <c r="L12029" s="4">
        <v>86200.0</v>
      </c>
      <c r="M12029" s="4" t="s">
        <v>2041</v>
      </c>
      <c r="N12029" s="4" t="s">
        <v>2041</v>
      </c>
      <c r="O12029" s="4" t="s">
        <v>2041</v>
      </c>
      <c r="P12029" s="4" t="s">
        <v>2044</v>
      </c>
      <c r="R12029" s="5" t="str">
        <f t="shared" si="1"/>
        <v>2020_88</v>
      </c>
    </row>
    <row r="12030">
      <c r="A12030" s="4" t="s">
        <v>278</v>
      </c>
      <c r="B12030" s="4">
        <v>89.0</v>
      </c>
      <c r="C12030" s="4">
        <v>2020.0</v>
      </c>
      <c r="D12030" s="4" t="s">
        <v>42</v>
      </c>
      <c r="E12030" s="4" t="s">
        <v>2042</v>
      </c>
      <c r="F12030" s="4" t="s">
        <v>148</v>
      </c>
      <c r="G12030" s="4" t="s">
        <v>1463</v>
      </c>
      <c r="I12030" s="4">
        <v>37253.0</v>
      </c>
      <c r="J12030" s="4">
        <v>3701.0</v>
      </c>
      <c r="K12030" s="4">
        <v>290731.0</v>
      </c>
      <c r="L12030" s="4">
        <v>9896.0</v>
      </c>
      <c r="M12030" s="4" t="s">
        <v>2041</v>
      </c>
      <c r="N12030" s="4" t="s">
        <v>2041</v>
      </c>
      <c r="O12030" s="4" t="s">
        <v>2041</v>
      </c>
      <c r="P12030" s="4" t="s">
        <v>2044</v>
      </c>
      <c r="R12030" s="5" t="str">
        <f t="shared" si="1"/>
        <v>2020_89</v>
      </c>
    </row>
    <row r="12031">
      <c r="A12031" s="4" t="s">
        <v>2109</v>
      </c>
      <c r="B12031" s="4">
        <v>90.0</v>
      </c>
      <c r="C12031" s="4">
        <v>2020.0</v>
      </c>
      <c r="D12031" s="4" t="s">
        <v>977</v>
      </c>
      <c r="E12031" s="4" t="s">
        <v>117</v>
      </c>
      <c r="F12031" s="4" t="s">
        <v>179</v>
      </c>
      <c r="G12031" s="4" t="s">
        <v>1476</v>
      </c>
      <c r="H12031" s="4">
        <v>4645.0</v>
      </c>
      <c r="I12031" s="4">
        <v>36998.0</v>
      </c>
      <c r="J12031" s="4">
        <v>375.0</v>
      </c>
      <c r="K12031" s="4">
        <v>13269.0</v>
      </c>
      <c r="L12031" s="4">
        <v>15000.0</v>
      </c>
      <c r="M12031" s="4" t="s">
        <v>2041</v>
      </c>
      <c r="N12031" s="4" t="s">
        <v>2041</v>
      </c>
      <c r="O12031" s="4" t="s">
        <v>2041</v>
      </c>
      <c r="P12031" s="4" t="s">
        <v>2044</v>
      </c>
      <c r="R12031" s="5" t="str">
        <f t="shared" si="1"/>
        <v>2020_90</v>
      </c>
    </row>
    <row r="12032">
      <c r="A12032" s="4" t="s">
        <v>2076</v>
      </c>
      <c r="B12032" s="4">
        <v>91.0</v>
      </c>
      <c r="C12032" s="4">
        <v>2020.0</v>
      </c>
      <c r="D12032" s="4" t="s">
        <v>921</v>
      </c>
      <c r="E12032" s="4" t="s">
        <v>921</v>
      </c>
      <c r="F12032" s="4" t="s">
        <v>179</v>
      </c>
      <c r="G12032" s="4" t="s">
        <v>1498</v>
      </c>
      <c r="H12032" s="4">
        <v>1647.0</v>
      </c>
      <c r="I12032" s="4">
        <v>36819.0</v>
      </c>
      <c r="J12032" s="4">
        <v>179.0</v>
      </c>
      <c r="K12032" s="4">
        <v>5992.0</v>
      </c>
      <c r="L12032" s="4">
        <v>5500.0</v>
      </c>
      <c r="M12032" s="4" t="s">
        <v>2041</v>
      </c>
      <c r="N12032" s="4" t="s">
        <v>2041</v>
      </c>
      <c r="O12032" s="4" t="s">
        <v>2041</v>
      </c>
      <c r="P12032" s="4" t="s">
        <v>2044</v>
      </c>
      <c r="R12032" s="5" t="str">
        <f t="shared" si="1"/>
        <v>2020_91</v>
      </c>
    </row>
    <row r="12033">
      <c r="A12033" s="4" t="s">
        <v>2082</v>
      </c>
      <c r="B12033" s="4">
        <v>92.0</v>
      </c>
      <c r="C12033" s="4">
        <v>2020.0</v>
      </c>
      <c r="D12033" s="4" t="s">
        <v>34</v>
      </c>
      <c r="E12033" s="4" t="s">
        <v>2062</v>
      </c>
      <c r="F12033" s="4" t="s">
        <v>127</v>
      </c>
      <c r="G12033" s="4" t="s">
        <v>1408</v>
      </c>
      <c r="H12033" s="4">
        <v>94628.0</v>
      </c>
      <c r="I12033" s="4">
        <v>36709.0</v>
      </c>
      <c r="J12033" s="4">
        <v>6143.0</v>
      </c>
      <c r="K12033" s="4">
        <v>58679.0</v>
      </c>
      <c r="L12033" s="4">
        <v>113000.0</v>
      </c>
      <c r="M12033" s="4" t="s">
        <v>2041</v>
      </c>
      <c r="N12033" s="4" t="s">
        <v>2041</v>
      </c>
      <c r="O12033" s="4" t="s">
        <v>2041</v>
      </c>
      <c r="P12033" s="4" t="s">
        <v>2044</v>
      </c>
      <c r="R12033" s="5" t="str">
        <f t="shared" si="1"/>
        <v>2020_92</v>
      </c>
    </row>
    <row r="12034">
      <c r="A12034" s="4" t="s">
        <v>1170</v>
      </c>
      <c r="B12034" s="4">
        <v>93.0</v>
      </c>
      <c r="C12034" s="4">
        <v>2020.0</v>
      </c>
      <c r="D12034" s="4" t="s">
        <v>490</v>
      </c>
      <c r="E12034" s="4" t="s">
        <v>921</v>
      </c>
      <c r="F12034" s="4" t="s">
        <v>24</v>
      </c>
      <c r="G12034" s="4" t="s">
        <v>1404</v>
      </c>
      <c r="H12034" s="4">
        <v>33167.0</v>
      </c>
      <c r="I12034" s="4">
        <v>36670.0</v>
      </c>
      <c r="J12034" s="4">
        <v>7189.0</v>
      </c>
      <c r="K12034" s="4">
        <v>70514.0</v>
      </c>
      <c r="L12034" s="4">
        <v>10400.0</v>
      </c>
      <c r="M12034" s="4" t="s">
        <v>2041</v>
      </c>
      <c r="N12034" s="4" t="s">
        <v>2041</v>
      </c>
      <c r="O12034" s="4" t="s">
        <v>2041</v>
      </c>
      <c r="P12034" s="4" t="s">
        <v>2044</v>
      </c>
      <c r="R12034" s="5" t="str">
        <f t="shared" si="1"/>
        <v>2020_93</v>
      </c>
    </row>
    <row r="12035">
      <c r="A12035" s="4" t="s">
        <v>2123</v>
      </c>
      <c r="B12035" s="4">
        <v>94.0</v>
      </c>
      <c r="C12035" s="4">
        <v>2020.0</v>
      </c>
      <c r="D12035" s="4" t="s">
        <v>67</v>
      </c>
      <c r="E12035" s="4" t="s">
        <v>2042</v>
      </c>
      <c r="F12035" s="4" t="s">
        <v>24</v>
      </c>
      <c r="G12035" s="4" t="s">
        <v>1412</v>
      </c>
      <c r="I12035" s="4">
        <v>35617.0</v>
      </c>
      <c r="J12035" s="4">
        <v>4006.0</v>
      </c>
      <c r="K12035" s="4">
        <v>173733.0</v>
      </c>
      <c r="L12035" s="4">
        <v>35076.0</v>
      </c>
      <c r="M12035" s="4" t="s">
        <v>2041</v>
      </c>
      <c r="N12035" s="4" t="s">
        <v>2041</v>
      </c>
      <c r="O12035" s="4" t="s">
        <v>2041</v>
      </c>
      <c r="P12035" s="4" t="s">
        <v>2044</v>
      </c>
      <c r="R12035" s="5" t="str">
        <f t="shared" si="1"/>
        <v>2020_94</v>
      </c>
    </row>
    <row r="12036">
      <c r="A12036" s="4" t="s">
        <v>2113</v>
      </c>
      <c r="B12036" s="4">
        <v>95.0</v>
      </c>
      <c r="C12036" s="4">
        <v>2020.0</v>
      </c>
      <c r="D12036" s="4" t="s">
        <v>216</v>
      </c>
      <c r="E12036" s="4" t="s">
        <v>921</v>
      </c>
      <c r="F12036" s="4" t="s">
        <v>46</v>
      </c>
      <c r="G12036" s="4" t="s">
        <v>1418</v>
      </c>
      <c r="H12036" s="4">
        <v>35850.0</v>
      </c>
      <c r="I12036" s="4">
        <v>34438.0</v>
      </c>
      <c r="J12036" s="4">
        <v>2936.0</v>
      </c>
      <c r="K12036" s="4">
        <v>124977.0</v>
      </c>
      <c r="L12036" s="4">
        <v>32713.0</v>
      </c>
      <c r="M12036" s="4" t="s">
        <v>2041</v>
      </c>
      <c r="N12036" s="4" t="s">
        <v>2041</v>
      </c>
      <c r="O12036" s="4" t="s">
        <v>2041</v>
      </c>
      <c r="P12036" s="4" t="s">
        <v>2044</v>
      </c>
      <c r="R12036" s="5" t="str">
        <f t="shared" si="1"/>
        <v>2020_95</v>
      </c>
    </row>
    <row r="12037">
      <c r="A12037" s="7" t="s">
        <v>2124</v>
      </c>
      <c r="B12037" s="7">
        <v>96.0</v>
      </c>
      <c r="C12037" s="7">
        <v>2020.0</v>
      </c>
      <c r="D12037" s="7" t="s">
        <v>76</v>
      </c>
      <c r="E12037" s="7" t="s">
        <v>76</v>
      </c>
      <c r="F12037" s="7" t="s">
        <v>37</v>
      </c>
      <c r="G12037" s="7" t="s">
        <v>1465</v>
      </c>
      <c r="H12037" s="7">
        <v>50719.0</v>
      </c>
      <c r="I12037" s="7">
        <v>33841.0</v>
      </c>
      <c r="J12037" s="7">
        <v>2248.0</v>
      </c>
      <c r="K12037" s="7">
        <v>41089.0</v>
      </c>
      <c r="L12037" s="7">
        <v>90000.0</v>
      </c>
      <c r="M12037" s="7" t="s">
        <v>2041</v>
      </c>
      <c r="N12037" s="7" t="s">
        <v>2044</v>
      </c>
      <c r="O12037" s="7" t="s">
        <v>2041</v>
      </c>
      <c r="P12037" s="7" t="s">
        <v>2044</v>
      </c>
      <c r="Q12037" s="8"/>
      <c r="R12037" s="5" t="str">
        <f t="shared" si="1"/>
        <v>2020_96</v>
      </c>
    </row>
    <row r="12038">
      <c r="A12038" s="4" t="s">
        <v>2125</v>
      </c>
      <c r="B12038" s="4">
        <v>97.0</v>
      </c>
      <c r="C12038" s="4">
        <v>2020.0</v>
      </c>
      <c r="D12038" s="4" t="s">
        <v>59</v>
      </c>
      <c r="E12038" s="4" t="s">
        <v>2042</v>
      </c>
      <c r="F12038" s="4" t="s">
        <v>37</v>
      </c>
      <c r="G12038" s="4" t="s">
        <v>1432</v>
      </c>
      <c r="H12038" s="4">
        <v>23063.0</v>
      </c>
      <c r="I12038" s="4">
        <v>33766.0</v>
      </c>
      <c r="J12038" s="4">
        <v>5546.0</v>
      </c>
      <c r="K12038" s="4">
        <v>390365.0</v>
      </c>
      <c r="L12038" s="4">
        <v>51900.0</v>
      </c>
      <c r="M12038" s="4" t="s">
        <v>2044</v>
      </c>
      <c r="N12038" s="4" t="s">
        <v>2041</v>
      </c>
      <c r="O12038" s="4" t="s">
        <v>2041</v>
      </c>
      <c r="P12038" s="4" t="s">
        <v>2044</v>
      </c>
      <c r="R12038" s="5" t="str">
        <f t="shared" si="1"/>
        <v>2020_97</v>
      </c>
    </row>
    <row r="12039">
      <c r="A12039" s="4" t="s">
        <v>2075</v>
      </c>
      <c r="B12039" s="4">
        <v>98.0</v>
      </c>
      <c r="C12039" s="4">
        <v>2020.0</v>
      </c>
      <c r="D12039" s="4" t="s">
        <v>225</v>
      </c>
      <c r="E12039" s="4" t="s">
        <v>921</v>
      </c>
      <c r="F12039" s="4" t="s">
        <v>24</v>
      </c>
      <c r="G12039" s="4" t="s">
        <v>1404</v>
      </c>
      <c r="H12039" s="4">
        <v>1022.0</v>
      </c>
      <c r="I12039" s="4">
        <v>33669.0</v>
      </c>
      <c r="J12039" s="4">
        <v>331.0</v>
      </c>
      <c r="K12039" s="4">
        <v>29969.0</v>
      </c>
      <c r="L12039" s="4">
        <v>5000.0</v>
      </c>
      <c r="M12039" s="4" t="s">
        <v>2041</v>
      </c>
      <c r="N12039" s="4" t="s">
        <v>2041</v>
      </c>
      <c r="O12039" s="4" t="s">
        <v>2041</v>
      </c>
      <c r="P12039" s="4" t="s">
        <v>2044</v>
      </c>
      <c r="R12039" s="5" t="str">
        <f t="shared" si="1"/>
        <v>2020_98</v>
      </c>
    </row>
    <row r="12040">
      <c r="A12040" s="4" t="s">
        <v>2142</v>
      </c>
      <c r="B12040" s="4">
        <v>99.0</v>
      </c>
      <c r="C12040" s="4">
        <v>2020.0</v>
      </c>
      <c r="D12040" s="4" t="s">
        <v>102</v>
      </c>
      <c r="E12040" s="4" t="s">
        <v>114</v>
      </c>
      <c r="F12040" s="4" t="s">
        <v>46</v>
      </c>
      <c r="G12040" s="4" t="s">
        <v>2143</v>
      </c>
      <c r="H12040" s="4">
        <v>112508.0</v>
      </c>
      <c r="I12040" s="4">
        <v>33266.0</v>
      </c>
      <c r="J12040" s="4">
        <v>7882.0</v>
      </c>
      <c r="K12040" s="4">
        <v>89115.0</v>
      </c>
      <c r="L12040" s="4">
        <v>30000.0</v>
      </c>
      <c r="M12040" s="4" t="s">
        <v>2041</v>
      </c>
      <c r="N12040" s="4" t="s">
        <v>2041</v>
      </c>
      <c r="O12040" s="4" t="s">
        <v>2041</v>
      </c>
      <c r="P12040" s="4" t="s">
        <v>2044</v>
      </c>
      <c r="R12040" s="5" t="str">
        <f t="shared" si="1"/>
        <v>2020_99</v>
      </c>
    </row>
    <row r="12041">
      <c r="A12041" s="4" t="s">
        <v>2646</v>
      </c>
      <c r="B12041" s="4">
        <v>100.0</v>
      </c>
      <c r="C12041" s="4">
        <v>2020.0</v>
      </c>
      <c r="D12041" s="4" t="s">
        <v>81</v>
      </c>
      <c r="E12041" s="4" t="s">
        <v>2042</v>
      </c>
      <c r="F12041" s="4" t="s">
        <v>30</v>
      </c>
      <c r="G12041" s="4" t="s">
        <v>1407</v>
      </c>
      <c r="H12041" s="4">
        <v>700.0</v>
      </c>
      <c r="I12041" s="4">
        <v>32897.0</v>
      </c>
      <c r="J12041" s="4">
        <v>85.0</v>
      </c>
      <c r="K12041" s="4">
        <v>9936.0</v>
      </c>
      <c r="L12041" s="4">
        <v>2012.0</v>
      </c>
      <c r="M12041" s="4" t="s">
        <v>2041</v>
      </c>
      <c r="N12041" s="4" t="s">
        <v>2041</v>
      </c>
      <c r="O12041" s="4" t="s">
        <v>2041</v>
      </c>
      <c r="P12041" s="4" t="s">
        <v>2044</v>
      </c>
      <c r="R12041" s="5" t="str">
        <f t="shared" si="1"/>
        <v>2020_100</v>
      </c>
    </row>
    <row r="12042">
      <c r="A12042" s="4" t="s">
        <v>2067</v>
      </c>
      <c r="B12042" s="4">
        <v>101.0</v>
      </c>
      <c r="C12042" s="4">
        <v>2020.0</v>
      </c>
      <c r="D12042" s="4" t="s">
        <v>225</v>
      </c>
      <c r="E12042" s="4" t="s">
        <v>921</v>
      </c>
      <c r="F12042" s="4" t="s">
        <v>24</v>
      </c>
      <c r="G12042" s="4" t="s">
        <v>1404</v>
      </c>
      <c r="H12042" s="4">
        <v>31306.0</v>
      </c>
      <c r="I12042" s="4">
        <v>32789.0</v>
      </c>
      <c r="J12042" s="4">
        <v>4591.0</v>
      </c>
      <c r="K12042" s="4">
        <v>61733.0</v>
      </c>
      <c r="L12042" s="4">
        <v>7300.0</v>
      </c>
      <c r="M12042" s="4" t="s">
        <v>2041</v>
      </c>
      <c r="N12042" s="4" t="s">
        <v>2041</v>
      </c>
      <c r="O12042" s="4" t="s">
        <v>2041</v>
      </c>
      <c r="P12042" s="4" t="s">
        <v>2044</v>
      </c>
      <c r="R12042" s="5" t="str">
        <f t="shared" si="1"/>
        <v>2020_101</v>
      </c>
    </row>
    <row r="12043">
      <c r="A12043" s="4" t="s">
        <v>2110</v>
      </c>
      <c r="B12043" s="4">
        <v>102.0</v>
      </c>
      <c r="C12043" s="4">
        <v>2020.0</v>
      </c>
      <c r="D12043" s="4" t="s">
        <v>42</v>
      </c>
      <c r="E12043" s="4" t="s">
        <v>2042</v>
      </c>
      <c r="F12043" s="4" t="s">
        <v>189</v>
      </c>
      <c r="G12043" s="4" t="s">
        <v>1449</v>
      </c>
      <c r="I12043" s="4">
        <v>32294.0</v>
      </c>
      <c r="J12043" s="4">
        <v>1268.0</v>
      </c>
      <c r="K12043" s="4">
        <v>290318.0</v>
      </c>
      <c r="L12043" s="4">
        <v>5964.0</v>
      </c>
      <c r="M12043" s="4" t="s">
        <v>2041</v>
      </c>
      <c r="N12043" s="4" t="s">
        <v>2041</v>
      </c>
      <c r="O12043" s="4" t="s">
        <v>2041</v>
      </c>
      <c r="P12043" s="4" t="s">
        <v>2044</v>
      </c>
      <c r="R12043" s="5" t="str">
        <f t="shared" si="1"/>
        <v>2020_102</v>
      </c>
    </row>
    <row r="12044">
      <c r="A12044" s="4" t="s">
        <v>1244</v>
      </c>
      <c r="B12044" s="4">
        <v>103.0</v>
      </c>
      <c r="C12044" s="4">
        <v>2020.0</v>
      </c>
      <c r="D12044" s="4" t="s">
        <v>48</v>
      </c>
      <c r="E12044" s="4" t="s">
        <v>48</v>
      </c>
      <c r="F12044" s="4" t="s">
        <v>74</v>
      </c>
      <c r="G12044" s="4" t="s">
        <v>1462</v>
      </c>
      <c r="H12044" s="4">
        <v>78529.0</v>
      </c>
      <c r="I12044" s="4">
        <v>32136.0</v>
      </c>
      <c r="J12044" s="4">
        <v>4570.0</v>
      </c>
      <c r="K12044" s="4">
        <v>44659.0</v>
      </c>
      <c r="L12044" s="4">
        <v>96163.0</v>
      </c>
      <c r="M12044" s="4" t="s">
        <v>2041</v>
      </c>
      <c r="N12044" s="4" t="s">
        <v>2041</v>
      </c>
      <c r="O12044" s="4" t="s">
        <v>2041</v>
      </c>
      <c r="P12044" s="4" t="s">
        <v>2044</v>
      </c>
      <c r="R12044" s="5" t="str">
        <f t="shared" si="1"/>
        <v>2020_103</v>
      </c>
    </row>
    <row r="12045">
      <c r="A12045" s="4" t="s">
        <v>210</v>
      </c>
      <c r="B12045" s="4">
        <v>104.0</v>
      </c>
      <c r="C12045" s="4">
        <v>2020.0</v>
      </c>
      <c r="D12045" s="4" t="s">
        <v>826</v>
      </c>
      <c r="E12045" s="4" t="s">
        <v>114</v>
      </c>
      <c r="F12045" s="4" t="s">
        <v>46</v>
      </c>
      <c r="G12045" s="4" t="s">
        <v>1471</v>
      </c>
      <c r="H12045" s="4">
        <v>139153.0</v>
      </c>
      <c r="I12045" s="4">
        <v>31904.0</v>
      </c>
      <c r="J12045" s="4">
        <v>3687.0</v>
      </c>
      <c r="K12045" s="4">
        <v>67887.0</v>
      </c>
      <c r="L12045" s="4">
        <v>107000.0</v>
      </c>
      <c r="M12045" s="4" t="s">
        <v>2041</v>
      </c>
      <c r="N12045" s="4" t="s">
        <v>2041</v>
      </c>
      <c r="O12045" s="4" t="s">
        <v>2041</v>
      </c>
      <c r="P12045" s="4" t="s">
        <v>2044</v>
      </c>
      <c r="R12045" s="5" t="str">
        <f t="shared" si="1"/>
        <v>2020_104</v>
      </c>
    </row>
    <row r="12046">
      <c r="A12046" s="4" t="s">
        <v>2077</v>
      </c>
      <c r="B12046" s="4">
        <v>105.0</v>
      </c>
      <c r="C12046" s="4">
        <v>2020.0</v>
      </c>
      <c r="D12046" s="4" t="s">
        <v>988</v>
      </c>
      <c r="E12046" s="4" t="s">
        <v>2053</v>
      </c>
      <c r="F12046" s="4" t="s">
        <v>74</v>
      </c>
      <c r="G12046" s="4" t="s">
        <v>1508</v>
      </c>
      <c r="I12046" s="4">
        <v>31901.0</v>
      </c>
      <c r="J12046" s="4">
        <v>830.0</v>
      </c>
      <c r="K12046" s="4">
        <v>16448.0</v>
      </c>
      <c r="L12046" s="4">
        <v>10703.0</v>
      </c>
      <c r="M12046" s="4" t="s">
        <v>2041</v>
      </c>
      <c r="N12046" s="4" t="s">
        <v>2041</v>
      </c>
      <c r="O12046" s="4" t="s">
        <v>2041</v>
      </c>
      <c r="P12046" s="4" t="s">
        <v>2044</v>
      </c>
      <c r="R12046" s="5" t="str">
        <f t="shared" si="1"/>
        <v>2020_105</v>
      </c>
    </row>
    <row r="12047">
      <c r="A12047" s="4" t="s">
        <v>2616</v>
      </c>
      <c r="B12047" s="4">
        <v>106.0</v>
      </c>
      <c r="C12047" s="4">
        <v>2020.0</v>
      </c>
      <c r="D12047" s="4" t="s">
        <v>67</v>
      </c>
      <c r="E12047" s="4" t="s">
        <v>2042</v>
      </c>
      <c r="F12047" s="4" t="s">
        <v>30</v>
      </c>
      <c r="G12047" s="4" t="s">
        <v>1407</v>
      </c>
      <c r="H12047" s="4">
        <v>25337.0</v>
      </c>
      <c r="I12047" s="4">
        <v>31581.0</v>
      </c>
      <c r="J12047" s="4">
        <v>2622.0</v>
      </c>
      <c r="K12047" s="4">
        <v>110122.0</v>
      </c>
      <c r="L12047" s="4">
        <v>30800.0</v>
      </c>
      <c r="M12047" s="4" t="s">
        <v>2041</v>
      </c>
      <c r="N12047" s="4" t="s">
        <v>2041</v>
      </c>
      <c r="O12047" s="4" t="s">
        <v>2041</v>
      </c>
      <c r="P12047" s="4" t="s">
        <v>2044</v>
      </c>
      <c r="R12047" s="5" t="str">
        <f t="shared" si="1"/>
        <v>2020_106</v>
      </c>
    </row>
    <row r="12048">
      <c r="A12048" s="4" t="s">
        <v>2104</v>
      </c>
      <c r="B12048" s="4">
        <v>107.0</v>
      </c>
      <c r="C12048" s="4">
        <v>2020.0</v>
      </c>
      <c r="D12048" s="4" t="s">
        <v>40</v>
      </c>
      <c r="E12048" s="4" t="s">
        <v>2053</v>
      </c>
      <c r="F12048" s="4" t="s">
        <v>30</v>
      </c>
      <c r="G12048" s="4" t="s">
        <v>1407</v>
      </c>
      <c r="H12048" s="4">
        <v>113606.0</v>
      </c>
      <c r="I12048" s="4">
        <v>29805.0</v>
      </c>
      <c r="J12048" s="4">
        <v>7185.0</v>
      </c>
      <c r="K12048" s="4">
        <v>42875.0</v>
      </c>
      <c r="L12048" s="4">
        <v>73500.0</v>
      </c>
      <c r="M12048" s="4" t="s">
        <v>2041</v>
      </c>
      <c r="N12048" s="4" t="s">
        <v>2041</v>
      </c>
      <c r="O12048" s="4" t="s">
        <v>2041</v>
      </c>
      <c r="P12048" s="4" t="s">
        <v>2044</v>
      </c>
      <c r="R12048" s="5" t="str">
        <f t="shared" si="1"/>
        <v>2020_107</v>
      </c>
    </row>
    <row r="12049">
      <c r="A12049" s="4" t="s">
        <v>2129</v>
      </c>
      <c r="B12049" s="4">
        <v>108.0</v>
      </c>
      <c r="C12049" s="4">
        <v>2020.0</v>
      </c>
      <c r="D12049" s="4" t="s">
        <v>76</v>
      </c>
      <c r="E12049" s="4" t="s">
        <v>76</v>
      </c>
      <c r="F12049" s="4" t="s">
        <v>148</v>
      </c>
      <c r="G12049" s="4" t="s">
        <v>1467</v>
      </c>
      <c r="H12049" s="4">
        <v>36518.0</v>
      </c>
      <c r="I12049" s="4">
        <v>29176.0</v>
      </c>
      <c r="J12049" s="4">
        <v>3343.0</v>
      </c>
      <c r="K12049" s="4">
        <v>34566.0</v>
      </c>
      <c r="L12049" s="4">
        <v>70000.0</v>
      </c>
      <c r="M12049" s="4" t="s">
        <v>2041</v>
      </c>
      <c r="N12049" s="4" t="s">
        <v>2041</v>
      </c>
      <c r="O12049" s="4" t="s">
        <v>2041</v>
      </c>
      <c r="P12049" s="4" t="s">
        <v>2044</v>
      </c>
      <c r="R12049" s="5" t="str">
        <f t="shared" si="1"/>
        <v>2020_108</v>
      </c>
    </row>
    <row r="12050">
      <c r="A12050" s="4" t="s">
        <v>2524</v>
      </c>
      <c r="B12050" s="4">
        <v>109.0</v>
      </c>
      <c r="C12050" s="4">
        <v>2020.0</v>
      </c>
      <c r="D12050" s="4" t="s">
        <v>32</v>
      </c>
      <c r="E12050" s="4" t="s">
        <v>2043</v>
      </c>
      <c r="F12050" s="4" t="s">
        <v>57</v>
      </c>
      <c r="G12050" s="4" t="s">
        <v>1457</v>
      </c>
      <c r="H12050" s="4">
        <v>12510.0</v>
      </c>
      <c r="I12050" s="4">
        <v>29135.0</v>
      </c>
      <c r="J12050" s="4">
        <v>1049.0</v>
      </c>
      <c r="K12050" s="4">
        <v>51803.0</v>
      </c>
      <c r="L12050" s="4">
        <v>61600.0</v>
      </c>
      <c r="M12050" s="4" t="s">
        <v>2041</v>
      </c>
      <c r="N12050" s="4" t="s">
        <v>2041</v>
      </c>
      <c r="O12050" s="4" t="s">
        <v>2041</v>
      </c>
      <c r="P12050" s="4" t="s">
        <v>2044</v>
      </c>
      <c r="R12050" s="5" t="str">
        <f t="shared" si="1"/>
        <v>2020_109</v>
      </c>
    </row>
    <row r="12051">
      <c r="A12051" s="4" t="s">
        <v>310</v>
      </c>
      <c r="B12051" s="4">
        <v>110.0</v>
      </c>
      <c r="C12051" s="4">
        <v>2020.0</v>
      </c>
      <c r="D12051" s="4" t="s">
        <v>977</v>
      </c>
      <c r="E12051" s="4" t="s">
        <v>117</v>
      </c>
      <c r="F12051" s="4" t="s">
        <v>183</v>
      </c>
      <c r="G12051" s="4" t="s">
        <v>2131</v>
      </c>
      <c r="H12051" s="4">
        <v>4183.0</v>
      </c>
      <c r="I12051" s="4">
        <v>28917.0</v>
      </c>
      <c r="J12051" s="4">
        <v>204.0</v>
      </c>
      <c r="K12051" s="4">
        <v>16401.0</v>
      </c>
      <c r="L12051" s="4">
        <v>19300.0</v>
      </c>
      <c r="M12051" s="4" t="s">
        <v>2041</v>
      </c>
      <c r="N12051" s="4" t="s">
        <v>2041</v>
      </c>
      <c r="O12051" s="4" t="s">
        <v>2041</v>
      </c>
      <c r="P12051" s="4" t="s">
        <v>2044</v>
      </c>
      <c r="R12051" s="5" t="str">
        <f t="shared" si="1"/>
        <v>2020_110</v>
      </c>
    </row>
    <row r="12052">
      <c r="A12052" s="4" t="s">
        <v>2647</v>
      </c>
      <c r="B12052" s="4">
        <v>111.0</v>
      </c>
      <c r="C12052" s="4">
        <v>2020.0</v>
      </c>
      <c r="D12052" s="4" t="s">
        <v>177</v>
      </c>
      <c r="E12052" s="4" t="s">
        <v>2065</v>
      </c>
      <c r="F12052" s="4" t="s">
        <v>30</v>
      </c>
      <c r="G12052" s="4" t="s">
        <v>1407</v>
      </c>
      <c r="H12052" s="4">
        <v>8798.0</v>
      </c>
      <c r="I12052" s="4">
        <v>27812.0</v>
      </c>
      <c r="J12052" s="4">
        <v>3308.0</v>
      </c>
      <c r="K12052" s="4">
        <v>49519.0</v>
      </c>
      <c r="L12052" s="4">
        <v>26280.0</v>
      </c>
      <c r="M12052" s="4" t="s">
        <v>2041</v>
      </c>
      <c r="N12052" s="4" t="s">
        <v>2041</v>
      </c>
      <c r="O12052" s="4" t="s">
        <v>2041</v>
      </c>
      <c r="P12052" s="4" t="s">
        <v>2041</v>
      </c>
      <c r="R12052" s="5" t="str">
        <f t="shared" si="1"/>
        <v>2020_111</v>
      </c>
    </row>
    <row r="12053">
      <c r="A12053" s="4" t="s">
        <v>2154</v>
      </c>
      <c r="B12053" s="4">
        <v>112.0</v>
      </c>
      <c r="C12053" s="4">
        <v>2020.0</v>
      </c>
      <c r="D12053" s="4" t="s">
        <v>1831</v>
      </c>
      <c r="E12053" s="4" t="s">
        <v>2040</v>
      </c>
      <c r="F12053" s="4" t="s">
        <v>115</v>
      </c>
      <c r="G12053" s="4" t="s">
        <v>1561</v>
      </c>
      <c r="H12053" s="4">
        <v>38046.0</v>
      </c>
      <c r="I12053" s="4">
        <v>27754.0</v>
      </c>
      <c r="J12053" s="4">
        <v>1713.0</v>
      </c>
      <c r="K12053" s="4">
        <v>22825.0</v>
      </c>
      <c r="L12053" s="4">
        <v>143000.0</v>
      </c>
      <c r="M12053" s="4" t="s">
        <v>2041</v>
      </c>
      <c r="N12053" s="4" t="s">
        <v>2041</v>
      </c>
      <c r="O12053" s="4" t="s">
        <v>2041</v>
      </c>
      <c r="P12053" s="4" t="s">
        <v>2044</v>
      </c>
      <c r="R12053" s="5" t="str">
        <f t="shared" si="1"/>
        <v>2020_112</v>
      </c>
    </row>
    <row r="12054">
      <c r="A12054" s="4" t="s">
        <v>533</v>
      </c>
      <c r="B12054" s="4">
        <v>113.0</v>
      </c>
      <c r="C12054" s="4">
        <v>2020.0</v>
      </c>
      <c r="D12054" s="4" t="s">
        <v>59</v>
      </c>
      <c r="E12054" s="4" t="s">
        <v>2042</v>
      </c>
      <c r="F12054" s="4" t="s">
        <v>74</v>
      </c>
      <c r="G12054" s="4" t="s">
        <v>1422</v>
      </c>
      <c r="H12054" s="4">
        <v>52408.0</v>
      </c>
      <c r="I12054" s="4">
        <v>27325.0</v>
      </c>
      <c r="J12054" s="4">
        <v>6914.0</v>
      </c>
      <c r="K12054" s="4">
        <v>495426.0</v>
      </c>
      <c r="L12054" s="4">
        <v>69651.0</v>
      </c>
      <c r="M12054" s="4" t="s">
        <v>2041</v>
      </c>
      <c r="N12054" s="4" t="s">
        <v>2041</v>
      </c>
      <c r="O12054" s="4" t="s">
        <v>2041</v>
      </c>
      <c r="P12054" s="4" t="s">
        <v>2044</v>
      </c>
      <c r="R12054" s="5" t="str">
        <f t="shared" si="1"/>
        <v>2020_113</v>
      </c>
    </row>
    <row r="12055">
      <c r="A12055" s="4" t="s">
        <v>2179</v>
      </c>
      <c r="B12055" s="4">
        <v>114.0</v>
      </c>
      <c r="C12055" s="4">
        <v>2020.0</v>
      </c>
      <c r="D12055" s="4" t="s">
        <v>62</v>
      </c>
      <c r="E12055" s="4" t="s">
        <v>2112</v>
      </c>
      <c r="F12055" s="4" t="s">
        <v>95</v>
      </c>
      <c r="G12055" s="4" t="s">
        <v>1458</v>
      </c>
      <c r="H12055" s="4">
        <v>77179.0</v>
      </c>
      <c r="I12055" s="4">
        <v>26509.0</v>
      </c>
      <c r="J12055" s="4">
        <v>3599.0</v>
      </c>
      <c r="K12055" s="4">
        <v>19220.0</v>
      </c>
      <c r="L12055" s="4">
        <v>346000.0</v>
      </c>
      <c r="M12055" s="4" t="s">
        <v>2041</v>
      </c>
      <c r="N12055" s="4" t="s">
        <v>2041</v>
      </c>
      <c r="O12055" s="4" t="s">
        <v>2041</v>
      </c>
      <c r="P12055" s="4" t="s">
        <v>2041</v>
      </c>
      <c r="R12055" s="5" t="str">
        <f t="shared" si="1"/>
        <v>2020_114</v>
      </c>
    </row>
    <row r="12056">
      <c r="A12056" s="4" t="s">
        <v>2186</v>
      </c>
      <c r="B12056" s="4">
        <v>115.0</v>
      </c>
      <c r="C12056" s="4">
        <v>2020.0</v>
      </c>
      <c r="D12056" s="4" t="s">
        <v>102</v>
      </c>
      <c r="E12056" s="4" t="s">
        <v>114</v>
      </c>
      <c r="F12056" s="4" t="s">
        <v>30</v>
      </c>
      <c r="G12056" s="4" t="s">
        <v>1407</v>
      </c>
      <c r="H12056" s="4">
        <v>126110.0</v>
      </c>
      <c r="I12056" s="4">
        <v>26145.0</v>
      </c>
      <c r="J12056" s="4">
        <v>3439.0</v>
      </c>
      <c r="K12056" s="4">
        <v>129944.0</v>
      </c>
      <c r="L12056" s="4">
        <v>30000.0</v>
      </c>
      <c r="M12056" s="4" t="s">
        <v>2041</v>
      </c>
      <c r="N12056" s="4" t="s">
        <v>2041</v>
      </c>
      <c r="O12056" s="4" t="s">
        <v>2041</v>
      </c>
      <c r="P12056" s="4" t="s">
        <v>2041</v>
      </c>
      <c r="R12056" s="5" t="str">
        <f t="shared" si="1"/>
        <v>2020_115</v>
      </c>
    </row>
    <row r="12057">
      <c r="A12057" s="4" t="s">
        <v>2477</v>
      </c>
      <c r="B12057" s="4">
        <v>116.0</v>
      </c>
      <c r="C12057" s="4">
        <v>2020.0</v>
      </c>
      <c r="D12057" s="4" t="s">
        <v>986</v>
      </c>
      <c r="E12057" s="4" t="s">
        <v>117</v>
      </c>
      <c r="F12057" s="4" t="s">
        <v>46</v>
      </c>
      <c r="G12057" s="4" t="s">
        <v>2128</v>
      </c>
      <c r="H12057" s="4">
        <v>3898.0</v>
      </c>
      <c r="I12057" s="4">
        <v>25939.0</v>
      </c>
      <c r="J12057" s="4">
        <v>385.0</v>
      </c>
      <c r="K12057" s="4">
        <v>11288.0</v>
      </c>
      <c r="L12057" s="4">
        <v>28000.0</v>
      </c>
      <c r="M12057" s="4" t="s">
        <v>2041</v>
      </c>
      <c r="N12057" s="4" t="s">
        <v>2041</v>
      </c>
      <c r="O12057" s="4" t="s">
        <v>2041</v>
      </c>
      <c r="P12057" s="4" t="s">
        <v>2041</v>
      </c>
      <c r="R12057" s="5" t="str">
        <f t="shared" si="1"/>
        <v>2020_116</v>
      </c>
    </row>
    <row r="12058">
      <c r="A12058" s="4" t="s">
        <v>2097</v>
      </c>
      <c r="B12058" s="4">
        <v>117.0</v>
      </c>
      <c r="C12058" s="4">
        <v>2020.0</v>
      </c>
      <c r="D12058" s="4" t="s">
        <v>981</v>
      </c>
      <c r="E12058" s="4" t="s">
        <v>2053</v>
      </c>
      <c r="F12058" s="4" t="s">
        <v>46</v>
      </c>
      <c r="G12058" s="4" t="s">
        <v>1429</v>
      </c>
      <c r="H12058" s="4">
        <v>71762.0</v>
      </c>
      <c r="I12058" s="4">
        <v>25868.0</v>
      </c>
      <c r="J12058" s="4">
        <v>3870.0</v>
      </c>
      <c r="K12058" s="4">
        <v>64549.0</v>
      </c>
      <c r="L12058" s="4">
        <v>80000.0</v>
      </c>
      <c r="M12058" s="4" t="s">
        <v>2041</v>
      </c>
      <c r="N12058" s="4" t="s">
        <v>2041</v>
      </c>
      <c r="O12058" s="4" t="s">
        <v>2041</v>
      </c>
      <c r="P12058" s="4" t="s">
        <v>2044</v>
      </c>
      <c r="R12058" s="5" t="str">
        <f t="shared" si="1"/>
        <v>2020_117</v>
      </c>
    </row>
    <row r="12059">
      <c r="A12059" s="4" t="s">
        <v>2153</v>
      </c>
      <c r="B12059" s="4">
        <v>118.0</v>
      </c>
      <c r="C12059" s="4">
        <v>2020.0</v>
      </c>
      <c r="D12059" s="4" t="s">
        <v>1723</v>
      </c>
      <c r="E12059" s="4" t="s">
        <v>2062</v>
      </c>
      <c r="F12059" s="4" t="s">
        <v>95</v>
      </c>
      <c r="G12059" s="4" t="s">
        <v>1497</v>
      </c>
      <c r="H12059" s="4">
        <v>21175.0</v>
      </c>
      <c r="I12059" s="4">
        <v>25600.0</v>
      </c>
      <c r="J12059" s="4">
        <v>2388.0</v>
      </c>
      <c r="K12059" s="4">
        <v>28361.0</v>
      </c>
      <c r="L12059" s="4">
        <v>27000.0</v>
      </c>
      <c r="M12059" s="4" t="s">
        <v>2041</v>
      </c>
      <c r="N12059" s="4" t="s">
        <v>2041</v>
      </c>
      <c r="O12059" s="4" t="s">
        <v>2041</v>
      </c>
      <c r="P12059" s="4" t="s">
        <v>2041</v>
      </c>
      <c r="R12059" s="5" t="str">
        <f t="shared" si="1"/>
        <v>2020_118</v>
      </c>
    </row>
    <row r="12060">
      <c r="A12060" s="4" t="s">
        <v>2175</v>
      </c>
      <c r="B12060" s="4">
        <v>119.0</v>
      </c>
      <c r="C12060" s="4">
        <v>2020.0</v>
      </c>
      <c r="D12060" s="4" t="s">
        <v>97</v>
      </c>
      <c r="E12060" s="4" t="s">
        <v>2043</v>
      </c>
      <c r="F12060" s="4" t="s">
        <v>148</v>
      </c>
      <c r="G12060" s="4" t="s">
        <v>1467</v>
      </c>
      <c r="H12060" s="4">
        <v>113108.0</v>
      </c>
      <c r="I12060" s="4">
        <v>25542.0</v>
      </c>
      <c r="J12060" s="4">
        <v>3696.0</v>
      </c>
      <c r="K12060" s="4">
        <v>58381.0</v>
      </c>
      <c r="L12060" s="4">
        <v>75000.0</v>
      </c>
      <c r="M12060" s="4" t="s">
        <v>2041</v>
      </c>
      <c r="N12060" s="4" t="s">
        <v>2041</v>
      </c>
      <c r="O12060" s="4" t="s">
        <v>2041</v>
      </c>
      <c r="P12060" s="4" t="s">
        <v>2041</v>
      </c>
      <c r="R12060" s="5" t="str">
        <f t="shared" si="1"/>
        <v>2020_119</v>
      </c>
    </row>
    <row r="12061">
      <c r="A12061" s="4" t="s">
        <v>2107</v>
      </c>
      <c r="B12061" s="4">
        <v>120.0</v>
      </c>
      <c r="C12061" s="4">
        <v>2020.0</v>
      </c>
      <c r="D12061" s="4" t="s">
        <v>26</v>
      </c>
      <c r="E12061" s="4" t="s">
        <v>2040</v>
      </c>
      <c r="F12061" s="4" t="s">
        <v>30</v>
      </c>
      <c r="G12061" s="4" t="s">
        <v>1407</v>
      </c>
      <c r="H12061" s="4">
        <v>1520.0</v>
      </c>
      <c r="I12061" s="4">
        <v>25331.0</v>
      </c>
      <c r="J12061" s="4">
        <v>564.0</v>
      </c>
      <c r="K12061" s="4">
        <v>21172.0</v>
      </c>
      <c r="L12061" s="4">
        <v>123000.0</v>
      </c>
      <c r="M12061" s="4" t="s">
        <v>2041</v>
      </c>
      <c r="N12061" s="4" t="s">
        <v>2041</v>
      </c>
      <c r="O12061" s="4" t="s">
        <v>2041</v>
      </c>
      <c r="P12061" s="4" t="s">
        <v>2044</v>
      </c>
      <c r="R12061" s="5" t="str">
        <f t="shared" si="1"/>
        <v>2020_120</v>
      </c>
    </row>
    <row r="12062">
      <c r="A12062" s="4" t="s">
        <v>2526</v>
      </c>
      <c r="B12062" s="4">
        <v>121.0</v>
      </c>
      <c r="C12062" s="4">
        <v>2020.0</v>
      </c>
      <c r="D12062" s="4" t="s">
        <v>975</v>
      </c>
      <c r="E12062" s="4" t="s">
        <v>2043</v>
      </c>
      <c r="F12062" s="4" t="s">
        <v>179</v>
      </c>
      <c r="G12062" s="4" t="s">
        <v>1681</v>
      </c>
      <c r="H12062" s="4">
        <v>3738.0</v>
      </c>
      <c r="I12062" s="4">
        <v>25282.0</v>
      </c>
      <c r="J12062" s="4">
        <v>287.0</v>
      </c>
      <c r="K12062" s="4">
        <v>12971.0</v>
      </c>
      <c r="L12062" s="9">
        <v>200000.0</v>
      </c>
      <c r="M12062" s="4" t="s">
        <v>2041</v>
      </c>
      <c r="N12062" s="4" t="s">
        <v>2041</v>
      </c>
      <c r="O12062" s="4" t="s">
        <v>2041</v>
      </c>
      <c r="P12062" s="4" t="s">
        <v>2041</v>
      </c>
      <c r="R12062" s="5" t="str">
        <f t="shared" si="1"/>
        <v>2020_121</v>
      </c>
    </row>
    <row r="12063">
      <c r="A12063" s="4" t="s">
        <v>2479</v>
      </c>
      <c r="B12063" s="4">
        <v>122.0</v>
      </c>
      <c r="C12063" s="4">
        <v>2020.0</v>
      </c>
      <c r="D12063" s="4" t="s">
        <v>981</v>
      </c>
      <c r="E12063" s="4" t="s">
        <v>2053</v>
      </c>
      <c r="F12063" s="4" t="s">
        <v>46</v>
      </c>
      <c r="G12063" s="4" t="s">
        <v>1418</v>
      </c>
      <c r="H12063" s="4">
        <v>30226.0</v>
      </c>
      <c r="I12063" s="4">
        <v>24977.0</v>
      </c>
      <c r="J12063" s="4">
        <v>1935.0</v>
      </c>
      <c r="K12063" s="4">
        <v>101450.0</v>
      </c>
      <c r="L12063" s="4">
        <v>37000.0</v>
      </c>
      <c r="M12063" s="4" t="s">
        <v>2041</v>
      </c>
      <c r="N12063" s="4" t="s">
        <v>2041</v>
      </c>
      <c r="O12063" s="4" t="s">
        <v>2041</v>
      </c>
      <c r="P12063" s="4" t="s">
        <v>2044</v>
      </c>
      <c r="R12063" s="5" t="str">
        <f t="shared" si="1"/>
        <v>2020_122</v>
      </c>
    </row>
    <row r="12064">
      <c r="A12064" s="7" t="s">
        <v>1242</v>
      </c>
      <c r="B12064" s="7">
        <v>123.0</v>
      </c>
      <c r="C12064" s="7">
        <v>2020.0</v>
      </c>
      <c r="D12064" s="7" t="s">
        <v>216</v>
      </c>
      <c r="E12064" s="7" t="s">
        <v>921</v>
      </c>
      <c r="F12064" s="7" t="s">
        <v>127</v>
      </c>
      <c r="G12064" s="7" t="s">
        <v>1408</v>
      </c>
      <c r="H12064" s="7">
        <v>59368.0</v>
      </c>
      <c r="I12064" s="7">
        <v>24658.0</v>
      </c>
      <c r="J12064" s="7">
        <v>3748.0</v>
      </c>
      <c r="K12064" s="7">
        <v>158838.0</v>
      </c>
      <c r="L12064" s="7">
        <v>28793.0</v>
      </c>
      <c r="M12064" s="7" t="s">
        <v>2041</v>
      </c>
      <c r="N12064" s="7" t="s">
        <v>2044</v>
      </c>
      <c r="O12064" s="7" t="s">
        <v>2041</v>
      </c>
      <c r="P12064" s="7" t="s">
        <v>2041</v>
      </c>
      <c r="Q12064" s="8"/>
      <c r="R12064" s="5" t="str">
        <f t="shared" si="1"/>
        <v>2020_123</v>
      </c>
    </row>
    <row r="12065">
      <c r="A12065" s="4" t="s">
        <v>2538</v>
      </c>
      <c r="B12065" s="4">
        <v>124.0</v>
      </c>
      <c r="C12065" s="4">
        <v>2020.0</v>
      </c>
      <c r="D12065" s="4" t="s">
        <v>19</v>
      </c>
      <c r="E12065" s="4" t="s">
        <v>19</v>
      </c>
      <c r="F12065" s="4" t="s">
        <v>57</v>
      </c>
      <c r="G12065" s="4" t="s">
        <v>1410</v>
      </c>
      <c r="H12065" s="4">
        <v>96473.0</v>
      </c>
      <c r="I12065" s="4">
        <v>24578.0</v>
      </c>
      <c r="J12065" s="4">
        <v>862.0</v>
      </c>
      <c r="K12065" s="4">
        <v>34309.0</v>
      </c>
      <c r="L12065" s="4">
        <v>48016.0</v>
      </c>
      <c r="M12065" s="4" t="s">
        <v>2044</v>
      </c>
      <c r="N12065" s="4" t="s">
        <v>2041</v>
      </c>
      <c r="O12065" s="4" t="s">
        <v>2041</v>
      </c>
      <c r="P12065" s="4" t="s">
        <v>2041</v>
      </c>
      <c r="R12065" s="5" t="str">
        <f t="shared" si="1"/>
        <v>2020_124</v>
      </c>
    </row>
    <row r="12066">
      <c r="A12066" s="4" t="s">
        <v>2145</v>
      </c>
      <c r="B12066" s="4">
        <v>125.0</v>
      </c>
      <c r="C12066" s="4">
        <v>2020.0</v>
      </c>
      <c r="D12066" s="4" t="s">
        <v>23</v>
      </c>
      <c r="E12066" s="4" t="s">
        <v>921</v>
      </c>
      <c r="F12066" s="4" t="s">
        <v>43</v>
      </c>
      <c r="G12066" s="4" t="s">
        <v>1595</v>
      </c>
      <c r="H12066" s="4">
        <v>848.0</v>
      </c>
      <c r="I12066" s="4">
        <v>24508.0</v>
      </c>
      <c r="J12066" s="4">
        <v>319.0</v>
      </c>
      <c r="K12066" s="4">
        <v>9132.0</v>
      </c>
      <c r="L12066" s="4">
        <v>3442.0</v>
      </c>
      <c r="M12066" s="4" t="s">
        <v>2041</v>
      </c>
      <c r="N12066" s="4" t="s">
        <v>2041</v>
      </c>
      <c r="O12066" s="4" t="s">
        <v>2041</v>
      </c>
      <c r="P12066" s="4" t="s">
        <v>2044</v>
      </c>
      <c r="R12066" s="5" t="str">
        <f t="shared" si="1"/>
        <v>2020_125</v>
      </c>
    </row>
    <row r="12067">
      <c r="A12067" s="4" t="s">
        <v>854</v>
      </c>
      <c r="B12067" s="4">
        <v>126.0</v>
      </c>
      <c r="C12067" s="4">
        <v>2020.0</v>
      </c>
      <c r="D12067" s="4" t="s">
        <v>975</v>
      </c>
      <c r="E12067" s="4" t="s">
        <v>2043</v>
      </c>
      <c r="F12067" s="4" t="s">
        <v>57</v>
      </c>
      <c r="G12067" s="4" t="s">
        <v>1531</v>
      </c>
      <c r="H12067" s="4">
        <v>77327.0</v>
      </c>
      <c r="I12067" s="4">
        <v>24273.0</v>
      </c>
      <c r="J12067" s="4">
        <v>4386.0</v>
      </c>
      <c r="K12067" s="4">
        <v>32957.0</v>
      </c>
      <c r="L12067" s="4">
        <v>37000.0</v>
      </c>
      <c r="M12067" s="4" t="s">
        <v>2041</v>
      </c>
      <c r="N12067" s="4" t="s">
        <v>2041</v>
      </c>
      <c r="O12067" s="4" t="s">
        <v>2041</v>
      </c>
      <c r="P12067" s="4" t="s">
        <v>2041</v>
      </c>
      <c r="R12067" s="5" t="str">
        <f t="shared" si="1"/>
        <v>2020_126</v>
      </c>
    </row>
    <row r="12068">
      <c r="A12068" s="4" t="s">
        <v>2275</v>
      </c>
      <c r="B12068" s="4">
        <v>127.0</v>
      </c>
      <c r="C12068" s="4">
        <v>2020.0</v>
      </c>
      <c r="D12068" s="4" t="s">
        <v>225</v>
      </c>
      <c r="E12068" s="4" t="s">
        <v>921</v>
      </c>
      <c r="F12068" s="4" t="s">
        <v>118</v>
      </c>
      <c r="G12068" s="4" t="s">
        <v>1530</v>
      </c>
      <c r="H12068" s="4">
        <v>334.0</v>
      </c>
      <c r="I12068" s="4">
        <v>24088.0</v>
      </c>
      <c r="J12068" s="4">
        <v>360.0</v>
      </c>
      <c r="K12068" s="4">
        <v>5903.0</v>
      </c>
      <c r="L12068" s="4">
        <v>1300.0</v>
      </c>
      <c r="M12068" s="4" t="s">
        <v>2041</v>
      </c>
      <c r="N12068" s="4" t="s">
        <v>2041</v>
      </c>
      <c r="O12068" s="4" t="s">
        <v>2041</v>
      </c>
      <c r="P12068" s="4" t="s">
        <v>2041</v>
      </c>
      <c r="R12068" s="5" t="str">
        <f t="shared" si="1"/>
        <v>2020_127</v>
      </c>
    </row>
    <row r="12069">
      <c r="A12069" s="4" t="s">
        <v>2294</v>
      </c>
      <c r="B12069" s="4">
        <v>128.0</v>
      </c>
      <c r="C12069" s="4">
        <v>2020.0</v>
      </c>
      <c r="D12069" s="4" t="s">
        <v>1139</v>
      </c>
      <c r="E12069" s="4" t="s">
        <v>2042</v>
      </c>
      <c r="F12069" s="4" t="s">
        <v>57</v>
      </c>
      <c r="G12069" s="4" t="s">
        <v>1454</v>
      </c>
      <c r="H12069" s="4">
        <v>12625.0</v>
      </c>
      <c r="I12069" s="4">
        <v>23894.0</v>
      </c>
      <c r="J12069" s="4">
        <v>1282.0</v>
      </c>
      <c r="K12069" s="4">
        <v>16197.0</v>
      </c>
      <c r="L12069" s="9">
        <v>100000.0</v>
      </c>
      <c r="M12069" s="4" t="s">
        <v>2041</v>
      </c>
      <c r="N12069" s="4" t="s">
        <v>2041</v>
      </c>
      <c r="O12069" s="4" t="s">
        <v>2041</v>
      </c>
      <c r="P12069" s="4" t="s">
        <v>2041</v>
      </c>
      <c r="R12069" s="5" t="str">
        <f t="shared" si="1"/>
        <v>2020_128</v>
      </c>
    </row>
    <row r="12070">
      <c r="A12070" s="4" t="s">
        <v>2120</v>
      </c>
      <c r="B12070" s="4">
        <v>129.0</v>
      </c>
      <c r="C12070" s="4">
        <v>2020.0</v>
      </c>
      <c r="D12070" s="4" t="s">
        <v>1096</v>
      </c>
      <c r="E12070" s="4" t="s">
        <v>921</v>
      </c>
      <c r="F12070" s="4" t="s">
        <v>24</v>
      </c>
      <c r="G12070" s="4" t="s">
        <v>1404</v>
      </c>
      <c r="H12070" s="4">
        <v>10827.0</v>
      </c>
      <c r="I12070" s="4">
        <v>23838.0</v>
      </c>
      <c r="J12070" s="4">
        <v>128.0</v>
      </c>
      <c r="K12070" s="4">
        <v>53369.0</v>
      </c>
      <c r="L12070" s="4">
        <v>68000.0</v>
      </c>
      <c r="M12070" s="4" t="s">
        <v>2041</v>
      </c>
      <c r="N12070" s="4" t="s">
        <v>2041</v>
      </c>
      <c r="O12070" s="4" t="s">
        <v>2044</v>
      </c>
      <c r="P12070" s="4" t="s">
        <v>2041</v>
      </c>
      <c r="R12070" s="5" t="str">
        <f t="shared" si="1"/>
        <v>2020_129</v>
      </c>
    </row>
    <row r="12071">
      <c r="A12071" s="4" t="s">
        <v>2648</v>
      </c>
      <c r="B12071" s="4">
        <v>130.0</v>
      </c>
      <c r="C12071" s="4">
        <v>2020.0</v>
      </c>
      <c r="D12071" s="4" t="s">
        <v>977</v>
      </c>
      <c r="E12071" s="4" t="s">
        <v>117</v>
      </c>
      <c r="F12071" s="4" t="s">
        <v>57</v>
      </c>
      <c r="G12071" s="4" t="s">
        <v>1600</v>
      </c>
      <c r="H12071" s="4">
        <v>3719.0</v>
      </c>
      <c r="I12071" s="4">
        <v>23757.0</v>
      </c>
      <c r="J12071" s="4">
        <v>501.0</v>
      </c>
      <c r="K12071" s="4">
        <v>11698.0</v>
      </c>
      <c r="L12071" s="4">
        <v>240900.0</v>
      </c>
      <c r="M12071" s="4" t="s">
        <v>2041</v>
      </c>
      <c r="N12071" s="4" t="s">
        <v>2041</v>
      </c>
      <c r="O12071" s="4" t="s">
        <v>2041</v>
      </c>
      <c r="P12071" s="4" t="s">
        <v>2041</v>
      </c>
      <c r="R12071" s="5" t="str">
        <f t="shared" si="1"/>
        <v>2020_130</v>
      </c>
    </row>
    <row r="12072">
      <c r="A12072" s="4" t="s">
        <v>2301</v>
      </c>
      <c r="B12072" s="4">
        <v>131.0</v>
      </c>
      <c r="C12072" s="4">
        <v>2020.0</v>
      </c>
      <c r="D12072" s="4" t="s">
        <v>1831</v>
      </c>
      <c r="E12072" s="4" t="s">
        <v>2040</v>
      </c>
      <c r="F12072" s="4" t="s">
        <v>37</v>
      </c>
      <c r="G12072" s="4" t="s">
        <v>1782</v>
      </c>
      <c r="H12072" s="4">
        <v>17399.0</v>
      </c>
      <c r="I12072" s="4">
        <v>23611.0</v>
      </c>
      <c r="J12072" s="4">
        <v>827.0</v>
      </c>
      <c r="K12072" s="4">
        <v>19575.0</v>
      </c>
      <c r="L12072" s="4">
        <v>125000.0</v>
      </c>
      <c r="M12072" s="4" t="s">
        <v>2041</v>
      </c>
      <c r="N12072" s="4" t="s">
        <v>2041</v>
      </c>
      <c r="O12072" s="4" t="s">
        <v>2041</v>
      </c>
      <c r="P12072" s="4" t="s">
        <v>2041</v>
      </c>
      <c r="R12072" s="5" t="str">
        <f t="shared" si="1"/>
        <v>2020_131</v>
      </c>
    </row>
    <row r="12073">
      <c r="A12073" s="4" t="s">
        <v>1117</v>
      </c>
      <c r="B12073" s="4">
        <v>132.0</v>
      </c>
      <c r="C12073" s="4">
        <v>2020.0</v>
      </c>
      <c r="D12073" s="4" t="s">
        <v>1728</v>
      </c>
      <c r="E12073" s="4" t="s">
        <v>2062</v>
      </c>
      <c r="F12073" s="4" t="s">
        <v>257</v>
      </c>
      <c r="G12073" s="4" t="s">
        <v>1472</v>
      </c>
      <c r="H12073" s="4">
        <v>20044.0</v>
      </c>
      <c r="I12073" s="4">
        <v>23571.0</v>
      </c>
      <c r="J12073" s="4">
        <v>2260.0</v>
      </c>
      <c r="K12073" s="4">
        <v>19737.0</v>
      </c>
      <c r="L12073" s="4">
        <v>61615.0</v>
      </c>
      <c r="M12073" s="4" t="s">
        <v>2041</v>
      </c>
      <c r="N12073" s="4" t="s">
        <v>2041</v>
      </c>
      <c r="O12073" s="4" t="s">
        <v>2041</v>
      </c>
      <c r="P12073" s="4" t="s">
        <v>2041</v>
      </c>
      <c r="R12073" s="5" t="str">
        <f t="shared" si="1"/>
        <v>2020_132</v>
      </c>
    </row>
    <row r="12074">
      <c r="A12074" s="4" t="s">
        <v>2365</v>
      </c>
      <c r="B12074" s="4">
        <v>133.0</v>
      </c>
      <c r="C12074" s="4">
        <v>2020.0</v>
      </c>
      <c r="D12074" s="4" t="s">
        <v>986</v>
      </c>
      <c r="E12074" s="4" t="s">
        <v>117</v>
      </c>
      <c r="F12074" s="4" t="s">
        <v>212</v>
      </c>
      <c r="G12074" s="4" t="s">
        <v>1527</v>
      </c>
      <c r="H12074" s="4">
        <v>492.0</v>
      </c>
      <c r="I12074" s="4">
        <v>23481.0</v>
      </c>
      <c r="J12074" s="4">
        <v>285.0</v>
      </c>
      <c r="K12074" s="4">
        <v>7181.0</v>
      </c>
      <c r="L12074" s="4">
        <v>19000.0</v>
      </c>
      <c r="M12074" s="4" t="s">
        <v>2041</v>
      </c>
      <c r="N12074" s="4" t="s">
        <v>2041</v>
      </c>
      <c r="O12074" s="4" t="s">
        <v>2041</v>
      </c>
      <c r="P12074" s="4" t="s">
        <v>2041</v>
      </c>
      <c r="R12074" s="5" t="str">
        <f t="shared" si="1"/>
        <v>2020_133</v>
      </c>
    </row>
    <row r="12075">
      <c r="A12075" s="4" t="s">
        <v>2182</v>
      </c>
      <c r="B12075" s="4">
        <v>134.0</v>
      </c>
      <c r="C12075" s="4">
        <v>2020.0</v>
      </c>
      <c r="D12075" s="4" t="s">
        <v>975</v>
      </c>
      <c r="E12075" s="4" t="s">
        <v>2043</v>
      </c>
      <c r="F12075" s="4" t="s">
        <v>170</v>
      </c>
      <c r="G12075" s="4" t="s">
        <v>1615</v>
      </c>
      <c r="H12075" s="4">
        <v>46779.0</v>
      </c>
      <c r="I12075" s="4">
        <v>23406.0</v>
      </c>
      <c r="J12075" s="4">
        <v>6313.0</v>
      </c>
      <c r="K12075" s="4">
        <v>48887.0</v>
      </c>
      <c r="L12075" s="4">
        <v>37000.0</v>
      </c>
      <c r="M12075" s="4" t="s">
        <v>2041</v>
      </c>
      <c r="N12075" s="4" t="s">
        <v>2041</v>
      </c>
      <c r="O12075" s="4" t="s">
        <v>2041</v>
      </c>
      <c r="P12075" s="4" t="s">
        <v>2044</v>
      </c>
      <c r="R12075" s="5" t="str">
        <f t="shared" si="1"/>
        <v>2020_134</v>
      </c>
    </row>
    <row r="12076">
      <c r="A12076" s="4" t="s">
        <v>1132</v>
      </c>
      <c r="B12076" s="4">
        <v>135.0</v>
      </c>
      <c r="C12076" s="4">
        <v>2020.0</v>
      </c>
      <c r="D12076" s="4" t="s">
        <v>102</v>
      </c>
      <c r="E12076" s="4" t="s">
        <v>114</v>
      </c>
      <c r="F12076" s="4" t="s">
        <v>57</v>
      </c>
      <c r="G12076" s="4" t="s">
        <v>1512</v>
      </c>
      <c r="H12076" s="4">
        <v>119572.0</v>
      </c>
      <c r="I12076" s="4">
        <v>23362.0</v>
      </c>
      <c r="J12076" s="4">
        <v>7842.0</v>
      </c>
      <c r="K12076" s="4">
        <v>59707.0</v>
      </c>
      <c r="L12076" s="4">
        <v>23400.0</v>
      </c>
      <c r="M12076" s="4" t="s">
        <v>2041</v>
      </c>
      <c r="N12076" s="4" t="s">
        <v>2041</v>
      </c>
      <c r="O12076" s="4" t="s">
        <v>2041</v>
      </c>
      <c r="P12076" s="4" t="s">
        <v>2041</v>
      </c>
      <c r="R12076" s="5" t="str">
        <f t="shared" si="1"/>
        <v>2020_135</v>
      </c>
    </row>
    <row r="12077">
      <c r="A12077" s="4" t="s">
        <v>2171</v>
      </c>
      <c r="B12077" s="4">
        <v>136.0</v>
      </c>
      <c r="C12077" s="4">
        <v>2020.0</v>
      </c>
      <c r="D12077" s="4" t="s">
        <v>352</v>
      </c>
      <c r="E12077" s="4" t="s">
        <v>2040</v>
      </c>
      <c r="F12077" s="4" t="s">
        <v>20</v>
      </c>
      <c r="G12077" s="4" t="s">
        <v>1511</v>
      </c>
      <c r="H12077" s="4">
        <v>2265.0</v>
      </c>
      <c r="I12077" s="4">
        <v>23179.0</v>
      </c>
      <c r="J12077" s="4">
        <v>436.0</v>
      </c>
      <c r="K12077" s="4">
        <v>13943.0</v>
      </c>
      <c r="L12077" s="4">
        <v>26980.0</v>
      </c>
      <c r="M12077" s="4" t="s">
        <v>2041</v>
      </c>
      <c r="N12077" s="4" t="s">
        <v>2041</v>
      </c>
      <c r="O12077" s="4" t="s">
        <v>2041</v>
      </c>
      <c r="P12077" s="4" t="s">
        <v>2041</v>
      </c>
      <c r="R12077" s="5" t="str">
        <f t="shared" si="1"/>
        <v>2020_136</v>
      </c>
    </row>
    <row r="12078">
      <c r="A12078" s="4" t="s">
        <v>2226</v>
      </c>
      <c r="B12078" s="4">
        <v>137.0</v>
      </c>
      <c r="C12078" s="4">
        <v>2020.0</v>
      </c>
      <c r="D12078" s="4" t="s">
        <v>1360</v>
      </c>
      <c r="E12078" s="4" t="s">
        <v>2141</v>
      </c>
      <c r="F12078" s="4" t="s">
        <v>57</v>
      </c>
      <c r="G12078" s="4" t="s">
        <v>1414</v>
      </c>
      <c r="H12078" s="4">
        <v>316199.0</v>
      </c>
      <c r="I12078" s="4">
        <v>22977.0</v>
      </c>
      <c r="J12078" s="4">
        <v>12080.0</v>
      </c>
      <c r="K12078" s="4">
        <v>72574.0</v>
      </c>
      <c r="L12078" s="4">
        <v>19500.0</v>
      </c>
      <c r="M12078" s="4" t="s">
        <v>2041</v>
      </c>
      <c r="N12078" s="4" t="s">
        <v>2041</v>
      </c>
      <c r="O12078" s="4" t="s">
        <v>2041</v>
      </c>
      <c r="P12078" s="4" t="s">
        <v>2041</v>
      </c>
      <c r="R12078" s="5" t="str">
        <f t="shared" si="1"/>
        <v>2020_137</v>
      </c>
    </row>
    <row r="12079">
      <c r="A12079" s="4" t="s">
        <v>2309</v>
      </c>
      <c r="B12079" s="4">
        <v>138.0</v>
      </c>
      <c r="C12079" s="4">
        <v>2020.0</v>
      </c>
      <c r="D12079" s="4" t="s">
        <v>975</v>
      </c>
      <c r="E12079" s="4" t="s">
        <v>2043</v>
      </c>
      <c r="F12079" s="4" t="s">
        <v>57</v>
      </c>
      <c r="G12079" s="4" t="s">
        <v>1457</v>
      </c>
      <c r="H12079" s="4">
        <v>94791.0</v>
      </c>
      <c r="I12079" s="4">
        <v>22597.0</v>
      </c>
      <c r="J12079" s="4">
        <v>2724.0</v>
      </c>
      <c r="K12079" s="4">
        <v>67493.0</v>
      </c>
      <c r="L12079" s="4">
        <v>19000.0</v>
      </c>
      <c r="M12079" s="4" t="s">
        <v>2041</v>
      </c>
      <c r="N12079" s="4" t="s">
        <v>2041</v>
      </c>
      <c r="O12079" s="4" t="s">
        <v>2041</v>
      </c>
      <c r="P12079" s="4" t="s">
        <v>2041</v>
      </c>
      <c r="R12079" s="5" t="str">
        <f t="shared" si="1"/>
        <v>2020_138</v>
      </c>
    </row>
    <row r="12080">
      <c r="A12080" s="4" t="s">
        <v>1200</v>
      </c>
      <c r="B12080" s="4">
        <v>139.0</v>
      </c>
      <c r="C12080" s="4">
        <v>2020.0</v>
      </c>
      <c r="D12080" s="4" t="s">
        <v>168</v>
      </c>
      <c r="E12080" s="4" t="s">
        <v>2116</v>
      </c>
      <c r="F12080" s="4" t="s">
        <v>127</v>
      </c>
      <c r="G12080" s="4" t="s">
        <v>1408</v>
      </c>
      <c r="H12080" s="4">
        <v>10847.0</v>
      </c>
      <c r="I12080" s="4">
        <v>22589.0</v>
      </c>
      <c r="J12080" s="4">
        <v>1271.0</v>
      </c>
      <c r="K12080" s="4">
        <v>18345.0</v>
      </c>
      <c r="L12080" s="4">
        <v>26800.0</v>
      </c>
      <c r="M12080" s="4" t="s">
        <v>2041</v>
      </c>
      <c r="N12080" s="4" t="s">
        <v>2041</v>
      </c>
      <c r="O12080" s="4" t="s">
        <v>2041</v>
      </c>
      <c r="P12080" s="4" t="s">
        <v>2044</v>
      </c>
      <c r="R12080" s="5" t="str">
        <f t="shared" si="1"/>
        <v>2020_139</v>
      </c>
    </row>
    <row r="12081">
      <c r="A12081" s="4" t="s">
        <v>2119</v>
      </c>
      <c r="B12081" s="4">
        <v>140.0</v>
      </c>
      <c r="C12081" s="4">
        <v>2020.0</v>
      </c>
      <c r="D12081" s="4" t="s">
        <v>102</v>
      </c>
      <c r="E12081" s="4" t="s">
        <v>114</v>
      </c>
      <c r="F12081" s="4" t="s">
        <v>57</v>
      </c>
      <c r="G12081" s="4" t="s">
        <v>1752</v>
      </c>
      <c r="H12081" s="4">
        <v>94124.0</v>
      </c>
      <c r="I12081" s="4">
        <v>22449.0</v>
      </c>
      <c r="J12081" s="4">
        <v>5386.0</v>
      </c>
      <c r="K12081" s="4">
        <v>61627.0</v>
      </c>
      <c r="L12081" s="4">
        <v>11800.0</v>
      </c>
      <c r="M12081" s="4" t="s">
        <v>2041</v>
      </c>
      <c r="N12081" s="4" t="s">
        <v>2041</v>
      </c>
      <c r="O12081" s="4" t="s">
        <v>2041</v>
      </c>
      <c r="P12081" s="4" t="s">
        <v>2041</v>
      </c>
      <c r="R12081" s="5" t="str">
        <f t="shared" si="1"/>
        <v>2020_140</v>
      </c>
    </row>
    <row r="12082">
      <c r="A12082" s="4" t="s">
        <v>2156</v>
      </c>
      <c r="B12082" s="4">
        <v>141.0</v>
      </c>
      <c r="C12082" s="4">
        <v>2020.0</v>
      </c>
      <c r="D12082" s="4" t="s">
        <v>120</v>
      </c>
      <c r="E12082" s="4" t="s">
        <v>2059</v>
      </c>
      <c r="F12082" s="4" t="s">
        <v>24</v>
      </c>
      <c r="G12082" s="4" t="s">
        <v>1503</v>
      </c>
      <c r="H12082" s="4">
        <v>18421.0</v>
      </c>
      <c r="I12082" s="4">
        <v>22428.0</v>
      </c>
      <c r="J12082" s="4">
        <v>2300.0</v>
      </c>
      <c r="K12082" s="4">
        <v>25895.0</v>
      </c>
      <c r="L12082" s="4">
        <v>60767.0</v>
      </c>
      <c r="M12082" s="4" t="s">
        <v>2041</v>
      </c>
      <c r="N12082" s="4" t="s">
        <v>2041</v>
      </c>
      <c r="O12082" s="4" t="s">
        <v>2041</v>
      </c>
      <c r="P12082" s="4" t="s">
        <v>2041</v>
      </c>
      <c r="R12082" s="5" t="str">
        <f t="shared" si="1"/>
        <v>2020_141</v>
      </c>
    </row>
    <row r="12083">
      <c r="A12083" s="4" t="s">
        <v>990</v>
      </c>
      <c r="B12083" s="4">
        <v>142.0</v>
      </c>
      <c r="C12083" s="4">
        <v>2020.0</v>
      </c>
      <c r="D12083" s="4" t="s">
        <v>1096</v>
      </c>
      <c r="E12083" s="4" t="s">
        <v>921</v>
      </c>
      <c r="F12083" s="4" t="s">
        <v>24</v>
      </c>
      <c r="G12083" s="4" t="s">
        <v>1404</v>
      </c>
      <c r="H12083" s="4">
        <v>6027.0</v>
      </c>
      <c r="I12083" s="4">
        <v>22408.0</v>
      </c>
      <c r="J12083" s="4">
        <v>1131.0</v>
      </c>
      <c r="K12083" s="4">
        <v>25377.0</v>
      </c>
      <c r="L12083" s="4">
        <v>55000.0</v>
      </c>
      <c r="M12083" s="4" t="s">
        <v>2041</v>
      </c>
      <c r="N12083" s="4" t="s">
        <v>2041</v>
      </c>
      <c r="O12083" s="4" t="s">
        <v>2041</v>
      </c>
      <c r="P12083" s="4" t="s">
        <v>2041</v>
      </c>
      <c r="R12083" s="5" t="str">
        <f t="shared" si="1"/>
        <v>2020_142</v>
      </c>
    </row>
    <row r="12084">
      <c r="A12084" s="4" t="s">
        <v>2649</v>
      </c>
      <c r="B12084" s="4">
        <v>143.0</v>
      </c>
      <c r="C12084" s="4">
        <v>2020.0</v>
      </c>
      <c r="D12084" s="4" t="s">
        <v>29</v>
      </c>
      <c r="E12084" s="4" t="s">
        <v>29</v>
      </c>
      <c r="F12084" s="4" t="s">
        <v>299</v>
      </c>
      <c r="G12084" s="4" t="s">
        <v>1802</v>
      </c>
      <c r="H12084" s="4">
        <v>10307.0</v>
      </c>
      <c r="I12084" s="4">
        <v>22401.0</v>
      </c>
      <c r="J12084" s="4">
        <v>5269.0</v>
      </c>
      <c r="K12084" s="4">
        <v>64742.0</v>
      </c>
      <c r="L12084" s="4">
        <v>42500.0</v>
      </c>
      <c r="M12084" s="4" t="s">
        <v>2041</v>
      </c>
      <c r="N12084" s="4" t="s">
        <v>2041</v>
      </c>
      <c r="O12084" s="4" t="s">
        <v>2041</v>
      </c>
      <c r="P12084" s="4" t="s">
        <v>2041</v>
      </c>
      <c r="R12084" s="5" t="str">
        <f t="shared" si="1"/>
        <v>2020_143</v>
      </c>
    </row>
    <row r="12085">
      <c r="A12085" s="4" t="s">
        <v>2115</v>
      </c>
      <c r="B12085" s="4">
        <v>144.0</v>
      </c>
      <c r="C12085" s="4">
        <v>2020.0</v>
      </c>
      <c r="D12085" s="4" t="s">
        <v>1104</v>
      </c>
      <c r="E12085" s="4" t="s">
        <v>2116</v>
      </c>
      <c r="F12085" s="4" t="s">
        <v>115</v>
      </c>
      <c r="G12085" s="4" t="s">
        <v>1450</v>
      </c>
      <c r="H12085" s="4">
        <v>12207.0</v>
      </c>
      <c r="I12085" s="4">
        <v>22376.0</v>
      </c>
      <c r="J12085" s="4">
        <v>1225.0</v>
      </c>
      <c r="K12085" s="4">
        <v>33471.0</v>
      </c>
      <c r="L12085" s="4">
        <v>51000.0</v>
      </c>
      <c r="M12085" s="4" t="s">
        <v>2041</v>
      </c>
      <c r="N12085" s="4" t="s">
        <v>2041</v>
      </c>
      <c r="O12085" s="4" t="s">
        <v>2041</v>
      </c>
      <c r="P12085" s="4" t="s">
        <v>2041</v>
      </c>
      <c r="R12085" s="5" t="str">
        <f t="shared" si="1"/>
        <v>2020_144</v>
      </c>
    </row>
    <row r="12086">
      <c r="A12086" s="4" t="s">
        <v>2147</v>
      </c>
      <c r="B12086" s="4">
        <v>145.0</v>
      </c>
      <c r="C12086" s="4">
        <v>2020.0</v>
      </c>
      <c r="D12086" s="4" t="s">
        <v>102</v>
      </c>
      <c r="E12086" s="4" t="s">
        <v>114</v>
      </c>
      <c r="F12086" s="4" t="s">
        <v>257</v>
      </c>
      <c r="G12086" s="4" t="s">
        <v>1424</v>
      </c>
      <c r="H12086" s="4">
        <v>132760.0</v>
      </c>
      <c r="I12086" s="4">
        <v>22320.0</v>
      </c>
      <c r="J12086" s="4">
        <v>8318.0</v>
      </c>
      <c r="K12086" s="4">
        <v>39286.0</v>
      </c>
      <c r="L12086" s="4">
        <v>33625.0</v>
      </c>
      <c r="M12086" s="4" t="s">
        <v>2041</v>
      </c>
      <c r="N12086" s="4" t="s">
        <v>2041</v>
      </c>
      <c r="O12086" s="4" t="s">
        <v>2041</v>
      </c>
      <c r="P12086" s="4" t="s">
        <v>2041</v>
      </c>
      <c r="R12086" s="5" t="str">
        <f t="shared" si="1"/>
        <v>2020_145</v>
      </c>
    </row>
    <row r="12087">
      <c r="A12087" s="4" t="s">
        <v>2132</v>
      </c>
      <c r="B12087" s="4">
        <v>146.0</v>
      </c>
      <c r="C12087" s="4">
        <v>2020.0</v>
      </c>
      <c r="D12087" s="4" t="s">
        <v>99</v>
      </c>
      <c r="E12087" s="4" t="s">
        <v>2042</v>
      </c>
      <c r="F12087" s="4" t="s">
        <v>88</v>
      </c>
      <c r="G12087" s="4" t="s">
        <v>1472</v>
      </c>
      <c r="H12087" s="4">
        <v>24739.0</v>
      </c>
      <c r="I12087" s="4">
        <v>22307.0</v>
      </c>
      <c r="J12087" s="4">
        <v>3304.0</v>
      </c>
      <c r="K12087" s="4">
        <v>152768.0</v>
      </c>
      <c r="L12087" s="4">
        <v>11729.0</v>
      </c>
      <c r="M12087" s="4" t="s">
        <v>2041</v>
      </c>
      <c r="N12087" s="4" t="s">
        <v>2041</v>
      </c>
      <c r="O12087" s="4" t="s">
        <v>2041</v>
      </c>
      <c r="P12087" s="4" t="s">
        <v>2041</v>
      </c>
      <c r="R12087" s="5" t="str">
        <f t="shared" si="1"/>
        <v>2020_146</v>
      </c>
    </row>
    <row r="12088">
      <c r="A12088" s="4" t="s">
        <v>2333</v>
      </c>
      <c r="B12088" s="4">
        <v>147.0</v>
      </c>
      <c r="C12088" s="4">
        <v>2020.0</v>
      </c>
      <c r="D12088" s="4" t="s">
        <v>1112</v>
      </c>
      <c r="E12088" s="4" t="s">
        <v>223</v>
      </c>
      <c r="F12088" s="4" t="s">
        <v>179</v>
      </c>
      <c r="G12088" s="4" t="s">
        <v>1498</v>
      </c>
      <c r="H12088" s="4">
        <v>11591.0</v>
      </c>
      <c r="I12088" s="4">
        <v>22260.0</v>
      </c>
      <c r="J12088" s="4">
        <v>1849.0</v>
      </c>
      <c r="K12088" s="4">
        <v>29360.0</v>
      </c>
      <c r="L12088" s="4">
        <v>10106.0</v>
      </c>
      <c r="M12088" s="4" t="s">
        <v>2041</v>
      </c>
      <c r="N12088" s="4" t="s">
        <v>2041</v>
      </c>
      <c r="O12088" s="4" t="s">
        <v>2041</v>
      </c>
      <c r="P12088" s="4" t="s">
        <v>2041</v>
      </c>
      <c r="R12088" s="5" t="str">
        <f t="shared" si="1"/>
        <v>2020_147</v>
      </c>
    </row>
    <row r="12089">
      <c r="A12089" s="7" t="s">
        <v>2117</v>
      </c>
      <c r="B12089" s="7">
        <v>148.0</v>
      </c>
      <c r="C12089" s="7">
        <v>2020.0</v>
      </c>
      <c r="D12089" s="7" t="s">
        <v>490</v>
      </c>
      <c r="E12089" s="7" t="s">
        <v>921</v>
      </c>
      <c r="F12089" s="7" t="s">
        <v>24</v>
      </c>
      <c r="G12089" s="7" t="s">
        <v>1404</v>
      </c>
      <c r="H12089" s="7">
        <v>10367.0</v>
      </c>
      <c r="I12089" s="7">
        <v>21971.0</v>
      </c>
      <c r="J12089" s="7">
        <v>667.0</v>
      </c>
      <c r="K12089" s="7">
        <v>109330.0</v>
      </c>
      <c r="L12089" s="7">
        <v>14400.0</v>
      </c>
      <c r="M12089" s="7" t="s">
        <v>2041</v>
      </c>
      <c r="N12089" s="7" t="s">
        <v>2044</v>
      </c>
      <c r="O12089" s="7" t="s">
        <v>2041</v>
      </c>
      <c r="P12089" s="7" t="s">
        <v>2041</v>
      </c>
      <c r="Q12089" s="8"/>
      <c r="R12089" s="5" t="str">
        <f t="shared" si="1"/>
        <v>2020_148</v>
      </c>
    </row>
    <row r="12090">
      <c r="A12090" s="4" t="s">
        <v>744</v>
      </c>
      <c r="B12090" s="4">
        <v>149.0</v>
      </c>
      <c r="C12090" s="4">
        <v>2020.0</v>
      </c>
      <c r="D12090" s="4" t="s">
        <v>203</v>
      </c>
      <c r="E12090" s="4" t="s">
        <v>2059</v>
      </c>
      <c r="F12090" s="4" t="s">
        <v>70</v>
      </c>
      <c r="G12090" s="4" t="s">
        <v>1409</v>
      </c>
      <c r="H12090" s="4">
        <v>97355.0</v>
      </c>
      <c r="I12090" s="4">
        <v>21708.0</v>
      </c>
      <c r="J12090" s="4">
        <v>5919.0</v>
      </c>
      <c r="K12090" s="4">
        <v>61673.0</v>
      </c>
      <c r="L12090" s="4">
        <v>37483.0</v>
      </c>
      <c r="M12090" s="4" t="s">
        <v>2041</v>
      </c>
      <c r="N12090" s="4" t="s">
        <v>2041</v>
      </c>
      <c r="O12090" s="4" t="s">
        <v>2041</v>
      </c>
      <c r="P12090" s="4" t="s">
        <v>2041</v>
      </c>
      <c r="R12090" s="5" t="str">
        <f t="shared" si="1"/>
        <v>2020_149</v>
      </c>
    </row>
    <row r="12091">
      <c r="A12091" s="7" t="s">
        <v>2118</v>
      </c>
      <c r="B12091" s="7">
        <v>150.0</v>
      </c>
      <c r="C12091" s="7">
        <v>2020.0</v>
      </c>
      <c r="D12091" s="7" t="s">
        <v>72</v>
      </c>
      <c r="E12091" s="7" t="s">
        <v>72</v>
      </c>
      <c r="F12091" s="7" t="s">
        <v>100</v>
      </c>
      <c r="G12091" s="7" t="s">
        <v>1494</v>
      </c>
      <c r="H12091" s="7">
        <v>822.0</v>
      </c>
      <c r="I12091" s="7">
        <v>21674.0</v>
      </c>
      <c r="J12091" s="7">
        <v>422.0</v>
      </c>
      <c r="K12091" s="7">
        <v>7591.0</v>
      </c>
      <c r="L12091" s="7">
        <v>42645.0</v>
      </c>
      <c r="M12091" s="7" t="s">
        <v>2041</v>
      </c>
      <c r="N12091" s="7" t="s">
        <v>2044</v>
      </c>
      <c r="O12091" s="7" t="s">
        <v>2041</v>
      </c>
      <c r="P12091" s="7" t="s">
        <v>2041</v>
      </c>
      <c r="Q12091" s="8"/>
      <c r="R12091" s="5" t="str">
        <f t="shared" si="1"/>
        <v>2020_150</v>
      </c>
    </row>
    <row r="12092">
      <c r="A12092" s="4" t="s">
        <v>898</v>
      </c>
      <c r="B12092" s="4">
        <v>151.0</v>
      </c>
      <c r="C12092" s="4">
        <v>2020.0</v>
      </c>
      <c r="D12092" s="4" t="s">
        <v>59</v>
      </c>
      <c r="E12092" s="4" t="s">
        <v>2042</v>
      </c>
      <c r="F12092" s="4" t="s">
        <v>100</v>
      </c>
      <c r="G12092" s="4" t="s">
        <v>1500</v>
      </c>
      <c r="H12092" s="4">
        <v>41038.0</v>
      </c>
      <c r="I12092" s="4">
        <v>21624.0</v>
      </c>
      <c r="J12092" s="4">
        <v>5369.0</v>
      </c>
      <c r="K12092" s="4">
        <v>410295.0</v>
      </c>
      <c r="L12092" s="4">
        <v>50968.0</v>
      </c>
      <c r="M12092" s="4" t="s">
        <v>2041</v>
      </c>
      <c r="N12092" s="4" t="s">
        <v>2041</v>
      </c>
      <c r="O12092" s="4" t="s">
        <v>2041</v>
      </c>
      <c r="P12092" s="4" t="s">
        <v>2041</v>
      </c>
      <c r="R12092" s="5" t="str">
        <f t="shared" si="1"/>
        <v>2020_151</v>
      </c>
    </row>
    <row r="12093">
      <c r="A12093" s="4" t="s">
        <v>2093</v>
      </c>
      <c r="B12093" s="4">
        <v>152.0</v>
      </c>
      <c r="C12093" s="4">
        <v>2020.0</v>
      </c>
      <c r="D12093" s="4" t="s">
        <v>48</v>
      </c>
      <c r="E12093" s="4" t="s">
        <v>48</v>
      </c>
      <c r="F12093" s="4" t="s">
        <v>49</v>
      </c>
      <c r="G12093" s="4" t="s">
        <v>1455</v>
      </c>
      <c r="H12093" s="4">
        <v>25213.0</v>
      </c>
      <c r="I12093" s="4">
        <v>21512.0</v>
      </c>
      <c r="J12093" s="4">
        <v>498.0</v>
      </c>
      <c r="K12093" s="4">
        <v>69396.0</v>
      </c>
      <c r="L12093" s="4">
        <v>35000.0</v>
      </c>
      <c r="M12093" s="4" t="s">
        <v>2041</v>
      </c>
      <c r="N12093" s="4" t="s">
        <v>2041</v>
      </c>
      <c r="O12093" s="4" t="s">
        <v>2041</v>
      </c>
      <c r="P12093" s="4" t="s">
        <v>2044</v>
      </c>
      <c r="R12093" s="5" t="str">
        <f t="shared" si="1"/>
        <v>2020_152</v>
      </c>
    </row>
    <row r="12094">
      <c r="A12094" s="4" t="s">
        <v>2158</v>
      </c>
      <c r="B12094" s="4">
        <v>153.0</v>
      </c>
      <c r="C12094" s="4">
        <v>2020.0</v>
      </c>
      <c r="D12094" s="4" t="s">
        <v>216</v>
      </c>
      <c r="E12094" s="4" t="s">
        <v>921</v>
      </c>
      <c r="F12094" s="4" t="s">
        <v>88</v>
      </c>
      <c r="G12094" s="4" t="s">
        <v>1413</v>
      </c>
      <c r="H12094" s="4">
        <v>57076.0</v>
      </c>
      <c r="I12094" s="4">
        <v>21419.0</v>
      </c>
      <c r="J12094" s="4">
        <v>4739.0</v>
      </c>
      <c r="K12094" s="4">
        <v>118700.0</v>
      </c>
      <c r="L12094" s="4">
        <v>27943.0</v>
      </c>
      <c r="M12094" s="4" t="s">
        <v>2041</v>
      </c>
      <c r="N12094" s="4" t="s">
        <v>2041</v>
      </c>
      <c r="O12094" s="4" t="s">
        <v>2041</v>
      </c>
      <c r="P12094" s="4" t="s">
        <v>2041</v>
      </c>
      <c r="R12094" s="5" t="str">
        <f t="shared" si="1"/>
        <v>2020_153</v>
      </c>
    </row>
    <row r="12095">
      <c r="A12095" s="4" t="s">
        <v>2151</v>
      </c>
      <c r="B12095" s="4">
        <v>154.0</v>
      </c>
      <c r="C12095" s="4">
        <v>2020.0</v>
      </c>
      <c r="D12095" s="4" t="s">
        <v>352</v>
      </c>
      <c r="E12095" s="4" t="s">
        <v>2040</v>
      </c>
      <c r="F12095" s="4" t="s">
        <v>179</v>
      </c>
      <c r="G12095" s="4" t="s">
        <v>1488</v>
      </c>
      <c r="H12095" s="4">
        <v>2511.0</v>
      </c>
      <c r="I12095" s="4">
        <v>21336.0</v>
      </c>
      <c r="J12095" s="4">
        <v>450.0</v>
      </c>
      <c r="K12095" s="4">
        <v>10543.0</v>
      </c>
      <c r="L12095" s="4">
        <v>25000.0</v>
      </c>
      <c r="M12095" s="4" t="s">
        <v>2041</v>
      </c>
      <c r="N12095" s="4" t="s">
        <v>2041</v>
      </c>
      <c r="O12095" s="4" t="s">
        <v>2041</v>
      </c>
      <c r="P12095" s="4" t="s">
        <v>2041</v>
      </c>
      <c r="R12095" s="5" t="str">
        <f t="shared" si="1"/>
        <v>2020_154</v>
      </c>
    </row>
    <row r="12096">
      <c r="A12096" s="4" t="s">
        <v>2582</v>
      </c>
      <c r="B12096" s="4">
        <v>155.0</v>
      </c>
      <c r="C12096" s="4">
        <v>2020.0</v>
      </c>
      <c r="D12096" s="4" t="s">
        <v>1354</v>
      </c>
      <c r="E12096" s="4" t="s">
        <v>2043</v>
      </c>
      <c r="F12096" s="4" t="s">
        <v>37</v>
      </c>
      <c r="G12096" s="4" t="s">
        <v>2536</v>
      </c>
      <c r="H12096" s="4">
        <v>3311.0</v>
      </c>
      <c r="I12096" s="4">
        <v>21184.0</v>
      </c>
      <c r="J12096" s="4">
        <v>1257.0</v>
      </c>
      <c r="K12096" s="4">
        <v>29574.0</v>
      </c>
      <c r="L12096" s="4">
        <v>130000.0</v>
      </c>
      <c r="M12096" s="4" t="s">
        <v>2041</v>
      </c>
      <c r="N12096" s="4" t="s">
        <v>2041</v>
      </c>
      <c r="O12096" s="4" t="s">
        <v>2041</v>
      </c>
      <c r="P12096" s="4" t="s">
        <v>2041</v>
      </c>
      <c r="R12096" s="5" t="str">
        <f t="shared" si="1"/>
        <v>2020_155</v>
      </c>
    </row>
    <row r="12097">
      <c r="A12097" s="4" t="s">
        <v>2111</v>
      </c>
      <c r="B12097" s="4">
        <v>156.0</v>
      </c>
      <c r="C12097" s="4">
        <v>2020.0</v>
      </c>
      <c r="D12097" s="4" t="s">
        <v>62</v>
      </c>
      <c r="E12097" s="4" t="s">
        <v>2112</v>
      </c>
      <c r="F12097" s="4" t="s">
        <v>46</v>
      </c>
      <c r="G12097" s="4" t="s">
        <v>1418</v>
      </c>
      <c r="H12097" s="4">
        <v>123260.0</v>
      </c>
      <c r="I12097" s="4">
        <v>21077.0</v>
      </c>
      <c r="J12097" s="4">
        <v>6025.0</v>
      </c>
      <c r="K12097" s="4">
        <v>47511.0</v>
      </c>
      <c r="L12097" s="4">
        <v>205000.0</v>
      </c>
      <c r="M12097" s="4" t="s">
        <v>2041</v>
      </c>
      <c r="N12097" s="4" t="s">
        <v>2041</v>
      </c>
      <c r="O12097" s="4" t="s">
        <v>2041</v>
      </c>
      <c r="P12097" s="4" t="s">
        <v>2041</v>
      </c>
      <c r="R12097" s="5" t="str">
        <f t="shared" si="1"/>
        <v>2020_156</v>
      </c>
    </row>
    <row r="12098">
      <c r="A12098" s="4" t="s">
        <v>231</v>
      </c>
      <c r="B12098" s="4">
        <v>157.0</v>
      </c>
      <c r="C12098" s="4">
        <v>2020.0</v>
      </c>
      <c r="D12098" s="4" t="s">
        <v>232</v>
      </c>
      <c r="E12098" s="4" t="s">
        <v>2112</v>
      </c>
      <c r="F12098" s="4" t="s">
        <v>77</v>
      </c>
      <c r="G12098" s="4" t="s">
        <v>1440</v>
      </c>
      <c r="H12098" s="4">
        <v>24255.0</v>
      </c>
      <c r="I12098" s="4">
        <v>20972.0</v>
      </c>
      <c r="J12098" s="4">
        <v>1273.0</v>
      </c>
      <c r="K12098" s="4">
        <v>25051.0</v>
      </c>
      <c r="L12098" s="4">
        <v>174000.0</v>
      </c>
      <c r="M12098" s="4" t="s">
        <v>2041</v>
      </c>
      <c r="N12098" s="4" t="s">
        <v>2041</v>
      </c>
      <c r="O12098" s="4" t="s">
        <v>2041</v>
      </c>
      <c r="P12098" s="4" t="s">
        <v>2041</v>
      </c>
      <c r="R12098" s="5" t="str">
        <f t="shared" si="1"/>
        <v>2020_157</v>
      </c>
    </row>
    <row r="12099">
      <c r="A12099" s="4" t="s">
        <v>2140</v>
      </c>
      <c r="B12099" s="4">
        <v>158.0</v>
      </c>
      <c r="C12099" s="4">
        <v>2020.0</v>
      </c>
      <c r="D12099" s="4" t="s">
        <v>332</v>
      </c>
      <c r="E12099" s="4" t="s">
        <v>2141</v>
      </c>
      <c r="F12099" s="4" t="s">
        <v>189</v>
      </c>
      <c r="G12099" s="4" t="s">
        <v>1449</v>
      </c>
      <c r="H12099" s="4">
        <v>3109.0</v>
      </c>
      <c r="I12099" s="4">
        <v>20864.0</v>
      </c>
      <c r="J12099" s="4">
        <v>466.0</v>
      </c>
      <c r="K12099" s="4">
        <v>9224.0</v>
      </c>
      <c r="L12099" s="4">
        <v>28000.0</v>
      </c>
      <c r="M12099" s="4" t="s">
        <v>2041</v>
      </c>
      <c r="N12099" s="4" t="s">
        <v>2041</v>
      </c>
      <c r="O12099" s="4" t="s">
        <v>2041</v>
      </c>
      <c r="P12099" s="4" t="s">
        <v>2041</v>
      </c>
      <c r="R12099" s="5" t="str">
        <f t="shared" si="1"/>
        <v>2020_158</v>
      </c>
    </row>
    <row r="12100">
      <c r="A12100" s="4" t="s">
        <v>2528</v>
      </c>
      <c r="B12100" s="4">
        <v>159.0</v>
      </c>
      <c r="C12100" s="4">
        <v>2020.0</v>
      </c>
      <c r="D12100" s="4" t="s">
        <v>59</v>
      </c>
      <c r="E12100" s="4" t="s">
        <v>2042</v>
      </c>
      <c r="F12100" s="4" t="s">
        <v>30</v>
      </c>
      <c r="G12100" s="4" t="s">
        <v>1407</v>
      </c>
      <c r="H12100" s="4">
        <v>29809.0</v>
      </c>
      <c r="I12100" s="4">
        <v>20822.0</v>
      </c>
      <c r="J12100" s="4">
        <v>4441.0</v>
      </c>
      <c r="K12100" s="4">
        <v>381508.0</v>
      </c>
      <c r="L12100" s="4">
        <v>48400.0</v>
      </c>
      <c r="M12100" s="4" t="s">
        <v>2041</v>
      </c>
      <c r="N12100" s="4" t="s">
        <v>2041</v>
      </c>
      <c r="O12100" s="4" t="s">
        <v>2041</v>
      </c>
      <c r="P12100" s="4" t="s">
        <v>2041</v>
      </c>
      <c r="R12100" s="5" t="str">
        <f t="shared" si="1"/>
        <v>2020_159</v>
      </c>
    </row>
    <row r="12101">
      <c r="A12101" s="4" t="s">
        <v>2155</v>
      </c>
      <c r="B12101" s="4">
        <v>160.0</v>
      </c>
      <c r="C12101" s="4">
        <v>2020.0</v>
      </c>
      <c r="D12101" s="4" t="s">
        <v>67</v>
      </c>
      <c r="E12101" s="4" t="s">
        <v>2042</v>
      </c>
      <c r="F12101" s="4" t="s">
        <v>35</v>
      </c>
      <c r="G12101" s="4" t="s">
        <v>1428</v>
      </c>
      <c r="H12101" s="4">
        <v>12625.0</v>
      </c>
      <c r="I12101" s="4">
        <v>20740.0</v>
      </c>
      <c r="J12101" s="4">
        <v>2085.0</v>
      </c>
      <c r="K12101" s="4">
        <v>70817.0</v>
      </c>
      <c r="L12101" s="4">
        <v>19500.0</v>
      </c>
      <c r="M12101" s="4" t="s">
        <v>2041</v>
      </c>
      <c r="N12101" s="4" t="s">
        <v>2041</v>
      </c>
      <c r="O12101" s="4" t="s">
        <v>2041</v>
      </c>
      <c r="P12101" s="4" t="s">
        <v>2041</v>
      </c>
      <c r="R12101" s="5" t="str">
        <f t="shared" si="1"/>
        <v>2020_160</v>
      </c>
    </row>
    <row r="12102">
      <c r="A12102" s="4" t="s">
        <v>1260</v>
      </c>
      <c r="B12102" s="4">
        <v>161.0</v>
      </c>
      <c r="C12102" s="4">
        <v>2020.0</v>
      </c>
      <c r="D12102" s="4" t="s">
        <v>826</v>
      </c>
      <c r="E12102" s="4" t="s">
        <v>114</v>
      </c>
      <c r="F12102" s="4" t="s">
        <v>82</v>
      </c>
      <c r="G12102" s="4" t="s">
        <v>1554</v>
      </c>
      <c r="H12102" s="4">
        <v>96457.0</v>
      </c>
      <c r="I12102" s="4">
        <v>20521.0</v>
      </c>
      <c r="J12102" s="4">
        <v>3008.0</v>
      </c>
      <c r="K12102" s="4">
        <v>62082.0</v>
      </c>
      <c r="L12102" s="4">
        <v>60000.0</v>
      </c>
      <c r="M12102" s="4" t="s">
        <v>2041</v>
      </c>
      <c r="N12102" s="4" t="s">
        <v>2041</v>
      </c>
      <c r="O12102" s="4" t="s">
        <v>2041</v>
      </c>
      <c r="P12102" s="4" t="s">
        <v>2041</v>
      </c>
      <c r="R12102" s="5" t="str">
        <f t="shared" si="1"/>
        <v>2020_161</v>
      </c>
    </row>
    <row r="12103">
      <c r="A12103" s="4" t="s">
        <v>2144</v>
      </c>
      <c r="B12103" s="4">
        <v>162.0</v>
      </c>
      <c r="C12103" s="4">
        <v>2020.0</v>
      </c>
      <c r="D12103" s="4" t="s">
        <v>34</v>
      </c>
      <c r="E12103" s="4" t="s">
        <v>2062</v>
      </c>
      <c r="F12103" s="4" t="s">
        <v>20</v>
      </c>
      <c r="G12103" s="4" t="s">
        <v>1491</v>
      </c>
      <c r="H12103" s="4">
        <v>5378.0</v>
      </c>
      <c r="I12103" s="4">
        <v>20419.0</v>
      </c>
      <c r="J12103" s="4">
        <v>1184.0</v>
      </c>
      <c r="K12103" s="4">
        <v>18881.0</v>
      </c>
      <c r="L12103" s="4">
        <v>77000.0</v>
      </c>
      <c r="M12103" s="4" t="s">
        <v>2041</v>
      </c>
      <c r="N12103" s="4" t="s">
        <v>2041</v>
      </c>
      <c r="O12103" s="4" t="s">
        <v>2041</v>
      </c>
      <c r="P12103" s="4" t="s">
        <v>2041</v>
      </c>
      <c r="R12103" s="5" t="str">
        <f t="shared" si="1"/>
        <v>2020_162</v>
      </c>
    </row>
    <row r="12104">
      <c r="A12104" s="4" t="s">
        <v>2312</v>
      </c>
      <c r="B12104" s="4">
        <v>163.0</v>
      </c>
      <c r="C12104" s="4">
        <v>2020.0</v>
      </c>
      <c r="D12104" s="4" t="s">
        <v>223</v>
      </c>
      <c r="E12104" s="4" t="s">
        <v>223</v>
      </c>
      <c r="F12104" s="4" t="s">
        <v>57</v>
      </c>
      <c r="G12104" s="4" t="s">
        <v>1454</v>
      </c>
      <c r="H12104" s="4">
        <v>4735.0</v>
      </c>
      <c r="I12104" s="4">
        <v>20173.0</v>
      </c>
      <c r="J12104" s="4">
        <v>261.0</v>
      </c>
      <c r="K12104" s="4">
        <v>14462.0</v>
      </c>
      <c r="L12104" s="4">
        <v>86000.0</v>
      </c>
      <c r="M12104" s="4" t="s">
        <v>2041</v>
      </c>
      <c r="N12104" s="4" t="s">
        <v>2041</v>
      </c>
      <c r="O12104" s="4" t="s">
        <v>2041</v>
      </c>
      <c r="P12104" s="4" t="s">
        <v>2041</v>
      </c>
      <c r="R12104" s="5" t="str">
        <f t="shared" si="1"/>
        <v>2020_163</v>
      </c>
    </row>
    <row r="12105">
      <c r="A12105" s="4" t="s">
        <v>2441</v>
      </c>
      <c r="B12105" s="4">
        <v>164.0</v>
      </c>
      <c r="C12105" s="4">
        <v>2020.0</v>
      </c>
      <c r="D12105" s="4" t="s">
        <v>177</v>
      </c>
      <c r="E12105" s="4" t="s">
        <v>2065</v>
      </c>
      <c r="F12105" s="4" t="s">
        <v>57</v>
      </c>
      <c r="G12105" s="4" t="s">
        <v>2442</v>
      </c>
      <c r="H12105" s="4">
        <v>164772.0</v>
      </c>
      <c r="I12105" s="4">
        <v>20156.0</v>
      </c>
      <c r="J12105" s="4">
        <v>1867.0</v>
      </c>
      <c r="K12105" s="4">
        <v>33976.0</v>
      </c>
      <c r="L12105" s="4">
        <v>8600.0</v>
      </c>
      <c r="M12105" s="4" t="s">
        <v>2044</v>
      </c>
      <c r="N12105" s="4" t="s">
        <v>2041</v>
      </c>
      <c r="O12105" s="4" t="s">
        <v>2041</v>
      </c>
      <c r="P12105" s="4" t="s">
        <v>2041</v>
      </c>
      <c r="R12105" s="5" t="str">
        <f t="shared" si="1"/>
        <v>2020_164</v>
      </c>
    </row>
    <row r="12106">
      <c r="A12106" s="7" t="s">
        <v>2152</v>
      </c>
      <c r="B12106" s="7">
        <v>165.0</v>
      </c>
      <c r="C12106" s="7">
        <v>2020.0</v>
      </c>
      <c r="D12106" s="7" t="s">
        <v>26</v>
      </c>
      <c r="E12106" s="7" t="s">
        <v>2040</v>
      </c>
      <c r="F12106" s="7" t="s">
        <v>189</v>
      </c>
      <c r="G12106" s="7" t="s">
        <v>1502</v>
      </c>
      <c r="H12106" s="7">
        <v>2265.0</v>
      </c>
      <c r="I12106" s="7">
        <v>19974.0</v>
      </c>
      <c r="J12106" s="7">
        <v>691.0</v>
      </c>
      <c r="K12106" s="7">
        <v>14555.0</v>
      </c>
      <c r="L12106" s="7">
        <v>79500.0</v>
      </c>
      <c r="M12106" s="7" t="s">
        <v>2041</v>
      </c>
      <c r="N12106" s="7" t="s">
        <v>2044</v>
      </c>
      <c r="O12106" s="7" t="s">
        <v>2041</v>
      </c>
      <c r="P12106" s="7" t="s">
        <v>2041</v>
      </c>
      <c r="Q12106" s="8"/>
      <c r="R12106" s="5" t="str">
        <f t="shared" si="1"/>
        <v>2020_165</v>
      </c>
    </row>
    <row r="12107">
      <c r="A12107" s="4" t="s">
        <v>2168</v>
      </c>
      <c r="B12107" s="4">
        <v>166.0</v>
      </c>
      <c r="C12107" s="4">
        <v>2020.0</v>
      </c>
      <c r="D12107" s="4" t="s">
        <v>19</v>
      </c>
      <c r="E12107" s="4" t="s">
        <v>19</v>
      </c>
      <c r="F12107" s="4" t="s">
        <v>20</v>
      </c>
      <c r="G12107" s="4" t="s">
        <v>1492</v>
      </c>
      <c r="H12107" s="4">
        <v>4913.0</v>
      </c>
      <c r="I12107" s="4">
        <v>19810.0</v>
      </c>
      <c r="J12107" s="4">
        <v>754.0</v>
      </c>
      <c r="K12107" s="4">
        <v>12681.0</v>
      </c>
      <c r="L12107" s="4">
        <v>164100.0</v>
      </c>
      <c r="M12107" s="4" t="s">
        <v>2041</v>
      </c>
      <c r="N12107" s="4" t="s">
        <v>2041</v>
      </c>
      <c r="O12107" s="4" t="s">
        <v>2041</v>
      </c>
      <c r="P12107" s="4" t="s">
        <v>2041</v>
      </c>
      <c r="R12107" s="5" t="str">
        <f t="shared" si="1"/>
        <v>2020_166</v>
      </c>
    </row>
    <row r="12108">
      <c r="A12108" s="4" t="s">
        <v>2163</v>
      </c>
      <c r="B12108" s="4">
        <v>167.0</v>
      </c>
      <c r="C12108" s="4">
        <v>2020.0</v>
      </c>
      <c r="D12108" s="4" t="s">
        <v>40</v>
      </c>
      <c r="E12108" s="4" t="s">
        <v>2053</v>
      </c>
      <c r="F12108" s="4" t="s">
        <v>37</v>
      </c>
      <c r="G12108" s="4" t="s">
        <v>1495</v>
      </c>
      <c r="H12108" s="4">
        <v>71863.0</v>
      </c>
      <c r="I12108" s="4">
        <v>19796.0</v>
      </c>
      <c r="J12108" s="4">
        <v>1293.0</v>
      </c>
      <c r="K12108" s="4">
        <v>49271.0</v>
      </c>
      <c r="L12108" s="4">
        <v>7300.0</v>
      </c>
      <c r="M12108" s="4" t="s">
        <v>2041</v>
      </c>
      <c r="N12108" s="4" t="s">
        <v>2041</v>
      </c>
      <c r="O12108" s="4" t="s">
        <v>2041</v>
      </c>
      <c r="P12108" s="4" t="s">
        <v>2041</v>
      </c>
      <c r="R12108" s="5" t="str">
        <f t="shared" si="1"/>
        <v>2020_167</v>
      </c>
    </row>
    <row r="12109">
      <c r="A12109" s="4" t="s">
        <v>2480</v>
      </c>
      <c r="B12109" s="4">
        <v>168.0</v>
      </c>
      <c r="C12109" s="4">
        <v>2020.0</v>
      </c>
      <c r="D12109" s="4" t="s">
        <v>986</v>
      </c>
      <c r="E12109" s="4" t="s">
        <v>117</v>
      </c>
      <c r="F12109" s="4" t="s">
        <v>37</v>
      </c>
      <c r="G12109" s="4" t="s">
        <v>1495</v>
      </c>
      <c r="H12109" s="4">
        <v>2897.0</v>
      </c>
      <c r="I12109" s="4">
        <v>19744.0</v>
      </c>
      <c r="J12109" s="4">
        <v>167.0</v>
      </c>
      <c r="K12109" s="4">
        <v>4654.0</v>
      </c>
      <c r="L12109" s="4">
        <v>18000.0</v>
      </c>
      <c r="M12109" s="4" t="s">
        <v>2041</v>
      </c>
      <c r="N12109" s="4" t="s">
        <v>2041</v>
      </c>
      <c r="O12109" s="4" t="s">
        <v>2041</v>
      </c>
      <c r="P12109" s="4" t="s">
        <v>2041</v>
      </c>
      <c r="R12109" s="5" t="str">
        <f t="shared" si="1"/>
        <v>2020_168</v>
      </c>
    </row>
    <row r="12110">
      <c r="A12110" s="4" t="s">
        <v>395</v>
      </c>
      <c r="B12110" s="4">
        <v>169.0</v>
      </c>
      <c r="C12110" s="4">
        <v>2020.0</v>
      </c>
      <c r="D12110" s="4" t="s">
        <v>977</v>
      </c>
      <c r="E12110" s="4" t="s">
        <v>117</v>
      </c>
      <c r="F12110" s="4" t="s">
        <v>400</v>
      </c>
      <c r="G12110" s="4" t="s">
        <v>1513</v>
      </c>
      <c r="H12110" s="4">
        <v>2506.0</v>
      </c>
      <c r="I12110" s="4">
        <v>19519.0</v>
      </c>
      <c r="J12110" s="4">
        <v>176.0</v>
      </c>
      <c r="K12110" s="4">
        <v>8565.0</v>
      </c>
      <c r="L12110" s="4">
        <v>15500.0</v>
      </c>
      <c r="M12110" s="4" t="s">
        <v>2041</v>
      </c>
      <c r="N12110" s="4" t="s">
        <v>2041</v>
      </c>
      <c r="O12110" s="4" t="s">
        <v>2041</v>
      </c>
      <c r="P12110" s="4" t="s">
        <v>2041</v>
      </c>
      <c r="R12110" s="5" t="str">
        <f t="shared" si="1"/>
        <v>2020_169</v>
      </c>
    </row>
    <row r="12111">
      <c r="A12111" s="4" t="s">
        <v>2529</v>
      </c>
      <c r="B12111" s="4">
        <v>170.0</v>
      </c>
      <c r="C12111" s="4">
        <v>2020.0</v>
      </c>
      <c r="D12111" s="4" t="s">
        <v>81</v>
      </c>
      <c r="E12111" s="4" t="s">
        <v>2042</v>
      </c>
      <c r="F12111" s="4" t="s">
        <v>35</v>
      </c>
      <c r="G12111" s="4" t="s">
        <v>1499</v>
      </c>
      <c r="H12111" s="4">
        <v>9871.0</v>
      </c>
      <c r="I12111" s="4">
        <v>19461.0</v>
      </c>
      <c r="J12111" s="4">
        <v>3747.0</v>
      </c>
      <c r="K12111" s="4">
        <v>104826.0</v>
      </c>
      <c r="L12111" s="4">
        <v>16500.0</v>
      </c>
      <c r="M12111" s="4" t="s">
        <v>2041</v>
      </c>
      <c r="N12111" s="4" t="s">
        <v>2041</v>
      </c>
      <c r="O12111" s="4" t="s">
        <v>2041</v>
      </c>
      <c r="P12111" s="4" t="s">
        <v>2041</v>
      </c>
      <c r="R12111" s="5" t="str">
        <f t="shared" si="1"/>
        <v>2020_170</v>
      </c>
    </row>
    <row r="12112">
      <c r="A12112" s="4" t="s">
        <v>2190</v>
      </c>
      <c r="B12112" s="4">
        <v>171.0</v>
      </c>
      <c r="C12112" s="4">
        <v>2020.0</v>
      </c>
      <c r="D12112" s="4" t="s">
        <v>999</v>
      </c>
      <c r="E12112" s="4" t="s">
        <v>117</v>
      </c>
      <c r="F12112" s="4" t="s">
        <v>88</v>
      </c>
      <c r="G12112" s="4" t="s">
        <v>1413</v>
      </c>
      <c r="H12112" s="4">
        <v>9789.0</v>
      </c>
      <c r="I12112" s="4">
        <v>19392.0</v>
      </c>
      <c r="J12112" s="4">
        <v>621.0</v>
      </c>
      <c r="K12112" s="4">
        <v>14646.0</v>
      </c>
      <c r="L12112" s="4">
        <v>55000.0</v>
      </c>
      <c r="M12112" s="4" t="s">
        <v>2041</v>
      </c>
      <c r="N12112" s="4" t="s">
        <v>2041</v>
      </c>
      <c r="O12112" s="4" t="s">
        <v>2041</v>
      </c>
      <c r="P12112" s="4" t="s">
        <v>2041</v>
      </c>
      <c r="R12112" s="5" t="str">
        <f t="shared" si="1"/>
        <v>2020_171</v>
      </c>
    </row>
    <row r="12113">
      <c r="A12113" s="4" t="s">
        <v>2176</v>
      </c>
      <c r="B12113" s="4">
        <v>172.0</v>
      </c>
      <c r="C12113" s="4">
        <v>2020.0</v>
      </c>
      <c r="D12113" s="4" t="s">
        <v>216</v>
      </c>
      <c r="E12113" s="4" t="s">
        <v>921</v>
      </c>
      <c r="F12113" s="4" t="s">
        <v>179</v>
      </c>
      <c r="G12113" s="4" t="s">
        <v>1501</v>
      </c>
      <c r="H12113" s="4">
        <v>117655.0</v>
      </c>
      <c r="I12113" s="4">
        <v>19204.0</v>
      </c>
      <c r="J12113" s="4">
        <v>3769.0</v>
      </c>
      <c r="K12113" s="4">
        <v>117691.0</v>
      </c>
      <c r="L12113" s="4">
        <v>14800.0</v>
      </c>
      <c r="M12113" s="4" t="s">
        <v>2041</v>
      </c>
      <c r="N12113" s="4" t="s">
        <v>2041</v>
      </c>
      <c r="O12113" s="4" t="s">
        <v>2041</v>
      </c>
      <c r="P12113" s="4" t="s">
        <v>2041</v>
      </c>
      <c r="R12113" s="5" t="str">
        <f t="shared" si="1"/>
        <v>2020_172</v>
      </c>
    </row>
    <row r="12114">
      <c r="A12114" s="4" t="s">
        <v>2220</v>
      </c>
      <c r="B12114" s="4">
        <v>173.0</v>
      </c>
      <c r="C12114" s="4">
        <v>2020.0</v>
      </c>
      <c r="D12114" s="4" t="s">
        <v>352</v>
      </c>
      <c r="E12114" s="4" t="s">
        <v>2040</v>
      </c>
      <c r="F12114" s="4" t="s">
        <v>37</v>
      </c>
      <c r="G12114" s="4" t="s">
        <v>1495</v>
      </c>
      <c r="H12114" s="4">
        <v>8795.0</v>
      </c>
      <c r="I12114" s="4">
        <v>19146.0</v>
      </c>
      <c r="J12114" s="4">
        <v>842.0</v>
      </c>
      <c r="K12114" s="4">
        <v>18718.0</v>
      </c>
      <c r="L12114" s="4">
        <v>25946.0</v>
      </c>
      <c r="M12114" s="4" t="s">
        <v>2041</v>
      </c>
      <c r="N12114" s="4" t="s">
        <v>2041</v>
      </c>
      <c r="O12114" s="4" t="s">
        <v>2041</v>
      </c>
      <c r="P12114" s="4" t="s">
        <v>2041</v>
      </c>
      <c r="R12114" s="5" t="str">
        <f t="shared" si="1"/>
        <v>2020_173</v>
      </c>
    </row>
    <row r="12115">
      <c r="A12115" s="4" t="s">
        <v>2164</v>
      </c>
      <c r="B12115" s="4">
        <v>174.0</v>
      </c>
      <c r="C12115" s="4">
        <v>2020.0</v>
      </c>
      <c r="D12115" s="4" t="s">
        <v>1295</v>
      </c>
      <c r="E12115" s="4" t="s">
        <v>114</v>
      </c>
      <c r="F12115" s="4" t="s">
        <v>24</v>
      </c>
      <c r="G12115" s="4" t="s">
        <v>1503</v>
      </c>
      <c r="H12115" s="4">
        <v>1502.0</v>
      </c>
      <c r="I12115" s="4">
        <v>18479.0</v>
      </c>
      <c r="J12115" s="4">
        <v>232.0</v>
      </c>
      <c r="K12115" s="4">
        <v>23351.0</v>
      </c>
      <c r="L12115" s="4">
        <v>101104.0</v>
      </c>
      <c r="M12115" s="4" t="s">
        <v>2041</v>
      </c>
      <c r="N12115" s="4" t="s">
        <v>2041</v>
      </c>
      <c r="O12115" s="4" t="s">
        <v>2041</v>
      </c>
      <c r="P12115" s="4" t="s">
        <v>2041</v>
      </c>
      <c r="R12115" s="5" t="str">
        <f t="shared" si="1"/>
        <v>2020_174</v>
      </c>
    </row>
    <row r="12116">
      <c r="A12116" s="4" t="s">
        <v>2136</v>
      </c>
      <c r="B12116" s="4">
        <v>175.0</v>
      </c>
      <c r="C12116" s="4">
        <v>2020.0</v>
      </c>
      <c r="D12116" s="4" t="s">
        <v>1078</v>
      </c>
      <c r="E12116" s="4" t="s">
        <v>2052</v>
      </c>
      <c r="F12116" s="4" t="s">
        <v>24</v>
      </c>
      <c r="G12116" s="4" t="s">
        <v>1401</v>
      </c>
      <c r="H12116" s="4">
        <v>43663.0</v>
      </c>
      <c r="I12116" s="4">
        <v>18450.0</v>
      </c>
      <c r="J12116" s="4">
        <v>2157.0</v>
      </c>
      <c r="K12116" s="4">
        <v>15283.0</v>
      </c>
      <c r="L12116" s="4">
        <v>40000.0</v>
      </c>
      <c r="M12116" s="4" t="s">
        <v>2041</v>
      </c>
      <c r="N12116" s="4" t="s">
        <v>2041</v>
      </c>
      <c r="O12116" s="4" t="s">
        <v>2041</v>
      </c>
      <c r="P12116" s="4" t="s">
        <v>2041</v>
      </c>
      <c r="R12116" s="5" t="str">
        <f t="shared" si="1"/>
        <v>2020_175</v>
      </c>
    </row>
    <row r="12117">
      <c r="A12117" s="4" t="s">
        <v>2121</v>
      </c>
      <c r="B12117" s="4">
        <v>176.0</v>
      </c>
      <c r="C12117" s="4">
        <v>2020.0</v>
      </c>
      <c r="D12117" s="4" t="s">
        <v>1728</v>
      </c>
      <c r="E12117" s="4" t="s">
        <v>2062</v>
      </c>
      <c r="F12117" s="4" t="s">
        <v>144</v>
      </c>
      <c r="G12117" s="4" t="s">
        <v>1481</v>
      </c>
      <c r="H12117" s="4">
        <v>29154.0</v>
      </c>
      <c r="I12117" s="4">
        <v>18372.0</v>
      </c>
      <c r="J12117" s="4">
        <v>2306.0</v>
      </c>
      <c r="K12117" s="4">
        <v>20497.0</v>
      </c>
      <c r="L12117" s="4">
        <v>88000.0</v>
      </c>
      <c r="M12117" s="4" t="s">
        <v>2041</v>
      </c>
      <c r="N12117" s="4" t="s">
        <v>2041</v>
      </c>
      <c r="O12117" s="4" t="s">
        <v>2041</v>
      </c>
      <c r="P12117" s="4" t="s">
        <v>2041</v>
      </c>
      <c r="R12117" s="5" t="str">
        <f t="shared" si="1"/>
        <v>2020_176</v>
      </c>
    </row>
    <row r="12118">
      <c r="A12118" s="4" t="s">
        <v>2270</v>
      </c>
      <c r="B12118" s="4">
        <v>177.0</v>
      </c>
      <c r="C12118" s="4">
        <v>2020.0</v>
      </c>
      <c r="D12118" s="4" t="s">
        <v>1104</v>
      </c>
      <c r="E12118" s="4" t="s">
        <v>2116</v>
      </c>
      <c r="F12118" s="4" t="s">
        <v>88</v>
      </c>
      <c r="G12118" s="4" t="s">
        <v>1413</v>
      </c>
      <c r="H12118" s="4">
        <v>7304.0</v>
      </c>
      <c r="I12118" s="4">
        <v>18289.0</v>
      </c>
      <c r="J12118" s="4">
        <v>863.0</v>
      </c>
      <c r="K12118" s="4">
        <v>30157.0</v>
      </c>
      <c r="L12118" s="4">
        <v>51100.0</v>
      </c>
      <c r="M12118" s="4" t="s">
        <v>2041</v>
      </c>
      <c r="N12118" s="4" t="s">
        <v>2041</v>
      </c>
      <c r="O12118" s="4" t="s">
        <v>2041</v>
      </c>
      <c r="P12118" s="4" t="s">
        <v>2041</v>
      </c>
      <c r="R12118" s="5" t="str">
        <f t="shared" si="1"/>
        <v>2020_177</v>
      </c>
    </row>
    <row r="12119">
      <c r="A12119" s="7" t="s">
        <v>2240</v>
      </c>
      <c r="B12119" s="7">
        <v>178.0</v>
      </c>
      <c r="C12119" s="7">
        <v>2020.0</v>
      </c>
      <c r="D12119" s="7" t="s">
        <v>1354</v>
      </c>
      <c r="E12119" s="7" t="s">
        <v>2043</v>
      </c>
      <c r="F12119" s="7" t="s">
        <v>46</v>
      </c>
      <c r="G12119" s="7" t="s">
        <v>2481</v>
      </c>
      <c r="H12119" s="7">
        <v>13316.0</v>
      </c>
      <c r="I12119" s="7">
        <v>18032.0</v>
      </c>
      <c r="J12119" s="7">
        <v>737.0</v>
      </c>
      <c r="K12119" s="7">
        <v>7999.0</v>
      </c>
      <c r="L12119" s="7">
        <v>9900.0</v>
      </c>
      <c r="M12119" s="7" t="s">
        <v>2041</v>
      </c>
      <c r="N12119" s="7" t="s">
        <v>2044</v>
      </c>
      <c r="O12119" s="7" t="s">
        <v>2041</v>
      </c>
      <c r="P12119" s="7" t="s">
        <v>2041</v>
      </c>
      <c r="Q12119" s="8"/>
      <c r="R12119" s="5" t="str">
        <f t="shared" si="1"/>
        <v>2020_178</v>
      </c>
    </row>
    <row r="12120">
      <c r="A12120" s="4" t="s">
        <v>2447</v>
      </c>
      <c r="B12120" s="4">
        <v>179.0</v>
      </c>
      <c r="C12120" s="4">
        <v>2020.0</v>
      </c>
      <c r="D12120" s="4" t="s">
        <v>1139</v>
      </c>
      <c r="E12120" s="4" t="s">
        <v>2042</v>
      </c>
      <c r="F12120" s="4" t="s">
        <v>46</v>
      </c>
      <c r="G12120" s="4" t="s">
        <v>1418</v>
      </c>
      <c r="H12120" s="4">
        <v>5207.0</v>
      </c>
      <c r="I12120" s="4">
        <v>17983.0</v>
      </c>
      <c r="J12120" s="4">
        <v>535.0</v>
      </c>
      <c r="K12120" s="4">
        <v>13673.0</v>
      </c>
      <c r="L12120" s="4">
        <v>93400.0</v>
      </c>
      <c r="M12120" s="4" t="s">
        <v>2041</v>
      </c>
      <c r="N12120" s="4" t="s">
        <v>2041</v>
      </c>
      <c r="O12120" s="4" t="s">
        <v>2041</v>
      </c>
      <c r="P12120" s="4" t="s">
        <v>2041</v>
      </c>
      <c r="R12120" s="5" t="str">
        <f t="shared" si="1"/>
        <v>2020_179</v>
      </c>
    </row>
    <row r="12121">
      <c r="A12121" s="4" t="s">
        <v>2250</v>
      </c>
      <c r="B12121" s="4">
        <v>180.0</v>
      </c>
      <c r="C12121" s="4">
        <v>2020.0</v>
      </c>
      <c r="D12121" s="4" t="s">
        <v>48</v>
      </c>
      <c r="E12121" s="4" t="s">
        <v>48</v>
      </c>
      <c r="F12121" s="4" t="s">
        <v>55</v>
      </c>
      <c r="G12121" s="4" t="s">
        <v>1522</v>
      </c>
      <c r="H12121" s="4">
        <v>42186.0</v>
      </c>
      <c r="I12121" s="4">
        <v>17901.0</v>
      </c>
      <c r="J12121" s="4">
        <v>1541.0</v>
      </c>
      <c r="K12121" s="4">
        <v>20496.0</v>
      </c>
      <c r="L12121" s="4">
        <v>61111.0</v>
      </c>
      <c r="M12121" s="4" t="s">
        <v>2041</v>
      </c>
      <c r="N12121" s="4" t="s">
        <v>2041</v>
      </c>
      <c r="O12121" s="4" t="s">
        <v>2041</v>
      </c>
      <c r="P12121" s="4" t="s">
        <v>2041</v>
      </c>
      <c r="R12121" s="5" t="str">
        <f t="shared" si="1"/>
        <v>2020_180</v>
      </c>
    </row>
    <row r="12122">
      <c r="A12122" s="4" t="s">
        <v>1251</v>
      </c>
      <c r="B12122" s="4">
        <v>181.0</v>
      </c>
      <c r="C12122" s="4">
        <v>2020.0</v>
      </c>
      <c r="D12122" s="4" t="s">
        <v>223</v>
      </c>
      <c r="E12122" s="4" t="s">
        <v>223</v>
      </c>
      <c r="F12122" s="4" t="s">
        <v>24</v>
      </c>
      <c r="G12122" s="4" t="s">
        <v>1401</v>
      </c>
      <c r="H12122" s="4">
        <v>969.0</v>
      </c>
      <c r="I12122" s="4">
        <v>17817.0</v>
      </c>
      <c r="J12122" s="4">
        <v>1305.0</v>
      </c>
      <c r="K12122" s="4">
        <v>7884.0</v>
      </c>
      <c r="L12122" s="4">
        <v>53349.0</v>
      </c>
      <c r="M12122" s="4" t="s">
        <v>2041</v>
      </c>
      <c r="N12122" s="4" t="s">
        <v>2041</v>
      </c>
      <c r="O12122" s="4" t="s">
        <v>2041</v>
      </c>
      <c r="P12122" s="4" t="s">
        <v>2041</v>
      </c>
      <c r="R12122" s="5" t="str">
        <f t="shared" si="1"/>
        <v>2020_181</v>
      </c>
    </row>
    <row r="12123">
      <c r="A12123" s="4" t="s">
        <v>2485</v>
      </c>
      <c r="B12123" s="4">
        <v>182.0</v>
      </c>
      <c r="C12123" s="4">
        <v>2020.0</v>
      </c>
      <c r="D12123" s="4" t="s">
        <v>1360</v>
      </c>
      <c r="E12123" s="4" t="s">
        <v>2141</v>
      </c>
      <c r="F12123" s="4" t="s">
        <v>57</v>
      </c>
      <c r="G12123" s="4" t="s">
        <v>1457</v>
      </c>
      <c r="H12123" s="4">
        <v>112299.0</v>
      </c>
      <c r="I12123" s="4">
        <v>17772.0</v>
      </c>
      <c r="J12123" s="4">
        <v>2459.0</v>
      </c>
      <c r="K12123" s="4">
        <v>51333.0</v>
      </c>
      <c r="L12123" s="4">
        <v>23200.0</v>
      </c>
      <c r="M12123" s="4" t="s">
        <v>2041</v>
      </c>
      <c r="N12123" s="4" t="s">
        <v>2041</v>
      </c>
      <c r="O12123" s="4" t="s">
        <v>2041</v>
      </c>
      <c r="P12123" s="4" t="s">
        <v>2041</v>
      </c>
      <c r="R12123" s="5" t="str">
        <f t="shared" si="1"/>
        <v>2020_182</v>
      </c>
    </row>
    <row r="12124">
      <c r="A12124" s="4" t="s">
        <v>959</v>
      </c>
      <c r="B12124" s="4">
        <v>183.0</v>
      </c>
      <c r="C12124" s="4">
        <v>2020.0</v>
      </c>
      <c r="D12124" s="4" t="s">
        <v>1112</v>
      </c>
      <c r="E12124" s="4" t="s">
        <v>223</v>
      </c>
      <c r="F12124" s="4" t="s">
        <v>24</v>
      </c>
      <c r="G12124" s="4" t="s">
        <v>1679</v>
      </c>
      <c r="H12124" s="4">
        <v>12456.0</v>
      </c>
      <c r="I12124" s="4">
        <v>17593.0</v>
      </c>
      <c r="J12124" s="4">
        <v>1619.0</v>
      </c>
      <c r="K12124" s="4">
        <v>15607.0</v>
      </c>
      <c r="L12124" s="4">
        <v>8916.0</v>
      </c>
      <c r="M12124" s="4" t="s">
        <v>2041</v>
      </c>
      <c r="N12124" s="4" t="s">
        <v>2041</v>
      </c>
      <c r="O12124" s="4" t="s">
        <v>2041</v>
      </c>
      <c r="P12124" s="4" t="s">
        <v>2041</v>
      </c>
      <c r="R12124" s="5" t="str">
        <f t="shared" si="1"/>
        <v>2020_183</v>
      </c>
    </row>
    <row r="12125">
      <c r="A12125" s="4" t="s">
        <v>2650</v>
      </c>
      <c r="B12125" s="4">
        <v>184.0</v>
      </c>
      <c r="C12125" s="4">
        <v>2020.0</v>
      </c>
      <c r="D12125" s="4" t="s">
        <v>23</v>
      </c>
      <c r="E12125" s="4" t="s">
        <v>921</v>
      </c>
      <c r="F12125" s="4" t="s">
        <v>24</v>
      </c>
      <c r="G12125" s="4" t="s">
        <v>1503</v>
      </c>
      <c r="H12125" s="4">
        <v>3968.0</v>
      </c>
      <c r="I12125" s="4">
        <v>17487.0</v>
      </c>
      <c r="J12125" s="4">
        <v>772.0</v>
      </c>
      <c r="K12125" s="4">
        <v>12165.0</v>
      </c>
      <c r="L12125" s="4">
        <v>4074.0</v>
      </c>
      <c r="M12125" s="4" t="s">
        <v>2041</v>
      </c>
      <c r="N12125" s="4" t="s">
        <v>2041</v>
      </c>
      <c r="O12125" s="4" t="s">
        <v>2041</v>
      </c>
      <c r="P12125" s="4" t="s">
        <v>2041</v>
      </c>
      <c r="R12125" s="5" t="str">
        <f t="shared" si="1"/>
        <v>2020_184</v>
      </c>
    </row>
    <row r="12126">
      <c r="A12126" s="4" t="s">
        <v>2310</v>
      </c>
      <c r="B12126" s="4">
        <v>185.0</v>
      </c>
      <c r="C12126" s="4">
        <v>2020.0</v>
      </c>
      <c r="D12126" s="4" t="s">
        <v>19</v>
      </c>
      <c r="E12126" s="4" t="s">
        <v>19</v>
      </c>
      <c r="F12126" s="4" t="s">
        <v>46</v>
      </c>
      <c r="G12126" s="4" t="s">
        <v>1609</v>
      </c>
      <c r="H12126" s="4">
        <v>292.0</v>
      </c>
      <c r="I12126" s="4">
        <v>17450.0</v>
      </c>
      <c r="J12126" s="4">
        <v>334.0</v>
      </c>
      <c r="K12126" s="4">
        <v>13226.0</v>
      </c>
      <c r="L12126" s="4">
        <v>78000.0</v>
      </c>
      <c r="M12126" s="4" t="s">
        <v>2041</v>
      </c>
      <c r="N12126" s="4" t="s">
        <v>2041</v>
      </c>
      <c r="O12126" s="4" t="s">
        <v>2041</v>
      </c>
      <c r="P12126" s="4" t="s">
        <v>2041</v>
      </c>
      <c r="R12126" s="5" t="str">
        <f t="shared" si="1"/>
        <v>2020_185</v>
      </c>
    </row>
    <row r="12127">
      <c r="A12127" s="4" t="s">
        <v>2161</v>
      </c>
      <c r="B12127" s="4">
        <v>186.0</v>
      </c>
      <c r="C12127" s="4">
        <v>2020.0</v>
      </c>
      <c r="D12127" s="4" t="s">
        <v>490</v>
      </c>
      <c r="E12127" s="4" t="s">
        <v>921</v>
      </c>
      <c r="F12127" s="4" t="s">
        <v>24</v>
      </c>
      <c r="G12127" s="4" t="s">
        <v>1404</v>
      </c>
      <c r="H12127" s="4">
        <v>20907.0</v>
      </c>
      <c r="I12127" s="4">
        <v>17380.0</v>
      </c>
      <c r="J12127" s="4">
        <v>2735.0</v>
      </c>
      <c r="K12127" s="4">
        <v>37125.0</v>
      </c>
      <c r="L12127" s="4">
        <v>2900.0</v>
      </c>
      <c r="M12127" s="4" t="s">
        <v>2041</v>
      </c>
      <c r="N12127" s="4" t="s">
        <v>2041</v>
      </c>
      <c r="O12127" s="4" t="s">
        <v>2041</v>
      </c>
      <c r="P12127" s="4" t="s">
        <v>2041</v>
      </c>
      <c r="R12127" s="5" t="str">
        <f t="shared" si="1"/>
        <v>2020_186</v>
      </c>
    </row>
    <row r="12128">
      <c r="A12128" s="4" t="s">
        <v>2307</v>
      </c>
      <c r="B12128" s="4">
        <v>187.0</v>
      </c>
      <c r="C12128" s="4">
        <v>2020.0</v>
      </c>
      <c r="D12128" s="4" t="s">
        <v>826</v>
      </c>
      <c r="E12128" s="4" t="s">
        <v>114</v>
      </c>
      <c r="F12128" s="4" t="s">
        <v>43</v>
      </c>
      <c r="G12128" s="4" t="s">
        <v>1437</v>
      </c>
      <c r="H12128" s="4">
        <v>62308.0</v>
      </c>
      <c r="I12128" s="4">
        <v>17290.0</v>
      </c>
      <c r="J12128" s="4">
        <v>1233.0</v>
      </c>
      <c r="K12128" s="4">
        <v>51765.0</v>
      </c>
      <c r="L12128" s="4">
        <v>70093.0</v>
      </c>
      <c r="M12128" s="4" t="s">
        <v>2041</v>
      </c>
      <c r="N12128" s="4" t="s">
        <v>2041</v>
      </c>
      <c r="O12128" s="4" t="s">
        <v>2041</v>
      </c>
      <c r="P12128" s="4" t="s">
        <v>2041</v>
      </c>
      <c r="R12128" s="5" t="str">
        <f t="shared" si="1"/>
        <v>2020_187</v>
      </c>
    </row>
    <row r="12129">
      <c r="A12129" s="4" t="s">
        <v>2212</v>
      </c>
      <c r="B12129" s="4">
        <v>188.0</v>
      </c>
      <c r="C12129" s="4">
        <v>2020.0</v>
      </c>
      <c r="D12129" s="4" t="s">
        <v>99</v>
      </c>
      <c r="E12129" s="4" t="s">
        <v>2042</v>
      </c>
      <c r="F12129" s="4" t="s">
        <v>100</v>
      </c>
      <c r="G12129" s="4" t="s">
        <v>1685</v>
      </c>
      <c r="H12129" s="4">
        <v>5142.0</v>
      </c>
      <c r="I12129" s="4">
        <v>17258.0</v>
      </c>
      <c r="J12129" s="4">
        <v>886.0</v>
      </c>
      <c r="K12129" s="4">
        <v>334761.0</v>
      </c>
      <c r="L12129" s="4">
        <v>11357.0</v>
      </c>
      <c r="M12129" s="4" t="s">
        <v>2041</v>
      </c>
      <c r="N12129" s="4" t="s">
        <v>2041</v>
      </c>
      <c r="O12129" s="4" t="s">
        <v>2041</v>
      </c>
      <c r="P12129" s="4" t="s">
        <v>2041</v>
      </c>
      <c r="R12129" s="5" t="str">
        <f t="shared" si="1"/>
        <v>2020_188</v>
      </c>
    </row>
    <row r="12130">
      <c r="A12130" s="7" t="s">
        <v>2527</v>
      </c>
      <c r="B12130" s="7">
        <v>189.0</v>
      </c>
      <c r="C12130" s="7">
        <v>2020.0</v>
      </c>
      <c r="D12130" s="7" t="s">
        <v>216</v>
      </c>
      <c r="E12130" s="7" t="s">
        <v>921</v>
      </c>
      <c r="F12130" s="7" t="s">
        <v>57</v>
      </c>
      <c r="G12130" s="7" t="s">
        <v>1414</v>
      </c>
      <c r="H12130" s="7">
        <v>4763.0</v>
      </c>
      <c r="I12130" s="7">
        <v>17129.0</v>
      </c>
      <c r="J12130" s="7">
        <v>7656.0</v>
      </c>
      <c r="K12130" s="7">
        <v>85196.0</v>
      </c>
      <c r="L12130" s="7">
        <v>23000.0</v>
      </c>
      <c r="M12130" s="7" t="s">
        <v>2041</v>
      </c>
      <c r="N12130" s="7" t="s">
        <v>2044</v>
      </c>
      <c r="O12130" s="7" t="s">
        <v>2041</v>
      </c>
      <c r="P12130" s="7" t="s">
        <v>2041</v>
      </c>
      <c r="Q12130" s="8"/>
      <c r="R12130" s="5" t="str">
        <f t="shared" si="1"/>
        <v>2020_189</v>
      </c>
    </row>
    <row r="12131">
      <c r="A12131" s="4" t="s">
        <v>2651</v>
      </c>
      <c r="B12131" s="4">
        <v>190.0</v>
      </c>
      <c r="C12131" s="4">
        <v>2020.0</v>
      </c>
      <c r="D12131" s="4" t="s">
        <v>638</v>
      </c>
      <c r="E12131" s="4" t="s">
        <v>2043</v>
      </c>
      <c r="F12131" s="4" t="s">
        <v>57</v>
      </c>
      <c r="G12131" s="4" t="s">
        <v>1414</v>
      </c>
      <c r="H12131" s="4">
        <v>128862.0</v>
      </c>
      <c r="I12131" s="4">
        <v>17098.0</v>
      </c>
      <c r="J12131" s="4">
        <v>126.0</v>
      </c>
      <c r="K12131" s="4">
        <v>55126.0</v>
      </c>
      <c r="L12131" s="4">
        <v>49000.0</v>
      </c>
      <c r="M12131" s="4" t="s">
        <v>2044</v>
      </c>
      <c r="N12131" s="4" t="s">
        <v>2041</v>
      </c>
      <c r="O12131" s="4" t="s">
        <v>2041</v>
      </c>
      <c r="P12131" s="4" t="s">
        <v>2041</v>
      </c>
      <c r="R12131" s="5" t="str">
        <f t="shared" si="1"/>
        <v>2020_190</v>
      </c>
    </row>
    <row r="12132">
      <c r="A12132" s="4" t="s">
        <v>2533</v>
      </c>
      <c r="B12132" s="4">
        <v>191.0</v>
      </c>
      <c r="C12132" s="4">
        <v>2020.0</v>
      </c>
      <c r="D12132" s="4" t="s">
        <v>1360</v>
      </c>
      <c r="E12132" s="4" t="s">
        <v>2141</v>
      </c>
      <c r="F12132" s="4" t="s">
        <v>30</v>
      </c>
      <c r="G12132" s="4" t="s">
        <v>1446</v>
      </c>
      <c r="H12132" s="4">
        <v>242794.0</v>
      </c>
      <c r="I12132" s="4">
        <v>16883.0</v>
      </c>
      <c r="J12132" s="4">
        <v>8118.0</v>
      </c>
      <c r="K12132" s="4">
        <v>29236.0</v>
      </c>
      <c r="L12132" s="4">
        <v>18600.0</v>
      </c>
      <c r="M12132" s="4" t="s">
        <v>2041</v>
      </c>
      <c r="N12132" s="4" t="s">
        <v>2041</v>
      </c>
      <c r="O12132" s="4" t="s">
        <v>2041</v>
      </c>
      <c r="P12132" s="4" t="s">
        <v>2041</v>
      </c>
      <c r="R12132" s="5" t="str">
        <f t="shared" si="1"/>
        <v>2020_191</v>
      </c>
    </row>
    <row r="12133">
      <c r="A12133" s="4" t="s">
        <v>2165</v>
      </c>
      <c r="B12133" s="4">
        <v>192.0</v>
      </c>
      <c r="C12133" s="4">
        <v>2020.0</v>
      </c>
      <c r="D12133" s="4" t="s">
        <v>981</v>
      </c>
      <c r="E12133" s="4" t="s">
        <v>2053</v>
      </c>
      <c r="F12133" s="4" t="s">
        <v>74</v>
      </c>
      <c r="G12133" s="4" t="s">
        <v>1422</v>
      </c>
      <c r="H12133" s="4">
        <v>31986.0</v>
      </c>
      <c r="I12133" s="4">
        <v>16865.0</v>
      </c>
      <c r="J12133" s="4">
        <v>1753.0</v>
      </c>
      <c r="K12133" s="4">
        <v>30111.0</v>
      </c>
      <c r="L12133" s="4">
        <v>40000.0</v>
      </c>
      <c r="M12133" s="4" t="s">
        <v>2041</v>
      </c>
      <c r="N12133" s="4" t="s">
        <v>2041</v>
      </c>
      <c r="O12133" s="4" t="s">
        <v>2041</v>
      </c>
      <c r="P12133" s="4" t="s">
        <v>2041</v>
      </c>
      <c r="R12133" s="5" t="str">
        <f t="shared" si="1"/>
        <v>2020_192</v>
      </c>
    </row>
    <row r="12134">
      <c r="A12134" s="4" t="s">
        <v>2277</v>
      </c>
      <c r="B12134" s="4">
        <v>193.0</v>
      </c>
      <c r="C12134" s="4">
        <v>2020.0</v>
      </c>
      <c r="D12134" s="4" t="s">
        <v>1289</v>
      </c>
      <c r="E12134" s="4" t="s">
        <v>114</v>
      </c>
      <c r="F12134" s="4" t="s">
        <v>57</v>
      </c>
      <c r="G12134" s="4" t="s">
        <v>1937</v>
      </c>
      <c r="H12134" s="4">
        <v>8501.0</v>
      </c>
      <c r="I12134" s="4">
        <v>16829.0</v>
      </c>
      <c r="J12134" s="4">
        <v>737.0</v>
      </c>
      <c r="K12134" s="4">
        <v>6787.0</v>
      </c>
      <c r="L12134" s="4">
        <v>10000.0</v>
      </c>
      <c r="M12134" s="4" t="s">
        <v>2041</v>
      </c>
      <c r="N12134" s="4" t="s">
        <v>2041</v>
      </c>
      <c r="O12134" s="4" t="s">
        <v>2041</v>
      </c>
      <c r="P12134" s="4" t="s">
        <v>2041</v>
      </c>
      <c r="R12134" s="5" t="str">
        <f t="shared" si="1"/>
        <v>2020_193</v>
      </c>
    </row>
    <row r="12135">
      <c r="A12135" s="4" t="s">
        <v>2267</v>
      </c>
      <c r="B12135" s="4">
        <v>194.0</v>
      </c>
      <c r="C12135" s="4">
        <v>2020.0</v>
      </c>
      <c r="D12135" s="4" t="s">
        <v>1354</v>
      </c>
      <c r="E12135" s="4" t="s">
        <v>2043</v>
      </c>
      <c r="F12135" s="4" t="s">
        <v>43</v>
      </c>
      <c r="G12135" s="4" t="s">
        <v>1881</v>
      </c>
      <c r="H12135" s="4">
        <v>25495.0</v>
      </c>
      <c r="I12135" s="4">
        <v>16783.0</v>
      </c>
      <c r="J12135" s="4">
        <v>1842.0</v>
      </c>
      <c r="K12135" s="4">
        <v>16204.0</v>
      </c>
      <c r="L12135" s="4">
        <v>292500.0</v>
      </c>
      <c r="M12135" s="4" t="s">
        <v>2041</v>
      </c>
      <c r="N12135" s="4" t="s">
        <v>2041</v>
      </c>
      <c r="O12135" s="4" t="s">
        <v>2041</v>
      </c>
      <c r="P12135" s="4" t="s">
        <v>2041</v>
      </c>
      <c r="R12135" s="5" t="str">
        <f t="shared" si="1"/>
        <v>2020_194</v>
      </c>
    </row>
    <row r="12136">
      <c r="A12136" s="4" t="s">
        <v>2223</v>
      </c>
      <c r="B12136" s="4">
        <v>195.0</v>
      </c>
      <c r="C12136" s="4">
        <v>2020.0</v>
      </c>
      <c r="D12136" s="4" t="s">
        <v>81</v>
      </c>
      <c r="E12136" s="4" t="s">
        <v>2042</v>
      </c>
      <c r="F12136" s="4" t="s">
        <v>30</v>
      </c>
      <c r="G12136" s="4" t="s">
        <v>1407</v>
      </c>
      <c r="H12136" s="4">
        <v>43567.0</v>
      </c>
      <c r="I12136" s="4">
        <v>16652.0</v>
      </c>
      <c r="J12136" s="4">
        <v>1742.0</v>
      </c>
      <c r="K12136" s="4">
        <v>31357.0</v>
      </c>
      <c r="L12136" s="4">
        <v>76000.0</v>
      </c>
      <c r="M12136" s="4" t="s">
        <v>2041</v>
      </c>
      <c r="N12136" s="4" t="s">
        <v>2041</v>
      </c>
      <c r="O12136" s="4" t="s">
        <v>2041</v>
      </c>
      <c r="P12136" s="4" t="s">
        <v>2041</v>
      </c>
      <c r="R12136" s="5" t="str">
        <f t="shared" si="1"/>
        <v>2020_195</v>
      </c>
    </row>
    <row r="12137">
      <c r="A12137" s="4" t="s">
        <v>2652</v>
      </c>
      <c r="B12137" s="4">
        <v>196.0</v>
      </c>
      <c r="C12137" s="4">
        <v>2020.0</v>
      </c>
      <c r="D12137" s="4" t="s">
        <v>1165</v>
      </c>
      <c r="E12137" s="4" t="s">
        <v>2059</v>
      </c>
      <c r="F12137" s="4" t="s">
        <v>35</v>
      </c>
      <c r="G12137" s="4" t="s">
        <v>1625</v>
      </c>
      <c r="H12137" s="4">
        <v>4502.0</v>
      </c>
      <c r="I12137" s="4">
        <v>16648.0</v>
      </c>
      <c r="J12137" s="4">
        <v>419.0</v>
      </c>
      <c r="K12137" s="4">
        <v>14128.0</v>
      </c>
      <c r="L12137" s="9">
        <v>100000.0</v>
      </c>
      <c r="M12137" s="4" t="s">
        <v>2041</v>
      </c>
      <c r="N12137" s="4" t="s">
        <v>2041</v>
      </c>
      <c r="O12137" s="4" t="s">
        <v>2041</v>
      </c>
      <c r="P12137" s="4" t="s">
        <v>2041</v>
      </c>
      <c r="R12137" s="5" t="str">
        <f t="shared" si="1"/>
        <v>2020_196</v>
      </c>
    </row>
    <row r="12138">
      <c r="A12138" s="4" t="s">
        <v>2532</v>
      </c>
      <c r="B12138" s="4">
        <v>197.0</v>
      </c>
      <c r="C12138" s="4">
        <v>2020.0</v>
      </c>
      <c r="D12138" s="4" t="s">
        <v>216</v>
      </c>
      <c r="E12138" s="4" t="s">
        <v>921</v>
      </c>
      <c r="F12138" s="4" t="s">
        <v>37</v>
      </c>
      <c r="G12138" s="4" t="s">
        <v>1495</v>
      </c>
      <c r="H12138" s="4">
        <v>60515.0</v>
      </c>
      <c r="I12138" s="4">
        <v>16572.0</v>
      </c>
      <c r="J12138" s="4">
        <v>1358.0</v>
      </c>
      <c r="K12138" s="4">
        <v>103823.0</v>
      </c>
      <c r="L12138" s="4">
        <v>19100.0</v>
      </c>
      <c r="M12138" s="4" t="s">
        <v>2041</v>
      </c>
      <c r="N12138" s="4" t="s">
        <v>2041</v>
      </c>
      <c r="O12138" s="4" t="s">
        <v>2041</v>
      </c>
      <c r="P12138" s="4" t="s">
        <v>2041</v>
      </c>
      <c r="R12138" s="5" t="str">
        <f t="shared" si="1"/>
        <v>2020_197</v>
      </c>
    </row>
    <row r="12139">
      <c r="A12139" s="4" t="s">
        <v>2196</v>
      </c>
      <c r="B12139" s="4">
        <v>198.0</v>
      </c>
      <c r="C12139" s="4">
        <v>2020.0</v>
      </c>
      <c r="D12139" s="4" t="s">
        <v>32</v>
      </c>
      <c r="E12139" s="4" t="s">
        <v>2043</v>
      </c>
      <c r="F12139" s="4" t="s">
        <v>57</v>
      </c>
      <c r="G12139" s="4" t="s">
        <v>1457</v>
      </c>
      <c r="H12139" s="4">
        <v>12442.0</v>
      </c>
      <c r="I12139" s="4">
        <v>16569.0</v>
      </c>
      <c r="J12139" s="4">
        <v>754.0</v>
      </c>
      <c r="K12139" s="4">
        <v>26370.0</v>
      </c>
      <c r="L12139" s="4">
        <v>61800.0</v>
      </c>
      <c r="M12139" s="4" t="s">
        <v>2041</v>
      </c>
      <c r="N12139" s="4" t="s">
        <v>2041</v>
      </c>
      <c r="O12139" s="4" t="s">
        <v>2041</v>
      </c>
      <c r="P12139" s="4" t="s">
        <v>2041</v>
      </c>
      <c r="R12139" s="5" t="str">
        <f t="shared" si="1"/>
        <v>2020_198</v>
      </c>
    </row>
    <row r="12140">
      <c r="A12140" s="7" t="s">
        <v>2180</v>
      </c>
      <c r="B12140" s="7">
        <v>199.0</v>
      </c>
      <c r="C12140" s="7">
        <v>2020.0</v>
      </c>
      <c r="D12140" s="7" t="s">
        <v>1839</v>
      </c>
      <c r="E12140" s="7" t="s">
        <v>2040</v>
      </c>
      <c r="F12140" s="7" t="s">
        <v>57</v>
      </c>
      <c r="G12140" s="7" t="s">
        <v>1414</v>
      </c>
      <c r="H12140" s="7">
        <v>2614.0</v>
      </c>
      <c r="I12140" s="7">
        <v>16383.0</v>
      </c>
      <c r="J12140" s="7">
        <v>351.0</v>
      </c>
      <c r="K12140" s="7">
        <v>13679.0</v>
      </c>
      <c r="L12140" s="7">
        <v>129000.0</v>
      </c>
      <c r="M12140" s="7" t="s">
        <v>2041</v>
      </c>
      <c r="N12140" s="7" t="s">
        <v>2044</v>
      </c>
      <c r="O12140" s="7" t="s">
        <v>2041</v>
      </c>
      <c r="P12140" s="7" t="s">
        <v>2041</v>
      </c>
      <c r="Q12140" s="8"/>
      <c r="R12140" s="5" t="str">
        <f t="shared" si="1"/>
        <v>2020_199</v>
      </c>
    </row>
    <row r="12141">
      <c r="A12141" s="4" t="s">
        <v>2198</v>
      </c>
      <c r="B12141" s="4">
        <v>200.0</v>
      </c>
      <c r="C12141" s="4">
        <v>2020.0</v>
      </c>
      <c r="D12141" s="4" t="s">
        <v>759</v>
      </c>
      <c r="E12141" s="4" t="s">
        <v>2141</v>
      </c>
      <c r="F12141" s="4" t="s">
        <v>100</v>
      </c>
      <c r="G12141" s="4" t="s">
        <v>1443</v>
      </c>
      <c r="H12141" s="4">
        <v>5038.0</v>
      </c>
      <c r="I12141" s="4">
        <v>16227.0</v>
      </c>
      <c r="J12141" s="4">
        <v>449.0</v>
      </c>
      <c r="K12141" s="4">
        <v>13736.0</v>
      </c>
      <c r="L12141" s="4">
        <v>233400.0</v>
      </c>
      <c r="M12141" s="4" t="s">
        <v>2041</v>
      </c>
      <c r="N12141" s="4" t="s">
        <v>2041</v>
      </c>
      <c r="O12141" s="4" t="s">
        <v>2041</v>
      </c>
      <c r="P12141" s="4" t="s">
        <v>2041</v>
      </c>
      <c r="R12141" s="5" t="str">
        <f t="shared" si="1"/>
        <v>2020_200</v>
      </c>
    </row>
    <row r="12142">
      <c r="A12142" s="4" t="s">
        <v>2262</v>
      </c>
      <c r="B12142" s="4">
        <v>201.0</v>
      </c>
      <c r="C12142" s="4">
        <v>2020.0</v>
      </c>
      <c r="D12142" s="4" t="s">
        <v>99</v>
      </c>
      <c r="E12142" s="4" t="s">
        <v>2042</v>
      </c>
      <c r="F12142" s="4" t="s">
        <v>201</v>
      </c>
      <c r="G12142" s="4" t="s">
        <v>1549</v>
      </c>
      <c r="H12142" s="4">
        <v>8609.0</v>
      </c>
      <c r="I12142" s="4">
        <v>16222.0</v>
      </c>
      <c r="J12142" s="4">
        <v>1394.0</v>
      </c>
      <c r="K12142" s="4">
        <v>276088.0</v>
      </c>
      <c r="L12142" s="4">
        <v>17601.0</v>
      </c>
      <c r="M12142" s="4" t="s">
        <v>2041</v>
      </c>
      <c r="N12142" s="4" t="s">
        <v>2041</v>
      </c>
      <c r="O12142" s="4" t="s">
        <v>2041</v>
      </c>
      <c r="P12142" s="4" t="s">
        <v>2041</v>
      </c>
      <c r="R12142" s="5" t="str">
        <f t="shared" si="1"/>
        <v>2020_201</v>
      </c>
    </row>
    <row r="12143">
      <c r="A12143" s="7" t="s">
        <v>2253</v>
      </c>
      <c r="B12143" s="7">
        <v>202.0</v>
      </c>
      <c r="C12143" s="7">
        <v>2020.0</v>
      </c>
      <c r="D12143" s="7" t="s">
        <v>1839</v>
      </c>
      <c r="E12143" s="7" t="s">
        <v>2040</v>
      </c>
      <c r="F12143" s="7" t="s">
        <v>57</v>
      </c>
      <c r="G12143" s="7" t="s">
        <v>1415</v>
      </c>
      <c r="H12143" s="7">
        <v>30952.0</v>
      </c>
      <c r="I12143" s="7">
        <v>16039.0</v>
      </c>
      <c r="J12143" s="7">
        <v>1661.0</v>
      </c>
      <c r="K12143" s="7">
        <v>9348.0</v>
      </c>
      <c r="L12143" s="7">
        <v>92500.0</v>
      </c>
      <c r="M12143" s="7" t="s">
        <v>2041</v>
      </c>
      <c r="N12143" s="7" t="s">
        <v>2044</v>
      </c>
      <c r="O12143" s="7" t="s">
        <v>2041</v>
      </c>
      <c r="P12143" s="7" t="s">
        <v>2041</v>
      </c>
      <c r="Q12143" s="8"/>
      <c r="R12143" s="5" t="str">
        <f t="shared" si="1"/>
        <v>2020_202</v>
      </c>
    </row>
    <row r="12144">
      <c r="A12144" s="4" t="s">
        <v>2173</v>
      </c>
      <c r="B12144" s="4">
        <v>203.0</v>
      </c>
      <c r="C12144" s="4">
        <v>2020.0</v>
      </c>
      <c r="D12144" s="4" t="s">
        <v>1078</v>
      </c>
      <c r="E12144" s="4" t="s">
        <v>2052</v>
      </c>
      <c r="F12144" s="4" t="s">
        <v>30</v>
      </c>
      <c r="G12144" s="4" t="s">
        <v>1407</v>
      </c>
      <c r="H12144" s="4">
        <v>56900.0</v>
      </c>
      <c r="I12144" s="4">
        <v>15693.0</v>
      </c>
      <c r="J12144" s="4">
        <v>2367.0</v>
      </c>
      <c r="K12144" s="4">
        <v>15034.0</v>
      </c>
      <c r="L12144" s="4">
        <v>34300.0</v>
      </c>
      <c r="M12144" s="4" t="s">
        <v>2041</v>
      </c>
      <c r="N12144" s="4" t="s">
        <v>2041</v>
      </c>
      <c r="O12144" s="4" t="s">
        <v>2041</v>
      </c>
      <c r="P12144" s="4" t="s">
        <v>2041</v>
      </c>
      <c r="R12144" s="5" t="str">
        <f t="shared" si="1"/>
        <v>2020_203</v>
      </c>
    </row>
    <row r="12145">
      <c r="A12145" s="4" t="s">
        <v>2177</v>
      </c>
      <c r="B12145" s="4">
        <v>204.0</v>
      </c>
      <c r="C12145" s="4">
        <v>2020.0</v>
      </c>
      <c r="D12145" s="4" t="s">
        <v>216</v>
      </c>
      <c r="E12145" s="4" t="s">
        <v>921</v>
      </c>
      <c r="F12145" s="4" t="s">
        <v>55</v>
      </c>
      <c r="G12145" s="4" t="s">
        <v>1472</v>
      </c>
      <c r="H12145" s="4">
        <v>39577.0</v>
      </c>
      <c r="I12145" s="4">
        <v>15561.0</v>
      </c>
      <c r="J12145" s="4">
        <v>1921.0</v>
      </c>
      <c r="K12145" s="4">
        <v>75892.0</v>
      </c>
      <c r="L12145" s="4">
        <v>17408.0</v>
      </c>
      <c r="M12145" s="4" t="s">
        <v>2041</v>
      </c>
      <c r="N12145" s="4" t="s">
        <v>2041</v>
      </c>
      <c r="O12145" s="4" t="s">
        <v>2041</v>
      </c>
      <c r="P12145" s="4" t="s">
        <v>2041</v>
      </c>
      <c r="R12145" s="5" t="str">
        <f t="shared" si="1"/>
        <v>2020_204</v>
      </c>
    </row>
    <row r="12146">
      <c r="A12146" s="4" t="s">
        <v>2213</v>
      </c>
      <c r="B12146" s="4">
        <v>205.0</v>
      </c>
      <c r="C12146" s="4">
        <v>2020.0</v>
      </c>
      <c r="D12146" s="4" t="s">
        <v>26</v>
      </c>
      <c r="E12146" s="4" t="s">
        <v>2040</v>
      </c>
      <c r="F12146" s="4" t="s">
        <v>95</v>
      </c>
      <c r="G12146" s="4" t="s">
        <v>1458</v>
      </c>
      <c r="H12146" s="4">
        <v>2398.0</v>
      </c>
      <c r="I12146" s="4">
        <v>15524.0</v>
      </c>
      <c r="J12146" s="4">
        <v>496.0</v>
      </c>
      <c r="K12146" s="4">
        <v>9737.0</v>
      </c>
      <c r="L12146" s="4">
        <v>75000.0</v>
      </c>
      <c r="M12146" s="4" t="s">
        <v>2041</v>
      </c>
      <c r="N12146" s="4" t="s">
        <v>2041</v>
      </c>
      <c r="O12146" s="4" t="s">
        <v>2041</v>
      </c>
      <c r="P12146" s="4" t="s">
        <v>2041</v>
      </c>
      <c r="R12146" s="5" t="str">
        <f t="shared" si="1"/>
        <v>2020_205</v>
      </c>
    </row>
    <row r="12147">
      <c r="A12147" s="4" t="s">
        <v>2653</v>
      </c>
      <c r="B12147" s="4">
        <v>206.0</v>
      </c>
      <c r="C12147" s="4">
        <v>2020.0</v>
      </c>
      <c r="D12147" s="4" t="s">
        <v>223</v>
      </c>
      <c r="E12147" s="4" t="s">
        <v>223</v>
      </c>
      <c r="F12147" s="4" t="s">
        <v>24</v>
      </c>
      <c r="G12147" s="4" t="s">
        <v>1503</v>
      </c>
      <c r="H12147" s="4">
        <v>10547.0</v>
      </c>
      <c r="I12147" s="4">
        <v>15464.0</v>
      </c>
      <c r="J12147" s="4">
        <v>848.0</v>
      </c>
      <c r="K12147" s="4">
        <v>11463.0</v>
      </c>
      <c r="L12147" s="4">
        <v>50000.0</v>
      </c>
      <c r="M12147" s="4" t="s">
        <v>2041</v>
      </c>
      <c r="N12147" s="4" t="s">
        <v>2041</v>
      </c>
      <c r="O12147" s="4" t="s">
        <v>2041</v>
      </c>
      <c r="P12147" s="4" t="s">
        <v>2041</v>
      </c>
      <c r="R12147" s="5" t="str">
        <f t="shared" si="1"/>
        <v>2020_206</v>
      </c>
    </row>
    <row r="12148">
      <c r="A12148" s="4" t="s">
        <v>195</v>
      </c>
      <c r="B12148" s="4">
        <v>207.0</v>
      </c>
      <c r="C12148" s="4">
        <v>2020.0</v>
      </c>
      <c r="D12148" s="4" t="s">
        <v>195</v>
      </c>
      <c r="E12148" s="4" t="s">
        <v>2141</v>
      </c>
      <c r="F12148" s="4" t="s">
        <v>24</v>
      </c>
      <c r="G12148" s="4" t="s">
        <v>1404</v>
      </c>
      <c r="H12148" s="4">
        <v>39211.0</v>
      </c>
      <c r="I12148" s="4">
        <v>15455.0</v>
      </c>
      <c r="J12148" s="4">
        <v>1670.0</v>
      </c>
      <c r="K12148" s="4">
        <v>27743.0</v>
      </c>
      <c r="L12148" s="4">
        <v>44900.0</v>
      </c>
      <c r="M12148" s="4" t="s">
        <v>2041</v>
      </c>
      <c r="N12148" s="4" t="s">
        <v>2041</v>
      </c>
      <c r="O12148" s="4" t="s">
        <v>2041</v>
      </c>
      <c r="P12148" s="4" t="s">
        <v>2041</v>
      </c>
      <c r="R12148" s="5" t="str">
        <f t="shared" si="1"/>
        <v>2020_207</v>
      </c>
    </row>
    <row r="12149">
      <c r="A12149" s="4" t="s">
        <v>2214</v>
      </c>
      <c r="B12149" s="4">
        <v>208.0</v>
      </c>
      <c r="C12149" s="4">
        <v>2020.0</v>
      </c>
      <c r="D12149" s="4" t="s">
        <v>1165</v>
      </c>
      <c r="E12149" s="4" t="s">
        <v>2059</v>
      </c>
      <c r="F12149" s="4" t="s">
        <v>74</v>
      </c>
      <c r="G12149" s="4" t="s">
        <v>1482</v>
      </c>
      <c r="H12149" s="4">
        <v>8695.0</v>
      </c>
      <c r="I12149" s="4">
        <v>15310.0</v>
      </c>
      <c r="J12149" s="4">
        <v>577.0</v>
      </c>
      <c r="K12149" s="4">
        <v>4641.0</v>
      </c>
      <c r="L12149" s="4">
        <v>15427.0</v>
      </c>
      <c r="M12149" s="4" t="s">
        <v>2041</v>
      </c>
      <c r="N12149" s="4" t="s">
        <v>2041</v>
      </c>
      <c r="O12149" s="4" t="s">
        <v>2041</v>
      </c>
      <c r="P12149" s="4" t="s">
        <v>2041</v>
      </c>
      <c r="R12149" s="5" t="str">
        <f t="shared" si="1"/>
        <v>2020_208</v>
      </c>
    </row>
    <row r="12150">
      <c r="A12150" s="4" t="s">
        <v>2189</v>
      </c>
      <c r="B12150" s="4">
        <v>209.0</v>
      </c>
      <c r="C12150" s="4">
        <v>2020.0</v>
      </c>
      <c r="D12150" s="4" t="s">
        <v>48</v>
      </c>
      <c r="E12150" s="4" t="s">
        <v>48</v>
      </c>
      <c r="F12150" s="4" t="s">
        <v>100</v>
      </c>
      <c r="G12150" s="4" t="s">
        <v>1500</v>
      </c>
      <c r="H12150" s="4">
        <v>19722.0</v>
      </c>
      <c r="I12150" s="4">
        <v>15146.0</v>
      </c>
      <c r="J12150" s="4">
        <v>1243.0</v>
      </c>
      <c r="K12150" s="4">
        <v>17708.0</v>
      </c>
      <c r="L12150" s="4">
        <v>47600.0</v>
      </c>
      <c r="M12150" s="4" t="s">
        <v>2041</v>
      </c>
      <c r="N12150" s="4" t="s">
        <v>2041</v>
      </c>
      <c r="O12150" s="4" t="s">
        <v>2041</v>
      </c>
      <c r="P12150" s="4" t="s">
        <v>2041</v>
      </c>
      <c r="R12150" s="5" t="str">
        <f t="shared" si="1"/>
        <v>2020_209</v>
      </c>
    </row>
    <row r="12151">
      <c r="A12151" s="4" t="s">
        <v>2572</v>
      </c>
      <c r="B12151" s="4">
        <v>210.0</v>
      </c>
      <c r="C12151" s="4">
        <v>2020.0</v>
      </c>
      <c r="D12151" s="4" t="s">
        <v>1364</v>
      </c>
      <c r="E12151" s="4" t="s">
        <v>2043</v>
      </c>
      <c r="F12151" s="4" t="s">
        <v>35</v>
      </c>
      <c r="G12151" s="4" t="s">
        <v>1643</v>
      </c>
      <c r="H12151" s="4">
        <v>55241.0</v>
      </c>
      <c r="I12151" s="4">
        <v>15066.0</v>
      </c>
      <c r="J12151" s="4">
        <v>4865.0</v>
      </c>
      <c r="K12151" s="4">
        <v>21402.0</v>
      </c>
      <c r="L12151" s="4">
        <v>26400.0</v>
      </c>
      <c r="M12151" s="4" t="s">
        <v>2041</v>
      </c>
      <c r="N12151" s="4" t="s">
        <v>2041</v>
      </c>
      <c r="O12151" s="4" t="s">
        <v>2041</v>
      </c>
      <c r="P12151" s="4" t="s">
        <v>2041</v>
      </c>
      <c r="R12151" s="5" t="str">
        <f t="shared" si="1"/>
        <v>2020_210</v>
      </c>
    </row>
    <row r="12152">
      <c r="A12152" s="4" t="s">
        <v>2191</v>
      </c>
      <c r="B12152" s="4">
        <v>211.0</v>
      </c>
      <c r="C12152" s="4">
        <v>2020.0</v>
      </c>
      <c r="D12152" s="4" t="s">
        <v>717</v>
      </c>
      <c r="E12152" s="4" t="s">
        <v>2141</v>
      </c>
      <c r="F12152" s="4" t="s">
        <v>30</v>
      </c>
      <c r="G12152" s="4" t="s">
        <v>1407</v>
      </c>
      <c r="H12152" s="4">
        <v>11906.0</v>
      </c>
      <c r="I12152" s="4">
        <v>14954.0</v>
      </c>
      <c r="J12152" s="4">
        <v>1339.0</v>
      </c>
      <c r="K12152" s="4">
        <v>26783.0</v>
      </c>
      <c r="L12152" s="4">
        <v>70000.0</v>
      </c>
      <c r="M12152" s="4" t="s">
        <v>2041</v>
      </c>
      <c r="N12152" s="4" t="s">
        <v>2041</v>
      </c>
      <c r="O12152" s="4" t="s">
        <v>2041</v>
      </c>
      <c r="P12152" s="4" t="s">
        <v>2041</v>
      </c>
      <c r="R12152" s="5" t="str">
        <f t="shared" si="1"/>
        <v>2020_211</v>
      </c>
    </row>
    <row r="12153">
      <c r="A12153" s="4" t="s">
        <v>2202</v>
      </c>
      <c r="B12153" s="4">
        <v>212.0</v>
      </c>
      <c r="C12153" s="4">
        <v>2020.0</v>
      </c>
      <c r="D12153" s="4" t="s">
        <v>67</v>
      </c>
      <c r="E12153" s="4" t="s">
        <v>2042</v>
      </c>
      <c r="F12153" s="4" t="s">
        <v>30</v>
      </c>
      <c r="G12153" s="4" t="s">
        <v>1407</v>
      </c>
      <c r="H12153" s="4">
        <v>10023.0</v>
      </c>
      <c r="I12153" s="4">
        <v>14931.0</v>
      </c>
      <c r="J12153" s="4">
        <v>932.0</v>
      </c>
      <c r="K12153" s="4">
        <v>82243.0</v>
      </c>
      <c r="L12153" s="4">
        <v>18605.0</v>
      </c>
      <c r="M12153" s="4" t="s">
        <v>2041</v>
      </c>
      <c r="N12153" s="4" t="s">
        <v>2041</v>
      </c>
      <c r="O12153" s="4" t="s">
        <v>2041</v>
      </c>
      <c r="P12153" s="4" t="s">
        <v>2041</v>
      </c>
      <c r="R12153" s="5" t="str">
        <f t="shared" si="1"/>
        <v>2020_212</v>
      </c>
    </row>
    <row r="12154">
      <c r="A12154" s="4" t="s">
        <v>2204</v>
      </c>
      <c r="B12154" s="4">
        <v>213.0</v>
      </c>
      <c r="C12154" s="4">
        <v>2020.0</v>
      </c>
      <c r="D12154" s="4" t="s">
        <v>48</v>
      </c>
      <c r="E12154" s="4" t="s">
        <v>48</v>
      </c>
      <c r="F12154" s="4" t="s">
        <v>74</v>
      </c>
      <c r="G12154" s="4" t="s">
        <v>1462</v>
      </c>
      <c r="H12154" s="4">
        <v>45061.0</v>
      </c>
      <c r="I12154" s="4">
        <v>14906.0</v>
      </c>
      <c r="J12154" s="4">
        <v>1559.0</v>
      </c>
      <c r="K12154" s="4">
        <v>20869.0</v>
      </c>
      <c r="L12154" s="4">
        <v>50200.0</v>
      </c>
      <c r="M12154" s="4" t="s">
        <v>2041</v>
      </c>
      <c r="N12154" s="4" t="s">
        <v>2041</v>
      </c>
      <c r="O12154" s="4" t="s">
        <v>2041</v>
      </c>
      <c r="P12154" s="4" t="s">
        <v>2041</v>
      </c>
      <c r="R12154" s="5" t="str">
        <f t="shared" si="1"/>
        <v>2020_213</v>
      </c>
    </row>
    <row r="12155">
      <c r="A12155" s="4" t="s">
        <v>2276</v>
      </c>
      <c r="B12155" s="4">
        <v>214.0</v>
      </c>
      <c r="C12155" s="4">
        <v>2020.0</v>
      </c>
      <c r="D12155" s="4" t="s">
        <v>826</v>
      </c>
      <c r="E12155" s="4" t="s">
        <v>114</v>
      </c>
      <c r="F12155" s="4" t="s">
        <v>20</v>
      </c>
      <c r="G12155" s="4" t="s">
        <v>1624</v>
      </c>
      <c r="H12155" s="4">
        <v>62405.0</v>
      </c>
      <c r="I12155" s="4">
        <v>14884.0</v>
      </c>
      <c r="J12155" s="4">
        <v>2083.0</v>
      </c>
      <c r="K12155" s="4">
        <v>30167.0</v>
      </c>
      <c r="L12155" s="4">
        <v>40000.0</v>
      </c>
      <c r="M12155" s="4" t="s">
        <v>2041</v>
      </c>
      <c r="N12155" s="4" t="s">
        <v>2041</v>
      </c>
      <c r="O12155" s="4" t="s">
        <v>2041</v>
      </c>
      <c r="P12155" s="4" t="s">
        <v>2041</v>
      </c>
      <c r="R12155" s="5" t="str">
        <f t="shared" si="1"/>
        <v>2020_214</v>
      </c>
    </row>
    <row r="12156">
      <c r="A12156" s="4" t="s">
        <v>1789</v>
      </c>
      <c r="B12156" s="4">
        <v>215.0</v>
      </c>
      <c r="C12156" s="4">
        <v>2020.0</v>
      </c>
      <c r="D12156" s="4" t="s">
        <v>1078</v>
      </c>
      <c r="E12156" s="4" t="s">
        <v>2052</v>
      </c>
      <c r="F12156" s="4" t="s">
        <v>30</v>
      </c>
      <c r="G12156" s="4" t="s">
        <v>1407</v>
      </c>
      <c r="H12156" s="4">
        <v>57289.0</v>
      </c>
      <c r="I12156" s="4">
        <v>14863.0</v>
      </c>
      <c r="J12156" s="4">
        <v>1785.0</v>
      </c>
      <c r="K12156" s="4">
        <v>13156.0</v>
      </c>
      <c r="L12156" s="4">
        <v>48000.0</v>
      </c>
      <c r="M12156" s="4" t="s">
        <v>2041</v>
      </c>
      <c r="N12156" s="4" t="s">
        <v>2041</v>
      </c>
      <c r="O12156" s="4" t="s">
        <v>2041</v>
      </c>
      <c r="P12156" s="4" t="s">
        <v>2041</v>
      </c>
      <c r="R12156" s="5" t="str">
        <f t="shared" si="1"/>
        <v>2020_215</v>
      </c>
    </row>
    <row r="12157">
      <c r="A12157" s="4" t="s">
        <v>1179</v>
      </c>
      <c r="B12157" s="4">
        <v>216.0</v>
      </c>
      <c r="C12157" s="4">
        <v>2020.0</v>
      </c>
      <c r="D12157" s="4" t="s">
        <v>19</v>
      </c>
      <c r="E12157" s="4" t="s">
        <v>19</v>
      </c>
      <c r="F12157" s="4" t="s">
        <v>55</v>
      </c>
      <c r="G12157" s="4" t="s">
        <v>1480</v>
      </c>
      <c r="H12157" s="4">
        <v>1354.0</v>
      </c>
      <c r="I12157" s="4">
        <v>14745.0</v>
      </c>
      <c r="J12157" s="4">
        <v>311.0</v>
      </c>
      <c r="K12157" s="4">
        <v>17185.0</v>
      </c>
      <c r="L12157" s="4">
        <v>63000.0</v>
      </c>
      <c r="M12157" s="4" t="s">
        <v>2041</v>
      </c>
      <c r="N12157" s="4" t="s">
        <v>2041</v>
      </c>
      <c r="O12157" s="4" t="s">
        <v>2041</v>
      </c>
      <c r="P12157" s="4" t="s">
        <v>2041</v>
      </c>
      <c r="R12157" s="5" t="str">
        <f t="shared" si="1"/>
        <v>2020_216</v>
      </c>
    </row>
    <row r="12158">
      <c r="A12158" s="4" t="s">
        <v>2654</v>
      </c>
      <c r="B12158" s="4">
        <v>217.0</v>
      </c>
      <c r="C12158" s="4">
        <v>2020.0</v>
      </c>
      <c r="D12158" s="4" t="s">
        <v>59</v>
      </c>
      <c r="E12158" s="4" t="s">
        <v>2042</v>
      </c>
      <c r="F12158" s="4" t="s">
        <v>127</v>
      </c>
      <c r="G12158" s="4" t="s">
        <v>1408</v>
      </c>
      <c r="H12158" s="4">
        <v>41480.0</v>
      </c>
      <c r="I12158" s="4">
        <v>14664.0</v>
      </c>
      <c r="J12158" s="4">
        <v>3224.0</v>
      </c>
      <c r="K12158" s="4">
        <v>473078.0</v>
      </c>
      <c r="L12158" s="4">
        <v>59000.0</v>
      </c>
      <c r="M12158" s="4" t="s">
        <v>2041</v>
      </c>
      <c r="N12158" s="4" t="s">
        <v>2041</v>
      </c>
      <c r="O12158" s="4" t="s">
        <v>2041</v>
      </c>
      <c r="P12158" s="4" t="s">
        <v>2041</v>
      </c>
      <c r="R12158" s="5" t="str">
        <f t="shared" si="1"/>
        <v>2020_217</v>
      </c>
    </row>
    <row r="12159">
      <c r="A12159" s="4" t="s">
        <v>2292</v>
      </c>
      <c r="B12159" s="4">
        <v>218.0</v>
      </c>
      <c r="C12159" s="4">
        <v>2020.0</v>
      </c>
      <c r="D12159" s="4" t="s">
        <v>975</v>
      </c>
      <c r="E12159" s="4" t="s">
        <v>2043</v>
      </c>
      <c r="F12159" s="4" t="s">
        <v>57</v>
      </c>
      <c r="G12159" s="4" t="s">
        <v>1445</v>
      </c>
      <c r="H12159" s="4">
        <v>42077.0</v>
      </c>
      <c r="I12159" s="4">
        <v>14608.0</v>
      </c>
      <c r="J12159" s="4">
        <v>2706.0</v>
      </c>
      <c r="K12159" s="4">
        <v>19024.0</v>
      </c>
      <c r="L12159" s="4">
        <v>22000.0</v>
      </c>
      <c r="M12159" s="4" t="s">
        <v>2041</v>
      </c>
      <c r="N12159" s="4" t="s">
        <v>2041</v>
      </c>
      <c r="O12159" s="4" t="s">
        <v>2041</v>
      </c>
      <c r="P12159" s="4" t="s">
        <v>2041</v>
      </c>
      <c r="R12159" s="5" t="str">
        <f t="shared" si="1"/>
        <v>2020_218</v>
      </c>
    </row>
    <row r="12160">
      <c r="A12160" s="4" t="s">
        <v>2251</v>
      </c>
      <c r="B12160" s="4">
        <v>219.0</v>
      </c>
      <c r="C12160" s="4">
        <v>2020.0</v>
      </c>
      <c r="D12160" s="4" t="s">
        <v>611</v>
      </c>
      <c r="E12160" s="4" t="s">
        <v>2042</v>
      </c>
      <c r="F12160" s="4" t="s">
        <v>30</v>
      </c>
      <c r="G12160" s="4" t="s">
        <v>1407</v>
      </c>
      <c r="H12160" s="4">
        <v>68120.0</v>
      </c>
      <c r="I12160" s="4">
        <v>14539.0</v>
      </c>
      <c r="J12160" s="4">
        <v>4476.0</v>
      </c>
      <c r="K12160" s="4">
        <v>168622.0</v>
      </c>
      <c r="L12160" s="4">
        <v>16200.0</v>
      </c>
      <c r="M12160" s="4" t="s">
        <v>2041</v>
      </c>
      <c r="N12160" s="4" t="s">
        <v>2041</v>
      </c>
      <c r="O12160" s="4" t="s">
        <v>2041</v>
      </c>
      <c r="P12160" s="4" t="s">
        <v>2041</v>
      </c>
      <c r="R12160" s="5" t="str">
        <f t="shared" si="1"/>
        <v>2020_219</v>
      </c>
    </row>
    <row r="12161">
      <c r="A12161" s="4" t="s">
        <v>1850</v>
      </c>
      <c r="B12161" s="4">
        <v>220.0</v>
      </c>
      <c r="C12161" s="4">
        <v>2020.0</v>
      </c>
      <c r="D12161" s="4" t="s">
        <v>1105</v>
      </c>
      <c r="E12161" s="4" t="s">
        <v>2052</v>
      </c>
      <c r="F12161" s="4" t="s">
        <v>35</v>
      </c>
      <c r="G12161" s="4" t="s">
        <v>1851</v>
      </c>
      <c r="H12161" s="4">
        <v>15403.0</v>
      </c>
      <c r="I12161" s="4">
        <v>14442.0</v>
      </c>
      <c r="J12161" s="4">
        <v>956.0</v>
      </c>
      <c r="K12161" s="4">
        <v>20597.0</v>
      </c>
      <c r="L12161" s="4">
        <v>59438.0</v>
      </c>
      <c r="M12161" s="4" t="s">
        <v>2041</v>
      </c>
      <c r="N12161" s="4" t="s">
        <v>2041</v>
      </c>
      <c r="O12161" s="4" t="s">
        <v>2041</v>
      </c>
      <c r="P12161" s="4" t="s">
        <v>2041</v>
      </c>
      <c r="R12161" s="5" t="str">
        <f t="shared" si="1"/>
        <v>2020_220</v>
      </c>
    </row>
    <row r="12162">
      <c r="A12162" s="4" t="s">
        <v>2135</v>
      </c>
      <c r="B12162" s="4">
        <v>221.0</v>
      </c>
      <c r="C12162" s="4">
        <v>2020.0</v>
      </c>
      <c r="D12162" s="4" t="s">
        <v>490</v>
      </c>
      <c r="E12162" s="4" t="s">
        <v>921</v>
      </c>
      <c r="F12162" s="4" t="s">
        <v>400</v>
      </c>
      <c r="G12162" s="4" t="s">
        <v>1513</v>
      </c>
      <c r="H12162" s="4">
        <v>9794.0</v>
      </c>
      <c r="I12162" s="4">
        <v>14402.0</v>
      </c>
      <c r="J12162" s="4">
        <v>239.0</v>
      </c>
      <c r="K12162" s="4">
        <v>40809.0</v>
      </c>
      <c r="L12162" s="4">
        <v>27500.0</v>
      </c>
      <c r="M12162" s="4" t="s">
        <v>2041</v>
      </c>
      <c r="N12162" s="4" t="s">
        <v>2041</v>
      </c>
      <c r="O12162" s="4" t="s">
        <v>2041</v>
      </c>
      <c r="P12162" s="4" t="s">
        <v>2041</v>
      </c>
      <c r="R12162" s="5" t="str">
        <f t="shared" si="1"/>
        <v>2020_221</v>
      </c>
    </row>
    <row r="12163">
      <c r="A12163" s="4" t="s">
        <v>2221</v>
      </c>
      <c r="B12163" s="4">
        <v>222.0</v>
      </c>
      <c r="C12163" s="4">
        <v>2020.0</v>
      </c>
      <c r="D12163" s="4" t="s">
        <v>975</v>
      </c>
      <c r="E12163" s="4" t="s">
        <v>2043</v>
      </c>
      <c r="F12163" s="4" t="s">
        <v>24</v>
      </c>
      <c r="G12163" s="4" t="s">
        <v>1503</v>
      </c>
      <c r="H12163" s="4">
        <v>93303.0</v>
      </c>
      <c r="I12163" s="4">
        <v>14383.0</v>
      </c>
      <c r="J12163" s="4">
        <v>5017.0</v>
      </c>
      <c r="K12163" s="4">
        <v>18018.0</v>
      </c>
      <c r="L12163" s="4">
        <v>29768.0</v>
      </c>
      <c r="M12163" s="4" t="s">
        <v>2041</v>
      </c>
      <c r="N12163" s="4" t="s">
        <v>2041</v>
      </c>
      <c r="O12163" s="4" t="s">
        <v>2041</v>
      </c>
      <c r="P12163" s="4" t="s">
        <v>2041</v>
      </c>
      <c r="R12163" s="5" t="str">
        <f t="shared" si="1"/>
        <v>2020_222</v>
      </c>
    </row>
    <row r="12164">
      <c r="A12164" s="4" t="s">
        <v>2274</v>
      </c>
      <c r="B12164" s="4">
        <v>223.0</v>
      </c>
      <c r="C12164" s="4">
        <v>2020.0</v>
      </c>
      <c r="D12164" s="4" t="s">
        <v>102</v>
      </c>
      <c r="E12164" s="4" t="s">
        <v>114</v>
      </c>
      <c r="F12164" s="4" t="s">
        <v>148</v>
      </c>
      <c r="G12164" s="4" t="s">
        <v>1814</v>
      </c>
      <c r="H12164" s="4">
        <v>55070.0</v>
      </c>
      <c r="I12164" s="4">
        <v>14378.0</v>
      </c>
      <c r="J12164" s="4">
        <v>5889.0</v>
      </c>
      <c r="K12164" s="4">
        <v>27234.0</v>
      </c>
      <c r="L12164" s="4">
        <v>7400.0</v>
      </c>
      <c r="M12164" s="4" t="s">
        <v>2041</v>
      </c>
      <c r="N12164" s="4" t="s">
        <v>2041</v>
      </c>
      <c r="O12164" s="4" t="s">
        <v>2041</v>
      </c>
      <c r="P12164" s="4" t="s">
        <v>2041</v>
      </c>
      <c r="R12164" s="5" t="str">
        <f t="shared" si="1"/>
        <v>2020_223</v>
      </c>
    </row>
    <row r="12165">
      <c r="A12165" s="4" t="s">
        <v>2218</v>
      </c>
      <c r="B12165" s="4">
        <v>224.0</v>
      </c>
      <c r="C12165" s="4">
        <v>2020.0</v>
      </c>
      <c r="D12165" s="4" t="s">
        <v>1728</v>
      </c>
      <c r="E12165" s="4" t="s">
        <v>2062</v>
      </c>
      <c r="F12165" s="4" t="s">
        <v>55</v>
      </c>
      <c r="G12165" s="4" t="s">
        <v>1522</v>
      </c>
      <c r="H12165" s="4">
        <v>16653.0</v>
      </c>
      <c r="I12165" s="4">
        <v>14320.0</v>
      </c>
      <c r="J12165" s="4">
        <v>1512.0</v>
      </c>
      <c r="K12165" s="4">
        <v>17577.0</v>
      </c>
      <c r="L12165" s="4">
        <v>55610.0</v>
      </c>
      <c r="M12165" s="4" t="s">
        <v>2041</v>
      </c>
      <c r="N12165" s="4" t="s">
        <v>2041</v>
      </c>
      <c r="O12165" s="4" t="s">
        <v>2041</v>
      </c>
      <c r="P12165" s="4" t="s">
        <v>2041</v>
      </c>
      <c r="R12165" s="5" t="str">
        <f t="shared" si="1"/>
        <v>2020_224</v>
      </c>
    </row>
    <row r="12166">
      <c r="A12166" s="7" t="s">
        <v>2255</v>
      </c>
      <c r="B12166" s="7">
        <v>225.0</v>
      </c>
      <c r="C12166" s="7">
        <v>2020.0</v>
      </c>
      <c r="D12166" s="7" t="s">
        <v>99</v>
      </c>
      <c r="E12166" s="7" t="s">
        <v>2042</v>
      </c>
      <c r="F12166" s="7" t="s">
        <v>144</v>
      </c>
      <c r="G12166" s="7" t="s">
        <v>1791</v>
      </c>
      <c r="H12166" s="7">
        <v>5186.0</v>
      </c>
      <c r="I12166" s="7">
        <v>14300.0</v>
      </c>
      <c r="J12166" s="7">
        <v>870.0</v>
      </c>
      <c r="K12166" s="7">
        <v>76731.0</v>
      </c>
      <c r="L12166" s="7">
        <v>3188.0</v>
      </c>
      <c r="M12166" s="7" t="s">
        <v>2041</v>
      </c>
      <c r="N12166" s="7" t="s">
        <v>2044</v>
      </c>
      <c r="O12166" s="7" t="s">
        <v>2041</v>
      </c>
      <c r="P12166" s="7" t="s">
        <v>2041</v>
      </c>
      <c r="Q12166" s="8"/>
      <c r="R12166" s="5" t="str">
        <f t="shared" si="1"/>
        <v>2020_225</v>
      </c>
    </row>
    <row r="12167">
      <c r="A12167" s="4" t="s">
        <v>2655</v>
      </c>
      <c r="B12167" s="4">
        <v>226.0</v>
      </c>
      <c r="C12167" s="4">
        <v>2020.0</v>
      </c>
      <c r="D12167" s="4" t="s">
        <v>76</v>
      </c>
      <c r="E12167" s="4" t="s">
        <v>76</v>
      </c>
      <c r="F12167" s="4" t="s">
        <v>100</v>
      </c>
      <c r="G12167" s="4" t="s">
        <v>1500</v>
      </c>
      <c r="H12167" s="4">
        <v>7001.0</v>
      </c>
      <c r="I12167" s="4">
        <v>14192.0</v>
      </c>
      <c r="J12167" s="4">
        <v>470.0</v>
      </c>
      <c r="K12167" s="4">
        <v>17578.0</v>
      </c>
      <c r="L12167" s="4">
        <v>41700.0</v>
      </c>
      <c r="M12167" s="4" t="s">
        <v>2041</v>
      </c>
      <c r="N12167" s="4" t="s">
        <v>2041</v>
      </c>
      <c r="O12167" s="4" t="s">
        <v>2041</v>
      </c>
      <c r="P12167" s="4" t="s">
        <v>2041</v>
      </c>
      <c r="R12167" s="5" t="str">
        <f t="shared" si="1"/>
        <v>2020_226</v>
      </c>
    </row>
    <row r="12168">
      <c r="A12168" s="4" t="s">
        <v>2238</v>
      </c>
      <c r="B12168" s="4">
        <v>227.0</v>
      </c>
      <c r="C12168" s="4">
        <v>2020.0</v>
      </c>
      <c r="D12168" s="4" t="s">
        <v>759</v>
      </c>
      <c r="E12168" s="4" t="s">
        <v>2141</v>
      </c>
      <c r="F12168" s="4" t="s">
        <v>43</v>
      </c>
      <c r="G12168" s="4" t="s">
        <v>1560</v>
      </c>
      <c r="H12168" s="4">
        <v>59012.0</v>
      </c>
      <c r="I12168" s="4">
        <v>14175.0</v>
      </c>
      <c r="J12168" s="4">
        <v>2293.0</v>
      </c>
      <c r="K12168" s="4">
        <v>41888.0</v>
      </c>
      <c r="L12168" s="4">
        <v>58000.0</v>
      </c>
      <c r="M12168" s="4" t="s">
        <v>2041</v>
      </c>
      <c r="N12168" s="4" t="s">
        <v>2041</v>
      </c>
      <c r="O12168" s="4" t="s">
        <v>2041</v>
      </c>
      <c r="P12168" s="4" t="s">
        <v>2041</v>
      </c>
      <c r="R12168" s="5" t="str">
        <f t="shared" si="1"/>
        <v>2020_227</v>
      </c>
    </row>
    <row r="12169">
      <c r="A12169" s="4" t="s">
        <v>2656</v>
      </c>
      <c r="B12169" s="4">
        <v>228.0</v>
      </c>
      <c r="C12169" s="4">
        <v>2020.0</v>
      </c>
      <c r="D12169" s="4" t="s">
        <v>1364</v>
      </c>
      <c r="E12169" s="4" t="s">
        <v>2043</v>
      </c>
      <c r="F12169" s="4" t="s">
        <v>57</v>
      </c>
      <c r="G12169" s="4" t="s">
        <v>1414</v>
      </c>
      <c r="H12169" s="4">
        <v>48226.0</v>
      </c>
      <c r="I12169" s="4">
        <v>14147.0</v>
      </c>
      <c r="J12169" s="4">
        <v>8506.0</v>
      </c>
      <c r="K12169" s="4">
        <v>31761.0</v>
      </c>
      <c r="L12169" s="4">
        <v>26900.0</v>
      </c>
      <c r="M12169" s="4" t="s">
        <v>2041</v>
      </c>
      <c r="N12169" s="4" t="s">
        <v>2041</v>
      </c>
      <c r="O12169" s="4" t="s">
        <v>2044</v>
      </c>
      <c r="P12169" s="4" t="s">
        <v>2041</v>
      </c>
      <c r="R12169" s="5" t="str">
        <f t="shared" si="1"/>
        <v>2020_228</v>
      </c>
    </row>
    <row r="12170">
      <c r="A12170" s="4" t="s">
        <v>2192</v>
      </c>
      <c r="B12170" s="4">
        <v>229.0</v>
      </c>
      <c r="C12170" s="4">
        <v>2020.0</v>
      </c>
      <c r="D12170" s="4" t="s">
        <v>1728</v>
      </c>
      <c r="E12170" s="4" t="s">
        <v>2062</v>
      </c>
      <c r="F12170" s="4" t="s">
        <v>46</v>
      </c>
      <c r="G12170" s="4" t="s">
        <v>1514</v>
      </c>
      <c r="H12170" s="4">
        <v>45126.0</v>
      </c>
      <c r="I12170" s="4">
        <v>14109.0</v>
      </c>
      <c r="J12170" s="4">
        <v>2521.0</v>
      </c>
      <c r="K12170" s="4">
        <v>15068.0</v>
      </c>
      <c r="L12170" s="4">
        <v>45000.0</v>
      </c>
      <c r="M12170" s="4" t="s">
        <v>2041</v>
      </c>
      <c r="N12170" s="4" t="s">
        <v>2041</v>
      </c>
      <c r="O12170" s="4" t="s">
        <v>2041</v>
      </c>
      <c r="P12170" s="4" t="s">
        <v>2041</v>
      </c>
      <c r="R12170" s="5" t="str">
        <f t="shared" si="1"/>
        <v>2020_229</v>
      </c>
    </row>
    <row r="12171">
      <c r="A12171" s="4" t="s">
        <v>1647</v>
      </c>
      <c r="B12171" s="4">
        <v>230.0</v>
      </c>
      <c r="C12171" s="4">
        <v>2020.0</v>
      </c>
      <c r="D12171" s="4" t="s">
        <v>1295</v>
      </c>
      <c r="E12171" s="4" t="s">
        <v>114</v>
      </c>
      <c r="F12171" s="4" t="s">
        <v>183</v>
      </c>
      <c r="G12171" s="4" t="s">
        <v>1517</v>
      </c>
      <c r="H12171" s="4">
        <v>9553.0</v>
      </c>
      <c r="I12171" s="4">
        <v>14102.0</v>
      </c>
      <c r="J12171" s="4">
        <v>811.0</v>
      </c>
      <c r="K12171" s="4">
        <v>17311.0</v>
      </c>
      <c r="L12171" s="4">
        <v>65000.0</v>
      </c>
      <c r="M12171" s="4" t="s">
        <v>2041</v>
      </c>
      <c r="N12171" s="4" t="s">
        <v>2041</v>
      </c>
      <c r="O12171" s="4" t="s">
        <v>2041</v>
      </c>
      <c r="P12171" s="4" t="s">
        <v>2041</v>
      </c>
      <c r="R12171" s="5" t="str">
        <f t="shared" si="1"/>
        <v>2020_230</v>
      </c>
    </row>
    <row r="12172">
      <c r="A12172" s="4" t="s">
        <v>1736</v>
      </c>
      <c r="B12172" s="4">
        <v>231.0</v>
      </c>
      <c r="C12172" s="4">
        <v>2020.0</v>
      </c>
      <c r="D12172" s="4" t="s">
        <v>59</v>
      </c>
      <c r="E12172" s="4" t="s">
        <v>2042</v>
      </c>
      <c r="F12172" s="4" t="s">
        <v>46</v>
      </c>
      <c r="G12172" s="4" t="s">
        <v>1737</v>
      </c>
      <c r="H12172" s="4">
        <v>10924.0</v>
      </c>
      <c r="I12172" s="4">
        <v>13989.0</v>
      </c>
      <c r="J12172" s="4">
        <v>2957.0</v>
      </c>
      <c r="K12172" s="4">
        <v>113996.0</v>
      </c>
      <c r="L12172" s="4">
        <v>17200.0</v>
      </c>
      <c r="M12172" s="4" t="s">
        <v>2041</v>
      </c>
      <c r="N12172" s="4" t="s">
        <v>2041</v>
      </c>
      <c r="O12172" s="4" t="s">
        <v>2041</v>
      </c>
      <c r="P12172" s="4" t="s">
        <v>2041</v>
      </c>
      <c r="R12172" s="5" t="str">
        <f t="shared" si="1"/>
        <v>2020_231</v>
      </c>
    </row>
    <row r="12173">
      <c r="A12173" s="7" t="s">
        <v>2194</v>
      </c>
      <c r="B12173" s="7">
        <v>232.0</v>
      </c>
      <c r="C12173" s="7">
        <v>2020.0</v>
      </c>
      <c r="D12173" s="7" t="s">
        <v>981</v>
      </c>
      <c r="E12173" s="7" t="s">
        <v>2053</v>
      </c>
      <c r="F12173" s="7" t="s">
        <v>74</v>
      </c>
      <c r="G12173" s="7" t="s">
        <v>1584</v>
      </c>
      <c r="H12173" s="8"/>
      <c r="I12173" s="7">
        <v>13888.0</v>
      </c>
      <c r="J12173" s="7">
        <v>206.0</v>
      </c>
      <c r="K12173" s="7">
        <v>8899.0</v>
      </c>
      <c r="L12173" s="7">
        <v>8000.0</v>
      </c>
      <c r="M12173" s="7" t="s">
        <v>2041</v>
      </c>
      <c r="N12173" s="7" t="s">
        <v>2044</v>
      </c>
      <c r="O12173" s="7" t="s">
        <v>2041</v>
      </c>
      <c r="P12173" s="7" t="s">
        <v>2041</v>
      </c>
      <c r="Q12173" s="8"/>
      <c r="R12173" s="5" t="str">
        <f t="shared" si="1"/>
        <v>2020_232</v>
      </c>
    </row>
    <row r="12174">
      <c r="A12174" s="4" t="s">
        <v>2235</v>
      </c>
      <c r="B12174" s="4">
        <v>233.0</v>
      </c>
      <c r="C12174" s="4">
        <v>2020.0</v>
      </c>
      <c r="D12174" s="4" t="s">
        <v>285</v>
      </c>
      <c r="E12174" s="4" t="s">
        <v>285</v>
      </c>
      <c r="F12174" s="4" t="s">
        <v>183</v>
      </c>
      <c r="G12174" s="4" t="s">
        <v>1585</v>
      </c>
      <c r="H12174" s="4">
        <v>21347.0</v>
      </c>
      <c r="I12174" s="4">
        <v>13871.0</v>
      </c>
      <c r="J12174" s="4">
        <v>1260.0</v>
      </c>
      <c r="K12174" s="4">
        <v>10357.0</v>
      </c>
      <c r="L12174" s="4">
        <v>75000.0</v>
      </c>
      <c r="M12174" s="4" t="s">
        <v>2041</v>
      </c>
      <c r="N12174" s="4" t="s">
        <v>2041</v>
      </c>
      <c r="O12174" s="4" t="s">
        <v>2041</v>
      </c>
      <c r="P12174" s="4" t="s">
        <v>2041</v>
      </c>
      <c r="R12174" s="5" t="str">
        <f t="shared" si="1"/>
        <v>2020_233</v>
      </c>
    </row>
    <row r="12175">
      <c r="A12175" s="4" t="s">
        <v>2657</v>
      </c>
      <c r="B12175" s="4">
        <v>234.0</v>
      </c>
      <c r="C12175" s="4">
        <v>2020.0</v>
      </c>
      <c r="D12175" s="4" t="s">
        <v>988</v>
      </c>
      <c r="E12175" s="4" t="s">
        <v>2053</v>
      </c>
      <c r="F12175" s="4" t="s">
        <v>49</v>
      </c>
      <c r="G12175" s="4" t="s">
        <v>1455</v>
      </c>
      <c r="H12175" s="4">
        <v>17608.0</v>
      </c>
      <c r="I12175" s="4">
        <v>13846.0</v>
      </c>
      <c r="J12175" s="4">
        <v>959.0</v>
      </c>
      <c r="K12175" s="4">
        <v>42397.0</v>
      </c>
      <c r="L12175" s="4">
        <v>21000.0</v>
      </c>
      <c r="M12175" s="4" t="s">
        <v>2041</v>
      </c>
      <c r="N12175" s="4" t="s">
        <v>2041</v>
      </c>
      <c r="O12175" s="4" t="s">
        <v>2044</v>
      </c>
      <c r="P12175" s="4" t="s">
        <v>2041</v>
      </c>
      <c r="R12175" s="5" t="str">
        <f t="shared" si="1"/>
        <v>2020_234</v>
      </c>
    </row>
    <row r="12176">
      <c r="A12176" s="4" t="s">
        <v>2200</v>
      </c>
      <c r="B12176" s="4">
        <v>235.0</v>
      </c>
      <c r="C12176" s="4">
        <v>2020.0</v>
      </c>
      <c r="D12176" s="4" t="s">
        <v>232</v>
      </c>
      <c r="E12176" s="4" t="s">
        <v>2112</v>
      </c>
      <c r="F12176" s="4" t="s">
        <v>955</v>
      </c>
      <c r="G12176" s="4" t="s">
        <v>1551</v>
      </c>
      <c r="H12176" s="4">
        <v>32434.0</v>
      </c>
      <c r="I12176" s="4">
        <v>13739.0</v>
      </c>
      <c r="J12176" s="4">
        <v>2698.0</v>
      </c>
      <c r="K12176" s="4">
        <v>23199.0</v>
      </c>
      <c r="L12176" s="4">
        <v>50000.0</v>
      </c>
      <c r="M12176" s="4" t="s">
        <v>2044</v>
      </c>
      <c r="N12176" s="4" t="s">
        <v>2041</v>
      </c>
      <c r="O12176" s="4" t="s">
        <v>2041</v>
      </c>
      <c r="P12176" s="4" t="s">
        <v>2041</v>
      </c>
      <c r="R12176" s="5" t="str">
        <f t="shared" si="1"/>
        <v>2020_235</v>
      </c>
    </row>
    <row r="12177">
      <c r="A12177" s="4" t="s">
        <v>2209</v>
      </c>
      <c r="B12177" s="4">
        <v>236.0</v>
      </c>
      <c r="C12177" s="4">
        <v>2020.0</v>
      </c>
      <c r="D12177" s="4" t="s">
        <v>76</v>
      </c>
      <c r="E12177" s="4" t="s">
        <v>76</v>
      </c>
      <c r="F12177" s="4" t="s">
        <v>212</v>
      </c>
      <c r="G12177" s="4" t="s">
        <v>1527</v>
      </c>
      <c r="H12177" s="4">
        <v>6071.0</v>
      </c>
      <c r="I12177" s="4">
        <v>13630.0</v>
      </c>
      <c r="J12177" s="4">
        <v>815.0</v>
      </c>
      <c r="K12177" s="4">
        <v>15018.0</v>
      </c>
      <c r="L12177" s="4">
        <v>35000.0</v>
      </c>
      <c r="M12177" s="4" t="s">
        <v>2041</v>
      </c>
      <c r="N12177" s="4" t="s">
        <v>2041</v>
      </c>
      <c r="O12177" s="4" t="s">
        <v>2041</v>
      </c>
      <c r="P12177" s="4" t="s">
        <v>2041</v>
      </c>
      <c r="R12177" s="5" t="str">
        <f t="shared" si="1"/>
        <v>2020_236</v>
      </c>
    </row>
    <row r="12178">
      <c r="A12178" s="4" t="s">
        <v>2201</v>
      </c>
      <c r="B12178" s="4">
        <v>237.0</v>
      </c>
      <c r="C12178" s="4">
        <v>2020.0</v>
      </c>
      <c r="D12178" s="4" t="s">
        <v>981</v>
      </c>
      <c r="E12178" s="4" t="s">
        <v>2053</v>
      </c>
      <c r="F12178" s="4" t="s">
        <v>20</v>
      </c>
      <c r="G12178" s="4" t="s">
        <v>1538</v>
      </c>
      <c r="H12178" s="4">
        <v>20547.0</v>
      </c>
      <c r="I12178" s="4">
        <v>13578.0</v>
      </c>
      <c r="J12178" s="4">
        <v>960.0</v>
      </c>
      <c r="K12178" s="4">
        <v>17564.0</v>
      </c>
      <c r="L12178" s="4">
        <v>31000.0</v>
      </c>
      <c r="M12178" s="4" t="s">
        <v>2041</v>
      </c>
      <c r="N12178" s="4" t="s">
        <v>2041</v>
      </c>
      <c r="O12178" s="4" t="s">
        <v>2041</v>
      </c>
      <c r="P12178" s="4" t="s">
        <v>2041</v>
      </c>
      <c r="R12178" s="5" t="str">
        <f t="shared" si="1"/>
        <v>2020_237</v>
      </c>
    </row>
    <row r="12179">
      <c r="A12179" s="4" t="s">
        <v>1312</v>
      </c>
      <c r="B12179" s="4">
        <v>238.0</v>
      </c>
      <c r="C12179" s="4">
        <v>2020.0</v>
      </c>
      <c r="D12179" s="4" t="s">
        <v>42</v>
      </c>
      <c r="E12179" s="4" t="s">
        <v>2042</v>
      </c>
      <c r="F12179" s="4" t="s">
        <v>30</v>
      </c>
      <c r="G12179" s="4" t="s">
        <v>1407</v>
      </c>
      <c r="I12179" s="4">
        <v>13477.0</v>
      </c>
      <c r="J12179" s="4">
        <v>680.0</v>
      </c>
      <c r="K12179" s="4">
        <v>79388.0</v>
      </c>
      <c r="L12179" s="4">
        <v>9032.0</v>
      </c>
      <c r="M12179" s="4" t="s">
        <v>2041</v>
      </c>
      <c r="N12179" s="4" t="s">
        <v>2041</v>
      </c>
      <c r="O12179" s="4" t="s">
        <v>2041</v>
      </c>
      <c r="P12179" s="4" t="s">
        <v>2041</v>
      </c>
      <c r="R12179" s="5" t="str">
        <f t="shared" si="1"/>
        <v>2020_238</v>
      </c>
    </row>
    <row r="12180">
      <c r="A12180" s="4" t="s">
        <v>2575</v>
      </c>
      <c r="B12180" s="4">
        <v>239.0</v>
      </c>
      <c r="C12180" s="4">
        <v>2020.0</v>
      </c>
      <c r="D12180" s="4" t="s">
        <v>1364</v>
      </c>
      <c r="E12180" s="4" t="s">
        <v>2040</v>
      </c>
      <c r="F12180" s="4" t="s">
        <v>183</v>
      </c>
      <c r="G12180" s="4" t="s">
        <v>1550</v>
      </c>
      <c r="H12180" s="4">
        <v>2540.0</v>
      </c>
      <c r="I12180" s="4">
        <v>13458.0</v>
      </c>
      <c r="J12180" s="4">
        <v>456.0</v>
      </c>
      <c r="K12180" s="4">
        <v>17305.0</v>
      </c>
      <c r="L12180" s="4">
        <v>25314.0</v>
      </c>
      <c r="M12180" s="4" t="s">
        <v>2041</v>
      </c>
      <c r="N12180" s="4" t="s">
        <v>2041</v>
      </c>
      <c r="O12180" s="4" t="s">
        <v>2041</v>
      </c>
      <c r="P12180" s="4" t="s">
        <v>2041</v>
      </c>
      <c r="R12180" s="5" t="str">
        <f t="shared" si="1"/>
        <v>2020_239</v>
      </c>
    </row>
    <row r="12181">
      <c r="A12181" s="4" t="s">
        <v>2322</v>
      </c>
      <c r="B12181" s="4">
        <v>240.0</v>
      </c>
      <c r="C12181" s="4">
        <v>2020.0</v>
      </c>
      <c r="D12181" s="4" t="s">
        <v>986</v>
      </c>
      <c r="E12181" s="4" t="s">
        <v>117</v>
      </c>
      <c r="F12181" s="4" t="s">
        <v>24</v>
      </c>
      <c r="G12181" s="4" t="s">
        <v>1701</v>
      </c>
      <c r="H12181" s="4">
        <v>1295.0</v>
      </c>
      <c r="I12181" s="4">
        <v>13329.0</v>
      </c>
      <c r="J12181" s="4">
        <v>58.0</v>
      </c>
      <c r="K12181" s="4">
        <v>1898.0</v>
      </c>
      <c r="L12181" s="4">
        <v>8555.0</v>
      </c>
      <c r="M12181" s="4" t="s">
        <v>2041</v>
      </c>
      <c r="N12181" s="4" t="s">
        <v>2041</v>
      </c>
      <c r="O12181" s="4" t="s">
        <v>2041</v>
      </c>
      <c r="P12181" s="4" t="s">
        <v>2041</v>
      </c>
      <c r="R12181" s="5" t="str">
        <f t="shared" si="1"/>
        <v>2020_240</v>
      </c>
    </row>
    <row r="12182">
      <c r="A12182" s="4" t="s">
        <v>2134</v>
      </c>
      <c r="B12182" s="4">
        <v>241.0</v>
      </c>
      <c r="C12182" s="4">
        <v>2020.0</v>
      </c>
      <c r="D12182" s="4" t="s">
        <v>1295</v>
      </c>
      <c r="E12182" s="4" t="s">
        <v>114</v>
      </c>
      <c r="F12182" s="4" t="s">
        <v>115</v>
      </c>
      <c r="G12182" s="4" t="s">
        <v>1665</v>
      </c>
      <c r="H12182" s="4">
        <v>394.0</v>
      </c>
      <c r="I12182" s="4">
        <v>13210.0</v>
      </c>
      <c r="J12182" s="4">
        <v>675.0</v>
      </c>
      <c r="K12182" s="4">
        <v>15609.0</v>
      </c>
      <c r="L12182" s="4">
        <v>71500.0</v>
      </c>
      <c r="M12182" s="4" t="s">
        <v>2041</v>
      </c>
      <c r="N12182" s="4" t="s">
        <v>2041</v>
      </c>
      <c r="O12182" s="4" t="s">
        <v>2041</v>
      </c>
      <c r="P12182" s="4" t="s">
        <v>2041</v>
      </c>
      <c r="R12182" s="5" t="str">
        <f t="shared" si="1"/>
        <v>2020_241</v>
      </c>
    </row>
    <row r="12183">
      <c r="A12183" s="4" t="s">
        <v>2184</v>
      </c>
      <c r="B12183" s="4">
        <v>242.0</v>
      </c>
      <c r="C12183" s="4">
        <v>2020.0</v>
      </c>
      <c r="D12183" s="4" t="s">
        <v>225</v>
      </c>
      <c r="E12183" s="4" t="s">
        <v>921</v>
      </c>
      <c r="F12183" s="4" t="s">
        <v>24</v>
      </c>
      <c r="G12183" s="4" t="s">
        <v>1404</v>
      </c>
      <c r="H12183" s="4">
        <v>31530.0</v>
      </c>
      <c r="I12183" s="4">
        <v>13209.0</v>
      </c>
      <c r="J12183" s="4">
        <v>2190.0</v>
      </c>
      <c r="K12183" s="4">
        <v>74157.0</v>
      </c>
      <c r="L12183" s="4">
        <v>11086.0</v>
      </c>
      <c r="M12183" s="4" t="s">
        <v>2041</v>
      </c>
      <c r="N12183" s="4" t="s">
        <v>2041</v>
      </c>
      <c r="O12183" s="4" t="s">
        <v>2041</v>
      </c>
      <c r="P12183" s="4" t="s">
        <v>2041</v>
      </c>
      <c r="R12183" s="5" t="str">
        <f t="shared" si="1"/>
        <v>2020_242</v>
      </c>
    </row>
    <row r="12184">
      <c r="A12184" s="4" t="s">
        <v>2617</v>
      </c>
      <c r="B12184" s="4">
        <v>243.0</v>
      </c>
      <c r="C12184" s="4">
        <v>2020.0</v>
      </c>
      <c r="D12184" s="4" t="s">
        <v>26</v>
      </c>
      <c r="E12184" s="4" t="s">
        <v>2040</v>
      </c>
      <c r="F12184" s="4" t="s">
        <v>148</v>
      </c>
      <c r="G12184" s="4" t="s">
        <v>1846</v>
      </c>
      <c r="H12184" s="4">
        <v>3496.0</v>
      </c>
      <c r="I12184" s="4">
        <v>13191.0</v>
      </c>
      <c r="J12184" s="4">
        <v>187.0</v>
      </c>
      <c r="K12184" s="4">
        <v>5270.0</v>
      </c>
      <c r="L12184" s="4">
        <v>27231.0</v>
      </c>
      <c r="M12184" s="4" t="s">
        <v>2041</v>
      </c>
      <c r="N12184" s="4" t="s">
        <v>2041</v>
      </c>
      <c r="O12184" s="4" t="s">
        <v>2041</v>
      </c>
      <c r="P12184" s="4" t="s">
        <v>2041</v>
      </c>
      <c r="R12184" s="5" t="str">
        <f t="shared" si="1"/>
        <v>2020_243</v>
      </c>
    </row>
    <row r="12185">
      <c r="A12185" s="4" t="s">
        <v>2658</v>
      </c>
      <c r="B12185" s="4">
        <v>244.0</v>
      </c>
      <c r="C12185" s="4">
        <v>2020.0</v>
      </c>
      <c r="D12185" s="4" t="s">
        <v>59</v>
      </c>
      <c r="E12185" s="4" t="s">
        <v>2042</v>
      </c>
      <c r="F12185" s="4" t="s">
        <v>148</v>
      </c>
      <c r="G12185" s="4" t="s">
        <v>1466</v>
      </c>
      <c r="H12185" s="4">
        <v>18876.0</v>
      </c>
      <c r="I12185" s="4">
        <v>13131.0</v>
      </c>
      <c r="J12185" s="4">
        <v>2242.0</v>
      </c>
      <c r="K12185" s="4">
        <v>245610.0</v>
      </c>
      <c r="L12185" s="4">
        <v>39103.0</v>
      </c>
      <c r="M12185" s="4" t="s">
        <v>2041</v>
      </c>
      <c r="N12185" s="4" t="s">
        <v>2041</v>
      </c>
      <c r="O12185" s="4" t="s">
        <v>2041</v>
      </c>
      <c r="P12185" s="4" t="s">
        <v>2041</v>
      </c>
      <c r="R12185" s="5" t="str">
        <f t="shared" si="1"/>
        <v>2020_244</v>
      </c>
    </row>
    <row r="12186">
      <c r="A12186" s="4" t="s">
        <v>2234</v>
      </c>
      <c r="B12186" s="4">
        <v>245.0</v>
      </c>
      <c r="C12186" s="4">
        <v>2020.0</v>
      </c>
      <c r="D12186" s="4" t="s">
        <v>81</v>
      </c>
      <c r="E12186" s="4" t="s">
        <v>2042</v>
      </c>
      <c r="F12186" s="4" t="s">
        <v>74</v>
      </c>
      <c r="G12186" s="4" t="s">
        <v>1422</v>
      </c>
      <c r="H12186" s="4">
        <v>12602.0</v>
      </c>
      <c r="I12186" s="4">
        <v>13103.0</v>
      </c>
      <c r="J12186" s="4">
        <v>1893.0</v>
      </c>
      <c r="K12186" s="4">
        <v>151828.0</v>
      </c>
      <c r="L12186" s="4">
        <v>12500.0</v>
      </c>
      <c r="M12186" s="4" t="s">
        <v>2041</v>
      </c>
      <c r="N12186" s="4" t="s">
        <v>2041</v>
      </c>
      <c r="O12186" s="4" t="s">
        <v>2041</v>
      </c>
      <c r="P12186" s="4" t="s">
        <v>2041</v>
      </c>
      <c r="R12186" s="5" t="str">
        <f t="shared" si="1"/>
        <v>2020_245</v>
      </c>
    </row>
    <row r="12187">
      <c r="A12187" s="4" t="s">
        <v>2174</v>
      </c>
      <c r="B12187" s="4">
        <v>246.0</v>
      </c>
      <c r="C12187" s="4">
        <v>2020.0</v>
      </c>
      <c r="D12187" s="4" t="s">
        <v>999</v>
      </c>
      <c r="E12187" s="4" t="s">
        <v>117</v>
      </c>
      <c r="F12187" s="4" t="s">
        <v>148</v>
      </c>
      <c r="G12187" s="4" t="s">
        <v>1467</v>
      </c>
      <c r="H12187" s="4">
        <v>300.0</v>
      </c>
      <c r="I12187" s="4">
        <v>13082.0</v>
      </c>
      <c r="J12187" s="4">
        <v>36.0</v>
      </c>
      <c r="K12187" s="4">
        <v>2808.0</v>
      </c>
      <c r="L12187" s="4">
        <v>3860.0</v>
      </c>
      <c r="M12187" s="4" t="s">
        <v>2041</v>
      </c>
      <c r="N12187" s="4" t="s">
        <v>2041</v>
      </c>
      <c r="O12187" s="4" t="s">
        <v>2041</v>
      </c>
      <c r="P12187" s="4" t="s">
        <v>2041</v>
      </c>
      <c r="R12187" s="5" t="str">
        <f t="shared" si="1"/>
        <v>2020_246</v>
      </c>
    </row>
    <row r="12188">
      <c r="A12188" s="4" t="s">
        <v>2170</v>
      </c>
      <c r="B12188" s="4">
        <v>247.0</v>
      </c>
      <c r="C12188" s="4">
        <v>2020.0</v>
      </c>
      <c r="D12188" s="4" t="s">
        <v>168</v>
      </c>
      <c r="E12188" s="4" t="s">
        <v>2116</v>
      </c>
      <c r="F12188" s="4" t="s">
        <v>100</v>
      </c>
      <c r="G12188" s="4" t="s">
        <v>1500</v>
      </c>
      <c r="H12188" s="4">
        <v>1074.0</v>
      </c>
      <c r="I12188" s="4">
        <v>12937.0</v>
      </c>
      <c r="J12188" s="4">
        <v>630.0</v>
      </c>
      <c r="K12188" s="4">
        <v>11608.0</v>
      </c>
      <c r="L12188" s="4">
        <v>27500.0</v>
      </c>
      <c r="M12188" s="4" t="s">
        <v>2041</v>
      </c>
      <c r="N12188" s="4" t="s">
        <v>2041</v>
      </c>
      <c r="O12188" s="4" t="s">
        <v>2041</v>
      </c>
      <c r="P12188" s="4" t="s">
        <v>2041</v>
      </c>
      <c r="R12188" s="5" t="str">
        <f t="shared" si="1"/>
        <v>2020_247</v>
      </c>
    </row>
    <row r="12189">
      <c r="A12189" s="4" t="s">
        <v>2659</v>
      </c>
      <c r="B12189" s="4">
        <v>248.0</v>
      </c>
      <c r="C12189" s="4">
        <v>2020.0</v>
      </c>
      <c r="D12189" s="4" t="s">
        <v>1839</v>
      </c>
      <c r="E12189" s="4" t="s">
        <v>2040</v>
      </c>
      <c r="F12189" s="4" t="s">
        <v>55</v>
      </c>
      <c r="G12189" s="4" t="s">
        <v>1472</v>
      </c>
      <c r="H12189" s="4">
        <v>3197.0</v>
      </c>
      <c r="I12189" s="4">
        <v>12914.0</v>
      </c>
      <c r="J12189" s="4">
        <v>366.0</v>
      </c>
      <c r="K12189" s="4">
        <v>10125.0</v>
      </c>
      <c r="L12189" s="4">
        <v>59950.0</v>
      </c>
      <c r="M12189" s="4" t="s">
        <v>2041</v>
      </c>
      <c r="N12189" s="4" t="s">
        <v>2041</v>
      </c>
      <c r="O12189" s="4" t="s">
        <v>2041</v>
      </c>
      <c r="P12189" s="4" t="s">
        <v>2041</v>
      </c>
      <c r="R12189" s="5" t="str">
        <f t="shared" si="1"/>
        <v>2020_248</v>
      </c>
    </row>
    <row r="12190">
      <c r="A12190" s="4" t="s">
        <v>1857</v>
      </c>
      <c r="B12190" s="4">
        <v>249.0</v>
      </c>
      <c r="C12190" s="4">
        <v>2020.0</v>
      </c>
      <c r="D12190" s="4" t="s">
        <v>232</v>
      </c>
      <c r="E12190" s="4" t="s">
        <v>2112</v>
      </c>
      <c r="F12190" s="4" t="s">
        <v>955</v>
      </c>
      <c r="G12190" s="4" t="s">
        <v>1551</v>
      </c>
      <c r="H12190" s="4">
        <v>5814.0</v>
      </c>
      <c r="I12190" s="4">
        <v>12900.0</v>
      </c>
      <c r="J12190" s="4">
        <v>2049.0</v>
      </c>
      <c r="K12190" s="4">
        <v>33876.0</v>
      </c>
      <c r="L12190" s="4">
        <v>72000.0</v>
      </c>
      <c r="M12190" s="4" t="s">
        <v>2041</v>
      </c>
      <c r="N12190" s="4" t="s">
        <v>2041</v>
      </c>
      <c r="O12190" s="4" t="s">
        <v>2041</v>
      </c>
      <c r="P12190" s="4" t="s">
        <v>2041</v>
      </c>
      <c r="R12190" s="5" t="str">
        <f t="shared" si="1"/>
        <v>2020_249</v>
      </c>
    </row>
    <row r="12191">
      <c r="A12191" s="4" t="s">
        <v>2633</v>
      </c>
      <c r="B12191" s="4">
        <v>250.0</v>
      </c>
      <c r="C12191" s="4">
        <v>2020.0</v>
      </c>
      <c r="D12191" s="4" t="s">
        <v>76</v>
      </c>
      <c r="E12191" s="4" t="s">
        <v>76</v>
      </c>
      <c r="F12191" s="4" t="s">
        <v>179</v>
      </c>
      <c r="G12191" s="4" t="s">
        <v>1753</v>
      </c>
      <c r="H12191" s="4">
        <v>39067.0</v>
      </c>
      <c r="I12191" s="4">
        <v>12856.0</v>
      </c>
      <c r="J12191" s="4">
        <v>1333.0</v>
      </c>
      <c r="K12191" s="4">
        <v>38336.0</v>
      </c>
      <c r="L12191" s="4">
        <v>50000.0</v>
      </c>
      <c r="M12191" s="4" t="s">
        <v>2041</v>
      </c>
      <c r="N12191" s="4" t="s">
        <v>2041</v>
      </c>
      <c r="O12191" s="4" t="s">
        <v>2041</v>
      </c>
      <c r="P12191" s="4" t="s">
        <v>2041</v>
      </c>
      <c r="R12191" s="5" t="str">
        <f t="shared" si="1"/>
        <v>2020_250</v>
      </c>
    </row>
    <row r="12192">
      <c r="A12192" s="4" t="s">
        <v>2199</v>
      </c>
      <c r="B12192" s="4">
        <v>251.0</v>
      </c>
      <c r="C12192" s="4">
        <v>2020.0</v>
      </c>
      <c r="D12192" s="4" t="s">
        <v>29</v>
      </c>
      <c r="E12192" s="4" t="s">
        <v>29</v>
      </c>
      <c r="F12192" s="4" t="s">
        <v>183</v>
      </c>
      <c r="G12192" s="4" t="s">
        <v>1550</v>
      </c>
      <c r="H12192" s="4">
        <v>10456.0</v>
      </c>
      <c r="I12192" s="4">
        <v>12808.0</v>
      </c>
      <c r="J12192" s="4">
        <v>1400.0</v>
      </c>
      <c r="K12192" s="4">
        <v>33231.0</v>
      </c>
      <c r="L12192" s="4">
        <v>16000.0</v>
      </c>
      <c r="M12192" s="4" t="s">
        <v>2041</v>
      </c>
      <c r="N12192" s="4" t="s">
        <v>2041</v>
      </c>
      <c r="O12192" s="4" t="s">
        <v>2041</v>
      </c>
      <c r="P12192" s="4" t="s">
        <v>2041</v>
      </c>
      <c r="R12192" s="5" t="str">
        <f t="shared" si="1"/>
        <v>2020_251</v>
      </c>
    </row>
    <row r="12193">
      <c r="A12193" s="4" t="s">
        <v>2450</v>
      </c>
      <c r="B12193" s="4">
        <v>252.0</v>
      </c>
      <c r="C12193" s="4">
        <v>2020.0</v>
      </c>
      <c r="D12193" s="4" t="s">
        <v>352</v>
      </c>
      <c r="E12193" s="4" t="s">
        <v>2040</v>
      </c>
      <c r="F12193" s="4" t="s">
        <v>372</v>
      </c>
      <c r="G12193" s="4" t="s">
        <v>2451</v>
      </c>
      <c r="H12193" s="4">
        <v>1910.0</v>
      </c>
      <c r="I12193" s="4">
        <v>12673.0</v>
      </c>
      <c r="J12193" s="4">
        <v>272.0</v>
      </c>
      <c r="K12193" s="4">
        <v>6084.0</v>
      </c>
      <c r="L12193" s="4">
        <v>14320.0</v>
      </c>
      <c r="M12193" s="4" t="s">
        <v>2041</v>
      </c>
      <c r="N12193" s="4" t="s">
        <v>2041</v>
      </c>
      <c r="O12193" s="4" t="s">
        <v>2041</v>
      </c>
      <c r="P12193" s="4" t="s">
        <v>2041</v>
      </c>
      <c r="R12193" s="5" t="str">
        <f t="shared" si="1"/>
        <v>2020_252</v>
      </c>
    </row>
    <row r="12194">
      <c r="A12194" s="4" t="s">
        <v>2233</v>
      </c>
      <c r="B12194" s="4">
        <v>253.0</v>
      </c>
      <c r="C12194" s="4">
        <v>2020.0</v>
      </c>
      <c r="D12194" s="4" t="s">
        <v>216</v>
      </c>
      <c r="E12194" s="4" t="s">
        <v>921</v>
      </c>
      <c r="F12194" s="4" t="s">
        <v>20</v>
      </c>
      <c r="G12194" s="4" t="s">
        <v>1402</v>
      </c>
      <c r="H12194" s="4">
        <v>18290.0</v>
      </c>
      <c r="I12194" s="4">
        <v>12669.0</v>
      </c>
      <c r="J12194" s="4">
        <v>1169.0</v>
      </c>
      <c r="K12194" s="4">
        <v>41882.0</v>
      </c>
      <c r="L12194" s="4">
        <v>10700.0</v>
      </c>
      <c r="M12194" s="4" t="s">
        <v>2041</v>
      </c>
      <c r="N12194" s="4" t="s">
        <v>2041</v>
      </c>
      <c r="O12194" s="4" t="s">
        <v>2041</v>
      </c>
      <c r="P12194" s="4" t="s">
        <v>2041</v>
      </c>
      <c r="R12194" s="5" t="str">
        <f t="shared" si="1"/>
        <v>2020_253</v>
      </c>
    </row>
    <row r="12195">
      <c r="A12195" s="4" t="s">
        <v>683</v>
      </c>
      <c r="B12195" s="4">
        <v>254.0</v>
      </c>
      <c r="C12195" s="4">
        <v>2020.0</v>
      </c>
      <c r="D12195" s="4" t="s">
        <v>67</v>
      </c>
      <c r="E12195" s="4" t="s">
        <v>2042</v>
      </c>
      <c r="F12195" s="4" t="s">
        <v>189</v>
      </c>
      <c r="G12195" s="4" t="s">
        <v>1479</v>
      </c>
      <c r="I12195" s="4">
        <v>12633.0</v>
      </c>
      <c r="J12195" s="4">
        <v>456.0</v>
      </c>
      <c r="K12195" s="4">
        <v>31124.0</v>
      </c>
      <c r="L12195" s="4">
        <v>13531.0</v>
      </c>
      <c r="M12195" s="4" t="s">
        <v>2041</v>
      </c>
      <c r="N12195" s="4" t="s">
        <v>2041</v>
      </c>
      <c r="O12195" s="4" t="s">
        <v>2041</v>
      </c>
      <c r="P12195" s="4" t="s">
        <v>2041</v>
      </c>
      <c r="R12195" s="5" t="str">
        <f t="shared" si="1"/>
        <v>2020_254</v>
      </c>
    </row>
    <row r="12196">
      <c r="A12196" s="4" t="s">
        <v>2248</v>
      </c>
      <c r="B12196" s="4">
        <v>255.0</v>
      </c>
      <c r="C12196" s="4">
        <v>2020.0</v>
      </c>
      <c r="D12196" s="4" t="s">
        <v>45</v>
      </c>
      <c r="E12196" s="4" t="s">
        <v>2042</v>
      </c>
      <c r="F12196" s="4" t="s">
        <v>57</v>
      </c>
      <c r="G12196" s="4" t="s">
        <v>1523</v>
      </c>
      <c r="I12196" s="4">
        <v>12593.0</v>
      </c>
      <c r="J12196" s="4">
        <v>55.0</v>
      </c>
      <c r="K12196" s="4">
        <v>17457.0</v>
      </c>
      <c r="L12196" s="4">
        <v>10980.0</v>
      </c>
      <c r="M12196" s="4" t="s">
        <v>2041</v>
      </c>
      <c r="N12196" s="4" t="s">
        <v>2041</v>
      </c>
      <c r="O12196" s="4" t="s">
        <v>2041</v>
      </c>
      <c r="P12196" s="4" t="s">
        <v>2041</v>
      </c>
      <c r="R12196" s="5" t="str">
        <f t="shared" si="1"/>
        <v>2020_255</v>
      </c>
    </row>
    <row r="12197">
      <c r="A12197" s="4" t="s">
        <v>2224</v>
      </c>
      <c r="B12197" s="4">
        <v>256.0</v>
      </c>
      <c r="C12197" s="4">
        <v>2020.0</v>
      </c>
      <c r="D12197" s="4" t="s">
        <v>216</v>
      </c>
      <c r="E12197" s="4" t="s">
        <v>921</v>
      </c>
      <c r="F12197" s="4" t="s">
        <v>30</v>
      </c>
      <c r="G12197" s="4" t="s">
        <v>1407</v>
      </c>
      <c r="H12197" s="4">
        <v>26035.0</v>
      </c>
      <c r="I12197" s="4">
        <v>12574.0</v>
      </c>
      <c r="J12197" s="4">
        <v>1343.0</v>
      </c>
      <c r="K12197" s="4">
        <v>58079.0</v>
      </c>
      <c r="L12197" s="4">
        <v>14890.0</v>
      </c>
      <c r="M12197" s="4" t="s">
        <v>2041</v>
      </c>
      <c r="N12197" s="4" t="s">
        <v>2041</v>
      </c>
      <c r="O12197" s="4" t="s">
        <v>2041</v>
      </c>
      <c r="P12197" s="4" t="s">
        <v>2041</v>
      </c>
      <c r="R12197" s="5" t="str">
        <f t="shared" si="1"/>
        <v>2020_256</v>
      </c>
    </row>
    <row r="12198">
      <c r="A12198" s="4" t="s">
        <v>2370</v>
      </c>
      <c r="B12198" s="4">
        <v>257.0</v>
      </c>
      <c r="C12198" s="4">
        <v>2020.0</v>
      </c>
      <c r="D12198" s="4" t="s">
        <v>999</v>
      </c>
      <c r="E12198" s="4" t="s">
        <v>117</v>
      </c>
      <c r="F12198" s="4" t="s">
        <v>46</v>
      </c>
      <c r="G12198" s="4" t="s">
        <v>1418</v>
      </c>
      <c r="H12198" s="4">
        <v>6311.0</v>
      </c>
      <c r="I12198" s="4">
        <v>12506.0</v>
      </c>
      <c r="J12198" s="4">
        <v>541.0</v>
      </c>
      <c r="K12198" s="4">
        <v>12780.0</v>
      </c>
      <c r="L12198" s="4">
        <v>51000.0</v>
      </c>
      <c r="M12198" s="4" t="s">
        <v>2041</v>
      </c>
      <c r="N12198" s="4" t="s">
        <v>2041</v>
      </c>
      <c r="O12198" s="4" t="s">
        <v>2041</v>
      </c>
      <c r="P12198" s="4" t="s">
        <v>2041</v>
      </c>
      <c r="R12198" s="5" t="str">
        <f t="shared" si="1"/>
        <v>2020_257</v>
      </c>
    </row>
    <row r="12199">
      <c r="A12199" s="4" t="s">
        <v>2660</v>
      </c>
      <c r="B12199" s="4">
        <v>258.0</v>
      </c>
      <c r="C12199" s="4">
        <v>2020.0</v>
      </c>
      <c r="D12199" s="4" t="s">
        <v>216</v>
      </c>
      <c r="E12199" s="4" t="s">
        <v>921</v>
      </c>
      <c r="F12199" s="4" t="s">
        <v>57</v>
      </c>
      <c r="G12199" s="4" t="s">
        <v>1531</v>
      </c>
      <c r="H12199" s="4">
        <v>33037.0</v>
      </c>
      <c r="I12199" s="4">
        <v>12443.0</v>
      </c>
      <c r="J12199" s="4">
        <v>2197.0</v>
      </c>
      <c r="K12199" s="4">
        <v>65665.0</v>
      </c>
      <c r="L12199" s="4">
        <v>13969.0</v>
      </c>
      <c r="M12199" s="4" t="s">
        <v>2041</v>
      </c>
      <c r="N12199" s="4" t="s">
        <v>2041</v>
      </c>
      <c r="O12199" s="4" t="s">
        <v>2041</v>
      </c>
      <c r="P12199" s="4" t="s">
        <v>2041</v>
      </c>
      <c r="R12199" s="5" t="str">
        <f t="shared" si="1"/>
        <v>2020_258</v>
      </c>
    </row>
    <row r="12200">
      <c r="A12200" s="4" t="s">
        <v>240</v>
      </c>
      <c r="B12200" s="4">
        <v>259.0</v>
      </c>
      <c r="C12200" s="4">
        <v>2020.0</v>
      </c>
      <c r="D12200" s="4" t="s">
        <v>216</v>
      </c>
      <c r="E12200" s="4" t="s">
        <v>921</v>
      </c>
      <c r="F12200" s="4" t="s">
        <v>57</v>
      </c>
      <c r="G12200" s="4" t="s">
        <v>1526</v>
      </c>
      <c r="H12200" s="4">
        <v>19868.0</v>
      </c>
      <c r="I12200" s="4">
        <v>12347.0</v>
      </c>
      <c r="J12200" s="4">
        <v>1284.0</v>
      </c>
      <c r="K12200" s="4">
        <v>64382.0</v>
      </c>
      <c r="L12200" s="4">
        <v>12937.0</v>
      </c>
      <c r="M12200" s="4" t="s">
        <v>2041</v>
      </c>
      <c r="N12200" s="4" t="s">
        <v>2041</v>
      </c>
      <c r="O12200" s="4" t="s">
        <v>2041</v>
      </c>
      <c r="P12200" s="4" t="s">
        <v>2041</v>
      </c>
      <c r="R12200" s="5" t="str">
        <f t="shared" si="1"/>
        <v>2020_259</v>
      </c>
    </row>
    <row r="12201">
      <c r="A12201" s="4" t="s">
        <v>2287</v>
      </c>
      <c r="B12201" s="4">
        <v>260.0</v>
      </c>
      <c r="C12201" s="4">
        <v>2020.0</v>
      </c>
      <c r="D12201" s="4" t="s">
        <v>216</v>
      </c>
      <c r="E12201" s="4" t="s">
        <v>921</v>
      </c>
      <c r="F12201" s="4" t="s">
        <v>24</v>
      </c>
      <c r="G12201" s="4" t="s">
        <v>1404</v>
      </c>
      <c r="H12201" s="4">
        <v>7765.0</v>
      </c>
      <c r="I12201" s="4">
        <v>12301.0</v>
      </c>
      <c r="J12201" s="4">
        <v>791.0</v>
      </c>
      <c r="K12201" s="4">
        <v>35439.0</v>
      </c>
      <c r="L12201" s="4">
        <v>14262.0</v>
      </c>
      <c r="M12201" s="4" t="s">
        <v>2041</v>
      </c>
      <c r="N12201" s="4" t="s">
        <v>2041</v>
      </c>
      <c r="O12201" s="4" t="s">
        <v>2041</v>
      </c>
      <c r="P12201" s="4" t="s">
        <v>2041</v>
      </c>
      <c r="R12201" s="5" t="str">
        <f t="shared" si="1"/>
        <v>2020_260</v>
      </c>
    </row>
    <row r="12202">
      <c r="A12202" s="4" t="s">
        <v>2330</v>
      </c>
      <c r="B12202" s="4">
        <v>261.0</v>
      </c>
      <c r="C12202" s="4">
        <v>2020.0</v>
      </c>
      <c r="D12202" s="4" t="s">
        <v>223</v>
      </c>
      <c r="E12202" s="4" t="s">
        <v>223</v>
      </c>
      <c r="F12202" s="4" t="s">
        <v>24</v>
      </c>
      <c r="G12202" s="4" t="s">
        <v>1404</v>
      </c>
      <c r="H12202" s="4">
        <v>4537.0</v>
      </c>
      <c r="I12202" s="4">
        <v>12112.0</v>
      </c>
      <c r="J12202" s="4">
        <v>402.0</v>
      </c>
      <c r="K12202" s="4">
        <v>8332.0</v>
      </c>
      <c r="L12202" s="4">
        <v>40300.0</v>
      </c>
      <c r="M12202" s="4" t="s">
        <v>2041</v>
      </c>
      <c r="N12202" s="4" t="s">
        <v>2041</v>
      </c>
      <c r="O12202" s="4" t="s">
        <v>2041</v>
      </c>
      <c r="P12202" s="4" t="s">
        <v>2041</v>
      </c>
      <c r="R12202" s="5" t="str">
        <f t="shared" si="1"/>
        <v>2020_261</v>
      </c>
    </row>
    <row r="12203">
      <c r="A12203" s="4" t="s">
        <v>2193</v>
      </c>
      <c r="B12203" s="4">
        <v>262.0</v>
      </c>
      <c r="C12203" s="4">
        <v>2020.0</v>
      </c>
      <c r="D12203" s="4" t="s">
        <v>1831</v>
      </c>
      <c r="E12203" s="4" t="s">
        <v>2040</v>
      </c>
      <c r="F12203" s="4" t="s">
        <v>27</v>
      </c>
      <c r="G12203" s="4" t="s">
        <v>1510</v>
      </c>
      <c r="H12203" s="4">
        <v>2557.0</v>
      </c>
      <c r="I12203" s="4">
        <v>12101.0</v>
      </c>
      <c r="J12203" s="4">
        <v>155.0</v>
      </c>
      <c r="K12203" s="4">
        <v>2687.0</v>
      </c>
      <c r="L12203" s="4">
        <v>7250.0</v>
      </c>
      <c r="M12203" s="4" t="s">
        <v>2041</v>
      </c>
      <c r="N12203" s="4" t="s">
        <v>2041</v>
      </c>
      <c r="O12203" s="4" t="s">
        <v>2041</v>
      </c>
      <c r="P12203" s="4" t="s">
        <v>2041</v>
      </c>
      <c r="R12203" s="5" t="str">
        <f t="shared" si="1"/>
        <v>2020_262</v>
      </c>
    </row>
    <row r="12204">
      <c r="A12204" s="4" t="s">
        <v>2576</v>
      </c>
      <c r="B12204" s="4">
        <v>263.0</v>
      </c>
      <c r="C12204" s="4">
        <v>2020.0</v>
      </c>
      <c r="D12204" s="4" t="s">
        <v>1364</v>
      </c>
      <c r="E12204" s="4" t="s">
        <v>2040</v>
      </c>
      <c r="F12204" s="4" t="s">
        <v>95</v>
      </c>
      <c r="G12204" s="4" t="s">
        <v>1458</v>
      </c>
      <c r="H12204" s="4">
        <v>7877.0</v>
      </c>
      <c r="I12204" s="4">
        <v>12067.0</v>
      </c>
      <c r="J12204" s="4">
        <v>565.0</v>
      </c>
      <c r="K12204" s="4">
        <v>21416.0</v>
      </c>
      <c r="L12204" s="4">
        <v>25400.0</v>
      </c>
      <c r="M12204" s="4" t="s">
        <v>2041</v>
      </c>
      <c r="N12204" s="4" t="s">
        <v>2041</v>
      </c>
      <c r="O12204" s="4" t="s">
        <v>2041</v>
      </c>
      <c r="P12204" s="4" t="s">
        <v>2041</v>
      </c>
      <c r="R12204" s="5" t="str">
        <f t="shared" si="1"/>
        <v>2020_263</v>
      </c>
    </row>
    <row r="12205">
      <c r="A12205" s="4" t="s">
        <v>2269</v>
      </c>
      <c r="B12205" s="4">
        <v>264.0</v>
      </c>
      <c r="C12205" s="4">
        <v>2020.0</v>
      </c>
      <c r="D12205" s="4" t="s">
        <v>352</v>
      </c>
      <c r="E12205" s="4" t="s">
        <v>2040</v>
      </c>
      <c r="F12205" s="4" t="s">
        <v>24</v>
      </c>
      <c r="G12205" s="4" t="s">
        <v>1404</v>
      </c>
      <c r="H12205" s="4">
        <v>813.0</v>
      </c>
      <c r="I12205" s="4">
        <v>12044.0</v>
      </c>
      <c r="J12205" s="4">
        <v>174.0</v>
      </c>
      <c r="K12205" s="4">
        <v>5570.0</v>
      </c>
      <c r="L12205" s="4">
        <v>15296.0</v>
      </c>
      <c r="M12205" s="4" t="s">
        <v>2041</v>
      </c>
      <c r="N12205" s="4" t="s">
        <v>2041</v>
      </c>
      <c r="O12205" s="4" t="s">
        <v>2041</v>
      </c>
      <c r="P12205" s="4" t="s">
        <v>2041</v>
      </c>
      <c r="R12205" s="5" t="str">
        <f t="shared" si="1"/>
        <v>2020_264</v>
      </c>
    </row>
    <row r="12206">
      <c r="A12206" s="4" t="s">
        <v>2245</v>
      </c>
      <c r="B12206" s="4">
        <v>265.0</v>
      </c>
      <c r="C12206" s="4">
        <v>2020.0</v>
      </c>
      <c r="D12206" s="4" t="s">
        <v>1831</v>
      </c>
      <c r="E12206" s="4" t="s">
        <v>2040</v>
      </c>
      <c r="F12206" s="4" t="s">
        <v>43</v>
      </c>
      <c r="G12206" s="4" t="s">
        <v>1613</v>
      </c>
      <c r="H12206" s="4">
        <v>535.0</v>
      </c>
      <c r="I12206" s="4">
        <v>12029.0</v>
      </c>
      <c r="J12206" s="4">
        <v>137.0</v>
      </c>
      <c r="K12206" s="4">
        <v>6571.0</v>
      </c>
      <c r="L12206" s="4">
        <v>62000.0</v>
      </c>
      <c r="M12206" s="4" t="s">
        <v>2041</v>
      </c>
      <c r="N12206" s="4" t="s">
        <v>2041</v>
      </c>
      <c r="O12206" s="4" t="s">
        <v>2041</v>
      </c>
      <c r="P12206" s="4" t="s">
        <v>2041</v>
      </c>
      <c r="R12206" s="5" t="str">
        <f t="shared" si="1"/>
        <v>2020_265</v>
      </c>
    </row>
    <row r="12207">
      <c r="A12207" s="4" t="s">
        <v>1540</v>
      </c>
      <c r="B12207" s="4">
        <v>266.0</v>
      </c>
      <c r="C12207" s="4">
        <v>2020.0</v>
      </c>
      <c r="D12207" s="4" t="s">
        <v>99</v>
      </c>
      <c r="E12207" s="4" t="s">
        <v>2042</v>
      </c>
      <c r="F12207" s="4" t="s">
        <v>115</v>
      </c>
      <c r="G12207" s="4" t="s">
        <v>1541</v>
      </c>
      <c r="H12207" s="4">
        <v>3047.0</v>
      </c>
      <c r="I12207" s="4">
        <v>11999.0</v>
      </c>
      <c r="J12207" s="4">
        <v>1100.0</v>
      </c>
      <c r="K12207" s="4">
        <v>67013.0</v>
      </c>
      <c r="L12207" s="4">
        <v>10300.0</v>
      </c>
      <c r="M12207" s="4" t="s">
        <v>2041</v>
      </c>
      <c r="N12207" s="4" t="s">
        <v>2041</v>
      </c>
      <c r="O12207" s="4" t="s">
        <v>2041</v>
      </c>
      <c r="P12207" s="4" t="s">
        <v>2041</v>
      </c>
      <c r="R12207" s="5" t="str">
        <f t="shared" si="1"/>
        <v>2020_266</v>
      </c>
    </row>
    <row r="12208">
      <c r="A12208" s="4" t="s">
        <v>1106</v>
      </c>
      <c r="B12208" s="4">
        <v>267.0</v>
      </c>
      <c r="C12208" s="4">
        <v>2020.0</v>
      </c>
      <c r="D12208" s="4" t="s">
        <v>203</v>
      </c>
      <c r="E12208" s="4" t="s">
        <v>2059</v>
      </c>
      <c r="F12208" s="4" t="s">
        <v>179</v>
      </c>
      <c r="G12208" s="4" t="s">
        <v>1555</v>
      </c>
      <c r="H12208" s="4">
        <v>44162.0</v>
      </c>
      <c r="I12208" s="4">
        <v>11937.0</v>
      </c>
      <c r="J12208" s="4">
        <v>3331.0</v>
      </c>
      <c r="K12208" s="4">
        <v>38257.0</v>
      </c>
      <c r="L12208" s="4">
        <v>20908.0</v>
      </c>
      <c r="M12208" s="4" t="s">
        <v>2041</v>
      </c>
      <c r="N12208" s="4" t="s">
        <v>2041</v>
      </c>
      <c r="O12208" s="4" t="s">
        <v>2041</v>
      </c>
      <c r="P12208" s="4" t="s">
        <v>2041</v>
      </c>
      <c r="R12208" s="5" t="str">
        <f t="shared" si="1"/>
        <v>2020_267</v>
      </c>
    </row>
    <row r="12209">
      <c r="A12209" s="4" t="s">
        <v>2281</v>
      </c>
      <c r="B12209" s="4">
        <v>268.0</v>
      </c>
      <c r="C12209" s="4">
        <v>2020.0</v>
      </c>
      <c r="D12209" s="4" t="s">
        <v>1831</v>
      </c>
      <c r="E12209" s="4" t="s">
        <v>2040</v>
      </c>
      <c r="F12209" s="4" t="s">
        <v>115</v>
      </c>
      <c r="G12209" s="4" t="s">
        <v>1450</v>
      </c>
      <c r="H12209" s="4">
        <v>19756.0</v>
      </c>
      <c r="I12209" s="4">
        <v>11864.0</v>
      </c>
      <c r="J12209" s="4">
        <v>1617.0</v>
      </c>
      <c r="K12209" s="4">
        <v>9896.0</v>
      </c>
      <c r="L12209" s="4">
        <v>75840.0</v>
      </c>
      <c r="M12209" s="4" t="s">
        <v>2041</v>
      </c>
      <c r="N12209" s="4" t="s">
        <v>2041</v>
      </c>
      <c r="O12209" s="4" t="s">
        <v>2041</v>
      </c>
      <c r="P12209" s="4" t="s">
        <v>2041</v>
      </c>
      <c r="R12209" s="5" t="str">
        <f t="shared" si="1"/>
        <v>2020_268</v>
      </c>
    </row>
    <row r="12210">
      <c r="A12210" s="4" t="s">
        <v>1380</v>
      </c>
      <c r="B12210" s="4">
        <v>269.0</v>
      </c>
      <c r="C12210" s="4">
        <v>2020.0</v>
      </c>
      <c r="D12210" s="4" t="s">
        <v>99</v>
      </c>
      <c r="E12210" s="4" t="s">
        <v>2042</v>
      </c>
      <c r="F12210" s="4" t="s">
        <v>57</v>
      </c>
      <c r="G12210" s="4" t="s">
        <v>1635</v>
      </c>
      <c r="I12210" s="4">
        <v>11847.0</v>
      </c>
      <c r="J12210" s="4">
        <v>725.0</v>
      </c>
      <c r="K12210" s="4">
        <v>171473.0</v>
      </c>
      <c r="L12210" s="4">
        <v>3815.0</v>
      </c>
      <c r="M12210" s="4" t="s">
        <v>2041</v>
      </c>
      <c r="N12210" s="4" t="s">
        <v>2041</v>
      </c>
      <c r="O12210" s="4" t="s">
        <v>2041</v>
      </c>
      <c r="P12210" s="4" t="s">
        <v>2041</v>
      </c>
      <c r="R12210" s="5" t="str">
        <f t="shared" si="1"/>
        <v>2020_269</v>
      </c>
    </row>
    <row r="12211">
      <c r="A12211" s="4" t="s">
        <v>2661</v>
      </c>
      <c r="B12211" s="4">
        <v>270.0</v>
      </c>
      <c r="C12211" s="4">
        <v>2020.0</v>
      </c>
      <c r="D12211" s="4" t="s">
        <v>921</v>
      </c>
      <c r="E12211" s="4" t="s">
        <v>921</v>
      </c>
      <c r="F12211" s="4" t="s">
        <v>24</v>
      </c>
      <c r="G12211" s="4" t="s">
        <v>1401</v>
      </c>
      <c r="H12211" s="4">
        <v>7795.0</v>
      </c>
      <c r="I12211" s="4">
        <v>11809.0</v>
      </c>
      <c r="J12211" s="4">
        <v>928.0</v>
      </c>
      <c r="K12211" s="4">
        <v>26616.0</v>
      </c>
      <c r="L12211" s="4">
        <v>5475.0</v>
      </c>
      <c r="M12211" s="4" t="s">
        <v>2041</v>
      </c>
      <c r="N12211" s="4" t="s">
        <v>2041</v>
      </c>
      <c r="O12211" s="4" t="s">
        <v>2041</v>
      </c>
      <c r="P12211" s="4" t="s">
        <v>2041</v>
      </c>
      <c r="R12211" s="5" t="str">
        <f t="shared" si="1"/>
        <v>2020_270</v>
      </c>
    </row>
    <row r="12212">
      <c r="A12212" s="4" t="s">
        <v>2401</v>
      </c>
      <c r="B12212" s="4">
        <v>271.0</v>
      </c>
      <c r="C12212" s="4">
        <v>2020.0</v>
      </c>
      <c r="D12212" s="4" t="s">
        <v>611</v>
      </c>
      <c r="E12212" s="4" t="s">
        <v>2042</v>
      </c>
      <c r="F12212" s="4" t="s">
        <v>57</v>
      </c>
      <c r="G12212" s="4" t="s">
        <v>1414</v>
      </c>
      <c r="H12212" s="4">
        <v>43278.0</v>
      </c>
      <c r="I12212" s="4">
        <v>11785.0</v>
      </c>
      <c r="J12212" s="4">
        <v>3704.0</v>
      </c>
      <c r="K12212" s="4">
        <v>294005.0</v>
      </c>
      <c r="L12212" s="4">
        <v>19700.0</v>
      </c>
      <c r="M12212" s="4" t="s">
        <v>2041</v>
      </c>
      <c r="N12212" s="4" t="s">
        <v>2041</v>
      </c>
      <c r="O12212" s="4" t="s">
        <v>2041</v>
      </c>
      <c r="P12212" s="4" t="s">
        <v>2041</v>
      </c>
      <c r="R12212" s="5" t="str">
        <f t="shared" si="1"/>
        <v>2020_271</v>
      </c>
    </row>
    <row r="12213">
      <c r="A12213" s="4" t="s">
        <v>2291</v>
      </c>
      <c r="B12213" s="4">
        <v>272.0</v>
      </c>
      <c r="C12213" s="4">
        <v>2020.0</v>
      </c>
      <c r="D12213" s="4" t="s">
        <v>1104</v>
      </c>
      <c r="E12213" s="4" t="s">
        <v>2116</v>
      </c>
      <c r="F12213" s="4" t="s">
        <v>100</v>
      </c>
      <c r="G12213" s="4" t="s">
        <v>2618</v>
      </c>
      <c r="H12213" s="4">
        <v>7876.0</v>
      </c>
      <c r="I12213" s="4">
        <v>11665.0</v>
      </c>
      <c r="J12213" s="4">
        <v>510.0</v>
      </c>
      <c r="K12213" s="4">
        <v>15505.0</v>
      </c>
      <c r="L12213" s="4">
        <v>33043.0</v>
      </c>
      <c r="M12213" s="4" t="s">
        <v>2041</v>
      </c>
      <c r="N12213" s="4" t="s">
        <v>2041</v>
      </c>
      <c r="O12213" s="4" t="s">
        <v>2041</v>
      </c>
      <c r="P12213" s="4" t="s">
        <v>2041</v>
      </c>
      <c r="R12213" s="5" t="str">
        <f t="shared" si="1"/>
        <v>2020_272</v>
      </c>
    </row>
    <row r="12214">
      <c r="A12214" s="4" t="s">
        <v>2272</v>
      </c>
      <c r="B12214" s="4">
        <v>273.0</v>
      </c>
      <c r="C12214" s="4">
        <v>2020.0</v>
      </c>
      <c r="D12214" s="4" t="s">
        <v>81</v>
      </c>
      <c r="E12214" s="4" t="s">
        <v>2042</v>
      </c>
      <c r="F12214" s="4" t="s">
        <v>20</v>
      </c>
      <c r="G12214" s="4" t="s">
        <v>1402</v>
      </c>
      <c r="H12214" s="4">
        <v>5403.0</v>
      </c>
      <c r="I12214" s="4">
        <v>11618.0</v>
      </c>
      <c r="J12214" s="4">
        <v>1715.0</v>
      </c>
      <c r="K12214" s="4">
        <v>180644.0</v>
      </c>
      <c r="L12214" s="4">
        <v>8700.0</v>
      </c>
      <c r="M12214" s="4" t="s">
        <v>2041</v>
      </c>
      <c r="N12214" s="4" t="s">
        <v>2041</v>
      </c>
      <c r="O12214" s="4" t="s">
        <v>2041</v>
      </c>
      <c r="P12214" s="4" t="s">
        <v>2041</v>
      </c>
      <c r="R12214" s="5" t="str">
        <f t="shared" si="1"/>
        <v>2020_273</v>
      </c>
    </row>
    <row r="12215">
      <c r="A12215" s="4" t="s">
        <v>2405</v>
      </c>
      <c r="B12215" s="4">
        <v>274.0</v>
      </c>
      <c r="C12215" s="4">
        <v>2020.0</v>
      </c>
      <c r="D12215" s="4" t="s">
        <v>1292</v>
      </c>
      <c r="E12215" s="4" t="s">
        <v>114</v>
      </c>
      <c r="F12215" s="4" t="s">
        <v>127</v>
      </c>
      <c r="G12215" s="4" t="s">
        <v>1805</v>
      </c>
      <c r="H12215" s="4">
        <v>12298.0</v>
      </c>
      <c r="I12215" s="4">
        <v>11555.0</v>
      </c>
      <c r="J12215" s="4">
        <v>824.0</v>
      </c>
      <c r="K12215" s="4">
        <v>18046.0</v>
      </c>
      <c r="L12215" s="4">
        <v>65000.0</v>
      </c>
      <c r="M12215" s="4" t="s">
        <v>2041</v>
      </c>
      <c r="N12215" s="4" t="s">
        <v>2041</v>
      </c>
      <c r="O12215" s="4" t="s">
        <v>2041</v>
      </c>
      <c r="P12215" s="4" t="s">
        <v>2041</v>
      </c>
      <c r="R12215" s="5" t="str">
        <f t="shared" si="1"/>
        <v>2020_274</v>
      </c>
    </row>
    <row r="12216">
      <c r="A12216" s="4" t="s">
        <v>2360</v>
      </c>
      <c r="B12216" s="4">
        <v>275.0</v>
      </c>
      <c r="C12216" s="4">
        <v>2020.0</v>
      </c>
      <c r="D12216" s="4" t="s">
        <v>177</v>
      </c>
      <c r="E12216" s="4" t="s">
        <v>2065</v>
      </c>
      <c r="F12216" s="4" t="s">
        <v>57</v>
      </c>
      <c r="G12216" s="4" t="s">
        <v>1568</v>
      </c>
      <c r="H12216" s="4">
        <v>9753.0</v>
      </c>
      <c r="I12216" s="4">
        <v>11548.0</v>
      </c>
      <c r="J12216" s="4">
        <v>70.0</v>
      </c>
      <c r="K12216" s="4">
        <v>10976.0</v>
      </c>
      <c r="L12216" s="4">
        <v>18200.0</v>
      </c>
      <c r="M12216" s="4" t="s">
        <v>2041</v>
      </c>
      <c r="N12216" s="4" t="s">
        <v>2041</v>
      </c>
      <c r="O12216" s="4" t="s">
        <v>2041</v>
      </c>
      <c r="P12216" s="4" t="s">
        <v>2041</v>
      </c>
      <c r="R12216" s="5" t="str">
        <f t="shared" si="1"/>
        <v>2020_275</v>
      </c>
    </row>
    <row r="12217">
      <c r="A12217" s="4" t="s">
        <v>2241</v>
      </c>
      <c r="B12217" s="4">
        <v>276.0</v>
      </c>
      <c r="C12217" s="4">
        <v>2020.0</v>
      </c>
      <c r="D12217" s="4" t="s">
        <v>216</v>
      </c>
      <c r="E12217" s="4" t="s">
        <v>921</v>
      </c>
      <c r="F12217" s="4" t="s">
        <v>74</v>
      </c>
      <c r="G12217" s="4" t="s">
        <v>1422</v>
      </c>
      <c r="H12217" s="4">
        <v>31638.0</v>
      </c>
      <c r="I12217" s="4">
        <v>11529.0</v>
      </c>
      <c r="J12217" s="4">
        <v>1372.0</v>
      </c>
      <c r="K12217" s="4">
        <v>50448.0</v>
      </c>
      <c r="L12217" s="4">
        <v>11295.0</v>
      </c>
      <c r="M12217" s="4" t="s">
        <v>2041</v>
      </c>
      <c r="N12217" s="4" t="s">
        <v>2041</v>
      </c>
      <c r="O12217" s="4" t="s">
        <v>2041</v>
      </c>
      <c r="P12217" s="4" t="s">
        <v>2041</v>
      </c>
      <c r="R12217" s="5" t="str">
        <f t="shared" si="1"/>
        <v>2020_276</v>
      </c>
    </row>
    <row r="12218">
      <c r="A12218" s="4" t="s">
        <v>1637</v>
      </c>
      <c r="B12218" s="4">
        <v>277.0</v>
      </c>
      <c r="C12218" s="4">
        <v>2020.0</v>
      </c>
      <c r="D12218" s="4" t="s">
        <v>34</v>
      </c>
      <c r="E12218" s="4" t="s">
        <v>2062</v>
      </c>
      <c r="F12218" s="4" t="s">
        <v>30</v>
      </c>
      <c r="G12218" s="4" t="s">
        <v>1637</v>
      </c>
      <c r="H12218" s="4">
        <v>15664.0</v>
      </c>
      <c r="I12218" s="4">
        <v>11503.0</v>
      </c>
      <c r="J12218" s="4">
        <v>960.0</v>
      </c>
      <c r="K12218" s="4">
        <v>28898.0</v>
      </c>
      <c r="L12218" s="4">
        <v>49500.0</v>
      </c>
      <c r="M12218" s="4" t="s">
        <v>2041</v>
      </c>
      <c r="N12218" s="4" t="s">
        <v>2041</v>
      </c>
      <c r="O12218" s="4" t="s">
        <v>2041</v>
      </c>
      <c r="P12218" s="4" t="s">
        <v>2041</v>
      </c>
      <c r="R12218" s="5" t="str">
        <f t="shared" si="1"/>
        <v>2020_277</v>
      </c>
    </row>
    <row r="12219">
      <c r="A12219" s="4" t="s">
        <v>2268</v>
      </c>
      <c r="B12219" s="4">
        <v>278.0</v>
      </c>
      <c r="C12219" s="4">
        <v>2020.0</v>
      </c>
      <c r="D12219" s="4" t="s">
        <v>999</v>
      </c>
      <c r="E12219" s="4" t="s">
        <v>117</v>
      </c>
      <c r="F12219" s="4" t="s">
        <v>46</v>
      </c>
      <c r="G12219" s="4" t="s">
        <v>1609</v>
      </c>
      <c r="H12219" s="4">
        <v>13338.0</v>
      </c>
      <c r="I12219" s="4">
        <v>11486.0</v>
      </c>
      <c r="J12219" s="4">
        <v>849.0</v>
      </c>
      <c r="K12219" s="4">
        <v>6005.0</v>
      </c>
      <c r="L12219" s="4">
        <v>24550.0</v>
      </c>
      <c r="M12219" s="4" t="s">
        <v>2041</v>
      </c>
      <c r="N12219" s="4" t="s">
        <v>2041</v>
      </c>
      <c r="O12219" s="4" t="s">
        <v>2041</v>
      </c>
      <c r="P12219" s="4" t="s">
        <v>2041</v>
      </c>
      <c r="R12219" s="5" t="str">
        <f t="shared" si="1"/>
        <v>2020_278</v>
      </c>
    </row>
    <row r="12220">
      <c r="A12220" s="4" t="s">
        <v>2303</v>
      </c>
      <c r="B12220" s="4">
        <v>279.0</v>
      </c>
      <c r="C12220" s="4">
        <v>2020.0</v>
      </c>
      <c r="D12220" s="4" t="s">
        <v>1104</v>
      </c>
      <c r="E12220" s="4" t="s">
        <v>2116</v>
      </c>
      <c r="F12220" s="4" t="s">
        <v>183</v>
      </c>
      <c r="G12220" s="4" t="s">
        <v>1592</v>
      </c>
      <c r="H12220" s="4">
        <v>21065.0</v>
      </c>
      <c r="I12220" s="4">
        <v>11474.0</v>
      </c>
      <c r="J12220" s="4">
        <v>566.0</v>
      </c>
      <c r="K12220" s="4">
        <v>17360.0</v>
      </c>
      <c r="L12220" s="4">
        <v>18300.0</v>
      </c>
      <c r="M12220" s="4" t="s">
        <v>2041</v>
      </c>
      <c r="N12220" s="4" t="s">
        <v>2041</v>
      </c>
      <c r="O12220" s="4" t="s">
        <v>2041</v>
      </c>
      <c r="P12220" s="4" t="s">
        <v>2041</v>
      </c>
      <c r="R12220" s="5" t="str">
        <f t="shared" si="1"/>
        <v>2020_279</v>
      </c>
    </row>
    <row r="12221">
      <c r="A12221" s="4" t="s">
        <v>2662</v>
      </c>
      <c r="B12221" s="4">
        <v>280.0</v>
      </c>
      <c r="C12221" s="4">
        <v>2020.0</v>
      </c>
      <c r="D12221" s="4" t="s">
        <v>177</v>
      </c>
      <c r="E12221" s="4" t="s">
        <v>2065</v>
      </c>
      <c r="F12221" s="4" t="s">
        <v>30</v>
      </c>
      <c r="G12221" s="4" t="s">
        <v>1407</v>
      </c>
      <c r="H12221" s="4">
        <v>14143.0</v>
      </c>
      <c r="I12221" s="4">
        <v>11389.0</v>
      </c>
      <c r="J12221" s="4">
        <v>1595.0</v>
      </c>
      <c r="K12221" s="4">
        <v>19509.0</v>
      </c>
      <c r="L12221" s="4">
        <v>7700.0</v>
      </c>
      <c r="M12221" s="4" t="s">
        <v>2041</v>
      </c>
      <c r="N12221" s="4" t="s">
        <v>2041</v>
      </c>
      <c r="O12221" s="4" t="s">
        <v>2044</v>
      </c>
      <c r="P12221" s="4" t="s">
        <v>2041</v>
      </c>
      <c r="R12221" s="5" t="str">
        <f t="shared" si="1"/>
        <v>2020_280</v>
      </c>
    </row>
    <row r="12222">
      <c r="A12222" s="4" t="s">
        <v>2297</v>
      </c>
      <c r="B12222" s="4">
        <v>281.0</v>
      </c>
      <c r="C12222" s="4">
        <v>2020.0</v>
      </c>
      <c r="D12222" s="4" t="s">
        <v>1295</v>
      </c>
      <c r="E12222" s="4" t="s">
        <v>114</v>
      </c>
      <c r="F12222" s="4" t="s">
        <v>100</v>
      </c>
      <c r="G12222" s="4" t="s">
        <v>1632</v>
      </c>
      <c r="H12222" s="4">
        <v>8593.0</v>
      </c>
      <c r="I12222" s="4">
        <v>11378.0</v>
      </c>
      <c r="J12222" s="4">
        <v>815.0</v>
      </c>
      <c r="K12222" s="4">
        <v>11668.0</v>
      </c>
      <c r="L12222" s="4">
        <v>79050.0</v>
      </c>
      <c r="M12222" s="4" t="s">
        <v>2041</v>
      </c>
      <c r="N12222" s="4" t="s">
        <v>2041</v>
      </c>
      <c r="O12222" s="4" t="s">
        <v>2041</v>
      </c>
      <c r="P12222" s="4" t="s">
        <v>2041</v>
      </c>
      <c r="R12222" s="5" t="str">
        <f t="shared" si="1"/>
        <v>2020_281</v>
      </c>
    </row>
    <row r="12223">
      <c r="A12223" s="4" t="s">
        <v>1250</v>
      </c>
      <c r="B12223" s="4">
        <v>282.0</v>
      </c>
      <c r="C12223" s="4">
        <v>2020.0</v>
      </c>
      <c r="D12223" s="4" t="s">
        <v>826</v>
      </c>
      <c r="E12223" s="4" t="s">
        <v>114</v>
      </c>
      <c r="F12223" s="4" t="s">
        <v>46</v>
      </c>
      <c r="G12223" s="4" t="s">
        <v>1429</v>
      </c>
      <c r="H12223" s="4">
        <v>41180.0</v>
      </c>
      <c r="I12223" s="4">
        <v>11362.0</v>
      </c>
      <c r="J12223" s="4">
        <v>1001.0</v>
      </c>
      <c r="K12223" s="4">
        <v>18193.0</v>
      </c>
      <c r="L12223" s="4">
        <v>50000.0</v>
      </c>
      <c r="M12223" s="4" t="s">
        <v>2041</v>
      </c>
      <c r="N12223" s="4" t="s">
        <v>2041</v>
      </c>
      <c r="O12223" s="4" t="s">
        <v>2041</v>
      </c>
      <c r="P12223" s="4" t="s">
        <v>2041</v>
      </c>
      <c r="R12223" s="5" t="str">
        <f t="shared" si="1"/>
        <v>2020_282</v>
      </c>
    </row>
    <row r="12224">
      <c r="A12224" s="4" t="s">
        <v>2242</v>
      </c>
      <c r="B12224" s="4">
        <v>283.0</v>
      </c>
      <c r="C12224" s="4">
        <v>2020.0</v>
      </c>
      <c r="D12224" s="4" t="s">
        <v>203</v>
      </c>
      <c r="E12224" s="4" t="s">
        <v>2059</v>
      </c>
      <c r="F12224" s="4" t="s">
        <v>37</v>
      </c>
      <c r="G12224" s="4" t="s">
        <v>1557</v>
      </c>
      <c r="H12224" s="4">
        <v>37537.0</v>
      </c>
      <c r="I12224" s="4">
        <v>11296.0</v>
      </c>
      <c r="J12224" s="4">
        <v>2722.0</v>
      </c>
      <c r="K12224" s="4">
        <v>37923.0</v>
      </c>
      <c r="L12224" s="4">
        <v>24587.0</v>
      </c>
      <c r="M12224" s="4" t="s">
        <v>2041</v>
      </c>
      <c r="N12224" s="4" t="s">
        <v>2041</v>
      </c>
      <c r="O12224" s="4" t="s">
        <v>2041</v>
      </c>
      <c r="P12224" s="4" t="s">
        <v>2041</v>
      </c>
      <c r="R12224" s="5" t="str">
        <f t="shared" si="1"/>
        <v>2020_283</v>
      </c>
    </row>
    <row r="12225">
      <c r="A12225" s="4" t="s">
        <v>2258</v>
      </c>
      <c r="B12225" s="4">
        <v>284.0</v>
      </c>
      <c r="C12225" s="4">
        <v>2020.0</v>
      </c>
      <c r="D12225" s="4" t="s">
        <v>1723</v>
      </c>
      <c r="E12225" s="4" t="s">
        <v>2062</v>
      </c>
      <c r="F12225" s="4" t="s">
        <v>46</v>
      </c>
      <c r="G12225" s="4" t="s">
        <v>1899</v>
      </c>
      <c r="H12225" s="4">
        <v>1641.0</v>
      </c>
      <c r="I12225" s="4">
        <v>11251.0</v>
      </c>
      <c r="J12225" s="4">
        <v>221.0</v>
      </c>
      <c r="K12225" s="4">
        <v>6917.0</v>
      </c>
      <c r="L12225" s="4">
        <v>12300.0</v>
      </c>
      <c r="M12225" s="4" t="s">
        <v>2041</v>
      </c>
      <c r="N12225" s="4" t="s">
        <v>2041</v>
      </c>
      <c r="O12225" s="4" t="s">
        <v>2041</v>
      </c>
      <c r="P12225" s="4" t="s">
        <v>2041</v>
      </c>
      <c r="R12225" s="5" t="str">
        <f t="shared" si="1"/>
        <v>2020_284</v>
      </c>
    </row>
    <row r="12226">
      <c r="A12226" s="4" t="s">
        <v>2620</v>
      </c>
      <c r="B12226" s="4">
        <v>285.0</v>
      </c>
      <c r="C12226" s="4">
        <v>2020.0</v>
      </c>
      <c r="D12226" s="4" t="s">
        <v>638</v>
      </c>
      <c r="E12226" s="4" t="s">
        <v>2043</v>
      </c>
      <c r="F12226" s="4" t="s">
        <v>57</v>
      </c>
      <c r="G12226" s="4" t="s">
        <v>1457</v>
      </c>
      <c r="H12226" s="4">
        <v>153328.0</v>
      </c>
      <c r="I12226" s="4">
        <v>11171.0</v>
      </c>
      <c r="J12226" s="4">
        <v>2952.0</v>
      </c>
      <c r="K12226" s="4">
        <v>20762.0</v>
      </c>
      <c r="L12226" s="4">
        <v>22634.0</v>
      </c>
      <c r="M12226" s="4" t="s">
        <v>2041</v>
      </c>
      <c r="N12226" s="4" t="s">
        <v>2041</v>
      </c>
      <c r="O12226" s="4" t="s">
        <v>2041</v>
      </c>
      <c r="P12226" s="4" t="s">
        <v>2041</v>
      </c>
      <c r="R12226" s="5" t="str">
        <f t="shared" si="1"/>
        <v>2020_285</v>
      </c>
    </row>
    <row r="12227">
      <c r="A12227" s="4" t="s">
        <v>2237</v>
      </c>
      <c r="B12227" s="4">
        <v>286.0</v>
      </c>
      <c r="C12227" s="4">
        <v>2020.0</v>
      </c>
      <c r="D12227" s="4" t="s">
        <v>26</v>
      </c>
      <c r="E12227" s="4" t="s">
        <v>2040</v>
      </c>
      <c r="F12227" s="4" t="s">
        <v>24</v>
      </c>
      <c r="G12227" s="4" t="s">
        <v>1478</v>
      </c>
      <c r="H12227" s="4">
        <v>116.0</v>
      </c>
      <c r="I12227" s="4">
        <v>11167.0</v>
      </c>
      <c r="J12227" s="4">
        <v>268.0</v>
      </c>
      <c r="K12227" s="4">
        <v>7989.0</v>
      </c>
      <c r="L12227" s="4">
        <v>90000.0</v>
      </c>
      <c r="M12227" s="4" t="s">
        <v>2041</v>
      </c>
      <c r="N12227" s="4" t="s">
        <v>2041</v>
      </c>
      <c r="O12227" s="4" t="s">
        <v>2041</v>
      </c>
      <c r="P12227" s="4" t="s">
        <v>2041</v>
      </c>
      <c r="R12227" s="5" t="str">
        <f t="shared" si="1"/>
        <v>2020_286</v>
      </c>
    </row>
    <row r="12228">
      <c r="A12228" s="4" t="s">
        <v>2663</v>
      </c>
      <c r="B12228" s="4">
        <v>287.0</v>
      </c>
      <c r="C12228" s="4">
        <v>2020.0</v>
      </c>
      <c r="D12228" s="4" t="s">
        <v>177</v>
      </c>
      <c r="E12228" s="4" t="s">
        <v>2065</v>
      </c>
      <c r="F12228" s="4" t="s">
        <v>77</v>
      </c>
      <c r="G12228" s="4" t="s">
        <v>2396</v>
      </c>
      <c r="H12228" s="4">
        <v>9503.0</v>
      </c>
      <c r="I12228" s="4">
        <v>11144.0</v>
      </c>
      <c r="J12228" s="4">
        <v>2069.0</v>
      </c>
      <c r="K12228" s="4">
        <v>33735.0</v>
      </c>
      <c r="L12228" s="4">
        <v>9200.0</v>
      </c>
      <c r="M12228" s="4" t="s">
        <v>2041</v>
      </c>
      <c r="N12228" s="4" t="s">
        <v>2041</v>
      </c>
      <c r="O12228" s="4" t="s">
        <v>2041</v>
      </c>
      <c r="P12228" s="4" t="s">
        <v>2041</v>
      </c>
      <c r="R12228" s="5" t="str">
        <f t="shared" si="1"/>
        <v>2020_287</v>
      </c>
    </row>
    <row r="12229">
      <c r="A12229" s="4" t="s">
        <v>2625</v>
      </c>
      <c r="B12229" s="4">
        <v>288.0</v>
      </c>
      <c r="C12229" s="4">
        <v>2020.0</v>
      </c>
      <c r="D12229" s="4" t="s">
        <v>110</v>
      </c>
      <c r="E12229" s="4" t="s">
        <v>2053</v>
      </c>
      <c r="F12229" s="4" t="s">
        <v>148</v>
      </c>
      <c r="G12229" s="4" t="s">
        <v>1805</v>
      </c>
      <c r="H12229" s="4">
        <v>34148.0</v>
      </c>
      <c r="I12229" s="4">
        <v>11120.0</v>
      </c>
      <c r="J12229" s="4">
        <v>1254.0</v>
      </c>
      <c r="K12229" s="4">
        <v>49518.0</v>
      </c>
      <c r="L12229" s="4">
        <v>25500.0</v>
      </c>
      <c r="M12229" s="4" t="s">
        <v>2041</v>
      </c>
      <c r="N12229" s="4" t="s">
        <v>2041</v>
      </c>
      <c r="O12229" s="4" t="s">
        <v>2041</v>
      </c>
      <c r="P12229" s="4" t="s">
        <v>2041</v>
      </c>
      <c r="R12229" s="5" t="str">
        <f t="shared" si="1"/>
        <v>2020_288</v>
      </c>
    </row>
    <row r="12230">
      <c r="A12230" s="4" t="s">
        <v>2537</v>
      </c>
      <c r="B12230" s="4">
        <v>289.0</v>
      </c>
      <c r="C12230" s="4">
        <v>2020.0</v>
      </c>
      <c r="D12230" s="4" t="s">
        <v>1354</v>
      </c>
      <c r="E12230" s="4" t="s">
        <v>2043</v>
      </c>
      <c r="F12230" s="4" t="s">
        <v>37</v>
      </c>
      <c r="G12230" s="4" t="s">
        <v>1436</v>
      </c>
      <c r="H12230" s="4">
        <v>13000.0</v>
      </c>
      <c r="I12230" s="4">
        <v>11094.0</v>
      </c>
      <c r="J12230" s="4">
        <v>667.0</v>
      </c>
      <c r="K12230" s="4">
        <v>9367.0</v>
      </c>
      <c r="L12230" s="4">
        <v>34000.0</v>
      </c>
      <c r="M12230" s="4" t="s">
        <v>2041</v>
      </c>
      <c r="N12230" s="4" t="s">
        <v>2041</v>
      </c>
      <c r="O12230" s="4" t="s">
        <v>2041</v>
      </c>
      <c r="P12230" s="4" t="s">
        <v>2041</v>
      </c>
      <c r="R12230" s="5" t="str">
        <f t="shared" si="1"/>
        <v>2020_289</v>
      </c>
    </row>
    <row r="12231">
      <c r="A12231" s="4" t="s">
        <v>2577</v>
      </c>
      <c r="B12231" s="4">
        <v>290.0</v>
      </c>
      <c r="C12231" s="4">
        <v>2020.0</v>
      </c>
      <c r="D12231" s="4" t="s">
        <v>1292</v>
      </c>
      <c r="E12231" s="4" t="s">
        <v>114</v>
      </c>
      <c r="F12231" s="4" t="s">
        <v>127</v>
      </c>
      <c r="G12231" s="4" t="s">
        <v>2445</v>
      </c>
      <c r="H12231" s="4">
        <v>20797.0</v>
      </c>
      <c r="I12231" s="4">
        <v>11088.0</v>
      </c>
      <c r="J12231" s="4">
        <v>191.0</v>
      </c>
      <c r="K12231" s="4">
        <v>23251.0</v>
      </c>
      <c r="L12231" s="4">
        <v>67000.0</v>
      </c>
      <c r="M12231" s="4" t="s">
        <v>2041</v>
      </c>
      <c r="N12231" s="4" t="s">
        <v>2041</v>
      </c>
      <c r="O12231" s="4" t="s">
        <v>2041</v>
      </c>
      <c r="P12231" s="4" t="s">
        <v>2041</v>
      </c>
      <c r="R12231" s="5" t="str">
        <f t="shared" si="1"/>
        <v>2020_290</v>
      </c>
    </row>
    <row r="12232">
      <c r="A12232" s="4" t="s">
        <v>2263</v>
      </c>
      <c r="B12232" s="4">
        <v>291.0</v>
      </c>
      <c r="C12232" s="4">
        <v>2020.0</v>
      </c>
      <c r="D12232" s="4" t="s">
        <v>168</v>
      </c>
      <c r="E12232" s="4" t="s">
        <v>2116</v>
      </c>
      <c r="F12232" s="4" t="s">
        <v>57</v>
      </c>
      <c r="G12232" s="4" t="s">
        <v>1454</v>
      </c>
      <c r="H12232" s="4">
        <v>5856.0</v>
      </c>
      <c r="I12232" s="4">
        <v>10974.0</v>
      </c>
      <c r="J12232" s="4">
        <v>702.0</v>
      </c>
      <c r="K12232" s="4">
        <v>8131.0</v>
      </c>
      <c r="L12232" s="4">
        <v>15300.0</v>
      </c>
      <c r="M12232" s="4" t="s">
        <v>2041</v>
      </c>
      <c r="N12232" s="4" t="s">
        <v>2041</v>
      </c>
      <c r="O12232" s="4" t="s">
        <v>2041</v>
      </c>
      <c r="P12232" s="4" t="s">
        <v>2041</v>
      </c>
      <c r="R12232" s="5" t="str">
        <f t="shared" si="1"/>
        <v>2020_291</v>
      </c>
    </row>
    <row r="12233">
      <c r="A12233" s="4" t="s">
        <v>2541</v>
      </c>
      <c r="B12233" s="4">
        <v>292.0</v>
      </c>
      <c r="C12233" s="4">
        <v>2020.0</v>
      </c>
      <c r="D12233" s="4" t="s">
        <v>975</v>
      </c>
      <c r="E12233" s="4" t="s">
        <v>2043</v>
      </c>
      <c r="F12233" s="4" t="s">
        <v>57</v>
      </c>
      <c r="G12233" s="4" t="s">
        <v>1445</v>
      </c>
      <c r="H12233" s="4">
        <v>161451.0</v>
      </c>
      <c r="I12233" s="4">
        <v>10918.0</v>
      </c>
      <c r="J12233" s="4">
        <v>2796.0</v>
      </c>
      <c r="K12233" s="4">
        <v>17315.0</v>
      </c>
      <c r="L12233" s="4">
        <v>13775.0</v>
      </c>
      <c r="M12233" s="4" t="s">
        <v>2044</v>
      </c>
      <c r="N12233" s="4" t="s">
        <v>2041</v>
      </c>
      <c r="O12233" s="4" t="s">
        <v>2041</v>
      </c>
      <c r="P12233" s="4" t="s">
        <v>2041</v>
      </c>
      <c r="R12233" s="5" t="str">
        <f t="shared" si="1"/>
        <v>2020_292</v>
      </c>
    </row>
    <row r="12234">
      <c r="A12234" s="4" t="s">
        <v>2228</v>
      </c>
      <c r="B12234" s="4">
        <v>293.0</v>
      </c>
      <c r="C12234" s="4">
        <v>2020.0</v>
      </c>
      <c r="D12234" s="4" t="s">
        <v>216</v>
      </c>
      <c r="E12234" s="4" t="s">
        <v>921</v>
      </c>
      <c r="F12234" s="4" t="s">
        <v>299</v>
      </c>
      <c r="G12234" s="4" t="s">
        <v>1537</v>
      </c>
      <c r="H12234" s="4">
        <v>18871.0</v>
      </c>
      <c r="I12234" s="4">
        <v>10879.0</v>
      </c>
      <c r="J12234" s="4">
        <v>1241.0</v>
      </c>
      <c r="K12234" s="4">
        <v>51724.0</v>
      </c>
      <c r="L12234" s="4">
        <v>13635.0</v>
      </c>
      <c r="M12234" s="4" t="s">
        <v>2041</v>
      </c>
      <c r="N12234" s="4" t="s">
        <v>2041</v>
      </c>
      <c r="O12234" s="4" t="s">
        <v>2041</v>
      </c>
      <c r="P12234" s="4" t="s">
        <v>2041</v>
      </c>
      <c r="R12234" s="5" t="str">
        <f t="shared" si="1"/>
        <v>2020_293</v>
      </c>
    </row>
    <row r="12235">
      <c r="A12235" s="4" t="s">
        <v>2197</v>
      </c>
      <c r="B12235" s="4">
        <v>294.0</v>
      </c>
      <c r="C12235" s="4">
        <v>2020.0</v>
      </c>
      <c r="D12235" s="4" t="s">
        <v>216</v>
      </c>
      <c r="E12235" s="4" t="s">
        <v>921</v>
      </c>
      <c r="F12235" s="4" t="s">
        <v>55</v>
      </c>
      <c r="G12235" s="4" t="s">
        <v>1480</v>
      </c>
      <c r="H12235" s="4">
        <v>21666.0</v>
      </c>
      <c r="I12235" s="4">
        <v>10850.0</v>
      </c>
      <c r="J12235" s="4">
        <v>912.0</v>
      </c>
      <c r="K12235" s="4">
        <v>42301.0</v>
      </c>
      <c r="L12235" s="4">
        <v>12316.0</v>
      </c>
      <c r="M12235" s="4" t="s">
        <v>2041</v>
      </c>
      <c r="N12235" s="4" t="s">
        <v>2041</v>
      </c>
      <c r="O12235" s="4" t="s">
        <v>2041</v>
      </c>
      <c r="P12235" s="4" t="s">
        <v>2041</v>
      </c>
      <c r="R12235" s="5" t="str">
        <f t="shared" si="1"/>
        <v>2020_294</v>
      </c>
    </row>
    <row r="12236">
      <c r="A12236" s="4" t="s">
        <v>2166</v>
      </c>
      <c r="B12236" s="4">
        <v>295.0</v>
      </c>
      <c r="C12236" s="4">
        <v>2020.0</v>
      </c>
      <c r="D12236" s="4" t="s">
        <v>1364</v>
      </c>
      <c r="E12236" s="4" t="s">
        <v>2043</v>
      </c>
      <c r="F12236" s="4" t="s">
        <v>57</v>
      </c>
      <c r="G12236" s="4" t="s">
        <v>1457</v>
      </c>
      <c r="H12236" s="4">
        <v>23930.0</v>
      </c>
      <c r="I12236" s="4">
        <v>10800.0</v>
      </c>
      <c r="J12236" s="4">
        <v>1786.0</v>
      </c>
      <c r="K12236" s="4">
        <v>18174.0</v>
      </c>
      <c r="L12236" s="4">
        <v>13300.0</v>
      </c>
      <c r="M12236" s="4" t="s">
        <v>2041</v>
      </c>
      <c r="N12236" s="4" t="s">
        <v>2041</v>
      </c>
      <c r="O12236" s="4" t="s">
        <v>2041</v>
      </c>
      <c r="P12236" s="4" t="s">
        <v>2041</v>
      </c>
      <c r="R12236" s="5" t="str">
        <f t="shared" si="1"/>
        <v>2020_295</v>
      </c>
    </row>
    <row r="12237">
      <c r="A12237" s="4" t="s">
        <v>2345</v>
      </c>
      <c r="B12237" s="4">
        <v>296.0</v>
      </c>
      <c r="C12237" s="4">
        <v>2020.0</v>
      </c>
      <c r="D12237" s="4" t="s">
        <v>826</v>
      </c>
      <c r="E12237" s="4" t="s">
        <v>114</v>
      </c>
      <c r="F12237" s="4" t="s">
        <v>148</v>
      </c>
      <c r="G12237" s="4" t="s">
        <v>2346</v>
      </c>
      <c r="H12237" s="4">
        <v>45656.0</v>
      </c>
      <c r="I12237" s="4">
        <v>10735.0</v>
      </c>
      <c r="J12237" s="4">
        <v>4700.0</v>
      </c>
      <c r="K12237" s="4">
        <v>30565.0</v>
      </c>
      <c r="L12237" s="4">
        <v>36000.0</v>
      </c>
      <c r="M12237" s="4" t="s">
        <v>2041</v>
      </c>
      <c r="N12237" s="4" t="s">
        <v>2041</v>
      </c>
      <c r="O12237" s="4" t="s">
        <v>2041</v>
      </c>
      <c r="P12237" s="4" t="s">
        <v>2041</v>
      </c>
      <c r="R12237" s="5" t="str">
        <f t="shared" si="1"/>
        <v>2020_296</v>
      </c>
    </row>
    <row r="12238">
      <c r="A12238" s="4" t="s">
        <v>2664</v>
      </c>
      <c r="B12238" s="4">
        <v>297.0</v>
      </c>
      <c r="C12238" s="4">
        <v>2020.0</v>
      </c>
      <c r="D12238" s="4" t="s">
        <v>1831</v>
      </c>
      <c r="E12238" s="4" t="s">
        <v>2040</v>
      </c>
      <c r="F12238" s="4" t="s">
        <v>179</v>
      </c>
      <c r="G12238" s="4" t="s">
        <v>1730</v>
      </c>
      <c r="H12238" s="4">
        <v>868.0</v>
      </c>
      <c r="I12238" s="4">
        <v>10647.0</v>
      </c>
      <c r="J12238" s="4">
        <v>99.0</v>
      </c>
      <c r="K12238" s="4">
        <v>7311.0</v>
      </c>
      <c r="L12238" s="4">
        <v>40000.0</v>
      </c>
      <c r="M12238" s="4" t="s">
        <v>2041</v>
      </c>
      <c r="N12238" s="4" t="s">
        <v>2041</v>
      </c>
      <c r="O12238" s="4" t="s">
        <v>2041</v>
      </c>
      <c r="P12238" s="4" t="s">
        <v>2041</v>
      </c>
      <c r="R12238" s="5" t="str">
        <f t="shared" si="1"/>
        <v>2020_297</v>
      </c>
    </row>
    <row r="12239">
      <c r="A12239" s="4" t="s">
        <v>2665</v>
      </c>
      <c r="B12239" s="4">
        <v>298.0</v>
      </c>
      <c r="C12239" s="4">
        <v>2020.0</v>
      </c>
      <c r="D12239" s="4" t="s">
        <v>110</v>
      </c>
      <c r="E12239" s="4" t="s">
        <v>2053</v>
      </c>
      <c r="F12239" s="4" t="s">
        <v>183</v>
      </c>
      <c r="G12239" s="4" t="s">
        <v>1517</v>
      </c>
      <c r="H12239" s="4">
        <v>8441.0</v>
      </c>
      <c r="I12239" s="4">
        <v>10579.0</v>
      </c>
      <c r="J12239" s="4">
        <v>242.0</v>
      </c>
      <c r="K12239" s="4">
        <v>28860.0</v>
      </c>
      <c r="L12239" s="4">
        <v>17700.0</v>
      </c>
      <c r="M12239" s="4" t="s">
        <v>2041</v>
      </c>
      <c r="N12239" s="4" t="s">
        <v>2041</v>
      </c>
      <c r="O12239" s="4" t="s">
        <v>2041</v>
      </c>
      <c r="P12239" s="4" t="s">
        <v>2041</v>
      </c>
      <c r="R12239" s="5" t="str">
        <f t="shared" si="1"/>
        <v>2020_298</v>
      </c>
    </row>
    <row r="12240">
      <c r="A12240" s="4" t="s">
        <v>2298</v>
      </c>
      <c r="B12240" s="4">
        <v>299.0</v>
      </c>
      <c r="C12240" s="4">
        <v>2020.0</v>
      </c>
      <c r="D12240" s="4" t="s">
        <v>168</v>
      </c>
      <c r="E12240" s="4" t="s">
        <v>2116</v>
      </c>
      <c r="F12240" s="4" t="s">
        <v>257</v>
      </c>
      <c r="G12240" s="4" t="s">
        <v>1734</v>
      </c>
      <c r="H12240" s="4">
        <v>4794.0</v>
      </c>
      <c r="I12240" s="4">
        <v>10465.0</v>
      </c>
      <c r="J12240" s="4">
        <v>671.0</v>
      </c>
      <c r="K12240" s="4">
        <v>8276.0</v>
      </c>
      <c r="L12240" s="4">
        <v>8385.0</v>
      </c>
      <c r="M12240" s="4" t="s">
        <v>2044</v>
      </c>
      <c r="N12240" s="4" t="s">
        <v>2041</v>
      </c>
      <c r="O12240" s="4" t="s">
        <v>2041</v>
      </c>
      <c r="P12240" s="4" t="s">
        <v>2041</v>
      </c>
      <c r="R12240" s="5" t="str">
        <f t="shared" si="1"/>
        <v>2020_299</v>
      </c>
    </row>
    <row r="12241">
      <c r="A12241" s="4" t="s">
        <v>2359</v>
      </c>
      <c r="B12241" s="4">
        <v>300.0</v>
      </c>
      <c r="C12241" s="4">
        <v>2020.0</v>
      </c>
      <c r="D12241" s="4" t="s">
        <v>99</v>
      </c>
      <c r="E12241" s="4" t="s">
        <v>2042</v>
      </c>
      <c r="F12241" s="4" t="s">
        <v>70</v>
      </c>
      <c r="G12241" s="4" t="s">
        <v>1409</v>
      </c>
      <c r="I12241" s="4">
        <v>10456.0</v>
      </c>
      <c r="J12241" s="4">
        <v>272.0</v>
      </c>
      <c r="K12241" s="4">
        <v>50174.0</v>
      </c>
      <c r="L12241" s="4">
        <v>6072.0</v>
      </c>
      <c r="M12241" s="4" t="s">
        <v>2041</v>
      </c>
      <c r="N12241" s="4" t="s">
        <v>2041</v>
      </c>
      <c r="O12241" s="4" t="s">
        <v>2041</v>
      </c>
      <c r="P12241" s="4" t="s">
        <v>2041</v>
      </c>
      <c r="R12241" s="5" t="str">
        <f t="shared" si="1"/>
        <v>2020_300</v>
      </c>
    </row>
    <row r="12242">
      <c r="A12242" s="4" t="s">
        <v>1252</v>
      </c>
      <c r="B12242" s="4">
        <v>301.0</v>
      </c>
      <c r="C12242" s="4">
        <v>2020.0</v>
      </c>
      <c r="D12242" s="4" t="s">
        <v>352</v>
      </c>
      <c r="E12242" s="4" t="s">
        <v>2040</v>
      </c>
      <c r="F12242" s="4" t="s">
        <v>127</v>
      </c>
      <c r="G12242" s="4" t="s">
        <v>1408</v>
      </c>
      <c r="H12242" s="4">
        <v>567.0</v>
      </c>
      <c r="I12242" s="4">
        <v>10454.0</v>
      </c>
      <c r="J12242" s="4">
        <v>144.0</v>
      </c>
      <c r="K12242" s="4">
        <v>4071.0</v>
      </c>
      <c r="L12242" s="4">
        <v>9300.0</v>
      </c>
      <c r="M12242" s="4" t="s">
        <v>2041</v>
      </c>
      <c r="N12242" s="4" t="s">
        <v>2041</v>
      </c>
      <c r="O12242" s="4" t="s">
        <v>2041</v>
      </c>
      <c r="P12242" s="4" t="s">
        <v>2041</v>
      </c>
      <c r="R12242" s="5" t="str">
        <f t="shared" si="1"/>
        <v>2020_301</v>
      </c>
    </row>
    <row r="12243">
      <c r="A12243" s="4" t="s">
        <v>167</v>
      </c>
      <c r="B12243" s="4">
        <v>302.0</v>
      </c>
      <c r="C12243" s="4">
        <v>2020.0</v>
      </c>
      <c r="D12243" s="4" t="s">
        <v>168</v>
      </c>
      <c r="E12243" s="4" t="s">
        <v>2116</v>
      </c>
      <c r="F12243" s="4" t="s">
        <v>100</v>
      </c>
      <c r="G12243" s="4" t="s">
        <v>1500</v>
      </c>
      <c r="H12243" s="4">
        <v>1145.0</v>
      </c>
      <c r="I12243" s="4">
        <v>10433.0</v>
      </c>
      <c r="J12243" s="4">
        <v>1125.0</v>
      </c>
      <c r="K12243" s="4">
        <v>14631.0</v>
      </c>
      <c r="L12243" s="4">
        <v>13800.0</v>
      </c>
      <c r="M12243" s="4" t="s">
        <v>2041</v>
      </c>
      <c r="N12243" s="4" t="s">
        <v>2041</v>
      </c>
      <c r="O12243" s="4" t="s">
        <v>2041</v>
      </c>
      <c r="P12243" s="4" t="s">
        <v>2041</v>
      </c>
      <c r="R12243" s="5" t="str">
        <f t="shared" si="1"/>
        <v>2020_302</v>
      </c>
    </row>
    <row r="12244">
      <c r="A12244" s="4" t="s">
        <v>2385</v>
      </c>
      <c r="B12244" s="4">
        <v>303.0</v>
      </c>
      <c r="C12244" s="4">
        <v>2020.0</v>
      </c>
      <c r="D12244" s="4" t="s">
        <v>1360</v>
      </c>
      <c r="E12244" s="4" t="s">
        <v>2141</v>
      </c>
      <c r="F12244" s="4" t="s">
        <v>179</v>
      </c>
      <c r="G12244" s="4" t="s">
        <v>1555</v>
      </c>
      <c r="H12244" s="4">
        <v>74969.0</v>
      </c>
      <c r="I12244" s="4">
        <v>10333.0</v>
      </c>
      <c r="J12244" s="4">
        <v>298.0</v>
      </c>
      <c r="K12244" s="4">
        <v>83806.0</v>
      </c>
      <c r="L12244" s="4">
        <v>55000.0</v>
      </c>
      <c r="M12244" s="4" t="s">
        <v>2041</v>
      </c>
      <c r="N12244" s="4" t="s">
        <v>2041</v>
      </c>
      <c r="O12244" s="4" t="s">
        <v>2041</v>
      </c>
      <c r="P12244" s="4" t="s">
        <v>2041</v>
      </c>
      <c r="R12244" s="5" t="str">
        <f t="shared" si="1"/>
        <v>2020_303</v>
      </c>
    </row>
    <row r="12245">
      <c r="A12245" s="4" t="s">
        <v>2266</v>
      </c>
      <c r="B12245" s="4">
        <v>304.0</v>
      </c>
      <c r="C12245" s="4">
        <v>2020.0</v>
      </c>
      <c r="D12245" s="4" t="s">
        <v>973</v>
      </c>
      <c r="E12245" s="4" t="s">
        <v>114</v>
      </c>
      <c r="F12245" s="4" t="s">
        <v>30</v>
      </c>
      <c r="G12245" s="4" t="s">
        <v>1518</v>
      </c>
      <c r="H12245" s="4">
        <v>7244.0</v>
      </c>
      <c r="I12245" s="4">
        <v>10305.0</v>
      </c>
      <c r="J12245" s="4">
        <v>695.0</v>
      </c>
      <c r="K12245" s="4">
        <v>7151.0</v>
      </c>
      <c r="L12245" s="4">
        <v>19000.0</v>
      </c>
      <c r="M12245" s="4" t="s">
        <v>2041</v>
      </c>
      <c r="N12245" s="4" t="s">
        <v>2041</v>
      </c>
      <c r="O12245" s="4" t="s">
        <v>2041</v>
      </c>
      <c r="P12245" s="4" t="s">
        <v>2041</v>
      </c>
      <c r="R12245" s="5" t="str">
        <f t="shared" si="1"/>
        <v>2020_304</v>
      </c>
    </row>
    <row r="12246">
      <c r="A12246" s="4" t="s">
        <v>2296</v>
      </c>
      <c r="B12246" s="4">
        <v>305.0</v>
      </c>
      <c r="C12246" s="4">
        <v>2020.0</v>
      </c>
      <c r="D12246" s="4" t="s">
        <v>195</v>
      </c>
      <c r="E12246" s="4" t="s">
        <v>2141</v>
      </c>
      <c r="F12246" s="4" t="s">
        <v>400</v>
      </c>
      <c r="G12246" s="4" t="s">
        <v>1513</v>
      </c>
      <c r="H12246" s="4">
        <v>23956.0</v>
      </c>
      <c r="I12246" s="4">
        <v>10299.0</v>
      </c>
      <c r="J12246" s="4">
        <v>1073.0</v>
      </c>
      <c r="K12246" s="4">
        <v>22684.0</v>
      </c>
      <c r="L12246" s="4">
        <v>36000.0</v>
      </c>
      <c r="M12246" s="4" t="s">
        <v>2041</v>
      </c>
      <c r="N12246" s="4" t="s">
        <v>2041</v>
      </c>
      <c r="O12246" s="4" t="s">
        <v>2041</v>
      </c>
      <c r="P12246" s="4" t="s">
        <v>2041</v>
      </c>
      <c r="R12246" s="5" t="str">
        <f t="shared" si="1"/>
        <v>2020_305</v>
      </c>
    </row>
    <row r="12247">
      <c r="A12247" s="4" t="s">
        <v>2560</v>
      </c>
      <c r="B12247" s="4">
        <v>306.0</v>
      </c>
      <c r="C12247" s="4">
        <v>2020.0</v>
      </c>
      <c r="D12247" s="4" t="s">
        <v>177</v>
      </c>
      <c r="E12247" s="4" t="s">
        <v>2065</v>
      </c>
      <c r="F12247" s="4" t="s">
        <v>183</v>
      </c>
      <c r="G12247" s="4" t="s">
        <v>1550</v>
      </c>
      <c r="H12247" s="4">
        <v>9972.0</v>
      </c>
      <c r="I12247" s="4">
        <v>10292.0</v>
      </c>
      <c r="J12247" s="4">
        <v>106.0</v>
      </c>
      <c r="K12247" s="4">
        <v>44189.0</v>
      </c>
      <c r="L12247" s="4">
        <v>6753.0</v>
      </c>
      <c r="M12247" s="4" t="s">
        <v>2041</v>
      </c>
      <c r="N12247" s="4" t="s">
        <v>2041</v>
      </c>
      <c r="O12247" s="4" t="s">
        <v>2041</v>
      </c>
      <c r="P12247" s="4" t="s">
        <v>2041</v>
      </c>
      <c r="R12247" s="5" t="str">
        <f t="shared" si="1"/>
        <v>2020_306</v>
      </c>
    </row>
    <row r="12248">
      <c r="A12248" s="4" t="s">
        <v>2265</v>
      </c>
      <c r="B12248" s="4">
        <v>307.0</v>
      </c>
      <c r="C12248" s="4">
        <v>2020.0</v>
      </c>
      <c r="D12248" s="4" t="s">
        <v>223</v>
      </c>
      <c r="E12248" s="4" t="s">
        <v>223</v>
      </c>
      <c r="F12248" s="4" t="s">
        <v>70</v>
      </c>
      <c r="G12248" s="4" t="s">
        <v>1409</v>
      </c>
      <c r="I12248" s="4">
        <v>10283.0</v>
      </c>
      <c r="J12248" s="4">
        <v>419.0</v>
      </c>
      <c r="K12248" s="4">
        <v>5717.0</v>
      </c>
      <c r="L12248" s="4">
        <v>23000.0</v>
      </c>
      <c r="M12248" s="4" t="s">
        <v>2041</v>
      </c>
      <c r="N12248" s="4" t="s">
        <v>2041</v>
      </c>
      <c r="O12248" s="4" t="s">
        <v>2041</v>
      </c>
      <c r="P12248" s="4" t="s">
        <v>2041</v>
      </c>
      <c r="R12248" s="5" t="str">
        <f t="shared" si="1"/>
        <v>2020_307</v>
      </c>
    </row>
    <row r="12249">
      <c r="A12249" s="4" t="s">
        <v>792</v>
      </c>
      <c r="B12249" s="4">
        <v>308.0</v>
      </c>
      <c r="C12249" s="4">
        <v>2020.0</v>
      </c>
      <c r="D12249" s="4" t="s">
        <v>717</v>
      </c>
      <c r="E12249" s="4" t="s">
        <v>2141</v>
      </c>
      <c r="F12249" s="4" t="s">
        <v>30</v>
      </c>
      <c r="G12249" s="4" t="s">
        <v>1407</v>
      </c>
      <c r="H12249" s="4">
        <v>6279.0</v>
      </c>
      <c r="I12249" s="4">
        <v>10221.0</v>
      </c>
      <c r="J12249" s="4">
        <v>656.0</v>
      </c>
      <c r="K12249" s="4">
        <v>17752.0</v>
      </c>
      <c r="L12249" s="4">
        <v>54300.0</v>
      </c>
      <c r="M12249" s="4" t="s">
        <v>2041</v>
      </c>
      <c r="N12249" s="4" t="s">
        <v>2041</v>
      </c>
      <c r="O12249" s="4" t="s">
        <v>2041</v>
      </c>
      <c r="P12249" s="4" t="s">
        <v>2041</v>
      </c>
      <c r="R12249" s="5" t="str">
        <f t="shared" si="1"/>
        <v>2020_308</v>
      </c>
    </row>
    <row r="12250">
      <c r="A12250" s="4" t="s">
        <v>2419</v>
      </c>
      <c r="B12250" s="4">
        <v>309.0</v>
      </c>
      <c r="C12250" s="4">
        <v>2020.0</v>
      </c>
      <c r="D12250" s="4" t="s">
        <v>1112</v>
      </c>
      <c r="E12250" s="4" t="s">
        <v>223</v>
      </c>
      <c r="F12250" s="4" t="s">
        <v>88</v>
      </c>
      <c r="G12250" s="4" t="s">
        <v>1413</v>
      </c>
      <c r="H12250" s="4">
        <v>6015.0</v>
      </c>
      <c r="I12250" s="4">
        <v>10213.0</v>
      </c>
      <c r="J12250" s="4">
        <v>1017.0</v>
      </c>
      <c r="K12250" s="4">
        <v>10716.0</v>
      </c>
      <c r="L12250" s="4">
        <v>5245.0</v>
      </c>
      <c r="M12250" s="4" t="s">
        <v>2041</v>
      </c>
      <c r="N12250" s="4" t="s">
        <v>2041</v>
      </c>
      <c r="O12250" s="4" t="s">
        <v>2041</v>
      </c>
      <c r="P12250" s="4" t="s">
        <v>2041</v>
      </c>
      <c r="R12250" s="5" t="str">
        <f t="shared" si="1"/>
        <v>2020_309</v>
      </c>
    </row>
    <row r="12251">
      <c r="A12251" s="4" t="s">
        <v>2172</v>
      </c>
      <c r="B12251" s="4">
        <v>310.0</v>
      </c>
      <c r="C12251" s="4">
        <v>2020.0</v>
      </c>
      <c r="D12251" s="4" t="s">
        <v>216</v>
      </c>
      <c r="E12251" s="4" t="s">
        <v>921</v>
      </c>
      <c r="F12251" s="4" t="s">
        <v>37</v>
      </c>
      <c r="G12251" s="4" t="s">
        <v>1679</v>
      </c>
      <c r="H12251" s="4">
        <v>9041.0</v>
      </c>
      <c r="I12251" s="4">
        <v>10189.0</v>
      </c>
      <c r="J12251" s="4">
        <v>303.0</v>
      </c>
      <c r="K12251" s="4">
        <v>33648.0</v>
      </c>
      <c r="L12251" s="4">
        <v>8000.0</v>
      </c>
      <c r="M12251" s="4" t="s">
        <v>2041</v>
      </c>
      <c r="N12251" s="4" t="s">
        <v>2041</v>
      </c>
      <c r="O12251" s="4" t="s">
        <v>2041</v>
      </c>
      <c r="P12251" s="4" t="s">
        <v>2041</v>
      </c>
      <c r="R12251" s="5" t="str">
        <f t="shared" si="1"/>
        <v>2020_310</v>
      </c>
    </row>
    <row r="12252">
      <c r="A12252" s="4" t="s">
        <v>2515</v>
      </c>
      <c r="B12252" s="4">
        <v>311.0</v>
      </c>
      <c r="C12252" s="4">
        <v>2020.0</v>
      </c>
      <c r="D12252" s="4" t="s">
        <v>1360</v>
      </c>
      <c r="E12252" s="4" t="s">
        <v>2141</v>
      </c>
      <c r="F12252" s="4" t="s">
        <v>189</v>
      </c>
      <c r="G12252" s="4" t="s">
        <v>1660</v>
      </c>
      <c r="H12252" s="4">
        <v>64508.0</v>
      </c>
      <c r="I12252" s="4">
        <v>10187.0</v>
      </c>
      <c r="J12252" s="4">
        <v>893.0</v>
      </c>
      <c r="K12252" s="4">
        <v>77539.0</v>
      </c>
      <c r="L12252" s="4">
        <v>44000.0</v>
      </c>
      <c r="M12252" s="4" t="s">
        <v>2041</v>
      </c>
      <c r="N12252" s="4" t="s">
        <v>2041</v>
      </c>
      <c r="O12252" s="4" t="s">
        <v>2041</v>
      </c>
      <c r="P12252" s="4" t="s">
        <v>2041</v>
      </c>
      <c r="R12252" s="5" t="str">
        <f t="shared" si="1"/>
        <v>2020_311</v>
      </c>
    </row>
    <row r="12253">
      <c r="A12253" s="4" t="s">
        <v>2317</v>
      </c>
      <c r="B12253" s="4">
        <v>312.0</v>
      </c>
      <c r="C12253" s="4">
        <v>2020.0</v>
      </c>
      <c r="D12253" s="4" t="s">
        <v>19</v>
      </c>
      <c r="E12253" s="4" t="s">
        <v>19</v>
      </c>
      <c r="F12253" s="4" t="s">
        <v>20</v>
      </c>
      <c r="G12253" s="4" t="s">
        <v>1606</v>
      </c>
      <c r="H12253" s="4">
        <v>5037.0</v>
      </c>
      <c r="I12253" s="4">
        <v>10168.0</v>
      </c>
      <c r="J12253" s="4">
        <v>746.0</v>
      </c>
      <c r="K12253" s="4">
        <v>9702.0</v>
      </c>
      <c r="L12253" s="4">
        <v>29000.0</v>
      </c>
      <c r="M12253" s="4" t="s">
        <v>2041</v>
      </c>
      <c r="N12253" s="4" t="s">
        <v>2041</v>
      </c>
      <c r="O12253" s="4" t="s">
        <v>2041</v>
      </c>
      <c r="P12253" s="4" t="s">
        <v>2041</v>
      </c>
      <c r="R12253" s="5" t="str">
        <f t="shared" si="1"/>
        <v>2020_312</v>
      </c>
    </row>
    <row r="12254">
      <c r="A12254" s="4" t="s">
        <v>2225</v>
      </c>
      <c r="B12254" s="4">
        <v>313.0</v>
      </c>
      <c r="C12254" s="4">
        <v>2020.0</v>
      </c>
      <c r="D12254" s="4" t="s">
        <v>225</v>
      </c>
      <c r="E12254" s="4" t="s">
        <v>921</v>
      </c>
      <c r="F12254" s="4" t="s">
        <v>118</v>
      </c>
      <c r="G12254" s="4" t="s">
        <v>1530</v>
      </c>
      <c r="H12254" s="4">
        <v>9015.0</v>
      </c>
      <c r="I12254" s="4">
        <v>10164.0</v>
      </c>
      <c r="J12254" s="4">
        <v>1279.0</v>
      </c>
      <c r="K12254" s="4">
        <v>21812.0</v>
      </c>
      <c r="L12254" s="4">
        <v>2882.0</v>
      </c>
      <c r="M12254" s="4" t="s">
        <v>2041</v>
      </c>
      <c r="N12254" s="4" t="s">
        <v>2041</v>
      </c>
      <c r="O12254" s="4" t="s">
        <v>2041</v>
      </c>
      <c r="P12254" s="4" t="s">
        <v>2041</v>
      </c>
      <c r="R12254" s="5" t="str">
        <f t="shared" si="1"/>
        <v>2020_313</v>
      </c>
    </row>
    <row r="12255">
      <c r="A12255" s="4" t="s">
        <v>2349</v>
      </c>
      <c r="B12255" s="4">
        <v>314.0</v>
      </c>
      <c r="C12255" s="4">
        <v>2020.0</v>
      </c>
      <c r="D12255" s="4" t="s">
        <v>1831</v>
      </c>
      <c r="E12255" s="4" t="s">
        <v>2040</v>
      </c>
      <c r="F12255" s="4" t="s">
        <v>144</v>
      </c>
      <c r="G12255" s="4" t="s">
        <v>1463</v>
      </c>
      <c r="H12255" s="4">
        <v>22353.0</v>
      </c>
      <c r="I12255" s="4">
        <v>10150.0</v>
      </c>
      <c r="J12255" s="4">
        <v>1391.0</v>
      </c>
      <c r="K12255" s="4">
        <v>10717.0</v>
      </c>
      <c r="L12255" s="4">
        <v>67663.0</v>
      </c>
      <c r="M12255" s="4" t="s">
        <v>2041</v>
      </c>
      <c r="N12255" s="4" t="s">
        <v>2041</v>
      </c>
      <c r="O12255" s="4" t="s">
        <v>2041</v>
      </c>
      <c r="P12255" s="4" t="s">
        <v>2041</v>
      </c>
      <c r="R12255" s="5" t="str">
        <f t="shared" si="1"/>
        <v>2020_314</v>
      </c>
    </row>
    <row r="12256">
      <c r="A12256" s="4" t="s">
        <v>2264</v>
      </c>
      <c r="B12256" s="4">
        <v>315.0</v>
      </c>
      <c r="C12256" s="4">
        <v>2020.0</v>
      </c>
      <c r="D12256" s="4" t="s">
        <v>67</v>
      </c>
      <c r="E12256" s="4" t="s">
        <v>2042</v>
      </c>
      <c r="F12256" s="4" t="s">
        <v>30</v>
      </c>
      <c r="G12256" s="4" t="s">
        <v>1407</v>
      </c>
      <c r="H12256" s="4">
        <v>6218.0</v>
      </c>
      <c r="I12256" s="4">
        <v>10087.0</v>
      </c>
      <c r="J12256" s="4">
        <v>383.0</v>
      </c>
      <c r="K12256" s="4">
        <v>44291.0</v>
      </c>
      <c r="L12256" s="4">
        <v>13900.0</v>
      </c>
      <c r="M12256" s="4" t="s">
        <v>2041</v>
      </c>
      <c r="N12256" s="4" t="s">
        <v>2041</v>
      </c>
      <c r="O12256" s="4" t="s">
        <v>2041</v>
      </c>
      <c r="P12256" s="4" t="s">
        <v>2041</v>
      </c>
      <c r="R12256" s="5" t="str">
        <f t="shared" si="1"/>
        <v>2020_315</v>
      </c>
    </row>
    <row r="12257">
      <c r="A12257" s="4" t="s">
        <v>2422</v>
      </c>
      <c r="B12257" s="4">
        <v>316.0</v>
      </c>
      <c r="C12257" s="4">
        <v>2020.0</v>
      </c>
      <c r="D12257" s="4" t="s">
        <v>1105</v>
      </c>
      <c r="E12257" s="4" t="s">
        <v>2052</v>
      </c>
      <c r="F12257" s="4" t="s">
        <v>88</v>
      </c>
      <c r="G12257" s="4" t="s">
        <v>1413</v>
      </c>
      <c r="H12257" s="4">
        <v>5949.0</v>
      </c>
      <c r="I12257" s="4">
        <v>10083.0</v>
      </c>
      <c r="J12257" s="4">
        <v>107.0</v>
      </c>
      <c r="K12257" s="4">
        <v>15642.0</v>
      </c>
      <c r="L12257" s="4">
        <v>30000.0</v>
      </c>
      <c r="M12257" s="4" t="s">
        <v>2041</v>
      </c>
      <c r="N12257" s="4" t="s">
        <v>2041</v>
      </c>
      <c r="O12257" s="4" t="s">
        <v>2041</v>
      </c>
      <c r="P12257" s="4" t="s">
        <v>2041</v>
      </c>
      <c r="R12257" s="5" t="str">
        <f t="shared" si="1"/>
        <v>2020_316</v>
      </c>
    </row>
    <row r="12258">
      <c r="A12258" s="4" t="s">
        <v>2256</v>
      </c>
      <c r="B12258" s="4">
        <v>317.0</v>
      </c>
      <c r="C12258" s="4">
        <v>2020.0</v>
      </c>
      <c r="D12258" s="4" t="s">
        <v>216</v>
      </c>
      <c r="E12258" s="4" t="s">
        <v>921</v>
      </c>
      <c r="F12258" s="4" t="s">
        <v>43</v>
      </c>
      <c r="G12258" s="4" t="s">
        <v>1448</v>
      </c>
      <c r="H12258" s="4">
        <v>22685.0</v>
      </c>
      <c r="I12258" s="4">
        <v>10076.0</v>
      </c>
      <c r="J12258" s="4">
        <v>1693.0</v>
      </c>
      <c r="K12258" s="4">
        <v>47730.0</v>
      </c>
      <c r="L12258" s="4">
        <v>12992.0</v>
      </c>
      <c r="M12258" s="4" t="s">
        <v>2041</v>
      </c>
      <c r="N12258" s="4" t="s">
        <v>2041</v>
      </c>
      <c r="O12258" s="4" t="s">
        <v>2041</v>
      </c>
      <c r="P12258" s="4" t="s">
        <v>2041</v>
      </c>
      <c r="R12258" s="5" t="str">
        <f t="shared" si="1"/>
        <v>2020_317</v>
      </c>
    </row>
    <row r="12259">
      <c r="A12259" s="4" t="s">
        <v>2302</v>
      </c>
      <c r="B12259" s="4">
        <v>318.0</v>
      </c>
      <c r="C12259" s="4">
        <v>2020.0</v>
      </c>
      <c r="D12259" s="4" t="s">
        <v>289</v>
      </c>
      <c r="E12259" s="4" t="s">
        <v>2065</v>
      </c>
      <c r="F12259" s="4" t="s">
        <v>30</v>
      </c>
      <c r="G12259" s="4" t="s">
        <v>1407</v>
      </c>
      <c r="H12259" s="4">
        <v>5280.0</v>
      </c>
      <c r="I12259" s="4">
        <v>10074.0</v>
      </c>
      <c r="J12259" s="4">
        <v>155.0</v>
      </c>
      <c r="K12259" s="4">
        <v>15711.0</v>
      </c>
      <c r="L12259" s="4">
        <v>28000.0</v>
      </c>
      <c r="M12259" s="4" t="s">
        <v>2041</v>
      </c>
      <c r="N12259" s="4" t="s">
        <v>2041</v>
      </c>
      <c r="O12259" s="4" t="s">
        <v>2041</v>
      </c>
      <c r="P12259" s="4" t="s">
        <v>2041</v>
      </c>
      <c r="R12259" s="5" t="str">
        <f t="shared" si="1"/>
        <v>2020_318</v>
      </c>
    </row>
    <row r="12260">
      <c r="A12260" s="4" t="s">
        <v>2323</v>
      </c>
      <c r="B12260" s="4">
        <v>319.0</v>
      </c>
      <c r="C12260" s="4">
        <v>2020.0</v>
      </c>
      <c r="D12260" s="4" t="s">
        <v>921</v>
      </c>
      <c r="E12260" s="4" t="s">
        <v>921</v>
      </c>
      <c r="F12260" s="4" t="s">
        <v>24</v>
      </c>
      <c r="G12260" s="4" t="s">
        <v>1404</v>
      </c>
      <c r="I12260" s="4">
        <v>10072.0</v>
      </c>
      <c r="J12260" s="4">
        <v>770.0</v>
      </c>
      <c r="K12260" s="4">
        <v>16649.0</v>
      </c>
      <c r="L12260" s="4">
        <v>2256.0</v>
      </c>
      <c r="M12260" s="4" t="s">
        <v>2041</v>
      </c>
      <c r="N12260" s="4" t="s">
        <v>2041</v>
      </c>
      <c r="O12260" s="4" t="s">
        <v>2041</v>
      </c>
      <c r="P12260" s="4" t="s">
        <v>2041</v>
      </c>
      <c r="R12260" s="5" t="str">
        <f t="shared" si="1"/>
        <v>2020_319</v>
      </c>
    </row>
    <row r="12261">
      <c r="A12261" s="4" t="s">
        <v>2388</v>
      </c>
      <c r="B12261" s="4">
        <v>320.0</v>
      </c>
      <c r="C12261" s="4">
        <v>2020.0</v>
      </c>
      <c r="D12261" s="4" t="s">
        <v>45</v>
      </c>
      <c r="E12261" s="4" t="s">
        <v>2042</v>
      </c>
      <c r="F12261" s="4" t="s">
        <v>20</v>
      </c>
      <c r="G12261" s="4" t="s">
        <v>1641</v>
      </c>
      <c r="I12261" s="4">
        <v>10007.0</v>
      </c>
      <c r="J12261" s="4">
        <v>1352.0</v>
      </c>
      <c r="K12261" s="4">
        <v>27135.0</v>
      </c>
      <c r="L12261" s="4">
        <v>6141.0</v>
      </c>
      <c r="M12261" s="4" t="s">
        <v>2041</v>
      </c>
      <c r="N12261" s="4" t="s">
        <v>2041</v>
      </c>
      <c r="O12261" s="4" t="s">
        <v>2041</v>
      </c>
      <c r="P12261" s="4" t="s">
        <v>2041</v>
      </c>
      <c r="R12261" s="5" t="str">
        <f t="shared" si="1"/>
        <v>2020_320</v>
      </c>
    </row>
    <row r="12262">
      <c r="A12262" s="4" t="s">
        <v>2331</v>
      </c>
      <c r="B12262" s="4">
        <v>321.0</v>
      </c>
      <c r="C12262" s="4">
        <v>2020.0</v>
      </c>
      <c r="D12262" s="4" t="s">
        <v>1105</v>
      </c>
      <c r="E12262" s="4" t="s">
        <v>2052</v>
      </c>
      <c r="F12262" s="4" t="s">
        <v>88</v>
      </c>
      <c r="G12262" s="4" t="s">
        <v>1573</v>
      </c>
      <c r="H12262" s="4">
        <v>5464.0</v>
      </c>
      <c r="I12262" s="4">
        <v>9971.0</v>
      </c>
      <c r="J12262" s="4">
        <v>744.0</v>
      </c>
      <c r="K12262" s="4">
        <v>13387.0</v>
      </c>
      <c r="L12262" s="4">
        <v>41800.0</v>
      </c>
      <c r="M12262" s="4" t="s">
        <v>2041</v>
      </c>
      <c r="N12262" s="4" t="s">
        <v>2041</v>
      </c>
      <c r="O12262" s="4" t="s">
        <v>2041</v>
      </c>
      <c r="P12262" s="4" t="s">
        <v>2041</v>
      </c>
      <c r="R12262" s="5" t="str">
        <f t="shared" si="1"/>
        <v>2020_321</v>
      </c>
    </row>
    <row r="12263">
      <c r="A12263" s="4" t="s">
        <v>2311</v>
      </c>
      <c r="B12263" s="4">
        <v>322.0</v>
      </c>
      <c r="C12263" s="4">
        <v>2020.0</v>
      </c>
      <c r="D12263" s="4" t="s">
        <v>981</v>
      </c>
      <c r="E12263" s="4" t="s">
        <v>2053</v>
      </c>
      <c r="F12263" s="4" t="s">
        <v>43</v>
      </c>
      <c r="G12263" s="4" t="s">
        <v>1575</v>
      </c>
      <c r="H12263" s="4">
        <v>13929.0</v>
      </c>
      <c r="I12263" s="4">
        <v>9909.0</v>
      </c>
      <c r="J12263" s="4">
        <v>211.0</v>
      </c>
      <c r="K12263" s="4">
        <v>13148.0</v>
      </c>
      <c r="L12263" s="4">
        <v>19000.0</v>
      </c>
      <c r="M12263" s="4" t="s">
        <v>2041</v>
      </c>
      <c r="N12263" s="4" t="s">
        <v>2041</v>
      </c>
      <c r="O12263" s="4" t="s">
        <v>2041</v>
      </c>
      <c r="P12263" s="4" t="s">
        <v>2041</v>
      </c>
      <c r="R12263" s="5" t="str">
        <f t="shared" si="1"/>
        <v>2020_322</v>
      </c>
    </row>
    <row r="12264">
      <c r="A12264" s="4" t="s">
        <v>2321</v>
      </c>
      <c r="B12264" s="4">
        <v>322.0</v>
      </c>
      <c r="C12264" s="4">
        <v>2020.0</v>
      </c>
      <c r="D12264" s="4" t="s">
        <v>285</v>
      </c>
      <c r="E12264" s="4" t="s">
        <v>285</v>
      </c>
      <c r="F12264" s="4" t="s">
        <v>30</v>
      </c>
      <c r="G12264" s="4" t="s">
        <v>1407</v>
      </c>
      <c r="H12264" s="4">
        <v>2746.0</v>
      </c>
      <c r="I12264" s="4">
        <v>9909.0</v>
      </c>
      <c r="J12264" s="4">
        <v>417.0</v>
      </c>
      <c r="K12264" s="4">
        <v>13631.0</v>
      </c>
      <c r="L12264" s="4">
        <v>30750.0</v>
      </c>
      <c r="M12264" s="4" t="s">
        <v>2041</v>
      </c>
      <c r="N12264" s="4" t="s">
        <v>2041</v>
      </c>
      <c r="O12264" s="4" t="s">
        <v>2041</v>
      </c>
      <c r="P12264" s="4" t="s">
        <v>2041</v>
      </c>
      <c r="R12264" s="5" t="str">
        <f t="shared" si="1"/>
        <v>2020_322</v>
      </c>
    </row>
    <row r="12265">
      <c r="A12265" s="4" t="s">
        <v>2187</v>
      </c>
      <c r="B12265" s="4">
        <v>324.0</v>
      </c>
      <c r="C12265" s="4">
        <v>2020.0</v>
      </c>
      <c r="D12265" s="4" t="s">
        <v>921</v>
      </c>
      <c r="E12265" s="4" t="s">
        <v>921</v>
      </c>
      <c r="F12265" s="4" t="s">
        <v>43</v>
      </c>
      <c r="G12265" s="4" t="s">
        <v>1612</v>
      </c>
      <c r="H12265" s="4">
        <v>6830.0</v>
      </c>
      <c r="I12265" s="4">
        <v>9871.0</v>
      </c>
      <c r="J12265" s="4">
        <v>4438.0</v>
      </c>
      <c r="K12265" s="4">
        <v>12531.0</v>
      </c>
      <c r="L12265" s="4">
        <v>4577.0</v>
      </c>
      <c r="M12265" s="4" t="s">
        <v>2041</v>
      </c>
      <c r="N12265" s="4" t="s">
        <v>2041</v>
      </c>
      <c r="O12265" s="4" t="s">
        <v>2041</v>
      </c>
      <c r="P12265" s="4" t="s">
        <v>2041</v>
      </c>
      <c r="R12265" s="5" t="str">
        <f t="shared" si="1"/>
        <v>2020_324</v>
      </c>
    </row>
    <row r="12266">
      <c r="A12266" s="4" t="s">
        <v>939</v>
      </c>
      <c r="B12266" s="4">
        <v>325.0</v>
      </c>
      <c r="C12266" s="4">
        <v>2020.0</v>
      </c>
      <c r="D12266" s="4" t="s">
        <v>59</v>
      </c>
      <c r="E12266" s="4" t="s">
        <v>2042</v>
      </c>
      <c r="F12266" s="4" t="s">
        <v>55</v>
      </c>
      <c r="G12266" s="4" t="s">
        <v>1417</v>
      </c>
      <c r="H12266" s="4">
        <v>10560.0</v>
      </c>
      <c r="I12266" s="4">
        <v>9790.0</v>
      </c>
      <c r="J12266" s="4">
        <v>2512.0</v>
      </c>
      <c r="K12266" s="4">
        <v>169369.0</v>
      </c>
      <c r="L12266" s="4">
        <v>19869.0</v>
      </c>
      <c r="M12266" s="4" t="s">
        <v>2041</v>
      </c>
      <c r="N12266" s="4" t="s">
        <v>2041</v>
      </c>
      <c r="O12266" s="4" t="s">
        <v>2041</v>
      </c>
      <c r="P12266" s="4" t="s">
        <v>2041</v>
      </c>
      <c r="R12266" s="5" t="str">
        <f t="shared" si="1"/>
        <v>2020_325</v>
      </c>
    </row>
    <row r="12267">
      <c r="A12267" s="4" t="s">
        <v>2483</v>
      </c>
      <c r="B12267" s="4">
        <v>326.0</v>
      </c>
      <c r="C12267" s="4">
        <v>2020.0</v>
      </c>
      <c r="D12267" s="4" t="s">
        <v>352</v>
      </c>
      <c r="E12267" s="4" t="s">
        <v>2040</v>
      </c>
      <c r="F12267" s="4" t="s">
        <v>179</v>
      </c>
      <c r="G12267" s="4" t="s">
        <v>2484</v>
      </c>
      <c r="H12267" s="4">
        <v>878.0</v>
      </c>
      <c r="I12267" s="4">
        <v>9779.0</v>
      </c>
      <c r="J12267" s="4">
        <v>58.0</v>
      </c>
      <c r="K12267" s="4">
        <v>24627.0</v>
      </c>
      <c r="L12267" s="4">
        <v>38000.0</v>
      </c>
      <c r="M12267" s="4" t="s">
        <v>2041</v>
      </c>
      <c r="N12267" s="4" t="s">
        <v>2041</v>
      </c>
      <c r="O12267" s="4" t="s">
        <v>2041</v>
      </c>
      <c r="P12267" s="4" t="s">
        <v>2041</v>
      </c>
      <c r="R12267" s="5" t="str">
        <f t="shared" si="1"/>
        <v>2020_326</v>
      </c>
    </row>
    <row r="12268">
      <c r="A12268" s="4" t="s">
        <v>2619</v>
      </c>
      <c r="B12268" s="4">
        <v>327.0</v>
      </c>
      <c r="C12268" s="4">
        <v>2020.0</v>
      </c>
      <c r="D12268" s="4" t="s">
        <v>29</v>
      </c>
      <c r="E12268" s="4" t="s">
        <v>29</v>
      </c>
      <c r="F12268" s="4" t="s">
        <v>30</v>
      </c>
      <c r="G12268" s="4" t="s">
        <v>2421</v>
      </c>
      <c r="H12268" s="4">
        <v>14110.0</v>
      </c>
      <c r="I12268" s="4">
        <v>9761.0</v>
      </c>
      <c r="J12268" s="4">
        <v>139.0</v>
      </c>
      <c r="K12268" s="4">
        <v>34108.0</v>
      </c>
      <c r="L12268" s="4">
        <v>10700.0</v>
      </c>
      <c r="M12268" s="4" t="s">
        <v>2041</v>
      </c>
      <c r="N12268" s="4" t="s">
        <v>2041</v>
      </c>
      <c r="O12268" s="4" t="s">
        <v>2041</v>
      </c>
      <c r="P12268" s="4" t="s">
        <v>2041</v>
      </c>
      <c r="R12268" s="5" t="str">
        <f t="shared" si="1"/>
        <v>2020_327</v>
      </c>
    </row>
    <row r="12269">
      <c r="A12269" s="4" t="s">
        <v>2666</v>
      </c>
      <c r="B12269" s="4">
        <v>328.0</v>
      </c>
      <c r="C12269" s="4">
        <v>2020.0</v>
      </c>
      <c r="D12269" s="4" t="s">
        <v>490</v>
      </c>
      <c r="E12269" s="4" t="s">
        <v>921</v>
      </c>
      <c r="F12269" s="4" t="s">
        <v>183</v>
      </c>
      <c r="G12269" s="4" t="s">
        <v>1585</v>
      </c>
      <c r="H12269" s="4">
        <v>36577.0</v>
      </c>
      <c r="I12269" s="4">
        <v>9740.0</v>
      </c>
      <c r="J12269" s="4">
        <v>2805.0</v>
      </c>
      <c r="K12269" s="4">
        <v>39974.0</v>
      </c>
      <c r="L12269" s="4">
        <v>16600.0</v>
      </c>
      <c r="M12269" s="4" t="s">
        <v>2041</v>
      </c>
      <c r="N12269" s="4" t="s">
        <v>2041</v>
      </c>
      <c r="O12269" s="4" t="s">
        <v>2041</v>
      </c>
      <c r="P12269" s="4" t="s">
        <v>2041</v>
      </c>
      <c r="R12269" s="5" t="str">
        <f t="shared" si="1"/>
        <v>2020_328</v>
      </c>
    </row>
    <row r="12270">
      <c r="A12270" s="4" t="s">
        <v>2607</v>
      </c>
      <c r="B12270" s="4">
        <v>329.0</v>
      </c>
      <c r="C12270" s="4">
        <v>2020.0</v>
      </c>
      <c r="D12270" s="4" t="s">
        <v>921</v>
      </c>
      <c r="E12270" s="4" t="s">
        <v>921</v>
      </c>
      <c r="F12270" s="4" t="s">
        <v>24</v>
      </c>
      <c r="G12270" s="4" t="s">
        <v>1404</v>
      </c>
      <c r="H12270" s="4">
        <v>8512.0</v>
      </c>
      <c r="I12270" s="4">
        <v>9730.0</v>
      </c>
      <c r="J12270" s="4">
        <v>648.0</v>
      </c>
      <c r="K12270" s="4">
        <v>35492.0</v>
      </c>
      <c r="L12270" s="4">
        <v>1530.0</v>
      </c>
      <c r="M12270" s="4" t="s">
        <v>2041</v>
      </c>
      <c r="N12270" s="4" t="s">
        <v>2041</v>
      </c>
      <c r="O12270" s="4" t="s">
        <v>2041</v>
      </c>
      <c r="P12270" s="4" t="s">
        <v>2041</v>
      </c>
      <c r="R12270" s="5" t="str">
        <f t="shared" si="1"/>
        <v>2020_329</v>
      </c>
    </row>
    <row r="12271">
      <c r="A12271" s="4" t="s">
        <v>2271</v>
      </c>
      <c r="B12271" s="4">
        <v>330.0</v>
      </c>
      <c r="C12271" s="4">
        <v>2020.0</v>
      </c>
      <c r="D12271" s="4" t="s">
        <v>1831</v>
      </c>
      <c r="E12271" s="4" t="s">
        <v>2040</v>
      </c>
      <c r="F12271" s="4" t="s">
        <v>127</v>
      </c>
      <c r="G12271" s="4" t="s">
        <v>1542</v>
      </c>
      <c r="H12271" s="4">
        <v>6461.0</v>
      </c>
      <c r="I12271" s="4">
        <v>9709.0</v>
      </c>
      <c r="J12271" s="4">
        <v>487.0</v>
      </c>
      <c r="K12271" s="4">
        <v>11249.0</v>
      </c>
      <c r="L12271" s="4">
        <v>53000.0</v>
      </c>
      <c r="M12271" s="4" t="s">
        <v>2041</v>
      </c>
      <c r="N12271" s="4" t="s">
        <v>2041</v>
      </c>
      <c r="O12271" s="4" t="s">
        <v>2041</v>
      </c>
      <c r="P12271" s="4" t="s">
        <v>2041</v>
      </c>
      <c r="R12271" s="5" t="str">
        <f t="shared" si="1"/>
        <v>2020_330</v>
      </c>
    </row>
    <row r="12272">
      <c r="A12272" s="4" t="s">
        <v>2514</v>
      </c>
      <c r="B12272" s="4">
        <v>331.0</v>
      </c>
      <c r="C12272" s="4">
        <v>2020.0</v>
      </c>
      <c r="D12272" s="4" t="s">
        <v>975</v>
      </c>
      <c r="E12272" s="4" t="s">
        <v>2043</v>
      </c>
      <c r="F12272" s="4" t="s">
        <v>57</v>
      </c>
      <c r="G12272" s="4" t="s">
        <v>1600</v>
      </c>
      <c r="H12272" s="4">
        <v>34932.0</v>
      </c>
      <c r="I12272" s="4">
        <v>9654.0</v>
      </c>
      <c r="J12272" s="4">
        <v>2191.0</v>
      </c>
      <c r="K12272" s="4">
        <v>12001.0</v>
      </c>
      <c r="L12272" s="4">
        <v>10700.0</v>
      </c>
      <c r="M12272" s="4" t="s">
        <v>2041</v>
      </c>
      <c r="N12272" s="4" t="s">
        <v>2041</v>
      </c>
      <c r="O12272" s="4" t="s">
        <v>2041</v>
      </c>
      <c r="P12272" s="4" t="s">
        <v>2041</v>
      </c>
      <c r="R12272" s="5" t="str">
        <f t="shared" si="1"/>
        <v>2020_331</v>
      </c>
    </row>
    <row r="12273">
      <c r="A12273" s="4" t="s">
        <v>2283</v>
      </c>
      <c r="B12273" s="4">
        <v>332.0</v>
      </c>
      <c r="C12273" s="4">
        <v>2020.0</v>
      </c>
      <c r="D12273" s="4" t="s">
        <v>973</v>
      </c>
      <c r="E12273" s="4" t="s">
        <v>114</v>
      </c>
      <c r="F12273" s="4" t="s">
        <v>37</v>
      </c>
      <c r="G12273" s="4" t="s">
        <v>1621</v>
      </c>
      <c r="H12273" s="4">
        <v>577.0</v>
      </c>
      <c r="I12273" s="4">
        <v>9650.0</v>
      </c>
      <c r="J12273" s="4">
        <v>62.0</v>
      </c>
      <c r="K12273" s="4">
        <v>3643.0</v>
      </c>
      <c r="L12273" s="4">
        <v>15400.0</v>
      </c>
      <c r="M12273" s="4" t="s">
        <v>2041</v>
      </c>
      <c r="N12273" s="4" t="s">
        <v>2041</v>
      </c>
      <c r="O12273" s="4" t="s">
        <v>2041</v>
      </c>
      <c r="P12273" s="4" t="s">
        <v>2041</v>
      </c>
      <c r="R12273" s="5" t="str">
        <f t="shared" si="1"/>
        <v>2020_332</v>
      </c>
    </row>
    <row r="12274">
      <c r="A12274" s="4" t="s">
        <v>2667</v>
      </c>
      <c r="B12274" s="4">
        <v>333.0</v>
      </c>
      <c r="C12274" s="4">
        <v>2020.0</v>
      </c>
      <c r="D12274" s="4" t="s">
        <v>99</v>
      </c>
      <c r="E12274" s="4" t="s">
        <v>2042</v>
      </c>
      <c r="F12274" s="4" t="s">
        <v>30</v>
      </c>
      <c r="G12274" s="4" t="s">
        <v>1407</v>
      </c>
      <c r="H12274" s="4">
        <v>6707.0</v>
      </c>
      <c r="I12274" s="4">
        <v>9591.0</v>
      </c>
      <c r="J12274" s="4">
        <v>1733.0</v>
      </c>
      <c r="K12274" s="4">
        <v>249870.0</v>
      </c>
      <c r="L12274" s="4">
        <v>10100.0</v>
      </c>
      <c r="M12274" s="4" t="s">
        <v>2041</v>
      </c>
      <c r="N12274" s="4" t="s">
        <v>2041</v>
      </c>
      <c r="O12274" s="4" t="s">
        <v>2044</v>
      </c>
      <c r="P12274" s="4" t="s">
        <v>2041</v>
      </c>
      <c r="R12274" s="5" t="str">
        <f t="shared" si="1"/>
        <v>2020_333</v>
      </c>
    </row>
    <row r="12275">
      <c r="A12275" s="4" t="s">
        <v>2530</v>
      </c>
      <c r="B12275" s="4">
        <v>334.0</v>
      </c>
      <c r="C12275" s="4">
        <v>2020.0</v>
      </c>
      <c r="D12275" s="4" t="s">
        <v>981</v>
      </c>
      <c r="E12275" s="4" t="s">
        <v>2053</v>
      </c>
      <c r="F12275" s="4" t="s">
        <v>46</v>
      </c>
      <c r="G12275" s="4" t="s">
        <v>1418</v>
      </c>
      <c r="H12275" s="4">
        <v>14291.0</v>
      </c>
      <c r="I12275" s="4">
        <v>9538.0</v>
      </c>
      <c r="J12275" s="4">
        <v>678.0</v>
      </c>
      <c r="K12275" s="4">
        <v>22214.0</v>
      </c>
      <c r="L12275" s="4">
        <v>18000.0</v>
      </c>
      <c r="M12275" s="4" t="s">
        <v>2041</v>
      </c>
      <c r="N12275" s="4" t="s">
        <v>2041</v>
      </c>
      <c r="O12275" s="4" t="s">
        <v>2041</v>
      </c>
      <c r="P12275" s="4" t="s">
        <v>2041</v>
      </c>
      <c r="R12275" s="5" t="str">
        <f t="shared" si="1"/>
        <v>2020_334</v>
      </c>
    </row>
    <row r="12276">
      <c r="A12276" s="4" t="s">
        <v>2506</v>
      </c>
      <c r="B12276" s="4">
        <v>335.0</v>
      </c>
      <c r="C12276" s="4">
        <v>2020.0</v>
      </c>
      <c r="D12276" s="4" t="s">
        <v>67</v>
      </c>
      <c r="E12276" s="4" t="s">
        <v>2042</v>
      </c>
      <c r="F12276" s="4" t="s">
        <v>37</v>
      </c>
      <c r="G12276" s="4" t="s">
        <v>1593</v>
      </c>
      <c r="H12276" s="4">
        <v>12787.0</v>
      </c>
      <c r="I12276" s="4">
        <v>9526.0</v>
      </c>
      <c r="J12276" s="4">
        <v>1791.0</v>
      </c>
      <c r="K12276" s="4">
        <v>37474.0</v>
      </c>
      <c r="L12276" s="4">
        <v>18600.0</v>
      </c>
      <c r="M12276" s="4" t="s">
        <v>2041</v>
      </c>
      <c r="N12276" s="4" t="s">
        <v>2041</v>
      </c>
      <c r="O12276" s="4" t="s">
        <v>2041</v>
      </c>
      <c r="P12276" s="4" t="s">
        <v>2041</v>
      </c>
      <c r="R12276" s="5" t="str">
        <f t="shared" si="1"/>
        <v>2020_335</v>
      </c>
    </row>
    <row r="12277">
      <c r="A12277" s="7" t="s">
        <v>2543</v>
      </c>
      <c r="B12277" s="7">
        <v>336.0</v>
      </c>
      <c r="C12277" s="7">
        <v>2020.0</v>
      </c>
      <c r="D12277" s="7" t="s">
        <v>611</v>
      </c>
      <c r="E12277" s="7" t="s">
        <v>2042</v>
      </c>
      <c r="F12277" s="7" t="s">
        <v>144</v>
      </c>
      <c r="G12277" s="7" t="s">
        <v>2390</v>
      </c>
      <c r="H12277" s="8"/>
      <c r="I12277" s="7">
        <v>9526.0</v>
      </c>
      <c r="J12277" s="7">
        <v>1092.0</v>
      </c>
      <c r="K12277" s="7">
        <v>19317.0</v>
      </c>
      <c r="L12277" s="7">
        <v>49000.0</v>
      </c>
      <c r="M12277" s="7" t="s">
        <v>2041</v>
      </c>
      <c r="N12277" s="7" t="s">
        <v>2044</v>
      </c>
      <c r="O12277" s="7" t="s">
        <v>2041</v>
      </c>
      <c r="P12277" s="7" t="s">
        <v>2041</v>
      </c>
      <c r="Q12277" s="8"/>
      <c r="R12277" s="5" t="str">
        <f t="shared" si="1"/>
        <v>2020_336</v>
      </c>
    </row>
    <row r="12278">
      <c r="A12278" s="4" t="s">
        <v>2284</v>
      </c>
      <c r="B12278" s="4">
        <v>337.0</v>
      </c>
      <c r="C12278" s="4">
        <v>2020.0</v>
      </c>
      <c r="D12278" s="4" t="s">
        <v>981</v>
      </c>
      <c r="E12278" s="4" t="s">
        <v>2053</v>
      </c>
      <c r="F12278" s="4" t="s">
        <v>74</v>
      </c>
      <c r="G12278" s="4" t="s">
        <v>1618</v>
      </c>
      <c r="H12278" s="4">
        <v>25082.0</v>
      </c>
      <c r="I12278" s="4">
        <v>9497.0</v>
      </c>
      <c r="J12278" s="4">
        <v>979.0</v>
      </c>
      <c r="K12278" s="4">
        <v>8109.0</v>
      </c>
      <c r="L12278" s="4">
        <v>18800.0</v>
      </c>
      <c r="M12278" s="4" t="s">
        <v>2041</v>
      </c>
      <c r="N12278" s="4" t="s">
        <v>2041</v>
      </c>
      <c r="O12278" s="4" t="s">
        <v>2041</v>
      </c>
      <c r="P12278" s="4" t="s">
        <v>2041</v>
      </c>
      <c r="R12278" s="5" t="str">
        <f t="shared" si="1"/>
        <v>2020_337</v>
      </c>
    </row>
    <row r="12279">
      <c r="A12279" s="4" t="s">
        <v>2260</v>
      </c>
      <c r="B12279" s="4">
        <v>338.0</v>
      </c>
      <c r="C12279" s="4">
        <v>2020.0</v>
      </c>
      <c r="D12279" s="4" t="s">
        <v>232</v>
      </c>
      <c r="E12279" s="4" t="s">
        <v>2112</v>
      </c>
      <c r="F12279" s="4" t="s">
        <v>37</v>
      </c>
      <c r="G12279" s="4" t="s">
        <v>1432</v>
      </c>
      <c r="H12279" s="4">
        <v>18933.0</v>
      </c>
      <c r="I12279" s="4">
        <v>9452.0</v>
      </c>
      <c r="J12279" s="4">
        <v>881.0</v>
      </c>
      <c r="K12279" s="4">
        <v>14957.0</v>
      </c>
      <c r="L12279" s="4">
        <v>173000.0</v>
      </c>
      <c r="M12279" s="4" t="s">
        <v>2041</v>
      </c>
      <c r="N12279" s="4" t="s">
        <v>2041</v>
      </c>
      <c r="O12279" s="4" t="s">
        <v>2041</v>
      </c>
      <c r="P12279" s="4" t="s">
        <v>2041</v>
      </c>
      <c r="R12279" s="5" t="str">
        <f t="shared" si="1"/>
        <v>2020_338</v>
      </c>
    </row>
    <row r="12280">
      <c r="A12280" s="4" t="s">
        <v>2668</v>
      </c>
      <c r="B12280" s="4">
        <v>339.0</v>
      </c>
      <c r="C12280" s="4">
        <v>2020.0</v>
      </c>
      <c r="D12280" s="4" t="s">
        <v>999</v>
      </c>
      <c r="E12280" s="4" t="s">
        <v>117</v>
      </c>
      <c r="F12280" s="4" t="s">
        <v>46</v>
      </c>
      <c r="G12280" s="4" t="s">
        <v>1489</v>
      </c>
      <c r="H12280" s="4">
        <v>1810.0</v>
      </c>
      <c r="I12280" s="4">
        <v>9444.0</v>
      </c>
      <c r="J12280" s="4">
        <v>100.0</v>
      </c>
      <c r="K12280" s="4">
        <v>6495.0</v>
      </c>
      <c r="L12280" s="4">
        <v>10300.0</v>
      </c>
      <c r="M12280" s="4" t="s">
        <v>2041</v>
      </c>
      <c r="N12280" s="4" t="s">
        <v>2041</v>
      </c>
      <c r="O12280" s="4" t="s">
        <v>2041</v>
      </c>
      <c r="P12280" s="4" t="s">
        <v>2041</v>
      </c>
      <c r="R12280" s="5" t="str">
        <f t="shared" si="1"/>
        <v>2020_339</v>
      </c>
    </row>
    <row r="12281">
      <c r="A12281" s="4" t="s">
        <v>2427</v>
      </c>
      <c r="B12281" s="4">
        <v>340.0</v>
      </c>
      <c r="C12281" s="4">
        <v>2020.0</v>
      </c>
      <c r="D12281" s="4" t="s">
        <v>2623</v>
      </c>
      <c r="E12281" s="4" t="s">
        <v>2141</v>
      </c>
      <c r="F12281" s="4" t="s">
        <v>35</v>
      </c>
      <c r="G12281" s="4" t="s">
        <v>1499</v>
      </c>
      <c r="H12281" s="4">
        <v>7623.0</v>
      </c>
      <c r="I12281" s="4">
        <v>9351.0</v>
      </c>
      <c r="J12281" s="4">
        <v>1174.0</v>
      </c>
      <c r="K12281" s="4">
        <v>18970.0</v>
      </c>
      <c r="L12281" s="4">
        <v>19100.0</v>
      </c>
      <c r="M12281" s="4" t="s">
        <v>2041</v>
      </c>
      <c r="N12281" s="4" t="s">
        <v>2041</v>
      </c>
      <c r="O12281" s="4" t="s">
        <v>2041</v>
      </c>
      <c r="P12281" s="4" t="s">
        <v>2041</v>
      </c>
      <c r="R12281" s="5" t="str">
        <f t="shared" si="1"/>
        <v>2020_340</v>
      </c>
    </row>
    <row r="12282">
      <c r="A12282" s="4" t="s">
        <v>2467</v>
      </c>
      <c r="B12282" s="4">
        <v>341.0</v>
      </c>
      <c r="C12282" s="4">
        <v>2020.0</v>
      </c>
      <c r="D12282" s="4" t="s">
        <v>490</v>
      </c>
      <c r="E12282" s="4" t="s">
        <v>921</v>
      </c>
      <c r="F12282" s="4" t="s">
        <v>24</v>
      </c>
      <c r="G12282" s="4" t="s">
        <v>1401</v>
      </c>
      <c r="H12282" s="4">
        <v>11625.0</v>
      </c>
      <c r="I12282" s="4">
        <v>9304.0</v>
      </c>
      <c r="J12282" s="4">
        <v>756.0</v>
      </c>
      <c r="K12282" s="4">
        <v>19067.0</v>
      </c>
      <c r="L12282" s="4">
        <v>2323.0</v>
      </c>
      <c r="M12282" s="4" t="s">
        <v>2041</v>
      </c>
      <c r="N12282" s="4" t="s">
        <v>2041</v>
      </c>
      <c r="O12282" s="4" t="s">
        <v>2041</v>
      </c>
      <c r="P12282" s="4" t="s">
        <v>2041</v>
      </c>
      <c r="R12282" s="5" t="str">
        <f t="shared" si="1"/>
        <v>2020_341</v>
      </c>
    </row>
    <row r="12283">
      <c r="A12283" s="4" t="s">
        <v>2314</v>
      </c>
      <c r="B12283" s="4">
        <v>342.0</v>
      </c>
      <c r="C12283" s="4">
        <v>2020.0</v>
      </c>
      <c r="D12283" s="4" t="s">
        <v>23</v>
      </c>
      <c r="E12283" s="4" t="s">
        <v>921</v>
      </c>
      <c r="F12283" s="4" t="s">
        <v>115</v>
      </c>
      <c r="G12283" s="4" t="s">
        <v>2315</v>
      </c>
      <c r="H12283" s="4">
        <v>1190.0</v>
      </c>
      <c r="I12283" s="4">
        <v>9298.0</v>
      </c>
      <c r="J12283" s="4">
        <v>311.0</v>
      </c>
      <c r="K12283" s="4">
        <v>7016.0</v>
      </c>
      <c r="L12283" s="4">
        <v>3707.0</v>
      </c>
      <c r="M12283" s="4" t="s">
        <v>2041</v>
      </c>
      <c r="N12283" s="4" t="s">
        <v>2041</v>
      </c>
      <c r="O12283" s="4" t="s">
        <v>2041</v>
      </c>
      <c r="P12283" s="4" t="s">
        <v>2041</v>
      </c>
      <c r="R12283" s="5" t="str">
        <f t="shared" si="1"/>
        <v>2020_342</v>
      </c>
    </row>
    <row r="12284">
      <c r="A12284" s="4" t="s">
        <v>1196</v>
      </c>
      <c r="B12284" s="4">
        <v>343.0</v>
      </c>
      <c r="C12284" s="4">
        <v>2020.0</v>
      </c>
      <c r="D12284" s="4" t="s">
        <v>48</v>
      </c>
      <c r="E12284" s="4" t="s">
        <v>48</v>
      </c>
      <c r="F12284" s="4" t="s">
        <v>115</v>
      </c>
      <c r="G12284" s="4" t="s">
        <v>1581</v>
      </c>
      <c r="H12284" s="4">
        <v>6330.0</v>
      </c>
      <c r="I12284" s="4">
        <v>9273.0</v>
      </c>
      <c r="J12284" s="4">
        <v>759.0</v>
      </c>
      <c r="K12284" s="4">
        <v>16008.0</v>
      </c>
      <c r="L12284" s="4">
        <v>14500.0</v>
      </c>
      <c r="M12284" s="4" t="s">
        <v>2041</v>
      </c>
      <c r="N12284" s="4" t="s">
        <v>2041</v>
      </c>
      <c r="O12284" s="4" t="s">
        <v>2041</v>
      </c>
      <c r="P12284" s="4" t="s">
        <v>2041</v>
      </c>
      <c r="R12284" s="5" t="str">
        <f t="shared" si="1"/>
        <v>2020_343</v>
      </c>
    </row>
    <row r="12285">
      <c r="A12285" s="4" t="s">
        <v>2384</v>
      </c>
      <c r="B12285" s="4">
        <v>344.0</v>
      </c>
      <c r="C12285" s="4">
        <v>2020.0</v>
      </c>
      <c r="D12285" s="4" t="s">
        <v>223</v>
      </c>
      <c r="E12285" s="4" t="s">
        <v>223</v>
      </c>
      <c r="F12285" s="4" t="s">
        <v>35</v>
      </c>
      <c r="G12285" s="4" t="s">
        <v>1643</v>
      </c>
      <c r="H12285" s="4">
        <v>3450.0</v>
      </c>
      <c r="I12285" s="4">
        <v>9175.0</v>
      </c>
      <c r="J12285" s="4">
        <v>325.0</v>
      </c>
      <c r="K12285" s="4">
        <v>4830.0</v>
      </c>
      <c r="L12285" s="4">
        <v>36000.0</v>
      </c>
      <c r="M12285" s="4" t="s">
        <v>2041</v>
      </c>
      <c r="N12285" s="4" t="s">
        <v>2041</v>
      </c>
      <c r="O12285" s="4" t="s">
        <v>2041</v>
      </c>
      <c r="P12285" s="4" t="s">
        <v>2041</v>
      </c>
      <c r="R12285" s="5" t="str">
        <f t="shared" si="1"/>
        <v>2020_344</v>
      </c>
    </row>
    <row r="12286">
      <c r="A12286" s="4" t="s">
        <v>2305</v>
      </c>
      <c r="B12286" s="4">
        <v>345.0</v>
      </c>
      <c r="C12286" s="4">
        <v>2020.0</v>
      </c>
      <c r="D12286" s="4" t="s">
        <v>352</v>
      </c>
      <c r="E12286" s="4" t="s">
        <v>2040</v>
      </c>
      <c r="F12286" s="4" t="s">
        <v>43</v>
      </c>
      <c r="G12286" s="4" t="s">
        <v>1595</v>
      </c>
      <c r="H12286" s="4">
        <v>967.0</v>
      </c>
      <c r="I12286" s="4">
        <v>9172.0</v>
      </c>
      <c r="J12286" s="4">
        <v>302.0</v>
      </c>
      <c r="K12286" s="4">
        <v>23126.0</v>
      </c>
      <c r="L12286" s="4">
        <v>25600.0</v>
      </c>
      <c r="M12286" s="4" t="s">
        <v>2041</v>
      </c>
      <c r="N12286" s="4" t="s">
        <v>2041</v>
      </c>
      <c r="O12286" s="4" t="s">
        <v>2041</v>
      </c>
      <c r="P12286" s="4" t="s">
        <v>2041</v>
      </c>
      <c r="R12286" s="5" t="str">
        <f t="shared" si="1"/>
        <v>2020_345</v>
      </c>
    </row>
    <row r="12287">
      <c r="A12287" s="4" t="s">
        <v>2399</v>
      </c>
      <c r="B12287" s="4">
        <v>346.0</v>
      </c>
      <c r="C12287" s="4">
        <v>2020.0</v>
      </c>
      <c r="D12287" s="4" t="s">
        <v>1011</v>
      </c>
      <c r="E12287" s="4" t="s">
        <v>2059</v>
      </c>
      <c r="F12287" s="4" t="s">
        <v>27</v>
      </c>
      <c r="G12287" s="4" t="s">
        <v>2400</v>
      </c>
      <c r="H12287" s="4">
        <v>9800.0</v>
      </c>
      <c r="I12287" s="4">
        <v>9165.0</v>
      </c>
      <c r="J12287" s="4">
        <v>516.0</v>
      </c>
      <c r="K12287" s="4">
        <v>5471.0</v>
      </c>
      <c r="L12287" s="4">
        <v>29056.0</v>
      </c>
      <c r="M12287" s="4" t="s">
        <v>2041</v>
      </c>
      <c r="N12287" s="4" t="s">
        <v>2041</v>
      </c>
      <c r="O12287" s="4" t="s">
        <v>2041</v>
      </c>
      <c r="P12287" s="4" t="s">
        <v>2041</v>
      </c>
      <c r="R12287" s="5" t="str">
        <f t="shared" si="1"/>
        <v>2020_346</v>
      </c>
    </row>
    <row r="12288">
      <c r="A12288" s="4" t="s">
        <v>2669</v>
      </c>
      <c r="B12288" s="4">
        <v>347.0</v>
      </c>
      <c r="C12288" s="4">
        <v>2020.0</v>
      </c>
      <c r="D12288" s="4" t="s">
        <v>32</v>
      </c>
      <c r="E12288" s="4" t="s">
        <v>2043</v>
      </c>
      <c r="F12288" s="4" t="s">
        <v>35</v>
      </c>
      <c r="G12288" s="4" t="s">
        <v>1643</v>
      </c>
      <c r="H12288" s="4">
        <v>4030.0</v>
      </c>
      <c r="I12288" s="4">
        <v>9145.0</v>
      </c>
      <c r="J12288" s="4">
        <v>1353.0</v>
      </c>
      <c r="K12288" s="4">
        <v>15047.0</v>
      </c>
      <c r="L12288" s="4">
        <v>27000.0</v>
      </c>
      <c r="M12288" s="4" t="s">
        <v>2041</v>
      </c>
      <c r="N12288" s="4" t="s">
        <v>2041</v>
      </c>
      <c r="O12288" s="4" t="s">
        <v>2041</v>
      </c>
      <c r="P12288" s="4" t="s">
        <v>2041</v>
      </c>
      <c r="R12288" s="5" t="str">
        <f t="shared" si="1"/>
        <v>2020_347</v>
      </c>
    </row>
    <row r="12289">
      <c r="A12289" s="4" t="s">
        <v>2627</v>
      </c>
      <c r="B12289" s="4">
        <v>348.0</v>
      </c>
      <c r="C12289" s="4">
        <v>2020.0</v>
      </c>
      <c r="D12289" s="4" t="s">
        <v>1364</v>
      </c>
      <c r="E12289" s="4" t="s">
        <v>2040</v>
      </c>
      <c r="F12289" s="4" t="s">
        <v>148</v>
      </c>
      <c r="G12289" s="4" t="s">
        <v>1466</v>
      </c>
      <c r="H12289" s="4">
        <v>5043.0</v>
      </c>
      <c r="I12289" s="4">
        <v>9127.0</v>
      </c>
      <c r="J12289" s="4">
        <v>985.0</v>
      </c>
      <c r="K12289" s="4">
        <v>2953.0</v>
      </c>
      <c r="L12289" s="4">
        <v>16985.0</v>
      </c>
      <c r="M12289" s="4" t="s">
        <v>2044</v>
      </c>
      <c r="N12289" s="4" t="s">
        <v>2041</v>
      </c>
      <c r="O12289" s="4" t="s">
        <v>2041</v>
      </c>
      <c r="P12289" s="4" t="s">
        <v>2041</v>
      </c>
      <c r="R12289" s="5" t="str">
        <f t="shared" si="1"/>
        <v>2020_348</v>
      </c>
    </row>
    <row r="12290">
      <c r="A12290" s="4" t="s">
        <v>2325</v>
      </c>
      <c r="B12290" s="4">
        <v>349.0</v>
      </c>
      <c r="C12290" s="4">
        <v>2020.0</v>
      </c>
      <c r="D12290" s="4" t="s">
        <v>611</v>
      </c>
      <c r="E12290" s="4" t="s">
        <v>2042</v>
      </c>
      <c r="F12290" s="4" t="s">
        <v>30</v>
      </c>
      <c r="G12290" s="4" t="s">
        <v>1407</v>
      </c>
      <c r="H12290" s="4">
        <v>19913.0</v>
      </c>
      <c r="I12290" s="4">
        <v>9120.0</v>
      </c>
      <c r="J12290" s="4">
        <v>2005.0</v>
      </c>
      <c r="K12290" s="4">
        <v>60899.0</v>
      </c>
      <c r="L12290" s="4">
        <v>1384.0</v>
      </c>
      <c r="M12290" s="4" t="s">
        <v>2041</v>
      </c>
      <c r="N12290" s="4" t="s">
        <v>2041</v>
      </c>
      <c r="O12290" s="4" t="s">
        <v>2044</v>
      </c>
      <c r="P12290" s="4" t="s">
        <v>2041</v>
      </c>
      <c r="R12290" s="5" t="str">
        <f t="shared" si="1"/>
        <v>2020_349</v>
      </c>
    </row>
    <row r="12291">
      <c r="A12291" s="4" t="s">
        <v>2273</v>
      </c>
      <c r="B12291" s="4">
        <v>350.0</v>
      </c>
      <c r="C12291" s="4">
        <v>2020.0</v>
      </c>
      <c r="D12291" s="4" t="s">
        <v>1723</v>
      </c>
      <c r="E12291" s="4" t="s">
        <v>2062</v>
      </c>
      <c r="F12291" s="4" t="s">
        <v>88</v>
      </c>
      <c r="G12291" s="4" t="s">
        <v>1623</v>
      </c>
      <c r="H12291" s="4">
        <v>3546.0</v>
      </c>
      <c r="I12291" s="4">
        <v>9041.0</v>
      </c>
      <c r="J12291" s="4">
        <v>125.0</v>
      </c>
      <c r="K12291" s="4">
        <v>7760.0</v>
      </c>
      <c r="L12291" s="4">
        <v>20961.0</v>
      </c>
      <c r="M12291" s="4" t="s">
        <v>2041</v>
      </c>
      <c r="N12291" s="4" t="s">
        <v>2041</v>
      </c>
      <c r="O12291" s="4" t="s">
        <v>2041</v>
      </c>
      <c r="P12291" s="4" t="s">
        <v>2041</v>
      </c>
      <c r="R12291" s="5" t="str">
        <f t="shared" si="1"/>
        <v>2020_350</v>
      </c>
    </row>
    <row r="12292">
      <c r="A12292" s="4" t="s">
        <v>2469</v>
      </c>
      <c r="B12292" s="4">
        <v>351.0</v>
      </c>
      <c r="C12292" s="4">
        <v>2020.0</v>
      </c>
      <c r="D12292" s="4" t="s">
        <v>67</v>
      </c>
      <c r="E12292" s="4" t="s">
        <v>2042</v>
      </c>
      <c r="F12292" s="4" t="s">
        <v>30</v>
      </c>
      <c r="G12292" s="4" t="s">
        <v>1407</v>
      </c>
      <c r="H12292" s="4">
        <v>7924.0</v>
      </c>
      <c r="I12292" s="4">
        <v>9041.0</v>
      </c>
      <c r="J12292" s="4">
        <v>858.0</v>
      </c>
      <c r="K12292" s="4">
        <v>26932.0</v>
      </c>
      <c r="L12292" s="4">
        <v>10786.0</v>
      </c>
      <c r="M12292" s="4" t="s">
        <v>2041</v>
      </c>
      <c r="N12292" s="4" t="s">
        <v>2041</v>
      </c>
      <c r="O12292" s="4" t="s">
        <v>2041</v>
      </c>
      <c r="P12292" s="4" t="s">
        <v>2041</v>
      </c>
      <c r="R12292" s="5" t="str">
        <f t="shared" si="1"/>
        <v>2020_351</v>
      </c>
    </row>
    <row r="12293">
      <c r="A12293" s="4" t="s">
        <v>2150</v>
      </c>
      <c r="B12293" s="4">
        <v>352.0</v>
      </c>
      <c r="C12293" s="4">
        <v>2020.0</v>
      </c>
      <c r="D12293" s="4" t="s">
        <v>81</v>
      </c>
      <c r="E12293" s="4" t="s">
        <v>2042</v>
      </c>
      <c r="F12293" s="4" t="s">
        <v>30</v>
      </c>
      <c r="G12293" s="4" t="s">
        <v>1407</v>
      </c>
      <c r="H12293" s="4">
        <v>10366.0</v>
      </c>
      <c r="I12293" s="4">
        <v>8992.0</v>
      </c>
      <c r="J12293" s="4">
        <v>1098.0</v>
      </c>
      <c r="K12293" s="4">
        <v>24639.0</v>
      </c>
      <c r="L12293" s="4">
        <v>28033.0</v>
      </c>
      <c r="M12293" s="4" t="s">
        <v>2041</v>
      </c>
      <c r="N12293" s="4" t="s">
        <v>2041</v>
      </c>
      <c r="O12293" s="4" t="s">
        <v>2041</v>
      </c>
      <c r="P12293" s="4" t="s">
        <v>2041</v>
      </c>
      <c r="R12293" s="5" t="str">
        <f t="shared" si="1"/>
        <v>2020_352</v>
      </c>
    </row>
    <row r="12294">
      <c r="A12294" s="4" t="s">
        <v>2252</v>
      </c>
      <c r="B12294" s="4">
        <v>353.0</v>
      </c>
      <c r="C12294" s="4">
        <v>2020.0</v>
      </c>
      <c r="D12294" s="4" t="s">
        <v>81</v>
      </c>
      <c r="E12294" s="4" t="s">
        <v>2042</v>
      </c>
      <c r="F12294" s="4" t="s">
        <v>30</v>
      </c>
      <c r="G12294" s="4" t="s">
        <v>1407</v>
      </c>
      <c r="H12294" s="4">
        <v>5366.0</v>
      </c>
      <c r="I12294" s="4">
        <v>8942.0</v>
      </c>
      <c r="J12294" s="4">
        <v>351.0</v>
      </c>
      <c r="K12294" s="4">
        <v>169051.0</v>
      </c>
      <c r="L12294" s="4">
        <v>6000.0</v>
      </c>
      <c r="M12294" s="4" t="s">
        <v>2041</v>
      </c>
      <c r="N12294" s="4" t="s">
        <v>2041</v>
      </c>
      <c r="O12294" s="4" t="s">
        <v>2041</v>
      </c>
      <c r="P12294" s="4" t="s">
        <v>2041</v>
      </c>
      <c r="R12294" s="5" t="str">
        <f t="shared" si="1"/>
        <v>2020_353</v>
      </c>
    </row>
    <row r="12295">
      <c r="A12295" s="4" t="s">
        <v>351</v>
      </c>
      <c r="B12295" s="4">
        <v>354.0</v>
      </c>
      <c r="C12295" s="4">
        <v>2020.0</v>
      </c>
      <c r="D12295" s="4" t="s">
        <v>1011</v>
      </c>
      <c r="E12295" s="4" t="s">
        <v>2059</v>
      </c>
      <c r="F12295" s="4" t="s">
        <v>179</v>
      </c>
      <c r="G12295" s="4" t="s">
        <v>1498</v>
      </c>
      <c r="H12295" s="4">
        <v>1381.0</v>
      </c>
      <c r="I12295" s="4">
        <v>8926.0</v>
      </c>
      <c r="J12295" s="4">
        <v>24.0</v>
      </c>
      <c r="K12295" s="4">
        <v>14475.0</v>
      </c>
      <c r="L12295" s="4">
        <v>39900.0</v>
      </c>
      <c r="M12295" s="4" t="s">
        <v>2041</v>
      </c>
      <c r="N12295" s="4" t="s">
        <v>2041</v>
      </c>
      <c r="O12295" s="4" t="s">
        <v>2041</v>
      </c>
      <c r="P12295" s="4" t="s">
        <v>2041</v>
      </c>
      <c r="R12295" s="5" t="str">
        <f t="shared" si="1"/>
        <v>2020_354</v>
      </c>
    </row>
    <row r="12296">
      <c r="A12296" s="4" t="s">
        <v>764</v>
      </c>
      <c r="B12296" s="4">
        <v>355.0</v>
      </c>
      <c r="C12296" s="4">
        <v>2020.0</v>
      </c>
      <c r="D12296" s="4" t="s">
        <v>48</v>
      </c>
      <c r="E12296" s="4" t="s">
        <v>48</v>
      </c>
      <c r="F12296" s="4" t="s">
        <v>100</v>
      </c>
      <c r="G12296" s="4" t="s">
        <v>1562</v>
      </c>
      <c r="H12296" s="4">
        <v>44050.0</v>
      </c>
      <c r="I12296" s="4">
        <v>8919.0</v>
      </c>
      <c r="J12296" s="4">
        <v>1760.0</v>
      </c>
      <c r="K12296" s="4">
        <v>18943.0</v>
      </c>
      <c r="L12296" s="4">
        <v>17570.0</v>
      </c>
      <c r="M12296" s="4" t="s">
        <v>2041</v>
      </c>
      <c r="N12296" s="4" t="s">
        <v>2041</v>
      </c>
      <c r="O12296" s="4" t="s">
        <v>2041</v>
      </c>
      <c r="P12296" s="4" t="s">
        <v>2041</v>
      </c>
      <c r="R12296" s="5" t="str">
        <f t="shared" si="1"/>
        <v>2020_355</v>
      </c>
    </row>
    <row r="12297">
      <c r="A12297" s="4" t="s">
        <v>2293</v>
      </c>
      <c r="B12297" s="4">
        <v>356.0</v>
      </c>
      <c r="C12297" s="4">
        <v>2020.0</v>
      </c>
      <c r="D12297" s="4" t="s">
        <v>48</v>
      </c>
      <c r="E12297" s="4" t="s">
        <v>48</v>
      </c>
      <c r="F12297" s="4" t="s">
        <v>179</v>
      </c>
      <c r="G12297" s="4" t="s">
        <v>1742</v>
      </c>
      <c r="H12297" s="4">
        <v>4098.0</v>
      </c>
      <c r="I12297" s="4">
        <v>8906.0</v>
      </c>
      <c r="J12297" s="4">
        <v>1067.0</v>
      </c>
      <c r="K12297" s="4">
        <v>19299.0</v>
      </c>
      <c r="L12297" s="4">
        <v>12600.0</v>
      </c>
      <c r="M12297" s="4" t="s">
        <v>2041</v>
      </c>
      <c r="N12297" s="4" t="s">
        <v>2041</v>
      </c>
      <c r="O12297" s="4" t="s">
        <v>2041</v>
      </c>
      <c r="P12297" s="4" t="s">
        <v>2041</v>
      </c>
      <c r="R12297" s="5" t="str">
        <f t="shared" si="1"/>
        <v>2020_356</v>
      </c>
    </row>
    <row r="12298">
      <c r="A12298" s="4" t="s">
        <v>2357</v>
      </c>
      <c r="B12298" s="4">
        <v>357.0</v>
      </c>
      <c r="C12298" s="4">
        <v>2020.0</v>
      </c>
      <c r="D12298" s="4" t="s">
        <v>76</v>
      </c>
      <c r="E12298" s="4" t="s">
        <v>76</v>
      </c>
      <c r="F12298" s="4" t="s">
        <v>37</v>
      </c>
      <c r="G12298" s="4" t="s">
        <v>2358</v>
      </c>
      <c r="H12298" s="4">
        <v>7420.0</v>
      </c>
      <c r="I12298" s="4">
        <v>8899.0</v>
      </c>
      <c r="J12298" s="4">
        <v>549.0</v>
      </c>
      <c r="K12298" s="4">
        <v>7031.0</v>
      </c>
      <c r="L12298" s="4">
        <v>42000.0</v>
      </c>
      <c r="M12298" s="4" t="s">
        <v>2041</v>
      </c>
      <c r="N12298" s="4" t="s">
        <v>2041</v>
      </c>
      <c r="O12298" s="4" t="s">
        <v>2041</v>
      </c>
      <c r="P12298" s="4" t="s">
        <v>2041</v>
      </c>
      <c r="R12298" s="5" t="str">
        <f t="shared" si="1"/>
        <v>2020_357</v>
      </c>
    </row>
    <row r="12299">
      <c r="A12299" s="4" t="s">
        <v>2545</v>
      </c>
      <c r="B12299" s="4">
        <v>358.0</v>
      </c>
      <c r="C12299" s="4">
        <v>2020.0</v>
      </c>
      <c r="D12299" s="4" t="s">
        <v>1104</v>
      </c>
      <c r="E12299" s="4" t="s">
        <v>2116</v>
      </c>
      <c r="F12299" s="4" t="s">
        <v>257</v>
      </c>
      <c r="G12299" s="4" t="s">
        <v>2546</v>
      </c>
      <c r="H12299" s="4">
        <v>4463.0</v>
      </c>
      <c r="I12299" s="4">
        <v>8878.0</v>
      </c>
      <c r="J12299" s="4">
        <v>404.0</v>
      </c>
      <c r="K12299" s="4">
        <v>16469.0</v>
      </c>
      <c r="L12299" s="4">
        <v>48000.0</v>
      </c>
      <c r="M12299" s="4" t="s">
        <v>2041</v>
      </c>
      <c r="N12299" s="4" t="s">
        <v>2041</v>
      </c>
      <c r="O12299" s="4" t="s">
        <v>2041</v>
      </c>
      <c r="P12299" s="4" t="s">
        <v>2041</v>
      </c>
      <c r="R12299" s="5" t="str">
        <f t="shared" si="1"/>
        <v>2020_358</v>
      </c>
    </row>
    <row r="12300">
      <c r="A12300" s="4" t="s">
        <v>2383</v>
      </c>
      <c r="B12300" s="4">
        <v>359.0</v>
      </c>
      <c r="C12300" s="4">
        <v>2020.0</v>
      </c>
      <c r="D12300" s="4" t="s">
        <v>977</v>
      </c>
      <c r="E12300" s="4" t="s">
        <v>117</v>
      </c>
      <c r="F12300" s="4" t="s">
        <v>46</v>
      </c>
      <c r="G12300" s="4" t="s">
        <v>1514</v>
      </c>
      <c r="H12300" s="4">
        <v>2973.0</v>
      </c>
      <c r="I12300" s="4">
        <v>8846.0</v>
      </c>
      <c r="J12300" s="4">
        <v>263.0</v>
      </c>
      <c r="K12300" s="4">
        <v>4809.0</v>
      </c>
      <c r="L12300" s="4">
        <v>9400.0</v>
      </c>
      <c r="M12300" s="4" t="s">
        <v>2041</v>
      </c>
      <c r="N12300" s="4" t="s">
        <v>2041</v>
      </c>
      <c r="O12300" s="4" t="s">
        <v>2041</v>
      </c>
      <c r="P12300" s="4" t="s">
        <v>2041</v>
      </c>
      <c r="R12300" s="5" t="str">
        <f t="shared" si="1"/>
        <v>2020_359</v>
      </c>
    </row>
    <row r="12301">
      <c r="A12301" s="4" t="s">
        <v>2453</v>
      </c>
      <c r="B12301" s="4">
        <v>360.0</v>
      </c>
      <c r="C12301" s="4">
        <v>2020.0</v>
      </c>
      <c r="D12301" s="4" t="s">
        <v>120</v>
      </c>
      <c r="E12301" s="4" t="s">
        <v>2059</v>
      </c>
      <c r="F12301" s="4" t="s">
        <v>95</v>
      </c>
      <c r="G12301" s="4" t="s">
        <v>1458</v>
      </c>
      <c r="H12301" s="4">
        <v>3490.0</v>
      </c>
      <c r="I12301" s="4">
        <v>8781.0</v>
      </c>
      <c r="J12301" s="4">
        <v>769.0</v>
      </c>
      <c r="K12301" s="4">
        <v>12993.0</v>
      </c>
      <c r="L12301" s="4">
        <v>24134.0</v>
      </c>
      <c r="M12301" s="4" t="s">
        <v>2041</v>
      </c>
      <c r="N12301" s="4" t="s">
        <v>2041</v>
      </c>
      <c r="O12301" s="4" t="s">
        <v>2041</v>
      </c>
      <c r="P12301" s="4" t="s">
        <v>2041</v>
      </c>
      <c r="R12301" s="5" t="str">
        <f t="shared" si="1"/>
        <v>2020_360</v>
      </c>
    </row>
    <row r="12302">
      <c r="A12302" s="7" t="s">
        <v>2542</v>
      </c>
      <c r="B12302" s="7">
        <v>361.0</v>
      </c>
      <c r="C12302" s="7">
        <v>2020.0</v>
      </c>
      <c r="D12302" s="7" t="s">
        <v>62</v>
      </c>
      <c r="E12302" s="7" t="s">
        <v>2112</v>
      </c>
      <c r="F12302" s="7" t="s">
        <v>24</v>
      </c>
      <c r="G12302" s="7" t="s">
        <v>1478</v>
      </c>
      <c r="H12302" s="7">
        <v>16033.0</v>
      </c>
      <c r="I12302" s="7">
        <v>8776.0</v>
      </c>
      <c r="J12302" s="7">
        <v>713.0</v>
      </c>
      <c r="K12302" s="7">
        <v>6950.0</v>
      </c>
      <c r="L12302" s="7">
        <v>450000.0</v>
      </c>
      <c r="M12302" s="7" t="s">
        <v>2041</v>
      </c>
      <c r="N12302" s="7" t="s">
        <v>2044</v>
      </c>
      <c r="O12302" s="7" t="s">
        <v>2041</v>
      </c>
      <c r="P12302" s="7" t="s">
        <v>2041</v>
      </c>
      <c r="Q12302" s="8"/>
      <c r="R12302" s="5" t="str">
        <f t="shared" si="1"/>
        <v>2020_361</v>
      </c>
    </row>
    <row r="12303">
      <c r="A12303" s="7" t="s">
        <v>2361</v>
      </c>
      <c r="B12303" s="7">
        <v>362.0</v>
      </c>
      <c r="C12303" s="7">
        <v>2020.0</v>
      </c>
      <c r="D12303" s="7" t="s">
        <v>1831</v>
      </c>
      <c r="E12303" s="7" t="s">
        <v>2040</v>
      </c>
      <c r="F12303" s="7" t="s">
        <v>100</v>
      </c>
      <c r="G12303" s="7" t="s">
        <v>1817</v>
      </c>
      <c r="H12303" s="7">
        <v>1848.0</v>
      </c>
      <c r="I12303" s="7">
        <v>8751.0</v>
      </c>
      <c r="J12303" s="7">
        <v>298.0</v>
      </c>
      <c r="K12303" s="7">
        <v>6629.0</v>
      </c>
      <c r="L12303" s="7">
        <v>28450.0</v>
      </c>
      <c r="M12303" s="7" t="s">
        <v>2041</v>
      </c>
      <c r="N12303" s="7" t="s">
        <v>2044</v>
      </c>
      <c r="O12303" s="7" t="s">
        <v>2041</v>
      </c>
      <c r="P12303" s="7" t="s">
        <v>2041</v>
      </c>
      <c r="Q12303" s="8"/>
      <c r="R12303" s="5" t="str">
        <f t="shared" si="1"/>
        <v>2020_362</v>
      </c>
    </row>
    <row r="12304">
      <c r="A12304" s="4" t="s">
        <v>2670</v>
      </c>
      <c r="B12304" s="4">
        <v>363.0</v>
      </c>
      <c r="C12304" s="4">
        <v>2020.0</v>
      </c>
      <c r="D12304" s="4" t="s">
        <v>232</v>
      </c>
      <c r="E12304" s="4" t="s">
        <v>2112</v>
      </c>
      <c r="F12304" s="4" t="s">
        <v>955</v>
      </c>
      <c r="G12304" s="4" t="s">
        <v>1551</v>
      </c>
      <c r="H12304" s="4">
        <v>4612.0</v>
      </c>
      <c r="I12304" s="4">
        <v>8742.0</v>
      </c>
      <c r="J12304" s="4">
        <v>1195.0</v>
      </c>
      <c r="K12304" s="4">
        <v>25345.0</v>
      </c>
      <c r="L12304" s="4">
        <v>64000.0</v>
      </c>
      <c r="M12304" s="4" t="s">
        <v>2041</v>
      </c>
      <c r="N12304" s="4" t="s">
        <v>2041</v>
      </c>
      <c r="O12304" s="4" t="s">
        <v>2041</v>
      </c>
      <c r="P12304" s="4" t="s">
        <v>2041</v>
      </c>
      <c r="R12304" s="5" t="str">
        <f t="shared" si="1"/>
        <v>2020_363</v>
      </c>
    </row>
    <row r="12305">
      <c r="A12305" s="4" t="s">
        <v>2279</v>
      </c>
      <c r="B12305" s="4">
        <v>364.0</v>
      </c>
      <c r="C12305" s="4">
        <v>2020.0</v>
      </c>
      <c r="D12305" s="4" t="s">
        <v>99</v>
      </c>
      <c r="E12305" s="4" t="s">
        <v>2042</v>
      </c>
      <c r="F12305" s="4" t="s">
        <v>37</v>
      </c>
      <c r="G12305" s="4" t="s">
        <v>1495</v>
      </c>
      <c r="H12305" s="4">
        <v>1676.0</v>
      </c>
      <c r="I12305" s="4">
        <v>8681.0</v>
      </c>
      <c r="J12305" s="4">
        <v>343.0</v>
      </c>
      <c r="K12305" s="4">
        <v>101342.0</v>
      </c>
      <c r="L12305" s="4">
        <v>3100.0</v>
      </c>
      <c r="M12305" s="4" t="s">
        <v>2041</v>
      </c>
      <c r="N12305" s="4" t="s">
        <v>2041</v>
      </c>
      <c r="O12305" s="4" t="s">
        <v>2041</v>
      </c>
      <c r="P12305" s="4" t="s">
        <v>2041</v>
      </c>
      <c r="R12305" s="5" t="str">
        <f t="shared" si="1"/>
        <v>2020_364</v>
      </c>
    </row>
    <row r="12306">
      <c r="A12306" s="4" t="s">
        <v>2300</v>
      </c>
      <c r="B12306" s="4">
        <v>365.0</v>
      </c>
      <c r="C12306" s="4">
        <v>2020.0</v>
      </c>
      <c r="D12306" s="4" t="s">
        <v>225</v>
      </c>
      <c r="E12306" s="4" t="s">
        <v>921</v>
      </c>
      <c r="F12306" s="4" t="s">
        <v>24</v>
      </c>
      <c r="G12306" s="4" t="s">
        <v>1404</v>
      </c>
      <c r="H12306" s="4">
        <v>1611.0</v>
      </c>
      <c r="I12306" s="4">
        <v>8671.0</v>
      </c>
      <c r="J12306" s="4">
        <v>209.0</v>
      </c>
      <c r="K12306" s="4">
        <v>18815.0</v>
      </c>
      <c r="L12306" s="4">
        <v>2680.0</v>
      </c>
      <c r="M12306" s="4" t="s">
        <v>2041</v>
      </c>
      <c r="N12306" s="4" t="s">
        <v>2041</v>
      </c>
      <c r="O12306" s="4" t="s">
        <v>2041</v>
      </c>
      <c r="P12306" s="4" t="s">
        <v>2041</v>
      </c>
      <c r="R12306" s="5" t="str">
        <f t="shared" si="1"/>
        <v>2020_365</v>
      </c>
    </row>
    <row r="12307">
      <c r="A12307" s="7" t="s">
        <v>2581</v>
      </c>
      <c r="B12307" s="7">
        <v>366.0</v>
      </c>
      <c r="C12307" s="7">
        <v>2020.0</v>
      </c>
      <c r="D12307" s="7" t="s">
        <v>1078</v>
      </c>
      <c r="E12307" s="7" t="s">
        <v>2052</v>
      </c>
      <c r="F12307" s="7" t="s">
        <v>30</v>
      </c>
      <c r="G12307" s="7" t="s">
        <v>1407</v>
      </c>
      <c r="H12307" s="7">
        <v>3924.0</v>
      </c>
      <c r="I12307" s="7">
        <v>8649.0</v>
      </c>
      <c r="J12307" s="7">
        <v>3784.0</v>
      </c>
      <c r="K12307" s="7">
        <v>17665.0</v>
      </c>
      <c r="L12307" s="7">
        <v>19000.0</v>
      </c>
      <c r="M12307" s="7" t="s">
        <v>2041</v>
      </c>
      <c r="N12307" s="7" t="s">
        <v>2044</v>
      </c>
      <c r="O12307" s="7" t="s">
        <v>2041</v>
      </c>
      <c r="P12307" s="7" t="s">
        <v>2041</v>
      </c>
      <c r="Q12307" s="8"/>
      <c r="R12307" s="5" t="str">
        <f t="shared" si="1"/>
        <v>2020_366</v>
      </c>
    </row>
    <row r="12308">
      <c r="A12308" s="4" t="s">
        <v>2552</v>
      </c>
      <c r="B12308" s="4">
        <v>367.0</v>
      </c>
      <c r="C12308" s="4">
        <v>2020.0</v>
      </c>
      <c r="D12308" s="4" t="s">
        <v>19</v>
      </c>
      <c r="E12308" s="4" t="s">
        <v>19</v>
      </c>
      <c r="F12308" s="4" t="s">
        <v>55</v>
      </c>
      <c r="G12308" s="4" t="s">
        <v>1794</v>
      </c>
      <c r="H12308" s="4">
        <v>1128.0</v>
      </c>
      <c r="I12308" s="4">
        <v>8620.0</v>
      </c>
      <c r="J12308" s="4">
        <v>226.0</v>
      </c>
      <c r="K12308" s="4">
        <v>7220.0</v>
      </c>
      <c r="L12308" s="4">
        <v>36300.0</v>
      </c>
      <c r="M12308" s="4" t="s">
        <v>2041</v>
      </c>
      <c r="N12308" s="4" t="s">
        <v>2041</v>
      </c>
      <c r="O12308" s="4" t="s">
        <v>2041</v>
      </c>
      <c r="P12308" s="4" t="s">
        <v>2041</v>
      </c>
      <c r="R12308" s="5" t="str">
        <f t="shared" si="1"/>
        <v>2020_367</v>
      </c>
    </row>
    <row r="12309">
      <c r="A12309" s="7" t="s">
        <v>1192</v>
      </c>
      <c r="B12309" s="7">
        <v>368.0</v>
      </c>
      <c r="C12309" s="7">
        <v>2020.0</v>
      </c>
      <c r="D12309" s="7" t="s">
        <v>42</v>
      </c>
      <c r="E12309" s="7" t="s">
        <v>2042</v>
      </c>
      <c r="F12309" s="7" t="s">
        <v>74</v>
      </c>
      <c r="G12309" s="7" t="s">
        <v>1422</v>
      </c>
      <c r="H12309" s="8"/>
      <c r="I12309" s="7">
        <v>8612.0</v>
      </c>
      <c r="J12309" s="7">
        <v>968.0</v>
      </c>
      <c r="K12309" s="7">
        <v>102478.0</v>
      </c>
      <c r="L12309" s="7">
        <v>3235.0</v>
      </c>
      <c r="M12309" s="7" t="s">
        <v>2041</v>
      </c>
      <c r="N12309" s="7" t="s">
        <v>2044</v>
      </c>
      <c r="O12309" s="7" t="s">
        <v>2041</v>
      </c>
      <c r="P12309" s="7" t="s">
        <v>2041</v>
      </c>
      <c r="Q12309" s="8"/>
      <c r="R12309" s="5" t="str">
        <f t="shared" si="1"/>
        <v>2020_368</v>
      </c>
    </row>
    <row r="12310">
      <c r="A12310" s="4" t="s">
        <v>2286</v>
      </c>
      <c r="B12310" s="4">
        <v>369.0</v>
      </c>
      <c r="C12310" s="4">
        <v>2020.0</v>
      </c>
      <c r="D12310" s="4" t="s">
        <v>19</v>
      </c>
      <c r="E12310" s="4" t="s">
        <v>19</v>
      </c>
      <c r="F12310" s="4" t="s">
        <v>20</v>
      </c>
      <c r="G12310" s="4" t="s">
        <v>1606</v>
      </c>
      <c r="H12310" s="4">
        <v>4017.0</v>
      </c>
      <c r="I12310" s="4">
        <v>8548.0</v>
      </c>
      <c r="J12310" s="4">
        <v>462.0</v>
      </c>
      <c r="K12310" s="4">
        <v>6771.0</v>
      </c>
      <c r="L12310" s="4">
        <v>61957.0</v>
      </c>
      <c r="M12310" s="4" t="s">
        <v>2041</v>
      </c>
      <c r="N12310" s="4" t="s">
        <v>2041</v>
      </c>
      <c r="O12310" s="4" t="s">
        <v>2041</v>
      </c>
      <c r="P12310" s="4" t="s">
        <v>2041</v>
      </c>
      <c r="R12310" s="5" t="str">
        <f t="shared" si="1"/>
        <v>2020_369</v>
      </c>
    </row>
    <row r="12311">
      <c r="A12311" s="4" t="s">
        <v>2327</v>
      </c>
      <c r="B12311" s="4">
        <v>370.0</v>
      </c>
      <c r="C12311" s="4">
        <v>2020.0</v>
      </c>
      <c r="D12311" s="4" t="s">
        <v>986</v>
      </c>
      <c r="E12311" s="4" t="s">
        <v>117</v>
      </c>
      <c r="F12311" s="4" t="s">
        <v>20</v>
      </c>
      <c r="G12311" s="4" t="s">
        <v>2488</v>
      </c>
      <c r="H12311" s="4">
        <v>521.0</v>
      </c>
      <c r="I12311" s="4">
        <v>8536.0</v>
      </c>
      <c r="J12311" s="4">
        <v>6.0</v>
      </c>
      <c r="K12311" s="4">
        <v>2276.0</v>
      </c>
      <c r="L12311" s="4">
        <v>13800.0</v>
      </c>
      <c r="M12311" s="4" t="s">
        <v>2041</v>
      </c>
      <c r="N12311" s="4" t="s">
        <v>2041</v>
      </c>
      <c r="O12311" s="4" t="s">
        <v>2041</v>
      </c>
      <c r="P12311" s="4" t="s">
        <v>2041</v>
      </c>
      <c r="R12311" s="5" t="str">
        <f t="shared" si="1"/>
        <v>2020_370</v>
      </c>
    </row>
    <row r="12312">
      <c r="A12312" s="4" t="s">
        <v>2336</v>
      </c>
      <c r="B12312" s="4">
        <v>371.0</v>
      </c>
      <c r="C12312" s="4">
        <v>2020.0</v>
      </c>
      <c r="D12312" s="4" t="s">
        <v>216</v>
      </c>
      <c r="E12312" s="4" t="s">
        <v>921</v>
      </c>
      <c r="F12312" s="4" t="s">
        <v>148</v>
      </c>
      <c r="G12312" s="4" t="s">
        <v>1463</v>
      </c>
      <c r="H12312" s="4">
        <v>25835.0</v>
      </c>
      <c r="I12312" s="4">
        <v>8527.0</v>
      </c>
      <c r="J12312" s="4">
        <v>909.0</v>
      </c>
      <c r="K12312" s="4">
        <v>41124.0</v>
      </c>
      <c r="L12312" s="4">
        <v>8234.0</v>
      </c>
      <c r="M12312" s="4" t="s">
        <v>2041</v>
      </c>
      <c r="N12312" s="4" t="s">
        <v>2041</v>
      </c>
      <c r="O12312" s="4" t="s">
        <v>2041</v>
      </c>
      <c r="P12312" s="4" t="s">
        <v>2041</v>
      </c>
      <c r="R12312" s="5" t="str">
        <f t="shared" si="1"/>
        <v>2020_371</v>
      </c>
    </row>
    <row r="12313">
      <c r="A12313" s="4" t="s">
        <v>856</v>
      </c>
      <c r="B12313" s="4">
        <v>372.0</v>
      </c>
      <c r="C12313" s="4">
        <v>2020.0</v>
      </c>
      <c r="D12313" s="4" t="s">
        <v>62</v>
      </c>
      <c r="E12313" s="4" t="s">
        <v>2112</v>
      </c>
      <c r="F12313" s="4" t="s">
        <v>179</v>
      </c>
      <c r="G12313" s="4" t="s">
        <v>1619</v>
      </c>
      <c r="H12313" s="4">
        <v>6580.0</v>
      </c>
      <c r="I12313" s="4">
        <v>8510.0</v>
      </c>
      <c r="J12313" s="4">
        <v>713.0</v>
      </c>
      <c r="K12313" s="4">
        <v>5893.0</v>
      </c>
      <c r="L12313" s="4">
        <v>184514.0</v>
      </c>
      <c r="M12313" s="4" t="s">
        <v>2041</v>
      </c>
      <c r="N12313" s="4" t="s">
        <v>2041</v>
      </c>
      <c r="O12313" s="4" t="s">
        <v>2041</v>
      </c>
      <c r="P12313" s="4" t="s">
        <v>2041</v>
      </c>
      <c r="R12313" s="5" t="str">
        <f t="shared" si="1"/>
        <v>2020_372</v>
      </c>
    </row>
    <row r="12314">
      <c r="A12314" s="4" t="s">
        <v>2138</v>
      </c>
      <c r="B12314" s="4">
        <v>373.0</v>
      </c>
      <c r="C12314" s="4">
        <v>2020.0</v>
      </c>
      <c r="D12314" s="4" t="s">
        <v>490</v>
      </c>
      <c r="E12314" s="4" t="s">
        <v>921</v>
      </c>
      <c r="F12314" s="4" t="s">
        <v>118</v>
      </c>
      <c r="G12314" s="4" t="s">
        <v>1543</v>
      </c>
      <c r="H12314" s="4">
        <v>338.0</v>
      </c>
      <c r="I12314" s="4">
        <v>8489.0</v>
      </c>
      <c r="J12314" s="4">
        <v>308.0</v>
      </c>
      <c r="K12314" s="4">
        <v>16193.0</v>
      </c>
      <c r="L12314" s="4">
        <v>2300.0</v>
      </c>
      <c r="M12314" s="4" t="s">
        <v>2041</v>
      </c>
      <c r="N12314" s="4" t="s">
        <v>2041</v>
      </c>
      <c r="O12314" s="4" t="s">
        <v>2041</v>
      </c>
      <c r="P12314" s="4" t="s">
        <v>2041</v>
      </c>
      <c r="R12314" s="5" t="str">
        <f t="shared" si="1"/>
        <v>2020_373</v>
      </c>
    </row>
    <row r="12315">
      <c r="A12315" s="4" t="s">
        <v>2671</v>
      </c>
      <c r="B12315" s="4">
        <v>374.0</v>
      </c>
      <c r="C12315" s="4">
        <v>2020.0</v>
      </c>
      <c r="D12315" s="4" t="s">
        <v>1096</v>
      </c>
      <c r="E12315" s="4" t="s">
        <v>921</v>
      </c>
      <c r="F12315" s="4" t="s">
        <v>24</v>
      </c>
      <c r="G12315" s="4" t="s">
        <v>1404</v>
      </c>
      <c r="H12315" s="4">
        <v>3794.0</v>
      </c>
      <c r="I12315" s="4">
        <v>8479.0</v>
      </c>
      <c r="J12315" s="4">
        <v>6095.0</v>
      </c>
      <c r="K12315" s="4">
        <v>13149.0</v>
      </c>
      <c r="L12315" s="4">
        <v>34645.0</v>
      </c>
      <c r="M12315" s="4" t="s">
        <v>2041</v>
      </c>
      <c r="N12315" s="4" t="s">
        <v>2041</v>
      </c>
      <c r="O12315" s="4" t="s">
        <v>2041</v>
      </c>
      <c r="P12315" s="4" t="s">
        <v>2041</v>
      </c>
      <c r="R12315" s="5" t="str">
        <f t="shared" si="1"/>
        <v>2020_374</v>
      </c>
    </row>
    <row r="12316">
      <c r="A12316" s="4" t="s">
        <v>2288</v>
      </c>
      <c r="B12316" s="4">
        <v>375.0</v>
      </c>
      <c r="C12316" s="4">
        <v>2020.0</v>
      </c>
      <c r="D12316" s="4" t="s">
        <v>67</v>
      </c>
      <c r="E12316" s="4" t="s">
        <v>2042</v>
      </c>
      <c r="F12316" s="4" t="s">
        <v>179</v>
      </c>
      <c r="G12316" s="4" t="s">
        <v>1555</v>
      </c>
      <c r="H12316" s="4">
        <v>6854.0</v>
      </c>
      <c r="I12316" s="4">
        <v>8469.0</v>
      </c>
      <c r="J12316" s="4">
        <v>1062.0</v>
      </c>
      <c r="K12316" s="4">
        <v>10677.0</v>
      </c>
      <c r="L12316" s="4">
        <v>23484.0</v>
      </c>
      <c r="M12316" s="4" t="s">
        <v>2041</v>
      </c>
      <c r="N12316" s="4" t="s">
        <v>2041</v>
      </c>
      <c r="O12316" s="4" t="s">
        <v>2041</v>
      </c>
      <c r="P12316" s="4" t="s">
        <v>2041</v>
      </c>
      <c r="R12316" s="5" t="str">
        <f t="shared" si="1"/>
        <v>2020_375</v>
      </c>
    </row>
    <row r="12317">
      <c r="A12317" s="4" t="s">
        <v>1217</v>
      </c>
      <c r="B12317" s="4">
        <v>376.0</v>
      </c>
      <c r="C12317" s="4">
        <v>2020.0</v>
      </c>
      <c r="D12317" s="4" t="s">
        <v>45</v>
      </c>
      <c r="E12317" s="4" t="s">
        <v>2042</v>
      </c>
      <c r="F12317" s="4" t="s">
        <v>100</v>
      </c>
      <c r="G12317" s="4" t="s">
        <v>1649</v>
      </c>
      <c r="I12317" s="4">
        <v>8443.0</v>
      </c>
      <c r="J12317" s="4">
        <v>551.0</v>
      </c>
      <c r="K12317" s="4">
        <v>23347.0</v>
      </c>
      <c r="L12317" s="4">
        <v>5778.0</v>
      </c>
      <c r="M12317" s="4" t="s">
        <v>2041</v>
      </c>
      <c r="N12317" s="4" t="s">
        <v>2041</v>
      </c>
      <c r="O12317" s="4" t="s">
        <v>2041</v>
      </c>
      <c r="P12317" s="4" t="s">
        <v>2041</v>
      </c>
      <c r="R12317" s="5" t="str">
        <f t="shared" si="1"/>
        <v>2020_376</v>
      </c>
    </row>
    <row r="12318">
      <c r="A12318" s="4" t="s">
        <v>1698</v>
      </c>
      <c r="B12318" s="4">
        <v>377.0</v>
      </c>
      <c r="C12318" s="4">
        <v>2020.0</v>
      </c>
      <c r="D12318" s="4" t="s">
        <v>1723</v>
      </c>
      <c r="E12318" s="4" t="s">
        <v>2062</v>
      </c>
      <c r="F12318" s="4" t="s">
        <v>189</v>
      </c>
      <c r="G12318" s="4" t="s">
        <v>1698</v>
      </c>
      <c r="H12318" s="4">
        <v>4394.0</v>
      </c>
      <c r="I12318" s="4">
        <v>8382.0</v>
      </c>
      <c r="J12318" s="4">
        <v>579.0</v>
      </c>
      <c r="K12318" s="4">
        <v>5566.0</v>
      </c>
      <c r="L12318" s="4">
        <v>15400.0</v>
      </c>
      <c r="M12318" s="4" t="s">
        <v>2041</v>
      </c>
      <c r="N12318" s="4" t="s">
        <v>2041</v>
      </c>
      <c r="O12318" s="4" t="s">
        <v>2041</v>
      </c>
      <c r="P12318" s="4" t="s">
        <v>2041</v>
      </c>
      <c r="R12318" s="5" t="str">
        <f t="shared" si="1"/>
        <v>2020_377</v>
      </c>
    </row>
    <row r="12319">
      <c r="A12319" s="4" t="s">
        <v>2350</v>
      </c>
      <c r="B12319" s="4">
        <v>378.0</v>
      </c>
      <c r="C12319" s="4">
        <v>2020.0</v>
      </c>
      <c r="D12319" s="4" t="s">
        <v>1831</v>
      </c>
      <c r="E12319" s="4" t="s">
        <v>2040</v>
      </c>
      <c r="F12319" s="4" t="s">
        <v>201</v>
      </c>
      <c r="G12319" s="4" t="s">
        <v>1826</v>
      </c>
      <c r="H12319" s="4">
        <v>4875.0</v>
      </c>
      <c r="I12319" s="4">
        <v>8365.0</v>
      </c>
      <c r="J12319" s="4">
        <v>204.0</v>
      </c>
      <c r="K12319" s="4">
        <v>3731.0</v>
      </c>
      <c r="L12319" s="4">
        <v>26866.0</v>
      </c>
      <c r="M12319" s="4" t="s">
        <v>2041</v>
      </c>
      <c r="N12319" s="4" t="s">
        <v>2041</v>
      </c>
      <c r="O12319" s="4" t="s">
        <v>2041</v>
      </c>
      <c r="P12319" s="4" t="s">
        <v>2041</v>
      </c>
      <c r="R12319" s="5" t="str">
        <f t="shared" si="1"/>
        <v>2020_378</v>
      </c>
    </row>
    <row r="12320">
      <c r="A12320" s="4" t="s">
        <v>2329</v>
      </c>
      <c r="B12320" s="4">
        <v>379.0</v>
      </c>
      <c r="C12320" s="4">
        <v>2020.0</v>
      </c>
      <c r="D12320" s="4" t="s">
        <v>999</v>
      </c>
      <c r="E12320" s="4" t="s">
        <v>117</v>
      </c>
      <c r="F12320" s="4" t="s">
        <v>100</v>
      </c>
      <c r="G12320" s="4" t="s">
        <v>1500</v>
      </c>
      <c r="H12320" s="4">
        <v>957.0</v>
      </c>
      <c r="I12320" s="4">
        <v>8359.0</v>
      </c>
      <c r="J12320" s="4">
        <v>223.0</v>
      </c>
      <c r="K12320" s="4">
        <v>5018.0</v>
      </c>
      <c r="L12320" s="4">
        <v>9500.0</v>
      </c>
      <c r="M12320" s="4" t="s">
        <v>2041</v>
      </c>
      <c r="N12320" s="4" t="s">
        <v>2041</v>
      </c>
      <c r="O12320" s="4" t="s">
        <v>2041</v>
      </c>
      <c r="P12320" s="4" t="s">
        <v>2041</v>
      </c>
      <c r="R12320" s="5" t="str">
        <f t="shared" si="1"/>
        <v>2020_379</v>
      </c>
    </row>
    <row r="12321">
      <c r="A12321" s="4" t="s">
        <v>2426</v>
      </c>
      <c r="B12321" s="4">
        <v>380.0</v>
      </c>
      <c r="C12321" s="4">
        <v>2020.0</v>
      </c>
      <c r="D12321" s="4" t="s">
        <v>1831</v>
      </c>
      <c r="E12321" s="4" t="s">
        <v>2040</v>
      </c>
      <c r="F12321" s="4" t="s">
        <v>115</v>
      </c>
      <c r="G12321" s="4" t="s">
        <v>2315</v>
      </c>
      <c r="H12321" s="4">
        <v>9810.0</v>
      </c>
      <c r="I12321" s="4">
        <v>8352.0</v>
      </c>
      <c r="J12321" s="4">
        <v>562.0</v>
      </c>
      <c r="K12321" s="4">
        <v>5289.0</v>
      </c>
      <c r="L12321" s="4">
        <v>24000.0</v>
      </c>
      <c r="M12321" s="4" t="s">
        <v>2041</v>
      </c>
      <c r="N12321" s="4" t="s">
        <v>2041</v>
      </c>
      <c r="O12321" s="4" t="s">
        <v>2041</v>
      </c>
      <c r="P12321" s="4" t="s">
        <v>2041</v>
      </c>
      <c r="R12321" s="5" t="str">
        <f t="shared" si="1"/>
        <v>2020_380</v>
      </c>
    </row>
    <row r="12322">
      <c r="A12322" s="4" t="s">
        <v>2672</v>
      </c>
      <c r="B12322" s="4">
        <v>381.0</v>
      </c>
      <c r="C12322" s="4">
        <v>2020.0</v>
      </c>
      <c r="D12322" s="4" t="s">
        <v>971</v>
      </c>
      <c r="E12322" s="4" t="s">
        <v>2043</v>
      </c>
      <c r="F12322" s="4" t="s">
        <v>127</v>
      </c>
      <c r="G12322" s="4" t="s">
        <v>2673</v>
      </c>
      <c r="H12322" s="4">
        <v>1779.0</v>
      </c>
      <c r="I12322" s="4">
        <v>8345.0</v>
      </c>
      <c r="J12322" s="4">
        <v>930.0</v>
      </c>
      <c r="K12322" s="4">
        <v>14432.0</v>
      </c>
      <c r="L12322" s="4">
        <v>30000.0</v>
      </c>
      <c r="M12322" s="4" t="s">
        <v>2041</v>
      </c>
      <c r="N12322" s="4" t="s">
        <v>2041</v>
      </c>
      <c r="O12322" s="4" t="s">
        <v>2044</v>
      </c>
      <c r="P12322" s="4" t="s">
        <v>2041</v>
      </c>
      <c r="R12322" s="5" t="str">
        <f t="shared" si="1"/>
        <v>2020_381</v>
      </c>
    </row>
    <row r="12323">
      <c r="A12323" s="4" t="s">
        <v>2244</v>
      </c>
      <c r="B12323" s="4">
        <v>382.0</v>
      </c>
      <c r="C12323" s="4">
        <v>2020.0</v>
      </c>
      <c r="D12323" s="4" t="s">
        <v>48</v>
      </c>
      <c r="E12323" s="4" t="s">
        <v>48</v>
      </c>
      <c r="F12323" s="4" t="s">
        <v>24</v>
      </c>
      <c r="G12323" s="4" t="s">
        <v>1539</v>
      </c>
      <c r="H12323" s="4">
        <v>3217.0</v>
      </c>
      <c r="I12323" s="4">
        <v>8342.0</v>
      </c>
      <c r="J12323" s="4">
        <v>562.0</v>
      </c>
      <c r="K12323" s="4">
        <v>8320.0</v>
      </c>
      <c r="L12323" s="4">
        <v>10000.0</v>
      </c>
      <c r="M12323" s="4" t="s">
        <v>2041</v>
      </c>
      <c r="N12323" s="4" t="s">
        <v>2041</v>
      </c>
      <c r="O12323" s="4" t="s">
        <v>2041</v>
      </c>
      <c r="P12323" s="4" t="s">
        <v>2041</v>
      </c>
      <c r="R12323" s="5" t="str">
        <f t="shared" si="1"/>
        <v>2020_382</v>
      </c>
    </row>
    <row r="12324">
      <c r="A12324" s="4" t="s">
        <v>446</v>
      </c>
      <c r="B12324" s="4">
        <v>383.0</v>
      </c>
      <c r="C12324" s="4">
        <v>2020.0</v>
      </c>
      <c r="D12324" s="4" t="s">
        <v>67</v>
      </c>
      <c r="E12324" s="4" t="s">
        <v>2042</v>
      </c>
      <c r="F12324" s="4" t="s">
        <v>55</v>
      </c>
      <c r="G12324" s="4" t="s">
        <v>1417</v>
      </c>
      <c r="H12324" s="4">
        <v>6331.0</v>
      </c>
      <c r="I12324" s="4">
        <v>8237.0</v>
      </c>
      <c r="J12324" s="4">
        <v>897.0</v>
      </c>
      <c r="K12324" s="4">
        <v>70130.0</v>
      </c>
      <c r="L12324" s="4">
        <v>7700.0</v>
      </c>
      <c r="M12324" s="4" t="s">
        <v>2041</v>
      </c>
      <c r="N12324" s="4" t="s">
        <v>2041</v>
      </c>
      <c r="O12324" s="4" t="s">
        <v>2041</v>
      </c>
      <c r="P12324" s="4" t="s">
        <v>2041</v>
      </c>
      <c r="R12324" s="5" t="str">
        <f t="shared" si="1"/>
        <v>2020_383</v>
      </c>
    </row>
    <row r="12325">
      <c r="A12325" s="4" t="s">
        <v>370</v>
      </c>
      <c r="B12325" s="4">
        <v>384.0</v>
      </c>
      <c r="C12325" s="4">
        <v>2020.0</v>
      </c>
      <c r="D12325" s="4" t="s">
        <v>1105</v>
      </c>
      <c r="E12325" s="4" t="s">
        <v>2052</v>
      </c>
      <c r="F12325" s="4" t="s">
        <v>20</v>
      </c>
      <c r="G12325" s="4" t="s">
        <v>1521</v>
      </c>
      <c r="H12325" s="4">
        <v>9118.0</v>
      </c>
      <c r="I12325" s="4">
        <v>8235.0</v>
      </c>
      <c r="J12325" s="4">
        <v>935.0</v>
      </c>
      <c r="K12325" s="4">
        <v>5027.0</v>
      </c>
      <c r="L12325" s="4">
        <v>22000.0</v>
      </c>
      <c r="M12325" s="4" t="s">
        <v>2041</v>
      </c>
      <c r="N12325" s="4" t="s">
        <v>2041</v>
      </c>
      <c r="O12325" s="4" t="s">
        <v>2041</v>
      </c>
      <c r="P12325" s="4" t="s">
        <v>2041</v>
      </c>
      <c r="R12325" s="5" t="str">
        <f t="shared" si="1"/>
        <v>2020_384</v>
      </c>
    </row>
    <row r="12326">
      <c r="A12326" s="4" t="s">
        <v>1955</v>
      </c>
      <c r="B12326" s="4">
        <v>385.0</v>
      </c>
      <c r="C12326" s="4">
        <v>2020.0</v>
      </c>
      <c r="D12326" s="4" t="s">
        <v>975</v>
      </c>
      <c r="E12326" s="4" t="s">
        <v>2043</v>
      </c>
      <c r="F12326" s="4" t="s">
        <v>57</v>
      </c>
      <c r="G12326" s="4" t="s">
        <v>1457</v>
      </c>
      <c r="H12326" s="4">
        <v>1927.0</v>
      </c>
      <c r="I12326" s="4">
        <v>8234.0</v>
      </c>
      <c r="J12326" s="4">
        <v>142.0</v>
      </c>
      <c r="K12326" s="4">
        <v>3906.0</v>
      </c>
      <c r="L12326" s="4">
        <v>38500.0</v>
      </c>
      <c r="M12326" s="4" t="s">
        <v>2041</v>
      </c>
      <c r="N12326" s="4" t="s">
        <v>2041</v>
      </c>
      <c r="O12326" s="4" t="s">
        <v>2041</v>
      </c>
      <c r="P12326" s="4" t="s">
        <v>2041</v>
      </c>
      <c r="R12326" s="5" t="str">
        <f t="shared" si="1"/>
        <v>2020_385</v>
      </c>
    </row>
    <row r="12327">
      <c r="A12327" s="4" t="s">
        <v>2456</v>
      </c>
      <c r="B12327" s="4">
        <v>386.0</v>
      </c>
      <c r="C12327" s="4">
        <v>2020.0</v>
      </c>
      <c r="D12327" s="4" t="s">
        <v>971</v>
      </c>
      <c r="E12327" s="4" t="s">
        <v>2043</v>
      </c>
      <c r="F12327" s="4" t="s">
        <v>35</v>
      </c>
      <c r="G12327" s="4" t="s">
        <v>2457</v>
      </c>
      <c r="H12327" s="4">
        <v>21726.0</v>
      </c>
      <c r="I12327" s="4">
        <v>8225.0</v>
      </c>
      <c r="J12327" s="4">
        <v>1155.0</v>
      </c>
      <c r="K12327" s="4">
        <v>10816.0</v>
      </c>
      <c r="L12327" s="4">
        <v>74000.0</v>
      </c>
      <c r="M12327" s="4" t="s">
        <v>2041</v>
      </c>
      <c r="N12327" s="4" t="s">
        <v>2041</v>
      </c>
      <c r="O12327" s="4" t="s">
        <v>2041</v>
      </c>
      <c r="P12327" s="4" t="s">
        <v>2041</v>
      </c>
      <c r="R12327" s="5" t="str">
        <f t="shared" si="1"/>
        <v>2020_386</v>
      </c>
    </row>
    <row r="12328">
      <c r="A12328" s="4" t="s">
        <v>2339</v>
      </c>
      <c r="B12328" s="4">
        <v>387.0</v>
      </c>
      <c r="C12328" s="4">
        <v>2020.0</v>
      </c>
      <c r="D12328" s="4" t="s">
        <v>225</v>
      </c>
      <c r="E12328" s="4" t="s">
        <v>921</v>
      </c>
      <c r="F12328" s="4" t="s">
        <v>118</v>
      </c>
      <c r="G12328" s="4" t="s">
        <v>1530</v>
      </c>
      <c r="H12328" s="4">
        <v>17166.0</v>
      </c>
      <c r="I12328" s="4">
        <v>8201.0</v>
      </c>
      <c r="J12328" s="4">
        <v>850.0</v>
      </c>
      <c r="K12328" s="4">
        <v>46040.0</v>
      </c>
      <c r="L12328" s="4">
        <v>4812.0</v>
      </c>
      <c r="M12328" s="4" t="s">
        <v>2041</v>
      </c>
      <c r="N12328" s="4" t="s">
        <v>2041</v>
      </c>
      <c r="O12328" s="4" t="s">
        <v>2041</v>
      </c>
      <c r="P12328" s="4" t="s">
        <v>2041</v>
      </c>
      <c r="R12328" s="5" t="str">
        <f t="shared" si="1"/>
        <v>2020_387</v>
      </c>
    </row>
    <row r="12329">
      <c r="A12329" s="4" t="s">
        <v>2674</v>
      </c>
      <c r="B12329" s="4">
        <v>388.0</v>
      </c>
      <c r="C12329" s="4">
        <v>2020.0</v>
      </c>
      <c r="D12329" s="4" t="s">
        <v>1728</v>
      </c>
      <c r="E12329" s="4" t="s">
        <v>2062</v>
      </c>
      <c r="F12329" s="4" t="s">
        <v>100</v>
      </c>
      <c r="G12329" s="4" t="s">
        <v>1500</v>
      </c>
      <c r="H12329" s="4">
        <v>9227.0</v>
      </c>
      <c r="I12329" s="4">
        <v>8200.0</v>
      </c>
      <c r="J12329" s="4">
        <v>327.0</v>
      </c>
      <c r="K12329" s="4">
        <v>18944.0</v>
      </c>
      <c r="L12329" s="4">
        <v>27500.0</v>
      </c>
      <c r="M12329" s="4" t="s">
        <v>2041</v>
      </c>
      <c r="N12329" s="4" t="s">
        <v>2041</v>
      </c>
      <c r="O12329" s="4" t="s">
        <v>2044</v>
      </c>
      <c r="P12329" s="4" t="s">
        <v>2041</v>
      </c>
      <c r="R12329" s="5" t="str">
        <f t="shared" si="1"/>
        <v>2020_388</v>
      </c>
    </row>
    <row r="12330">
      <c r="A12330" s="4" t="s">
        <v>2585</v>
      </c>
      <c r="B12330" s="4">
        <v>389.0</v>
      </c>
      <c r="C12330" s="4">
        <v>2020.0</v>
      </c>
      <c r="D12330" s="4" t="s">
        <v>1165</v>
      </c>
      <c r="E12330" s="4" t="s">
        <v>2059</v>
      </c>
      <c r="F12330" s="4" t="s">
        <v>95</v>
      </c>
      <c r="G12330" s="4" t="s">
        <v>1458</v>
      </c>
      <c r="H12330" s="4">
        <v>11208.0</v>
      </c>
      <c r="I12330" s="4">
        <v>8175.0</v>
      </c>
      <c r="J12330" s="4">
        <v>590.0</v>
      </c>
      <c r="K12330" s="4">
        <v>3692.0</v>
      </c>
      <c r="L12330" s="4">
        <v>18000.0</v>
      </c>
      <c r="M12330" s="4" t="s">
        <v>2041</v>
      </c>
      <c r="N12330" s="4" t="s">
        <v>2041</v>
      </c>
      <c r="O12330" s="4" t="s">
        <v>2041</v>
      </c>
      <c r="P12330" s="4" t="s">
        <v>2041</v>
      </c>
      <c r="R12330" s="5" t="str">
        <f t="shared" si="1"/>
        <v>2020_389</v>
      </c>
    </row>
    <row r="12331">
      <c r="A12331" s="4" t="s">
        <v>2675</v>
      </c>
      <c r="B12331" s="4">
        <v>390.0</v>
      </c>
      <c r="C12331" s="4">
        <v>2020.0</v>
      </c>
      <c r="D12331" s="4" t="s">
        <v>988</v>
      </c>
      <c r="E12331" s="4" t="s">
        <v>2053</v>
      </c>
      <c r="F12331" s="4" t="s">
        <v>55</v>
      </c>
      <c r="G12331" s="4" t="s">
        <v>1794</v>
      </c>
      <c r="H12331" s="4">
        <v>629.0</v>
      </c>
      <c r="I12331" s="4">
        <v>8170.0</v>
      </c>
      <c r="J12331" s="4">
        <v>18.0</v>
      </c>
      <c r="K12331" s="4">
        <v>3901.0</v>
      </c>
      <c r="L12331" s="4">
        <v>2284.0</v>
      </c>
      <c r="M12331" s="4" t="s">
        <v>2041</v>
      </c>
      <c r="N12331" s="4" t="s">
        <v>2041</v>
      </c>
      <c r="O12331" s="4" t="s">
        <v>2044</v>
      </c>
      <c r="P12331" s="4" t="s">
        <v>2041</v>
      </c>
      <c r="R12331" s="5" t="str">
        <f t="shared" si="1"/>
        <v>2020_390</v>
      </c>
    </row>
    <row r="12332">
      <c r="A12332" s="4" t="s">
        <v>1701</v>
      </c>
      <c r="B12332" s="4">
        <v>391.0</v>
      </c>
      <c r="C12332" s="4">
        <v>2020.0</v>
      </c>
      <c r="D12332" s="4" t="s">
        <v>48</v>
      </c>
      <c r="E12332" s="4" t="s">
        <v>48</v>
      </c>
      <c r="F12332" s="4" t="s">
        <v>24</v>
      </c>
      <c r="G12332" s="4" t="s">
        <v>1404</v>
      </c>
      <c r="H12332" s="4">
        <v>4901.0</v>
      </c>
      <c r="I12332" s="4">
        <v>8118.0</v>
      </c>
      <c r="J12332" s="4">
        <v>421.0</v>
      </c>
      <c r="K12332" s="4">
        <v>13261.0</v>
      </c>
      <c r="L12332" s="4">
        <v>9430.0</v>
      </c>
      <c r="M12332" s="4" t="s">
        <v>2041</v>
      </c>
      <c r="N12332" s="4" t="s">
        <v>2041</v>
      </c>
      <c r="O12332" s="4" t="s">
        <v>2041</v>
      </c>
      <c r="P12332" s="4" t="s">
        <v>2041</v>
      </c>
      <c r="R12332" s="5" t="str">
        <f t="shared" si="1"/>
        <v>2020_391</v>
      </c>
    </row>
    <row r="12333">
      <c r="A12333" s="4" t="s">
        <v>2493</v>
      </c>
      <c r="B12333" s="4">
        <v>392.0</v>
      </c>
      <c r="C12333" s="4">
        <v>2020.0</v>
      </c>
      <c r="D12333" s="4" t="s">
        <v>110</v>
      </c>
      <c r="E12333" s="4" t="s">
        <v>2053</v>
      </c>
      <c r="F12333" s="4" t="s">
        <v>30</v>
      </c>
      <c r="G12333" s="4" t="s">
        <v>2494</v>
      </c>
      <c r="H12333" s="4">
        <v>27601.0</v>
      </c>
      <c r="I12333" s="4">
        <v>8116.0</v>
      </c>
      <c r="J12333" s="4">
        <v>3436.0</v>
      </c>
      <c r="K12333" s="4">
        <v>29232.0</v>
      </c>
      <c r="L12333" s="4">
        <v>9800.0</v>
      </c>
      <c r="M12333" s="4" t="s">
        <v>2041</v>
      </c>
      <c r="N12333" s="4" t="s">
        <v>2041</v>
      </c>
      <c r="O12333" s="4" t="s">
        <v>2041</v>
      </c>
      <c r="P12333" s="4" t="s">
        <v>2041</v>
      </c>
      <c r="R12333" s="5" t="str">
        <f t="shared" si="1"/>
        <v>2020_392</v>
      </c>
    </row>
    <row r="12334">
      <c r="A12334" s="4" t="s">
        <v>2502</v>
      </c>
      <c r="B12334" s="4">
        <v>393.0</v>
      </c>
      <c r="C12334" s="4">
        <v>2020.0</v>
      </c>
      <c r="D12334" s="4" t="s">
        <v>29</v>
      </c>
      <c r="E12334" s="4" t="s">
        <v>29</v>
      </c>
      <c r="F12334" s="4" t="s">
        <v>35</v>
      </c>
      <c r="G12334" s="4" t="s">
        <v>1643</v>
      </c>
      <c r="H12334" s="4">
        <v>40.0</v>
      </c>
      <c r="I12334" s="4">
        <v>8107.0</v>
      </c>
      <c r="J12334" s="4">
        <v>5911.0</v>
      </c>
      <c r="K12334" s="4">
        <v>17488.0</v>
      </c>
      <c r="L12334" s="4">
        <v>18317.0</v>
      </c>
      <c r="M12334" s="4" t="s">
        <v>2041</v>
      </c>
      <c r="N12334" s="4" t="s">
        <v>2041</v>
      </c>
      <c r="O12334" s="4" t="s">
        <v>2041</v>
      </c>
      <c r="P12334" s="4" t="s">
        <v>2041</v>
      </c>
      <c r="R12334" s="5" t="str">
        <f t="shared" si="1"/>
        <v>2020_393</v>
      </c>
    </row>
    <row r="12335">
      <c r="A12335" s="4" t="s">
        <v>2420</v>
      </c>
      <c r="B12335" s="4">
        <v>394.0</v>
      </c>
      <c r="C12335" s="4">
        <v>2020.0</v>
      </c>
      <c r="D12335" s="4" t="s">
        <v>120</v>
      </c>
      <c r="E12335" s="4" t="s">
        <v>2059</v>
      </c>
      <c r="F12335" s="4" t="s">
        <v>30</v>
      </c>
      <c r="G12335" s="4" t="s">
        <v>2421</v>
      </c>
      <c r="H12335" s="4">
        <v>2526.0</v>
      </c>
      <c r="I12335" s="4">
        <v>8094.0</v>
      </c>
      <c r="J12335" s="4">
        <v>569.0</v>
      </c>
      <c r="K12335" s="4">
        <v>11918.0</v>
      </c>
      <c r="L12335" s="4">
        <v>19032.0</v>
      </c>
      <c r="M12335" s="4" t="s">
        <v>2041</v>
      </c>
      <c r="N12335" s="4" t="s">
        <v>2041</v>
      </c>
      <c r="O12335" s="4" t="s">
        <v>2041</v>
      </c>
      <c r="P12335" s="4" t="s">
        <v>2041</v>
      </c>
      <c r="R12335" s="5" t="str">
        <f t="shared" si="1"/>
        <v>2020_394</v>
      </c>
    </row>
    <row r="12336">
      <c r="A12336" s="4" t="s">
        <v>2511</v>
      </c>
      <c r="B12336" s="4">
        <v>395.0</v>
      </c>
      <c r="C12336" s="4">
        <v>2020.0</v>
      </c>
      <c r="D12336" s="4" t="s">
        <v>59</v>
      </c>
      <c r="E12336" s="4" t="s">
        <v>2042</v>
      </c>
      <c r="F12336" s="4" t="s">
        <v>212</v>
      </c>
      <c r="G12336" s="4" t="s">
        <v>1527</v>
      </c>
      <c r="H12336" s="4">
        <v>8040.0</v>
      </c>
      <c r="I12336" s="4">
        <v>8066.0</v>
      </c>
      <c r="J12336" s="4">
        <v>1791.0</v>
      </c>
      <c r="K12336" s="4">
        <v>165733.0</v>
      </c>
      <c r="L12336" s="4">
        <v>17997.0</v>
      </c>
      <c r="M12336" s="4" t="s">
        <v>2041</v>
      </c>
      <c r="N12336" s="4" t="s">
        <v>2041</v>
      </c>
      <c r="O12336" s="4" t="s">
        <v>2041</v>
      </c>
      <c r="P12336" s="4" t="s">
        <v>2041</v>
      </c>
      <c r="R12336" s="5" t="str">
        <f t="shared" si="1"/>
        <v>2020_395</v>
      </c>
    </row>
    <row r="12337">
      <c r="A12337" s="4" t="s">
        <v>2508</v>
      </c>
      <c r="B12337" s="4">
        <v>396.0</v>
      </c>
      <c r="C12337" s="4">
        <v>2020.0</v>
      </c>
      <c r="D12337" s="4" t="s">
        <v>611</v>
      </c>
      <c r="E12337" s="4" t="s">
        <v>2042</v>
      </c>
      <c r="F12337" s="4" t="s">
        <v>179</v>
      </c>
      <c r="G12337" s="4" t="s">
        <v>1681</v>
      </c>
      <c r="H12337" s="4">
        <v>8803.0</v>
      </c>
      <c r="I12337" s="4">
        <v>8023.0</v>
      </c>
      <c r="J12337" s="4">
        <v>1034.0</v>
      </c>
      <c r="K12337" s="4">
        <v>38830.0</v>
      </c>
      <c r="L12337" s="4">
        <v>14200.0</v>
      </c>
      <c r="M12337" s="4" t="s">
        <v>2041</v>
      </c>
      <c r="N12337" s="4" t="s">
        <v>2041</v>
      </c>
      <c r="O12337" s="4" t="s">
        <v>2041</v>
      </c>
      <c r="P12337" s="4" t="s">
        <v>2041</v>
      </c>
      <c r="R12337" s="5" t="str">
        <f t="shared" si="1"/>
        <v>2020_396</v>
      </c>
    </row>
    <row r="12338">
      <c r="A12338" s="4" t="s">
        <v>2352</v>
      </c>
      <c r="B12338" s="4">
        <v>397.0</v>
      </c>
      <c r="C12338" s="4">
        <v>2020.0</v>
      </c>
      <c r="D12338" s="4" t="s">
        <v>1839</v>
      </c>
      <c r="E12338" s="4" t="s">
        <v>2040</v>
      </c>
      <c r="F12338" s="4" t="s">
        <v>30</v>
      </c>
      <c r="G12338" s="4" t="s">
        <v>1407</v>
      </c>
      <c r="H12338" s="4">
        <v>2297.0</v>
      </c>
      <c r="I12338" s="4">
        <v>8005.0</v>
      </c>
      <c r="J12338" s="4">
        <v>491.0</v>
      </c>
      <c r="K12338" s="4">
        <v>6589.0</v>
      </c>
      <c r="L12338" s="4">
        <v>33294.0</v>
      </c>
      <c r="M12338" s="4" t="s">
        <v>2041</v>
      </c>
      <c r="N12338" s="4" t="s">
        <v>2041</v>
      </c>
      <c r="O12338" s="4" t="s">
        <v>2041</v>
      </c>
      <c r="P12338" s="4" t="s">
        <v>2041</v>
      </c>
      <c r="R12338" s="5" t="str">
        <f t="shared" si="1"/>
        <v>2020_397</v>
      </c>
    </row>
    <row r="12339">
      <c r="A12339" s="7" t="s">
        <v>1645</v>
      </c>
      <c r="B12339" s="7">
        <v>398.0</v>
      </c>
      <c r="C12339" s="7">
        <v>2020.0</v>
      </c>
      <c r="D12339" s="7" t="s">
        <v>981</v>
      </c>
      <c r="E12339" s="7" t="s">
        <v>2053</v>
      </c>
      <c r="F12339" s="7" t="s">
        <v>100</v>
      </c>
      <c r="G12339" s="7" t="s">
        <v>1645</v>
      </c>
      <c r="H12339" s="7">
        <v>27792.0</v>
      </c>
      <c r="I12339" s="7">
        <v>7986.0</v>
      </c>
      <c r="J12339" s="7">
        <v>1150.0</v>
      </c>
      <c r="K12339" s="7">
        <v>8140.0</v>
      </c>
      <c r="L12339" s="7">
        <v>15330.0</v>
      </c>
      <c r="M12339" s="7" t="s">
        <v>2041</v>
      </c>
      <c r="N12339" s="7" t="s">
        <v>2044</v>
      </c>
      <c r="O12339" s="7" t="s">
        <v>2041</v>
      </c>
      <c r="P12339" s="7" t="s">
        <v>2041</v>
      </c>
      <c r="Q12339" s="8"/>
      <c r="R12339" s="5" t="str">
        <f t="shared" si="1"/>
        <v>2020_398</v>
      </c>
    </row>
    <row r="12340">
      <c r="A12340" s="4" t="s">
        <v>2495</v>
      </c>
      <c r="B12340" s="4">
        <v>399.0</v>
      </c>
      <c r="C12340" s="4">
        <v>2020.0</v>
      </c>
      <c r="D12340" s="4" t="s">
        <v>826</v>
      </c>
      <c r="E12340" s="4" t="s">
        <v>114</v>
      </c>
      <c r="F12340" s="4" t="s">
        <v>257</v>
      </c>
      <c r="G12340" s="4" t="s">
        <v>2496</v>
      </c>
      <c r="H12340" s="4">
        <v>20891.0</v>
      </c>
      <c r="I12340" s="4">
        <v>7982.0</v>
      </c>
      <c r="J12340" s="4">
        <v>1132.0</v>
      </c>
      <c r="K12340" s="4">
        <v>24639.0</v>
      </c>
      <c r="L12340" s="4">
        <v>19900.0</v>
      </c>
      <c r="M12340" s="4" t="s">
        <v>2041</v>
      </c>
      <c r="N12340" s="4" t="s">
        <v>2041</v>
      </c>
      <c r="O12340" s="4" t="s">
        <v>2041</v>
      </c>
      <c r="P12340" s="4" t="s">
        <v>2041</v>
      </c>
      <c r="R12340" s="5" t="str">
        <f t="shared" si="1"/>
        <v>2020_399</v>
      </c>
    </row>
    <row r="12341">
      <c r="A12341" s="4" t="s">
        <v>2520</v>
      </c>
      <c r="B12341" s="4">
        <v>400.0</v>
      </c>
      <c r="C12341" s="4">
        <v>2020.0</v>
      </c>
      <c r="D12341" s="4" t="s">
        <v>67</v>
      </c>
      <c r="E12341" s="4" t="s">
        <v>2042</v>
      </c>
      <c r="F12341" s="4" t="s">
        <v>55</v>
      </c>
      <c r="G12341" s="4" t="s">
        <v>1405</v>
      </c>
      <c r="H12341" s="4">
        <v>12242.0</v>
      </c>
      <c r="I12341" s="4">
        <v>7924.0</v>
      </c>
      <c r="J12341" s="4">
        <v>1997.0</v>
      </c>
      <c r="K12341" s="4">
        <v>25408.0</v>
      </c>
      <c r="L12341" s="4">
        <v>5200.0</v>
      </c>
      <c r="M12341" s="4" t="s">
        <v>2041</v>
      </c>
      <c r="N12341" s="4" t="s">
        <v>2041</v>
      </c>
      <c r="O12341" s="4" t="s">
        <v>2044</v>
      </c>
      <c r="P12341" s="4" t="s">
        <v>2041</v>
      </c>
      <c r="R12341" s="5" t="str">
        <f t="shared" si="1"/>
        <v>2020_400</v>
      </c>
    </row>
    <row r="12342">
      <c r="A12342" s="4" t="s">
        <v>2449</v>
      </c>
      <c r="B12342" s="4">
        <v>401.0</v>
      </c>
      <c r="C12342" s="4">
        <v>2020.0</v>
      </c>
      <c r="D12342" s="4" t="s">
        <v>42</v>
      </c>
      <c r="E12342" s="4" t="s">
        <v>2042</v>
      </c>
      <c r="F12342" s="4" t="s">
        <v>55</v>
      </c>
      <c r="G12342" s="4" t="s">
        <v>1417</v>
      </c>
      <c r="I12342" s="4">
        <v>7921.0</v>
      </c>
      <c r="J12342" s="4">
        <v>245.0</v>
      </c>
      <c r="K12342" s="4">
        <v>54703.0</v>
      </c>
      <c r="L12342" s="4">
        <v>2787.0</v>
      </c>
      <c r="M12342" s="4" t="s">
        <v>2041</v>
      </c>
      <c r="N12342" s="4" t="s">
        <v>2041</v>
      </c>
      <c r="O12342" s="4" t="s">
        <v>2041</v>
      </c>
      <c r="P12342" s="4" t="s">
        <v>2041</v>
      </c>
      <c r="R12342" s="5" t="str">
        <f t="shared" si="1"/>
        <v>2020_401</v>
      </c>
    </row>
    <row r="12343">
      <c r="A12343" s="4" t="s">
        <v>2353</v>
      </c>
      <c r="B12343" s="4">
        <v>402.0</v>
      </c>
      <c r="C12343" s="4">
        <v>2020.0</v>
      </c>
      <c r="D12343" s="4" t="s">
        <v>67</v>
      </c>
      <c r="E12343" s="4" t="s">
        <v>2042</v>
      </c>
      <c r="F12343" s="4" t="s">
        <v>35</v>
      </c>
      <c r="G12343" s="4" t="s">
        <v>1625</v>
      </c>
      <c r="H12343" s="4">
        <v>9569.0</v>
      </c>
      <c r="I12343" s="4">
        <v>7902.0</v>
      </c>
      <c r="J12343" s="4">
        <v>682.0</v>
      </c>
      <c r="K12343" s="4">
        <v>26643.0</v>
      </c>
      <c r="L12343" s="4">
        <v>7493.0</v>
      </c>
      <c r="M12343" s="4" t="s">
        <v>2041</v>
      </c>
      <c r="N12343" s="4" t="s">
        <v>2041</v>
      </c>
      <c r="O12343" s="4" t="s">
        <v>2041</v>
      </c>
      <c r="P12343" s="4" t="s">
        <v>2041</v>
      </c>
      <c r="R12343" s="5" t="str">
        <f t="shared" si="1"/>
        <v>2020_402</v>
      </c>
    </row>
    <row r="12344">
      <c r="A12344" s="4" t="s">
        <v>2332</v>
      </c>
      <c r="B12344" s="4">
        <v>403.0</v>
      </c>
      <c r="C12344" s="4">
        <v>2020.0</v>
      </c>
      <c r="D12344" s="4" t="s">
        <v>971</v>
      </c>
      <c r="E12344" s="4" t="s">
        <v>2043</v>
      </c>
      <c r="F12344" s="4" t="s">
        <v>46</v>
      </c>
      <c r="G12344" s="4" t="s">
        <v>1418</v>
      </c>
      <c r="H12344" s="4">
        <v>22803.0</v>
      </c>
      <c r="I12344" s="4">
        <v>7887.0</v>
      </c>
      <c r="J12344" s="4">
        <v>868.0</v>
      </c>
      <c r="K12344" s="4">
        <v>10642.0</v>
      </c>
      <c r="L12344" s="4">
        <v>17000.0</v>
      </c>
      <c r="M12344" s="4" t="s">
        <v>2041</v>
      </c>
      <c r="N12344" s="4" t="s">
        <v>2041</v>
      </c>
      <c r="O12344" s="4" t="s">
        <v>2041</v>
      </c>
      <c r="P12344" s="4" t="s">
        <v>2041</v>
      </c>
      <c r="R12344" s="5" t="str">
        <f t="shared" si="1"/>
        <v>2020_403</v>
      </c>
    </row>
    <row r="12345">
      <c r="A12345" s="4" t="s">
        <v>2583</v>
      </c>
      <c r="B12345" s="4">
        <v>404.0</v>
      </c>
      <c r="C12345" s="4">
        <v>2020.0</v>
      </c>
      <c r="D12345" s="4" t="s">
        <v>19</v>
      </c>
      <c r="E12345" s="4" t="s">
        <v>19</v>
      </c>
      <c r="F12345" s="4" t="s">
        <v>257</v>
      </c>
      <c r="G12345" s="4" t="s">
        <v>2584</v>
      </c>
      <c r="H12345" s="4">
        <v>2328.0</v>
      </c>
      <c r="I12345" s="4">
        <v>7865.0</v>
      </c>
      <c r="J12345" s="4">
        <v>133.0</v>
      </c>
      <c r="K12345" s="4">
        <v>5660.0</v>
      </c>
      <c r="L12345" s="4">
        <v>21750.0</v>
      </c>
      <c r="M12345" s="4" t="s">
        <v>2041</v>
      </c>
      <c r="N12345" s="4" t="s">
        <v>2041</v>
      </c>
      <c r="O12345" s="4" t="s">
        <v>2041</v>
      </c>
      <c r="P12345" s="4" t="s">
        <v>2041</v>
      </c>
      <c r="R12345" s="5" t="str">
        <f t="shared" si="1"/>
        <v>2020_404</v>
      </c>
    </row>
    <row r="12346">
      <c r="A12346" s="4" t="s">
        <v>2599</v>
      </c>
      <c r="B12346" s="4">
        <v>405.0</v>
      </c>
      <c r="C12346" s="4">
        <v>2020.0</v>
      </c>
      <c r="D12346" s="4" t="s">
        <v>102</v>
      </c>
      <c r="E12346" s="4" t="s">
        <v>114</v>
      </c>
      <c r="F12346" s="4" t="s">
        <v>30</v>
      </c>
      <c r="G12346" s="4" t="s">
        <v>2600</v>
      </c>
      <c r="H12346" s="4">
        <v>53722.0</v>
      </c>
      <c r="I12346" s="4">
        <v>7863.0</v>
      </c>
      <c r="J12346" s="4">
        <v>2116.0</v>
      </c>
      <c r="K12346" s="4">
        <v>14805.0</v>
      </c>
      <c r="L12346" s="4">
        <v>8100.0</v>
      </c>
      <c r="M12346" s="4" t="s">
        <v>2044</v>
      </c>
      <c r="N12346" s="4" t="s">
        <v>2041</v>
      </c>
      <c r="O12346" s="4" t="s">
        <v>2041</v>
      </c>
      <c r="P12346" s="4" t="s">
        <v>2041</v>
      </c>
      <c r="R12346" s="5" t="str">
        <f t="shared" si="1"/>
        <v>2020_405</v>
      </c>
    </row>
    <row r="12347">
      <c r="A12347" s="4" t="s">
        <v>2363</v>
      </c>
      <c r="B12347" s="4">
        <v>406.0</v>
      </c>
      <c r="C12347" s="4">
        <v>2020.0</v>
      </c>
      <c r="D12347" s="4" t="s">
        <v>76</v>
      </c>
      <c r="E12347" s="4" t="s">
        <v>76</v>
      </c>
      <c r="F12347" s="4" t="s">
        <v>152</v>
      </c>
      <c r="G12347" s="4" t="s">
        <v>2364</v>
      </c>
      <c r="H12347" s="4">
        <v>2507.0</v>
      </c>
      <c r="I12347" s="4">
        <v>7863.0</v>
      </c>
      <c r="J12347" s="4">
        <v>530.0</v>
      </c>
      <c r="K12347" s="4">
        <v>7606.0</v>
      </c>
      <c r="L12347" s="4">
        <v>18200.0</v>
      </c>
      <c r="M12347" s="4" t="s">
        <v>2041</v>
      </c>
      <c r="N12347" s="4" t="s">
        <v>2041</v>
      </c>
      <c r="O12347" s="4" t="s">
        <v>2041</v>
      </c>
      <c r="P12347" s="4" t="s">
        <v>2041</v>
      </c>
      <c r="R12347" s="5" t="str">
        <f t="shared" si="1"/>
        <v>2020_406</v>
      </c>
    </row>
    <row r="12348">
      <c r="A12348" s="4" t="s">
        <v>2434</v>
      </c>
      <c r="B12348" s="4">
        <v>407.0</v>
      </c>
      <c r="C12348" s="4">
        <v>2020.0</v>
      </c>
      <c r="D12348" s="4" t="s">
        <v>981</v>
      </c>
      <c r="E12348" s="4" t="s">
        <v>2053</v>
      </c>
      <c r="F12348" s="4" t="s">
        <v>55</v>
      </c>
      <c r="G12348" s="4" t="s">
        <v>1879</v>
      </c>
      <c r="H12348" s="4">
        <v>12658.0</v>
      </c>
      <c r="I12348" s="4">
        <v>7838.0</v>
      </c>
      <c r="J12348" s="4">
        <v>514.0</v>
      </c>
      <c r="K12348" s="4">
        <v>16711.0</v>
      </c>
      <c r="L12348" s="4">
        <v>7400.0</v>
      </c>
      <c r="M12348" s="4" t="s">
        <v>2041</v>
      </c>
      <c r="N12348" s="4" t="s">
        <v>2041</v>
      </c>
      <c r="O12348" s="4" t="s">
        <v>2041</v>
      </c>
      <c r="P12348" s="4" t="s">
        <v>2041</v>
      </c>
      <c r="R12348" s="5" t="str">
        <f t="shared" si="1"/>
        <v>2020_407</v>
      </c>
    </row>
    <row r="12349">
      <c r="A12349" s="4" t="s">
        <v>2243</v>
      </c>
      <c r="B12349" s="4">
        <v>408.0</v>
      </c>
      <c r="C12349" s="4">
        <v>2020.0</v>
      </c>
      <c r="D12349" s="4" t="s">
        <v>216</v>
      </c>
      <c r="E12349" s="4" t="s">
        <v>921</v>
      </c>
      <c r="F12349" s="4" t="s">
        <v>100</v>
      </c>
      <c r="G12349" s="4" t="s">
        <v>1562</v>
      </c>
      <c r="H12349" s="4">
        <v>18950.0</v>
      </c>
      <c r="I12349" s="4">
        <v>7769.0</v>
      </c>
      <c r="J12349" s="4">
        <v>1746.0</v>
      </c>
      <c r="K12349" s="4">
        <v>45680.0</v>
      </c>
      <c r="L12349" s="4">
        <v>12280.0</v>
      </c>
      <c r="M12349" s="4" t="s">
        <v>2041</v>
      </c>
      <c r="N12349" s="4" t="s">
        <v>2041</v>
      </c>
      <c r="O12349" s="4" t="s">
        <v>2041</v>
      </c>
      <c r="P12349" s="4" t="s">
        <v>2041</v>
      </c>
      <c r="R12349" s="5" t="str">
        <f t="shared" si="1"/>
        <v>2020_408</v>
      </c>
    </row>
    <row r="12350">
      <c r="A12350" s="7" t="s">
        <v>2464</v>
      </c>
      <c r="B12350" s="7">
        <v>409.0</v>
      </c>
      <c r="C12350" s="7">
        <v>2020.0</v>
      </c>
      <c r="D12350" s="7" t="s">
        <v>1354</v>
      </c>
      <c r="E12350" s="7" t="s">
        <v>2043</v>
      </c>
      <c r="F12350" s="7" t="s">
        <v>400</v>
      </c>
      <c r="G12350" s="7" t="s">
        <v>1532</v>
      </c>
      <c r="H12350" s="7">
        <v>1486.0</v>
      </c>
      <c r="I12350" s="7">
        <v>7731.0</v>
      </c>
      <c r="J12350" s="7">
        <v>159.0</v>
      </c>
      <c r="K12350" s="7">
        <v>4178.0</v>
      </c>
      <c r="L12350" s="7">
        <v>11261.0</v>
      </c>
      <c r="M12350" s="7" t="s">
        <v>2041</v>
      </c>
      <c r="N12350" s="7" t="s">
        <v>2044</v>
      </c>
      <c r="O12350" s="7" t="s">
        <v>2041</v>
      </c>
      <c r="P12350" s="7" t="s">
        <v>2041</v>
      </c>
      <c r="Q12350" s="8"/>
      <c r="R12350" s="5" t="str">
        <f t="shared" si="1"/>
        <v>2020_409</v>
      </c>
    </row>
    <row r="12351">
      <c r="A12351" s="4" t="s">
        <v>2343</v>
      </c>
      <c r="B12351" s="4">
        <v>410.0</v>
      </c>
      <c r="C12351" s="4">
        <v>2020.0</v>
      </c>
      <c r="D12351" s="4" t="s">
        <v>1292</v>
      </c>
      <c r="E12351" s="4" t="s">
        <v>114</v>
      </c>
      <c r="F12351" s="4" t="s">
        <v>43</v>
      </c>
      <c r="G12351" s="4" t="s">
        <v>2580</v>
      </c>
      <c r="H12351" s="4">
        <v>10716.0</v>
      </c>
      <c r="I12351" s="4">
        <v>7726.0</v>
      </c>
      <c r="J12351" s="4">
        <v>858.0</v>
      </c>
      <c r="K12351" s="4">
        <v>12843.0</v>
      </c>
      <c r="L12351" s="4">
        <v>47000.0</v>
      </c>
      <c r="M12351" s="4" t="s">
        <v>2041</v>
      </c>
      <c r="N12351" s="4" t="s">
        <v>2041</v>
      </c>
      <c r="O12351" s="4" t="s">
        <v>2041</v>
      </c>
      <c r="P12351" s="4" t="s">
        <v>2041</v>
      </c>
      <c r="R12351" s="5" t="str">
        <f t="shared" si="1"/>
        <v>2020_410</v>
      </c>
    </row>
    <row r="12352">
      <c r="A12352" s="4" t="s">
        <v>306</v>
      </c>
      <c r="B12352" s="4">
        <v>411.0</v>
      </c>
      <c r="C12352" s="4">
        <v>2020.0</v>
      </c>
      <c r="D12352" s="4" t="s">
        <v>59</v>
      </c>
      <c r="E12352" s="4" t="s">
        <v>2042</v>
      </c>
      <c r="F12352" s="4" t="s">
        <v>55</v>
      </c>
      <c r="G12352" s="4" t="s">
        <v>1522</v>
      </c>
      <c r="H12352" s="4">
        <v>10058.0</v>
      </c>
      <c r="I12352" s="4">
        <v>7694.0</v>
      </c>
      <c r="J12352" s="4">
        <v>1717.0</v>
      </c>
      <c r="K12352" s="4">
        <v>144988.0</v>
      </c>
      <c r="L12352" s="4">
        <v>17045.0</v>
      </c>
      <c r="M12352" s="4" t="s">
        <v>2041</v>
      </c>
      <c r="N12352" s="4" t="s">
        <v>2041</v>
      </c>
      <c r="O12352" s="4" t="s">
        <v>2041</v>
      </c>
      <c r="P12352" s="4" t="s">
        <v>2041</v>
      </c>
      <c r="R12352" s="5" t="str">
        <f t="shared" si="1"/>
        <v>2020_411</v>
      </c>
    </row>
    <row r="12353">
      <c r="A12353" s="4" t="s">
        <v>2487</v>
      </c>
      <c r="B12353" s="4">
        <v>412.0</v>
      </c>
      <c r="C12353" s="4">
        <v>2020.0</v>
      </c>
      <c r="D12353" s="4" t="s">
        <v>999</v>
      </c>
      <c r="E12353" s="4" t="s">
        <v>117</v>
      </c>
      <c r="F12353" s="4" t="s">
        <v>88</v>
      </c>
      <c r="G12353" s="4" t="s">
        <v>1413</v>
      </c>
      <c r="H12353" s="4">
        <v>127.0</v>
      </c>
      <c r="I12353" s="4">
        <v>7659.0</v>
      </c>
      <c r="J12353" s="4">
        <v>30.0</v>
      </c>
      <c r="K12353" s="4">
        <v>2511.0</v>
      </c>
      <c r="L12353" s="4">
        <v>8000.0</v>
      </c>
      <c r="M12353" s="4" t="s">
        <v>2041</v>
      </c>
      <c r="N12353" s="4" t="s">
        <v>2041</v>
      </c>
      <c r="O12353" s="4" t="s">
        <v>2041</v>
      </c>
      <c r="P12353" s="4" t="s">
        <v>2041</v>
      </c>
      <c r="R12353" s="5" t="str">
        <f t="shared" si="1"/>
        <v>2020_412</v>
      </c>
    </row>
    <row r="12354">
      <c r="A12354" s="4" t="s">
        <v>2578</v>
      </c>
      <c r="B12354" s="4">
        <v>413.0</v>
      </c>
      <c r="C12354" s="4">
        <v>2020.0</v>
      </c>
      <c r="D12354" s="4" t="s">
        <v>225</v>
      </c>
      <c r="E12354" s="4" t="s">
        <v>921</v>
      </c>
      <c r="F12354" s="4" t="s">
        <v>183</v>
      </c>
      <c r="G12354" s="4" t="s">
        <v>1517</v>
      </c>
      <c r="H12354" s="4">
        <v>848.0</v>
      </c>
      <c r="I12354" s="4">
        <v>7625.0</v>
      </c>
      <c r="J12354" s="4">
        <v>17.0</v>
      </c>
      <c r="K12354" s="4">
        <v>14127.0</v>
      </c>
      <c r="L12354" s="4">
        <v>2250.0</v>
      </c>
      <c r="M12354" s="4" t="s">
        <v>2041</v>
      </c>
      <c r="N12354" s="4" t="s">
        <v>2041</v>
      </c>
      <c r="O12354" s="4" t="s">
        <v>2041</v>
      </c>
      <c r="P12354" s="4" t="s">
        <v>2041</v>
      </c>
      <c r="R12354" s="5" t="str">
        <f t="shared" si="1"/>
        <v>2020_413</v>
      </c>
    </row>
    <row r="12355">
      <c r="A12355" s="4" t="s">
        <v>2553</v>
      </c>
      <c r="B12355" s="4">
        <v>414.0</v>
      </c>
      <c r="C12355" s="4">
        <v>2020.0</v>
      </c>
      <c r="D12355" s="4" t="s">
        <v>1139</v>
      </c>
      <c r="E12355" s="4" t="s">
        <v>2042</v>
      </c>
      <c r="F12355" s="4" t="s">
        <v>148</v>
      </c>
      <c r="G12355" s="4" t="s">
        <v>1466</v>
      </c>
      <c r="H12355" s="4">
        <v>96444.0</v>
      </c>
      <c r="I12355" s="4">
        <v>7580.0</v>
      </c>
      <c r="J12355" s="4">
        <v>1888.0</v>
      </c>
      <c r="K12355" s="4">
        <v>42802.0</v>
      </c>
      <c r="L12355" s="4">
        <v>5454.0</v>
      </c>
      <c r="M12355" s="4" t="s">
        <v>2041</v>
      </c>
      <c r="N12355" s="4" t="s">
        <v>2041</v>
      </c>
      <c r="O12355" s="4" t="s">
        <v>2041</v>
      </c>
      <c r="P12355" s="4" t="s">
        <v>2041</v>
      </c>
      <c r="R12355" s="5" t="str">
        <f t="shared" si="1"/>
        <v>2020_414</v>
      </c>
    </row>
    <row r="12356">
      <c r="A12356" s="7" t="s">
        <v>2411</v>
      </c>
      <c r="B12356" s="7">
        <v>415.0</v>
      </c>
      <c r="C12356" s="7">
        <v>2020.0</v>
      </c>
      <c r="D12356" s="7" t="s">
        <v>999</v>
      </c>
      <c r="E12356" s="7" t="s">
        <v>117</v>
      </c>
      <c r="F12356" s="7" t="s">
        <v>144</v>
      </c>
      <c r="G12356" s="7" t="s">
        <v>1481</v>
      </c>
      <c r="H12356" s="8"/>
      <c r="I12356" s="7">
        <v>7524.0</v>
      </c>
      <c r="J12356" s="7">
        <v>145.0</v>
      </c>
      <c r="K12356" s="7">
        <v>2518.0</v>
      </c>
      <c r="L12356" s="7">
        <v>9000.0</v>
      </c>
      <c r="M12356" s="7" t="s">
        <v>2041</v>
      </c>
      <c r="N12356" s="7" t="s">
        <v>2044</v>
      </c>
      <c r="O12356" s="7" t="s">
        <v>2041</v>
      </c>
      <c r="P12356" s="7" t="s">
        <v>2041</v>
      </c>
      <c r="Q12356" s="8"/>
      <c r="R12356" s="5" t="str">
        <f t="shared" si="1"/>
        <v>2020_415</v>
      </c>
    </row>
    <row r="12357">
      <c r="A12357" s="4" t="s">
        <v>2497</v>
      </c>
      <c r="B12357" s="4">
        <v>416.0</v>
      </c>
      <c r="C12357" s="4">
        <v>2020.0</v>
      </c>
      <c r="D12357" s="4" t="s">
        <v>216</v>
      </c>
      <c r="E12357" s="4" t="s">
        <v>921</v>
      </c>
      <c r="F12357" s="4" t="s">
        <v>189</v>
      </c>
      <c r="G12357" s="4" t="s">
        <v>1449</v>
      </c>
      <c r="H12357" s="4">
        <v>27799.0</v>
      </c>
      <c r="I12357" s="4">
        <v>7523.0</v>
      </c>
      <c r="J12357" s="4">
        <v>1134.0</v>
      </c>
      <c r="K12357" s="4">
        <v>34952.0</v>
      </c>
      <c r="L12357" s="4">
        <v>7509.0</v>
      </c>
      <c r="M12357" s="4" t="s">
        <v>2041</v>
      </c>
      <c r="N12357" s="4" t="s">
        <v>2041</v>
      </c>
      <c r="O12357" s="4" t="s">
        <v>2041</v>
      </c>
      <c r="P12357" s="4" t="s">
        <v>2041</v>
      </c>
      <c r="R12357" s="5" t="str">
        <f t="shared" si="1"/>
        <v>2020_416</v>
      </c>
    </row>
    <row r="12358">
      <c r="A12358" s="4" t="s">
        <v>2519</v>
      </c>
      <c r="B12358" s="4">
        <v>417.0</v>
      </c>
      <c r="C12358" s="4">
        <v>2020.0</v>
      </c>
      <c r="D12358" s="4" t="s">
        <v>1112</v>
      </c>
      <c r="E12358" s="4" t="s">
        <v>223</v>
      </c>
      <c r="F12358" s="4" t="s">
        <v>37</v>
      </c>
      <c r="G12358" s="4" t="s">
        <v>1436</v>
      </c>
      <c r="H12358" s="4">
        <v>9475.0</v>
      </c>
      <c r="I12358" s="4">
        <v>7428.0</v>
      </c>
      <c r="J12358" s="4">
        <v>879.0</v>
      </c>
      <c r="K12358" s="4">
        <v>3810.0</v>
      </c>
      <c r="L12358" s="4">
        <v>5700.0</v>
      </c>
      <c r="M12358" s="4" t="s">
        <v>2041</v>
      </c>
      <c r="N12358" s="4" t="s">
        <v>2041</v>
      </c>
      <c r="O12358" s="4" t="s">
        <v>2041</v>
      </c>
      <c r="P12358" s="4" t="s">
        <v>2041</v>
      </c>
      <c r="R12358" s="5" t="str">
        <f t="shared" si="1"/>
        <v>2020_417</v>
      </c>
    </row>
    <row r="12359">
      <c r="A12359" s="7" t="s">
        <v>2597</v>
      </c>
      <c r="B12359" s="7">
        <v>418.0</v>
      </c>
      <c r="C12359" s="7">
        <v>2020.0</v>
      </c>
      <c r="D12359" s="7" t="s">
        <v>1831</v>
      </c>
      <c r="E12359" s="7" t="s">
        <v>2040</v>
      </c>
      <c r="F12359" s="7" t="s">
        <v>46</v>
      </c>
      <c r="G12359" s="7" t="s">
        <v>2598</v>
      </c>
      <c r="H12359" s="7">
        <v>9894.0</v>
      </c>
      <c r="I12359" s="7">
        <v>7398.0</v>
      </c>
      <c r="J12359" s="7">
        <v>706.0</v>
      </c>
      <c r="K12359" s="7">
        <v>4864.0</v>
      </c>
      <c r="L12359" s="7">
        <v>31000.0</v>
      </c>
      <c r="M12359" s="7" t="s">
        <v>2041</v>
      </c>
      <c r="N12359" s="7" t="s">
        <v>2044</v>
      </c>
      <c r="O12359" s="7" t="s">
        <v>2041</v>
      </c>
      <c r="P12359" s="7" t="s">
        <v>2041</v>
      </c>
      <c r="Q12359" s="8"/>
      <c r="R12359" s="5" t="str">
        <f t="shared" si="1"/>
        <v>2020_418</v>
      </c>
    </row>
    <row r="12360">
      <c r="A12360" s="4" t="s">
        <v>2148</v>
      </c>
      <c r="B12360" s="4">
        <v>419.0</v>
      </c>
      <c r="C12360" s="4">
        <v>2020.0</v>
      </c>
      <c r="D12360" s="4" t="s">
        <v>490</v>
      </c>
      <c r="E12360" s="4" t="s">
        <v>921</v>
      </c>
      <c r="F12360" s="4" t="s">
        <v>118</v>
      </c>
      <c r="G12360" s="4" t="s">
        <v>1543</v>
      </c>
      <c r="H12360" s="4">
        <v>2646.0</v>
      </c>
      <c r="I12360" s="4">
        <v>7372.0</v>
      </c>
      <c r="J12360" s="4">
        <v>355.0</v>
      </c>
      <c r="K12360" s="4">
        <v>13717.0</v>
      </c>
      <c r="L12360" s="4">
        <v>1800.0</v>
      </c>
      <c r="M12360" s="4" t="s">
        <v>2041</v>
      </c>
      <c r="N12360" s="4" t="s">
        <v>2041</v>
      </c>
      <c r="O12360" s="4" t="s">
        <v>2041</v>
      </c>
      <c r="P12360" s="4" t="s">
        <v>2041</v>
      </c>
      <c r="R12360" s="5" t="str">
        <f t="shared" si="1"/>
        <v>2020_419</v>
      </c>
    </row>
    <row r="12361">
      <c r="A12361" s="4" t="s">
        <v>2676</v>
      </c>
      <c r="B12361" s="4">
        <v>420.0</v>
      </c>
      <c r="C12361" s="4">
        <v>2020.0</v>
      </c>
      <c r="D12361" s="4" t="s">
        <v>81</v>
      </c>
      <c r="E12361" s="4" t="s">
        <v>2042</v>
      </c>
      <c r="F12361" s="4" t="s">
        <v>30</v>
      </c>
      <c r="G12361" s="4" t="s">
        <v>1407</v>
      </c>
      <c r="H12361" s="4">
        <v>30696.0</v>
      </c>
      <c r="I12361" s="4">
        <v>7338.0</v>
      </c>
      <c r="J12361" s="4">
        <v>2050.0</v>
      </c>
      <c r="K12361" s="4">
        <v>32586.0</v>
      </c>
      <c r="L12361" s="4">
        <v>2905.0</v>
      </c>
      <c r="M12361" s="4" t="s">
        <v>2044</v>
      </c>
      <c r="N12361" s="4" t="s">
        <v>2041</v>
      </c>
      <c r="O12361" s="4" t="s">
        <v>2041</v>
      </c>
      <c r="P12361" s="4" t="s">
        <v>2041</v>
      </c>
      <c r="R12361" s="5" t="str">
        <f t="shared" si="1"/>
        <v>2020_420</v>
      </c>
    </row>
    <row r="12362">
      <c r="A12362" s="4" t="s">
        <v>2280</v>
      </c>
      <c r="B12362" s="4">
        <v>421.0</v>
      </c>
      <c r="C12362" s="4">
        <v>2020.0</v>
      </c>
      <c r="D12362" s="4" t="s">
        <v>981</v>
      </c>
      <c r="E12362" s="4" t="s">
        <v>2053</v>
      </c>
      <c r="F12362" s="4" t="s">
        <v>24</v>
      </c>
      <c r="G12362" s="4" t="s">
        <v>1503</v>
      </c>
      <c r="H12362" s="4">
        <v>10.0</v>
      </c>
      <c r="I12362" s="4">
        <v>7329.0</v>
      </c>
      <c r="J12362" s="4">
        <v>500.0</v>
      </c>
      <c r="K12362" s="4">
        <v>2229.0</v>
      </c>
      <c r="L12362" s="4">
        <v>14500.0</v>
      </c>
      <c r="M12362" s="4" t="s">
        <v>2041</v>
      </c>
      <c r="N12362" s="4" t="s">
        <v>2041</v>
      </c>
      <c r="O12362" s="4" t="s">
        <v>2041</v>
      </c>
      <c r="P12362" s="4" t="s">
        <v>2041</v>
      </c>
      <c r="R12362" s="5" t="str">
        <f t="shared" si="1"/>
        <v>2020_421</v>
      </c>
    </row>
    <row r="12363">
      <c r="A12363" s="4" t="s">
        <v>2587</v>
      </c>
      <c r="B12363" s="4">
        <v>422.0</v>
      </c>
      <c r="C12363" s="4">
        <v>2020.0</v>
      </c>
      <c r="D12363" s="4" t="s">
        <v>1728</v>
      </c>
      <c r="E12363" s="4" t="s">
        <v>2062</v>
      </c>
      <c r="F12363" s="4" t="s">
        <v>95</v>
      </c>
      <c r="G12363" s="4" t="s">
        <v>2588</v>
      </c>
      <c r="H12363" s="4">
        <v>18567.0</v>
      </c>
      <c r="I12363" s="4">
        <v>7326.0</v>
      </c>
      <c r="J12363" s="4">
        <v>739.0</v>
      </c>
      <c r="K12363" s="4">
        <v>17439.0</v>
      </c>
      <c r="L12363" s="4">
        <v>25000.0</v>
      </c>
      <c r="M12363" s="4" t="s">
        <v>2041</v>
      </c>
      <c r="N12363" s="4" t="s">
        <v>2041</v>
      </c>
      <c r="O12363" s="4" t="s">
        <v>2041</v>
      </c>
      <c r="P12363" s="4" t="s">
        <v>2041</v>
      </c>
      <c r="R12363" s="5" t="str">
        <f t="shared" si="1"/>
        <v>2020_422</v>
      </c>
    </row>
    <row r="12364">
      <c r="A12364" s="4" t="s">
        <v>2319</v>
      </c>
      <c r="B12364" s="4">
        <v>423.0</v>
      </c>
      <c r="C12364" s="4">
        <v>2020.0</v>
      </c>
      <c r="D12364" s="4" t="s">
        <v>921</v>
      </c>
      <c r="E12364" s="4" t="s">
        <v>921</v>
      </c>
      <c r="F12364" s="4" t="s">
        <v>100</v>
      </c>
      <c r="G12364" s="4" t="s">
        <v>1632</v>
      </c>
      <c r="H12364" s="4">
        <v>5562.0</v>
      </c>
      <c r="I12364" s="4">
        <v>7320.0</v>
      </c>
      <c r="J12364" s="4">
        <v>256.0</v>
      </c>
      <c r="K12364" s="4">
        <v>13347.0</v>
      </c>
      <c r="L12364" s="4">
        <v>12800.0</v>
      </c>
      <c r="M12364" s="4" t="s">
        <v>2041</v>
      </c>
      <c r="N12364" s="4" t="s">
        <v>2041</v>
      </c>
      <c r="O12364" s="4" t="s">
        <v>2041</v>
      </c>
      <c r="P12364" s="4" t="s">
        <v>2041</v>
      </c>
      <c r="R12364" s="5" t="str">
        <f t="shared" si="1"/>
        <v>2020_423</v>
      </c>
    </row>
    <row r="12365">
      <c r="A12365" s="4" t="s">
        <v>2521</v>
      </c>
      <c r="B12365" s="4">
        <v>424.0</v>
      </c>
      <c r="C12365" s="4">
        <v>2020.0</v>
      </c>
      <c r="D12365" s="4" t="s">
        <v>1839</v>
      </c>
      <c r="E12365" s="4" t="s">
        <v>2040</v>
      </c>
      <c r="F12365" s="4" t="s">
        <v>43</v>
      </c>
      <c r="G12365" s="4" t="s">
        <v>1805</v>
      </c>
      <c r="H12365" s="4">
        <v>10441.0</v>
      </c>
      <c r="I12365" s="4">
        <v>7286.0</v>
      </c>
      <c r="J12365" s="4">
        <v>465.0</v>
      </c>
      <c r="K12365" s="4">
        <v>5594.0</v>
      </c>
      <c r="L12365" s="4">
        <v>47000.0</v>
      </c>
      <c r="M12365" s="4" t="s">
        <v>2041</v>
      </c>
      <c r="N12365" s="4" t="s">
        <v>2041</v>
      </c>
      <c r="O12365" s="4" t="s">
        <v>2041</v>
      </c>
      <c r="P12365" s="4" t="s">
        <v>2041</v>
      </c>
      <c r="R12365" s="5" t="str">
        <f t="shared" si="1"/>
        <v>2020_424</v>
      </c>
    </row>
    <row r="12366">
      <c r="A12366" s="4" t="s">
        <v>2548</v>
      </c>
      <c r="B12366" s="4">
        <v>425.0</v>
      </c>
      <c r="C12366" s="4">
        <v>2020.0</v>
      </c>
      <c r="D12366" s="4" t="s">
        <v>338</v>
      </c>
      <c r="E12366" s="4" t="s">
        <v>2116</v>
      </c>
      <c r="F12366" s="4" t="s">
        <v>24</v>
      </c>
      <c r="G12366" s="4" t="s">
        <v>1503</v>
      </c>
      <c r="H12366" s="4">
        <v>1420.0</v>
      </c>
      <c r="I12366" s="4">
        <v>7280.0</v>
      </c>
      <c r="J12366" s="4">
        <v>222.0</v>
      </c>
      <c r="K12366" s="4">
        <v>3250.0</v>
      </c>
      <c r="L12366" s="4">
        <v>15800.0</v>
      </c>
      <c r="M12366" s="4" t="s">
        <v>2041</v>
      </c>
      <c r="N12366" s="4" t="s">
        <v>2041</v>
      </c>
      <c r="O12366" s="4" t="s">
        <v>2041</v>
      </c>
      <c r="P12366" s="4" t="s">
        <v>2041</v>
      </c>
      <c r="R12366" s="5" t="str">
        <f t="shared" si="1"/>
        <v>2020_425</v>
      </c>
    </row>
    <row r="12367">
      <c r="A12367" s="4" t="s">
        <v>2563</v>
      </c>
      <c r="B12367" s="4">
        <v>426.0</v>
      </c>
      <c r="C12367" s="4">
        <v>2020.0</v>
      </c>
      <c r="D12367" s="4" t="s">
        <v>1112</v>
      </c>
      <c r="E12367" s="4" t="s">
        <v>223</v>
      </c>
      <c r="F12367" s="4" t="s">
        <v>100</v>
      </c>
      <c r="G12367" s="4" t="s">
        <v>1605</v>
      </c>
      <c r="H12367" s="4">
        <v>2440.0</v>
      </c>
      <c r="I12367" s="4">
        <v>7224.0</v>
      </c>
      <c r="J12367" s="4">
        <v>590.0</v>
      </c>
      <c r="K12367" s="4">
        <v>10828.0</v>
      </c>
      <c r="L12367" s="4">
        <v>5100.0</v>
      </c>
      <c r="M12367" s="4" t="s">
        <v>2041</v>
      </c>
      <c r="N12367" s="4" t="s">
        <v>2041</v>
      </c>
      <c r="O12367" s="4" t="s">
        <v>2041</v>
      </c>
      <c r="P12367" s="4" t="s">
        <v>2041</v>
      </c>
      <c r="R12367" s="5" t="str">
        <f t="shared" si="1"/>
        <v>2020_426</v>
      </c>
    </row>
    <row r="12368">
      <c r="A12368" s="4" t="s">
        <v>2439</v>
      </c>
      <c r="B12368" s="4">
        <v>427.0</v>
      </c>
      <c r="C12368" s="4">
        <v>2020.0</v>
      </c>
      <c r="D12368" s="4" t="s">
        <v>67</v>
      </c>
      <c r="E12368" s="4" t="s">
        <v>2042</v>
      </c>
      <c r="F12368" s="4" t="s">
        <v>46</v>
      </c>
      <c r="G12368" s="4" t="s">
        <v>1418</v>
      </c>
      <c r="H12368" s="4">
        <v>4635.0</v>
      </c>
      <c r="I12368" s="4">
        <v>7214.0</v>
      </c>
      <c r="J12368" s="4">
        <v>1056.0</v>
      </c>
      <c r="K12368" s="4">
        <v>21076.0</v>
      </c>
      <c r="L12368" s="4">
        <v>9000.0</v>
      </c>
      <c r="M12368" s="4" t="s">
        <v>2041</v>
      </c>
      <c r="N12368" s="4" t="s">
        <v>2041</v>
      </c>
      <c r="O12368" s="4" t="s">
        <v>2041</v>
      </c>
      <c r="P12368" s="4" t="s">
        <v>2041</v>
      </c>
      <c r="R12368" s="5" t="str">
        <f t="shared" si="1"/>
        <v>2020_427</v>
      </c>
    </row>
    <row r="12369">
      <c r="A12369" s="4" t="s">
        <v>2416</v>
      </c>
      <c r="B12369" s="4">
        <v>428.0</v>
      </c>
      <c r="C12369" s="4">
        <v>2020.0</v>
      </c>
      <c r="D12369" s="4" t="s">
        <v>352</v>
      </c>
      <c r="E12369" s="4" t="s">
        <v>2040</v>
      </c>
      <c r="F12369" s="4" t="s">
        <v>88</v>
      </c>
      <c r="G12369" s="4" t="s">
        <v>1623</v>
      </c>
      <c r="H12369" s="4">
        <v>1065.0</v>
      </c>
      <c r="I12369" s="4">
        <v>7210.0</v>
      </c>
      <c r="J12369" s="4">
        <v>184.0</v>
      </c>
      <c r="K12369" s="4">
        <v>2911.0</v>
      </c>
      <c r="L12369" s="4">
        <v>8500.0</v>
      </c>
      <c r="M12369" s="4" t="s">
        <v>2041</v>
      </c>
      <c r="N12369" s="4" t="s">
        <v>2041</v>
      </c>
      <c r="O12369" s="4" t="s">
        <v>2041</v>
      </c>
      <c r="P12369" s="4" t="s">
        <v>2041</v>
      </c>
      <c r="R12369" s="5" t="str">
        <f t="shared" si="1"/>
        <v>2020_428</v>
      </c>
    </row>
    <row r="12370">
      <c r="A12370" s="4" t="s">
        <v>2504</v>
      </c>
      <c r="B12370" s="4">
        <v>429.0</v>
      </c>
      <c r="C12370" s="4">
        <v>2020.0</v>
      </c>
      <c r="D12370" s="4" t="s">
        <v>81</v>
      </c>
      <c r="E12370" s="4" t="s">
        <v>2042</v>
      </c>
      <c r="F12370" s="4" t="s">
        <v>46</v>
      </c>
      <c r="G12370" s="4" t="s">
        <v>2593</v>
      </c>
      <c r="H12370" s="4">
        <v>15455.0</v>
      </c>
      <c r="I12370" s="4">
        <v>7195.0</v>
      </c>
      <c r="J12370" s="4">
        <v>669.0</v>
      </c>
      <c r="K12370" s="4">
        <v>19635.0</v>
      </c>
      <c r="L12370" s="4">
        <v>33247.0</v>
      </c>
      <c r="M12370" s="4" t="s">
        <v>2041</v>
      </c>
      <c r="N12370" s="4" t="s">
        <v>2041</v>
      </c>
      <c r="O12370" s="4" t="s">
        <v>2041</v>
      </c>
      <c r="P12370" s="4" t="s">
        <v>2041</v>
      </c>
      <c r="R12370" s="5" t="str">
        <f t="shared" si="1"/>
        <v>2020_429</v>
      </c>
    </row>
    <row r="12371">
      <c r="A12371" s="4" t="s">
        <v>2590</v>
      </c>
      <c r="B12371" s="4">
        <v>430.0</v>
      </c>
      <c r="C12371" s="4">
        <v>2020.0</v>
      </c>
      <c r="D12371" s="4" t="s">
        <v>223</v>
      </c>
      <c r="E12371" s="4" t="s">
        <v>223</v>
      </c>
      <c r="F12371" s="4" t="s">
        <v>179</v>
      </c>
      <c r="G12371" s="4" t="s">
        <v>2591</v>
      </c>
      <c r="H12371" s="4">
        <v>2507.0</v>
      </c>
      <c r="I12371" s="4">
        <v>7183.0</v>
      </c>
      <c r="J12371" s="4">
        <v>392.0</v>
      </c>
      <c r="K12371" s="4">
        <v>4997.0</v>
      </c>
      <c r="L12371" s="4">
        <v>21000.0</v>
      </c>
      <c r="M12371" s="4" t="s">
        <v>2041</v>
      </c>
      <c r="N12371" s="4" t="s">
        <v>2041</v>
      </c>
      <c r="O12371" s="4" t="s">
        <v>2041</v>
      </c>
      <c r="P12371" s="4" t="s">
        <v>2041</v>
      </c>
      <c r="R12371" s="5" t="str">
        <f t="shared" si="1"/>
        <v>2020_430</v>
      </c>
    </row>
    <row r="12372">
      <c r="A12372" s="4" t="s">
        <v>765</v>
      </c>
      <c r="B12372" s="4">
        <v>431.0</v>
      </c>
      <c r="C12372" s="4">
        <v>2020.0</v>
      </c>
      <c r="D12372" s="4" t="s">
        <v>338</v>
      </c>
      <c r="E12372" s="4" t="s">
        <v>2116</v>
      </c>
      <c r="F12372" s="4" t="s">
        <v>55</v>
      </c>
      <c r="G12372" s="4" t="s">
        <v>1552</v>
      </c>
      <c r="H12372" s="4">
        <v>4201.0</v>
      </c>
      <c r="I12372" s="4">
        <v>7160.0</v>
      </c>
      <c r="J12372" s="4">
        <v>405.0</v>
      </c>
      <c r="K12372" s="4">
        <v>10006.0</v>
      </c>
      <c r="L12372" s="4">
        <v>19000.0</v>
      </c>
      <c r="M12372" s="4" t="s">
        <v>2041</v>
      </c>
      <c r="N12372" s="4" t="s">
        <v>2041</v>
      </c>
      <c r="O12372" s="4" t="s">
        <v>2041</v>
      </c>
      <c r="P12372" s="4" t="s">
        <v>2041</v>
      </c>
      <c r="R12372" s="5" t="str">
        <f t="shared" si="1"/>
        <v>2020_431</v>
      </c>
    </row>
    <row r="12373">
      <c r="A12373" s="4" t="s">
        <v>2601</v>
      </c>
      <c r="B12373" s="4">
        <v>432.0</v>
      </c>
      <c r="C12373" s="4">
        <v>2020.0</v>
      </c>
      <c r="D12373" s="4" t="s">
        <v>1289</v>
      </c>
      <c r="E12373" s="4" t="s">
        <v>114</v>
      </c>
      <c r="F12373" s="4" t="s">
        <v>400</v>
      </c>
      <c r="G12373" s="4" t="s">
        <v>1513</v>
      </c>
      <c r="H12373" s="4">
        <v>1188.0</v>
      </c>
      <c r="I12373" s="4">
        <v>7159.0</v>
      </c>
      <c r="J12373" s="4">
        <v>56.0</v>
      </c>
      <c r="K12373" s="4">
        <v>3092.0</v>
      </c>
      <c r="L12373" s="4">
        <v>10100.0</v>
      </c>
      <c r="M12373" s="4" t="s">
        <v>2041</v>
      </c>
      <c r="N12373" s="4" t="s">
        <v>2041</v>
      </c>
      <c r="O12373" s="4" t="s">
        <v>2041</v>
      </c>
      <c r="P12373" s="4" t="s">
        <v>2041</v>
      </c>
      <c r="R12373" s="5" t="str">
        <f t="shared" si="1"/>
        <v>2020_432</v>
      </c>
    </row>
    <row r="12374">
      <c r="A12374" s="4" t="s">
        <v>2316</v>
      </c>
      <c r="B12374" s="4">
        <v>433.0</v>
      </c>
      <c r="C12374" s="4">
        <v>2020.0</v>
      </c>
      <c r="D12374" s="4" t="s">
        <v>1728</v>
      </c>
      <c r="E12374" s="4" t="s">
        <v>2062</v>
      </c>
      <c r="F12374" s="4" t="s">
        <v>46</v>
      </c>
      <c r="G12374" s="4" t="s">
        <v>1489</v>
      </c>
      <c r="H12374" s="4">
        <v>12094.0</v>
      </c>
      <c r="I12374" s="4">
        <v>7136.0</v>
      </c>
      <c r="J12374" s="4">
        <v>678.0</v>
      </c>
      <c r="K12374" s="4">
        <v>8670.0</v>
      </c>
      <c r="L12374" s="4">
        <v>24000.0</v>
      </c>
      <c r="M12374" s="4" t="s">
        <v>2041</v>
      </c>
      <c r="N12374" s="4" t="s">
        <v>2041</v>
      </c>
      <c r="O12374" s="4" t="s">
        <v>2041</v>
      </c>
      <c r="P12374" s="4" t="s">
        <v>2041</v>
      </c>
      <c r="R12374" s="5" t="str">
        <f t="shared" si="1"/>
        <v>2020_433</v>
      </c>
    </row>
    <row r="12375">
      <c r="A12375" s="4" t="s">
        <v>2628</v>
      </c>
      <c r="B12375" s="4">
        <v>434.0</v>
      </c>
      <c r="C12375" s="4">
        <v>2020.0</v>
      </c>
      <c r="D12375" s="4" t="s">
        <v>999</v>
      </c>
      <c r="E12375" s="4" t="s">
        <v>117</v>
      </c>
      <c r="F12375" s="4" t="s">
        <v>37</v>
      </c>
      <c r="G12375" s="4" t="s">
        <v>2629</v>
      </c>
      <c r="H12375" s="4">
        <v>1138.0</v>
      </c>
      <c r="I12375" s="4">
        <v>7105.0</v>
      </c>
      <c r="J12375" s="4">
        <v>11.0</v>
      </c>
      <c r="K12375" s="4">
        <v>6393.0</v>
      </c>
      <c r="L12375" s="4">
        <v>8147.0</v>
      </c>
      <c r="M12375" s="4" t="s">
        <v>2041</v>
      </c>
      <c r="N12375" s="4" t="s">
        <v>2041</v>
      </c>
      <c r="O12375" s="4" t="s">
        <v>2041</v>
      </c>
      <c r="P12375" s="4" t="s">
        <v>2041</v>
      </c>
      <c r="R12375" s="5" t="str">
        <f t="shared" si="1"/>
        <v>2020_434</v>
      </c>
    </row>
    <row r="12376">
      <c r="A12376" s="4" t="s">
        <v>2391</v>
      </c>
      <c r="B12376" s="4">
        <v>435.0</v>
      </c>
      <c r="C12376" s="4">
        <v>2020.0</v>
      </c>
      <c r="D12376" s="4" t="s">
        <v>1104</v>
      </c>
      <c r="E12376" s="4" t="s">
        <v>2116</v>
      </c>
      <c r="F12376" s="4" t="s">
        <v>57</v>
      </c>
      <c r="G12376" s="4" t="s">
        <v>2392</v>
      </c>
      <c r="H12376" s="4">
        <v>8485.0</v>
      </c>
      <c r="I12376" s="4">
        <v>7070.0</v>
      </c>
      <c r="J12376" s="4">
        <v>304.0</v>
      </c>
      <c r="K12376" s="4">
        <v>5489.0</v>
      </c>
      <c r="L12376" s="4">
        <v>30000.0</v>
      </c>
      <c r="M12376" s="4" t="s">
        <v>2041</v>
      </c>
      <c r="N12376" s="4" t="s">
        <v>2041</v>
      </c>
      <c r="O12376" s="4" t="s">
        <v>2041</v>
      </c>
      <c r="P12376" s="4" t="s">
        <v>2041</v>
      </c>
      <c r="R12376" s="5" t="str">
        <f t="shared" si="1"/>
        <v>2020_435</v>
      </c>
    </row>
    <row r="12377">
      <c r="A12377" s="4" t="s">
        <v>2460</v>
      </c>
      <c r="B12377" s="4">
        <v>436.0</v>
      </c>
      <c r="C12377" s="4">
        <v>2020.0</v>
      </c>
      <c r="D12377" s="4" t="s">
        <v>285</v>
      </c>
      <c r="E12377" s="4" t="s">
        <v>285</v>
      </c>
      <c r="F12377" s="4" t="s">
        <v>127</v>
      </c>
      <c r="G12377" s="4" t="s">
        <v>1556</v>
      </c>
      <c r="H12377" s="4">
        <v>2817.0</v>
      </c>
      <c r="I12377" s="4">
        <v>6967.0</v>
      </c>
      <c r="J12377" s="4">
        <v>601.0</v>
      </c>
      <c r="K12377" s="4">
        <v>7354.0</v>
      </c>
      <c r="L12377" s="4">
        <v>63000.0</v>
      </c>
      <c r="M12377" s="4" t="s">
        <v>2041</v>
      </c>
      <c r="N12377" s="4" t="s">
        <v>2041</v>
      </c>
      <c r="O12377" s="4" t="s">
        <v>2041</v>
      </c>
      <c r="P12377" s="4" t="s">
        <v>2041</v>
      </c>
      <c r="R12377" s="5" t="str">
        <f t="shared" si="1"/>
        <v>2020_436</v>
      </c>
    </row>
    <row r="12378">
      <c r="A12378" s="4" t="s">
        <v>2417</v>
      </c>
      <c r="B12378" s="4">
        <v>437.0</v>
      </c>
      <c r="C12378" s="4">
        <v>2020.0</v>
      </c>
      <c r="D12378" s="4" t="s">
        <v>1104</v>
      </c>
      <c r="E12378" s="4" t="s">
        <v>2116</v>
      </c>
      <c r="F12378" s="4" t="s">
        <v>46</v>
      </c>
      <c r="G12378" s="4" t="s">
        <v>1609</v>
      </c>
      <c r="H12378" s="4">
        <v>8236.0</v>
      </c>
      <c r="I12378" s="4">
        <v>6964.0</v>
      </c>
      <c r="J12378" s="4">
        <v>696.0</v>
      </c>
      <c r="K12378" s="4">
        <v>7236.0</v>
      </c>
      <c r="L12378" s="4">
        <v>15500.0</v>
      </c>
      <c r="M12378" s="4" t="s">
        <v>2041</v>
      </c>
      <c r="N12378" s="4" t="s">
        <v>2041</v>
      </c>
      <c r="O12378" s="4" t="s">
        <v>2041</v>
      </c>
      <c r="P12378" s="4" t="s">
        <v>2041</v>
      </c>
      <c r="R12378" s="5" t="str">
        <f t="shared" si="1"/>
        <v>2020_437</v>
      </c>
    </row>
    <row r="12379">
      <c r="A12379" s="4" t="s">
        <v>2677</v>
      </c>
      <c r="B12379" s="4">
        <v>438.0</v>
      </c>
      <c r="C12379" s="4">
        <v>2020.0</v>
      </c>
      <c r="D12379" s="4" t="s">
        <v>59</v>
      </c>
      <c r="E12379" s="4" t="s">
        <v>2042</v>
      </c>
      <c r="F12379" s="4" t="s">
        <v>30</v>
      </c>
      <c r="G12379" s="4" t="s">
        <v>1668</v>
      </c>
      <c r="H12379" s="4">
        <v>13441.0</v>
      </c>
      <c r="I12379" s="4">
        <v>6941.0</v>
      </c>
      <c r="J12379" s="4">
        <v>1929.0</v>
      </c>
      <c r="K12379" s="4">
        <v>119873.0</v>
      </c>
      <c r="L12379" s="4">
        <v>17386.0</v>
      </c>
      <c r="M12379" s="4" t="s">
        <v>2041</v>
      </c>
      <c r="N12379" s="4" t="s">
        <v>2041</v>
      </c>
      <c r="O12379" s="4" t="s">
        <v>2041</v>
      </c>
      <c r="P12379" s="4" t="s">
        <v>2041</v>
      </c>
      <c r="R12379" s="5" t="str">
        <f t="shared" si="1"/>
        <v>2020_438</v>
      </c>
    </row>
    <row r="12380">
      <c r="A12380" s="4" t="s">
        <v>2378</v>
      </c>
      <c r="B12380" s="4">
        <v>439.0</v>
      </c>
      <c r="C12380" s="4">
        <v>2020.0</v>
      </c>
      <c r="D12380" s="4" t="s">
        <v>32</v>
      </c>
      <c r="E12380" s="4" t="s">
        <v>2043</v>
      </c>
      <c r="F12380" s="4" t="s">
        <v>88</v>
      </c>
      <c r="G12380" s="4" t="s">
        <v>1413</v>
      </c>
      <c r="H12380" s="4">
        <v>2287.0</v>
      </c>
      <c r="I12380" s="4">
        <v>6915.0</v>
      </c>
      <c r="J12380" s="4">
        <v>564.0</v>
      </c>
      <c r="K12380" s="4">
        <v>8987.0</v>
      </c>
      <c r="L12380" s="4">
        <v>36000.0</v>
      </c>
      <c r="M12380" s="4" t="s">
        <v>2041</v>
      </c>
      <c r="N12380" s="4" t="s">
        <v>2041</v>
      </c>
      <c r="O12380" s="4" t="s">
        <v>2041</v>
      </c>
      <c r="P12380" s="4" t="s">
        <v>2041</v>
      </c>
      <c r="R12380" s="5" t="str">
        <f t="shared" si="1"/>
        <v>2020_439</v>
      </c>
    </row>
    <row r="12381">
      <c r="A12381" s="4" t="s">
        <v>2606</v>
      </c>
      <c r="B12381" s="4">
        <v>440.0</v>
      </c>
      <c r="C12381" s="4">
        <v>2020.0</v>
      </c>
      <c r="D12381" s="4" t="s">
        <v>59</v>
      </c>
      <c r="E12381" s="4" t="s">
        <v>2042</v>
      </c>
      <c r="F12381" s="4" t="s">
        <v>46</v>
      </c>
      <c r="G12381" s="4" t="s">
        <v>1418</v>
      </c>
      <c r="H12381" s="4">
        <v>15791.0</v>
      </c>
      <c r="I12381" s="4">
        <v>6895.0</v>
      </c>
      <c r="J12381" s="4">
        <v>1492.0</v>
      </c>
      <c r="K12381" s="4">
        <v>136828.0</v>
      </c>
      <c r="L12381" s="4">
        <v>19800.0</v>
      </c>
      <c r="M12381" s="4" t="s">
        <v>2041</v>
      </c>
      <c r="N12381" s="4" t="s">
        <v>2041</v>
      </c>
      <c r="O12381" s="4" t="s">
        <v>2041</v>
      </c>
      <c r="P12381" s="4" t="s">
        <v>2041</v>
      </c>
      <c r="R12381" s="5" t="str">
        <f t="shared" si="1"/>
        <v>2020_440</v>
      </c>
    </row>
    <row r="12382">
      <c r="A12382" s="4" t="s">
        <v>2611</v>
      </c>
      <c r="B12382" s="4">
        <v>441.0</v>
      </c>
      <c r="C12382" s="4">
        <v>2020.0</v>
      </c>
      <c r="D12382" s="4" t="s">
        <v>759</v>
      </c>
      <c r="E12382" s="4" t="s">
        <v>2141</v>
      </c>
      <c r="F12382" s="4" t="s">
        <v>55</v>
      </c>
      <c r="G12382" s="4" t="s">
        <v>1417</v>
      </c>
      <c r="H12382" s="4">
        <v>18024.0</v>
      </c>
      <c r="I12382" s="4">
        <v>6892.0</v>
      </c>
      <c r="J12382" s="4">
        <v>885.0</v>
      </c>
      <c r="K12382" s="4">
        <v>7437.0</v>
      </c>
      <c r="L12382" s="4">
        <v>45000.0</v>
      </c>
      <c r="M12382" s="4" t="s">
        <v>2041</v>
      </c>
      <c r="N12382" s="4" t="s">
        <v>2041</v>
      </c>
      <c r="O12382" s="4" t="s">
        <v>2041</v>
      </c>
      <c r="P12382" s="4" t="s">
        <v>2041</v>
      </c>
      <c r="R12382" s="5" t="str">
        <f t="shared" si="1"/>
        <v>2020_441</v>
      </c>
    </row>
    <row r="12383">
      <c r="A12383" s="4" t="s">
        <v>2678</v>
      </c>
      <c r="B12383" s="4">
        <v>442.0</v>
      </c>
      <c r="C12383" s="4">
        <v>2020.0</v>
      </c>
      <c r="D12383" s="4" t="s">
        <v>688</v>
      </c>
      <c r="E12383" s="4" t="s">
        <v>2059</v>
      </c>
      <c r="F12383" s="4" t="s">
        <v>74</v>
      </c>
      <c r="G12383" s="4" t="s">
        <v>2610</v>
      </c>
      <c r="H12383" s="4">
        <v>2959.0</v>
      </c>
      <c r="I12383" s="4">
        <v>6863.0</v>
      </c>
      <c r="J12383" s="4">
        <v>324.0</v>
      </c>
      <c r="K12383" s="4">
        <v>4431.0</v>
      </c>
      <c r="L12383" s="4">
        <v>14000.0</v>
      </c>
      <c r="M12383" s="4" t="s">
        <v>2041</v>
      </c>
      <c r="N12383" s="4" t="s">
        <v>2041</v>
      </c>
      <c r="O12383" s="4" t="s">
        <v>2041</v>
      </c>
      <c r="P12383" s="4" t="s">
        <v>2041</v>
      </c>
      <c r="R12383" s="5" t="str">
        <f t="shared" si="1"/>
        <v>2020_442</v>
      </c>
    </row>
    <row r="12384">
      <c r="A12384" s="7" t="s">
        <v>2351</v>
      </c>
      <c r="B12384" s="7">
        <v>443.0</v>
      </c>
      <c r="C12384" s="7">
        <v>2020.0</v>
      </c>
      <c r="D12384" s="7" t="s">
        <v>216</v>
      </c>
      <c r="E12384" s="7" t="s">
        <v>921</v>
      </c>
      <c r="F12384" s="7" t="s">
        <v>20</v>
      </c>
      <c r="G12384" s="7" t="s">
        <v>1589</v>
      </c>
      <c r="H12384" s="7">
        <v>16697.0</v>
      </c>
      <c r="I12384" s="7">
        <v>6845.0</v>
      </c>
      <c r="J12384" s="7">
        <v>680.0</v>
      </c>
      <c r="K12384" s="7">
        <v>26837.0</v>
      </c>
      <c r="L12384" s="7">
        <v>8459.0</v>
      </c>
      <c r="M12384" s="7" t="s">
        <v>2041</v>
      </c>
      <c r="N12384" s="7" t="s">
        <v>2044</v>
      </c>
      <c r="O12384" s="7" t="s">
        <v>2041</v>
      </c>
      <c r="P12384" s="7" t="s">
        <v>2041</v>
      </c>
      <c r="Q12384" s="8"/>
      <c r="R12384" s="5" t="str">
        <f t="shared" si="1"/>
        <v>2020_443</v>
      </c>
    </row>
    <row r="12385">
      <c r="A12385" s="4" t="s">
        <v>2381</v>
      </c>
      <c r="B12385" s="4">
        <v>444.0</v>
      </c>
      <c r="C12385" s="4">
        <v>2020.0</v>
      </c>
      <c r="D12385" s="4" t="s">
        <v>988</v>
      </c>
      <c r="E12385" s="4" t="s">
        <v>2053</v>
      </c>
      <c r="F12385" s="4" t="s">
        <v>152</v>
      </c>
      <c r="G12385" s="4" t="s">
        <v>2501</v>
      </c>
      <c r="H12385" s="4">
        <v>3274.0</v>
      </c>
      <c r="I12385" s="4">
        <v>6840.0</v>
      </c>
      <c r="J12385" s="4">
        <v>283.0</v>
      </c>
      <c r="K12385" s="4">
        <v>6285.0</v>
      </c>
      <c r="L12385" s="4">
        <v>13100.0</v>
      </c>
      <c r="M12385" s="4" t="s">
        <v>2041</v>
      </c>
      <c r="N12385" s="4" t="s">
        <v>2041</v>
      </c>
      <c r="O12385" s="4" t="s">
        <v>2041</v>
      </c>
      <c r="P12385" s="4" t="s">
        <v>2041</v>
      </c>
      <c r="R12385" s="5" t="str">
        <f t="shared" si="1"/>
        <v>2020_444</v>
      </c>
    </row>
    <row r="12386">
      <c r="A12386" s="4" t="s">
        <v>2635</v>
      </c>
      <c r="B12386" s="4">
        <v>445.0</v>
      </c>
      <c r="C12386" s="4">
        <v>2020.0</v>
      </c>
      <c r="D12386" s="4" t="s">
        <v>638</v>
      </c>
      <c r="E12386" s="4" t="s">
        <v>2043</v>
      </c>
      <c r="F12386" s="4" t="s">
        <v>57</v>
      </c>
      <c r="G12386" s="4" t="s">
        <v>1544</v>
      </c>
      <c r="H12386" s="4">
        <v>59913.0</v>
      </c>
      <c r="I12386" s="4">
        <v>6784.0</v>
      </c>
      <c r="J12386" s="4">
        <v>1557.0</v>
      </c>
      <c r="K12386" s="4">
        <v>6283.0</v>
      </c>
      <c r="L12386" s="4">
        <v>9400.0</v>
      </c>
      <c r="M12386" s="4" t="s">
        <v>2041</v>
      </c>
      <c r="N12386" s="4" t="s">
        <v>2041</v>
      </c>
      <c r="O12386" s="4" t="s">
        <v>2041</v>
      </c>
      <c r="P12386" s="4" t="s">
        <v>2041</v>
      </c>
      <c r="R12386" s="5" t="str">
        <f t="shared" si="1"/>
        <v>2020_445</v>
      </c>
    </row>
    <row r="12387">
      <c r="A12387" s="4" t="s">
        <v>863</v>
      </c>
      <c r="B12387" s="4">
        <v>446.0</v>
      </c>
      <c r="C12387" s="4">
        <v>2020.0</v>
      </c>
      <c r="D12387" s="4" t="s">
        <v>59</v>
      </c>
      <c r="E12387" s="4" t="s">
        <v>2042</v>
      </c>
      <c r="F12387" s="4" t="s">
        <v>544</v>
      </c>
      <c r="G12387" s="4" t="s">
        <v>1576</v>
      </c>
      <c r="H12387" s="4">
        <v>8588.0</v>
      </c>
      <c r="I12387" s="4">
        <v>6755.0</v>
      </c>
      <c r="J12387" s="4">
        <v>1582.0</v>
      </c>
      <c r="K12387" s="4">
        <v>126240.0</v>
      </c>
      <c r="L12387" s="4">
        <v>19564.0</v>
      </c>
      <c r="M12387" s="4" t="s">
        <v>2041</v>
      </c>
      <c r="N12387" s="4" t="s">
        <v>2041</v>
      </c>
      <c r="O12387" s="4" t="s">
        <v>2041</v>
      </c>
      <c r="P12387" s="4" t="s">
        <v>2041</v>
      </c>
      <c r="R12387" s="5" t="str">
        <f t="shared" si="1"/>
        <v>2020_446</v>
      </c>
    </row>
    <row r="12388">
      <c r="A12388" s="4" t="s">
        <v>2679</v>
      </c>
      <c r="B12388" s="4">
        <v>447.0</v>
      </c>
      <c r="C12388" s="4">
        <v>2020.0</v>
      </c>
      <c r="D12388" s="4" t="s">
        <v>67</v>
      </c>
      <c r="E12388" s="4" t="s">
        <v>2042</v>
      </c>
      <c r="F12388" s="4" t="s">
        <v>212</v>
      </c>
      <c r="G12388" s="4" t="s">
        <v>2680</v>
      </c>
      <c r="I12388" s="4">
        <v>6743.0</v>
      </c>
      <c r="J12388" s="4">
        <v>2479.0</v>
      </c>
      <c r="K12388" s="4">
        <v>25054.0</v>
      </c>
      <c r="L12388" s="4">
        <v>5591.0</v>
      </c>
      <c r="M12388" s="4" t="s">
        <v>2041</v>
      </c>
      <c r="N12388" s="4" t="s">
        <v>2041</v>
      </c>
      <c r="O12388" s="4" t="s">
        <v>2044</v>
      </c>
      <c r="P12388" s="4" t="s">
        <v>2041</v>
      </c>
      <c r="R12388" s="5" t="str">
        <f t="shared" si="1"/>
        <v>2020_447</v>
      </c>
    </row>
    <row r="12389">
      <c r="A12389" s="7" t="s">
        <v>2440</v>
      </c>
      <c r="B12389" s="7">
        <v>448.0</v>
      </c>
      <c r="C12389" s="7">
        <v>2020.0</v>
      </c>
      <c r="D12389" s="7" t="s">
        <v>975</v>
      </c>
      <c r="E12389" s="7" t="s">
        <v>2043</v>
      </c>
      <c r="F12389" s="7" t="s">
        <v>57</v>
      </c>
      <c r="G12389" s="7" t="s">
        <v>1445</v>
      </c>
      <c r="H12389" s="7">
        <v>53250.0</v>
      </c>
      <c r="I12389" s="7">
        <v>6731.0</v>
      </c>
      <c r="J12389" s="7">
        <v>341.0</v>
      </c>
      <c r="K12389" s="7">
        <v>6028.0</v>
      </c>
      <c r="L12389" s="7">
        <v>11400.0</v>
      </c>
      <c r="M12389" s="7" t="s">
        <v>2041</v>
      </c>
      <c r="N12389" s="7" t="s">
        <v>2044</v>
      </c>
      <c r="O12389" s="7" t="s">
        <v>2041</v>
      </c>
      <c r="P12389" s="7" t="s">
        <v>2041</v>
      </c>
      <c r="Q12389" s="8"/>
      <c r="R12389" s="5" t="str">
        <f t="shared" si="1"/>
        <v>2020_448</v>
      </c>
    </row>
    <row r="12390">
      <c r="A12390" s="4" t="s">
        <v>2681</v>
      </c>
      <c r="B12390" s="4">
        <v>449.0</v>
      </c>
      <c r="C12390" s="4">
        <v>2020.0</v>
      </c>
      <c r="D12390" s="4" t="s">
        <v>490</v>
      </c>
      <c r="E12390" s="4" t="s">
        <v>921</v>
      </c>
      <c r="F12390" s="4" t="s">
        <v>183</v>
      </c>
      <c r="G12390" s="4" t="s">
        <v>1517</v>
      </c>
      <c r="H12390" s="4">
        <v>702.0</v>
      </c>
      <c r="I12390" s="4">
        <v>6726.0</v>
      </c>
      <c r="J12390" s="4">
        <v>234.0</v>
      </c>
      <c r="K12390" s="4">
        <v>21487.0</v>
      </c>
      <c r="L12390" s="4">
        <v>2571.0</v>
      </c>
      <c r="M12390" s="4" t="s">
        <v>2041</v>
      </c>
      <c r="N12390" s="4" t="s">
        <v>2041</v>
      </c>
      <c r="O12390" s="4" t="s">
        <v>2044</v>
      </c>
      <c r="P12390" s="4" t="s">
        <v>2041</v>
      </c>
      <c r="R12390" s="5" t="str">
        <f t="shared" si="1"/>
        <v>2020_449</v>
      </c>
    </row>
    <row r="12391">
      <c r="A12391" s="4" t="s">
        <v>2443</v>
      </c>
      <c r="B12391" s="4">
        <v>450.0</v>
      </c>
      <c r="C12391" s="4">
        <v>2020.0</v>
      </c>
      <c r="D12391" s="4" t="s">
        <v>1354</v>
      </c>
      <c r="E12391" s="4" t="s">
        <v>2043</v>
      </c>
      <c r="F12391" s="4" t="s">
        <v>37</v>
      </c>
      <c r="G12391" s="4" t="s">
        <v>1432</v>
      </c>
      <c r="H12391" s="4">
        <v>9624.0</v>
      </c>
      <c r="I12391" s="4">
        <v>6704.0</v>
      </c>
      <c r="J12391" s="4">
        <v>419.0</v>
      </c>
      <c r="K12391" s="4">
        <v>3832.0</v>
      </c>
      <c r="L12391" s="4">
        <v>26100.0</v>
      </c>
      <c r="M12391" s="4" t="s">
        <v>2041</v>
      </c>
      <c r="N12391" s="4" t="s">
        <v>2041</v>
      </c>
      <c r="O12391" s="4" t="s">
        <v>2041</v>
      </c>
      <c r="P12391" s="4" t="s">
        <v>2041</v>
      </c>
      <c r="R12391" s="5" t="str">
        <f t="shared" si="1"/>
        <v>2020_450</v>
      </c>
    </row>
    <row r="12392">
      <c r="A12392" s="4" t="s">
        <v>2507</v>
      </c>
      <c r="B12392" s="4">
        <v>451.0</v>
      </c>
      <c r="C12392" s="4">
        <v>2020.0</v>
      </c>
      <c r="D12392" s="4" t="s">
        <v>1360</v>
      </c>
      <c r="E12392" s="4" t="s">
        <v>2141</v>
      </c>
      <c r="F12392" s="4" t="s">
        <v>30</v>
      </c>
      <c r="G12392" s="4" t="s">
        <v>1407</v>
      </c>
      <c r="H12392" s="4">
        <v>59042.0</v>
      </c>
      <c r="I12392" s="4">
        <v>6699.0</v>
      </c>
      <c r="J12392" s="4">
        <v>2123.0</v>
      </c>
      <c r="K12392" s="4">
        <v>11348.0</v>
      </c>
      <c r="L12392" s="4">
        <v>22500.0</v>
      </c>
      <c r="M12392" s="4" t="s">
        <v>2041</v>
      </c>
      <c r="N12392" s="4" t="s">
        <v>2041</v>
      </c>
      <c r="O12392" s="4" t="s">
        <v>2041</v>
      </c>
      <c r="P12392" s="4" t="s">
        <v>2041</v>
      </c>
      <c r="R12392" s="5" t="str">
        <f t="shared" si="1"/>
        <v>2020_451</v>
      </c>
    </row>
    <row r="12393">
      <c r="A12393" s="4" t="s">
        <v>2375</v>
      </c>
      <c r="B12393" s="4">
        <v>452.0</v>
      </c>
      <c r="C12393" s="4">
        <v>2020.0</v>
      </c>
      <c r="D12393" s="4" t="s">
        <v>34</v>
      </c>
      <c r="E12393" s="4" t="s">
        <v>2062</v>
      </c>
      <c r="F12393" s="4" t="s">
        <v>189</v>
      </c>
      <c r="G12393" s="4" t="s">
        <v>1449</v>
      </c>
      <c r="H12393" s="4">
        <v>17533.0</v>
      </c>
      <c r="I12393" s="4">
        <v>6695.0</v>
      </c>
      <c r="J12393" s="4">
        <v>696.0</v>
      </c>
      <c r="K12393" s="4">
        <v>6113.0</v>
      </c>
      <c r="L12393" s="4">
        <v>23000.0</v>
      </c>
      <c r="M12393" s="4" t="s">
        <v>2041</v>
      </c>
      <c r="N12393" s="4" t="s">
        <v>2041</v>
      </c>
      <c r="O12393" s="4" t="s">
        <v>2041</v>
      </c>
      <c r="P12393" s="4" t="s">
        <v>2041</v>
      </c>
      <c r="R12393" s="5" t="str">
        <f t="shared" si="1"/>
        <v>2020_452</v>
      </c>
    </row>
    <row r="12394">
      <c r="A12394" s="4" t="s">
        <v>2682</v>
      </c>
      <c r="B12394" s="4">
        <v>453.0</v>
      </c>
      <c r="C12394" s="4">
        <v>2020.0</v>
      </c>
      <c r="D12394" s="4" t="s">
        <v>1104</v>
      </c>
      <c r="E12394" s="4" t="s">
        <v>2116</v>
      </c>
      <c r="F12394" s="4" t="s">
        <v>55</v>
      </c>
      <c r="G12394" s="4" t="s">
        <v>1579</v>
      </c>
      <c r="H12394" s="4">
        <v>1109.0</v>
      </c>
      <c r="I12394" s="4">
        <v>6691.0</v>
      </c>
      <c r="J12394" s="4">
        <v>400.0</v>
      </c>
      <c r="K12394" s="4">
        <v>9610.0</v>
      </c>
      <c r="L12394" s="4">
        <v>27500.0</v>
      </c>
      <c r="M12394" s="4" t="s">
        <v>2041</v>
      </c>
      <c r="N12394" s="4" t="s">
        <v>2041</v>
      </c>
      <c r="O12394" s="4" t="s">
        <v>2041</v>
      </c>
      <c r="P12394" s="4" t="s">
        <v>2041</v>
      </c>
      <c r="R12394" s="5" t="str">
        <f t="shared" si="1"/>
        <v>2020_453</v>
      </c>
    </row>
    <row r="12395">
      <c r="A12395" s="4" t="s">
        <v>2446</v>
      </c>
      <c r="B12395" s="4">
        <v>454.0</v>
      </c>
      <c r="C12395" s="4">
        <v>2020.0</v>
      </c>
      <c r="D12395" s="4" t="s">
        <v>232</v>
      </c>
      <c r="E12395" s="4" t="s">
        <v>2112</v>
      </c>
      <c r="F12395" s="4" t="s">
        <v>955</v>
      </c>
      <c r="G12395" s="4" t="s">
        <v>1551</v>
      </c>
      <c r="H12395" s="4">
        <v>6471.0</v>
      </c>
      <c r="I12395" s="4">
        <v>6611.0</v>
      </c>
      <c r="J12395" s="4">
        <v>123.0</v>
      </c>
      <c r="K12395" s="4">
        <v>13871.0</v>
      </c>
      <c r="L12395" s="4">
        <v>30200.0</v>
      </c>
      <c r="M12395" s="4" t="s">
        <v>2041</v>
      </c>
      <c r="N12395" s="4" t="s">
        <v>2041</v>
      </c>
      <c r="O12395" s="4" t="s">
        <v>2041</v>
      </c>
      <c r="P12395" s="4" t="s">
        <v>2041</v>
      </c>
      <c r="R12395" s="5" t="str">
        <f t="shared" si="1"/>
        <v>2020_454</v>
      </c>
    </row>
    <row r="12396">
      <c r="A12396" s="4" t="s">
        <v>2594</v>
      </c>
      <c r="B12396" s="4">
        <v>455.0</v>
      </c>
      <c r="C12396" s="4">
        <v>2020.0</v>
      </c>
      <c r="D12396" s="4" t="s">
        <v>99</v>
      </c>
      <c r="E12396" s="4" t="s">
        <v>2042</v>
      </c>
      <c r="F12396" s="4" t="s">
        <v>74</v>
      </c>
      <c r="G12396" s="4" t="s">
        <v>1462</v>
      </c>
      <c r="I12396" s="4">
        <v>6601.0</v>
      </c>
      <c r="J12396" s="4">
        <v>435.0</v>
      </c>
      <c r="K12396" s="4">
        <v>63138.0</v>
      </c>
      <c r="L12396" s="4">
        <v>6400.0</v>
      </c>
      <c r="M12396" s="4" t="s">
        <v>2041</v>
      </c>
      <c r="N12396" s="4" t="s">
        <v>2041</v>
      </c>
      <c r="O12396" s="4" t="s">
        <v>2044</v>
      </c>
      <c r="P12396" s="4" t="s">
        <v>2041</v>
      </c>
      <c r="R12396" s="5" t="str">
        <f t="shared" si="1"/>
        <v>2020_455</v>
      </c>
    </row>
    <row r="12397">
      <c r="A12397" s="4" t="s">
        <v>2683</v>
      </c>
      <c r="B12397" s="4">
        <v>456.0</v>
      </c>
      <c r="C12397" s="4">
        <v>2020.0</v>
      </c>
      <c r="D12397" s="4" t="s">
        <v>1360</v>
      </c>
      <c r="E12397" s="4" t="s">
        <v>2141</v>
      </c>
      <c r="F12397" s="4" t="s">
        <v>55</v>
      </c>
      <c r="G12397" s="4" t="s">
        <v>1472</v>
      </c>
      <c r="H12397" s="4">
        <v>1603.0</v>
      </c>
      <c r="I12397" s="4">
        <v>6581.0</v>
      </c>
      <c r="J12397" s="4">
        <v>278.0</v>
      </c>
      <c r="K12397" s="4">
        <v>26495.0</v>
      </c>
      <c r="L12397" s="4">
        <v>8500.0</v>
      </c>
      <c r="M12397" s="4" t="s">
        <v>2041</v>
      </c>
      <c r="N12397" s="4" t="s">
        <v>2041</v>
      </c>
      <c r="O12397" s="4" t="s">
        <v>2041</v>
      </c>
      <c r="P12397" s="4" t="s">
        <v>2041</v>
      </c>
      <c r="R12397" s="5" t="str">
        <f t="shared" si="1"/>
        <v>2020_456</v>
      </c>
    </row>
    <row r="12398">
      <c r="A12398" s="4" t="s">
        <v>2621</v>
      </c>
      <c r="B12398" s="4">
        <v>457.0</v>
      </c>
      <c r="C12398" s="4">
        <v>2020.0</v>
      </c>
      <c r="D12398" s="4" t="s">
        <v>99</v>
      </c>
      <c r="E12398" s="4" t="s">
        <v>2042</v>
      </c>
      <c r="F12398" s="4" t="s">
        <v>127</v>
      </c>
      <c r="G12398" s="4" t="s">
        <v>1408</v>
      </c>
      <c r="H12398" s="4">
        <v>2540.0</v>
      </c>
      <c r="I12398" s="4">
        <v>6554.0</v>
      </c>
      <c r="J12398" s="4">
        <v>740.0</v>
      </c>
      <c r="K12398" s="4">
        <v>227259.0</v>
      </c>
      <c r="L12398" s="4">
        <v>1330.0</v>
      </c>
      <c r="M12398" s="4" t="s">
        <v>2041</v>
      </c>
      <c r="N12398" s="4" t="s">
        <v>2041</v>
      </c>
      <c r="O12398" s="4" t="s">
        <v>2041</v>
      </c>
      <c r="P12398" s="4" t="s">
        <v>2041</v>
      </c>
      <c r="R12398" s="5" t="str">
        <f t="shared" si="1"/>
        <v>2020_457</v>
      </c>
    </row>
    <row r="12399">
      <c r="A12399" s="4" t="s">
        <v>2324</v>
      </c>
      <c r="B12399" s="4">
        <v>457.0</v>
      </c>
      <c r="C12399" s="4">
        <v>2020.0</v>
      </c>
      <c r="D12399" s="4" t="s">
        <v>93</v>
      </c>
      <c r="E12399" s="4" t="s">
        <v>2116</v>
      </c>
      <c r="F12399" s="4" t="s">
        <v>95</v>
      </c>
      <c r="G12399" s="4" t="s">
        <v>1458</v>
      </c>
      <c r="H12399" s="4">
        <v>12637.0</v>
      </c>
      <c r="I12399" s="4">
        <v>6554.0</v>
      </c>
      <c r="J12399" s="4">
        <v>76.0</v>
      </c>
      <c r="K12399" s="4">
        <v>16406.0</v>
      </c>
      <c r="L12399" s="4">
        <v>9400.0</v>
      </c>
      <c r="M12399" s="4" t="s">
        <v>2041</v>
      </c>
      <c r="N12399" s="4" t="s">
        <v>2041</v>
      </c>
      <c r="O12399" s="4" t="s">
        <v>2041</v>
      </c>
      <c r="P12399" s="4" t="s">
        <v>2041</v>
      </c>
      <c r="R12399" s="5" t="str">
        <f t="shared" si="1"/>
        <v>2020_457</v>
      </c>
    </row>
    <row r="12400">
      <c r="A12400" s="4" t="s">
        <v>2550</v>
      </c>
      <c r="B12400" s="4">
        <v>459.0</v>
      </c>
      <c r="C12400" s="4">
        <v>2020.0</v>
      </c>
      <c r="D12400" s="4" t="s">
        <v>611</v>
      </c>
      <c r="E12400" s="4" t="s">
        <v>2042</v>
      </c>
      <c r="F12400" s="4" t="s">
        <v>88</v>
      </c>
      <c r="G12400" s="4" t="s">
        <v>1413</v>
      </c>
      <c r="H12400" s="4">
        <v>44343.0</v>
      </c>
      <c r="I12400" s="4">
        <v>6547.0</v>
      </c>
      <c r="J12400" s="4">
        <v>1933.0</v>
      </c>
      <c r="K12400" s="4">
        <v>94493.0</v>
      </c>
      <c r="L12400" s="4">
        <v>5989.0</v>
      </c>
      <c r="M12400" s="4" t="s">
        <v>2044</v>
      </c>
      <c r="N12400" s="4" t="s">
        <v>2041</v>
      </c>
      <c r="O12400" s="4" t="s">
        <v>2041</v>
      </c>
      <c r="P12400" s="4" t="s">
        <v>2041</v>
      </c>
      <c r="R12400" s="5" t="str">
        <f t="shared" si="1"/>
        <v>2020_459</v>
      </c>
    </row>
    <row r="12401">
      <c r="A12401" s="4" t="s">
        <v>2592</v>
      </c>
      <c r="B12401" s="4">
        <v>460.0</v>
      </c>
      <c r="C12401" s="4">
        <v>2020.0</v>
      </c>
      <c r="D12401" s="4" t="s">
        <v>19</v>
      </c>
      <c r="E12401" s="4" t="s">
        <v>19</v>
      </c>
      <c r="F12401" s="4" t="s">
        <v>20</v>
      </c>
      <c r="G12401" s="4" t="s">
        <v>1402</v>
      </c>
      <c r="H12401" s="4">
        <v>408.0</v>
      </c>
      <c r="I12401" s="4">
        <v>6531.0</v>
      </c>
      <c r="J12401" s="4">
        <v>485.0</v>
      </c>
      <c r="K12401" s="4">
        <v>6645.0</v>
      </c>
      <c r="L12401" s="4">
        <v>20000.0</v>
      </c>
      <c r="M12401" s="4" t="s">
        <v>2041</v>
      </c>
      <c r="N12401" s="4" t="s">
        <v>2041</v>
      </c>
      <c r="O12401" s="4" t="s">
        <v>2041</v>
      </c>
      <c r="P12401" s="4" t="s">
        <v>2041</v>
      </c>
      <c r="R12401" s="5" t="str">
        <f t="shared" si="1"/>
        <v>2020_460</v>
      </c>
    </row>
    <row r="12402">
      <c r="A12402" s="4" t="s">
        <v>2137</v>
      </c>
      <c r="B12402" s="4">
        <v>461.0</v>
      </c>
      <c r="C12402" s="4">
        <v>2020.0</v>
      </c>
      <c r="D12402" s="4" t="s">
        <v>490</v>
      </c>
      <c r="E12402" s="4" t="s">
        <v>921</v>
      </c>
      <c r="F12402" s="4" t="s">
        <v>30</v>
      </c>
      <c r="G12402" s="4" t="s">
        <v>1407</v>
      </c>
      <c r="H12402" s="4">
        <v>10164.0</v>
      </c>
      <c r="I12402" s="4">
        <v>6510.0</v>
      </c>
      <c r="J12402" s="4">
        <v>408.0</v>
      </c>
      <c r="K12402" s="4">
        <v>21782.0</v>
      </c>
      <c r="L12402" s="4">
        <v>1775.0</v>
      </c>
      <c r="M12402" s="4" t="s">
        <v>2041</v>
      </c>
      <c r="N12402" s="4" t="s">
        <v>2041</v>
      </c>
      <c r="O12402" s="4" t="s">
        <v>2041</v>
      </c>
      <c r="P12402" s="4" t="s">
        <v>2041</v>
      </c>
      <c r="R12402" s="5" t="str">
        <f t="shared" si="1"/>
        <v>2020_461</v>
      </c>
    </row>
    <row r="12403">
      <c r="A12403" s="4" t="s">
        <v>2510</v>
      </c>
      <c r="B12403" s="4">
        <v>462.0</v>
      </c>
      <c r="C12403" s="4">
        <v>2020.0</v>
      </c>
      <c r="D12403" s="4" t="s">
        <v>759</v>
      </c>
      <c r="E12403" s="4" t="s">
        <v>2141</v>
      </c>
      <c r="F12403" s="4" t="s">
        <v>30</v>
      </c>
      <c r="G12403" s="4" t="s">
        <v>1407</v>
      </c>
      <c r="H12403" s="4">
        <v>1623.0</v>
      </c>
      <c r="I12403" s="4">
        <v>6499.0</v>
      </c>
      <c r="J12403" s="4">
        <v>127.0</v>
      </c>
      <c r="K12403" s="4">
        <v>3693.0</v>
      </c>
      <c r="L12403" s="4">
        <v>140000.0</v>
      </c>
      <c r="M12403" s="4" t="s">
        <v>2041</v>
      </c>
      <c r="N12403" s="4" t="s">
        <v>2041</v>
      </c>
      <c r="O12403" s="4" t="s">
        <v>2041</v>
      </c>
      <c r="P12403" s="4" t="s">
        <v>2041</v>
      </c>
      <c r="R12403" s="5" t="str">
        <f t="shared" si="1"/>
        <v>2020_462</v>
      </c>
    </row>
    <row r="12404">
      <c r="A12404" s="4" t="s">
        <v>2544</v>
      </c>
      <c r="B12404" s="4">
        <v>463.0</v>
      </c>
      <c r="C12404" s="4">
        <v>2020.0</v>
      </c>
      <c r="D12404" s="4" t="s">
        <v>177</v>
      </c>
      <c r="E12404" s="4" t="s">
        <v>2065</v>
      </c>
      <c r="F12404" s="4" t="s">
        <v>57</v>
      </c>
      <c r="G12404" s="4" t="s">
        <v>2410</v>
      </c>
      <c r="H12404" s="4">
        <v>45753.0</v>
      </c>
      <c r="I12404" s="4">
        <v>6489.0</v>
      </c>
      <c r="J12404" s="4">
        <v>1503.0</v>
      </c>
      <c r="K12404" s="4">
        <v>19845.0</v>
      </c>
      <c r="L12404" s="4">
        <v>9200.0</v>
      </c>
      <c r="M12404" s="4" t="s">
        <v>2041</v>
      </c>
      <c r="N12404" s="4" t="s">
        <v>2041</v>
      </c>
      <c r="O12404" s="4" t="s">
        <v>2041</v>
      </c>
      <c r="P12404" s="4" t="s">
        <v>2041</v>
      </c>
      <c r="R12404" s="5" t="str">
        <f t="shared" si="1"/>
        <v>2020_463</v>
      </c>
    </row>
    <row r="12405">
      <c r="A12405" s="4" t="s">
        <v>2285</v>
      </c>
      <c r="B12405" s="4">
        <v>464.0</v>
      </c>
      <c r="C12405" s="4">
        <v>2020.0</v>
      </c>
      <c r="D12405" s="4" t="s">
        <v>1831</v>
      </c>
      <c r="E12405" s="4" t="s">
        <v>2040</v>
      </c>
      <c r="F12405" s="4" t="s">
        <v>24</v>
      </c>
      <c r="G12405" s="4" t="s">
        <v>1627</v>
      </c>
      <c r="H12405" s="4">
        <v>226.0</v>
      </c>
      <c r="I12405" s="4">
        <v>6466.0</v>
      </c>
      <c r="J12405" s="4">
        <v>471.0</v>
      </c>
      <c r="K12405" s="4">
        <v>2820.0</v>
      </c>
      <c r="L12405" s="4">
        <v>30000.0</v>
      </c>
      <c r="M12405" s="4" t="s">
        <v>2041</v>
      </c>
      <c r="N12405" s="4" t="s">
        <v>2041</v>
      </c>
      <c r="O12405" s="4" t="s">
        <v>2041</v>
      </c>
      <c r="P12405" s="4" t="s">
        <v>2041</v>
      </c>
      <c r="R12405" s="5" t="str">
        <f t="shared" si="1"/>
        <v>2020_464</v>
      </c>
    </row>
    <row r="12406">
      <c r="A12406" s="4" t="s">
        <v>2684</v>
      </c>
      <c r="B12406" s="4">
        <v>465.0</v>
      </c>
      <c r="C12406" s="4">
        <v>2020.0</v>
      </c>
      <c r="D12406" s="4" t="s">
        <v>490</v>
      </c>
      <c r="E12406" s="4" t="s">
        <v>921</v>
      </c>
      <c r="F12406" s="4" t="s">
        <v>24</v>
      </c>
      <c r="G12406" s="4" t="s">
        <v>1404</v>
      </c>
      <c r="H12406" s="4">
        <v>1577.0</v>
      </c>
      <c r="I12406" s="4">
        <v>6411.0</v>
      </c>
      <c r="J12406" s="4">
        <v>3553.0</v>
      </c>
      <c r="K12406" s="4">
        <v>18107.0</v>
      </c>
      <c r="L12406" s="4">
        <v>3163.0</v>
      </c>
      <c r="M12406" s="4" t="s">
        <v>2041</v>
      </c>
      <c r="N12406" s="4" t="s">
        <v>2041</v>
      </c>
      <c r="O12406" s="4" t="s">
        <v>2041</v>
      </c>
      <c r="P12406" s="4" t="s">
        <v>2041</v>
      </c>
      <c r="R12406" s="5" t="str">
        <f t="shared" si="1"/>
        <v>2020_465</v>
      </c>
    </row>
    <row r="12407">
      <c r="A12407" s="7" t="s">
        <v>2685</v>
      </c>
      <c r="B12407" s="7">
        <v>466.0</v>
      </c>
      <c r="C12407" s="7">
        <v>2020.0</v>
      </c>
      <c r="D12407" s="7" t="s">
        <v>1354</v>
      </c>
      <c r="E12407" s="7" t="s">
        <v>2043</v>
      </c>
      <c r="F12407" s="7" t="s">
        <v>37</v>
      </c>
      <c r="G12407" s="7" t="s">
        <v>1436</v>
      </c>
      <c r="H12407" s="7">
        <v>4317.0</v>
      </c>
      <c r="I12407" s="7">
        <v>6379.0</v>
      </c>
      <c r="J12407" s="7">
        <v>226.0</v>
      </c>
      <c r="K12407" s="7">
        <v>4711.0</v>
      </c>
      <c r="L12407" s="7">
        <v>24311.0</v>
      </c>
      <c r="M12407" s="7" t="s">
        <v>2041</v>
      </c>
      <c r="N12407" s="7" t="s">
        <v>2044</v>
      </c>
      <c r="O12407" s="7" t="s">
        <v>2044</v>
      </c>
      <c r="P12407" s="7" t="s">
        <v>2041</v>
      </c>
      <c r="Q12407" s="8"/>
      <c r="R12407" s="5" t="str">
        <f t="shared" si="1"/>
        <v>2020_466</v>
      </c>
    </row>
    <row r="12408">
      <c r="A12408" s="4" t="s">
        <v>922</v>
      </c>
      <c r="B12408" s="4">
        <v>467.0</v>
      </c>
      <c r="C12408" s="4">
        <v>2020.0</v>
      </c>
      <c r="D12408" s="4" t="s">
        <v>168</v>
      </c>
      <c r="E12408" s="4" t="s">
        <v>2116</v>
      </c>
      <c r="F12408" s="4" t="s">
        <v>55</v>
      </c>
      <c r="G12408" s="4" t="s">
        <v>1693</v>
      </c>
      <c r="I12408" s="4">
        <v>6359.0</v>
      </c>
      <c r="J12408" s="4">
        <v>11.0</v>
      </c>
      <c r="K12408" s="4">
        <v>4591.0</v>
      </c>
      <c r="L12408" s="4">
        <v>9300.0</v>
      </c>
      <c r="M12408" s="4" t="s">
        <v>2041</v>
      </c>
      <c r="N12408" s="4" t="s">
        <v>2041</v>
      </c>
      <c r="O12408" s="4" t="s">
        <v>2041</v>
      </c>
      <c r="P12408" s="4" t="s">
        <v>2041</v>
      </c>
      <c r="R12408" s="5" t="str">
        <f t="shared" si="1"/>
        <v>2020_467</v>
      </c>
    </row>
    <row r="12409">
      <c r="A12409" s="4" t="s">
        <v>2367</v>
      </c>
      <c r="B12409" s="4">
        <v>468.0</v>
      </c>
      <c r="C12409" s="4">
        <v>2020.0</v>
      </c>
      <c r="D12409" s="4" t="s">
        <v>26</v>
      </c>
      <c r="E12409" s="4" t="s">
        <v>2040</v>
      </c>
      <c r="F12409" s="4" t="s">
        <v>27</v>
      </c>
      <c r="G12409" s="4" t="s">
        <v>1553</v>
      </c>
      <c r="H12409" s="4">
        <v>864.0</v>
      </c>
      <c r="I12409" s="4">
        <v>6343.0</v>
      </c>
      <c r="J12409" s="4">
        <v>111.0</v>
      </c>
      <c r="K12409" s="4">
        <v>3430.0</v>
      </c>
      <c r="L12409" s="4">
        <v>30400.0</v>
      </c>
      <c r="M12409" s="4" t="s">
        <v>2041</v>
      </c>
      <c r="N12409" s="4" t="s">
        <v>2041</v>
      </c>
      <c r="O12409" s="4" t="s">
        <v>2041</v>
      </c>
      <c r="P12409" s="4" t="s">
        <v>2041</v>
      </c>
      <c r="R12409" s="5" t="str">
        <f t="shared" si="1"/>
        <v>2020_468</v>
      </c>
    </row>
    <row r="12410">
      <c r="A12410" s="4" t="s">
        <v>2342</v>
      </c>
      <c r="B12410" s="4">
        <v>469.0</v>
      </c>
      <c r="C12410" s="4">
        <v>2020.0</v>
      </c>
      <c r="D12410" s="4" t="s">
        <v>285</v>
      </c>
      <c r="E12410" s="4" t="s">
        <v>285</v>
      </c>
      <c r="F12410" s="4" t="s">
        <v>30</v>
      </c>
      <c r="G12410" s="4" t="s">
        <v>1407</v>
      </c>
      <c r="H12410" s="4">
        <v>4928.0</v>
      </c>
      <c r="I12410" s="4">
        <v>6313.0</v>
      </c>
      <c r="J12410" s="4">
        <v>431.0</v>
      </c>
      <c r="K12410" s="4">
        <v>5943.0</v>
      </c>
      <c r="L12410" s="4">
        <v>18650.0</v>
      </c>
      <c r="M12410" s="4" t="s">
        <v>2041</v>
      </c>
      <c r="N12410" s="4" t="s">
        <v>2041</v>
      </c>
      <c r="O12410" s="4" t="s">
        <v>2041</v>
      </c>
      <c r="P12410" s="4" t="s">
        <v>2041</v>
      </c>
      <c r="R12410" s="5" t="str">
        <f t="shared" si="1"/>
        <v>2020_469</v>
      </c>
    </row>
    <row r="12411">
      <c r="A12411" s="7" t="s">
        <v>2362</v>
      </c>
      <c r="B12411" s="7">
        <v>470.0</v>
      </c>
      <c r="C12411" s="7">
        <v>2020.0</v>
      </c>
      <c r="D12411" s="7" t="s">
        <v>48</v>
      </c>
      <c r="E12411" s="7" t="s">
        <v>48</v>
      </c>
      <c r="F12411" s="7" t="s">
        <v>24</v>
      </c>
      <c r="G12411" s="7" t="s">
        <v>1401</v>
      </c>
      <c r="H12411" s="7">
        <v>8775.0</v>
      </c>
      <c r="I12411" s="7">
        <v>6297.0</v>
      </c>
      <c r="J12411" s="7">
        <v>852.0</v>
      </c>
      <c r="K12411" s="7">
        <v>9476.0</v>
      </c>
      <c r="L12411" s="7">
        <v>7714.0</v>
      </c>
      <c r="M12411" s="7" t="s">
        <v>2041</v>
      </c>
      <c r="N12411" s="7" t="s">
        <v>2044</v>
      </c>
      <c r="O12411" s="7" t="s">
        <v>2041</v>
      </c>
      <c r="P12411" s="7" t="s">
        <v>2041</v>
      </c>
      <c r="Q12411" s="8"/>
      <c r="R12411" s="5" t="str">
        <f t="shared" si="1"/>
        <v>2020_470</v>
      </c>
    </row>
    <row r="12412">
      <c r="A12412" s="4" t="s">
        <v>288</v>
      </c>
      <c r="B12412" s="4">
        <v>471.0</v>
      </c>
      <c r="C12412" s="4">
        <v>2020.0</v>
      </c>
      <c r="D12412" s="4" t="s">
        <v>289</v>
      </c>
      <c r="E12412" s="4" t="s">
        <v>2065</v>
      </c>
      <c r="F12412" s="4" t="s">
        <v>46</v>
      </c>
      <c r="G12412" s="4" t="s">
        <v>1418</v>
      </c>
      <c r="H12412" s="4">
        <v>68.0</v>
      </c>
      <c r="I12412" s="4">
        <v>6276.0</v>
      </c>
      <c r="J12412" s="4">
        <v>93.0</v>
      </c>
      <c r="K12412" s="4">
        <v>3330.0</v>
      </c>
      <c r="L12412" s="4">
        <v>36400.0</v>
      </c>
      <c r="M12412" s="4" t="s">
        <v>2041</v>
      </c>
      <c r="N12412" s="4" t="s">
        <v>2041</v>
      </c>
      <c r="O12412" s="4" t="s">
        <v>2041</v>
      </c>
      <c r="P12412" s="4" t="s">
        <v>2041</v>
      </c>
      <c r="R12412" s="5" t="str">
        <f t="shared" si="1"/>
        <v>2020_471</v>
      </c>
    </row>
    <row r="12413">
      <c r="A12413" s="7" t="s">
        <v>2637</v>
      </c>
      <c r="B12413" s="7">
        <v>472.0</v>
      </c>
      <c r="C12413" s="7">
        <v>2020.0</v>
      </c>
      <c r="D12413" s="7" t="s">
        <v>102</v>
      </c>
      <c r="E12413" s="7" t="s">
        <v>114</v>
      </c>
      <c r="F12413" s="7" t="s">
        <v>43</v>
      </c>
      <c r="G12413" s="7" t="s">
        <v>1595</v>
      </c>
      <c r="H12413" s="7">
        <v>55895.0</v>
      </c>
      <c r="I12413" s="7">
        <v>6260.0</v>
      </c>
      <c r="J12413" s="7">
        <v>1500.0</v>
      </c>
      <c r="K12413" s="7">
        <v>11545.0</v>
      </c>
      <c r="L12413" s="7">
        <v>10600.0</v>
      </c>
      <c r="M12413" s="7" t="s">
        <v>2041</v>
      </c>
      <c r="N12413" s="7" t="s">
        <v>2044</v>
      </c>
      <c r="O12413" s="7" t="s">
        <v>2041</v>
      </c>
      <c r="P12413" s="7" t="s">
        <v>2041</v>
      </c>
      <c r="Q12413" s="8"/>
      <c r="R12413" s="5" t="str">
        <f t="shared" si="1"/>
        <v>2020_472</v>
      </c>
    </row>
    <row r="12414">
      <c r="A12414" s="7" t="s">
        <v>2686</v>
      </c>
      <c r="B12414" s="7">
        <v>473.0</v>
      </c>
      <c r="C12414" s="7">
        <v>2020.0</v>
      </c>
      <c r="D12414" s="7" t="s">
        <v>1839</v>
      </c>
      <c r="E12414" s="7" t="s">
        <v>2040</v>
      </c>
      <c r="F12414" s="7" t="s">
        <v>43</v>
      </c>
      <c r="G12414" s="7" t="s">
        <v>2540</v>
      </c>
      <c r="H12414" s="7">
        <v>14.0</v>
      </c>
      <c r="I12414" s="7">
        <v>6243.0</v>
      </c>
      <c r="J12414" s="7">
        <v>661.0</v>
      </c>
      <c r="K12414" s="7">
        <v>2700.0</v>
      </c>
      <c r="L12414" s="7">
        <v>33000.0</v>
      </c>
      <c r="M12414" s="7" t="s">
        <v>2041</v>
      </c>
      <c r="N12414" s="7" t="s">
        <v>2044</v>
      </c>
      <c r="O12414" s="7" t="s">
        <v>2041</v>
      </c>
      <c r="P12414" s="7" t="s">
        <v>2041</v>
      </c>
      <c r="Q12414" s="8"/>
      <c r="R12414" s="5" t="str">
        <f t="shared" si="1"/>
        <v>2020_473</v>
      </c>
    </row>
    <row r="12415">
      <c r="A12415" s="7" t="s">
        <v>2436</v>
      </c>
      <c r="B12415" s="7">
        <v>474.0</v>
      </c>
      <c r="C12415" s="7">
        <v>2020.0</v>
      </c>
      <c r="D12415" s="7" t="s">
        <v>1078</v>
      </c>
      <c r="E12415" s="7" t="s">
        <v>2052</v>
      </c>
      <c r="F12415" s="7" t="s">
        <v>57</v>
      </c>
      <c r="G12415" s="7" t="s">
        <v>1653</v>
      </c>
      <c r="H12415" s="7">
        <v>21674.0</v>
      </c>
      <c r="I12415" s="7">
        <v>6214.0</v>
      </c>
      <c r="J12415" s="7">
        <v>820.0</v>
      </c>
      <c r="K12415" s="7">
        <v>5116.0</v>
      </c>
      <c r="L12415" s="7">
        <v>8800.0</v>
      </c>
      <c r="M12415" s="7" t="s">
        <v>2041</v>
      </c>
      <c r="N12415" s="7" t="s">
        <v>2044</v>
      </c>
      <c r="O12415" s="7" t="s">
        <v>2041</v>
      </c>
      <c r="P12415" s="7" t="s">
        <v>2041</v>
      </c>
      <c r="Q12415" s="8"/>
      <c r="R12415" s="5" t="str">
        <f t="shared" si="1"/>
        <v>2020_474</v>
      </c>
    </row>
    <row r="12416">
      <c r="A12416" s="4" t="s">
        <v>2429</v>
      </c>
      <c r="B12416" s="4">
        <v>475.0</v>
      </c>
      <c r="C12416" s="4">
        <v>2020.0</v>
      </c>
      <c r="D12416" s="4" t="s">
        <v>988</v>
      </c>
      <c r="E12416" s="4" t="s">
        <v>2053</v>
      </c>
      <c r="F12416" s="4" t="s">
        <v>46</v>
      </c>
      <c r="G12416" s="4" t="s">
        <v>1911</v>
      </c>
      <c r="H12416" s="4">
        <v>5050.0</v>
      </c>
      <c r="I12416" s="4">
        <v>6209.0</v>
      </c>
      <c r="J12416" s="4">
        <v>413.0</v>
      </c>
      <c r="K12416" s="4">
        <v>6040.0</v>
      </c>
      <c r="L12416" s="4">
        <v>11000.0</v>
      </c>
      <c r="M12416" s="4" t="s">
        <v>2041</v>
      </c>
      <c r="N12416" s="4" t="s">
        <v>2041</v>
      </c>
      <c r="O12416" s="4" t="s">
        <v>2041</v>
      </c>
      <c r="P12416" s="4" t="s">
        <v>2041</v>
      </c>
      <c r="R12416" s="5" t="str">
        <f t="shared" si="1"/>
        <v>2020_475</v>
      </c>
    </row>
    <row r="12417">
      <c r="A12417" s="4" t="s">
        <v>2518</v>
      </c>
      <c r="B12417" s="4">
        <v>476.0</v>
      </c>
      <c r="C12417" s="4">
        <v>2020.0</v>
      </c>
      <c r="D12417" s="4" t="s">
        <v>67</v>
      </c>
      <c r="E12417" s="4" t="s">
        <v>2042</v>
      </c>
      <c r="F12417" s="4" t="s">
        <v>57</v>
      </c>
      <c r="G12417" s="4" t="s">
        <v>1452</v>
      </c>
      <c r="H12417" s="4">
        <v>4791.0</v>
      </c>
      <c r="I12417" s="4">
        <v>6202.0</v>
      </c>
      <c r="J12417" s="4">
        <v>707.0</v>
      </c>
      <c r="K12417" s="4">
        <v>11519.0</v>
      </c>
      <c r="L12417" s="4">
        <v>18412.0</v>
      </c>
      <c r="M12417" s="4" t="s">
        <v>2041</v>
      </c>
      <c r="N12417" s="4" t="s">
        <v>2041</v>
      </c>
      <c r="O12417" s="4" t="s">
        <v>2041</v>
      </c>
      <c r="P12417" s="4" t="s">
        <v>2041</v>
      </c>
      <c r="R12417" s="5" t="str">
        <f t="shared" si="1"/>
        <v>2020_476</v>
      </c>
    </row>
    <row r="12418">
      <c r="A12418" s="4" t="s">
        <v>2634</v>
      </c>
      <c r="B12418" s="4">
        <v>477.0</v>
      </c>
      <c r="C12418" s="4">
        <v>2020.0</v>
      </c>
      <c r="D12418" s="4" t="s">
        <v>1104</v>
      </c>
      <c r="E12418" s="4" t="s">
        <v>2116</v>
      </c>
      <c r="F12418" s="4" t="s">
        <v>88</v>
      </c>
      <c r="G12418" s="4" t="s">
        <v>1413</v>
      </c>
      <c r="H12418" s="4">
        <v>3542.0</v>
      </c>
      <c r="I12418" s="4">
        <v>6160.0</v>
      </c>
      <c r="J12418" s="4">
        <v>207.0</v>
      </c>
      <c r="K12418" s="4">
        <v>7290.0</v>
      </c>
      <c r="L12418" s="4">
        <v>18000.0</v>
      </c>
      <c r="M12418" s="4" t="s">
        <v>2041</v>
      </c>
      <c r="N12418" s="4" t="s">
        <v>2041</v>
      </c>
      <c r="O12418" s="4" t="s">
        <v>2041</v>
      </c>
      <c r="P12418" s="4" t="s">
        <v>2041</v>
      </c>
      <c r="R12418" s="5" t="str">
        <f t="shared" si="1"/>
        <v>2020_477</v>
      </c>
    </row>
    <row r="12419">
      <c r="A12419" s="4" t="s">
        <v>2289</v>
      </c>
      <c r="B12419" s="4">
        <v>478.0</v>
      </c>
      <c r="C12419" s="4">
        <v>2020.0</v>
      </c>
      <c r="D12419" s="4" t="s">
        <v>999</v>
      </c>
      <c r="E12419" s="4" t="s">
        <v>117</v>
      </c>
      <c r="F12419" s="4" t="s">
        <v>88</v>
      </c>
      <c r="G12419" s="4" t="s">
        <v>1413</v>
      </c>
      <c r="H12419" s="4">
        <v>4605.0</v>
      </c>
      <c r="I12419" s="4">
        <v>6146.0</v>
      </c>
      <c r="J12419" s="4">
        <v>452.0</v>
      </c>
      <c r="K12419" s="4">
        <v>4715.0</v>
      </c>
      <c r="L12419" s="4">
        <v>11500.0</v>
      </c>
      <c r="M12419" s="4" t="s">
        <v>2041</v>
      </c>
      <c r="N12419" s="4" t="s">
        <v>2041</v>
      </c>
      <c r="O12419" s="4" t="s">
        <v>2041</v>
      </c>
      <c r="P12419" s="4" t="s">
        <v>2041</v>
      </c>
      <c r="R12419" s="5" t="str">
        <f t="shared" si="1"/>
        <v>2020_478</v>
      </c>
    </row>
    <row r="12420">
      <c r="A12420" s="4" t="s">
        <v>2393</v>
      </c>
      <c r="B12420" s="4">
        <v>478.0</v>
      </c>
      <c r="C12420" s="4">
        <v>2020.0</v>
      </c>
      <c r="D12420" s="4" t="s">
        <v>32</v>
      </c>
      <c r="E12420" s="4" t="s">
        <v>2043</v>
      </c>
      <c r="F12420" s="4" t="s">
        <v>57</v>
      </c>
      <c r="G12420" s="4" t="s">
        <v>1597</v>
      </c>
      <c r="H12420" s="4">
        <v>9221.0</v>
      </c>
      <c r="I12420" s="4">
        <v>6146.0</v>
      </c>
      <c r="J12420" s="4">
        <v>1169.0</v>
      </c>
      <c r="K12420" s="4">
        <v>8741.0</v>
      </c>
      <c r="L12420" s="4">
        <v>10500.0</v>
      </c>
      <c r="M12420" s="4" t="s">
        <v>2041</v>
      </c>
      <c r="N12420" s="4" t="s">
        <v>2041</v>
      </c>
      <c r="O12420" s="4" t="s">
        <v>2041</v>
      </c>
      <c r="P12420" s="4" t="s">
        <v>2041</v>
      </c>
      <c r="R12420" s="5" t="str">
        <f t="shared" si="1"/>
        <v>2020_478</v>
      </c>
    </row>
    <row r="12421">
      <c r="A12421" s="4" t="s">
        <v>2334</v>
      </c>
      <c r="B12421" s="4">
        <v>480.0</v>
      </c>
      <c r="C12421" s="4">
        <v>2020.0</v>
      </c>
      <c r="D12421" s="4" t="s">
        <v>1831</v>
      </c>
      <c r="E12421" s="4" t="s">
        <v>2040</v>
      </c>
      <c r="F12421" s="4" t="s">
        <v>55</v>
      </c>
      <c r="G12421" s="4" t="s">
        <v>1701</v>
      </c>
      <c r="H12421" s="4">
        <v>81.0</v>
      </c>
      <c r="I12421" s="4">
        <v>6117.0</v>
      </c>
      <c r="J12421" s="4">
        <v>33.0</v>
      </c>
      <c r="K12421" s="4">
        <v>3231.0</v>
      </c>
      <c r="L12421" s="4">
        <v>18594.0</v>
      </c>
      <c r="M12421" s="4" t="s">
        <v>2041</v>
      </c>
      <c r="N12421" s="4" t="s">
        <v>2041</v>
      </c>
      <c r="O12421" s="4" t="s">
        <v>2041</v>
      </c>
      <c r="P12421" s="4" t="s">
        <v>2041</v>
      </c>
      <c r="R12421" s="5" t="str">
        <f t="shared" si="1"/>
        <v>2020_480</v>
      </c>
    </row>
    <row r="12422">
      <c r="A12422" s="4" t="s">
        <v>2556</v>
      </c>
      <c r="B12422" s="4">
        <v>481.0</v>
      </c>
      <c r="C12422" s="4">
        <v>2020.0</v>
      </c>
      <c r="D12422" s="4" t="s">
        <v>48</v>
      </c>
      <c r="E12422" s="4" t="s">
        <v>48</v>
      </c>
      <c r="F12422" s="4" t="s">
        <v>144</v>
      </c>
      <c r="G12422" s="4" t="s">
        <v>2557</v>
      </c>
      <c r="H12422" s="4">
        <v>1842.0</v>
      </c>
      <c r="I12422" s="4">
        <v>6110.0</v>
      </c>
      <c r="J12422" s="4">
        <v>11.0</v>
      </c>
      <c r="K12422" s="4">
        <v>9188.0</v>
      </c>
      <c r="L12422" s="4">
        <v>6500.0</v>
      </c>
      <c r="M12422" s="4" t="s">
        <v>2041</v>
      </c>
      <c r="N12422" s="4" t="s">
        <v>2041</v>
      </c>
      <c r="O12422" s="4" t="s">
        <v>2041</v>
      </c>
      <c r="P12422" s="4" t="s">
        <v>2041</v>
      </c>
      <c r="R12422" s="5" t="str">
        <f t="shared" si="1"/>
        <v>2020_481</v>
      </c>
    </row>
    <row r="12423">
      <c r="A12423" s="4" t="s">
        <v>2561</v>
      </c>
      <c r="B12423" s="4">
        <v>482.0</v>
      </c>
      <c r="C12423" s="4">
        <v>2020.0</v>
      </c>
      <c r="D12423" s="4" t="s">
        <v>332</v>
      </c>
      <c r="E12423" s="4" t="s">
        <v>2141</v>
      </c>
      <c r="F12423" s="4" t="s">
        <v>57</v>
      </c>
      <c r="G12423" s="4" t="s">
        <v>1719</v>
      </c>
      <c r="H12423" s="4">
        <v>4346.0</v>
      </c>
      <c r="I12423" s="4">
        <v>6074.0</v>
      </c>
      <c r="J12423" s="4">
        <v>454.0</v>
      </c>
      <c r="K12423" s="4">
        <v>2311.0</v>
      </c>
      <c r="L12423" s="4">
        <v>16000.0</v>
      </c>
      <c r="M12423" s="4" t="s">
        <v>2041</v>
      </c>
      <c r="N12423" s="4" t="s">
        <v>2041</v>
      </c>
      <c r="O12423" s="4" t="s">
        <v>2041</v>
      </c>
      <c r="P12423" s="4" t="s">
        <v>2041</v>
      </c>
      <c r="R12423" s="5" t="str">
        <f t="shared" si="1"/>
        <v>2020_482</v>
      </c>
    </row>
    <row r="12424">
      <c r="A12424" s="4" t="s">
        <v>2624</v>
      </c>
      <c r="B12424" s="4">
        <v>483.0</v>
      </c>
      <c r="C12424" s="4">
        <v>2020.0</v>
      </c>
      <c r="D12424" s="4" t="s">
        <v>225</v>
      </c>
      <c r="E12424" s="4" t="s">
        <v>921</v>
      </c>
      <c r="F12424" s="4" t="s">
        <v>24</v>
      </c>
      <c r="G12424" s="4" t="s">
        <v>1503</v>
      </c>
      <c r="H12424" s="4">
        <v>537.0</v>
      </c>
      <c r="I12424" s="4">
        <v>6053.0</v>
      </c>
      <c r="J12424" s="4">
        <v>1119.0</v>
      </c>
      <c r="K12424" s="4">
        <v>9336.0</v>
      </c>
      <c r="L12424" s="4">
        <v>1355.0</v>
      </c>
      <c r="M12424" s="4" t="s">
        <v>2041</v>
      </c>
      <c r="N12424" s="4" t="s">
        <v>2041</v>
      </c>
      <c r="O12424" s="4" t="s">
        <v>2041</v>
      </c>
      <c r="P12424" s="4" t="s">
        <v>2041</v>
      </c>
      <c r="R12424" s="5" t="str">
        <f t="shared" si="1"/>
        <v>2020_483</v>
      </c>
    </row>
    <row r="12425">
      <c r="A12425" s="4" t="s">
        <v>2687</v>
      </c>
      <c r="B12425" s="4">
        <v>484.0</v>
      </c>
      <c r="C12425" s="4">
        <v>2020.0</v>
      </c>
      <c r="D12425" s="4" t="s">
        <v>97</v>
      </c>
      <c r="E12425" s="4" t="s">
        <v>2043</v>
      </c>
      <c r="F12425" s="4" t="s">
        <v>100</v>
      </c>
      <c r="G12425" s="4" t="s">
        <v>1685</v>
      </c>
      <c r="H12425" s="4">
        <v>7156.0</v>
      </c>
      <c r="I12425" s="4">
        <v>6040.0</v>
      </c>
      <c r="J12425" s="4">
        <v>38.0</v>
      </c>
      <c r="K12425" s="4">
        <v>9773.0</v>
      </c>
      <c r="L12425" s="4">
        <v>12000.0</v>
      </c>
      <c r="M12425" s="4" t="s">
        <v>2041</v>
      </c>
      <c r="N12425" s="4" t="s">
        <v>2041</v>
      </c>
      <c r="O12425" s="4" t="s">
        <v>2044</v>
      </c>
      <c r="P12425" s="4" t="s">
        <v>2041</v>
      </c>
      <c r="R12425" s="5" t="str">
        <f t="shared" si="1"/>
        <v>2020_484</v>
      </c>
    </row>
    <row r="12426">
      <c r="A12426" s="7" t="s">
        <v>2636</v>
      </c>
      <c r="B12426" s="7">
        <v>485.0</v>
      </c>
      <c r="C12426" s="7">
        <v>2020.0</v>
      </c>
      <c r="D12426" s="7" t="s">
        <v>285</v>
      </c>
      <c r="E12426" s="7" t="s">
        <v>285</v>
      </c>
      <c r="F12426" s="7" t="s">
        <v>30</v>
      </c>
      <c r="G12426" s="7" t="s">
        <v>1407</v>
      </c>
      <c r="H12426" s="7">
        <v>3575.0</v>
      </c>
      <c r="I12426" s="7">
        <v>6027.0</v>
      </c>
      <c r="J12426" s="7">
        <v>643.0</v>
      </c>
      <c r="K12426" s="7">
        <v>6877.0</v>
      </c>
      <c r="L12426" s="7">
        <v>17400.0</v>
      </c>
      <c r="M12426" s="7" t="s">
        <v>2041</v>
      </c>
      <c r="N12426" s="7" t="s">
        <v>2044</v>
      </c>
      <c r="O12426" s="7" t="s">
        <v>2041</v>
      </c>
      <c r="P12426" s="7" t="s">
        <v>2041</v>
      </c>
      <c r="Q12426" s="8"/>
      <c r="R12426" s="5" t="str">
        <f t="shared" si="1"/>
        <v>2020_485</v>
      </c>
    </row>
    <row r="12427">
      <c r="A12427" s="4" t="s">
        <v>2688</v>
      </c>
      <c r="B12427" s="4">
        <v>486.0</v>
      </c>
      <c r="C12427" s="4">
        <v>2020.0</v>
      </c>
      <c r="D12427" s="4" t="s">
        <v>611</v>
      </c>
      <c r="E12427" s="4" t="s">
        <v>2042</v>
      </c>
      <c r="F12427" s="4" t="s">
        <v>70</v>
      </c>
      <c r="G12427" s="4" t="s">
        <v>1409</v>
      </c>
      <c r="H12427" s="4">
        <v>18739.0</v>
      </c>
      <c r="I12427" s="4">
        <v>6016.0</v>
      </c>
      <c r="J12427" s="4">
        <v>2208.0</v>
      </c>
      <c r="K12427" s="4">
        <v>43786.0</v>
      </c>
      <c r="L12427" s="4">
        <v>9226.0</v>
      </c>
      <c r="M12427" s="4" t="s">
        <v>2041</v>
      </c>
      <c r="N12427" s="4" t="s">
        <v>2041</v>
      </c>
      <c r="O12427" s="4" t="s">
        <v>2044</v>
      </c>
      <c r="P12427" s="4" t="s">
        <v>2041</v>
      </c>
      <c r="R12427" s="5" t="str">
        <f t="shared" si="1"/>
        <v>2020_486</v>
      </c>
    </row>
    <row r="12428">
      <c r="A12428" s="4" t="s">
        <v>2631</v>
      </c>
      <c r="B12428" s="4">
        <v>487.0</v>
      </c>
      <c r="C12428" s="4">
        <v>2020.0</v>
      </c>
      <c r="D12428" s="4" t="s">
        <v>975</v>
      </c>
      <c r="E12428" s="4" t="s">
        <v>2043</v>
      </c>
      <c r="F12428" s="4" t="s">
        <v>148</v>
      </c>
      <c r="G12428" s="4" t="s">
        <v>2632</v>
      </c>
      <c r="H12428" s="4">
        <v>33011.0</v>
      </c>
      <c r="I12428" s="4">
        <v>5991.0</v>
      </c>
      <c r="J12428" s="4">
        <v>1363.0</v>
      </c>
      <c r="K12428" s="4">
        <v>21393.0</v>
      </c>
      <c r="L12428" s="4">
        <v>16400.0</v>
      </c>
      <c r="M12428" s="4" t="s">
        <v>2041</v>
      </c>
      <c r="N12428" s="4" t="s">
        <v>2041</v>
      </c>
      <c r="O12428" s="4" t="s">
        <v>2041</v>
      </c>
      <c r="P12428" s="4" t="s">
        <v>2041</v>
      </c>
      <c r="R12428" s="5" t="str">
        <f t="shared" si="1"/>
        <v>2020_487</v>
      </c>
    </row>
    <row r="12429">
      <c r="A12429" s="4" t="s">
        <v>2403</v>
      </c>
      <c r="B12429" s="4">
        <v>488.0</v>
      </c>
      <c r="C12429" s="4">
        <v>2020.0</v>
      </c>
      <c r="D12429" s="4" t="s">
        <v>216</v>
      </c>
      <c r="E12429" s="4" t="s">
        <v>921</v>
      </c>
      <c r="F12429" s="4" t="s">
        <v>144</v>
      </c>
      <c r="G12429" s="4" t="s">
        <v>1481</v>
      </c>
      <c r="H12429" s="4">
        <v>17970.0</v>
      </c>
      <c r="I12429" s="4">
        <v>5910.0</v>
      </c>
      <c r="J12429" s="4">
        <v>828.0</v>
      </c>
      <c r="K12429" s="4">
        <v>28933.0</v>
      </c>
      <c r="L12429" s="4">
        <v>9323.0</v>
      </c>
      <c r="M12429" s="4" t="s">
        <v>2041</v>
      </c>
      <c r="N12429" s="4" t="s">
        <v>2041</v>
      </c>
      <c r="O12429" s="4" t="s">
        <v>2041</v>
      </c>
      <c r="P12429" s="4" t="s">
        <v>2041</v>
      </c>
      <c r="R12429" s="5" t="str">
        <f t="shared" si="1"/>
        <v>2020_488</v>
      </c>
    </row>
    <row r="12430">
      <c r="A12430" s="7" t="s">
        <v>2638</v>
      </c>
      <c r="B12430" s="7">
        <v>489.0</v>
      </c>
      <c r="C12430" s="7">
        <v>2020.0</v>
      </c>
      <c r="D12430" s="7" t="s">
        <v>1831</v>
      </c>
      <c r="E12430" s="7" t="s">
        <v>2040</v>
      </c>
      <c r="F12430" s="7" t="s">
        <v>57</v>
      </c>
      <c r="G12430" s="7" t="s">
        <v>1414</v>
      </c>
      <c r="H12430" s="7">
        <v>3282.0</v>
      </c>
      <c r="I12430" s="7">
        <v>5898.0</v>
      </c>
      <c r="J12430" s="7">
        <v>356.0</v>
      </c>
      <c r="K12430" s="7">
        <v>4054.0</v>
      </c>
      <c r="L12430" s="7">
        <v>19300.0</v>
      </c>
      <c r="M12430" s="7" t="s">
        <v>2041</v>
      </c>
      <c r="N12430" s="7" t="s">
        <v>2044</v>
      </c>
      <c r="O12430" s="7" t="s">
        <v>2041</v>
      </c>
      <c r="P12430" s="7" t="s">
        <v>2041</v>
      </c>
      <c r="Q12430" s="8"/>
      <c r="R12430" s="5" t="str">
        <f t="shared" si="1"/>
        <v>2020_489</v>
      </c>
    </row>
    <row r="12431">
      <c r="A12431" s="4" t="s">
        <v>2689</v>
      </c>
      <c r="B12431" s="4">
        <v>490.0</v>
      </c>
      <c r="C12431" s="4">
        <v>2020.0</v>
      </c>
      <c r="D12431" s="4" t="s">
        <v>1139</v>
      </c>
      <c r="E12431" s="4" t="s">
        <v>2042</v>
      </c>
      <c r="F12431" s="4" t="s">
        <v>43</v>
      </c>
      <c r="G12431" s="4" t="s">
        <v>1479</v>
      </c>
      <c r="H12431" s="4">
        <v>347.0</v>
      </c>
      <c r="I12431" s="4">
        <v>5870.0</v>
      </c>
      <c r="J12431" s="4">
        <v>188.0</v>
      </c>
      <c r="K12431" s="4">
        <v>7543.0</v>
      </c>
      <c r="L12431" s="4">
        <v>10150.0</v>
      </c>
      <c r="M12431" s="4" t="s">
        <v>2041</v>
      </c>
      <c r="N12431" s="4" t="s">
        <v>2041</v>
      </c>
      <c r="O12431" s="4" t="s">
        <v>2041</v>
      </c>
      <c r="P12431" s="4" t="s">
        <v>2041</v>
      </c>
      <c r="R12431" s="5" t="str">
        <f t="shared" si="1"/>
        <v>2020_490</v>
      </c>
    </row>
    <row r="12432">
      <c r="A12432" s="7" t="s">
        <v>2355</v>
      </c>
      <c r="B12432" s="7">
        <v>491.0</v>
      </c>
      <c r="C12432" s="7">
        <v>2020.0</v>
      </c>
      <c r="D12432" s="7" t="s">
        <v>168</v>
      </c>
      <c r="E12432" s="7" t="s">
        <v>2116</v>
      </c>
      <c r="F12432" s="7" t="s">
        <v>24</v>
      </c>
      <c r="G12432" s="7" t="s">
        <v>1401</v>
      </c>
      <c r="H12432" s="7">
        <v>1880.0</v>
      </c>
      <c r="I12432" s="7">
        <v>5829.0</v>
      </c>
      <c r="J12432" s="7">
        <v>198.0</v>
      </c>
      <c r="K12432" s="7">
        <v>3759.0</v>
      </c>
      <c r="L12432" s="7">
        <v>11524.0</v>
      </c>
      <c r="M12432" s="7" t="s">
        <v>2041</v>
      </c>
      <c r="N12432" s="7" t="s">
        <v>2044</v>
      </c>
      <c r="O12432" s="7" t="s">
        <v>2044</v>
      </c>
      <c r="P12432" s="7" t="s">
        <v>2041</v>
      </c>
      <c r="Q12432" s="8"/>
      <c r="R12432" s="5" t="str">
        <f t="shared" si="1"/>
        <v>2020_491</v>
      </c>
    </row>
    <row r="12433">
      <c r="A12433" s="4" t="s">
        <v>2690</v>
      </c>
      <c r="B12433" s="4">
        <v>492.0</v>
      </c>
      <c r="C12433" s="4">
        <v>2020.0</v>
      </c>
      <c r="D12433" s="4" t="s">
        <v>352</v>
      </c>
      <c r="E12433" s="4" t="s">
        <v>2040</v>
      </c>
      <c r="F12433" s="4" t="s">
        <v>24</v>
      </c>
      <c r="G12433" s="4" t="s">
        <v>2691</v>
      </c>
      <c r="H12433" s="4">
        <v>1146.0</v>
      </c>
      <c r="I12433" s="4">
        <v>5810.0</v>
      </c>
      <c r="J12433" s="4">
        <v>142.0</v>
      </c>
      <c r="K12433" s="4">
        <v>3407.0</v>
      </c>
      <c r="L12433" s="4">
        <v>7244.0</v>
      </c>
      <c r="M12433" s="4" t="s">
        <v>2041</v>
      </c>
      <c r="N12433" s="4" t="s">
        <v>2041</v>
      </c>
      <c r="O12433" s="4" t="s">
        <v>2044</v>
      </c>
      <c r="P12433" s="4" t="s">
        <v>2041</v>
      </c>
      <c r="R12433" s="5" t="str">
        <f t="shared" si="1"/>
        <v>2020_492</v>
      </c>
    </row>
    <row r="12434">
      <c r="A12434" s="7" t="s">
        <v>2304</v>
      </c>
      <c r="B12434" s="7">
        <v>493.0</v>
      </c>
      <c r="C12434" s="7">
        <v>2020.0</v>
      </c>
      <c r="D12434" s="7" t="s">
        <v>611</v>
      </c>
      <c r="E12434" s="7" t="s">
        <v>2042</v>
      </c>
      <c r="F12434" s="7" t="s">
        <v>57</v>
      </c>
      <c r="G12434" s="7" t="s">
        <v>1642</v>
      </c>
      <c r="H12434" s="7">
        <v>8293.0</v>
      </c>
      <c r="I12434" s="7">
        <v>5775.0</v>
      </c>
      <c r="J12434" s="7">
        <v>1196.0</v>
      </c>
      <c r="K12434" s="7">
        <v>14532.0</v>
      </c>
      <c r="L12434" s="7">
        <v>9597.0</v>
      </c>
      <c r="M12434" s="7" t="s">
        <v>2041</v>
      </c>
      <c r="N12434" s="7" t="s">
        <v>2044</v>
      </c>
      <c r="O12434" s="7" t="s">
        <v>2041</v>
      </c>
      <c r="P12434" s="7" t="s">
        <v>2041</v>
      </c>
      <c r="Q12434" s="8"/>
      <c r="R12434" s="5" t="str">
        <f t="shared" si="1"/>
        <v>2020_493</v>
      </c>
    </row>
    <row r="12435">
      <c r="A12435" s="4" t="s">
        <v>2692</v>
      </c>
      <c r="B12435" s="4">
        <v>494.0</v>
      </c>
      <c r="C12435" s="4">
        <v>2020.0</v>
      </c>
      <c r="D12435" s="4" t="s">
        <v>1105</v>
      </c>
      <c r="E12435" s="4" t="s">
        <v>2052</v>
      </c>
      <c r="F12435" s="4" t="s">
        <v>46</v>
      </c>
      <c r="G12435" s="4" t="s">
        <v>1429</v>
      </c>
      <c r="H12435" s="4">
        <v>6042.0</v>
      </c>
      <c r="I12435" s="4">
        <v>5765.0</v>
      </c>
      <c r="J12435" s="4">
        <v>432.0</v>
      </c>
      <c r="K12435" s="4">
        <v>6291.0</v>
      </c>
      <c r="L12435" s="4">
        <v>24700.0</v>
      </c>
      <c r="M12435" s="4" t="s">
        <v>2041</v>
      </c>
      <c r="N12435" s="4" t="s">
        <v>2041</v>
      </c>
      <c r="O12435" s="4" t="s">
        <v>2044</v>
      </c>
      <c r="P12435" s="4" t="s">
        <v>2041</v>
      </c>
      <c r="R12435" s="5" t="str">
        <f t="shared" si="1"/>
        <v>2020_494</v>
      </c>
    </row>
    <row r="12436">
      <c r="A12436" s="4" t="s">
        <v>2639</v>
      </c>
      <c r="B12436" s="4">
        <v>495.0</v>
      </c>
      <c r="C12436" s="4">
        <v>2020.0</v>
      </c>
      <c r="D12436" s="4" t="s">
        <v>285</v>
      </c>
      <c r="E12436" s="4" t="s">
        <v>285</v>
      </c>
      <c r="F12436" s="4" t="s">
        <v>57</v>
      </c>
      <c r="G12436" s="4" t="s">
        <v>1414</v>
      </c>
      <c r="H12436" s="4">
        <v>4961.0</v>
      </c>
      <c r="I12436" s="4">
        <v>5763.0</v>
      </c>
      <c r="J12436" s="4">
        <v>395.0</v>
      </c>
      <c r="K12436" s="4">
        <v>4232.0</v>
      </c>
      <c r="L12436" s="4">
        <v>15800.0</v>
      </c>
      <c r="M12436" s="4" t="s">
        <v>2041</v>
      </c>
      <c r="N12436" s="4" t="s">
        <v>2041</v>
      </c>
      <c r="O12436" s="4" t="s">
        <v>2041</v>
      </c>
      <c r="P12436" s="4" t="s">
        <v>2041</v>
      </c>
      <c r="R12436" s="5" t="str">
        <f t="shared" si="1"/>
        <v>2020_495</v>
      </c>
    </row>
    <row r="12437">
      <c r="A12437" s="4" t="s">
        <v>2693</v>
      </c>
      <c r="B12437" s="4">
        <v>496.0</v>
      </c>
      <c r="C12437" s="4">
        <v>2020.0</v>
      </c>
      <c r="D12437" s="4" t="s">
        <v>1139</v>
      </c>
      <c r="E12437" s="4" t="s">
        <v>2042</v>
      </c>
      <c r="F12437" s="4" t="s">
        <v>24</v>
      </c>
      <c r="G12437" s="4" t="s">
        <v>1404</v>
      </c>
      <c r="H12437" s="4">
        <v>60179.0</v>
      </c>
      <c r="I12437" s="4">
        <v>5763.0</v>
      </c>
      <c r="J12437" s="4">
        <v>860.0</v>
      </c>
      <c r="K12437" s="4">
        <v>38457.0</v>
      </c>
      <c r="L12437" s="4">
        <v>5100.0</v>
      </c>
      <c r="M12437" s="4" t="s">
        <v>2041</v>
      </c>
      <c r="N12437" s="4" t="s">
        <v>2041</v>
      </c>
      <c r="O12437" s="4" t="s">
        <v>2044</v>
      </c>
      <c r="P12437" s="4" t="s">
        <v>2041</v>
      </c>
      <c r="R12437" s="5" t="str">
        <f t="shared" si="1"/>
        <v>2020_496</v>
      </c>
    </row>
    <row r="12438">
      <c r="A12438" s="4" t="s">
        <v>2512</v>
      </c>
      <c r="B12438" s="4">
        <v>497.0</v>
      </c>
      <c r="C12438" s="4">
        <v>2020.0</v>
      </c>
      <c r="D12438" s="4" t="s">
        <v>1139</v>
      </c>
      <c r="E12438" s="4" t="s">
        <v>2042</v>
      </c>
      <c r="F12438" s="4" t="s">
        <v>257</v>
      </c>
      <c r="G12438" s="4" t="s">
        <v>1424</v>
      </c>
      <c r="H12438" s="4">
        <v>16835.0</v>
      </c>
      <c r="I12438" s="4">
        <v>5755.0</v>
      </c>
      <c r="J12438" s="4">
        <v>2102.0</v>
      </c>
      <c r="K12438" s="4">
        <v>31232.0</v>
      </c>
      <c r="L12438" s="4">
        <v>3750.0</v>
      </c>
      <c r="M12438" s="4" t="s">
        <v>2041</v>
      </c>
      <c r="N12438" s="4" t="s">
        <v>2041</v>
      </c>
      <c r="O12438" s="4" t="s">
        <v>2041</v>
      </c>
      <c r="P12438" s="4" t="s">
        <v>2041</v>
      </c>
      <c r="R12438" s="5" t="str">
        <f t="shared" si="1"/>
        <v>2020_497</v>
      </c>
    </row>
    <row r="12439">
      <c r="A12439" s="4" t="s">
        <v>2694</v>
      </c>
      <c r="B12439" s="4">
        <v>498.0</v>
      </c>
      <c r="C12439" s="4">
        <v>2020.0</v>
      </c>
      <c r="D12439" s="4" t="s">
        <v>1292</v>
      </c>
      <c r="E12439" s="4" t="s">
        <v>114</v>
      </c>
      <c r="F12439" s="4" t="s">
        <v>144</v>
      </c>
      <c r="G12439" s="4" t="s">
        <v>2695</v>
      </c>
      <c r="H12439" s="4">
        <v>19164.0</v>
      </c>
      <c r="I12439" s="4">
        <v>5693.0</v>
      </c>
      <c r="J12439" s="4">
        <v>530.0</v>
      </c>
      <c r="K12439" s="4">
        <v>6895.0</v>
      </c>
      <c r="L12439" s="4">
        <v>27400.0</v>
      </c>
      <c r="M12439" s="4" t="s">
        <v>2041</v>
      </c>
      <c r="N12439" s="4" t="s">
        <v>2041</v>
      </c>
      <c r="O12439" s="4" t="s">
        <v>2044</v>
      </c>
      <c r="P12439" s="4" t="s">
        <v>2041</v>
      </c>
      <c r="R12439" s="5" t="str">
        <f t="shared" si="1"/>
        <v>2020_498</v>
      </c>
    </row>
    <row r="12440">
      <c r="A12440" s="4" t="s">
        <v>2630</v>
      </c>
      <c r="B12440" s="4">
        <v>499.0</v>
      </c>
      <c r="C12440" s="4">
        <v>2020.0</v>
      </c>
      <c r="D12440" s="4" t="s">
        <v>981</v>
      </c>
      <c r="E12440" s="4" t="s">
        <v>2053</v>
      </c>
      <c r="F12440" s="4" t="s">
        <v>144</v>
      </c>
      <c r="G12440" s="4" t="s">
        <v>1481</v>
      </c>
      <c r="H12440" s="4">
        <v>5732.0</v>
      </c>
      <c r="I12440" s="4">
        <v>5681.0</v>
      </c>
      <c r="J12440" s="4">
        <v>125.0</v>
      </c>
      <c r="K12440" s="4">
        <v>11952.0</v>
      </c>
      <c r="L12440" s="4">
        <v>10100.0</v>
      </c>
      <c r="M12440" s="4" t="s">
        <v>2041</v>
      </c>
      <c r="N12440" s="4" t="s">
        <v>2041</v>
      </c>
      <c r="O12440" s="4" t="s">
        <v>2041</v>
      </c>
      <c r="P12440" s="4" t="s">
        <v>2041</v>
      </c>
      <c r="R12440" s="5" t="str">
        <f t="shared" si="1"/>
        <v>2020_499</v>
      </c>
    </row>
    <row r="12441">
      <c r="A12441" s="4" t="s">
        <v>2696</v>
      </c>
      <c r="B12441" s="4">
        <v>500.0</v>
      </c>
      <c r="C12441" s="4">
        <v>2020.0</v>
      </c>
      <c r="D12441" s="4" t="s">
        <v>59</v>
      </c>
      <c r="E12441" s="4" t="s">
        <v>2042</v>
      </c>
      <c r="F12441" s="4" t="s">
        <v>55</v>
      </c>
      <c r="G12441" s="4" t="s">
        <v>1472</v>
      </c>
      <c r="H12441" s="4">
        <v>8399.0</v>
      </c>
      <c r="I12441" s="4">
        <v>5655.0</v>
      </c>
      <c r="J12441" s="4">
        <v>1411.0</v>
      </c>
      <c r="K12441" s="4">
        <v>109002.0</v>
      </c>
      <c r="L12441" s="4">
        <v>15664.0</v>
      </c>
      <c r="M12441" s="4" t="s">
        <v>2041</v>
      </c>
      <c r="N12441" s="4" t="s">
        <v>2041</v>
      </c>
      <c r="O12441" s="4" t="s">
        <v>2044</v>
      </c>
      <c r="P12441" s="4" t="s">
        <v>2041</v>
      </c>
      <c r="R12441" s="5" t="str">
        <f t="shared" si="1"/>
        <v>2020_500</v>
      </c>
    </row>
    <row r="12442">
      <c r="A12442" s="4" t="s">
        <v>25</v>
      </c>
      <c r="B12442" s="4">
        <v>1.0</v>
      </c>
      <c r="C12442" s="4">
        <v>2021.0</v>
      </c>
      <c r="D12442" s="4" t="s">
        <v>26</v>
      </c>
      <c r="E12442" s="4" t="s">
        <v>2040</v>
      </c>
      <c r="F12442" s="4" t="s">
        <v>27</v>
      </c>
      <c r="G12442" s="4" t="s">
        <v>1400</v>
      </c>
      <c r="H12442" s="4">
        <v>382643.0</v>
      </c>
      <c r="I12442" s="4">
        <v>559151.0</v>
      </c>
      <c r="J12442" s="4">
        <v>13510.0</v>
      </c>
      <c r="K12442" s="4">
        <v>252496.0</v>
      </c>
      <c r="L12442" s="4">
        <v>2300000.0</v>
      </c>
      <c r="M12442" s="4" t="s">
        <v>2041</v>
      </c>
      <c r="N12442" s="4" t="s">
        <v>2041</v>
      </c>
      <c r="O12442" s="4" t="s">
        <v>2041</v>
      </c>
      <c r="P12442" s="4" t="s">
        <v>2044</v>
      </c>
      <c r="R12442" s="5" t="str">
        <f t="shared" si="1"/>
        <v>2021_1</v>
      </c>
    </row>
    <row r="12443">
      <c r="A12443" s="4" t="s">
        <v>2640</v>
      </c>
      <c r="B12443" s="4">
        <v>2.0</v>
      </c>
      <c r="C12443" s="4">
        <v>2021.0</v>
      </c>
      <c r="D12443" s="4" t="s">
        <v>1364</v>
      </c>
      <c r="E12443" s="4" t="s">
        <v>2040</v>
      </c>
      <c r="F12443" s="4" t="s">
        <v>95</v>
      </c>
      <c r="G12443" s="4" t="s">
        <v>1458</v>
      </c>
      <c r="H12443" s="4">
        <v>1558070.0</v>
      </c>
      <c r="I12443" s="4">
        <v>386064.0</v>
      </c>
      <c r="J12443" s="4">
        <v>21331.0</v>
      </c>
      <c r="K12443" s="4">
        <v>321195.0</v>
      </c>
      <c r="L12443" s="4">
        <v>1298000.0</v>
      </c>
      <c r="M12443" s="4" t="s">
        <v>2044</v>
      </c>
      <c r="N12443" s="4" t="s">
        <v>2041</v>
      </c>
      <c r="O12443" s="4" t="s">
        <v>2041</v>
      </c>
      <c r="P12443" s="4" t="s">
        <v>2044</v>
      </c>
      <c r="R12443" s="5" t="str">
        <f t="shared" si="1"/>
        <v>2021_2</v>
      </c>
    </row>
    <row r="12444">
      <c r="A12444" s="4" t="s">
        <v>1969</v>
      </c>
      <c r="B12444" s="4">
        <v>3.0</v>
      </c>
      <c r="C12444" s="4">
        <v>2021.0</v>
      </c>
      <c r="D12444" s="4" t="s">
        <v>32</v>
      </c>
      <c r="E12444" s="4" t="s">
        <v>2043</v>
      </c>
      <c r="F12444" s="4" t="s">
        <v>57</v>
      </c>
      <c r="G12444" s="4" t="s">
        <v>1487</v>
      </c>
      <c r="H12444" s="4">
        <v>2050666.0</v>
      </c>
      <c r="I12444" s="4">
        <v>274515.0</v>
      </c>
      <c r="J12444" s="4">
        <v>57411.0</v>
      </c>
      <c r="K12444" s="4">
        <v>323888.0</v>
      </c>
      <c r="L12444" s="4">
        <v>147000.0</v>
      </c>
      <c r="M12444" s="4" t="s">
        <v>2041</v>
      </c>
      <c r="N12444" s="4" t="s">
        <v>2041</v>
      </c>
      <c r="O12444" s="4" t="s">
        <v>2041</v>
      </c>
      <c r="P12444" s="4" t="s">
        <v>2044</v>
      </c>
      <c r="R12444" s="5" t="str">
        <f t="shared" si="1"/>
        <v>2021_3</v>
      </c>
    </row>
    <row r="12445">
      <c r="A12445" s="7" t="s">
        <v>2045</v>
      </c>
      <c r="B12445" s="7">
        <v>4.0</v>
      </c>
      <c r="C12445" s="7">
        <v>2021.0</v>
      </c>
      <c r="D12445" s="7" t="s">
        <v>1292</v>
      </c>
      <c r="E12445" s="7" t="s">
        <v>114</v>
      </c>
      <c r="F12445" s="7" t="s">
        <v>212</v>
      </c>
      <c r="G12445" s="7" t="s">
        <v>1434</v>
      </c>
      <c r="H12445" s="7">
        <v>98653.0</v>
      </c>
      <c r="I12445" s="7">
        <v>268706.0</v>
      </c>
      <c r="J12445" s="7">
        <v>7179.0</v>
      </c>
      <c r="K12445" s="7">
        <v>230715.0</v>
      </c>
      <c r="L12445" s="7">
        <v>256500.0</v>
      </c>
      <c r="M12445" s="7" t="s">
        <v>2041</v>
      </c>
      <c r="N12445" s="7" t="s">
        <v>2044</v>
      </c>
      <c r="O12445" s="7" t="s">
        <v>2041</v>
      </c>
      <c r="P12445" s="7" t="s">
        <v>2044</v>
      </c>
      <c r="Q12445" s="8"/>
      <c r="R12445" s="5" t="str">
        <f t="shared" si="1"/>
        <v>2021_4</v>
      </c>
    </row>
    <row r="12446">
      <c r="A12446" s="4" t="s">
        <v>1975</v>
      </c>
      <c r="B12446" s="4">
        <v>5.0</v>
      </c>
      <c r="C12446" s="4">
        <v>2021.0</v>
      </c>
      <c r="D12446" s="4" t="s">
        <v>1289</v>
      </c>
      <c r="E12446" s="4" t="s">
        <v>114</v>
      </c>
      <c r="F12446" s="4" t="s">
        <v>74</v>
      </c>
      <c r="G12446" s="4" t="s">
        <v>1416</v>
      </c>
      <c r="H12446" s="4">
        <v>351725.0</v>
      </c>
      <c r="I12446" s="4">
        <v>257141.0</v>
      </c>
      <c r="J12446" s="4">
        <v>15403.0</v>
      </c>
      <c r="K12446" s="4">
        <v>197289.0</v>
      </c>
      <c r="L12446" s="4">
        <v>330000.0</v>
      </c>
      <c r="M12446" s="4" t="s">
        <v>2041</v>
      </c>
      <c r="N12446" s="4" t="s">
        <v>2041</v>
      </c>
      <c r="O12446" s="4" t="s">
        <v>2041</v>
      </c>
      <c r="P12446" s="4" t="s">
        <v>2044</v>
      </c>
      <c r="R12446" s="5" t="str">
        <f t="shared" si="1"/>
        <v>2021_5</v>
      </c>
    </row>
    <row r="12447">
      <c r="A12447" s="4" t="s">
        <v>1968</v>
      </c>
      <c r="B12447" s="4">
        <v>6.0</v>
      </c>
      <c r="C12447" s="4">
        <v>2021.0</v>
      </c>
      <c r="D12447" s="4" t="s">
        <v>67</v>
      </c>
      <c r="E12447" s="4" t="s">
        <v>2042</v>
      </c>
      <c r="F12447" s="4" t="s">
        <v>70</v>
      </c>
      <c r="G12447" s="4" t="s">
        <v>1409</v>
      </c>
      <c r="H12447" s="4">
        <v>587823.0</v>
      </c>
      <c r="I12447" s="4">
        <v>245510.0</v>
      </c>
      <c r="J12447" s="4">
        <v>42521.0</v>
      </c>
      <c r="K12447" s="4">
        <v>873729.0</v>
      </c>
      <c r="L12447" s="4">
        <v>360000.0</v>
      </c>
      <c r="M12447" s="4" t="s">
        <v>2041</v>
      </c>
      <c r="N12447" s="4" t="s">
        <v>2041</v>
      </c>
      <c r="O12447" s="4" t="s">
        <v>2041</v>
      </c>
      <c r="P12447" s="4" t="s">
        <v>2044</v>
      </c>
      <c r="R12447" s="5" t="str">
        <f t="shared" si="1"/>
        <v>2021_6</v>
      </c>
    </row>
    <row r="12448">
      <c r="A12448" s="4" t="s">
        <v>1976</v>
      </c>
      <c r="B12448" s="4">
        <v>7.0</v>
      </c>
      <c r="C12448" s="4">
        <v>2021.0</v>
      </c>
      <c r="D12448" s="4" t="s">
        <v>973</v>
      </c>
      <c r="E12448" s="4" t="s">
        <v>114</v>
      </c>
      <c r="F12448" s="4" t="s">
        <v>24</v>
      </c>
      <c r="G12448" s="4" t="s">
        <v>1401</v>
      </c>
      <c r="H12448" s="4">
        <v>31044.0</v>
      </c>
      <c r="I12448" s="4">
        <v>231051.0</v>
      </c>
      <c r="J12448" s="4">
        <v>900.0</v>
      </c>
      <c r="K12448" s="4">
        <v>61247.0</v>
      </c>
      <c r="L12448" s="4">
        <v>70000.0</v>
      </c>
      <c r="M12448" s="4" t="s">
        <v>2041</v>
      </c>
      <c r="N12448" s="4" t="s">
        <v>2041</v>
      </c>
      <c r="O12448" s="4" t="s">
        <v>2041</v>
      </c>
      <c r="P12448" s="4" t="s">
        <v>2044</v>
      </c>
      <c r="R12448" s="5" t="str">
        <f t="shared" si="1"/>
        <v>2021_7</v>
      </c>
    </row>
    <row r="12449">
      <c r="A12449" s="4" t="s">
        <v>1988</v>
      </c>
      <c r="B12449" s="4">
        <v>8.0</v>
      </c>
      <c r="C12449" s="4">
        <v>2021.0</v>
      </c>
      <c r="D12449" s="4" t="s">
        <v>973</v>
      </c>
      <c r="E12449" s="4" t="s">
        <v>114</v>
      </c>
      <c r="F12449" s="4" t="s">
        <v>100</v>
      </c>
      <c r="G12449" s="4" t="s">
        <v>1419</v>
      </c>
      <c r="H12449" s="4">
        <v>24170.0</v>
      </c>
      <c r="I12449" s="4">
        <v>189894.0</v>
      </c>
      <c r="J12449" s="4">
        <v>3409.0</v>
      </c>
      <c r="K12449" s="4">
        <v>44275.0</v>
      </c>
      <c r="L12449" s="4">
        <v>21500.0</v>
      </c>
      <c r="M12449" s="4" t="s">
        <v>2041</v>
      </c>
      <c r="N12449" s="4" t="s">
        <v>2041</v>
      </c>
      <c r="O12449" s="4" t="s">
        <v>2041</v>
      </c>
      <c r="P12449" s="4" t="s">
        <v>2044</v>
      </c>
      <c r="R12449" s="5" t="str">
        <f t="shared" si="1"/>
        <v>2021_8</v>
      </c>
    </row>
    <row r="12450">
      <c r="A12450" s="4" t="s">
        <v>2056</v>
      </c>
      <c r="B12450" s="4">
        <v>9.0</v>
      </c>
      <c r="C12450" s="4">
        <v>2021.0</v>
      </c>
      <c r="D12450" s="4" t="s">
        <v>1364</v>
      </c>
      <c r="E12450" s="4" t="s">
        <v>2043</v>
      </c>
      <c r="F12450" s="4" t="s">
        <v>57</v>
      </c>
      <c r="G12450" s="4" t="s">
        <v>1544</v>
      </c>
      <c r="H12450" s="4">
        <v>1392562.0</v>
      </c>
      <c r="I12450" s="4">
        <v>182527.0</v>
      </c>
      <c r="J12450" s="4">
        <v>40269.0</v>
      </c>
      <c r="K12450" s="4">
        <v>319616.0</v>
      </c>
      <c r="L12450" s="4">
        <v>135301.0</v>
      </c>
      <c r="M12450" s="4" t="s">
        <v>2041</v>
      </c>
      <c r="N12450" s="4" t="s">
        <v>2041</v>
      </c>
      <c r="O12450" s="4" t="s">
        <v>2041</v>
      </c>
      <c r="P12450" s="4" t="s">
        <v>2044</v>
      </c>
      <c r="R12450" s="5" t="str">
        <f t="shared" si="1"/>
        <v>2021_9</v>
      </c>
    </row>
    <row r="12451">
      <c r="A12451" s="4" t="s">
        <v>22</v>
      </c>
      <c r="B12451" s="4">
        <v>10.0</v>
      </c>
      <c r="C12451" s="4">
        <v>2021.0</v>
      </c>
      <c r="D12451" s="4" t="s">
        <v>23</v>
      </c>
      <c r="E12451" s="4" t="s">
        <v>921</v>
      </c>
      <c r="F12451" s="4" t="s">
        <v>24</v>
      </c>
      <c r="G12451" s="4" t="s">
        <v>1401</v>
      </c>
      <c r="H12451" s="4">
        <v>236355.0</v>
      </c>
      <c r="I12451" s="4">
        <v>181502.0</v>
      </c>
      <c r="J12451" s="4">
        <v>22440.0</v>
      </c>
      <c r="K12451" s="4">
        <v>332750.0</v>
      </c>
      <c r="L12451" s="4">
        <v>72000.0</v>
      </c>
      <c r="M12451" s="4" t="s">
        <v>2041</v>
      </c>
      <c r="N12451" s="4" t="s">
        <v>2041</v>
      </c>
      <c r="O12451" s="4" t="s">
        <v>2041</v>
      </c>
      <c r="P12451" s="4" t="s">
        <v>2044</v>
      </c>
      <c r="R12451" s="5" t="str">
        <f t="shared" si="1"/>
        <v>2021_10</v>
      </c>
    </row>
    <row r="12452">
      <c r="A12452" s="4" t="s">
        <v>1171</v>
      </c>
      <c r="B12452" s="4">
        <v>11.0</v>
      </c>
      <c r="C12452" s="4">
        <v>2021.0</v>
      </c>
      <c r="D12452" s="4" t="s">
        <v>29</v>
      </c>
      <c r="E12452" s="4" t="s">
        <v>29</v>
      </c>
      <c r="F12452" s="4" t="s">
        <v>24</v>
      </c>
      <c r="G12452" s="4" t="s">
        <v>1503</v>
      </c>
      <c r="H12452" s="4">
        <v>215879.0</v>
      </c>
      <c r="I12452" s="4">
        <v>171760.0</v>
      </c>
      <c r="J12452" s="4">
        <v>5176.0</v>
      </c>
      <c r="K12452" s="4">
        <v>525761.0</v>
      </c>
      <c r="L12452" s="4">
        <v>230760.0</v>
      </c>
      <c r="M12452" s="4" t="s">
        <v>2041</v>
      </c>
      <c r="N12452" s="4" t="s">
        <v>2041</v>
      </c>
      <c r="O12452" s="4" t="s">
        <v>2041</v>
      </c>
      <c r="P12452" s="4" t="s">
        <v>2044</v>
      </c>
      <c r="R12452" s="5" t="str">
        <f t="shared" si="1"/>
        <v>2021_11</v>
      </c>
    </row>
    <row r="12453">
      <c r="A12453" s="4" t="s">
        <v>1979</v>
      </c>
      <c r="B12453" s="4">
        <v>12.0</v>
      </c>
      <c r="C12453" s="4">
        <v>2021.0</v>
      </c>
      <c r="D12453" s="4" t="s">
        <v>26</v>
      </c>
      <c r="E12453" s="4" t="s">
        <v>2040</v>
      </c>
      <c r="F12453" s="4" t="s">
        <v>95</v>
      </c>
      <c r="G12453" s="4" t="s">
        <v>1421</v>
      </c>
      <c r="H12453" s="4">
        <v>155984.0</v>
      </c>
      <c r="I12453" s="4">
        <v>166761.0</v>
      </c>
      <c r="J12453" s="4">
        <v>4002.0</v>
      </c>
      <c r="K12453" s="4">
        <v>55556.0</v>
      </c>
      <c r="L12453" s="4">
        <v>214500.0</v>
      </c>
      <c r="M12453" s="4" t="s">
        <v>2041</v>
      </c>
      <c r="N12453" s="4" t="s">
        <v>2041</v>
      </c>
      <c r="O12453" s="4" t="s">
        <v>2041</v>
      </c>
      <c r="P12453" s="4" t="s">
        <v>2044</v>
      </c>
      <c r="R12453" s="5" t="str">
        <f t="shared" si="1"/>
        <v>2021_12</v>
      </c>
    </row>
    <row r="12454">
      <c r="A12454" s="4" t="s">
        <v>2096</v>
      </c>
      <c r="B12454" s="4">
        <v>13.0</v>
      </c>
      <c r="C12454" s="4">
        <v>2021.0</v>
      </c>
      <c r="D12454" s="4" t="s">
        <v>1292</v>
      </c>
      <c r="E12454" s="4" t="s">
        <v>114</v>
      </c>
      <c r="F12454" s="4" t="s">
        <v>35</v>
      </c>
      <c r="G12454" s="4" t="s">
        <v>1896</v>
      </c>
      <c r="H12454" s="4">
        <v>83976.0</v>
      </c>
      <c r="I12454" s="4">
        <v>160401.0</v>
      </c>
      <c r="J12454" s="4">
        <v>8458.0</v>
      </c>
      <c r="K12454" s="4">
        <v>155451.0</v>
      </c>
      <c r="L12454" s="4">
        <v>72963.0</v>
      </c>
      <c r="M12454" s="4" t="s">
        <v>2041</v>
      </c>
      <c r="N12454" s="4" t="s">
        <v>2041</v>
      </c>
      <c r="O12454" s="4" t="s">
        <v>2041</v>
      </c>
      <c r="P12454" s="4" t="s">
        <v>2044</v>
      </c>
      <c r="R12454" s="5" t="str">
        <f t="shared" si="1"/>
        <v>2021_13</v>
      </c>
    </row>
    <row r="12455">
      <c r="A12455" s="4" t="s">
        <v>1982</v>
      </c>
      <c r="B12455" s="4">
        <v>14.0</v>
      </c>
      <c r="C12455" s="4">
        <v>2021.0</v>
      </c>
      <c r="D12455" s="4" t="s">
        <v>973</v>
      </c>
      <c r="E12455" s="4" t="s">
        <v>114</v>
      </c>
      <c r="F12455" s="4" t="s">
        <v>55</v>
      </c>
      <c r="G12455" s="4" t="s">
        <v>1415</v>
      </c>
      <c r="H12455" s="4">
        <v>17840.0</v>
      </c>
      <c r="I12455" s="4">
        <v>152922.0</v>
      </c>
      <c r="J12455" s="4">
        <v>3696.0</v>
      </c>
      <c r="K12455" s="4">
        <v>40766.0</v>
      </c>
      <c r="L12455" s="4">
        <v>48000.0</v>
      </c>
      <c r="M12455" s="4" t="s">
        <v>2041</v>
      </c>
      <c r="N12455" s="4" t="s">
        <v>2041</v>
      </c>
      <c r="O12455" s="4" t="s">
        <v>2041</v>
      </c>
      <c r="P12455" s="4" t="s">
        <v>2044</v>
      </c>
      <c r="R12455" s="5" t="str">
        <f t="shared" si="1"/>
        <v>2021_14</v>
      </c>
    </row>
    <row r="12456">
      <c r="A12456" s="4" t="s">
        <v>1991</v>
      </c>
      <c r="B12456" s="4">
        <v>15.0</v>
      </c>
      <c r="C12456" s="4">
        <v>2021.0</v>
      </c>
      <c r="D12456" s="4" t="s">
        <v>638</v>
      </c>
      <c r="E12456" s="4" t="s">
        <v>2043</v>
      </c>
      <c r="F12456" s="4" t="s">
        <v>95</v>
      </c>
      <c r="G12456" s="4" t="s">
        <v>1431</v>
      </c>
      <c r="H12456" s="4">
        <v>1778228.0</v>
      </c>
      <c r="I12456" s="4">
        <v>143015.0</v>
      </c>
      <c r="J12456" s="4">
        <v>44281.0</v>
      </c>
      <c r="K12456" s="4">
        <v>301311.0</v>
      </c>
      <c r="L12456" s="4">
        <v>163000.0</v>
      </c>
      <c r="M12456" s="4" t="s">
        <v>2041</v>
      </c>
      <c r="N12456" s="4" t="s">
        <v>2041</v>
      </c>
      <c r="O12456" s="4" t="s">
        <v>2041</v>
      </c>
      <c r="P12456" s="4" t="s">
        <v>2044</v>
      </c>
      <c r="R12456" s="5" t="str">
        <f t="shared" si="1"/>
        <v>2021_15</v>
      </c>
    </row>
    <row r="12457">
      <c r="A12457" s="7" t="s">
        <v>2471</v>
      </c>
      <c r="B12457" s="7">
        <v>16.0</v>
      </c>
      <c r="C12457" s="7">
        <v>2021.0</v>
      </c>
      <c r="D12457" s="7" t="s">
        <v>72</v>
      </c>
      <c r="E12457" s="7" t="s">
        <v>72</v>
      </c>
      <c r="F12457" s="7" t="s">
        <v>46</v>
      </c>
      <c r="G12457" s="7" t="s">
        <v>1429</v>
      </c>
      <c r="H12457" s="7">
        <v>47455.0</v>
      </c>
      <c r="I12457" s="7">
        <v>139537.0</v>
      </c>
      <c r="J12457" s="7">
        <v>456.0</v>
      </c>
      <c r="K12457" s="7">
        <v>87174.0</v>
      </c>
      <c r="L12457" s="7">
        <v>277000.0</v>
      </c>
      <c r="M12457" s="7" t="s">
        <v>2041</v>
      </c>
      <c r="N12457" s="7" t="s">
        <v>2044</v>
      </c>
      <c r="O12457" s="7" t="s">
        <v>2041</v>
      </c>
      <c r="P12457" s="7" t="s">
        <v>2044</v>
      </c>
      <c r="Q12457" s="8"/>
      <c r="R12457" s="5" t="str">
        <f t="shared" si="1"/>
        <v>2021_16</v>
      </c>
    </row>
    <row r="12458">
      <c r="A12458" s="4" t="s">
        <v>1984</v>
      </c>
      <c r="B12458" s="4">
        <v>17.0</v>
      </c>
      <c r="C12458" s="4">
        <v>2021.0</v>
      </c>
      <c r="D12458" s="4" t="s">
        <v>72</v>
      </c>
      <c r="E12458" s="4" t="s">
        <v>72</v>
      </c>
      <c r="F12458" s="4" t="s">
        <v>55</v>
      </c>
      <c r="G12458" s="4" t="s">
        <v>1417</v>
      </c>
      <c r="H12458" s="4">
        <v>27064.0</v>
      </c>
      <c r="I12458" s="4">
        <v>132498.0</v>
      </c>
      <c r="J12458" s="4">
        <v>2585.0</v>
      </c>
      <c r="K12458" s="4">
        <v>48662.0</v>
      </c>
      <c r="L12458" s="4">
        <v>465000.0</v>
      </c>
      <c r="M12458" s="4" t="s">
        <v>2041</v>
      </c>
      <c r="N12458" s="4" t="s">
        <v>2041</v>
      </c>
      <c r="O12458" s="4" t="s">
        <v>2041</v>
      </c>
      <c r="P12458" s="4" t="s">
        <v>2044</v>
      </c>
      <c r="R12458" s="5" t="str">
        <f t="shared" si="1"/>
        <v>2021_17</v>
      </c>
    </row>
    <row r="12459">
      <c r="A12459" s="4" t="s">
        <v>1990</v>
      </c>
      <c r="B12459" s="4">
        <v>18.0</v>
      </c>
      <c r="C12459" s="4">
        <v>2021.0</v>
      </c>
      <c r="D12459" s="4" t="s">
        <v>1831</v>
      </c>
      <c r="E12459" s="4" t="s">
        <v>2040</v>
      </c>
      <c r="F12459" s="4" t="s">
        <v>88</v>
      </c>
      <c r="G12459" s="4" t="s">
        <v>1413</v>
      </c>
      <c r="H12459" s="4">
        <v>328775.0</v>
      </c>
      <c r="I12459" s="4">
        <v>132110.0</v>
      </c>
      <c r="J12459" s="4">
        <v>12866.0</v>
      </c>
      <c r="K12459" s="4">
        <v>70581.0</v>
      </c>
      <c r="L12459" s="4">
        <v>504800.0</v>
      </c>
      <c r="M12459" s="4" t="s">
        <v>2041</v>
      </c>
      <c r="N12459" s="4" t="s">
        <v>2041</v>
      </c>
      <c r="O12459" s="4" t="s">
        <v>2041</v>
      </c>
      <c r="P12459" s="4" t="s">
        <v>2044</v>
      </c>
      <c r="R12459" s="5" t="str">
        <f t="shared" si="1"/>
        <v>2021_18</v>
      </c>
    </row>
    <row r="12460">
      <c r="A12460" s="4" t="s">
        <v>2566</v>
      </c>
      <c r="B12460" s="4">
        <v>19.0</v>
      </c>
      <c r="C12460" s="4">
        <v>2021.0</v>
      </c>
      <c r="D12460" s="4" t="s">
        <v>59</v>
      </c>
      <c r="E12460" s="4" t="s">
        <v>2042</v>
      </c>
      <c r="F12460" s="4" t="s">
        <v>30</v>
      </c>
      <c r="G12460" s="4" t="s">
        <v>1407</v>
      </c>
      <c r="H12460" s="4">
        <v>464531.0</v>
      </c>
      <c r="I12460" s="4">
        <v>129503.0</v>
      </c>
      <c r="J12460" s="4">
        <v>29131.0</v>
      </c>
      <c r="K12460" s="4">
        <v>3386071.0</v>
      </c>
      <c r="L12460" s="4">
        <v>255351.0</v>
      </c>
      <c r="M12460" s="4" t="s">
        <v>2041</v>
      </c>
      <c r="N12460" s="4" t="s">
        <v>2041</v>
      </c>
      <c r="O12460" s="4" t="s">
        <v>2041</v>
      </c>
      <c r="P12460" s="4" t="s">
        <v>2044</v>
      </c>
      <c r="R12460" s="5" t="str">
        <f t="shared" si="1"/>
        <v>2021_19</v>
      </c>
    </row>
    <row r="12461">
      <c r="A12461" s="4" t="s">
        <v>1977</v>
      </c>
      <c r="B12461" s="4">
        <v>20.0</v>
      </c>
      <c r="C12461" s="4">
        <v>2021.0</v>
      </c>
      <c r="D12461" s="4" t="s">
        <v>29</v>
      </c>
      <c r="E12461" s="4" t="s">
        <v>29</v>
      </c>
      <c r="F12461" s="4" t="s">
        <v>30</v>
      </c>
      <c r="G12461" s="4" t="s">
        <v>1407</v>
      </c>
      <c r="H12461" s="4">
        <v>240633.0</v>
      </c>
      <c r="I12461" s="4">
        <v>128292.0</v>
      </c>
      <c r="J12461" s="4">
        <v>17801.0</v>
      </c>
      <c r="K12461" s="4">
        <v>316481.0</v>
      </c>
      <c r="L12461" s="4">
        <v>132200.0</v>
      </c>
      <c r="M12461" s="4" t="s">
        <v>2041</v>
      </c>
      <c r="N12461" s="4" t="s">
        <v>2041</v>
      </c>
      <c r="O12461" s="4" t="s">
        <v>2041</v>
      </c>
      <c r="P12461" s="4" t="s">
        <v>2044</v>
      </c>
      <c r="R12461" s="5" t="str">
        <f t="shared" si="1"/>
        <v>2021_20</v>
      </c>
    </row>
    <row r="12462">
      <c r="A12462" s="4" t="s">
        <v>1971</v>
      </c>
      <c r="B12462" s="4">
        <v>21.0</v>
      </c>
      <c r="C12462" s="4">
        <v>2021.0</v>
      </c>
      <c r="D12462" s="4" t="s">
        <v>19</v>
      </c>
      <c r="E12462" s="4" t="s">
        <v>19</v>
      </c>
      <c r="F12462" s="4" t="s">
        <v>20</v>
      </c>
      <c r="G12462" s="4" t="s">
        <v>1406</v>
      </c>
      <c r="H12462" s="4">
        <v>48739.0</v>
      </c>
      <c r="I12462" s="4">
        <v>127144.0</v>
      </c>
      <c r="J12462" s="4">
        <v>1279.0</v>
      </c>
      <c r="K12462" s="4">
        <v>267261.0</v>
      </c>
      <c r="L12462" s="4">
        <v>186000.0</v>
      </c>
      <c r="M12462" s="4" t="s">
        <v>2041</v>
      </c>
      <c r="N12462" s="4" t="s">
        <v>2041</v>
      </c>
      <c r="O12462" s="4" t="s">
        <v>2041</v>
      </c>
      <c r="P12462" s="4" t="s">
        <v>2044</v>
      </c>
      <c r="R12462" s="5" t="str">
        <f t="shared" si="1"/>
        <v>2021_21</v>
      </c>
    </row>
    <row r="12463">
      <c r="A12463" s="7" t="s">
        <v>1970</v>
      </c>
      <c r="B12463" s="7">
        <v>22.0</v>
      </c>
      <c r="C12463" s="7">
        <v>2021.0</v>
      </c>
      <c r="D12463" s="7" t="s">
        <v>19</v>
      </c>
      <c r="E12463" s="7" t="s">
        <v>19</v>
      </c>
      <c r="F12463" s="7" t="s">
        <v>20</v>
      </c>
      <c r="G12463" s="7" t="s">
        <v>1402</v>
      </c>
      <c r="H12463" s="7">
        <v>82795.0</v>
      </c>
      <c r="I12463" s="7">
        <v>122485.0</v>
      </c>
      <c r="J12463" s="7">
        <v>6427.0</v>
      </c>
      <c r="K12463" s="7">
        <v>235194.0</v>
      </c>
      <c r="L12463" s="7">
        <v>155000.0</v>
      </c>
      <c r="M12463" s="7" t="s">
        <v>2041</v>
      </c>
      <c r="N12463" s="7" t="s">
        <v>2044</v>
      </c>
      <c r="O12463" s="7" t="s">
        <v>2041</v>
      </c>
      <c r="P12463" s="7" t="s">
        <v>2044</v>
      </c>
      <c r="Q12463" s="8"/>
      <c r="R12463" s="5" t="str">
        <f t="shared" si="1"/>
        <v>2021_22</v>
      </c>
    </row>
    <row r="12464">
      <c r="A12464" s="7" t="s">
        <v>2641</v>
      </c>
      <c r="B12464" s="7">
        <v>23.0</v>
      </c>
      <c r="C12464" s="7">
        <v>2021.0</v>
      </c>
      <c r="D12464" s="7" t="s">
        <v>1289</v>
      </c>
      <c r="E12464" s="7" t="s">
        <v>114</v>
      </c>
      <c r="F12464" s="7" t="s">
        <v>257</v>
      </c>
      <c r="G12464" s="7" t="s">
        <v>1424</v>
      </c>
      <c r="H12464" s="7">
        <v>87909.0</v>
      </c>
      <c r="I12464" s="7">
        <v>121867.0</v>
      </c>
      <c r="J12464" s="7">
        <v>4572.0</v>
      </c>
      <c r="K12464" s="7">
        <v>86615.0</v>
      </c>
      <c r="L12464" s="7">
        <v>83400.0</v>
      </c>
      <c r="M12464" s="7" t="s">
        <v>2041</v>
      </c>
      <c r="N12464" s="7" t="s">
        <v>2044</v>
      </c>
      <c r="O12464" s="7" t="s">
        <v>2041</v>
      </c>
      <c r="P12464" s="7" t="s">
        <v>2044</v>
      </c>
      <c r="Q12464" s="8"/>
      <c r="R12464" s="5" t="str">
        <f t="shared" si="1"/>
        <v>2021_23</v>
      </c>
    </row>
    <row r="12465">
      <c r="A12465" s="7" t="s">
        <v>2178</v>
      </c>
      <c r="B12465" s="7">
        <v>24.0</v>
      </c>
      <c r="C12465" s="7">
        <v>2021.0</v>
      </c>
      <c r="D12465" s="7" t="s">
        <v>1289</v>
      </c>
      <c r="E12465" s="7" t="s">
        <v>114</v>
      </c>
      <c r="F12465" s="7" t="s">
        <v>144</v>
      </c>
      <c r="G12465" s="7" t="s">
        <v>1481</v>
      </c>
      <c r="H12465" s="7">
        <v>37170.0</v>
      </c>
      <c r="I12465" s="7">
        <v>111115.0</v>
      </c>
      <c r="J12465" s="7">
        <v>1808.0</v>
      </c>
      <c r="K12465" s="7">
        <v>68719.0</v>
      </c>
      <c r="L12465" s="7">
        <v>71300.0</v>
      </c>
      <c r="M12465" s="7" t="s">
        <v>2041</v>
      </c>
      <c r="N12465" s="7" t="s">
        <v>2044</v>
      </c>
      <c r="O12465" s="7" t="s">
        <v>2041</v>
      </c>
      <c r="P12465" s="7" t="s">
        <v>2044</v>
      </c>
      <c r="Q12465" s="8"/>
      <c r="R12465" s="5" t="str">
        <f t="shared" si="1"/>
        <v>2021_24</v>
      </c>
    </row>
    <row r="12466">
      <c r="A12466" s="4" t="s">
        <v>609</v>
      </c>
      <c r="B12466" s="4">
        <v>25.0</v>
      </c>
      <c r="C12466" s="4">
        <v>2021.0</v>
      </c>
      <c r="D12466" s="4" t="s">
        <v>81</v>
      </c>
      <c r="E12466" s="4" t="s">
        <v>2042</v>
      </c>
      <c r="F12466" s="4" t="s">
        <v>82</v>
      </c>
      <c r="G12466" s="4" t="s">
        <v>1554</v>
      </c>
      <c r="H12466" s="4">
        <v>2397.0</v>
      </c>
      <c r="I12466" s="4">
        <v>106437.0</v>
      </c>
      <c r="J12466" s="4">
        <v>11805.0</v>
      </c>
      <c r="K12466" s="4">
        <v>3985749.0</v>
      </c>
      <c r="L12466" s="4">
        <v>7700.0</v>
      </c>
      <c r="M12466" s="4" t="s">
        <v>2041</v>
      </c>
      <c r="N12466" s="4" t="s">
        <v>2041</v>
      </c>
      <c r="O12466" s="4" t="s">
        <v>2041</v>
      </c>
      <c r="P12466" s="4" t="s">
        <v>2044</v>
      </c>
      <c r="R12466" s="5" t="str">
        <f t="shared" si="1"/>
        <v>2021_25</v>
      </c>
    </row>
    <row r="12467">
      <c r="A12467" s="4" t="s">
        <v>1997</v>
      </c>
      <c r="B12467" s="4">
        <v>26.0</v>
      </c>
      <c r="C12467" s="4">
        <v>2021.0</v>
      </c>
      <c r="D12467" s="4" t="s">
        <v>29</v>
      </c>
      <c r="E12467" s="4" t="s">
        <v>29</v>
      </c>
      <c r="F12467" s="4" t="s">
        <v>100</v>
      </c>
      <c r="G12467" s="4" t="s">
        <v>1443</v>
      </c>
      <c r="H12467" s="4">
        <v>247859.0</v>
      </c>
      <c r="I12467" s="4">
        <v>103564.0</v>
      </c>
      <c r="J12467" s="4">
        <v>10534.0</v>
      </c>
      <c r="K12467" s="4">
        <v>273869.0</v>
      </c>
      <c r="L12467" s="4">
        <v>168000.0</v>
      </c>
      <c r="M12467" s="4" t="s">
        <v>2041</v>
      </c>
      <c r="N12467" s="4" t="s">
        <v>2041</v>
      </c>
      <c r="O12467" s="4" t="s">
        <v>2041</v>
      </c>
      <c r="P12467" s="4" t="s">
        <v>2044</v>
      </c>
      <c r="R12467" s="5" t="str">
        <f t="shared" si="1"/>
        <v>2021_26</v>
      </c>
    </row>
    <row r="12468">
      <c r="A12468" s="4" t="s">
        <v>1967</v>
      </c>
      <c r="B12468" s="4">
        <v>27.0</v>
      </c>
      <c r="C12468" s="4">
        <v>2021.0</v>
      </c>
      <c r="D12468" s="4" t="s">
        <v>23</v>
      </c>
      <c r="E12468" s="4" t="s">
        <v>921</v>
      </c>
      <c r="F12468" s="4" t="s">
        <v>57</v>
      </c>
      <c r="G12468" s="4" t="s">
        <v>1403</v>
      </c>
      <c r="H12468" s="4">
        <v>201865.0</v>
      </c>
      <c r="I12468" s="4">
        <v>94692.0</v>
      </c>
      <c r="J12468" s="4">
        <v>5543.0</v>
      </c>
      <c r="K12468" s="4">
        <v>239790.0</v>
      </c>
      <c r="L12468" s="4">
        <v>47736.0</v>
      </c>
      <c r="M12468" s="4" t="s">
        <v>2041</v>
      </c>
      <c r="N12468" s="4" t="s">
        <v>2041</v>
      </c>
      <c r="O12468" s="4" t="s">
        <v>2041</v>
      </c>
      <c r="P12468" s="4" t="s">
        <v>2044</v>
      </c>
      <c r="R12468" s="5" t="str">
        <f t="shared" si="1"/>
        <v>2021_27</v>
      </c>
    </row>
    <row r="12469">
      <c r="A12469" s="4" t="s">
        <v>2522</v>
      </c>
      <c r="B12469" s="4">
        <v>28.0</v>
      </c>
      <c r="C12469" s="4">
        <v>2021.0</v>
      </c>
      <c r="D12469" s="4" t="s">
        <v>32</v>
      </c>
      <c r="E12469" s="4" t="s">
        <v>2043</v>
      </c>
      <c r="F12469" s="4" t="s">
        <v>24</v>
      </c>
      <c r="G12469" s="4" t="s">
        <v>1423</v>
      </c>
      <c r="H12469" s="4">
        <v>67229.0</v>
      </c>
      <c r="I12469" s="4">
        <v>94224.0</v>
      </c>
      <c r="J12469" s="4">
        <v>3250.0</v>
      </c>
      <c r="K12469" s="4">
        <v>123415.0</v>
      </c>
      <c r="L12469" s="4">
        <v>158000.0</v>
      </c>
      <c r="M12469" s="4" t="s">
        <v>2044</v>
      </c>
      <c r="N12469" s="4" t="s">
        <v>2041</v>
      </c>
      <c r="O12469" s="4" t="s">
        <v>2041</v>
      </c>
      <c r="P12469" s="4" t="s">
        <v>2044</v>
      </c>
      <c r="R12469" s="5" t="str">
        <f t="shared" si="1"/>
        <v>2021_28</v>
      </c>
    </row>
    <row r="12470">
      <c r="A12470" s="4" t="s">
        <v>1981</v>
      </c>
      <c r="B12470" s="4">
        <v>29.0</v>
      </c>
      <c r="C12470" s="4">
        <v>2021.0</v>
      </c>
      <c r="D12470" s="4" t="s">
        <v>59</v>
      </c>
      <c r="E12470" s="4" t="s">
        <v>2042</v>
      </c>
      <c r="F12470" s="4" t="s">
        <v>127</v>
      </c>
      <c r="G12470" s="4" t="s">
        <v>1408</v>
      </c>
      <c r="H12470" s="4">
        <v>333788.0</v>
      </c>
      <c r="I12470" s="4">
        <v>93753.0</v>
      </c>
      <c r="J12470" s="4">
        <v>17894.0</v>
      </c>
      <c r="K12470" s="4">
        <v>2819627.0</v>
      </c>
      <c r="L12470" s="4">
        <v>212505.0</v>
      </c>
      <c r="M12470" s="4" t="s">
        <v>2041</v>
      </c>
      <c r="N12470" s="4" t="s">
        <v>2041</v>
      </c>
      <c r="O12470" s="4" t="s">
        <v>2041</v>
      </c>
      <c r="P12470" s="4" t="s">
        <v>2044</v>
      </c>
      <c r="R12470" s="5" t="str">
        <f t="shared" si="1"/>
        <v>2021_29</v>
      </c>
    </row>
    <row r="12471">
      <c r="A12471" s="4" t="s">
        <v>878</v>
      </c>
      <c r="B12471" s="4">
        <v>30.0</v>
      </c>
      <c r="C12471" s="4">
        <v>2021.0</v>
      </c>
      <c r="D12471" s="4" t="s">
        <v>26</v>
      </c>
      <c r="E12471" s="4" t="s">
        <v>2040</v>
      </c>
      <c r="F12471" s="4" t="s">
        <v>74</v>
      </c>
      <c r="G12471" s="4" t="s">
        <v>1422</v>
      </c>
      <c r="H12471" s="4">
        <v>98761.0</v>
      </c>
      <c r="I12471" s="4">
        <v>93561.0</v>
      </c>
      <c r="J12471" s="4">
        <v>4368.0</v>
      </c>
      <c r="K12471" s="4">
        <v>51248.0</v>
      </c>
      <c r="L12471" s="4">
        <v>409000.0</v>
      </c>
      <c r="M12471" s="4" t="s">
        <v>2041</v>
      </c>
      <c r="N12471" s="4" t="s">
        <v>2041</v>
      </c>
      <c r="O12471" s="4" t="s">
        <v>2041</v>
      </c>
      <c r="P12471" s="4" t="s">
        <v>2044</v>
      </c>
      <c r="R12471" s="5" t="str">
        <f t="shared" si="1"/>
        <v>2021_30</v>
      </c>
    </row>
    <row r="12472">
      <c r="A12472" s="4" t="s">
        <v>2060</v>
      </c>
      <c r="B12472" s="4">
        <v>31.0</v>
      </c>
      <c r="C12472" s="4">
        <v>2021.0</v>
      </c>
      <c r="D12472" s="4" t="s">
        <v>1831</v>
      </c>
      <c r="E12472" s="4" t="s">
        <v>2040</v>
      </c>
      <c r="F12472" s="4" t="s">
        <v>127</v>
      </c>
      <c r="G12472" s="4" t="s">
        <v>1430</v>
      </c>
      <c r="H12472" s="4">
        <v>136408.0</v>
      </c>
      <c r="I12472" s="4">
        <v>89597.0</v>
      </c>
      <c r="J12472" s="4">
        <v>5835.0</v>
      </c>
      <c r="K12472" s="4">
        <v>46735.0</v>
      </c>
      <c r="L12472" s="4">
        <v>280000.0</v>
      </c>
      <c r="M12472" s="4" t="s">
        <v>2041</v>
      </c>
      <c r="N12472" s="4" t="s">
        <v>2041</v>
      </c>
      <c r="O12472" s="4" t="s">
        <v>2041</v>
      </c>
      <c r="P12472" s="4" t="s">
        <v>2044</v>
      </c>
      <c r="R12472" s="5" t="str">
        <f t="shared" si="1"/>
        <v>2021_31</v>
      </c>
    </row>
    <row r="12473">
      <c r="A12473" s="4" t="s">
        <v>1985</v>
      </c>
      <c r="B12473" s="4">
        <v>32.0</v>
      </c>
      <c r="C12473" s="4">
        <v>2021.0</v>
      </c>
      <c r="D12473" s="4" t="s">
        <v>23</v>
      </c>
      <c r="E12473" s="4" t="s">
        <v>921</v>
      </c>
      <c r="F12473" s="4" t="s">
        <v>55</v>
      </c>
      <c r="G12473" s="4" t="s">
        <v>1889</v>
      </c>
      <c r="H12473" s="4">
        <v>34874.0</v>
      </c>
      <c r="I12473" s="4">
        <v>88952.0</v>
      </c>
      <c r="J12473" s="4">
        <v>9826.0</v>
      </c>
      <c r="K12473" s="4">
        <v>85158.0</v>
      </c>
      <c r="L12473" s="4">
        <v>57900.0</v>
      </c>
      <c r="M12473" s="4" t="s">
        <v>2041</v>
      </c>
      <c r="N12473" s="4" t="s">
        <v>2041</v>
      </c>
      <c r="O12473" s="4" t="s">
        <v>2041</v>
      </c>
      <c r="P12473" s="4" t="s">
        <v>2044</v>
      </c>
      <c r="R12473" s="5" t="str">
        <f t="shared" si="1"/>
        <v>2021_32</v>
      </c>
    </row>
    <row r="12474">
      <c r="A12474" s="7" t="s">
        <v>1986</v>
      </c>
      <c r="B12474" s="7">
        <v>33.0</v>
      </c>
      <c r="C12474" s="7">
        <v>2021.0</v>
      </c>
      <c r="D12474" s="7" t="s">
        <v>59</v>
      </c>
      <c r="E12474" s="7" t="s">
        <v>2042</v>
      </c>
      <c r="F12474" s="7" t="s">
        <v>30</v>
      </c>
      <c r="G12474" s="7" t="s">
        <v>1407</v>
      </c>
      <c r="H12474" s="7">
        <v>151806.0</v>
      </c>
      <c r="I12474" s="7">
        <v>88839.0</v>
      </c>
      <c r="J12474" s="7">
        <v>11047.0</v>
      </c>
      <c r="K12474" s="7">
        <v>2260090.0</v>
      </c>
      <c r="L12474" s="7">
        <v>210153.0</v>
      </c>
      <c r="M12474" s="7" t="s">
        <v>2041</v>
      </c>
      <c r="N12474" s="7" t="s">
        <v>2044</v>
      </c>
      <c r="O12474" s="7" t="s">
        <v>2041</v>
      </c>
      <c r="P12474" s="7" t="s">
        <v>2044</v>
      </c>
      <c r="Q12474" s="8"/>
      <c r="R12474" s="5" t="str">
        <f t="shared" si="1"/>
        <v>2021_33</v>
      </c>
    </row>
    <row r="12475">
      <c r="A12475" s="4" t="s">
        <v>2643</v>
      </c>
      <c r="B12475" s="4">
        <v>34.0</v>
      </c>
      <c r="C12475" s="4">
        <v>2021.0</v>
      </c>
      <c r="D12475" s="4" t="s">
        <v>1364</v>
      </c>
      <c r="E12475" s="4" t="s">
        <v>2043</v>
      </c>
      <c r="F12475" s="4" t="s">
        <v>57</v>
      </c>
      <c r="G12475" s="4" t="s">
        <v>1719</v>
      </c>
      <c r="H12475" s="4">
        <v>838724.0</v>
      </c>
      <c r="I12475" s="4">
        <v>85965.0</v>
      </c>
      <c r="J12475" s="4">
        <v>29146.0</v>
      </c>
      <c r="K12475" s="4">
        <v>159316.0</v>
      </c>
      <c r="L12475" s="4">
        <v>58604.0</v>
      </c>
      <c r="M12475" s="4" t="s">
        <v>2044</v>
      </c>
      <c r="N12475" s="4" t="s">
        <v>2041</v>
      </c>
      <c r="O12475" s="4" t="s">
        <v>2041</v>
      </c>
      <c r="P12475" s="4" t="s">
        <v>2044</v>
      </c>
      <c r="R12475" s="5" t="str">
        <f t="shared" si="1"/>
        <v>2021_34</v>
      </c>
    </row>
    <row r="12476">
      <c r="A12476" s="7" t="s">
        <v>2058</v>
      </c>
      <c r="B12476" s="7">
        <v>35.0</v>
      </c>
      <c r="C12476" s="7">
        <v>2021.0</v>
      </c>
      <c r="D12476" s="7" t="s">
        <v>87</v>
      </c>
      <c r="E12476" s="7" t="s">
        <v>2059</v>
      </c>
      <c r="F12476" s="7" t="s">
        <v>88</v>
      </c>
      <c r="G12476" s="7" t="s">
        <v>1413</v>
      </c>
      <c r="H12476" s="7">
        <v>147792.0</v>
      </c>
      <c r="I12476" s="7">
        <v>84628.0</v>
      </c>
      <c r="J12476" s="7">
        <v>1343.0</v>
      </c>
      <c r="K12476" s="7">
        <v>62408.0</v>
      </c>
      <c r="L12476" s="7">
        <v>408255.0</v>
      </c>
      <c r="M12476" s="7" t="s">
        <v>2041</v>
      </c>
      <c r="N12476" s="7" t="s">
        <v>2044</v>
      </c>
      <c r="O12476" s="7" t="s">
        <v>2041</v>
      </c>
      <c r="P12476" s="7" t="s">
        <v>2044</v>
      </c>
      <c r="Q12476" s="8"/>
      <c r="R12476" s="5" t="str">
        <f t="shared" si="1"/>
        <v>2021_35</v>
      </c>
    </row>
    <row r="12477">
      <c r="A12477" s="4" t="s">
        <v>101</v>
      </c>
      <c r="B12477" s="4">
        <v>36.0</v>
      </c>
      <c r="C12477" s="4">
        <v>2021.0</v>
      </c>
      <c r="D12477" s="4" t="s">
        <v>102</v>
      </c>
      <c r="E12477" s="4" t="s">
        <v>114</v>
      </c>
      <c r="F12477" s="4" t="s">
        <v>43</v>
      </c>
      <c r="G12477" s="4" t="s">
        <v>1425</v>
      </c>
      <c r="H12477" s="4">
        <v>432685.0</v>
      </c>
      <c r="I12477" s="4">
        <v>82584.0</v>
      </c>
      <c r="J12477" s="4">
        <v>14714.0</v>
      </c>
      <c r="K12477" s="4">
        <v>174894.0</v>
      </c>
      <c r="L12477" s="4">
        <v>134500.0</v>
      </c>
      <c r="M12477" s="4" t="s">
        <v>2041</v>
      </c>
      <c r="N12477" s="4" t="s">
        <v>2041</v>
      </c>
      <c r="O12477" s="4" t="s">
        <v>2041</v>
      </c>
      <c r="P12477" s="4" t="s">
        <v>2044</v>
      </c>
      <c r="R12477" s="5" t="str">
        <f t="shared" si="1"/>
        <v>2021_36</v>
      </c>
    </row>
    <row r="12478">
      <c r="A12478" s="4" t="s">
        <v>1239</v>
      </c>
      <c r="B12478" s="4">
        <v>37.0</v>
      </c>
      <c r="C12478" s="4">
        <v>2021.0</v>
      </c>
      <c r="D12478" s="4" t="s">
        <v>59</v>
      </c>
      <c r="E12478" s="4" t="s">
        <v>2042</v>
      </c>
      <c r="F12478" s="4" t="s">
        <v>57</v>
      </c>
      <c r="G12478" s="4" t="s">
        <v>1414</v>
      </c>
      <c r="H12478" s="4">
        <v>161521.0</v>
      </c>
      <c r="I12478" s="4">
        <v>80303.0</v>
      </c>
      <c r="J12478" s="4">
        <v>3301.0</v>
      </c>
      <c r="K12478" s="4">
        <v>1955163.0</v>
      </c>
      <c r="L12478" s="4">
        <v>268531.0</v>
      </c>
      <c r="M12478" s="4" t="s">
        <v>2041</v>
      </c>
      <c r="N12478" s="4" t="s">
        <v>2041</v>
      </c>
      <c r="O12478" s="4" t="s">
        <v>2041</v>
      </c>
      <c r="P12478" s="4" t="s">
        <v>2044</v>
      </c>
      <c r="R12478" s="5" t="str">
        <f t="shared" si="1"/>
        <v>2021_37</v>
      </c>
    </row>
    <row r="12479">
      <c r="A12479" s="4" t="s">
        <v>1972</v>
      </c>
      <c r="B12479" s="4">
        <v>38.0</v>
      </c>
      <c r="C12479" s="4">
        <v>2021.0</v>
      </c>
      <c r="D12479" s="4" t="s">
        <v>1728</v>
      </c>
      <c r="E12479" s="4" t="s">
        <v>2062</v>
      </c>
      <c r="F12479" s="4" t="s">
        <v>148</v>
      </c>
      <c r="G12479" s="4" t="s">
        <v>1466</v>
      </c>
      <c r="H12479" s="4">
        <v>115343.0</v>
      </c>
      <c r="I12479" s="4">
        <v>79619.0</v>
      </c>
      <c r="J12479" s="4">
        <v>5704.0</v>
      </c>
      <c r="K12479" s="4">
        <v>253452.0</v>
      </c>
      <c r="L12479" s="4">
        <v>184000.0</v>
      </c>
      <c r="M12479" s="4" t="s">
        <v>2041</v>
      </c>
      <c r="N12479" s="4" t="s">
        <v>2041</v>
      </c>
      <c r="O12479" s="4" t="s">
        <v>2041</v>
      </c>
      <c r="P12479" s="4" t="s">
        <v>2044</v>
      </c>
      <c r="R12479" s="5" t="str">
        <f t="shared" si="1"/>
        <v>2021_38</v>
      </c>
    </row>
    <row r="12480">
      <c r="A12480" s="4" t="s">
        <v>2613</v>
      </c>
      <c r="B12480" s="4">
        <v>39.0</v>
      </c>
      <c r="C12480" s="4">
        <v>2021.0</v>
      </c>
      <c r="D12480" s="4" t="s">
        <v>45</v>
      </c>
      <c r="E12480" s="4" t="s">
        <v>2042</v>
      </c>
      <c r="F12480" s="4" t="s">
        <v>46</v>
      </c>
      <c r="G12480" s="4" t="s">
        <v>1420</v>
      </c>
      <c r="I12480" s="4">
        <v>78898.0</v>
      </c>
      <c r="J12480" s="4">
        <v>3739.0</v>
      </c>
      <c r="K12480" s="4">
        <v>299105.0</v>
      </c>
      <c r="L12480" s="4">
        <v>57582.0</v>
      </c>
      <c r="M12480" s="4" t="s">
        <v>2041</v>
      </c>
      <c r="N12480" s="4" t="s">
        <v>2041</v>
      </c>
      <c r="O12480" s="4" t="s">
        <v>2041</v>
      </c>
      <c r="P12480" s="4" t="s">
        <v>2044</v>
      </c>
      <c r="R12480" s="5" t="str">
        <f t="shared" si="1"/>
        <v>2021_39</v>
      </c>
    </row>
    <row r="12481">
      <c r="A12481" s="4" t="s">
        <v>1085</v>
      </c>
      <c r="B12481" s="4">
        <v>40.0</v>
      </c>
      <c r="C12481" s="4">
        <v>2021.0</v>
      </c>
      <c r="D12481" s="4" t="s">
        <v>975</v>
      </c>
      <c r="E12481" s="4" t="s">
        <v>2043</v>
      </c>
      <c r="F12481" s="4" t="s">
        <v>57</v>
      </c>
      <c r="G12481" s="4" t="s">
        <v>1445</v>
      </c>
      <c r="H12481" s="4">
        <v>260630.0</v>
      </c>
      <c r="I12481" s="4">
        <v>77867.0</v>
      </c>
      <c r="J12481" s="4">
        <v>20899.0</v>
      </c>
      <c r="K12481" s="4">
        <v>153091.0</v>
      </c>
      <c r="L12481" s="4">
        <v>110600.0</v>
      </c>
      <c r="M12481" s="4" t="s">
        <v>2041</v>
      </c>
      <c r="N12481" s="4" t="s">
        <v>2041</v>
      </c>
      <c r="O12481" s="4" t="s">
        <v>2041</v>
      </c>
      <c r="P12481" s="4" t="s">
        <v>2044</v>
      </c>
      <c r="R12481" s="5" t="str">
        <f t="shared" si="1"/>
        <v>2021_40</v>
      </c>
    </row>
    <row r="12482">
      <c r="A12482" s="4" t="s">
        <v>2066</v>
      </c>
      <c r="B12482" s="4">
        <v>41.0</v>
      </c>
      <c r="C12482" s="4">
        <v>2021.0</v>
      </c>
      <c r="D12482" s="4" t="s">
        <v>1289</v>
      </c>
      <c r="E12482" s="4" t="s">
        <v>114</v>
      </c>
      <c r="F12482" s="4" t="s">
        <v>192</v>
      </c>
      <c r="G12482" s="4" t="s">
        <v>1477</v>
      </c>
      <c r="H12482" s="4">
        <v>54088.0</v>
      </c>
      <c r="I12482" s="4">
        <v>77155.0</v>
      </c>
      <c r="J12482" s="4">
        <v>3367.0</v>
      </c>
      <c r="K12482" s="4">
        <v>34969.0</v>
      </c>
      <c r="L12482" s="4">
        <v>48700.0</v>
      </c>
      <c r="M12482" s="4" t="s">
        <v>2041</v>
      </c>
      <c r="N12482" s="4" t="s">
        <v>2041</v>
      </c>
      <c r="O12482" s="4" t="s">
        <v>2041</v>
      </c>
      <c r="P12482" s="4" t="s">
        <v>2044</v>
      </c>
      <c r="R12482" s="5" t="str">
        <f t="shared" si="1"/>
        <v>2021_41</v>
      </c>
    </row>
    <row r="12483">
      <c r="A12483" s="4" t="s">
        <v>2051</v>
      </c>
      <c r="B12483" s="4">
        <v>42.0</v>
      </c>
      <c r="C12483" s="4">
        <v>2021.0</v>
      </c>
      <c r="D12483" s="4" t="s">
        <v>1354</v>
      </c>
      <c r="E12483" s="4" t="s">
        <v>2043</v>
      </c>
      <c r="F12483" s="4" t="s">
        <v>30</v>
      </c>
      <c r="G12483" s="4" t="s">
        <v>1411</v>
      </c>
      <c r="H12483" s="4">
        <v>119080.0</v>
      </c>
      <c r="I12483" s="4">
        <v>73620.0</v>
      </c>
      <c r="J12483" s="4">
        <v>5590.0</v>
      </c>
      <c r="K12483" s="4">
        <v>155971.0</v>
      </c>
      <c r="L12483" s="4">
        <v>364800.0</v>
      </c>
      <c r="M12483" s="4" t="s">
        <v>2041</v>
      </c>
      <c r="N12483" s="4" t="s">
        <v>2041</v>
      </c>
      <c r="O12483" s="4" t="s">
        <v>2041</v>
      </c>
      <c r="P12483" s="4" t="s">
        <v>2044</v>
      </c>
      <c r="R12483" s="5" t="str">
        <f t="shared" si="1"/>
        <v>2021_42</v>
      </c>
    </row>
    <row r="12484">
      <c r="A12484" s="4" t="s">
        <v>1989</v>
      </c>
      <c r="B12484" s="4">
        <v>43.0</v>
      </c>
      <c r="C12484" s="4">
        <v>2021.0</v>
      </c>
      <c r="D12484" s="4" t="s">
        <v>1078</v>
      </c>
      <c r="E12484" s="4" t="s">
        <v>2052</v>
      </c>
      <c r="F12484" s="4" t="s">
        <v>55</v>
      </c>
      <c r="G12484" s="4" t="s">
        <v>1417</v>
      </c>
      <c r="H12484" s="4">
        <v>333493.0</v>
      </c>
      <c r="I12484" s="4">
        <v>70950.0</v>
      </c>
      <c r="J12484" s="4">
        <v>13027.0</v>
      </c>
      <c r="K12484" s="4">
        <v>120700.0</v>
      </c>
      <c r="L12484" s="4">
        <v>99000.0</v>
      </c>
      <c r="M12484" s="4" t="s">
        <v>2041</v>
      </c>
      <c r="N12484" s="4" t="s">
        <v>2041</v>
      </c>
      <c r="O12484" s="4" t="s">
        <v>2041</v>
      </c>
      <c r="P12484" s="4" t="s">
        <v>2044</v>
      </c>
      <c r="R12484" s="5" t="str">
        <f t="shared" si="1"/>
        <v>2021_43</v>
      </c>
    </row>
    <row r="12485">
      <c r="A12485" s="4" t="s">
        <v>1996</v>
      </c>
      <c r="B12485" s="4">
        <v>44.0</v>
      </c>
      <c r="C12485" s="4">
        <v>2021.0</v>
      </c>
      <c r="D12485" s="4" t="s">
        <v>981</v>
      </c>
      <c r="E12485" s="4" t="s">
        <v>2053</v>
      </c>
      <c r="F12485" s="4" t="s">
        <v>30</v>
      </c>
      <c r="G12485" s="4" t="s">
        <v>1446</v>
      </c>
      <c r="H12485" s="4">
        <v>195208.0</v>
      </c>
      <c r="I12485" s="4">
        <v>70372.0</v>
      </c>
      <c r="J12485" s="4">
        <v>7120.0</v>
      </c>
      <c r="K12485" s="4">
        <v>92918.0</v>
      </c>
      <c r="L12485" s="4">
        <v>291000.0</v>
      </c>
      <c r="M12485" s="4" t="s">
        <v>2041</v>
      </c>
      <c r="N12485" s="4" t="s">
        <v>2041</v>
      </c>
      <c r="O12485" s="4" t="s">
        <v>2041</v>
      </c>
      <c r="P12485" s="4" t="s">
        <v>2044</v>
      </c>
      <c r="R12485" s="5" t="str">
        <f t="shared" si="1"/>
        <v>2021_44</v>
      </c>
    </row>
    <row r="12486">
      <c r="A12486" s="4" t="s">
        <v>2073</v>
      </c>
      <c r="B12486" s="4">
        <v>45.0</v>
      </c>
      <c r="C12486" s="4">
        <v>2021.0</v>
      </c>
      <c r="D12486" s="4" t="s">
        <v>87</v>
      </c>
      <c r="E12486" s="4" t="s">
        <v>2059</v>
      </c>
      <c r="F12486" s="4" t="s">
        <v>115</v>
      </c>
      <c r="G12486" s="4" t="s">
        <v>1450</v>
      </c>
      <c r="H12486" s="4">
        <v>75368.0</v>
      </c>
      <c r="I12486" s="4">
        <v>69217.0</v>
      </c>
      <c r="J12486" s="4">
        <v>1286.0</v>
      </c>
      <c r="K12486" s="4">
        <v>73537.0</v>
      </c>
      <c r="L12486" s="4">
        <v>418000.0</v>
      </c>
      <c r="M12486" s="4" t="s">
        <v>2044</v>
      </c>
      <c r="N12486" s="4" t="s">
        <v>2041</v>
      </c>
      <c r="O12486" s="4" t="s">
        <v>2041</v>
      </c>
      <c r="P12486" s="4" t="s">
        <v>2044</v>
      </c>
      <c r="R12486" s="5" t="str">
        <f t="shared" si="1"/>
        <v>2021_45</v>
      </c>
    </row>
    <row r="12487">
      <c r="A12487" s="4" t="s">
        <v>1995</v>
      </c>
      <c r="B12487" s="4">
        <v>46.0</v>
      </c>
      <c r="C12487" s="4">
        <v>2021.0</v>
      </c>
      <c r="D12487" s="4" t="s">
        <v>99</v>
      </c>
      <c r="E12487" s="4" t="s">
        <v>2042</v>
      </c>
      <c r="F12487" s="4" t="s">
        <v>30</v>
      </c>
      <c r="G12487" s="4" t="s">
        <v>1407</v>
      </c>
      <c r="H12487" s="4">
        <v>53763.0</v>
      </c>
      <c r="I12487" s="4">
        <v>67842.0</v>
      </c>
      <c r="J12487" s="4">
        <v>5407.0</v>
      </c>
      <c r="K12487" s="4">
        <v>795146.0</v>
      </c>
      <c r="L12487" s="4">
        <v>46500.0</v>
      </c>
      <c r="M12487" s="4" t="s">
        <v>2041</v>
      </c>
      <c r="N12487" s="4" t="s">
        <v>2041</v>
      </c>
      <c r="O12487" s="4" t="s">
        <v>2041</v>
      </c>
      <c r="P12487" s="4" t="s">
        <v>2044</v>
      </c>
      <c r="R12487" s="5" t="str">
        <f t="shared" si="1"/>
        <v>2021_46</v>
      </c>
    </row>
    <row r="12488">
      <c r="A12488" s="4" t="s">
        <v>810</v>
      </c>
      <c r="B12488" s="4">
        <v>47.0</v>
      </c>
      <c r="C12488" s="4">
        <v>2021.0</v>
      </c>
      <c r="D12488" s="4" t="s">
        <v>81</v>
      </c>
      <c r="E12488" s="4" t="s">
        <v>2042</v>
      </c>
      <c r="F12488" s="4" t="s">
        <v>37</v>
      </c>
      <c r="G12488" s="4" t="s">
        <v>1432</v>
      </c>
      <c r="H12488" s="4">
        <v>1333.0</v>
      </c>
      <c r="I12488" s="4">
        <v>66228.0</v>
      </c>
      <c r="J12488" s="4">
        <v>7326.0</v>
      </c>
      <c r="K12488" s="4">
        <v>2627415.0</v>
      </c>
      <c r="L12488" s="4">
        <v>6922.0</v>
      </c>
      <c r="M12488" s="4" t="s">
        <v>2041</v>
      </c>
      <c r="N12488" s="4" t="s">
        <v>2041</v>
      </c>
      <c r="O12488" s="4" t="s">
        <v>2041</v>
      </c>
      <c r="P12488" s="4" t="s">
        <v>2044</v>
      </c>
      <c r="R12488" s="5" t="str">
        <f t="shared" si="1"/>
        <v>2021_47</v>
      </c>
    </row>
    <row r="12489">
      <c r="A12489" s="4" t="s">
        <v>1938</v>
      </c>
      <c r="B12489" s="4">
        <v>48.0</v>
      </c>
      <c r="C12489" s="4">
        <v>2021.0</v>
      </c>
      <c r="D12489" s="4" t="s">
        <v>23</v>
      </c>
      <c r="E12489" s="4" t="s">
        <v>921</v>
      </c>
      <c r="F12489" s="4" t="s">
        <v>24</v>
      </c>
      <c r="G12489" s="4" t="s">
        <v>1404</v>
      </c>
      <c r="H12489" s="4">
        <v>35704.0</v>
      </c>
      <c r="I12489" s="4">
        <v>65494.0</v>
      </c>
      <c r="J12489" s="4">
        <v>3975.0</v>
      </c>
      <c r="K12489" s="4">
        <v>54721.0</v>
      </c>
      <c r="L12489" s="4">
        <v>14300.0</v>
      </c>
      <c r="M12489" s="4" t="s">
        <v>2041</v>
      </c>
      <c r="N12489" s="4" t="s">
        <v>2041</v>
      </c>
      <c r="O12489" s="4" t="s">
        <v>2041</v>
      </c>
      <c r="P12489" s="4" t="s">
        <v>2044</v>
      </c>
      <c r="R12489" s="5" t="str">
        <f t="shared" si="1"/>
        <v>2021_48</v>
      </c>
    </row>
    <row r="12490">
      <c r="A12490" s="4" t="s">
        <v>2072</v>
      </c>
      <c r="B12490" s="4">
        <v>49.0</v>
      </c>
      <c r="C12490" s="4">
        <v>2021.0</v>
      </c>
      <c r="D12490" s="4" t="s">
        <v>76</v>
      </c>
      <c r="E12490" s="4" t="s">
        <v>76</v>
      </c>
      <c r="F12490" s="4" t="s">
        <v>77</v>
      </c>
      <c r="G12490" s="4" t="s">
        <v>1440</v>
      </c>
      <c r="H12490" s="4">
        <v>102984.0</v>
      </c>
      <c r="I12490" s="4">
        <v>65398.0</v>
      </c>
      <c r="J12490" s="4">
        <v>6833.0</v>
      </c>
      <c r="K12490" s="4">
        <v>50710.0</v>
      </c>
      <c r="L12490" s="4">
        <v>114000.0</v>
      </c>
      <c r="M12490" s="4" t="s">
        <v>2041</v>
      </c>
      <c r="N12490" s="4" t="s">
        <v>2041</v>
      </c>
      <c r="O12490" s="4" t="s">
        <v>2041</v>
      </c>
      <c r="P12490" s="4" t="s">
        <v>2044</v>
      </c>
      <c r="R12490" s="5" t="str">
        <f t="shared" si="1"/>
        <v>2021_49</v>
      </c>
    </row>
    <row r="12491">
      <c r="A12491" s="4" t="s">
        <v>2064</v>
      </c>
      <c r="B12491" s="4">
        <v>50.0</v>
      </c>
      <c r="C12491" s="4">
        <v>2021.0</v>
      </c>
      <c r="D12491" s="4" t="s">
        <v>177</v>
      </c>
      <c r="E12491" s="4" t="s">
        <v>2065</v>
      </c>
      <c r="F12491" s="4" t="s">
        <v>57</v>
      </c>
      <c r="G12491" s="4" t="s">
        <v>1447</v>
      </c>
      <c r="H12491" s="4">
        <v>334953.0</v>
      </c>
      <c r="I12491" s="4">
        <v>65388.0</v>
      </c>
      <c r="J12491" s="4">
        <v>2864.0</v>
      </c>
      <c r="K12491" s="4">
        <v>201549.0</v>
      </c>
      <c r="L12491" s="4">
        <v>203000.0</v>
      </c>
      <c r="M12491" s="4" t="s">
        <v>2041</v>
      </c>
      <c r="N12491" s="4" t="s">
        <v>2041</v>
      </c>
      <c r="O12491" s="4" t="s">
        <v>2041</v>
      </c>
      <c r="P12491" s="4" t="s">
        <v>2044</v>
      </c>
      <c r="R12491" s="5" t="str">
        <f t="shared" si="1"/>
        <v>2021_50</v>
      </c>
    </row>
    <row r="12492">
      <c r="A12492" s="4" t="s">
        <v>1987</v>
      </c>
      <c r="B12492" s="4">
        <v>51.0</v>
      </c>
      <c r="C12492" s="4">
        <v>2021.0</v>
      </c>
      <c r="D12492" s="4" t="s">
        <v>988</v>
      </c>
      <c r="E12492" s="4" t="s">
        <v>2053</v>
      </c>
      <c r="F12492" s="4" t="s">
        <v>46</v>
      </c>
      <c r="G12492" s="4" t="s">
        <v>1418</v>
      </c>
      <c r="H12492" s="4">
        <v>31835.0</v>
      </c>
      <c r="I12492" s="4">
        <v>64355.0</v>
      </c>
      <c r="J12492" s="4">
        <v>1772.0</v>
      </c>
      <c r="K12492" s="4">
        <v>49719.0</v>
      </c>
      <c r="L12492" s="4">
        <v>38332.0</v>
      </c>
      <c r="M12492" s="4" t="s">
        <v>2041</v>
      </c>
      <c r="N12492" s="4" t="s">
        <v>2041</v>
      </c>
      <c r="O12492" s="4" t="s">
        <v>2041</v>
      </c>
      <c r="P12492" s="4" t="s">
        <v>2044</v>
      </c>
      <c r="R12492" s="5" t="str">
        <f t="shared" si="1"/>
        <v>2021_51</v>
      </c>
    </row>
    <row r="12493">
      <c r="A12493" s="4" t="s">
        <v>2614</v>
      </c>
      <c r="B12493" s="4">
        <v>52.0</v>
      </c>
      <c r="C12493" s="4">
        <v>2021.0</v>
      </c>
      <c r="D12493" s="4" t="s">
        <v>72</v>
      </c>
      <c r="E12493" s="4" t="s">
        <v>72</v>
      </c>
      <c r="F12493" s="4" t="s">
        <v>170</v>
      </c>
      <c r="G12493" s="4" t="s">
        <v>1615</v>
      </c>
      <c r="H12493" s="4">
        <v>8878.0</v>
      </c>
      <c r="I12493" s="4">
        <v>62455.0</v>
      </c>
      <c r="J12493" s="4">
        <v>466.0</v>
      </c>
      <c r="K12493" s="4">
        <v>24735.0</v>
      </c>
      <c r="L12493" s="4">
        <v>270000.0</v>
      </c>
      <c r="M12493" s="4" t="s">
        <v>2041</v>
      </c>
      <c r="N12493" s="4" t="s">
        <v>2041</v>
      </c>
      <c r="O12493" s="4" t="s">
        <v>2041</v>
      </c>
      <c r="P12493" s="4" t="s">
        <v>2044</v>
      </c>
      <c r="R12493" s="5" t="str">
        <f t="shared" si="1"/>
        <v>2021_52</v>
      </c>
    </row>
    <row r="12494">
      <c r="A12494" s="4" t="s">
        <v>1973</v>
      </c>
      <c r="B12494" s="4">
        <v>53.0</v>
      </c>
      <c r="C12494" s="4">
        <v>2021.0</v>
      </c>
      <c r="D12494" s="4" t="s">
        <v>23</v>
      </c>
      <c r="E12494" s="4" t="s">
        <v>921</v>
      </c>
      <c r="F12494" s="4" t="s">
        <v>24</v>
      </c>
      <c r="G12494" s="4" t="s">
        <v>1412</v>
      </c>
      <c r="H12494" s="4">
        <v>29267.0</v>
      </c>
      <c r="I12494" s="4">
        <v>60115.0</v>
      </c>
      <c r="J12494" s="4">
        <v>1421.0</v>
      </c>
      <c r="K12494" s="4">
        <v>51774.0</v>
      </c>
      <c r="L12494" s="4">
        <v>9964.0</v>
      </c>
      <c r="M12494" s="4" t="s">
        <v>2041</v>
      </c>
      <c r="N12494" s="4" t="s">
        <v>2041</v>
      </c>
      <c r="O12494" s="4" t="s">
        <v>2041</v>
      </c>
      <c r="P12494" s="4" t="s">
        <v>2044</v>
      </c>
      <c r="R12494" s="5" t="str">
        <f t="shared" si="1"/>
        <v>2021_53</v>
      </c>
    </row>
    <row r="12495">
      <c r="A12495" s="4" t="s">
        <v>1286</v>
      </c>
      <c r="B12495" s="4">
        <v>54.0</v>
      </c>
      <c r="C12495" s="4">
        <v>2021.0</v>
      </c>
      <c r="D12495" s="4" t="s">
        <v>76</v>
      </c>
      <c r="E12495" s="4" t="s">
        <v>76</v>
      </c>
      <c r="F12495" s="4" t="s">
        <v>46</v>
      </c>
      <c r="G12495" s="4" t="s">
        <v>1418</v>
      </c>
      <c r="H12495" s="4">
        <v>148665.0</v>
      </c>
      <c r="I12495" s="4">
        <v>58158.0</v>
      </c>
      <c r="J12495" s="4">
        <v>11873.0</v>
      </c>
      <c r="K12495" s="4">
        <v>152136.0</v>
      </c>
      <c r="L12495" s="4">
        <v>141000.0</v>
      </c>
      <c r="M12495" s="4" t="s">
        <v>2041</v>
      </c>
      <c r="N12495" s="4" t="s">
        <v>2041</v>
      </c>
      <c r="O12495" s="4" t="s">
        <v>2041</v>
      </c>
      <c r="P12495" s="4" t="s">
        <v>2044</v>
      </c>
      <c r="R12495" s="5" t="str">
        <f t="shared" si="1"/>
        <v>2021_54</v>
      </c>
    </row>
    <row r="12496">
      <c r="A12496" s="4" t="s">
        <v>2063</v>
      </c>
      <c r="B12496" s="4">
        <v>55.0</v>
      </c>
      <c r="C12496" s="4">
        <v>2021.0</v>
      </c>
      <c r="D12496" s="4" t="s">
        <v>99</v>
      </c>
      <c r="E12496" s="4" t="s">
        <v>2042</v>
      </c>
      <c r="F12496" s="4" t="s">
        <v>43</v>
      </c>
      <c r="G12496" s="4" t="s">
        <v>1448</v>
      </c>
      <c r="H12496" s="4">
        <v>36022.0</v>
      </c>
      <c r="I12496" s="4">
        <v>57033.0</v>
      </c>
      <c r="J12496" s="4">
        <v>374.0</v>
      </c>
      <c r="K12496" s="4">
        <v>940722.0</v>
      </c>
      <c r="L12496" s="4">
        <v>41671.0</v>
      </c>
      <c r="M12496" s="4" t="s">
        <v>2041</v>
      </c>
      <c r="N12496" s="4" t="s">
        <v>2041</v>
      </c>
      <c r="O12496" s="4" t="s">
        <v>2041</v>
      </c>
      <c r="P12496" s="4" t="s">
        <v>2044</v>
      </c>
      <c r="R12496" s="5" t="str">
        <f t="shared" si="1"/>
        <v>2021_55</v>
      </c>
    </row>
    <row r="12497">
      <c r="A12497" s="4" t="s">
        <v>2048</v>
      </c>
      <c r="B12497" s="4">
        <v>56.0</v>
      </c>
      <c r="C12497" s="4">
        <v>2021.0</v>
      </c>
      <c r="D12497" s="4" t="s">
        <v>32</v>
      </c>
      <c r="E12497" s="4" t="s">
        <v>2043</v>
      </c>
      <c r="F12497" s="4" t="s">
        <v>57</v>
      </c>
      <c r="G12497" s="4" t="s">
        <v>1410</v>
      </c>
      <c r="H12497" s="4">
        <v>39580.0</v>
      </c>
      <c r="I12497" s="4">
        <v>56639.0</v>
      </c>
      <c r="J12497" s="4">
        <v>2844.0</v>
      </c>
      <c r="K12497" s="4">
        <v>34681.0</v>
      </c>
      <c r="L12497" s="4">
        <v>53000.0</v>
      </c>
      <c r="M12497" s="4" t="s">
        <v>2041</v>
      </c>
      <c r="N12497" s="4" t="s">
        <v>2041</v>
      </c>
      <c r="O12497" s="4" t="s">
        <v>2041</v>
      </c>
      <c r="P12497" s="4" t="s">
        <v>2044</v>
      </c>
      <c r="R12497" s="5" t="str">
        <f t="shared" si="1"/>
        <v>2021_56</v>
      </c>
    </row>
    <row r="12498">
      <c r="A12498" s="4" t="s">
        <v>2642</v>
      </c>
      <c r="B12498" s="4">
        <v>57.0</v>
      </c>
      <c r="C12498" s="4">
        <v>2021.0</v>
      </c>
      <c r="D12498" s="4" t="s">
        <v>76</v>
      </c>
      <c r="E12498" s="4" t="s">
        <v>76</v>
      </c>
      <c r="F12498" s="4" t="s">
        <v>148</v>
      </c>
      <c r="G12498" s="4" t="s">
        <v>1467</v>
      </c>
      <c r="H12498" s="4">
        <v>117144.0</v>
      </c>
      <c r="I12498" s="4">
        <v>56587.0</v>
      </c>
      <c r="J12498" s="4">
        <v>3519.0</v>
      </c>
      <c r="K12498" s="4">
        <v>162153.0</v>
      </c>
      <c r="L12498" s="4">
        <v>181000.0</v>
      </c>
      <c r="M12498" s="4" t="s">
        <v>2041</v>
      </c>
      <c r="N12498" s="4" t="s">
        <v>2041</v>
      </c>
      <c r="O12498" s="4" t="s">
        <v>2041</v>
      </c>
      <c r="P12498" s="4" t="s">
        <v>2044</v>
      </c>
      <c r="R12498" s="5" t="str">
        <f t="shared" si="1"/>
        <v>2021_57</v>
      </c>
    </row>
    <row r="12499">
      <c r="A12499" s="4" t="s">
        <v>2646</v>
      </c>
      <c r="B12499" s="4">
        <v>58.0</v>
      </c>
      <c r="C12499" s="4">
        <v>2021.0</v>
      </c>
      <c r="D12499" s="4" t="s">
        <v>81</v>
      </c>
      <c r="E12499" s="4" t="s">
        <v>2042</v>
      </c>
      <c r="F12499" s="4" t="s">
        <v>30</v>
      </c>
      <c r="G12499" s="4" t="s">
        <v>1407</v>
      </c>
      <c r="H12499" s="4">
        <v>1284.0</v>
      </c>
      <c r="I12499" s="4">
        <v>54140.0</v>
      </c>
      <c r="J12499" s="4">
        <v>170.0</v>
      </c>
      <c r="K12499" s="4">
        <v>13475.0</v>
      </c>
      <c r="L12499" s="4">
        <v>2950.0</v>
      </c>
      <c r="M12499" s="4" t="s">
        <v>2041</v>
      </c>
      <c r="N12499" s="4" t="s">
        <v>2041</v>
      </c>
      <c r="O12499" s="4" t="s">
        <v>2041</v>
      </c>
      <c r="P12499" s="4" t="s">
        <v>2044</v>
      </c>
      <c r="R12499" s="5" t="str">
        <f t="shared" si="1"/>
        <v>2021_58</v>
      </c>
    </row>
    <row r="12500">
      <c r="A12500" s="4" t="s">
        <v>2084</v>
      </c>
      <c r="B12500" s="4">
        <v>59.0</v>
      </c>
      <c r="C12500" s="4">
        <v>2021.0</v>
      </c>
      <c r="D12500" s="4" t="s">
        <v>59</v>
      </c>
      <c r="E12500" s="4" t="s">
        <v>2042</v>
      </c>
      <c r="F12500" s="4" t="s">
        <v>30</v>
      </c>
      <c r="G12500" s="4" t="s">
        <v>1407</v>
      </c>
      <c r="H12500" s="4">
        <v>116903.0</v>
      </c>
      <c r="I12500" s="4">
        <v>53498.0</v>
      </c>
      <c r="J12500" s="4">
        <v>9459.0</v>
      </c>
      <c r="K12500" s="4">
        <v>1163028.0</v>
      </c>
      <c r="L12500" s="4">
        <v>40500.0</v>
      </c>
      <c r="M12500" s="4" t="s">
        <v>2041</v>
      </c>
      <c r="N12500" s="4" t="s">
        <v>2041</v>
      </c>
      <c r="O12500" s="4" t="s">
        <v>2041</v>
      </c>
      <c r="P12500" s="4" t="s">
        <v>2044</v>
      </c>
      <c r="R12500" s="5" t="str">
        <f t="shared" si="1"/>
        <v>2021_59</v>
      </c>
    </row>
    <row r="12501">
      <c r="A12501" s="4" t="s">
        <v>2069</v>
      </c>
      <c r="B12501" s="4">
        <v>60.0</v>
      </c>
      <c r="C12501" s="4">
        <v>2021.0</v>
      </c>
      <c r="D12501" s="4" t="s">
        <v>986</v>
      </c>
      <c r="E12501" s="4" t="s">
        <v>117</v>
      </c>
      <c r="F12501" s="4" t="s">
        <v>24</v>
      </c>
      <c r="G12501" s="4" t="s">
        <v>1404</v>
      </c>
      <c r="H12501" s="4">
        <v>40190.0</v>
      </c>
      <c r="I12501" s="4">
        <v>52893.0</v>
      </c>
      <c r="J12501" s="4">
        <v>216.0</v>
      </c>
      <c r="K12501" s="4">
        <v>22628.0</v>
      </c>
      <c r="L12501" s="4">
        <v>57000.0</v>
      </c>
      <c r="M12501" s="4" t="s">
        <v>2041</v>
      </c>
      <c r="N12501" s="4" t="s">
        <v>2041</v>
      </c>
      <c r="O12501" s="4" t="s">
        <v>2041</v>
      </c>
      <c r="P12501" s="4" t="s">
        <v>2044</v>
      </c>
      <c r="R12501" s="5" t="str">
        <f t="shared" si="1"/>
        <v>2021_60</v>
      </c>
    </row>
    <row r="12502">
      <c r="A12502" s="4" t="s">
        <v>1174</v>
      </c>
      <c r="B12502" s="4">
        <v>61.0</v>
      </c>
      <c r="C12502" s="4">
        <v>2021.0</v>
      </c>
      <c r="D12502" s="4" t="s">
        <v>59</v>
      </c>
      <c r="E12502" s="4" t="s">
        <v>2042</v>
      </c>
      <c r="F12502" s="4" t="s">
        <v>30</v>
      </c>
      <c r="G12502" s="4" t="s">
        <v>1407</v>
      </c>
      <c r="H12502" s="4">
        <v>146162.0</v>
      </c>
      <c r="I12502" s="4">
        <v>52047.0</v>
      </c>
      <c r="J12502" s="4">
        <v>10996.0</v>
      </c>
      <c r="K12502" s="4">
        <v>1115862.0</v>
      </c>
      <c r="L12502" s="4">
        <v>68097.0</v>
      </c>
      <c r="M12502" s="4" t="s">
        <v>2041</v>
      </c>
      <c r="N12502" s="4" t="s">
        <v>2041</v>
      </c>
      <c r="O12502" s="4" t="s">
        <v>2041</v>
      </c>
      <c r="P12502" s="4" t="s">
        <v>2044</v>
      </c>
      <c r="R12502" s="5" t="str">
        <f t="shared" si="1"/>
        <v>2021_61</v>
      </c>
    </row>
    <row r="12503">
      <c r="A12503" s="4" t="s">
        <v>2568</v>
      </c>
      <c r="B12503" s="4">
        <v>62.0</v>
      </c>
      <c r="C12503" s="4">
        <v>2021.0</v>
      </c>
      <c r="D12503" s="4" t="s">
        <v>1295</v>
      </c>
      <c r="E12503" s="4" t="s">
        <v>114</v>
      </c>
      <c r="F12503" s="4" t="s">
        <v>115</v>
      </c>
      <c r="G12503" s="4" t="s">
        <v>1441</v>
      </c>
      <c r="H12503" s="4">
        <v>63459.0</v>
      </c>
      <c r="I12503" s="4">
        <v>51533.0</v>
      </c>
      <c r="J12503" s="4">
        <v>3754.0</v>
      </c>
      <c r="K12503" s="4">
        <v>47490.0</v>
      </c>
      <c r="L12503" s="4">
        <v>235000.0</v>
      </c>
      <c r="M12503" s="4" t="s">
        <v>2041</v>
      </c>
      <c r="N12503" s="4" t="s">
        <v>2041</v>
      </c>
      <c r="O12503" s="4" t="s">
        <v>2041</v>
      </c>
      <c r="P12503" s="4" t="s">
        <v>2044</v>
      </c>
      <c r="R12503" s="5" t="str">
        <f t="shared" si="1"/>
        <v>2021_62</v>
      </c>
    </row>
    <row r="12504">
      <c r="A12504" s="4" t="s">
        <v>2068</v>
      </c>
      <c r="B12504" s="4">
        <v>63.0</v>
      </c>
      <c r="C12504" s="4">
        <v>2021.0</v>
      </c>
      <c r="D12504" s="4" t="s">
        <v>971</v>
      </c>
      <c r="E12504" s="4" t="s">
        <v>2043</v>
      </c>
      <c r="F12504" s="4" t="s">
        <v>57</v>
      </c>
      <c r="G12504" s="4" t="s">
        <v>1457</v>
      </c>
      <c r="H12504" s="4">
        <v>218309.0</v>
      </c>
      <c r="I12504" s="4">
        <v>49301.0</v>
      </c>
      <c r="J12504" s="4">
        <v>11214.0</v>
      </c>
      <c r="K12504" s="4">
        <v>94853.0</v>
      </c>
      <c r="L12504" s="4">
        <v>77500.0</v>
      </c>
      <c r="M12504" s="4" t="s">
        <v>2041</v>
      </c>
      <c r="N12504" s="4" t="s">
        <v>2041</v>
      </c>
      <c r="O12504" s="4" t="s">
        <v>2041</v>
      </c>
      <c r="P12504" s="4" t="s">
        <v>2044</v>
      </c>
      <c r="R12504" s="5" t="str">
        <f t="shared" si="1"/>
        <v>2021_63</v>
      </c>
    </row>
    <row r="12505">
      <c r="A12505" s="4" t="s">
        <v>2290</v>
      </c>
      <c r="B12505" s="4">
        <v>64.0</v>
      </c>
      <c r="C12505" s="4">
        <v>2021.0</v>
      </c>
      <c r="D12505" s="4" t="s">
        <v>29</v>
      </c>
      <c r="E12505" s="4" t="s">
        <v>29</v>
      </c>
      <c r="F12505" s="4" t="s">
        <v>35</v>
      </c>
      <c r="G12505" s="4" t="s">
        <v>1499</v>
      </c>
      <c r="H12505" s="4">
        <v>128966.0</v>
      </c>
      <c r="I12505" s="4">
        <v>48097.0</v>
      </c>
      <c r="J12505" s="4">
        <v>3222.0</v>
      </c>
      <c r="K12505" s="4">
        <v>144206.0</v>
      </c>
      <c r="L12505" s="4">
        <v>96100.0</v>
      </c>
      <c r="M12505" s="4" t="s">
        <v>2041</v>
      </c>
      <c r="N12505" s="4" t="s">
        <v>2041</v>
      </c>
      <c r="O12505" s="4" t="s">
        <v>2041</v>
      </c>
      <c r="P12505" s="4" t="s">
        <v>2044</v>
      </c>
      <c r="R12505" s="5" t="str">
        <f t="shared" si="1"/>
        <v>2021_64</v>
      </c>
    </row>
    <row r="12506">
      <c r="A12506" s="4" t="s">
        <v>2079</v>
      </c>
      <c r="B12506" s="4">
        <v>65.0</v>
      </c>
      <c r="C12506" s="4">
        <v>2021.0</v>
      </c>
      <c r="D12506" s="4" t="s">
        <v>102</v>
      </c>
      <c r="E12506" s="4" t="s">
        <v>114</v>
      </c>
      <c r="F12506" s="4" t="s">
        <v>43</v>
      </c>
      <c r="G12506" s="4" t="s">
        <v>1545</v>
      </c>
      <c r="H12506" s="4">
        <v>195062.0</v>
      </c>
      <c r="I12506" s="4">
        <v>47994.0</v>
      </c>
      <c r="J12506" s="4">
        <v>7067.0</v>
      </c>
      <c r="K12506" s="4">
        <v>91588.0</v>
      </c>
      <c r="L12506" s="4">
        <v>73500.0</v>
      </c>
      <c r="M12506" s="4" t="s">
        <v>2041</v>
      </c>
      <c r="N12506" s="4" t="s">
        <v>2041</v>
      </c>
      <c r="O12506" s="4" t="s">
        <v>2041</v>
      </c>
      <c r="P12506" s="4" t="s">
        <v>2044</v>
      </c>
      <c r="R12506" s="5" t="str">
        <f t="shared" si="1"/>
        <v>2021_65</v>
      </c>
    </row>
    <row r="12507">
      <c r="A12507" s="7" t="s">
        <v>2080</v>
      </c>
      <c r="B12507" s="7">
        <v>66.0</v>
      </c>
      <c r="C12507" s="7">
        <v>2021.0</v>
      </c>
      <c r="D12507" s="7" t="s">
        <v>1831</v>
      </c>
      <c r="E12507" s="7" t="s">
        <v>2040</v>
      </c>
      <c r="F12507" s="7" t="s">
        <v>74</v>
      </c>
      <c r="G12507" s="7" t="s">
        <v>1453</v>
      </c>
      <c r="H12507" s="7">
        <v>28708.0</v>
      </c>
      <c r="I12507" s="7">
        <v>47262.0</v>
      </c>
      <c r="J12507" s="7">
        <v>1798.0</v>
      </c>
      <c r="K12507" s="7">
        <v>19067.0</v>
      </c>
      <c r="L12507" s="7">
        <v>81600.0</v>
      </c>
      <c r="M12507" s="7" t="s">
        <v>2041</v>
      </c>
      <c r="N12507" s="7" t="s">
        <v>2044</v>
      </c>
      <c r="O12507" s="7" t="s">
        <v>2041</v>
      </c>
      <c r="P12507" s="7" t="s">
        <v>2044</v>
      </c>
      <c r="Q12507" s="8"/>
      <c r="R12507" s="5" t="str">
        <f t="shared" si="1"/>
        <v>2021_66</v>
      </c>
    </row>
    <row r="12508">
      <c r="A12508" s="4" t="s">
        <v>2087</v>
      </c>
      <c r="B12508" s="4">
        <v>67.0</v>
      </c>
      <c r="C12508" s="4">
        <v>2021.0</v>
      </c>
      <c r="D12508" s="4" t="s">
        <v>42</v>
      </c>
      <c r="E12508" s="4" t="s">
        <v>2042</v>
      </c>
      <c r="F12508" s="4" t="s">
        <v>30</v>
      </c>
      <c r="G12508" s="4" t="s">
        <v>1407</v>
      </c>
      <c r="I12508" s="4">
        <v>46712.0</v>
      </c>
      <c r="J12508" s="4">
        <v>822.0</v>
      </c>
      <c r="K12508" s="4">
        <v>359313.0</v>
      </c>
      <c r="L12508" s="4">
        <v>11506.0</v>
      </c>
      <c r="M12508" s="4" t="s">
        <v>2041</v>
      </c>
      <c r="N12508" s="4" t="s">
        <v>2041</v>
      </c>
      <c r="O12508" s="4" t="s">
        <v>2041</v>
      </c>
      <c r="P12508" s="4" t="s">
        <v>2044</v>
      </c>
      <c r="R12508" s="5" t="str">
        <f t="shared" si="1"/>
        <v>2021_67</v>
      </c>
    </row>
    <row r="12509">
      <c r="A12509" s="4" t="s">
        <v>2142</v>
      </c>
      <c r="B12509" s="4">
        <v>68.0</v>
      </c>
      <c r="C12509" s="4">
        <v>2021.0</v>
      </c>
      <c r="D12509" s="4" t="s">
        <v>102</v>
      </c>
      <c r="E12509" s="4" t="s">
        <v>114</v>
      </c>
      <c r="F12509" s="4" t="s">
        <v>46</v>
      </c>
      <c r="G12509" s="4" t="s">
        <v>2143</v>
      </c>
      <c r="H12509" s="4">
        <v>190989.0</v>
      </c>
      <c r="I12509" s="4">
        <v>45804.0</v>
      </c>
      <c r="J12509" s="4">
        <v>4616.0</v>
      </c>
      <c r="K12509" s="4">
        <v>150565.0</v>
      </c>
      <c r="L12509" s="4">
        <v>47000.0</v>
      </c>
      <c r="M12509" s="4" t="s">
        <v>2041</v>
      </c>
      <c r="N12509" s="4" t="s">
        <v>2041</v>
      </c>
      <c r="O12509" s="4" t="s">
        <v>2041</v>
      </c>
      <c r="P12509" s="4" t="s">
        <v>2044</v>
      </c>
      <c r="R12509" s="5" t="str">
        <f t="shared" si="1"/>
        <v>2021_68</v>
      </c>
    </row>
    <row r="12510">
      <c r="A12510" s="4" t="s">
        <v>2103</v>
      </c>
      <c r="B12510" s="4">
        <v>69.0</v>
      </c>
      <c r="C12510" s="4">
        <v>2021.0</v>
      </c>
      <c r="D12510" s="4" t="s">
        <v>72</v>
      </c>
      <c r="E12510" s="4" t="s">
        <v>72</v>
      </c>
      <c r="F12510" s="4" t="s">
        <v>179</v>
      </c>
      <c r="G12510" s="4" t="s">
        <v>1474</v>
      </c>
      <c r="I12510" s="4">
        <v>45204.0</v>
      </c>
      <c r="J12510" s="4">
        <v>3972.0</v>
      </c>
      <c r="K12510" s="4">
        <v>28094.0</v>
      </c>
      <c r="L12510" s="4">
        <v>227000.0</v>
      </c>
      <c r="M12510" s="4" t="s">
        <v>2041</v>
      </c>
      <c r="N12510" s="4" t="s">
        <v>2041</v>
      </c>
      <c r="O12510" s="4" t="s">
        <v>2041</v>
      </c>
      <c r="P12510" s="4" t="s">
        <v>2044</v>
      </c>
      <c r="R12510" s="5" t="str">
        <f t="shared" si="1"/>
        <v>2021_69</v>
      </c>
    </row>
    <row r="12511">
      <c r="A12511" s="4" t="s">
        <v>2095</v>
      </c>
      <c r="B12511" s="4">
        <v>70.0</v>
      </c>
      <c r="C12511" s="4">
        <v>2021.0</v>
      </c>
      <c r="D12511" s="4" t="s">
        <v>67</v>
      </c>
      <c r="E12511" s="4" t="s">
        <v>2042</v>
      </c>
      <c r="F12511" s="4" t="s">
        <v>46</v>
      </c>
      <c r="G12511" s="4" t="s">
        <v>1444</v>
      </c>
      <c r="H12511" s="4">
        <v>34800.0</v>
      </c>
      <c r="I12511" s="4">
        <v>44791.0</v>
      </c>
      <c r="J12511" s="4">
        <v>5576.0</v>
      </c>
      <c r="K12511" s="4">
        <v>125987.0</v>
      </c>
      <c r="L12511" s="4">
        <v>42010.0</v>
      </c>
      <c r="M12511" s="4" t="s">
        <v>2041</v>
      </c>
      <c r="N12511" s="4" t="s">
        <v>2041</v>
      </c>
      <c r="O12511" s="4" t="s">
        <v>2041</v>
      </c>
      <c r="P12511" s="4" t="s">
        <v>2044</v>
      </c>
      <c r="R12511" s="5" t="str">
        <f t="shared" si="1"/>
        <v>2021_70</v>
      </c>
    </row>
    <row r="12512">
      <c r="A12512" s="4" t="s">
        <v>221</v>
      </c>
      <c r="B12512" s="4">
        <v>71.0</v>
      </c>
      <c r="C12512" s="4">
        <v>2021.0</v>
      </c>
      <c r="D12512" s="4" t="s">
        <v>67</v>
      </c>
      <c r="E12512" s="4" t="s">
        <v>2042</v>
      </c>
      <c r="F12512" s="4" t="s">
        <v>148</v>
      </c>
      <c r="G12512" s="4" t="s">
        <v>1466</v>
      </c>
      <c r="I12512" s="4">
        <v>43796.0</v>
      </c>
      <c r="J12512" s="4">
        <v>758.0</v>
      </c>
      <c r="K12512" s="4">
        <v>145377.0</v>
      </c>
      <c r="L12512" s="4">
        <v>45000.0</v>
      </c>
      <c r="M12512" s="4" t="s">
        <v>2041</v>
      </c>
      <c r="N12512" s="4" t="s">
        <v>2041</v>
      </c>
      <c r="O12512" s="4" t="s">
        <v>2041</v>
      </c>
      <c r="P12512" s="4" t="s">
        <v>2044</v>
      </c>
      <c r="R12512" s="5" t="str">
        <f t="shared" si="1"/>
        <v>2021_71</v>
      </c>
    </row>
    <row r="12513">
      <c r="A12513" s="4" t="s">
        <v>2057</v>
      </c>
      <c r="B12513" s="4">
        <v>72.0</v>
      </c>
      <c r="C12513" s="4">
        <v>2021.0</v>
      </c>
      <c r="D12513" s="4" t="s">
        <v>67</v>
      </c>
      <c r="E12513" s="4" t="s">
        <v>2042</v>
      </c>
      <c r="F12513" s="4" t="s">
        <v>30</v>
      </c>
      <c r="G12513" s="4" t="s">
        <v>1407</v>
      </c>
      <c r="H12513" s="4">
        <v>39849.0</v>
      </c>
      <c r="I12513" s="4">
        <v>43736.0</v>
      </c>
      <c r="J12513" s="4">
        <v>5944.0</v>
      </c>
      <c r="K12513" s="4">
        <v>586481.0</v>
      </c>
      <c r="L12513" s="4">
        <v>45000.0</v>
      </c>
      <c r="M12513" s="4" t="s">
        <v>2041</v>
      </c>
      <c r="N12513" s="4" t="s">
        <v>2041</v>
      </c>
      <c r="O12513" s="4" t="s">
        <v>2041</v>
      </c>
      <c r="P12513" s="4" t="s">
        <v>2044</v>
      </c>
      <c r="R12513" s="5" t="str">
        <f t="shared" si="1"/>
        <v>2021_72</v>
      </c>
    </row>
    <row r="12514">
      <c r="A12514" s="4" t="s">
        <v>2089</v>
      </c>
      <c r="B12514" s="4">
        <v>73.0</v>
      </c>
      <c r="C12514" s="4">
        <v>2021.0</v>
      </c>
      <c r="D12514" s="4" t="s">
        <v>988</v>
      </c>
      <c r="E12514" s="4" t="s">
        <v>2053</v>
      </c>
      <c r="F12514" s="4" t="s">
        <v>27</v>
      </c>
      <c r="G12514" s="4" t="s">
        <v>1460</v>
      </c>
      <c r="H12514" s="4">
        <v>27100.0</v>
      </c>
      <c r="I12514" s="4">
        <v>43185.0</v>
      </c>
      <c r="J12514" s="4">
        <v>2061.0</v>
      </c>
      <c r="K12514" s="4">
        <v>34456.0</v>
      </c>
      <c r="L12514" s="4">
        <v>139000.0</v>
      </c>
      <c r="M12514" s="4" t="s">
        <v>2041</v>
      </c>
      <c r="N12514" s="4" t="s">
        <v>2041</v>
      </c>
      <c r="O12514" s="4" t="s">
        <v>2041</v>
      </c>
      <c r="P12514" s="4" t="s">
        <v>2044</v>
      </c>
      <c r="R12514" s="5" t="str">
        <f t="shared" si="1"/>
        <v>2021_73</v>
      </c>
    </row>
    <row r="12515">
      <c r="A12515" s="7" t="s">
        <v>2149</v>
      </c>
      <c r="B12515" s="7">
        <v>74.0</v>
      </c>
      <c r="C12515" s="7">
        <v>2021.0</v>
      </c>
      <c r="D12515" s="7" t="s">
        <v>67</v>
      </c>
      <c r="E12515" s="7" t="s">
        <v>2042</v>
      </c>
      <c r="F12515" s="7" t="s">
        <v>55</v>
      </c>
      <c r="G12515" s="7" t="s">
        <v>1506</v>
      </c>
      <c r="H12515" s="7">
        <v>55947.0</v>
      </c>
      <c r="I12515" s="7">
        <v>42658.0</v>
      </c>
      <c r="J12515" s="7">
        <v>5705.0</v>
      </c>
      <c r="K12515" s="7">
        <v>64098.0</v>
      </c>
      <c r="L12515" s="7">
        <v>43326.0</v>
      </c>
      <c r="M12515" s="7" t="s">
        <v>2041</v>
      </c>
      <c r="N12515" s="7" t="s">
        <v>2044</v>
      </c>
      <c r="O12515" s="7" t="s">
        <v>2041</v>
      </c>
      <c r="P12515" s="7" t="s">
        <v>2044</v>
      </c>
      <c r="Q12515" s="8"/>
      <c r="R12515" s="5" t="str">
        <f t="shared" si="1"/>
        <v>2021_74</v>
      </c>
    </row>
    <row r="12516">
      <c r="A12516" s="4" t="s">
        <v>2186</v>
      </c>
      <c r="B12516" s="4">
        <v>75.0</v>
      </c>
      <c r="C12516" s="4">
        <v>2021.0</v>
      </c>
      <c r="D12516" s="4" t="s">
        <v>102</v>
      </c>
      <c r="E12516" s="4" t="s">
        <v>114</v>
      </c>
      <c r="F12516" s="4" t="s">
        <v>30</v>
      </c>
      <c r="G12516" s="4" t="s">
        <v>1407</v>
      </c>
      <c r="H12516" s="4">
        <v>141028.0</v>
      </c>
      <c r="I12516" s="4">
        <v>42518.0</v>
      </c>
      <c r="J12516" s="4">
        <v>9015.0</v>
      </c>
      <c r="K12516" s="4">
        <v>118481.0</v>
      </c>
      <c r="L12516" s="4">
        <v>30250.0</v>
      </c>
      <c r="M12516" s="4" t="s">
        <v>2041</v>
      </c>
      <c r="N12516" s="4" t="s">
        <v>2041</v>
      </c>
      <c r="O12516" s="4" t="s">
        <v>2041</v>
      </c>
      <c r="P12516" s="4" t="s">
        <v>2044</v>
      </c>
      <c r="R12516" s="5" t="str">
        <f t="shared" si="1"/>
        <v>2021_75</v>
      </c>
    </row>
    <row r="12517">
      <c r="A12517" s="4" t="s">
        <v>2091</v>
      </c>
      <c r="B12517" s="4">
        <v>76.0</v>
      </c>
      <c r="C12517" s="4">
        <v>2021.0</v>
      </c>
      <c r="D12517" s="4" t="s">
        <v>45</v>
      </c>
      <c r="E12517" s="4" t="s">
        <v>2042</v>
      </c>
      <c r="F12517" s="4" t="s">
        <v>55</v>
      </c>
      <c r="G12517" s="4" t="s">
        <v>1472</v>
      </c>
      <c r="I12517" s="4">
        <v>41930.0</v>
      </c>
      <c r="J12517" s="4">
        <v>138.0</v>
      </c>
      <c r="K12517" s="4">
        <v>256589.0</v>
      </c>
      <c r="L12517" s="4">
        <v>25391.0</v>
      </c>
      <c r="M12517" s="4" t="s">
        <v>2041</v>
      </c>
      <c r="N12517" s="4" t="s">
        <v>2041</v>
      </c>
      <c r="O12517" s="4" t="s">
        <v>2041</v>
      </c>
      <c r="P12517" s="4" t="s">
        <v>2044</v>
      </c>
      <c r="R12517" s="5" t="str">
        <f t="shared" si="1"/>
        <v>2021_76</v>
      </c>
    </row>
    <row r="12518">
      <c r="A12518" s="4" t="s">
        <v>2002</v>
      </c>
      <c r="B12518" s="4">
        <v>77.0</v>
      </c>
      <c r="C12518" s="4">
        <v>2021.0</v>
      </c>
      <c r="D12518" s="4" t="s">
        <v>102</v>
      </c>
      <c r="E12518" s="4" t="s">
        <v>114</v>
      </c>
      <c r="F12518" s="4" t="s">
        <v>30</v>
      </c>
      <c r="G12518" s="4" t="s">
        <v>1407</v>
      </c>
      <c r="H12518" s="4">
        <v>202097.0</v>
      </c>
      <c r="I12518" s="4">
        <v>41908.0</v>
      </c>
      <c r="J12518" s="4">
        <v>9616.0</v>
      </c>
      <c r="K12518" s="4">
        <v>154229.0</v>
      </c>
      <c r="L12518" s="4">
        <v>78500.0</v>
      </c>
      <c r="M12518" s="4" t="s">
        <v>2041</v>
      </c>
      <c r="N12518" s="4" t="s">
        <v>2041</v>
      </c>
      <c r="O12518" s="4" t="s">
        <v>2041</v>
      </c>
      <c r="P12518" s="4" t="s">
        <v>2044</v>
      </c>
      <c r="R12518" s="5" t="str">
        <f t="shared" si="1"/>
        <v>2021_77</v>
      </c>
    </row>
    <row r="12519">
      <c r="A12519" s="4" t="s">
        <v>2000</v>
      </c>
      <c r="B12519" s="4">
        <v>78.0</v>
      </c>
      <c r="C12519" s="4">
        <v>2021.0</v>
      </c>
      <c r="D12519" s="4" t="s">
        <v>1723</v>
      </c>
      <c r="E12519" s="4" t="s">
        <v>2062</v>
      </c>
      <c r="F12519" s="4" t="s">
        <v>46</v>
      </c>
      <c r="G12519" s="4" t="s">
        <v>1429</v>
      </c>
      <c r="H12519" s="4">
        <v>126440.0</v>
      </c>
      <c r="I12519" s="4">
        <v>41748.0</v>
      </c>
      <c r="J12519" s="4">
        <v>2998.0</v>
      </c>
      <c r="K12519" s="4">
        <v>78324.0</v>
      </c>
      <c r="L12519" s="4">
        <v>97300.0</v>
      </c>
      <c r="M12519" s="4" t="s">
        <v>2041</v>
      </c>
      <c r="N12519" s="4" t="s">
        <v>2041</v>
      </c>
      <c r="O12519" s="4" t="s">
        <v>2041</v>
      </c>
      <c r="P12519" s="4" t="s">
        <v>2044</v>
      </c>
      <c r="R12519" s="5" t="str">
        <f t="shared" si="1"/>
        <v>2021_78</v>
      </c>
    </row>
    <row r="12520">
      <c r="A12520" s="7" t="s">
        <v>2476</v>
      </c>
      <c r="B12520" s="7">
        <v>79.0</v>
      </c>
      <c r="C12520" s="7">
        <v>2021.0</v>
      </c>
      <c r="D12520" s="7" t="s">
        <v>42</v>
      </c>
      <c r="E12520" s="7" t="s">
        <v>2042</v>
      </c>
      <c r="F12520" s="7" t="s">
        <v>30</v>
      </c>
      <c r="G12520" s="7" t="s">
        <v>1407</v>
      </c>
      <c r="H12520" s="8"/>
      <c r="I12520" s="7">
        <v>41619.0</v>
      </c>
      <c r="J12520" s="7">
        <v>558.0</v>
      </c>
      <c r="K12520" s="7">
        <v>654252.0</v>
      </c>
      <c r="L12520" s="7">
        <v>14953.0</v>
      </c>
      <c r="M12520" s="7" t="s">
        <v>2041</v>
      </c>
      <c r="N12520" s="7" t="s">
        <v>2044</v>
      </c>
      <c r="O12520" s="7" t="s">
        <v>2041</v>
      </c>
      <c r="P12520" s="7" t="s">
        <v>2044</v>
      </c>
      <c r="Q12520" s="8"/>
      <c r="R12520" s="5" t="str">
        <f t="shared" si="1"/>
        <v>2021_79</v>
      </c>
    </row>
    <row r="12521">
      <c r="A12521" s="7" t="s">
        <v>2088</v>
      </c>
      <c r="B12521" s="7">
        <v>80.0</v>
      </c>
      <c r="C12521" s="7">
        <v>2021.0</v>
      </c>
      <c r="D12521" s="7" t="s">
        <v>638</v>
      </c>
      <c r="E12521" s="7" t="s">
        <v>2043</v>
      </c>
      <c r="F12521" s="7" t="s">
        <v>24</v>
      </c>
      <c r="G12521" s="7" t="s">
        <v>1618</v>
      </c>
      <c r="H12521" s="7">
        <v>202338.0</v>
      </c>
      <c r="I12521" s="7">
        <v>39068.0</v>
      </c>
      <c r="J12521" s="7">
        <v>10135.0</v>
      </c>
      <c r="K12521" s="7">
        <v>115438.0</v>
      </c>
      <c r="L12521" s="7">
        <v>135000.0</v>
      </c>
      <c r="M12521" s="7" t="s">
        <v>2041</v>
      </c>
      <c r="N12521" s="7" t="s">
        <v>2044</v>
      </c>
      <c r="O12521" s="7" t="s">
        <v>2041</v>
      </c>
      <c r="P12521" s="7" t="s">
        <v>2044</v>
      </c>
      <c r="Q12521" s="8"/>
      <c r="R12521" s="5" t="str">
        <f t="shared" si="1"/>
        <v>2021_80</v>
      </c>
    </row>
    <row r="12522">
      <c r="A12522" s="4" t="s">
        <v>2615</v>
      </c>
      <c r="B12522" s="4">
        <v>81.0</v>
      </c>
      <c r="C12522" s="4">
        <v>2021.0</v>
      </c>
      <c r="D12522" s="4" t="s">
        <v>225</v>
      </c>
      <c r="E12522" s="4" t="s">
        <v>921</v>
      </c>
      <c r="F12522" s="4" t="s">
        <v>24</v>
      </c>
      <c r="G12522" s="4" t="s">
        <v>1503</v>
      </c>
      <c r="H12522" s="4">
        <v>20755.0</v>
      </c>
      <c r="I12522" s="4">
        <v>38954.0</v>
      </c>
      <c r="J12522" s="4">
        <v>648.0</v>
      </c>
      <c r="K12522" s="4">
        <v>95144.0</v>
      </c>
      <c r="L12522" s="4">
        <v>11421.0</v>
      </c>
      <c r="M12522" s="4" t="s">
        <v>2041</v>
      </c>
      <c r="N12522" s="4" t="s">
        <v>2041</v>
      </c>
      <c r="O12522" s="4" t="s">
        <v>2041</v>
      </c>
      <c r="P12522" s="4" t="s">
        <v>2044</v>
      </c>
      <c r="R12522" s="5" t="str">
        <f t="shared" si="1"/>
        <v>2021_81</v>
      </c>
    </row>
    <row r="12523">
      <c r="A12523" s="4" t="s">
        <v>2645</v>
      </c>
      <c r="B12523" s="4">
        <v>82.0</v>
      </c>
      <c r="C12523" s="4">
        <v>2021.0</v>
      </c>
      <c r="D12523" s="4" t="s">
        <v>48</v>
      </c>
      <c r="E12523" s="4" t="s">
        <v>48</v>
      </c>
      <c r="F12523" s="4" t="s">
        <v>20</v>
      </c>
      <c r="G12523" s="4" t="s">
        <v>1427</v>
      </c>
      <c r="H12523" s="4">
        <v>47650.0</v>
      </c>
      <c r="I12523" s="4">
        <v>38542.0</v>
      </c>
      <c r="J12523" s="4">
        <v>1225.0</v>
      </c>
      <c r="K12523" s="4">
        <v>61470.0</v>
      </c>
      <c r="L12523" s="4">
        <v>35700.0</v>
      </c>
      <c r="M12523" s="4" t="s">
        <v>2041</v>
      </c>
      <c r="N12523" s="4" t="s">
        <v>2041</v>
      </c>
      <c r="O12523" s="4" t="s">
        <v>2041</v>
      </c>
      <c r="P12523" s="4" t="s">
        <v>2044</v>
      </c>
      <c r="R12523" s="5" t="str">
        <f t="shared" si="1"/>
        <v>2021_82</v>
      </c>
    </row>
    <row r="12524">
      <c r="A12524" s="4" t="s">
        <v>2094</v>
      </c>
      <c r="B12524" s="4">
        <v>83.0</v>
      </c>
      <c r="C12524" s="4">
        <v>2021.0</v>
      </c>
      <c r="D12524" s="4" t="s">
        <v>81</v>
      </c>
      <c r="E12524" s="4" t="s">
        <v>2042</v>
      </c>
      <c r="F12524" s="4" t="s">
        <v>30</v>
      </c>
      <c r="G12524" s="4" t="s">
        <v>1407</v>
      </c>
      <c r="H12524" s="4">
        <v>113636.0</v>
      </c>
      <c r="I12524" s="4">
        <v>38185.0</v>
      </c>
      <c r="J12524" s="4">
        <v>3135.0</v>
      </c>
      <c r="K12524" s="4">
        <v>191367.0</v>
      </c>
      <c r="L12524" s="4">
        <v>63700.0</v>
      </c>
      <c r="M12524" s="4" t="s">
        <v>2041</v>
      </c>
      <c r="N12524" s="4" t="s">
        <v>2041</v>
      </c>
      <c r="O12524" s="4" t="s">
        <v>2041</v>
      </c>
      <c r="P12524" s="4" t="s">
        <v>2044</v>
      </c>
      <c r="R12524" s="5" t="str">
        <f t="shared" si="1"/>
        <v>2021_83</v>
      </c>
    </row>
    <row r="12525">
      <c r="A12525" s="7" t="s">
        <v>2102</v>
      </c>
      <c r="B12525" s="7">
        <v>84.0</v>
      </c>
      <c r="C12525" s="7">
        <v>2021.0</v>
      </c>
      <c r="D12525" s="7" t="s">
        <v>76</v>
      </c>
      <c r="E12525" s="7" t="s">
        <v>76</v>
      </c>
      <c r="F12525" s="7" t="s">
        <v>37</v>
      </c>
      <c r="G12525" s="7" t="s">
        <v>1436</v>
      </c>
      <c r="H12525" s="7">
        <v>51482.0</v>
      </c>
      <c r="I12525" s="7">
        <v>37925.0</v>
      </c>
      <c r="J12525" s="7">
        <v>3167.0</v>
      </c>
      <c r="K12525" s="7">
        <v>51308.0</v>
      </c>
      <c r="L12525" s="7">
        <v>100700.0</v>
      </c>
      <c r="M12525" s="7" t="s">
        <v>2041</v>
      </c>
      <c r="N12525" s="7" t="s">
        <v>2044</v>
      </c>
      <c r="O12525" s="7" t="s">
        <v>2041</v>
      </c>
      <c r="P12525" s="7" t="s">
        <v>2044</v>
      </c>
      <c r="Q12525" s="8"/>
      <c r="R12525" s="5" t="str">
        <f t="shared" si="1"/>
        <v>2021_84</v>
      </c>
    </row>
    <row r="12526">
      <c r="A12526" s="4" t="s">
        <v>2108</v>
      </c>
      <c r="B12526" s="4">
        <v>85.0</v>
      </c>
      <c r="C12526" s="4">
        <v>2021.0</v>
      </c>
      <c r="D12526" s="4" t="s">
        <v>285</v>
      </c>
      <c r="E12526" s="4" t="s">
        <v>285</v>
      </c>
      <c r="F12526" s="4" t="s">
        <v>372</v>
      </c>
      <c r="G12526" s="4" t="s">
        <v>1505</v>
      </c>
      <c r="H12526" s="4">
        <v>209500.0</v>
      </c>
      <c r="I12526" s="4">
        <v>37403.0</v>
      </c>
      <c r="J12526" s="4">
        <v>2539.0</v>
      </c>
      <c r="K12526" s="4">
        <v>31342.0</v>
      </c>
      <c r="L12526" s="4">
        <v>75400.0</v>
      </c>
      <c r="M12526" s="4" t="s">
        <v>2041</v>
      </c>
      <c r="N12526" s="4" t="s">
        <v>2041</v>
      </c>
      <c r="O12526" s="4" t="s">
        <v>2041</v>
      </c>
      <c r="P12526" s="4" t="s">
        <v>2044</v>
      </c>
      <c r="R12526" s="5" t="str">
        <f t="shared" si="1"/>
        <v>2021_85</v>
      </c>
    </row>
    <row r="12527">
      <c r="A12527" s="7" t="s">
        <v>2124</v>
      </c>
      <c r="B12527" s="7">
        <v>86.0</v>
      </c>
      <c r="C12527" s="7">
        <v>2021.0</v>
      </c>
      <c r="D12527" s="7" t="s">
        <v>76</v>
      </c>
      <c r="E12527" s="7" t="s">
        <v>76</v>
      </c>
      <c r="F12527" s="7" t="s">
        <v>37</v>
      </c>
      <c r="G12527" s="7" t="s">
        <v>1465</v>
      </c>
      <c r="H12527" s="7">
        <v>53957.0</v>
      </c>
      <c r="I12527" s="7">
        <v>36799.0</v>
      </c>
      <c r="J12527" s="7">
        <v>3189.0</v>
      </c>
      <c r="K12527" s="7">
        <v>44469.0</v>
      </c>
      <c r="L12527" s="7">
        <v>97000.0</v>
      </c>
      <c r="M12527" s="7" t="s">
        <v>2041</v>
      </c>
      <c r="N12527" s="7" t="s">
        <v>2044</v>
      </c>
      <c r="O12527" s="7" t="s">
        <v>2041</v>
      </c>
      <c r="P12527" s="7" t="s">
        <v>2044</v>
      </c>
      <c r="Q12527" s="8"/>
      <c r="R12527" s="5" t="str">
        <f t="shared" si="1"/>
        <v>2021_86</v>
      </c>
    </row>
    <row r="12528">
      <c r="A12528" s="4" t="s">
        <v>2123</v>
      </c>
      <c r="B12528" s="4">
        <v>87.0</v>
      </c>
      <c r="C12528" s="4">
        <v>2021.0</v>
      </c>
      <c r="D12528" s="4" t="s">
        <v>67</v>
      </c>
      <c r="E12528" s="4" t="s">
        <v>2042</v>
      </c>
      <c r="F12528" s="4" t="s">
        <v>24</v>
      </c>
      <c r="G12528" s="4" t="s">
        <v>1412</v>
      </c>
      <c r="I12528" s="4">
        <v>36296.0</v>
      </c>
      <c r="J12528" s="4">
        <v>3907.0</v>
      </c>
      <c r="K12528" s="4">
        <v>200348.0</v>
      </c>
      <c r="L12528" s="4">
        <v>35935.0</v>
      </c>
      <c r="M12528" s="4" t="s">
        <v>2041</v>
      </c>
      <c r="N12528" s="4" t="s">
        <v>2041</v>
      </c>
      <c r="O12528" s="4" t="s">
        <v>2041</v>
      </c>
      <c r="P12528" s="4" t="s">
        <v>2044</v>
      </c>
      <c r="R12528" s="5" t="str">
        <f t="shared" si="1"/>
        <v>2021_87</v>
      </c>
    </row>
    <row r="12529">
      <c r="A12529" s="4" t="s">
        <v>2092</v>
      </c>
      <c r="B12529" s="4">
        <v>88.0</v>
      </c>
      <c r="C12529" s="4">
        <v>2021.0</v>
      </c>
      <c r="D12529" s="4" t="s">
        <v>1723</v>
      </c>
      <c r="E12529" s="4" t="s">
        <v>2062</v>
      </c>
      <c r="F12529" s="4" t="s">
        <v>46</v>
      </c>
      <c r="G12529" s="4" t="s">
        <v>1468</v>
      </c>
      <c r="H12529" s="4">
        <v>117270.0</v>
      </c>
      <c r="I12529" s="4">
        <v>35540.0</v>
      </c>
      <c r="J12529" s="4">
        <v>2751.0</v>
      </c>
      <c r="K12529" s="4">
        <v>75091.0</v>
      </c>
      <c r="L12529" s="4">
        <v>69634.0</v>
      </c>
      <c r="M12529" s="4" t="s">
        <v>2041</v>
      </c>
      <c r="N12529" s="4" t="s">
        <v>2041</v>
      </c>
      <c r="O12529" s="4" t="s">
        <v>2041</v>
      </c>
      <c r="P12529" s="4" t="s">
        <v>2044</v>
      </c>
      <c r="R12529" s="5" t="str">
        <f t="shared" si="1"/>
        <v>2021_88</v>
      </c>
    </row>
    <row r="12530">
      <c r="A12530" s="4" t="s">
        <v>210</v>
      </c>
      <c r="B12530" s="4">
        <v>89.0</v>
      </c>
      <c r="C12530" s="4">
        <v>2021.0</v>
      </c>
      <c r="D12530" s="4" t="s">
        <v>826</v>
      </c>
      <c r="E12530" s="4" t="s">
        <v>114</v>
      </c>
      <c r="F12530" s="4" t="s">
        <v>46</v>
      </c>
      <c r="G12530" s="4" t="s">
        <v>1471</v>
      </c>
      <c r="H12530" s="4">
        <v>212300.0</v>
      </c>
      <c r="I12530" s="4">
        <v>34608.0</v>
      </c>
      <c r="J12530" s="4">
        <v>4495.0</v>
      </c>
      <c r="K12530" s="4">
        <v>72548.0</v>
      </c>
      <c r="L12530" s="4">
        <v>109000.0</v>
      </c>
      <c r="M12530" s="4" t="s">
        <v>2041</v>
      </c>
      <c r="N12530" s="4" t="s">
        <v>2041</v>
      </c>
      <c r="O12530" s="4" t="s">
        <v>2041</v>
      </c>
      <c r="P12530" s="4" t="s">
        <v>2044</v>
      </c>
      <c r="R12530" s="5" t="str">
        <f t="shared" si="1"/>
        <v>2021_89</v>
      </c>
    </row>
    <row r="12531">
      <c r="A12531" s="4" t="s">
        <v>2110</v>
      </c>
      <c r="B12531" s="4">
        <v>90.0</v>
      </c>
      <c r="C12531" s="4">
        <v>2021.0</v>
      </c>
      <c r="D12531" s="4" t="s">
        <v>42</v>
      </c>
      <c r="E12531" s="4" t="s">
        <v>2042</v>
      </c>
      <c r="F12531" s="4" t="s">
        <v>189</v>
      </c>
      <c r="G12531" s="4" t="s">
        <v>1449</v>
      </c>
      <c r="I12531" s="4">
        <v>33782.0</v>
      </c>
      <c r="J12531" s="4">
        <v>425.0</v>
      </c>
      <c r="K12531" s="4">
        <v>308767.0</v>
      </c>
      <c r="L12531" s="4">
        <v>6641.0</v>
      </c>
      <c r="M12531" s="4" t="s">
        <v>2041</v>
      </c>
      <c r="N12531" s="4" t="s">
        <v>2041</v>
      </c>
      <c r="O12531" s="4" t="s">
        <v>2041</v>
      </c>
      <c r="P12531" s="4" t="s">
        <v>2044</v>
      </c>
      <c r="R12531" s="5" t="str">
        <f t="shared" si="1"/>
        <v>2021_90</v>
      </c>
    </row>
    <row r="12532">
      <c r="A12532" s="4" t="s">
        <v>2154</v>
      </c>
      <c r="B12532" s="4">
        <v>91.0</v>
      </c>
      <c r="C12532" s="4">
        <v>2021.0</v>
      </c>
      <c r="D12532" s="4" t="s">
        <v>1831</v>
      </c>
      <c r="E12532" s="4" t="s">
        <v>2040</v>
      </c>
      <c r="F12532" s="4" t="s">
        <v>115</v>
      </c>
      <c r="G12532" s="4" t="s">
        <v>1561</v>
      </c>
      <c r="H12532" s="4">
        <v>48480.0</v>
      </c>
      <c r="I12532" s="4">
        <v>33747.0</v>
      </c>
      <c r="J12532" s="4">
        <v>2655.0</v>
      </c>
      <c r="K12532" s="4">
        <v>25863.0</v>
      </c>
      <c r="L12532" s="4">
        <v>158000.0</v>
      </c>
      <c r="M12532" s="4" t="s">
        <v>2041</v>
      </c>
      <c r="N12532" s="4" t="s">
        <v>2041</v>
      </c>
      <c r="O12532" s="4" t="s">
        <v>2041</v>
      </c>
      <c r="P12532" s="4" t="s">
        <v>2044</v>
      </c>
      <c r="R12532" s="5" t="str">
        <f t="shared" si="1"/>
        <v>2021_91</v>
      </c>
    </row>
    <row r="12533">
      <c r="A12533" s="4" t="s">
        <v>2113</v>
      </c>
      <c r="B12533" s="4">
        <v>92.0</v>
      </c>
      <c r="C12533" s="4">
        <v>2021.0</v>
      </c>
      <c r="D12533" s="4" t="s">
        <v>216</v>
      </c>
      <c r="E12533" s="4" t="s">
        <v>921</v>
      </c>
      <c r="F12533" s="4" t="s">
        <v>46</v>
      </c>
      <c r="G12533" s="4" t="s">
        <v>1418</v>
      </c>
      <c r="H12533" s="4">
        <v>42724.0</v>
      </c>
      <c r="I12533" s="4">
        <v>33039.0</v>
      </c>
      <c r="J12533" s="4">
        <v>1963.0</v>
      </c>
      <c r="K12533" s="4">
        <v>129317.0</v>
      </c>
      <c r="L12533" s="4">
        <v>32340.0</v>
      </c>
      <c r="M12533" s="4" t="s">
        <v>2041</v>
      </c>
      <c r="N12533" s="4" t="s">
        <v>2041</v>
      </c>
      <c r="O12533" s="4" t="s">
        <v>2041</v>
      </c>
      <c r="P12533" s="4" t="s">
        <v>2044</v>
      </c>
      <c r="R12533" s="5" t="str">
        <f t="shared" si="1"/>
        <v>2021_92</v>
      </c>
    </row>
    <row r="12534">
      <c r="A12534" s="4" t="s">
        <v>2071</v>
      </c>
      <c r="B12534" s="4">
        <v>93.0</v>
      </c>
      <c r="C12534" s="4">
        <v>2021.0</v>
      </c>
      <c r="D12534" s="4" t="s">
        <v>110</v>
      </c>
      <c r="E12534" s="4" t="s">
        <v>2053</v>
      </c>
      <c r="F12534" s="4" t="s">
        <v>88</v>
      </c>
      <c r="G12534" s="4" t="s">
        <v>1413</v>
      </c>
      <c r="H12534" s="4">
        <v>227144.0</v>
      </c>
      <c r="I12534" s="4">
        <v>33014.0</v>
      </c>
      <c r="J12534" s="4">
        <v>7747.0</v>
      </c>
      <c r="K12534" s="4">
        <v>87296.0</v>
      </c>
      <c r="L12534" s="4">
        <v>80300.0</v>
      </c>
      <c r="M12534" s="4" t="s">
        <v>2041</v>
      </c>
      <c r="N12534" s="4" t="s">
        <v>2041</v>
      </c>
      <c r="O12534" s="4" t="s">
        <v>2041</v>
      </c>
      <c r="P12534" s="4" t="s">
        <v>2044</v>
      </c>
      <c r="R12534" s="5" t="str">
        <f t="shared" si="1"/>
        <v>2021_93</v>
      </c>
    </row>
    <row r="12535">
      <c r="A12535" s="4" t="s">
        <v>2082</v>
      </c>
      <c r="B12535" s="4">
        <v>94.0</v>
      </c>
      <c r="C12535" s="4">
        <v>2021.0</v>
      </c>
      <c r="D12535" s="4" t="s">
        <v>34</v>
      </c>
      <c r="E12535" s="4" t="s">
        <v>2062</v>
      </c>
      <c r="F12535" s="4" t="s">
        <v>127</v>
      </c>
      <c r="G12535" s="4" t="s">
        <v>1408</v>
      </c>
      <c r="H12535" s="4">
        <v>150972.0</v>
      </c>
      <c r="I12535" s="4">
        <v>32637.0</v>
      </c>
      <c r="J12535" s="4">
        <v>4779.0</v>
      </c>
      <c r="K12535" s="4">
        <v>64586.0</v>
      </c>
      <c r="L12535" s="4">
        <v>103000.0</v>
      </c>
      <c r="M12535" s="4" t="s">
        <v>2041</v>
      </c>
      <c r="N12535" s="4" t="s">
        <v>2041</v>
      </c>
      <c r="O12535" s="4" t="s">
        <v>2041</v>
      </c>
      <c r="P12535" s="4" t="s">
        <v>2044</v>
      </c>
      <c r="R12535" s="5" t="str">
        <f t="shared" si="1"/>
        <v>2021_94</v>
      </c>
    </row>
    <row r="12536">
      <c r="A12536" s="4" t="s">
        <v>2175</v>
      </c>
      <c r="B12536" s="4">
        <v>95.0</v>
      </c>
      <c r="C12536" s="4">
        <v>2021.0</v>
      </c>
      <c r="D12536" s="4" t="s">
        <v>97</v>
      </c>
      <c r="E12536" s="4" t="s">
        <v>2043</v>
      </c>
      <c r="F12536" s="4" t="s">
        <v>148</v>
      </c>
      <c r="G12536" s="4" t="s">
        <v>1467</v>
      </c>
      <c r="H12536" s="4">
        <v>179719.0</v>
      </c>
      <c r="I12536" s="4">
        <v>32218.0</v>
      </c>
      <c r="J12536" s="4">
        <v>6375.0</v>
      </c>
      <c r="K12536" s="4">
        <v>69052.0</v>
      </c>
      <c r="L12536" s="4">
        <v>84362.0</v>
      </c>
      <c r="M12536" s="4" t="s">
        <v>2041</v>
      </c>
      <c r="N12536" s="4" t="s">
        <v>2041</v>
      </c>
      <c r="O12536" s="4" t="s">
        <v>2041</v>
      </c>
      <c r="P12536" s="4" t="s">
        <v>2044</v>
      </c>
      <c r="R12536" s="5" t="str">
        <f t="shared" si="1"/>
        <v>2021_95</v>
      </c>
    </row>
    <row r="12537">
      <c r="A12537" s="4" t="s">
        <v>1244</v>
      </c>
      <c r="B12537" s="4">
        <v>96.0</v>
      </c>
      <c r="C12537" s="4">
        <v>2021.0</v>
      </c>
      <c r="D12537" s="4" t="s">
        <v>48</v>
      </c>
      <c r="E12537" s="4" t="s">
        <v>48</v>
      </c>
      <c r="F12537" s="4" t="s">
        <v>74</v>
      </c>
      <c r="G12537" s="4" t="s">
        <v>1462</v>
      </c>
      <c r="H12537" s="4">
        <v>111642.0</v>
      </c>
      <c r="I12537" s="4">
        <v>32184.0</v>
      </c>
      <c r="J12537" s="4">
        <v>5384.0</v>
      </c>
      <c r="K12537" s="4">
        <v>47344.0</v>
      </c>
      <c r="L12537" s="4">
        <v>94987.0</v>
      </c>
      <c r="M12537" s="4" t="s">
        <v>2041</v>
      </c>
      <c r="N12537" s="4" t="s">
        <v>2041</v>
      </c>
      <c r="O12537" s="4" t="s">
        <v>2041</v>
      </c>
      <c r="P12537" s="4" t="s">
        <v>2044</v>
      </c>
      <c r="R12537" s="5" t="str">
        <f t="shared" si="1"/>
        <v>2021_96</v>
      </c>
    </row>
    <row r="12538">
      <c r="A12538" s="4" t="s">
        <v>2105</v>
      </c>
      <c r="B12538" s="4">
        <v>97.0</v>
      </c>
      <c r="C12538" s="4">
        <v>2021.0</v>
      </c>
      <c r="D12538" s="4" t="s">
        <v>1839</v>
      </c>
      <c r="E12538" s="4" t="s">
        <v>2040</v>
      </c>
      <c r="F12538" s="4" t="s">
        <v>148</v>
      </c>
      <c r="G12538" s="4" t="s">
        <v>1490</v>
      </c>
      <c r="H12538" s="4">
        <v>79775.0</v>
      </c>
      <c r="I12538" s="4">
        <v>32137.0</v>
      </c>
      <c r="J12538" s="4">
        <v>91.0</v>
      </c>
      <c r="K12538" s="4">
        <v>30814.0</v>
      </c>
      <c r="L12538" s="4">
        <v>320000.0</v>
      </c>
      <c r="M12538" s="4" t="s">
        <v>2041</v>
      </c>
      <c r="N12538" s="4" t="s">
        <v>2041</v>
      </c>
      <c r="O12538" s="4" t="s">
        <v>2041</v>
      </c>
      <c r="P12538" s="4" t="s">
        <v>2044</v>
      </c>
      <c r="R12538" s="5" t="str">
        <f t="shared" si="1"/>
        <v>2021_97</v>
      </c>
    </row>
    <row r="12539">
      <c r="A12539" s="4" t="s">
        <v>2616</v>
      </c>
      <c r="B12539" s="4">
        <v>98.0</v>
      </c>
      <c r="C12539" s="4">
        <v>2021.0</v>
      </c>
      <c r="D12539" s="4" t="s">
        <v>67</v>
      </c>
      <c r="E12539" s="4" t="s">
        <v>2042</v>
      </c>
      <c r="F12539" s="4" t="s">
        <v>30</v>
      </c>
      <c r="G12539" s="4" t="s">
        <v>1407</v>
      </c>
      <c r="H12539" s="4">
        <v>37933.0</v>
      </c>
      <c r="I12539" s="4">
        <v>31981.0</v>
      </c>
      <c r="J12539" s="4">
        <v>2697.0</v>
      </c>
      <c r="K12539" s="4">
        <v>116764.0</v>
      </c>
      <c r="L12539" s="4">
        <v>30294.0</v>
      </c>
      <c r="M12539" s="4" t="s">
        <v>2041</v>
      </c>
      <c r="N12539" s="4" t="s">
        <v>2041</v>
      </c>
      <c r="O12539" s="4" t="s">
        <v>2041</v>
      </c>
      <c r="P12539" s="4" t="s">
        <v>2044</v>
      </c>
      <c r="R12539" s="5" t="str">
        <f t="shared" si="1"/>
        <v>2021_98</v>
      </c>
    </row>
    <row r="12540">
      <c r="A12540" s="4" t="s">
        <v>2125</v>
      </c>
      <c r="B12540" s="4">
        <v>99.0</v>
      </c>
      <c r="C12540" s="4">
        <v>2021.0</v>
      </c>
      <c r="D12540" s="4" t="s">
        <v>59</v>
      </c>
      <c r="E12540" s="4" t="s">
        <v>2042</v>
      </c>
      <c r="F12540" s="4" t="s">
        <v>37</v>
      </c>
      <c r="G12540" s="4" t="s">
        <v>1432</v>
      </c>
      <c r="H12540" s="4">
        <v>58097.0</v>
      </c>
      <c r="I12540" s="4">
        <v>31643.0</v>
      </c>
      <c r="J12540" s="4">
        <v>2714.0</v>
      </c>
      <c r="K12540" s="4">
        <v>421602.0</v>
      </c>
      <c r="L12540" s="4">
        <v>51985.0</v>
      </c>
      <c r="M12540" s="4" t="s">
        <v>2044</v>
      </c>
      <c r="N12540" s="4" t="s">
        <v>2041</v>
      </c>
      <c r="O12540" s="4" t="s">
        <v>2041</v>
      </c>
      <c r="P12540" s="4" t="s">
        <v>2044</v>
      </c>
      <c r="R12540" s="5" t="str">
        <f t="shared" si="1"/>
        <v>2021_99</v>
      </c>
    </row>
    <row r="12541">
      <c r="A12541" s="4" t="s">
        <v>2538</v>
      </c>
      <c r="B12541" s="4">
        <v>100.0</v>
      </c>
      <c r="C12541" s="4">
        <v>2021.0</v>
      </c>
      <c r="D12541" s="4" t="s">
        <v>19</v>
      </c>
      <c r="E12541" s="4" t="s">
        <v>19</v>
      </c>
      <c r="F12541" s="4" t="s">
        <v>57</v>
      </c>
      <c r="G12541" s="4" t="s">
        <v>1410</v>
      </c>
      <c r="H12541" s="4">
        <v>641115.0</v>
      </c>
      <c r="I12541" s="4">
        <v>31536.0</v>
      </c>
      <c r="J12541" s="4">
        <v>721.0</v>
      </c>
      <c r="K12541" s="4">
        <v>52148.0</v>
      </c>
      <c r="L12541" s="4">
        <v>70757.0</v>
      </c>
      <c r="M12541" s="4" t="s">
        <v>2044</v>
      </c>
      <c r="N12541" s="4" t="s">
        <v>2041</v>
      </c>
      <c r="O12541" s="4" t="s">
        <v>2041</v>
      </c>
      <c r="P12541" s="4" t="s">
        <v>2041</v>
      </c>
      <c r="R12541" s="5" t="str">
        <f t="shared" si="1"/>
        <v>2021_100</v>
      </c>
    </row>
    <row r="12542">
      <c r="A12542" s="4" t="s">
        <v>2104</v>
      </c>
      <c r="B12542" s="4">
        <v>101.0</v>
      </c>
      <c r="C12542" s="4">
        <v>2021.0</v>
      </c>
      <c r="D12542" s="4" t="s">
        <v>40</v>
      </c>
      <c r="E12542" s="4" t="s">
        <v>2053</v>
      </c>
      <c r="F12542" s="4" t="s">
        <v>30</v>
      </c>
      <c r="G12542" s="4" t="s">
        <v>1407</v>
      </c>
      <c r="H12542" s="4">
        <v>138302.0</v>
      </c>
      <c r="I12542" s="4">
        <v>28694.0</v>
      </c>
      <c r="J12542" s="4">
        <v>8056.0</v>
      </c>
      <c r="K12542" s="4">
        <v>44815.0</v>
      </c>
      <c r="L12542" s="4">
        <v>71000.0</v>
      </c>
      <c r="M12542" s="4" t="s">
        <v>2041</v>
      </c>
      <c r="N12542" s="4" t="s">
        <v>2041</v>
      </c>
      <c r="O12542" s="4" t="s">
        <v>2041</v>
      </c>
      <c r="P12542" s="4" t="s">
        <v>2044</v>
      </c>
      <c r="R12542" s="5" t="str">
        <f t="shared" si="1"/>
        <v>2021_101</v>
      </c>
    </row>
    <row r="12543">
      <c r="A12543" s="4" t="s">
        <v>310</v>
      </c>
      <c r="B12543" s="4">
        <v>102.0</v>
      </c>
      <c r="C12543" s="4">
        <v>2021.0</v>
      </c>
      <c r="D12543" s="4" t="s">
        <v>977</v>
      </c>
      <c r="E12543" s="4" t="s">
        <v>117</v>
      </c>
      <c r="F12543" s="4" t="s">
        <v>183</v>
      </c>
      <c r="G12543" s="4" t="s">
        <v>2131</v>
      </c>
      <c r="H12543" s="4">
        <v>8268.0</v>
      </c>
      <c r="I12543" s="4">
        <v>28673.0</v>
      </c>
      <c r="J12543" s="4">
        <v>584.0</v>
      </c>
      <c r="K12543" s="4">
        <v>17054.0</v>
      </c>
      <c r="L12543" s="4">
        <v>19600.0</v>
      </c>
      <c r="M12543" s="4" t="s">
        <v>2041</v>
      </c>
      <c r="N12543" s="4" t="s">
        <v>2041</v>
      </c>
      <c r="O12543" s="4" t="s">
        <v>2041</v>
      </c>
      <c r="P12543" s="4" t="s">
        <v>2044</v>
      </c>
      <c r="R12543" s="5" t="str">
        <f t="shared" si="1"/>
        <v>2021_102</v>
      </c>
    </row>
    <row r="12544">
      <c r="A12544" s="4" t="s">
        <v>2077</v>
      </c>
      <c r="B12544" s="4">
        <v>103.0</v>
      </c>
      <c r="C12544" s="4">
        <v>2021.0</v>
      </c>
      <c r="D12544" s="4" t="s">
        <v>988</v>
      </c>
      <c r="E12544" s="4" t="s">
        <v>2053</v>
      </c>
      <c r="F12544" s="4" t="s">
        <v>74</v>
      </c>
      <c r="G12544" s="4" t="s">
        <v>1508</v>
      </c>
      <c r="I12544" s="4">
        <v>28406.0</v>
      </c>
      <c r="J12544" s="4">
        <v>422.0</v>
      </c>
      <c r="K12544" s="4">
        <v>15994.0</v>
      </c>
      <c r="L12544" s="4">
        <v>10493.0</v>
      </c>
      <c r="M12544" s="4" t="s">
        <v>2041</v>
      </c>
      <c r="N12544" s="4" t="s">
        <v>2041</v>
      </c>
      <c r="O12544" s="4" t="s">
        <v>2041</v>
      </c>
      <c r="P12544" s="4" t="s">
        <v>2044</v>
      </c>
      <c r="R12544" s="5" t="str">
        <f t="shared" si="1"/>
        <v>2021_103</v>
      </c>
    </row>
    <row r="12545">
      <c r="A12545" s="4" t="s">
        <v>2526</v>
      </c>
      <c r="B12545" s="4">
        <v>104.0</v>
      </c>
      <c r="C12545" s="4">
        <v>2021.0</v>
      </c>
      <c r="D12545" s="4" t="s">
        <v>975</v>
      </c>
      <c r="E12545" s="4" t="s">
        <v>2043</v>
      </c>
      <c r="F12545" s="4" t="s">
        <v>179</v>
      </c>
      <c r="G12545" s="4" t="s">
        <v>1681</v>
      </c>
      <c r="H12545" s="4">
        <v>7833.0</v>
      </c>
      <c r="I12545" s="4">
        <v>27266.0</v>
      </c>
      <c r="J12545" s="4">
        <v>54.0</v>
      </c>
      <c r="K12545" s="4">
        <v>14397.0</v>
      </c>
      <c r="L12545" s="4">
        <v>240000.0</v>
      </c>
      <c r="M12545" s="4" t="s">
        <v>2041</v>
      </c>
      <c r="N12545" s="4" t="s">
        <v>2041</v>
      </c>
      <c r="O12545" s="4" t="s">
        <v>2041</v>
      </c>
      <c r="P12545" s="4" t="s">
        <v>2041</v>
      </c>
      <c r="R12545" s="5" t="str">
        <f t="shared" si="1"/>
        <v>2021_104</v>
      </c>
    </row>
    <row r="12546">
      <c r="A12546" s="4" t="s">
        <v>2067</v>
      </c>
      <c r="B12546" s="4">
        <v>105.0</v>
      </c>
      <c r="C12546" s="4">
        <v>2021.0</v>
      </c>
      <c r="D12546" s="4" t="s">
        <v>225</v>
      </c>
      <c r="E12546" s="4" t="s">
        <v>921</v>
      </c>
      <c r="F12546" s="4" t="s">
        <v>24</v>
      </c>
      <c r="G12546" s="4" t="s">
        <v>1404</v>
      </c>
      <c r="H12546" s="4">
        <v>48039.0</v>
      </c>
      <c r="I12546" s="4">
        <v>27200.0</v>
      </c>
      <c r="J12546" s="4">
        <v>3776.0</v>
      </c>
      <c r="K12546" s="4">
        <v>64107.0</v>
      </c>
      <c r="L12546" s="4">
        <v>7130.0</v>
      </c>
      <c r="M12546" s="4" t="s">
        <v>2041</v>
      </c>
      <c r="N12546" s="4" t="s">
        <v>2041</v>
      </c>
      <c r="O12546" s="4" t="s">
        <v>2041</v>
      </c>
      <c r="P12546" s="4" t="s">
        <v>2044</v>
      </c>
      <c r="R12546" s="5" t="str">
        <f t="shared" si="1"/>
        <v>2021_105</v>
      </c>
    </row>
    <row r="12547">
      <c r="A12547" s="4" t="s">
        <v>2524</v>
      </c>
      <c r="B12547" s="4">
        <v>106.0</v>
      </c>
      <c r="C12547" s="4">
        <v>2021.0</v>
      </c>
      <c r="D12547" s="4" t="s">
        <v>32</v>
      </c>
      <c r="E12547" s="4" t="s">
        <v>2043</v>
      </c>
      <c r="F12547" s="4" t="s">
        <v>24</v>
      </c>
      <c r="G12547" s="4" t="s">
        <v>1404</v>
      </c>
      <c r="H12547" s="4">
        <v>20480.0</v>
      </c>
      <c r="I12547" s="4">
        <v>26982.0</v>
      </c>
      <c r="J12547" s="4">
        <v>322.0</v>
      </c>
      <c r="K12547" s="4">
        <v>54015.0</v>
      </c>
      <c r="L12547" s="4">
        <v>59400.0</v>
      </c>
      <c r="M12547" s="4" t="s">
        <v>2041</v>
      </c>
      <c r="N12547" s="4" t="s">
        <v>2041</v>
      </c>
      <c r="O12547" s="4" t="s">
        <v>2041</v>
      </c>
      <c r="P12547" s="4" t="s">
        <v>2044</v>
      </c>
      <c r="R12547" s="5" t="str">
        <f t="shared" si="1"/>
        <v>2021_106</v>
      </c>
    </row>
    <row r="12548">
      <c r="A12548" s="4" t="s">
        <v>2365</v>
      </c>
      <c r="B12548" s="4">
        <v>107.0</v>
      </c>
      <c r="C12548" s="4">
        <v>2021.0</v>
      </c>
      <c r="D12548" s="4" t="s">
        <v>986</v>
      </c>
      <c r="E12548" s="4" t="s">
        <v>117</v>
      </c>
      <c r="F12548" s="4" t="s">
        <v>212</v>
      </c>
      <c r="G12548" s="4" t="s">
        <v>1527</v>
      </c>
      <c r="H12548" s="4">
        <v>1854.0</v>
      </c>
      <c r="I12548" s="4">
        <v>26743.0</v>
      </c>
      <c r="J12548" s="4">
        <v>274.0</v>
      </c>
      <c r="K12548" s="4">
        <v>7587.0</v>
      </c>
      <c r="L12548" s="4">
        <v>28300.0</v>
      </c>
      <c r="M12548" s="4" t="s">
        <v>2041</v>
      </c>
      <c r="N12548" s="4" t="s">
        <v>2041</v>
      </c>
      <c r="O12548" s="4" t="s">
        <v>2041</v>
      </c>
      <c r="P12548" s="4" t="s">
        <v>2041</v>
      </c>
      <c r="R12548" s="5" t="str">
        <f t="shared" si="1"/>
        <v>2021_107</v>
      </c>
    </row>
    <row r="12549">
      <c r="A12549" s="4" t="s">
        <v>2097</v>
      </c>
      <c r="B12549" s="4">
        <v>108.0</v>
      </c>
      <c r="C12549" s="4">
        <v>2021.0</v>
      </c>
      <c r="D12549" s="4" t="s">
        <v>981</v>
      </c>
      <c r="E12549" s="4" t="s">
        <v>2053</v>
      </c>
      <c r="F12549" s="4" t="s">
        <v>46</v>
      </c>
      <c r="G12549" s="4" t="s">
        <v>1418</v>
      </c>
      <c r="H12549" s="4">
        <v>82651.0</v>
      </c>
      <c r="I12549" s="4">
        <v>26581.0</v>
      </c>
      <c r="J12549" s="4">
        <v>3555.0</v>
      </c>
      <c r="K12549" s="4">
        <v>67810.0</v>
      </c>
      <c r="L12549" s="4">
        <v>79000.0</v>
      </c>
      <c r="M12549" s="4" t="s">
        <v>2041</v>
      </c>
      <c r="N12549" s="4" t="s">
        <v>2041</v>
      </c>
      <c r="O12549" s="4" t="s">
        <v>2041</v>
      </c>
      <c r="P12549" s="4" t="s">
        <v>2044</v>
      </c>
      <c r="R12549" s="5" t="str">
        <f t="shared" si="1"/>
        <v>2021_108</v>
      </c>
    </row>
    <row r="12550">
      <c r="A12550" s="4" t="s">
        <v>2647</v>
      </c>
      <c r="B12550" s="4">
        <v>109.0</v>
      </c>
      <c r="C12550" s="4">
        <v>2021.0</v>
      </c>
      <c r="D12550" s="4" t="s">
        <v>177</v>
      </c>
      <c r="E12550" s="4" t="s">
        <v>2065</v>
      </c>
      <c r="F12550" s="4" t="s">
        <v>30</v>
      </c>
      <c r="G12550" s="4" t="s">
        <v>1407</v>
      </c>
      <c r="H12550" s="4">
        <v>28853.0</v>
      </c>
      <c r="I12550" s="4">
        <v>26186.0</v>
      </c>
      <c r="J12550" s="4">
        <v>2422.0</v>
      </c>
      <c r="K12550" s="4">
        <v>52663.0</v>
      </c>
      <c r="L12550" s="4">
        <v>24225.0</v>
      </c>
      <c r="M12550" s="4" t="s">
        <v>2041</v>
      </c>
      <c r="N12550" s="4" t="s">
        <v>2041</v>
      </c>
      <c r="O12550" s="4" t="s">
        <v>2041</v>
      </c>
      <c r="P12550" s="4" t="s">
        <v>2044</v>
      </c>
      <c r="R12550" s="5" t="str">
        <f t="shared" si="1"/>
        <v>2021_109</v>
      </c>
    </row>
    <row r="12551">
      <c r="A12551" s="4" t="s">
        <v>2479</v>
      </c>
      <c r="B12551" s="4">
        <v>110.0</v>
      </c>
      <c r="C12551" s="4">
        <v>2021.0</v>
      </c>
      <c r="D12551" s="4" t="s">
        <v>981</v>
      </c>
      <c r="E12551" s="4" t="s">
        <v>2053</v>
      </c>
      <c r="F12551" s="4" t="s">
        <v>46</v>
      </c>
      <c r="G12551" s="4" t="s">
        <v>1418</v>
      </c>
      <c r="H12551" s="4">
        <v>48925.0</v>
      </c>
      <c r="I12551" s="4">
        <v>26185.0</v>
      </c>
      <c r="J12551" s="4">
        <v>356.0</v>
      </c>
      <c r="K12551" s="4">
        <v>99830.0</v>
      </c>
      <c r="L12551" s="4">
        <v>38000.0</v>
      </c>
      <c r="M12551" s="4" t="s">
        <v>2041</v>
      </c>
      <c r="N12551" s="4" t="s">
        <v>2041</v>
      </c>
      <c r="O12551" s="4" t="s">
        <v>2041</v>
      </c>
      <c r="P12551" s="4" t="s">
        <v>2041</v>
      </c>
      <c r="R12551" s="5" t="str">
        <f t="shared" si="1"/>
        <v>2021_110</v>
      </c>
    </row>
    <row r="12552">
      <c r="A12552" s="4" t="s">
        <v>2301</v>
      </c>
      <c r="B12552" s="4">
        <v>111.0</v>
      </c>
      <c r="C12552" s="4">
        <v>2021.0</v>
      </c>
      <c r="D12552" s="4" t="s">
        <v>1831</v>
      </c>
      <c r="E12552" s="4" t="s">
        <v>2040</v>
      </c>
      <c r="F12552" s="4" t="s">
        <v>37</v>
      </c>
      <c r="G12552" s="4" t="s">
        <v>1782</v>
      </c>
      <c r="H12552" s="4">
        <v>26717.0</v>
      </c>
      <c r="I12552" s="4">
        <v>25509.0</v>
      </c>
      <c r="J12552" s="4">
        <v>1342.0</v>
      </c>
      <c r="K12552" s="4">
        <v>20696.0</v>
      </c>
      <c r="L12552" s="4">
        <v>129772.0</v>
      </c>
      <c r="M12552" s="4" t="s">
        <v>2041</v>
      </c>
      <c r="N12552" s="4" t="s">
        <v>2041</v>
      </c>
      <c r="O12552" s="4" t="s">
        <v>2041</v>
      </c>
      <c r="P12552" s="4" t="s">
        <v>2041</v>
      </c>
      <c r="R12552" s="5" t="str">
        <f t="shared" si="1"/>
        <v>2021_111</v>
      </c>
    </row>
    <row r="12553">
      <c r="A12553" s="4" t="s">
        <v>1132</v>
      </c>
      <c r="B12553" s="4">
        <v>112.0</v>
      </c>
      <c r="C12553" s="4">
        <v>2021.0</v>
      </c>
      <c r="D12553" s="4" t="s">
        <v>102</v>
      </c>
      <c r="E12553" s="4" t="s">
        <v>114</v>
      </c>
      <c r="F12553" s="4" t="s">
        <v>57</v>
      </c>
      <c r="G12553" s="4" t="s">
        <v>1512</v>
      </c>
      <c r="H12553" s="4">
        <v>143704.0</v>
      </c>
      <c r="I12553" s="4">
        <v>25424.0</v>
      </c>
      <c r="J12553" s="4">
        <v>7264.0</v>
      </c>
      <c r="K12553" s="4">
        <v>62948.0</v>
      </c>
      <c r="L12553" s="4">
        <v>24300.0</v>
      </c>
      <c r="M12553" s="4" t="s">
        <v>2041</v>
      </c>
      <c r="N12553" s="4" t="s">
        <v>2041</v>
      </c>
      <c r="O12553" s="4" t="s">
        <v>2041</v>
      </c>
      <c r="P12553" s="4" t="s">
        <v>2041</v>
      </c>
      <c r="R12553" s="5" t="str">
        <f t="shared" si="1"/>
        <v>2021_112</v>
      </c>
    </row>
    <row r="12554">
      <c r="A12554" s="4" t="s">
        <v>533</v>
      </c>
      <c r="B12554" s="4">
        <v>113.0</v>
      </c>
      <c r="C12554" s="4">
        <v>2021.0</v>
      </c>
      <c r="D12554" s="4" t="s">
        <v>59</v>
      </c>
      <c r="E12554" s="4" t="s">
        <v>2042</v>
      </c>
      <c r="F12554" s="4" t="s">
        <v>74</v>
      </c>
      <c r="G12554" s="4" t="s">
        <v>1422</v>
      </c>
      <c r="H12554" s="4">
        <v>83107.0</v>
      </c>
      <c r="I12554" s="4">
        <v>25241.0</v>
      </c>
      <c r="J12554" s="4">
        <v>4959.0</v>
      </c>
      <c r="K12554" s="4">
        <v>553905.0</v>
      </c>
      <c r="L12554" s="4">
        <v>68108.0</v>
      </c>
      <c r="M12554" s="4" t="s">
        <v>2041</v>
      </c>
      <c r="N12554" s="4" t="s">
        <v>2041</v>
      </c>
      <c r="O12554" s="4" t="s">
        <v>2041</v>
      </c>
      <c r="P12554" s="4" t="s">
        <v>2044</v>
      </c>
      <c r="R12554" s="5" t="str">
        <f t="shared" si="1"/>
        <v>2021_113</v>
      </c>
    </row>
    <row r="12555">
      <c r="A12555" s="4" t="s">
        <v>2480</v>
      </c>
      <c r="B12555" s="4">
        <v>114.0</v>
      </c>
      <c r="C12555" s="4">
        <v>2021.0</v>
      </c>
      <c r="D12555" s="4" t="s">
        <v>986</v>
      </c>
      <c r="E12555" s="4" t="s">
        <v>117</v>
      </c>
      <c r="F12555" s="4" t="s">
        <v>37</v>
      </c>
      <c r="G12555" s="4" t="s">
        <v>1495</v>
      </c>
      <c r="H12555" s="4">
        <v>7705.0</v>
      </c>
      <c r="I12555" s="4">
        <v>25086.0</v>
      </c>
      <c r="J12555" s="4">
        <v>114.0</v>
      </c>
      <c r="K12555" s="4">
        <v>7720.0</v>
      </c>
      <c r="L12555" s="4">
        <v>20000.0</v>
      </c>
      <c r="M12555" s="4" t="s">
        <v>2041</v>
      </c>
      <c r="N12555" s="4" t="s">
        <v>2041</v>
      </c>
      <c r="O12555" s="4" t="s">
        <v>2041</v>
      </c>
      <c r="P12555" s="4" t="s">
        <v>2041</v>
      </c>
      <c r="R12555" s="5" t="str">
        <f t="shared" si="1"/>
        <v>2021_114</v>
      </c>
    </row>
    <row r="12556">
      <c r="A12556" s="4" t="s">
        <v>2441</v>
      </c>
      <c r="B12556" s="4">
        <v>115.0</v>
      </c>
      <c r="C12556" s="4">
        <v>2021.0</v>
      </c>
      <c r="D12556" s="4" t="s">
        <v>177</v>
      </c>
      <c r="E12556" s="4" t="s">
        <v>2065</v>
      </c>
      <c r="F12556" s="4" t="s">
        <v>57</v>
      </c>
      <c r="G12556" s="4" t="s">
        <v>2442</v>
      </c>
      <c r="H12556" s="4">
        <v>231041.0</v>
      </c>
      <c r="I12556" s="4">
        <v>24996.0</v>
      </c>
      <c r="J12556" s="4">
        <v>2761.0</v>
      </c>
      <c r="K12556" s="4">
        <v>39280.0</v>
      </c>
      <c r="L12556" s="4">
        <v>9400.0</v>
      </c>
      <c r="M12556" s="4" t="s">
        <v>2044</v>
      </c>
      <c r="N12556" s="4" t="s">
        <v>2041</v>
      </c>
      <c r="O12556" s="4" t="s">
        <v>2041</v>
      </c>
      <c r="P12556" s="4" t="s">
        <v>2041</v>
      </c>
      <c r="R12556" s="5" t="str">
        <f t="shared" si="1"/>
        <v>2021_115</v>
      </c>
    </row>
    <row r="12557">
      <c r="A12557" s="4" t="s">
        <v>2119</v>
      </c>
      <c r="B12557" s="4">
        <v>116.0</v>
      </c>
      <c r="C12557" s="4">
        <v>2021.0</v>
      </c>
      <c r="D12557" s="4" t="s">
        <v>102</v>
      </c>
      <c r="E12557" s="4" t="s">
        <v>114</v>
      </c>
      <c r="F12557" s="4" t="s">
        <v>57</v>
      </c>
      <c r="G12557" s="4" t="s">
        <v>1752</v>
      </c>
      <c r="H12557" s="4">
        <v>81373.0</v>
      </c>
      <c r="I12557" s="4">
        <v>24689.0</v>
      </c>
      <c r="J12557" s="4">
        <v>123.0</v>
      </c>
      <c r="K12557" s="4">
        <v>68407.0</v>
      </c>
      <c r="L12557" s="4">
        <v>13600.0</v>
      </c>
      <c r="M12557" s="4" t="s">
        <v>2041</v>
      </c>
      <c r="N12557" s="4" t="s">
        <v>2041</v>
      </c>
      <c r="O12557" s="4" t="s">
        <v>2041</v>
      </c>
      <c r="P12557" s="4" t="s">
        <v>2041</v>
      </c>
      <c r="R12557" s="5" t="str">
        <f t="shared" si="1"/>
        <v>2021_116</v>
      </c>
    </row>
    <row r="12558">
      <c r="A12558" s="4" t="s">
        <v>2648</v>
      </c>
      <c r="B12558" s="4">
        <v>117.0</v>
      </c>
      <c r="C12558" s="4">
        <v>2021.0</v>
      </c>
      <c r="D12558" s="4" t="s">
        <v>977</v>
      </c>
      <c r="E12558" s="4" t="s">
        <v>117</v>
      </c>
      <c r="F12558" s="4" t="s">
        <v>57</v>
      </c>
      <c r="G12558" s="4" t="s">
        <v>1600</v>
      </c>
      <c r="H12558" s="4">
        <v>5875.0</v>
      </c>
      <c r="I12558" s="4">
        <v>24676.0</v>
      </c>
      <c r="J12558" s="4">
        <v>529.0</v>
      </c>
      <c r="K12558" s="4">
        <v>13469.0</v>
      </c>
      <c r="L12558" s="4">
        <v>277900.0</v>
      </c>
      <c r="M12558" s="4" t="s">
        <v>2041</v>
      </c>
      <c r="N12558" s="4" t="s">
        <v>2041</v>
      </c>
      <c r="O12558" s="4" t="s">
        <v>2041</v>
      </c>
      <c r="P12558" s="4" t="s">
        <v>2041</v>
      </c>
      <c r="R12558" s="5" t="str">
        <f t="shared" si="1"/>
        <v>2021_117</v>
      </c>
    </row>
    <row r="12559">
      <c r="A12559" s="4" t="s">
        <v>2147</v>
      </c>
      <c r="B12559" s="4">
        <v>118.0</v>
      </c>
      <c r="C12559" s="4">
        <v>2021.0</v>
      </c>
      <c r="D12559" s="4" t="s">
        <v>102</v>
      </c>
      <c r="E12559" s="4" t="s">
        <v>114</v>
      </c>
      <c r="F12559" s="4" t="s">
        <v>257</v>
      </c>
      <c r="G12559" s="4" t="s">
        <v>1424</v>
      </c>
      <c r="H12559" s="4">
        <v>179159.0</v>
      </c>
      <c r="I12559" s="4">
        <v>24540.0</v>
      </c>
      <c r="J12559" s="4">
        <v>6194.0</v>
      </c>
      <c r="K12559" s="4">
        <v>46633.0</v>
      </c>
      <c r="L12559" s="4">
        <v>35000.0</v>
      </c>
      <c r="M12559" s="4" t="s">
        <v>2041</v>
      </c>
      <c r="N12559" s="4" t="s">
        <v>2041</v>
      </c>
      <c r="O12559" s="4" t="s">
        <v>2041</v>
      </c>
      <c r="P12559" s="4" t="s">
        <v>2041</v>
      </c>
      <c r="R12559" s="5" t="str">
        <f t="shared" si="1"/>
        <v>2021_118</v>
      </c>
    </row>
    <row r="12560">
      <c r="A12560" s="4" t="s">
        <v>2654</v>
      </c>
      <c r="B12560" s="4">
        <v>119.0</v>
      </c>
      <c r="C12560" s="4">
        <v>2021.0</v>
      </c>
      <c r="D12560" s="4" t="s">
        <v>59</v>
      </c>
      <c r="E12560" s="4" t="s">
        <v>2042</v>
      </c>
      <c r="F12560" s="4" t="s">
        <v>127</v>
      </c>
      <c r="G12560" s="4" t="s">
        <v>1408</v>
      </c>
      <c r="H12560" s="4">
        <v>78409.0</v>
      </c>
      <c r="I12560" s="4">
        <v>24427.0</v>
      </c>
      <c r="J12560" s="4">
        <v>4482.0</v>
      </c>
      <c r="K12560" s="4">
        <v>509228.0</v>
      </c>
      <c r="L12560" s="4">
        <v>53638.0</v>
      </c>
      <c r="M12560" s="4" t="s">
        <v>2041</v>
      </c>
      <c r="N12560" s="4" t="s">
        <v>2041</v>
      </c>
      <c r="O12560" s="4" t="s">
        <v>2041</v>
      </c>
      <c r="P12560" s="4" t="s">
        <v>2041</v>
      </c>
      <c r="R12560" s="5" t="str">
        <f t="shared" si="1"/>
        <v>2021_119</v>
      </c>
    </row>
    <row r="12561">
      <c r="A12561" s="4" t="s">
        <v>898</v>
      </c>
      <c r="B12561" s="4">
        <v>120.0</v>
      </c>
      <c r="C12561" s="4">
        <v>2021.0</v>
      </c>
      <c r="D12561" s="4" t="s">
        <v>59</v>
      </c>
      <c r="E12561" s="4" t="s">
        <v>2042</v>
      </c>
      <c r="F12561" s="4" t="s">
        <v>100</v>
      </c>
      <c r="G12561" s="4" t="s">
        <v>1500</v>
      </c>
      <c r="H12561" s="4">
        <v>74377.0</v>
      </c>
      <c r="I12561" s="4">
        <v>24039.0</v>
      </c>
      <c r="J12561" s="4">
        <v>7517.0</v>
      </c>
      <c r="K12561" s="4">
        <v>466679.0</v>
      </c>
      <c r="L12561" s="4">
        <v>50403.0</v>
      </c>
      <c r="M12561" s="4" t="s">
        <v>2041</v>
      </c>
      <c r="N12561" s="4" t="s">
        <v>2041</v>
      </c>
      <c r="O12561" s="4" t="s">
        <v>2041</v>
      </c>
      <c r="P12561" s="4" t="s">
        <v>2041</v>
      </c>
      <c r="R12561" s="5" t="str">
        <f t="shared" si="1"/>
        <v>2021_120</v>
      </c>
    </row>
    <row r="12562">
      <c r="A12562" s="4" t="s">
        <v>2309</v>
      </c>
      <c r="B12562" s="4">
        <v>121.0</v>
      </c>
      <c r="C12562" s="4">
        <v>2021.0</v>
      </c>
      <c r="D12562" s="4" t="s">
        <v>975</v>
      </c>
      <c r="E12562" s="4" t="s">
        <v>2043</v>
      </c>
      <c r="F12562" s="4" t="s">
        <v>57</v>
      </c>
      <c r="G12562" s="4" t="s">
        <v>1457</v>
      </c>
      <c r="H12562" s="4">
        <v>189314.0</v>
      </c>
      <c r="I12562" s="4">
        <v>23888.0</v>
      </c>
      <c r="J12562" s="4">
        <v>2960.0</v>
      </c>
      <c r="K12562" s="4">
        <v>75933.0</v>
      </c>
      <c r="L12562" s="4">
        <v>21000.0</v>
      </c>
      <c r="M12562" s="4" t="s">
        <v>2041</v>
      </c>
      <c r="N12562" s="4" t="s">
        <v>2041</v>
      </c>
      <c r="O12562" s="4" t="s">
        <v>2041</v>
      </c>
      <c r="P12562" s="4" t="s">
        <v>2041</v>
      </c>
      <c r="R12562" s="5" t="str">
        <f t="shared" si="1"/>
        <v>2021_121</v>
      </c>
    </row>
    <row r="12563">
      <c r="A12563" s="4" t="s">
        <v>2294</v>
      </c>
      <c r="B12563" s="4">
        <v>122.0</v>
      </c>
      <c r="C12563" s="4">
        <v>2021.0</v>
      </c>
      <c r="D12563" s="4" t="s">
        <v>1139</v>
      </c>
      <c r="E12563" s="4" t="s">
        <v>2042</v>
      </c>
      <c r="F12563" s="4" t="s">
        <v>24</v>
      </c>
      <c r="G12563" s="4" t="s">
        <v>1503</v>
      </c>
      <c r="H12563" s="4">
        <v>26549.0</v>
      </c>
      <c r="I12563" s="4">
        <v>23826.0</v>
      </c>
      <c r="J12563" s="4">
        <v>752.0</v>
      </c>
      <c r="K12563" s="4">
        <v>18039.0</v>
      </c>
      <c r="L12563" s="9">
        <v>100000.0</v>
      </c>
      <c r="M12563" s="4" t="s">
        <v>2041</v>
      </c>
      <c r="N12563" s="4" t="s">
        <v>2041</v>
      </c>
      <c r="O12563" s="4" t="s">
        <v>2041</v>
      </c>
      <c r="P12563" s="4" t="s">
        <v>2041</v>
      </c>
      <c r="R12563" s="5" t="str">
        <f t="shared" si="1"/>
        <v>2021_122</v>
      </c>
    </row>
    <row r="12564">
      <c r="A12564" s="4" t="s">
        <v>278</v>
      </c>
      <c r="B12564" s="4">
        <v>123.0</v>
      </c>
      <c r="C12564" s="4">
        <v>2021.0</v>
      </c>
      <c r="D12564" s="4" t="s">
        <v>42</v>
      </c>
      <c r="E12564" s="4" t="s">
        <v>2042</v>
      </c>
      <c r="F12564" s="4" t="s">
        <v>148</v>
      </c>
      <c r="G12564" s="4" t="s">
        <v>1463</v>
      </c>
      <c r="I12564" s="4">
        <v>23663.0</v>
      </c>
      <c r="J12564" s="4">
        <v>101.0</v>
      </c>
      <c r="K12564" s="4">
        <v>322936.0</v>
      </c>
      <c r="L12564" s="4">
        <v>9974.0</v>
      </c>
      <c r="M12564" s="4" t="s">
        <v>2041</v>
      </c>
      <c r="N12564" s="4" t="s">
        <v>2041</v>
      </c>
      <c r="O12564" s="4" t="s">
        <v>2041</v>
      </c>
      <c r="P12564" s="4" t="s">
        <v>2044</v>
      </c>
      <c r="R12564" s="5" t="str">
        <f t="shared" si="1"/>
        <v>2021_123</v>
      </c>
    </row>
    <row r="12565">
      <c r="A12565" s="4" t="s">
        <v>854</v>
      </c>
      <c r="B12565" s="4">
        <v>124.0</v>
      </c>
      <c r="C12565" s="4">
        <v>2021.0</v>
      </c>
      <c r="D12565" s="4" t="s">
        <v>975</v>
      </c>
      <c r="E12565" s="4" t="s">
        <v>2043</v>
      </c>
      <c r="F12565" s="4" t="s">
        <v>57</v>
      </c>
      <c r="G12565" s="4" t="s">
        <v>1531</v>
      </c>
      <c r="H12565" s="4">
        <v>150622.0</v>
      </c>
      <c r="I12565" s="4">
        <v>23531.0</v>
      </c>
      <c r="J12565" s="4">
        <v>5198.0</v>
      </c>
      <c r="K12565" s="4">
        <v>35594.0</v>
      </c>
      <c r="L12565" s="4">
        <v>41000.0</v>
      </c>
      <c r="M12565" s="4" t="s">
        <v>2041</v>
      </c>
      <c r="N12565" s="4" t="s">
        <v>2041</v>
      </c>
      <c r="O12565" s="4" t="s">
        <v>2041</v>
      </c>
      <c r="P12565" s="4" t="s">
        <v>2041</v>
      </c>
      <c r="R12565" s="5" t="str">
        <f t="shared" si="1"/>
        <v>2021_124</v>
      </c>
    </row>
    <row r="12566">
      <c r="A12566" s="4" t="s">
        <v>2179</v>
      </c>
      <c r="B12566" s="4">
        <v>125.0</v>
      </c>
      <c r="C12566" s="4">
        <v>2021.0</v>
      </c>
      <c r="D12566" s="4" t="s">
        <v>62</v>
      </c>
      <c r="E12566" s="4" t="s">
        <v>2112</v>
      </c>
      <c r="F12566" s="4" t="s">
        <v>95</v>
      </c>
      <c r="G12566" s="4" t="s">
        <v>1458</v>
      </c>
      <c r="H12566" s="4">
        <v>128644.0</v>
      </c>
      <c r="I12566" s="4">
        <v>23518.0</v>
      </c>
      <c r="J12566" s="4">
        <v>928.0</v>
      </c>
      <c r="K12566" s="4">
        <v>29375.0</v>
      </c>
      <c r="L12566" s="4">
        <v>349000.0</v>
      </c>
      <c r="M12566" s="4" t="s">
        <v>2041</v>
      </c>
      <c r="N12566" s="4" t="s">
        <v>2041</v>
      </c>
      <c r="O12566" s="4" t="s">
        <v>2041</v>
      </c>
      <c r="P12566" s="4" t="s">
        <v>2044</v>
      </c>
      <c r="R12566" s="5" t="str">
        <f t="shared" si="1"/>
        <v>2021_125</v>
      </c>
    </row>
    <row r="12567">
      <c r="A12567" s="7" t="s">
        <v>1242</v>
      </c>
      <c r="B12567" s="7">
        <v>126.0</v>
      </c>
      <c r="C12567" s="7">
        <v>2021.0</v>
      </c>
      <c r="D12567" s="7" t="s">
        <v>216</v>
      </c>
      <c r="E12567" s="7" t="s">
        <v>921</v>
      </c>
      <c r="F12567" s="7" t="s">
        <v>127</v>
      </c>
      <c r="G12567" s="7" t="s">
        <v>1408</v>
      </c>
      <c r="H12567" s="7">
        <v>74253.0</v>
      </c>
      <c r="I12567" s="7">
        <v>23453.0</v>
      </c>
      <c r="J12567" s="7">
        <v>1377.0</v>
      </c>
      <c r="K12567" s="7">
        <v>162388.0</v>
      </c>
      <c r="L12567" s="7">
        <v>27535.0</v>
      </c>
      <c r="M12567" s="7" t="s">
        <v>2041</v>
      </c>
      <c r="N12567" s="7" t="s">
        <v>2044</v>
      </c>
      <c r="O12567" s="7" t="s">
        <v>2041</v>
      </c>
      <c r="P12567" s="7" t="s">
        <v>2041</v>
      </c>
      <c r="Q12567" s="8"/>
      <c r="R12567" s="5" t="str">
        <f t="shared" si="1"/>
        <v>2021_126</v>
      </c>
    </row>
    <row r="12568">
      <c r="A12568" s="4" t="s">
        <v>2075</v>
      </c>
      <c r="B12568" s="4">
        <v>127.0</v>
      </c>
      <c r="C12568" s="4">
        <v>2021.0</v>
      </c>
      <c r="D12568" s="4" t="s">
        <v>225</v>
      </c>
      <c r="E12568" s="4" t="s">
        <v>921</v>
      </c>
      <c r="F12568" s="4" t="s">
        <v>24</v>
      </c>
      <c r="G12568" s="4" t="s">
        <v>1404</v>
      </c>
      <c r="H12568" s="4">
        <v>1825.0</v>
      </c>
      <c r="I12568" s="4">
        <v>23290.0</v>
      </c>
      <c r="J12568" s="4">
        <v>568.0</v>
      </c>
      <c r="K12568" s="4">
        <v>25951.0</v>
      </c>
      <c r="L12568" s="4">
        <v>4400.0</v>
      </c>
      <c r="M12568" s="4" t="s">
        <v>2041</v>
      </c>
      <c r="N12568" s="4" t="s">
        <v>2041</v>
      </c>
      <c r="O12568" s="4" t="s">
        <v>2041</v>
      </c>
      <c r="P12568" s="4" t="s">
        <v>2044</v>
      </c>
      <c r="R12568" s="5" t="str">
        <f t="shared" si="1"/>
        <v>2021_127</v>
      </c>
    </row>
    <row r="12569">
      <c r="A12569" s="4" t="s">
        <v>2477</v>
      </c>
      <c r="B12569" s="4">
        <v>128.0</v>
      </c>
      <c r="C12569" s="4">
        <v>2021.0</v>
      </c>
      <c r="D12569" s="4" t="s">
        <v>986</v>
      </c>
      <c r="E12569" s="4" t="s">
        <v>117</v>
      </c>
      <c r="F12569" s="4" t="s">
        <v>46</v>
      </c>
      <c r="G12569" s="4" t="s">
        <v>2128</v>
      </c>
      <c r="H12569" s="4">
        <v>8428.0</v>
      </c>
      <c r="I12569" s="4">
        <v>22885.0</v>
      </c>
      <c r="J12569" s="4">
        <v>226.0</v>
      </c>
      <c r="K12569" s="4">
        <v>12423.0</v>
      </c>
      <c r="L12569" s="4">
        <v>26000.0</v>
      </c>
      <c r="M12569" s="4" t="s">
        <v>2041</v>
      </c>
      <c r="N12569" s="4" t="s">
        <v>2041</v>
      </c>
      <c r="O12569" s="4" t="s">
        <v>2041</v>
      </c>
      <c r="P12569" s="4" t="s">
        <v>2044</v>
      </c>
      <c r="R12569" s="5" t="str">
        <f t="shared" si="1"/>
        <v>2021_128</v>
      </c>
    </row>
    <row r="12570">
      <c r="A12570" s="4" t="s">
        <v>2333</v>
      </c>
      <c r="B12570" s="4">
        <v>129.0</v>
      </c>
      <c r="C12570" s="4">
        <v>2021.0</v>
      </c>
      <c r="D12570" s="4" t="s">
        <v>1112</v>
      </c>
      <c r="E12570" s="4" t="s">
        <v>223</v>
      </c>
      <c r="F12570" s="4" t="s">
        <v>179</v>
      </c>
      <c r="G12570" s="4" t="s">
        <v>1498</v>
      </c>
      <c r="H12570" s="4">
        <v>30893.0</v>
      </c>
      <c r="I12570" s="4">
        <v>22489.0</v>
      </c>
      <c r="J12570" s="4">
        <v>2465.0</v>
      </c>
      <c r="K12570" s="4">
        <v>29935.0</v>
      </c>
      <c r="L12570" s="4">
        <v>9495.0</v>
      </c>
      <c r="M12570" s="4" t="s">
        <v>2041</v>
      </c>
      <c r="N12570" s="4" t="s">
        <v>2041</v>
      </c>
      <c r="O12570" s="4" t="s">
        <v>2041</v>
      </c>
      <c r="P12570" s="4" t="s">
        <v>2041</v>
      </c>
      <c r="R12570" s="5" t="str">
        <f t="shared" si="1"/>
        <v>2021_129</v>
      </c>
    </row>
    <row r="12571">
      <c r="A12571" s="4" t="s">
        <v>1260</v>
      </c>
      <c r="B12571" s="4">
        <v>130.0</v>
      </c>
      <c r="C12571" s="4">
        <v>2021.0</v>
      </c>
      <c r="D12571" s="4" t="s">
        <v>826</v>
      </c>
      <c r="E12571" s="4" t="s">
        <v>114</v>
      </c>
      <c r="F12571" s="4" t="s">
        <v>82</v>
      </c>
      <c r="G12571" s="4" t="s">
        <v>1554</v>
      </c>
      <c r="H12571" s="4">
        <v>160497.0</v>
      </c>
      <c r="I12571" s="4">
        <v>22284.0</v>
      </c>
      <c r="J12571" s="4">
        <v>3646.0</v>
      </c>
      <c r="K12571" s="4">
        <v>76161.0</v>
      </c>
      <c r="L12571" s="4">
        <v>69000.0</v>
      </c>
      <c r="M12571" s="4" t="s">
        <v>2041</v>
      </c>
      <c r="N12571" s="4" t="s">
        <v>2041</v>
      </c>
      <c r="O12571" s="4" t="s">
        <v>2041</v>
      </c>
      <c r="P12571" s="4" t="s">
        <v>2041</v>
      </c>
      <c r="R12571" s="5" t="str">
        <f t="shared" si="1"/>
        <v>2021_130</v>
      </c>
    </row>
    <row r="12572">
      <c r="A12572" s="4" t="s">
        <v>2132</v>
      </c>
      <c r="B12572" s="4">
        <v>131.0</v>
      </c>
      <c r="C12572" s="4">
        <v>2021.0</v>
      </c>
      <c r="D12572" s="4" t="s">
        <v>99</v>
      </c>
      <c r="E12572" s="4" t="s">
        <v>2042</v>
      </c>
      <c r="F12572" s="4" t="s">
        <v>88</v>
      </c>
      <c r="G12572" s="4" t="s">
        <v>1472</v>
      </c>
      <c r="H12572" s="4">
        <v>35191.0</v>
      </c>
      <c r="I12572" s="4">
        <v>22147.0</v>
      </c>
      <c r="J12572" s="4">
        <v>4778.0</v>
      </c>
      <c r="K12572" s="4">
        <v>165086.0</v>
      </c>
      <c r="L12572" s="4">
        <v>12003.0</v>
      </c>
      <c r="M12572" s="4" t="s">
        <v>2041</v>
      </c>
      <c r="N12572" s="4" t="s">
        <v>2041</v>
      </c>
      <c r="O12572" s="4" t="s">
        <v>2041</v>
      </c>
      <c r="P12572" s="4" t="s">
        <v>2041</v>
      </c>
      <c r="R12572" s="5" t="str">
        <f t="shared" si="1"/>
        <v>2021_131</v>
      </c>
    </row>
    <row r="12573">
      <c r="A12573" s="7" t="s">
        <v>2118</v>
      </c>
      <c r="B12573" s="7">
        <v>132.0</v>
      </c>
      <c r="C12573" s="7">
        <v>2021.0</v>
      </c>
      <c r="D12573" s="7" t="s">
        <v>72</v>
      </c>
      <c r="E12573" s="7" t="s">
        <v>72</v>
      </c>
      <c r="F12573" s="7" t="s">
        <v>100</v>
      </c>
      <c r="G12573" s="7" t="s">
        <v>1494</v>
      </c>
      <c r="H12573" s="7">
        <v>1130.0</v>
      </c>
      <c r="I12573" s="7">
        <v>21928.0</v>
      </c>
      <c r="J12573" s="7">
        <v>452.0</v>
      </c>
      <c r="K12573" s="7">
        <v>9452.0</v>
      </c>
      <c r="L12573" s="7">
        <v>39920.0</v>
      </c>
      <c r="M12573" s="7" t="s">
        <v>2041</v>
      </c>
      <c r="N12573" s="7" t="s">
        <v>2044</v>
      </c>
      <c r="O12573" s="7" t="s">
        <v>2041</v>
      </c>
      <c r="P12573" s="7" t="s">
        <v>2041</v>
      </c>
      <c r="Q12573" s="8"/>
      <c r="R12573" s="5" t="str">
        <f t="shared" si="1"/>
        <v>2021_132</v>
      </c>
    </row>
    <row r="12574">
      <c r="A12574" s="4" t="s">
        <v>2226</v>
      </c>
      <c r="B12574" s="4">
        <v>133.0</v>
      </c>
      <c r="C12574" s="4">
        <v>2021.0</v>
      </c>
      <c r="D12574" s="4" t="s">
        <v>1360</v>
      </c>
      <c r="E12574" s="4" t="s">
        <v>2141</v>
      </c>
      <c r="F12574" s="4" t="s">
        <v>57</v>
      </c>
      <c r="G12574" s="4" t="s">
        <v>1414</v>
      </c>
      <c r="H12574" s="4">
        <v>452525.0</v>
      </c>
      <c r="I12574" s="4">
        <v>21846.0</v>
      </c>
      <c r="J12574" s="4">
        <v>10866.0</v>
      </c>
      <c r="K12574" s="4">
        <v>80919.0</v>
      </c>
      <c r="L12574" s="4">
        <v>20500.0</v>
      </c>
      <c r="M12574" s="4" t="s">
        <v>2041</v>
      </c>
      <c r="N12574" s="4" t="s">
        <v>2041</v>
      </c>
      <c r="O12574" s="4" t="s">
        <v>2041</v>
      </c>
      <c r="P12574" s="4" t="s">
        <v>2041</v>
      </c>
      <c r="R12574" s="5" t="str">
        <f t="shared" si="1"/>
        <v>2021_133</v>
      </c>
    </row>
    <row r="12575">
      <c r="A12575" s="4" t="s">
        <v>2485</v>
      </c>
      <c r="B12575" s="4">
        <v>134.0</v>
      </c>
      <c r="C12575" s="4">
        <v>2021.0</v>
      </c>
      <c r="D12575" s="4" t="s">
        <v>1360</v>
      </c>
      <c r="E12575" s="4" t="s">
        <v>2141</v>
      </c>
      <c r="F12575" s="4" t="s">
        <v>57</v>
      </c>
      <c r="G12575" s="4" t="s">
        <v>1457</v>
      </c>
      <c r="H12575" s="4">
        <v>284408.0</v>
      </c>
      <c r="I12575" s="4">
        <v>21454.0</v>
      </c>
      <c r="J12575" s="4">
        <v>4202.0</v>
      </c>
      <c r="K12575" s="4">
        <v>70379.0</v>
      </c>
      <c r="L12575" s="4">
        <v>26500.0</v>
      </c>
      <c r="M12575" s="4" t="s">
        <v>2041</v>
      </c>
      <c r="N12575" s="4" t="s">
        <v>2041</v>
      </c>
      <c r="O12575" s="4" t="s">
        <v>2041</v>
      </c>
      <c r="P12575" s="4" t="s">
        <v>2041</v>
      </c>
      <c r="R12575" s="5" t="str">
        <f t="shared" si="1"/>
        <v>2021_134</v>
      </c>
    </row>
    <row r="12576">
      <c r="A12576" s="4" t="s">
        <v>2182</v>
      </c>
      <c r="B12576" s="4">
        <v>135.0</v>
      </c>
      <c r="C12576" s="4">
        <v>2021.0</v>
      </c>
      <c r="D12576" s="4" t="s">
        <v>975</v>
      </c>
      <c r="E12576" s="4" t="s">
        <v>2043</v>
      </c>
      <c r="F12576" s="4" t="s">
        <v>170</v>
      </c>
      <c r="G12576" s="4" t="s">
        <v>1615</v>
      </c>
      <c r="H12576" s="4">
        <v>98678.0</v>
      </c>
      <c r="I12576" s="4">
        <v>21435.0</v>
      </c>
      <c r="J12576" s="4">
        <v>2687.0</v>
      </c>
      <c r="K12576" s="4">
        <v>53678.0</v>
      </c>
      <c r="L12576" s="4">
        <v>40000.0</v>
      </c>
      <c r="M12576" s="4" t="s">
        <v>2041</v>
      </c>
      <c r="N12576" s="4" t="s">
        <v>2041</v>
      </c>
      <c r="O12576" s="4" t="s">
        <v>2041</v>
      </c>
      <c r="P12576" s="4" t="s">
        <v>2041</v>
      </c>
      <c r="R12576" s="5" t="str">
        <f t="shared" si="1"/>
        <v>2021_135</v>
      </c>
    </row>
    <row r="12577">
      <c r="A12577" s="4" t="s">
        <v>2220</v>
      </c>
      <c r="B12577" s="4">
        <v>136.0</v>
      </c>
      <c r="C12577" s="4">
        <v>2021.0</v>
      </c>
      <c r="D12577" s="4" t="s">
        <v>352</v>
      </c>
      <c r="E12577" s="4" t="s">
        <v>2040</v>
      </c>
      <c r="F12577" s="4" t="s">
        <v>37</v>
      </c>
      <c r="G12577" s="4" t="s">
        <v>1495</v>
      </c>
      <c r="H12577" s="4">
        <v>21563.0</v>
      </c>
      <c r="I12577" s="4">
        <v>21424.0</v>
      </c>
      <c r="J12577" s="4">
        <v>888.0</v>
      </c>
      <c r="K12577" s="4">
        <v>21082.0</v>
      </c>
      <c r="L12577" s="4">
        <v>27050.0</v>
      </c>
      <c r="M12577" s="4" t="s">
        <v>2041</v>
      </c>
      <c r="N12577" s="4" t="s">
        <v>2041</v>
      </c>
      <c r="O12577" s="4" t="s">
        <v>2041</v>
      </c>
      <c r="P12577" s="4" t="s">
        <v>2041</v>
      </c>
      <c r="R12577" s="5" t="str">
        <f t="shared" si="1"/>
        <v>2021_136</v>
      </c>
    </row>
    <row r="12578">
      <c r="A12578" s="4" t="s">
        <v>2651</v>
      </c>
      <c r="B12578" s="4">
        <v>137.0</v>
      </c>
      <c r="C12578" s="4">
        <v>2021.0</v>
      </c>
      <c r="D12578" s="4" t="s">
        <v>638</v>
      </c>
      <c r="E12578" s="4" t="s">
        <v>2043</v>
      </c>
      <c r="F12578" s="4" t="s">
        <v>57</v>
      </c>
      <c r="G12578" s="4" t="s">
        <v>1414</v>
      </c>
      <c r="H12578" s="4">
        <v>195132.0</v>
      </c>
      <c r="I12578" s="4">
        <v>21252.0</v>
      </c>
      <c r="J12578" s="4">
        <v>4072.0</v>
      </c>
      <c r="K12578" s="4">
        <v>66301.0</v>
      </c>
      <c r="L12578" s="4">
        <v>56606.0</v>
      </c>
      <c r="M12578" s="4" t="s">
        <v>2044</v>
      </c>
      <c r="N12578" s="4" t="s">
        <v>2041</v>
      </c>
      <c r="O12578" s="4" t="s">
        <v>2041</v>
      </c>
      <c r="P12578" s="4" t="s">
        <v>2041</v>
      </c>
      <c r="R12578" s="5" t="str">
        <f t="shared" si="1"/>
        <v>2021_137</v>
      </c>
    </row>
    <row r="12579">
      <c r="A12579" s="4" t="s">
        <v>2163</v>
      </c>
      <c r="B12579" s="4">
        <v>138.0</v>
      </c>
      <c r="C12579" s="4">
        <v>2021.0</v>
      </c>
      <c r="D12579" s="4" t="s">
        <v>40</v>
      </c>
      <c r="E12579" s="4" t="s">
        <v>2053</v>
      </c>
      <c r="F12579" s="4" t="s">
        <v>37</v>
      </c>
      <c r="G12579" s="4" t="s">
        <v>1495</v>
      </c>
      <c r="H12579" s="4">
        <v>95091.0</v>
      </c>
      <c r="I12579" s="4">
        <v>20841.0</v>
      </c>
      <c r="J12579" s="4">
        <v>4467.0</v>
      </c>
      <c r="K12579" s="4">
        <v>47414.0</v>
      </c>
      <c r="L12579" s="4">
        <v>7100.0</v>
      </c>
      <c r="M12579" s="4" t="s">
        <v>2041</v>
      </c>
      <c r="N12579" s="4" t="s">
        <v>2041</v>
      </c>
      <c r="O12579" s="4" t="s">
        <v>2041</v>
      </c>
      <c r="P12579" s="4" t="s">
        <v>2041</v>
      </c>
      <c r="R12579" s="5" t="str">
        <f t="shared" si="1"/>
        <v>2021_138</v>
      </c>
    </row>
    <row r="12580">
      <c r="A12580" s="4" t="s">
        <v>2649</v>
      </c>
      <c r="B12580" s="4">
        <v>139.0</v>
      </c>
      <c r="C12580" s="4">
        <v>2021.0</v>
      </c>
      <c r="D12580" s="4" t="s">
        <v>29</v>
      </c>
      <c r="E12580" s="4" t="s">
        <v>29</v>
      </c>
      <c r="F12580" s="4" t="s">
        <v>299</v>
      </c>
      <c r="G12580" s="4" t="s">
        <v>1802</v>
      </c>
      <c r="H12580" s="4">
        <v>14643.0</v>
      </c>
      <c r="I12580" s="4">
        <v>20712.0</v>
      </c>
      <c r="J12580" s="4">
        <v>1232.0</v>
      </c>
      <c r="K12580" s="4">
        <v>59394.0</v>
      </c>
      <c r="L12580" s="4">
        <v>39000.0</v>
      </c>
      <c r="M12580" s="4" t="s">
        <v>2041</v>
      </c>
      <c r="N12580" s="4" t="s">
        <v>2041</v>
      </c>
      <c r="O12580" s="4" t="s">
        <v>2041</v>
      </c>
      <c r="P12580" s="4" t="s">
        <v>2041</v>
      </c>
      <c r="R12580" s="5" t="str">
        <f t="shared" si="1"/>
        <v>2021_139</v>
      </c>
    </row>
    <row r="12581">
      <c r="A12581" s="4" t="s">
        <v>2120</v>
      </c>
      <c r="B12581" s="4">
        <v>140.0</v>
      </c>
      <c r="C12581" s="4">
        <v>2021.0</v>
      </c>
      <c r="D12581" s="4" t="s">
        <v>1096</v>
      </c>
      <c r="E12581" s="4" t="s">
        <v>921</v>
      </c>
      <c r="F12581" s="4" t="s">
        <v>24</v>
      </c>
      <c r="G12581" s="4" t="s">
        <v>1404</v>
      </c>
      <c r="H12581" s="4">
        <v>22495.0</v>
      </c>
      <c r="I12581" s="4">
        <v>20705.0</v>
      </c>
      <c r="J12581" s="4">
        <v>9940.0</v>
      </c>
      <c r="K12581" s="4">
        <v>38007.0</v>
      </c>
      <c r="L12581" s="4">
        <v>55000.0</v>
      </c>
      <c r="M12581" s="4" t="s">
        <v>2041</v>
      </c>
      <c r="N12581" s="4" t="s">
        <v>2041</v>
      </c>
      <c r="O12581" s="4" t="s">
        <v>2041</v>
      </c>
      <c r="P12581" s="4" t="s">
        <v>2041</v>
      </c>
      <c r="R12581" s="5" t="str">
        <f t="shared" si="1"/>
        <v>2021_140</v>
      </c>
    </row>
    <row r="12582">
      <c r="A12582" s="4" t="s">
        <v>2115</v>
      </c>
      <c r="B12582" s="4">
        <v>141.0</v>
      </c>
      <c r="C12582" s="4">
        <v>2021.0</v>
      </c>
      <c r="D12582" s="4" t="s">
        <v>1104</v>
      </c>
      <c r="E12582" s="4" t="s">
        <v>2116</v>
      </c>
      <c r="F12582" s="4" t="s">
        <v>115</v>
      </c>
      <c r="G12582" s="4" t="s">
        <v>1450</v>
      </c>
      <c r="H12582" s="4">
        <v>21241.0</v>
      </c>
      <c r="I12582" s="4">
        <v>20580.0</v>
      </c>
      <c r="J12582" s="4">
        <v>482.0</v>
      </c>
      <c r="K12582" s="4">
        <v>31718.0</v>
      </c>
      <c r="L12582" s="4">
        <v>49300.0</v>
      </c>
      <c r="M12582" s="4" t="s">
        <v>2041</v>
      </c>
      <c r="N12582" s="4" t="s">
        <v>2041</v>
      </c>
      <c r="O12582" s="4" t="s">
        <v>2041</v>
      </c>
      <c r="P12582" s="4" t="s">
        <v>2041</v>
      </c>
      <c r="R12582" s="5" t="str">
        <f t="shared" si="1"/>
        <v>2021_141</v>
      </c>
    </row>
    <row r="12583">
      <c r="A12583" s="4" t="s">
        <v>2155</v>
      </c>
      <c r="B12583" s="4">
        <v>142.0</v>
      </c>
      <c r="C12583" s="4">
        <v>2021.0</v>
      </c>
      <c r="D12583" s="4" t="s">
        <v>67</v>
      </c>
      <c r="E12583" s="4" t="s">
        <v>2042</v>
      </c>
      <c r="F12583" s="4" t="s">
        <v>35</v>
      </c>
      <c r="G12583" s="4" t="s">
        <v>1428</v>
      </c>
      <c r="H12583" s="4">
        <v>23863.0</v>
      </c>
      <c r="I12583" s="4">
        <v>20523.0</v>
      </c>
      <c r="J12583" s="4">
        <v>1737.0</v>
      </c>
      <c r="K12583" s="4">
        <v>74111.0</v>
      </c>
      <c r="L12583" s="4">
        <v>18500.0</v>
      </c>
      <c r="M12583" s="4" t="s">
        <v>2041</v>
      </c>
      <c r="N12583" s="4" t="s">
        <v>2041</v>
      </c>
      <c r="O12583" s="4" t="s">
        <v>2041</v>
      </c>
      <c r="P12583" s="4" t="s">
        <v>2041</v>
      </c>
      <c r="R12583" s="5" t="str">
        <f t="shared" si="1"/>
        <v>2021_142</v>
      </c>
    </row>
    <row r="12584">
      <c r="A12584" s="4" t="s">
        <v>2171</v>
      </c>
      <c r="B12584" s="4">
        <v>143.0</v>
      </c>
      <c r="C12584" s="4">
        <v>2021.0</v>
      </c>
      <c r="D12584" s="4" t="s">
        <v>352</v>
      </c>
      <c r="E12584" s="4" t="s">
        <v>2040</v>
      </c>
      <c r="F12584" s="4" t="s">
        <v>20</v>
      </c>
      <c r="G12584" s="4" t="s">
        <v>1511</v>
      </c>
      <c r="H12584" s="4">
        <v>6486.0</v>
      </c>
      <c r="I12584" s="4">
        <v>20444.0</v>
      </c>
      <c r="J12584" s="4">
        <v>544.0</v>
      </c>
      <c r="K12584" s="4">
        <v>13247.0</v>
      </c>
      <c r="L12584" s="4">
        <v>23600.0</v>
      </c>
      <c r="M12584" s="4" t="s">
        <v>2041</v>
      </c>
      <c r="N12584" s="4" t="s">
        <v>2041</v>
      </c>
      <c r="O12584" s="4" t="s">
        <v>2041</v>
      </c>
      <c r="P12584" s="4" t="s">
        <v>2041</v>
      </c>
      <c r="R12584" s="5" t="str">
        <f t="shared" si="1"/>
        <v>2021_143</v>
      </c>
    </row>
    <row r="12585">
      <c r="A12585" s="4" t="s">
        <v>2093</v>
      </c>
      <c r="B12585" s="4">
        <v>144.0</v>
      </c>
      <c r="C12585" s="4">
        <v>2021.0</v>
      </c>
      <c r="D12585" s="4" t="s">
        <v>48</v>
      </c>
      <c r="E12585" s="4" t="s">
        <v>48</v>
      </c>
      <c r="F12585" s="4" t="s">
        <v>49</v>
      </c>
      <c r="G12585" s="4" t="s">
        <v>1455</v>
      </c>
      <c r="H12585" s="4">
        <v>41308.0</v>
      </c>
      <c r="I12585" s="4">
        <v>20397.0</v>
      </c>
      <c r="J12585" s="4">
        <v>2951.0</v>
      </c>
      <c r="K12585" s="4">
        <v>70904.0</v>
      </c>
      <c r="L12585" s="4">
        <v>34000.0</v>
      </c>
      <c r="M12585" s="4" t="s">
        <v>2041</v>
      </c>
      <c r="N12585" s="4" t="s">
        <v>2041</v>
      </c>
      <c r="O12585" s="4" t="s">
        <v>2041</v>
      </c>
      <c r="P12585" s="4" t="s">
        <v>2041</v>
      </c>
      <c r="R12585" s="5" t="str">
        <f t="shared" si="1"/>
        <v>2021_144</v>
      </c>
    </row>
    <row r="12586">
      <c r="A12586" s="4" t="s">
        <v>2151</v>
      </c>
      <c r="B12586" s="4">
        <v>145.0</v>
      </c>
      <c r="C12586" s="4">
        <v>2021.0</v>
      </c>
      <c r="D12586" s="4" t="s">
        <v>352</v>
      </c>
      <c r="E12586" s="4" t="s">
        <v>2040</v>
      </c>
      <c r="F12586" s="4" t="s">
        <v>179</v>
      </c>
      <c r="G12586" s="4" t="s">
        <v>1488</v>
      </c>
      <c r="H12586" s="4">
        <v>7683.0</v>
      </c>
      <c r="I12586" s="4">
        <v>20390.0</v>
      </c>
      <c r="J12586" s="4">
        <v>382.0</v>
      </c>
      <c r="K12586" s="4">
        <v>9887.0</v>
      </c>
      <c r="L12586" s="4">
        <v>21600.0</v>
      </c>
      <c r="M12586" s="4" t="s">
        <v>2041</v>
      </c>
      <c r="N12586" s="4" t="s">
        <v>2041</v>
      </c>
      <c r="O12586" s="4" t="s">
        <v>2041</v>
      </c>
      <c r="P12586" s="4" t="s">
        <v>2041</v>
      </c>
      <c r="R12586" s="5" t="str">
        <f t="shared" si="1"/>
        <v>2021_145</v>
      </c>
    </row>
    <row r="12587">
      <c r="A12587" s="4" t="s">
        <v>2158</v>
      </c>
      <c r="B12587" s="4">
        <v>146.0</v>
      </c>
      <c r="C12587" s="4">
        <v>2021.0</v>
      </c>
      <c r="D12587" s="4" t="s">
        <v>216</v>
      </c>
      <c r="E12587" s="4" t="s">
        <v>921</v>
      </c>
      <c r="F12587" s="4" t="s">
        <v>88</v>
      </c>
      <c r="G12587" s="4" t="s">
        <v>1413</v>
      </c>
      <c r="H12587" s="4">
        <v>65679.0</v>
      </c>
      <c r="I12587" s="4">
        <v>20375.0</v>
      </c>
      <c r="J12587" s="4">
        <v>3119.0</v>
      </c>
      <c r="K12587" s="4">
        <v>122935.0</v>
      </c>
      <c r="L12587" s="4">
        <v>27700.0</v>
      </c>
      <c r="M12587" s="4" t="s">
        <v>2041</v>
      </c>
      <c r="N12587" s="4" t="s">
        <v>2041</v>
      </c>
      <c r="O12587" s="4" t="s">
        <v>2041</v>
      </c>
      <c r="P12587" s="4" t="s">
        <v>2041</v>
      </c>
      <c r="R12587" s="5" t="str">
        <f t="shared" si="1"/>
        <v>2021_146</v>
      </c>
    </row>
    <row r="12588">
      <c r="A12588" s="4" t="s">
        <v>2076</v>
      </c>
      <c r="B12588" s="4">
        <v>147.0</v>
      </c>
      <c r="C12588" s="4">
        <v>2021.0</v>
      </c>
      <c r="D12588" s="4" t="s">
        <v>921</v>
      </c>
      <c r="E12588" s="4" t="s">
        <v>921</v>
      </c>
      <c r="F12588" s="4" t="s">
        <v>179</v>
      </c>
      <c r="G12588" s="4" t="s">
        <v>1498</v>
      </c>
      <c r="H12588" s="4">
        <v>2222.0</v>
      </c>
      <c r="I12588" s="4">
        <v>20358.0</v>
      </c>
      <c r="J12588" s="4">
        <v>110.0</v>
      </c>
      <c r="K12588" s="4">
        <v>4500.0</v>
      </c>
      <c r="L12588" s="4">
        <v>4300.0</v>
      </c>
      <c r="M12588" s="4" t="s">
        <v>2041</v>
      </c>
      <c r="N12588" s="4" t="s">
        <v>2041</v>
      </c>
      <c r="O12588" s="4" t="s">
        <v>2041</v>
      </c>
      <c r="P12588" s="4" t="s">
        <v>2044</v>
      </c>
      <c r="R12588" s="5" t="str">
        <f t="shared" si="1"/>
        <v>2021_147</v>
      </c>
    </row>
    <row r="12589">
      <c r="A12589" s="4" t="s">
        <v>959</v>
      </c>
      <c r="B12589" s="4">
        <v>148.0</v>
      </c>
      <c r="C12589" s="4">
        <v>2021.0</v>
      </c>
      <c r="D12589" s="4" t="s">
        <v>1112</v>
      </c>
      <c r="E12589" s="4" t="s">
        <v>223</v>
      </c>
      <c r="F12589" s="4" t="s">
        <v>24</v>
      </c>
      <c r="G12589" s="4" t="s">
        <v>1679</v>
      </c>
      <c r="H12589" s="4">
        <v>32413.0</v>
      </c>
      <c r="I12589" s="4">
        <v>20311.0</v>
      </c>
      <c r="J12589" s="4">
        <v>2374.0</v>
      </c>
      <c r="K12589" s="4">
        <v>18912.0</v>
      </c>
      <c r="L12589" s="4">
        <v>9716.0</v>
      </c>
      <c r="M12589" s="4" t="s">
        <v>2041</v>
      </c>
      <c r="N12589" s="4" t="s">
        <v>2041</v>
      </c>
      <c r="O12589" s="4" t="s">
        <v>2041</v>
      </c>
      <c r="P12589" s="4" t="s">
        <v>2041</v>
      </c>
      <c r="R12589" s="5" t="str">
        <f t="shared" si="1"/>
        <v>2021_148</v>
      </c>
    </row>
    <row r="12590">
      <c r="A12590" s="4" t="s">
        <v>1200</v>
      </c>
      <c r="B12590" s="4">
        <v>149.0</v>
      </c>
      <c r="C12590" s="4">
        <v>2021.0</v>
      </c>
      <c r="D12590" s="4" t="s">
        <v>168</v>
      </c>
      <c r="E12590" s="4" t="s">
        <v>2116</v>
      </c>
      <c r="F12590" s="4" t="s">
        <v>127</v>
      </c>
      <c r="G12590" s="4" t="s">
        <v>1408</v>
      </c>
      <c r="H12590" s="4">
        <v>23976.0</v>
      </c>
      <c r="I12590" s="4">
        <v>20140.0</v>
      </c>
      <c r="J12590" s="4">
        <v>722.0</v>
      </c>
      <c r="K12590" s="4">
        <v>20125.0</v>
      </c>
      <c r="L12590" s="4">
        <v>26400.0</v>
      </c>
      <c r="M12590" s="4" t="s">
        <v>2041</v>
      </c>
      <c r="N12590" s="4" t="s">
        <v>2041</v>
      </c>
      <c r="O12590" s="4" t="s">
        <v>2041</v>
      </c>
      <c r="P12590" s="4" t="s">
        <v>2041</v>
      </c>
      <c r="R12590" s="5" t="str">
        <f t="shared" si="1"/>
        <v>2021_149</v>
      </c>
    </row>
    <row r="12591">
      <c r="A12591" s="4" t="s">
        <v>1117</v>
      </c>
      <c r="B12591" s="4">
        <v>150.0</v>
      </c>
      <c r="C12591" s="4">
        <v>2021.0</v>
      </c>
      <c r="D12591" s="4" t="s">
        <v>1728</v>
      </c>
      <c r="E12591" s="4" t="s">
        <v>2062</v>
      </c>
      <c r="F12591" s="4" t="s">
        <v>257</v>
      </c>
      <c r="G12591" s="4" t="s">
        <v>1472</v>
      </c>
      <c r="H12591" s="4">
        <v>37971.0</v>
      </c>
      <c r="I12591" s="4">
        <v>19811.0</v>
      </c>
      <c r="J12591" s="4">
        <v>1789.0</v>
      </c>
      <c r="K12591" s="4">
        <v>22624.0</v>
      </c>
      <c r="L12591" s="4">
        <v>57825.0</v>
      </c>
      <c r="M12591" s="4" t="s">
        <v>2041</v>
      </c>
      <c r="N12591" s="4" t="s">
        <v>2041</v>
      </c>
      <c r="O12591" s="4" t="s">
        <v>2041</v>
      </c>
      <c r="P12591" s="4" t="s">
        <v>2041</v>
      </c>
      <c r="R12591" s="5" t="str">
        <f t="shared" si="1"/>
        <v>2021_150</v>
      </c>
    </row>
    <row r="12592">
      <c r="A12592" s="4" t="s">
        <v>2275</v>
      </c>
      <c r="B12592" s="4">
        <v>151.0</v>
      </c>
      <c r="C12592" s="4">
        <v>2021.0</v>
      </c>
      <c r="D12592" s="4" t="s">
        <v>225</v>
      </c>
      <c r="E12592" s="4" t="s">
        <v>921</v>
      </c>
      <c r="F12592" s="4" t="s">
        <v>118</v>
      </c>
      <c r="G12592" s="4" t="s">
        <v>1530</v>
      </c>
      <c r="H12592" s="4">
        <v>264.0</v>
      </c>
      <c r="I12592" s="4">
        <v>19771.0</v>
      </c>
      <c r="J12592" s="4">
        <v>397.0</v>
      </c>
      <c r="K12592" s="4">
        <v>6499.0</v>
      </c>
      <c r="L12592" s="4">
        <v>1400.0</v>
      </c>
      <c r="M12592" s="4" t="s">
        <v>2041</v>
      </c>
      <c r="N12592" s="4" t="s">
        <v>2041</v>
      </c>
      <c r="O12592" s="4" t="s">
        <v>2041</v>
      </c>
      <c r="P12592" s="4" t="s">
        <v>2041</v>
      </c>
      <c r="R12592" s="5" t="str">
        <f t="shared" si="1"/>
        <v>2021_151</v>
      </c>
    </row>
    <row r="12593">
      <c r="A12593" s="4" t="s">
        <v>2582</v>
      </c>
      <c r="B12593" s="4">
        <v>152.0</v>
      </c>
      <c r="C12593" s="4">
        <v>2021.0</v>
      </c>
      <c r="D12593" s="4" t="s">
        <v>1354</v>
      </c>
      <c r="E12593" s="4" t="s">
        <v>2043</v>
      </c>
      <c r="F12593" s="4" t="s">
        <v>37</v>
      </c>
      <c r="G12593" s="4" t="s">
        <v>2536</v>
      </c>
      <c r="H12593" s="4">
        <v>7959.0</v>
      </c>
      <c r="I12593" s="4">
        <v>19577.0</v>
      </c>
      <c r="J12593" s="4">
        <v>5369.0</v>
      </c>
      <c r="K12593" s="4">
        <v>26006.0</v>
      </c>
      <c r="L12593" s="4">
        <v>138000.0</v>
      </c>
      <c r="M12593" s="4" t="s">
        <v>2041</v>
      </c>
      <c r="N12593" s="4" t="s">
        <v>2041</v>
      </c>
      <c r="O12593" s="4" t="s">
        <v>2041</v>
      </c>
      <c r="P12593" s="4" t="s">
        <v>2041</v>
      </c>
      <c r="R12593" s="5" t="str">
        <f t="shared" si="1"/>
        <v>2021_152</v>
      </c>
    </row>
    <row r="12594">
      <c r="A12594" s="4" t="s">
        <v>744</v>
      </c>
      <c r="B12594" s="4">
        <v>153.0</v>
      </c>
      <c r="C12594" s="4">
        <v>2021.0</v>
      </c>
      <c r="D12594" s="4" t="s">
        <v>203</v>
      </c>
      <c r="E12594" s="4" t="s">
        <v>2059</v>
      </c>
      <c r="F12594" s="4" t="s">
        <v>70</v>
      </c>
      <c r="G12594" s="4" t="s">
        <v>1409</v>
      </c>
      <c r="H12594" s="4">
        <v>146948.0</v>
      </c>
      <c r="I12594" s="4">
        <v>19533.0</v>
      </c>
      <c r="J12594" s="4">
        <v>5349.0</v>
      </c>
      <c r="K12594" s="4">
        <v>62398.0</v>
      </c>
      <c r="L12594" s="4">
        <v>30960.0</v>
      </c>
      <c r="M12594" s="4" t="s">
        <v>2041</v>
      </c>
      <c r="N12594" s="4" t="s">
        <v>2041</v>
      </c>
      <c r="O12594" s="4" t="s">
        <v>2041</v>
      </c>
      <c r="P12594" s="4" t="s">
        <v>2041</v>
      </c>
      <c r="R12594" s="5" t="str">
        <f t="shared" si="1"/>
        <v>2021_153</v>
      </c>
    </row>
    <row r="12595">
      <c r="A12595" s="4" t="s">
        <v>2144</v>
      </c>
      <c r="B12595" s="4">
        <v>154.0</v>
      </c>
      <c r="C12595" s="4">
        <v>2021.0</v>
      </c>
      <c r="D12595" s="4" t="s">
        <v>34</v>
      </c>
      <c r="E12595" s="4" t="s">
        <v>2062</v>
      </c>
      <c r="F12595" s="4" t="s">
        <v>20</v>
      </c>
      <c r="G12595" s="4" t="s">
        <v>1491</v>
      </c>
      <c r="H12595" s="4">
        <v>13832.0</v>
      </c>
      <c r="I12595" s="4">
        <v>19456.0</v>
      </c>
      <c r="J12595" s="4">
        <v>1081.0</v>
      </c>
      <c r="K12595" s="4">
        <v>20350.0</v>
      </c>
      <c r="L12595" s="4">
        <v>78000.0</v>
      </c>
      <c r="M12595" s="4" t="s">
        <v>2041</v>
      </c>
      <c r="N12595" s="4" t="s">
        <v>2041</v>
      </c>
      <c r="O12595" s="4" t="s">
        <v>2041</v>
      </c>
      <c r="P12595" s="4" t="s">
        <v>2041</v>
      </c>
      <c r="R12595" s="5" t="str">
        <f t="shared" si="1"/>
        <v>2021_154</v>
      </c>
    </row>
    <row r="12596">
      <c r="A12596" s="4" t="s">
        <v>2277</v>
      </c>
      <c r="B12596" s="4">
        <v>155.0</v>
      </c>
      <c r="C12596" s="4">
        <v>2021.0</v>
      </c>
      <c r="D12596" s="4" t="s">
        <v>1289</v>
      </c>
      <c r="E12596" s="4" t="s">
        <v>114</v>
      </c>
      <c r="F12596" s="4" t="s">
        <v>57</v>
      </c>
      <c r="G12596" s="4" t="s">
        <v>1937</v>
      </c>
      <c r="H12596" s="4">
        <v>13647.0</v>
      </c>
      <c r="I12596" s="4">
        <v>19423.0</v>
      </c>
      <c r="J12596" s="4">
        <v>673.0</v>
      </c>
      <c r="K12596" s="4">
        <v>9532.0</v>
      </c>
      <c r="L12596" s="4">
        <v>10500.0</v>
      </c>
      <c r="M12596" s="4" t="s">
        <v>2041</v>
      </c>
      <c r="N12596" s="4" t="s">
        <v>2041</v>
      </c>
      <c r="O12596" s="4" t="s">
        <v>2041</v>
      </c>
      <c r="P12596" s="4" t="s">
        <v>2041</v>
      </c>
      <c r="R12596" s="5" t="str">
        <f t="shared" si="1"/>
        <v>2021_155</v>
      </c>
    </row>
    <row r="12597">
      <c r="A12597" s="4" t="s">
        <v>1170</v>
      </c>
      <c r="B12597" s="4">
        <v>156.0</v>
      </c>
      <c r="C12597" s="4">
        <v>2021.0</v>
      </c>
      <c r="D12597" s="4" t="s">
        <v>490</v>
      </c>
      <c r="E12597" s="4" t="s">
        <v>921</v>
      </c>
      <c r="F12597" s="4" t="s">
        <v>24</v>
      </c>
      <c r="G12597" s="4" t="s">
        <v>1404</v>
      </c>
      <c r="H12597" s="4">
        <v>71623.0</v>
      </c>
      <c r="I12597" s="4">
        <v>19256.0</v>
      </c>
      <c r="J12597" s="4">
        <v>2701.0</v>
      </c>
      <c r="K12597" s="4">
        <v>62618.0</v>
      </c>
      <c r="L12597" s="4">
        <v>9700.0</v>
      </c>
      <c r="M12597" s="4" t="s">
        <v>2041</v>
      </c>
      <c r="N12597" s="4" t="s">
        <v>2041</v>
      </c>
      <c r="O12597" s="4" t="s">
        <v>2041</v>
      </c>
      <c r="P12597" s="4" t="s">
        <v>2044</v>
      </c>
      <c r="R12597" s="5" t="str">
        <f t="shared" si="1"/>
        <v>2021_156</v>
      </c>
    </row>
    <row r="12598">
      <c r="A12598" s="4" t="s">
        <v>2111</v>
      </c>
      <c r="B12598" s="4">
        <v>157.0</v>
      </c>
      <c r="C12598" s="4">
        <v>2021.0</v>
      </c>
      <c r="D12598" s="4" t="s">
        <v>62</v>
      </c>
      <c r="E12598" s="4" t="s">
        <v>2112</v>
      </c>
      <c r="F12598" s="4" t="s">
        <v>46</v>
      </c>
      <c r="G12598" s="4" t="s">
        <v>1418</v>
      </c>
      <c r="H12598" s="4">
        <v>167113.0</v>
      </c>
      <c r="I12598" s="4">
        <v>19208.0</v>
      </c>
      <c r="J12598" s="4">
        <v>4731.0</v>
      </c>
      <c r="K12598" s="4">
        <v>52627.0</v>
      </c>
      <c r="L12598" s="9">
        <v>200000.0</v>
      </c>
      <c r="M12598" s="4" t="s">
        <v>2041</v>
      </c>
      <c r="N12598" s="4" t="s">
        <v>2041</v>
      </c>
      <c r="O12598" s="4" t="s">
        <v>2041</v>
      </c>
      <c r="P12598" s="4" t="s">
        <v>2041</v>
      </c>
      <c r="R12598" s="5" t="str">
        <f t="shared" si="1"/>
        <v>2021_157</v>
      </c>
    </row>
    <row r="12599">
      <c r="A12599" s="4" t="s">
        <v>2136</v>
      </c>
      <c r="B12599" s="4">
        <v>158.0</v>
      </c>
      <c r="C12599" s="4">
        <v>2021.0</v>
      </c>
      <c r="D12599" s="4" t="s">
        <v>1078</v>
      </c>
      <c r="E12599" s="4" t="s">
        <v>2052</v>
      </c>
      <c r="F12599" s="4" t="s">
        <v>24</v>
      </c>
      <c r="G12599" s="4" t="s">
        <v>1401</v>
      </c>
      <c r="H12599" s="4">
        <v>47000.0</v>
      </c>
      <c r="I12599" s="4">
        <v>19140.0</v>
      </c>
      <c r="J12599" s="4">
        <v>2352.0</v>
      </c>
      <c r="K12599" s="4">
        <v>17523.0</v>
      </c>
      <c r="L12599" s="4">
        <v>46000.0</v>
      </c>
      <c r="M12599" s="4" t="s">
        <v>2041</v>
      </c>
      <c r="N12599" s="4" t="s">
        <v>2041</v>
      </c>
      <c r="O12599" s="4" t="s">
        <v>2041</v>
      </c>
      <c r="P12599" s="4" t="s">
        <v>2041</v>
      </c>
      <c r="R12599" s="5" t="str">
        <f t="shared" si="1"/>
        <v>2021_158</v>
      </c>
    </row>
    <row r="12600">
      <c r="A12600" s="4" t="s">
        <v>2153</v>
      </c>
      <c r="B12600" s="4">
        <v>159.0</v>
      </c>
      <c r="C12600" s="4">
        <v>2021.0</v>
      </c>
      <c r="D12600" s="4" t="s">
        <v>1723</v>
      </c>
      <c r="E12600" s="4" t="s">
        <v>2062</v>
      </c>
      <c r="F12600" s="4" t="s">
        <v>95</v>
      </c>
      <c r="G12600" s="4" t="s">
        <v>1497</v>
      </c>
      <c r="H12600" s="4">
        <v>32256.0</v>
      </c>
      <c r="I12600" s="4">
        <v>18729.0</v>
      </c>
      <c r="J12600" s="4">
        <v>1298.0</v>
      </c>
      <c r="K12600" s="4">
        <v>28260.0</v>
      </c>
      <c r="L12600" s="4">
        <v>26000.0</v>
      </c>
      <c r="M12600" s="4" t="s">
        <v>2041</v>
      </c>
      <c r="N12600" s="4" t="s">
        <v>2041</v>
      </c>
      <c r="O12600" s="4" t="s">
        <v>2041</v>
      </c>
      <c r="P12600" s="4" t="s">
        <v>2044</v>
      </c>
      <c r="R12600" s="5" t="str">
        <f t="shared" si="1"/>
        <v>2021_159</v>
      </c>
    </row>
    <row r="12601">
      <c r="A12601" s="7" t="s">
        <v>2527</v>
      </c>
      <c r="B12601" s="7">
        <v>160.0</v>
      </c>
      <c r="C12601" s="7">
        <v>2021.0</v>
      </c>
      <c r="D12601" s="7" t="s">
        <v>216</v>
      </c>
      <c r="E12601" s="7" t="s">
        <v>921</v>
      </c>
      <c r="F12601" s="7" t="s">
        <v>57</v>
      </c>
      <c r="G12601" s="7" t="s">
        <v>1414</v>
      </c>
      <c r="H12601" s="7">
        <v>23241.0</v>
      </c>
      <c r="I12601" s="7">
        <v>18469.0</v>
      </c>
      <c r="J12601" s="7">
        <v>1318.0</v>
      </c>
      <c r="K12601" s="7">
        <v>97856.0</v>
      </c>
      <c r="L12601" s="7">
        <v>24000.0</v>
      </c>
      <c r="M12601" s="7" t="s">
        <v>2041</v>
      </c>
      <c r="N12601" s="7" t="s">
        <v>2044</v>
      </c>
      <c r="O12601" s="7" t="s">
        <v>2041</v>
      </c>
      <c r="P12601" s="7" t="s">
        <v>2041</v>
      </c>
      <c r="Q12601" s="8"/>
      <c r="R12601" s="5" t="str">
        <f t="shared" si="1"/>
        <v>2021_160</v>
      </c>
    </row>
    <row r="12602">
      <c r="A12602" s="7" t="s">
        <v>2240</v>
      </c>
      <c r="B12602" s="7">
        <v>161.0</v>
      </c>
      <c r="C12602" s="7">
        <v>2021.0</v>
      </c>
      <c r="D12602" s="7" t="s">
        <v>1354</v>
      </c>
      <c r="E12602" s="7" t="s">
        <v>2043</v>
      </c>
      <c r="F12602" s="7" t="s">
        <v>46</v>
      </c>
      <c r="G12602" s="7" t="s">
        <v>2481</v>
      </c>
      <c r="H12602" s="7">
        <v>23292.0</v>
      </c>
      <c r="I12602" s="7">
        <v>18468.0</v>
      </c>
      <c r="J12602" s="7">
        <v>789.0</v>
      </c>
      <c r="K12602" s="7">
        <v>9345.0</v>
      </c>
      <c r="L12602" s="7">
        <v>10000.0</v>
      </c>
      <c r="M12602" s="7" t="s">
        <v>2041</v>
      </c>
      <c r="N12602" s="7" t="s">
        <v>2044</v>
      </c>
      <c r="O12602" s="7" t="s">
        <v>2041</v>
      </c>
      <c r="P12602" s="7" t="s">
        <v>2041</v>
      </c>
      <c r="Q12602" s="8"/>
      <c r="R12602" s="5" t="str">
        <f t="shared" si="1"/>
        <v>2021_161</v>
      </c>
    </row>
    <row r="12603">
      <c r="A12603" s="4" t="s">
        <v>2250</v>
      </c>
      <c r="B12603" s="4">
        <v>162.0</v>
      </c>
      <c r="C12603" s="4">
        <v>2021.0</v>
      </c>
      <c r="D12603" s="4" t="s">
        <v>48</v>
      </c>
      <c r="E12603" s="4" t="s">
        <v>48</v>
      </c>
      <c r="F12603" s="4" t="s">
        <v>55</v>
      </c>
      <c r="G12603" s="4" t="s">
        <v>1522</v>
      </c>
      <c r="H12603" s="4">
        <v>65837.0</v>
      </c>
      <c r="I12603" s="4">
        <v>18362.0</v>
      </c>
      <c r="J12603" s="4">
        <v>2030.0</v>
      </c>
      <c r="K12603" s="4">
        <v>20402.0</v>
      </c>
      <c r="L12603" s="4">
        <v>61031.0</v>
      </c>
      <c r="M12603" s="4" t="s">
        <v>2041</v>
      </c>
      <c r="N12603" s="4" t="s">
        <v>2041</v>
      </c>
      <c r="O12603" s="4" t="s">
        <v>2041</v>
      </c>
      <c r="P12603" s="4" t="s">
        <v>2041</v>
      </c>
      <c r="R12603" s="5" t="str">
        <f t="shared" si="1"/>
        <v>2021_162</v>
      </c>
    </row>
    <row r="12604">
      <c r="A12604" s="4" t="s">
        <v>2633</v>
      </c>
      <c r="B12604" s="4">
        <v>163.0</v>
      </c>
      <c r="C12604" s="4">
        <v>2021.0</v>
      </c>
      <c r="D12604" s="4" t="s">
        <v>76</v>
      </c>
      <c r="E12604" s="4" t="s">
        <v>76</v>
      </c>
      <c r="F12604" s="4" t="s">
        <v>179</v>
      </c>
      <c r="G12604" s="4" t="s">
        <v>1753</v>
      </c>
      <c r="H12604" s="4">
        <v>41664.0</v>
      </c>
      <c r="I12604" s="4">
        <v>18194.0</v>
      </c>
      <c r="J12604" s="4">
        <v>1119.0</v>
      </c>
      <c r="K12604" s="4">
        <v>36960.0</v>
      </c>
      <c r="L12604" s="4">
        <v>48000.0</v>
      </c>
      <c r="M12604" s="4" t="s">
        <v>2041</v>
      </c>
      <c r="N12604" s="4" t="s">
        <v>2041</v>
      </c>
      <c r="O12604" s="4" t="s">
        <v>2041</v>
      </c>
      <c r="P12604" s="4" t="s">
        <v>2041</v>
      </c>
      <c r="R12604" s="5" t="str">
        <f t="shared" si="1"/>
        <v>2021_163</v>
      </c>
    </row>
    <row r="12605">
      <c r="A12605" s="4" t="s">
        <v>2107</v>
      </c>
      <c r="B12605" s="4">
        <v>164.0</v>
      </c>
      <c r="C12605" s="4">
        <v>2021.0</v>
      </c>
      <c r="D12605" s="4" t="s">
        <v>26</v>
      </c>
      <c r="E12605" s="4" t="s">
        <v>2040</v>
      </c>
      <c r="F12605" s="4" t="s">
        <v>30</v>
      </c>
      <c r="G12605" s="4" t="s">
        <v>1407</v>
      </c>
      <c r="H12605" s="4">
        <v>5028.0</v>
      </c>
      <c r="I12605" s="4">
        <v>18097.0</v>
      </c>
      <c r="J12605" s="4">
        <v>3944.0</v>
      </c>
      <c r="K12605" s="4">
        <v>17706.0</v>
      </c>
      <c r="L12605" s="4">
        <v>75711.0</v>
      </c>
      <c r="M12605" s="4" t="s">
        <v>2041</v>
      </c>
      <c r="N12605" s="4" t="s">
        <v>2041</v>
      </c>
      <c r="O12605" s="4" t="s">
        <v>2041</v>
      </c>
      <c r="P12605" s="4" t="s">
        <v>2041</v>
      </c>
      <c r="R12605" s="5" t="str">
        <f t="shared" si="1"/>
        <v>2021_164</v>
      </c>
    </row>
    <row r="12606">
      <c r="A12606" s="4" t="s">
        <v>2140</v>
      </c>
      <c r="B12606" s="4">
        <v>165.0</v>
      </c>
      <c r="C12606" s="4">
        <v>2021.0</v>
      </c>
      <c r="D12606" s="4" t="s">
        <v>332</v>
      </c>
      <c r="E12606" s="4" t="s">
        <v>2141</v>
      </c>
      <c r="F12606" s="4" t="s">
        <v>189</v>
      </c>
      <c r="G12606" s="4" t="s">
        <v>1449</v>
      </c>
      <c r="H12606" s="4">
        <v>5434.0</v>
      </c>
      <c r="I12606" s="4">
        <v>18001.0</v>
      </c>
      <c r="J12606" s="4">
        <v>24.0</v>
      </c>
      <c r="K12606" s="4">
        <v>9328.0</v>
      </c>
      <c r="L12606" s="4">
        <v>25000.0</v>
      </c>
      <c r="M12606" s="4" t="s">
        <v>2041</v>
      </c>
      <c r="N12606" s="4" t="s">
        <v>2041</v>
      </c>
      <c r="O12606" s="4" t="s">
        <v>2041</v>
      </c>
      <c r="P12606" s="4" t="s">
        <v>2041</v>
      </c>
      <c r="R12606" s="5" t="str">
        <f t="shared" si="1"/>
        <v>2021_165</v>
      </c>
    </row>
    <row r="12607">
      <c r="A12607" s="4" t="s">
        <v>2176</v>
      </c>
      <c r="B12607" s="4">
        <v>166.0</v>
      </c>
      <c r="C12607" s="4">
        <v>2021.0</v>
      </c>
      <c r="D12607" s="4" t="s">
        <v>216</v>
      </c>
      <c r="E12607" s="4" t="s">
        <v>921</v>
      </c>
      <c r="F12607" s="4" t="s">
        <v>179</v>
      </c>
      <c r="G12607" s="4" t="s">
        <v>1501</v>
      </c>
      <c r="H12607" s="4">
        <v>148305.0</v>
      </c>
      <c r="I12607" s="4">
        <v>17997.0</v>
      </c>
      <c r="J12607" s="4">
        <v>2919.0</v>
      </c>
      <c r="K12607" s="4">
        <v>127684.0</v>
      </c>
      <c r="L12607" s="4">
        <v>14900.0</v>
      </c>
      <c r="M12607" s="4" t="s">
        <v>2041</v>
      </c>
      <c r="N12607" s="4" t="s">
        <v>2041</v>
      </c>
      <c r="O12607" s="4" t="s">
        <v>2041</v>
      </c>
      <c r="P12607" s="4" t="s">
        <v>2041</v>
      </c>
      <c r="R12607" s="5" t="str">
        <f t="shared" si="1"/>
        <v>2021_166</v>
      </c>
    </row>
    <row r="12608">
      <c r="A12608" s="4" t="s">
        <v>2164</v>
      </c>
      <c r="B12608" s="4">
        <v>167.0</v>
      </c>
      <c r="C12608" s="4">
        <v>2021.0</v>
      </c>
      <c r="D12608" s="4" t="s">
        <v>1295</v>
      </c>
      <c r="E12608" s="4" t="s">
        <v>114</v>
      </c>
      <c r="F12608" s="4" t="s">
        <v>24</v>
      </c>
      <c r="G12608" s="4" t="s">
        <v>1503</v>
      </c>
      <c r="H12608" s="4">
        <v>5537.0</v>
      </c>
      <c r="I12608" s="4">
        <v>17640.0</v>
      </c>
      <c r="J12608" s="4">
        <v>399.0</v>
      </c>
      <c r="K12608" s="4">
        <v>27106.0</v>
      </c>
      <c r="L12608" s="4">
        <v>97900.0</v>
      </c>
      <c r="M12608" s="4" t="s">
        <v>2041</v>
      </c>
      <c r="N12608" s="4" t="s">
        <v>2041</v>
      </c>
      <c r="O12608" s="4" t="s">
        <v>2041</v>
      </c>
      <c r="P12608" s="4" t="s">
        <v>2041</v>
      </c>
      <c r="R12608" s="5" t="str">
        <f t="shared" si="1"/>
        <v>2021_167</v>
      </c>
    </row>
    <row r="12609">
      <c r="A12609" s="4" t="s">
        <v>395</v>
      </c>
      <c r="B12609" s="4">
        <v>168.0</v>
      </c>
      <c r="C12609" s="4">
        <v>2021.0</v>
      </c>
      <c r="D12609" s="4" t="s">
        <v>977</v>
      </c>
      <c r="E12609" s="4" t="s">
        <v>117</v>
      </c>
      <c r="F12609" s="4" t="s">
        <v>400</v>
      </c>
      <c r="G12609" s="4" t="s">
        <v>1513</v>
      </c>
      <c r="H12609" s="4">
        <v>4128.0</v>
      </c>
      <c r="I12609" s="4">
        <v>17634.0</v>
      </c>
      <c r="J12609" s="4">
        <v>31.0</v>
      </c>
      <c r="K12609" s="4">
        <v>8105.0</v>
      </c>
      <c r="L12609" s="4">
        <v>14600.0</v>
      </c>
      <c r="M12609" s="4" t="s">
        <v>2041</v>
      </c>
      <c r="N12609" s="4" t="s">
        <v>2041</v>
      </c>
      <c r="O12609" s="4" t="s">
        <v>2041</v>
      </c>
      <c r="P12609" s="4" t="s">
        <v>2041</v>
      </c>
      <c r="R12609" s="5" t="str">
        <f t="shared" si="1"/>
        <v>2021_168</v>
      </c>
    </row>
    <row r="12610">
      <c r="A12610" s="4" t="s">
        <v>2165</v>
      </c>
      <c r="B12610" s="4">
        <v>169.0</v>
      </c>
      <c r="C12610" s="4">
        <v>2021.0</v>
      </c>
      <c r="D12610" s="4" t="s">
        <v>981</v>
      </c>
      <c r="E12610" s="4" t="s">
        <v>2053</v>
      </c>
      <c r="F12610" s="4" t="s">
        <v>74</v>
      </c>
      <c r="G12610" s="4" t="s">
        <v>1422</v>
      </c>
      <c r="H12610" s="4">
        <v>37403.0</v>
      </c>
      <c r="I12610" s="4">
        <v>17627.0</v>
      </c>
      <c r="J12610" s="4">
        <v>2181.0</v>
      </c>
      <c r="K12610" s="4">
        <v>30807.0</v>
      </c>
      <c r="L12610" s="4">
        <v>35000.0</v>
      </c>
      <c r="M12610" s="4" t="s">
        <v>2041</v>
      </c>
      <c r="N12610" s="4" t="s">
        <v>2041</v>
      </c>
      <c r="O12610" s="4" t="s">
        <v>2041</v>
      </c>
      <c r="P12610" s="4" t="s">
        <v>2041</v>
      </c>
      <c r="R12610" s="5" t="str">
        <f t="shared" si="1"/>
        <v>2021_169</v>
      </c>
    </row>
    <row r="12611">
      <c r="A12611" s="4" t="s">
        <v>2270</v>
      </c>
      <c r="B12611" s="4">
        <v>170.0</v>
      </c>
      <c r="C12611" s="4">
        <v>2021.0</v>
      </c>
      <c r="D12611" s="4" t="s">
        <v>1104</v>
      </c>
      <c r="E12611" s="4" t="s">
        <v>2116</v>
      </c>
      <c r="F12611" s="4" t="s">
        <v>88</v>
      </c>
      <c r="G12611" s="4" t="s">
        <v>1413</v>
      </c>
      <c r="H12611" s="4">
        <v>13716.0</v>
      </c>
      <c r="I12611" s="4">
        <v>17579.0</v>
      </c>
      <c r="J12611" s="4">
        <v>691.0</v>
      </c>
      <c r="K12611" s="4">
        <v>28780.0</v>
      </c>
      <c r="L12611" s="4">
        <v>49300.0</v>
      </c>
      <c r="M12611" s="4" t="s">
        <v>2041</v>
      </c>
      <c r="N12611" s="4" t="s">
        <v>2041</v>
      </c>
      <c r="O12611" s="4" t="s">
        <v>2041</v>
      </c>
      <c r="P12611" s="4" t="s">
        <v>2041</v>
      </c>
      <c r="R12611" s="5" t="str">
        <f t="shared" si="1"/>
        <v>2021_170</v>
      </c>
    </row>
    <row r="12612">
      <c r="A12612" s="4" t="s">
        <v>2697</v>
      </c>
      <c r="B12612" s="4">
        <v>171.0</v>
      </c>
      <c r="C12612" s="4">
        <v>2021.0</v>
      </c>
      <c r="D12612" s="4" t="s">
        <v>1728</v>
      </c>
      <c r="E12612" s="4" t="s">
        <v>2062</v>
      </c>
      <c r="F12612" s="4" t="s">
        <v>179</v>
      </c>
      <c r="G12612" s="4" t="s">
        <v>2698</v>
      </c>
      <c r="H12612" s="4">
        <v>36701.0</v>
      </c>
      <c r="I12612" s="4">
        <v>17456.0</v>
      </c>
      <c r="J12612" s="4">
        <v>1982.0</v>
      </c>
      <c r="K12612" s="4">
        <v>25093.0</v>
      </c>
      <c r="L12612" s="4">
        <v>56000.0</v>
      </c>
      <c r="M12612" s="4" t="s">
        <v>2041</v>
      </c>
      <c r="N12612" s="4" t="s">
        <v>2041</v>
      </c>
      <c r="O12612" s="4" t="s">
        <v>2044</v>
      </c>
      <c r="P12612" s="4" t="s">
        <v>2041</v>
      </c>
      <c r="R12612" s="5" t="str">
        <f t="shared" si="1"/>
        <v>2021_171</v>
      </c>
    </row>
    <row r="12613">
      <c r="A12613" s="4" t="s">
        <v>2212</v>
      </c>
      <c r="B12613" s="4">
        <v>172.0</v>
      </c>
      <c r="C12613" s="4">
        <v>2021.0</v>
      </c>
      <c r="D12613" s="4" t="s">
        <v>99</v>
      </c>
      <c r="E12613" s="4" t="s">
        <v>2042</v>
      </c>
      <c r="F12613" s="4" t="s">
        <v>100</v>
      </c>
      <c r="G12613" s="4" t="s">
        <v>1685</v>
      </c>
      <c r="H12613" s="4">
        <v>11953.0</v>
      </c>
      <c r="I12613" s="4">
        <v>17439.0</v>
      </c>
      <c r="J12613" s="4">
        <v>499.0</v>
      </c>
      <c r="K12613" s="4">
        <v>365948.0</v>
      </c>
      <c r="L12613" s="4">
        <v>10966.0</v>
      </c>
      <c r="M12613" s="4" t="s">
        <v>2041</v>
      </c>
      <c r="N12613" s="4" t="s">
        <v>2041</v>
      </c>
      <c r="O12613" s="4" t="s">
        <v>2041</v>
      </c>
      <c r="P12613" s="4" t="s">
        <v>2041</v>
      </c>
      <c r="R12613" s="5" t="str">
        <f t="shared" si="1"/>
        <v>2021_172</v>
      </c>
    </row>
    <row r="12614">
      <c r="A12614" s="4" t="s">
        <v>2190</v>
      </c>
      <c r="B12614" s="4">
        <v>173.0</v>
      </c>
      <c r="C12614" s="4">
        <v>2021.0</v>
      </c>
      <c r="D12614" s="4" t="s">
        <v>999</v>
      </c>
      <c r="E12614" s="4" t="s">
        <v>117</v>
      </c>
      <c r="F12614" s="4" t="s">
        <v>88</v>
      </c>
      <c r="G12614" s="4" t="s">
        <v>1413</v>
      </c>
      <c r="H12614" s="4">
        <v>16692.0</v>
      </c>
      <c r="I12614" s="4">
        <v>17384.0</v>
      </c>
      <c r="J12614" s="4">
        <v>29.0</v>
      </c>
      <c r="K12614" s="4">
        <v>13440.0</v>
      </c>
      <c r="L12614" s="4">
        <v>50000.0</v>
      </c>
      <c r="M12614" s="4" t="s">
        <v>2041</v>
      </c>
      <c r="N12614" s="4" t="s">
        <v>2041</v>
      </c>
      <c r="O12614" s="4" t="s">
        <v>2041</v>
      </c>
      <c r="P12614" s="4" t="s">
        <v>2041</v>
      </c>
      <c r="R12614" s="5" t="str">
        <f t="shared" si="1"/>
        <v>2021_173</v>
      </c>
    </row>
    <row r="12615">
      <c r="A12615" s="4" t="s">
        <v>2078</v>
      </c>
      <c r="B12615" s="4">
        <v>174.0</v>
      </c>
      <c r="C12615" s="4">
        <v>2021.0</v>
      </c>
      <c r="D12615" s="4" t="s">
        <v>120</v>
      </c>
      <c r="E12615" s="4" t="s">
        <v>2059</v>
      </c>
      <c r="F12615" s="4" t="s">
        <v>24</v>
      </c>
      <c r="G12615" s="4" t="s">
        <v>1470</v>
      </c>
      <c r="H12615" s="4">
        <v>15329.0</v>
      </c>
      <c r="I12615" s="4">
        <v>17337.0</v>
      </c>
      <c r="J12615" s="4">
        <v>8885.0</v>
      </c>
      <c r="K12615" s="4">
        <v>62008.0</v>
      </c>
      <c r="L12615" s="4">
        <v>102700.0</v>
      </c>
      <c r="M12615" s="4" t="s">
        <v>2041</v>
      </c>
      <c r="N12615" s="4" t="s">
        <v>2041</v>
      </c>
      <c r="O12615" s="4" t="s">
        <v>2041</v>
      </c>
      <c r="P12615" s="4" t="s">
        <v>2044</v>
      </c>
      <c r="R12615" s="5" t="str">
        <f t="shared" si="1"/>
        <v>2021_174</v>
      </c>
    </row>
    <row r="12616">
      <c r="A12616" s="4" t="s">
        <v>2223</v>
      </c>
      <c r="B12616" s="4">
        <v>175.0</v>
      </c>
      <c r="C12616" s="4">
        <v>2021.0</v>
      </c>
      <c r="D12616" s="4" t="s">
        <v>81</v>
      </c>
      <c r="E12616" s="4" t="s">
        <v>2042</v>
      </c>
      <c r="F12616" s="4" t="s">
        <v>30</v>
      </c>
      <c r="G12616" s="4" t="s">
        <v>1407</v>
      </c>
      <c r="H12616" s="4">
        <v>62055.0</v>
      </c>
      <c r="I12616" s="4">
        <v>17224.0</v>
      </c>
      <c r="J12616" s="4">
        <v>2016.0</v>
      </c>
      <c r="K12616" s="4">
        <v>33049.0</v>
      </c>
      <c r="L12616" s="4">
        <v>76000.0</v>
      </c>
      <c r="M12616" s="4" t="s">
        <v>2041</v>
      </c>
      <c r="N12616" s="4" t="s">
        <v>2041</v>
      </c>
      <c r="O12616" s="4" t="s">
        <v>2041</v>
      </c>
      <c r="P12616" s="4" t="s">
        <v>2041</v>
      </c>
      <c r="R12616" s="5" t="str">
        <f t="shared" si="1"/>
        <v>2021_175</v>
      </c>
    </row>
    <row r="12617">
      <c r="A12617" s="4" t="s">
        <v>2292</v>
      </c>
      <c r="B12617" s="4">
        <v>176.0</v>
      </c>
      <c r="C12617" s="4">
        <v>2021.0</v>
      </c>
      <c r="D12617" s="4" t="s">
        <v>975</v>
      </c>
      <c r="E12617" s="4" t="s">
        <v>2043</v>
      </c>
      <c r="F12617" s="4" t="s">
        <v>57</v>
      </c>
      <c r="G12617" s="4" t="s">
        <v>1445</v>
      </c>
      <c r="H12617" s="4">
        <v>122600.0</v>
      </c>
      <c r="I12617" s="4">
        <v>17202.0</v>
      </c>
      <c r="J12617" s="4">
        <v>3619.0</v>
      </c>
      <c r="K12617" s="4">
        <v>22353.0</v>
      </c>
      <c r="L12617" s="4">
        <v>24000.0</v>
      </c>
      <c r="M12617" s="4" t="s">
        <v>2041</v>
      </c>
      <c r="N12617" s="4" t="s">
        <v>2041</v>
      </c>
      <c r="O12617" s="4" t="s">
        <v>2041</v>
      </c>
      <c r="P12617" s="4" t="s">
        <v>2041</v>
      </c>
      <c r="R12617" s="5" t="str">
        <f t="shared" si="1"/>
        <v>2021_176</v>
      </c>
    </row>
    <row r="12618">
      <c r="A12618" s="4" t="s">
        <v>2307</v>
      </c>
      <c r="B12618" s="4">
        <v>177.0</v>
      </c>
      <c r="C12618" s="4">
        <v>2021.0</v>
      </c>
      <c r="D12618" s="4" t="s">
        <v>826</v>
      </c>
      <c r="E12618" s="4" t="s">
        <v>114</v>
      </c>
      <c r="F12618" s="4" t="s">
        <v>43</v>
      </c>
      <c r="G12618" s="4" t="s">
        <v>1437</v>
      </c>
      <c r="H12618" s="4">
        <v>70650.0</v>
      </c>
      <c r="I12618" s="4">
        <v>17117.0</v>
      </c>
      <c r="J12618" s="4">
        <v>874.0</v>
      </c>
      <c r="K12618" s="4">
        <v>54012.0</v>
      </c>
      <c r="L12618" s="4">
        <v>72000.0</v>
      </c>
      <c r="M12618" s="4" t="s">
        <v>2041</v>
      </c>
      <c r="N12618" s="4" t="s">
        <v>2041</v>
      </c>
      <c r="O12618" s="4" t="s">
        <v>2041</v>
      </c>
      <c r="P12618" s="4" t="s">
        <v>2041</v>
      </c>
      <c r="R12618" s="5" t="str">
        <f t="shared" si="1"/>
        <v>2021_177</v>
      </c>
    </row>
    <row r="12619">
      <c r="A12619" s="4" t="s">
        <v>2081</v>
      </c>
      <c r="B12619" s="4">
        <v>178.0</v>
      </c>
      <c r="C12619" s="4">
        <v>2021.0</v>
      </c>
      <c r="D12619" s="4" t="s">
        <v>120</v>
      </c>
      <c r="E12619" s="4" t="s">
        <v>2059</v>
      </c>
      <c r="F12619" s="4" t="s">
        <v>88</v>
      </c>
      <c r="G12619" s="4" t="s">
        <v>1413</v>
      </c>
      <c r="H12619" s="4">
        <v>30810.0</v>
      </c>
      <c r="I12619" s="4">
        <v>17095.0</v>
      </c>
      <c r="J12619" s="4">
        <v>12385.0</v>
      </c>
      <c r="K12619" s="4">
        <v>71996.0</v>
      </c>
      <c r="L12619" s="4">
        <v>74000.0</v>
      </c>
      <c r="M12619" s="4" t="s">
        <v>2041</v>
      </c>
      <c r="N12619" s="4" t="s">
        <v>2041</v>
      </c>
      <c r="O12619" s="4" t="s">
        <v>2041</v>
      </c>
      <c r="P12619" s="4" t="s">
        <v>2044</v>
      </c>
      <c r="R12619" s="5" t="str">
        <f t="shared" si="1"/>
        <v>2021_178</v>
      </c>
    </row>
    <row r="12620">
      <c r="A12620" s="4" t="s">
        <v>2168</v>
      </c>
      <c r="B12620" s="4">
        <v>179.0</v>
      </c>
      <c r="C12620" s="4">
        <v>2021.0</v>
      </c>
      <c r="D12620" s="4" t="s">
        <v>19</v>
      </c>
      <c r="E12620" s="4" t="s">
        <v>19</v>
      </c>
      <c r="F12620" s="4" t="s">
        <v>20</v>
      </c>
      <c r="G12620" s="4" t="s">
        <v>1492</v>
      </c>
      <c r="H12620" s="4">
        <v>10896.0</v>
      </c>
      <c r="I12620" s="4">
        <v>17046.0</v>
      </c>
      <c r="J12620" s="4">
        <v>159.0</v>
      </c>
      <c r="K12620" s="4">
        <v>13199.0</v>
      </c>
      <c r="L12620" s="4">
        <v>174600.0</v>
      </c>
      <c r="M12620" s="4" t="s">
        <v>2041</v>
      </c>
      <c r="N12620" s="4" t="s">
        <v>2041</v>
      </c>
      <c r="O12620" s="4" t="s">
        <v>2041</v>
      </c>
      <c r="P12620" s="4" t="s">
        <v>2041</v>
      </c>
      <c r="R12620" s="5" t="str">
        <f t="shared" si="1"/>
        <v>2021_179</v>
      </c>
    </row>
    <row r="12621">
      <c r="A12621" s="4" t="s">
        <v>2528</v>
      </c>
      <c r="B12621" s="4">
        <v>180.0</v>
      </c>
      <c r="C12621" s="4">
        <v>2021.0</v>
      </c>
      <c r="D12621" s="4" t="s">
        <v>59</v>
      </c>
      <c r="E12621" s="4" t="s">
        <v>2042</v>
      </c>
      <c r="F12621" s="4" t="s">
        <v>30</v>
      </c>
      <c r="G12621" s="4" t="s">
        <v>1407</v>
      </c>
      <c r="H12621" s="4">
        <v>41471.0</v>
      </c>
      <c r="I12621" s="4">
        <v>16940.0</v>
      </c>
      <c r="J12621" s="4">
        <v>3617.0</v>
      </c>
      <c r="K12621" s="4">
        <v>469633.0</v>
      </c>
      <c r="L12621" s="4">
        <v>48500.0</v>
      </c>
      <c r="M12621" s="4" t="s">
        <v>2041</v>
      </c>
      <c r="N12621" s="4" t="s">
        <v>2041</v>
      </c>
      <c r="O12621" s="4" t="s">
        <v>2041</v>
      </c>
      <c r="P12621" s="4" t="s">
        <v>2041</v>
      </c>
      <c r="R12621" s="5" t="str">
        <f t="shared" si="1"/>
        <v>2021_180</v>
      </c>
    </row>
    <row r="12622">
      <c r="A12622" s="4" t="s">
        <v>2121</v>
      </c>
      <c r="B12622" s="4">
        <v>181.0</v>
      </c>
      <c r="C12622" s="4">
        <v>2021.0</v>
      </c>
      <c r="D12622" s="4" t="s">
        <v>1728</v>
      </c>
      <c r="E12622" s="4" t="s">
        <v>2062</v>
      </c>
      <c r="F12622" s="4" t="s">
        <v>144</v>
      </c>
      <c r="G12622" s="4" t="s">
        <v>1481</v>
      </c>
      <c r="H12622" s="4">
        <v>54135.0</v>
      </c>
      <c r="I12622" s="4">
        <v>16785.0</v>
      </c>
      <c r="J12622" s="4">
        <v>1965.0</v>
      </c>
      <c r="K12622" s="4">
        <v>22882.0</v>
      </c>
      <c r="L12622" s="4">
        <v>83500.0</v>
      </c>
      <c r="M12622" s="4" t="s">
        <v>2041</v>
      </c>
      <c r="N12622" s="4" t="s">
        <v>2041</v>
      </c>
      <c r="O12622" s="4" t="s">
        <v>2041</v>
      </c>
      <c r="P12622" s="4" t="s">
        <v>2041</v>
      </c>
      <c r="R12622" s="5" t="str">
        <f t="shared" si="1"/>
        <v>2021_181</v>
      </c>
    </row>
    <row r="12623">
      <c r="A12623" s="4" t="s">
        <v>2196</v>
      </c>
      <c r="B12623" s="4">
        <v>182.0</v>
      </c>
      <c r="C12623" s="4">
        <v>2021.0</v>
      </c>
      <c r="D12623" s="4" t="s">
        <v>32</v>
      </c>
      <c r="E12623" s="4" t="s">
        <v>2043</v>
      </c>
      <c r="F12623" s="4" t="s">
        <v>57</v>
      </c>
      <c r="G12623" s="4" t="s">
        <v>1457</v>
      </c>
      <c r="H12623" s="4">
        <v>20432.0</v>
      </c>
      <c r="I12623" s="4">
        <v>16736.0</v>
      </c>
      <c r="J12623" s="4">
        <v>250.0</v>
      </c>
      <c r="K12623" s="4">
        <v>25662.0</v>
      </c>
      <c r="L12623" s="4">
        <v>63800.0</v>
      </c>
      <c r="M12623" s="4" t="s">
        <v>2041</v>
      </c>
      <c r="N12623" s="4" t="s">
        <v>2041</v>
      </c>
      <c r="O12623" s="4" t="s">
        <v>2041</v>
      </c>
      <c r="P12623" s="4" t="s">
        <v>2041</v>
      </c>
      <c r="R12623" s="5" t="str">
        <f t="shared" si="1"/>
        <v>2021_182</v>
      </c>
    </row>
    <row r="12624">
      <c r="A12624" s="7" t="s">
        <v>2117</v>
      </c>
      <c r="B12624" s="7">
        <v>183.0</v>
      </c>
      <c r="C12624" s="7">
        <v>2021.0</v>
      </c>
      <c r="D12624" s="7" t="s">
        <v>490</v>
      </c>
      <c r="E12624" s="7" t="s">
        <v>921</v>
      </c>
      <c r="F12624" s="7" t="s">
        <v>24</v>
      </c>
      <c r="G12624" s="7" t="s">
        <v>1404</v>
      </c>
      <c r="H12624" s="7">
        <v>24849.0</v>
      </c>
      <c r="I12624" s="7">
        <v>16680.0</v>
      </c>
      <c r="J12624" s="7">
        <v>14831.0</v>
      </c>
      <c r="K12624" s="7">
        <v>80064.0</v>
      </c>
      <c r="L12624" s="7">
        <v>11800.0</v>
      </c>
      <c r="M12624" s="7" t="s">
        <v>2041</v>
      </c>
      <c r="N12624" s="7" t="s">
        <v>2044</v>
      </c>
      <c r="O12624" s="7" t="s">
        <v>2041</v>
      </c>
      <c r="P12624" s="7" t="s">
        <v>2041</v>
      </c>
      <c r="Q12624" s="8"/>
      <c r="R12624" s="5" t="str">
        <f t="shared" si="1"/>
        <v>2021_183</v>
      </c>
    </row>
    <row r="12625">
      <c r="A12625" s="4" t="s">
        <v>2541</v>
      </c>
      <c r="B12625" s="4">
        <v>184.0</v>
      </c>
      <c r="C12625" s="4">
        <v>2021.0</v>
      </c>
      <c r="D12625" s="4" t="s">
        <v>975</v>
      </c>
      <c r="E12625" s="4" t="s">
        <v>2043</v>
      </c>
      <c r="F12625" s="4" t="s">
        <v>57</v>
      </c>
      <c r="G12625" s="4" t="s">
        <v>1445</v>
      </c>
      <c r="H12625" s="4">
        <v>331037.0</v>
      </c>
      <c r="I12625" s="4">
        <v>16675.0</v>
      </c>
      <c r="J12625" s="4">
        <v>4332.0</v>
      </c>
      <c r="K12625" s="4">
        <v>28791.0</v>
      </c>
      <c r="L12625" s="4">
        <v>18975.0</v>
      </c>
      <c r="M12625" s="4" t="s">
        <v>2044</v>
      </c>
      <c r="N12625" s="4" t="s">
        <v>2041</v>
      </c>
      <c r="O12625" s="4" t="s">
        <v>2041</v>
      </c>
      <c r="P12625" s="4" t="s">
        <v>2041</v>
      </c>
      <c r="R12625" s="5" t="str">
        <f t="shared" si="1"/>
        <v>2021_184</v>
      </c>
    </row>
    <row r="12626">
      <c r="A12626" s="4" t="s">
        <v>2267</v>
      </c>
      <c r="B12626" s="4">
        <v>185.0</v>
      </c>
      <c r="C12626" s="4">
        <v>2021.0</v>
      </c>
      <c r="D12626" s="4" t="s">
        <v>1354</v>
      </c>
      <c r="E12626" s="4" t="s">
        <v>2043</v>
      </c>
      <c r="F12626" s="4" t="s">
        <v>43</v>
      </c>
      <c r="G12626" s="4" t="s">
        <v>1881</v>
      </c>
      <c r="H12626" s="4">
        <v>41452.0</v>
      </c>
      <c r="I12626" s="4">
        <v>16652.0</v>
      </c>
      <c r="J12626" s="4">
        <v>1392.0</v>
      </c>
      <c r="K12626" s="4">
        <v>16923.0</v>
      </c>
      <c r="L12626" s="4">
        <v>289500.0</v>
      </c>
      <c r="M12626" s="4" t="s">
        <v>2041</v>
      </c>
      <c r="N12626" s="4" t="s">
        <v>2041</v>
      </c>
      <c r="O12626" s="4" t="s">
        <v>2041</v>
      </c>
      <c r="P12626" s="4" t="s">
        <v>2041</v>
      </c>
      <c r="R12626" s="5" t="str">
        <f t="shared" si="1"/>
        <v>2021_185</v>
      </c>
    </row>
    <row r="12627">
      <c r="A12627" s="4" t="s">
        <v>2447</v>
      </c>
      <c r="B12627" s="4">
        <v>186.0</v>
      </c>
      <c r="C12627" s="4">
        <v>2021.0</v>
      </c>
      <c r="D12627" s="4" t="s">
        <v>1139</v>
      </c>
      <c r="E12627" s="4" t="s">
        <v>2042</v>
      </c>
      <c r="F12627" s="4" t="s">
        <v>46</v>
      </c>
      <c r="G12627" s="4" t="s">
        <v>1418</v>
      </c>
      <c r="H12627" s="4">
        <v>9151.0</v>
      </c>
      <c r="I12627" s="4">
        <v>16590.0</v>
      </c>
      <c r="J12627" s="4">
        <v>403.0</v>
      </c>
      <c r="K12627" s="4">
        <v>14317.0</v>
      </c>
      <c r="L12627" s="4">
        <v>90800.0</v>
      </c>
      <c r="M12627" s="4" t="s">
        <v>2041</v>
      </c>
      <c r="N12627" s="4" t="s">
        <v>2041</v>
      </c>
      <c r="O12627" s="4" t="s">
        <v>2041</v>
      </c>
      <c r="P12627" s="4" t="s">
        <v>2041</v>
      </c>
      <c r="R12627" s="5" t="str">
        <f t="shared" si="1"/>
        <v>2021_186</v>
      </c>
    </row>
    <row r="12628">
      <c r="A12628" s="4" t="s">
        <v>2529</v>
      </c>
      <c r="B12628" s="4">
        <v>187.0</v>
      </c>
      <c r="C12628" s="4">
        <v>2021.0</v>
      </c>
      <c r="D12628" s="4" t="s">
        <v>81</v>
      </c>
      <c r="E12628" s="4" t="s">
        <v>2042</v>
      </c>
      <c r="F12628" s="4" t="s">
        <v>35</v>
      </c>
      <c r="G12628" s="4" t="s">
        <v>1499</v>
      </c>
      <c r="H12628" s="4">
        <v>23741.0</v>
      </c>
      <c r="I12628" s="4">
        <v>16472.0</v>
      </c>
      <c r="J12628" s="4">
        <v>1385.0</v>
      </c>
      <c r="K12628" s="4">
        <v>95948.0</v>
      </c>
      <c r="L12628" s="4">
        <v>16500.0</v>
      </c>
      <c r="M12628" s="4" t="s">
        <v>2041</v>
      </c>
      <c r="N12628" s="4" t="s">
        <v>2041</v>
      </c>
      <c r="O12628" s="4" t="s">
        <v>2041</v>
      </c>
      <c r="P12628" s="4" t="s">
        <v>2041</v>
      </c>
      <c r="R12628" s="5" t="str">
        <f t="shared" si="1"/>
        <v>2021_187</v>
      </c>
    </row>
    <row r="12629">
      <c r="A12629" s="4" t="s">
        <v>2173</v>
      </c>
      <c r="B12629" s="4">
        <v>188.0</v>
      </c>
      <c r="C12629" s="4">
        <v>2021.0</v>
      </c>
      <c r="D12629" s="4" t="s">
        <v>1078</v>
      </c>
      <c r="E12629" s="4" t="s">
        <v>2052</v>
      </c>
      <c r="F12629" s="4" t="s">
        <v>30</v>
      </c>
      <c r="G12629" s="4" t="s">
        <v>1407</v>
      </c>
      <c r="H12629" s="4">
        <v>66810.0</v>
      </c>
      <c r="I12629" s="4">
        <v>16471.0</v>
      </c>
      <c r="J12629" s="4">
        <v>2695.0</v>
      </c>
      <c r="K12629" s="4">
        <v>15920.0</v>
      </c>
      <c r="L12629" s="4">
        <v>34200.0</v>
      </c>
      <c r="M12629" s="4" t="s">
        <v>2041</v>
      </c>
      <c r="N12629" s="4" t="s">
        <v>2041</v>
      </c>
      <c r="O12629" s="4" t="s">
        <v>2041</v>
      </c>
      <c r="P12629" s="4" t="s">
        <v>2041</v>
      </c>
      <c r="R12629" s="5" t="str">
        <f t="shared" si="1"/>
        <v>2021_188</v>
      </c>
    </row>
    <row r="12630">
      <c r="A12630" s="4" t="s">
        <v>2312</v>
      </c>
      <c r="B12630" s="4">
        <v>189.0</v>
      </c>
      <c r="C12630" s="4">
        <v>2021.0</v>
      </c>
      <c r="D12630" s="4" t="s">
        <v>223</v>
      </c>
      <c r="E12630" s="4" t="s">
        <v>223</v>
      </c>
      <c r="F12630" s="4" t="s">
        <v>57</v>
      </c>
      <c r="G12630" s="4" t="s">
        <v>1454</v>
      </c>
      <c r="H12630" s="4">
        <v>9470.0</v>
      </c>
      <c r="I12630" s="4">
        <v>16391.0</v>
      </c>
      <c r="J12630" s="4">
        <v>186.0</v>
      </c>
      <c r="K12630" s="4">
        <v>12999.0</v>
      </c>
      <c r="L12630" s="4">
        <v>54000.0</v>
      </c>
      <c r="M12630" s="4" t="s">
        <v>2041</v>
      </c>
      <c r="N12630" s="4" t="s">
        <v>2041</v>
      </c>
      <c r="O12630" s="4" t="s">
        <v>2041</v>
      </c>
      <c r="P12630" s="4" t="s">
        <v>2041</v>
      </c>
      <c r="R12630" s="5" t="str">
        <f t="shared" si="1"/>
        <v>2021_189</v>
      </c>
    </row>
    <row r="12631">
      <c r="A12631" s="4" t="s">
        <v>2652</v>
      </c>
      <c r="B12631" s="4">
        <v>190.0</v>
      </c>
      <c r="C12631" s="4">
        <v>2021.0</v>
      </c>
      <c r="D12631" s="4" t="s">
        <v>1165</v>
      </c>
      <c r="E12631" s="4" t="s">
        <v>2059</v>
      </c>
      <c r="F12631" s="4" t="s">
        <v>35</v>
      </c>
      <c r="G12631" s="4" t="s">
        <v>1625</v>
      </c>
      <c r="H12631" s="4">
        <v>12602.0</v>
      </c>
      <c r="I12631" s="4">
        <v>16252.0</v>
      </c>
      <c r="J12631" s="4">
        <v>110.0</v>
      </c>
      <c r="K12631" s="4">
        <v>16169.0</v>
      </c>
      <c r="L12631" s="4">
        <v>119750.0</v>
      </c>
      <c r="M12631" s="4" t="s">
        <v>2041</v>
      </c>
      <c r="N12631" s="4" t="s">
        <v>2041</v>
      </c>
      <c r="O12631" s="4" t="s">
        <v>2041</v>
      </c>
      <c r="P12631" s="4" t="s">
        <v>2041</v>
      </c>
      <c r="R12631" s="5" t="str">
        <f t="shared" si="1"/>
        <v>2021_190</v>
      </c>
    </row>
    <row r="12632">
      <c r="A12632" s="4" t="s">
        <v>2214</v>
      </c>
      <c r="B12632" s="4">
        <v>191.0</v>
      </c>
      <c r="C12632" s="4">
        <v>2021.0</v>
      </c>
      <c r="D12632" s="4" t="s">
        <v>1165</v>
      </c>
      <c r="E12632" s="4" t="s">
        <v>2059</v>
      </c>
      <c r="F12632" s="4" t="s">
        <v>74</v>
      </c>
      <c r="G12632" s="4" t="s">
        <v>1482</v>
      </c>
      <c r="H12632" s="4">
        <v>12515.0</v>
      </c>
      <c r="I12632" s="4">
        <v>16207.0</v>
      </c>
      <c r="J12632" s="4">
        <v>506.0</v>
      </c>
      <c r="K12632" s="4">
        <v>5144.0</v>
      </c>
      <c r="L12632" s="4">
        <v>14888.0</v>
      </c>
      <c r="M12632" s="4" t="s">
        <v>2041</v>
      </c>
      <c r="N12632" s="4" t="s">
        <v>2041</v>
      </c>
      <c r="O12632" s="4" t="s">
        <v>2041</v>
      </c>
      <c r="P12632" s="4" t="s">
        <v>2041</v>
      </c>
      <c r="R12632" s="5" t="str">
        <f t="shared" si="1"/>
        <v>2021_191</v>
      </c>
    </row>
    <row r="12633">
      <c r="A12633" s="4" t="s">
        <v>2251</v>
      </c>
      <c r="B12633" s="4">
        <v>192.0</v>
      </c>
      <c r="C12633" s="4">
        <v>2021.0</v>
      </c>
      <c r="D12633" s="4" t="s">
        <v>611</v>
      </c>
      <c r="E12633" s="4" t="s">
        <v>2042</v>
      </c>
      <c r="F12633" s="4" t="s">
        <v>30</v>
      </c>
      <c r="G12633" s="4" t="s">
        <v>1407</v>
      </c>
      <c r="H12633" s="4">
        <v>115080.0</v>
      </c>
      <c r="I12633" s="4">
        <v>16205.0</v>
      </c>
      <c r="J12633" s="4">
        <v>4932.0</v>
      </c>
      <c r="K12633" s="4">
        <v>176982.0</v>
      </c>
      <c r="L12633" s="4">
        <v>16500.0</v>
      </c>
      <c r="M12633" s="4" t="s">
        <v>2041</v>
      </c>
      <c r="N12633" s="4" t="s">
        <v>2041</v>
      </c>
      <c r="O12633" s="4" t="s">
        <v>2041</v>
      </c>
      <c r="P12633" s="4" t="s">
        <v>2041</v>
      </c>
      <c r="R12633" s="5" t="str">
        <f t="shared" si="1"/>
        <v>2021_192</v>
      </c>
    </row>
    <row r="12634">
      <c r="A12634" s="4" t="s">
        <v>2532</v>
      </c>
      <c r="B12634" s="4">
        <v>193.0</v>
      </c>
      <c r="C12634" s="4">
        <v>2021.0</v>
      </c>
      <c r="D12634" s="4" t="s">
        <v>216</v>
      </c>
      <c r="E12634" s="4" t="s">
        <v>921</v>
      </c>
      <c r="F12634" s="4" t="s">
        <v>37</v>
      </c>
      <c r="G12634" s="4" t="s">
        <v>1495</v>
      </c>
      <c r="H12634" s="4">
        <v>61224.0</v>
      </c>
      <c r="I12634" s="4">
        <v>16128.0</v>
      </c>
      <c r="J12634" s="4">
        <v>401.0</v>
      </c>
      <c r="K12634" s="4">
        <v>95905.0</v>
      </c>
      <c r="L12634" s="4">
        <v>17300.0</v>
      </c>
      <c r="M12634" s="4" t="s">
        <v>2041</v>
      </c>
      <c r="N12634" s="4" t="s">
        <v>2041</v>
      </c>
      <c r="O12634" s="4" t="s">
        <v>2041</v>
      </c>
      <c r="P12634" s="4" t="s">
        <v>2041</v>
      </c>
      <c r="R12634" s="5" t="str">
        <f t="shared" si="1"/>
        <v>2021_193</v>
      </c>
    </row>
    <row r="12635">
      <c r="A12635" s="4" t="s">
        <v>2699</v>
      </c>
      <c r="B12635" s="4">
        <v>194.0</v>
      </c>
      <c r="C12635" s="4">
        <v>2021.0</v>
      </c>
      <c r="D12635" s="4" t="s">
        <v>81</v>
      </c>
      <c r="E12635" s="4" t="s">
        <v>2042</v>
      </c>
      <c r="F12635" s="4" t="s">
        <v>20</v>
      </c>
      <c r="G12635" s="4" t="s">
        <v>1402</v>
      </c>
      <c r="H12635" s="4">
        <v>45821.0</v>
      </c>
      <c r="I12635" s="4">
        <v>15981.0</v>
      </c>
      <c r="J12635" s="4">
        <v>198.0</v>
      </c>
      <c r="K12635" s="4">
        <v>37535.0</v>
      </c>
      <c r="L12635" s="4">
        <v>24000.0</v>
      </c>
      <c r="M12635" s="4" t="s">
        <v>2041</v>
      </c>
      <c r="N12635" s="4" t="s">
        <v>2041</v>
      </c>
      <c r="O12635" s="4" t="s">
        <v>2044</v>
      </c>
      <c r="P12635" s="4" t="s">
        <v>2041</v>
      </c>
      <c r="R12635" s="5" t="str">
        <f t="shared" si="1"/>
        <v>2021_194</v>
      </c>
    </row>
    <row r="12636">
      <c r="A12636" s="7" t="s">
        <v>2152</v>
      </c>
      <c r="B12636" s="7">
        <v>195.0</v>
      </c>
      <c r="C12636" s="7">
        <v>2021.0</v>
      </c>
      <c r="D12636" s="7" t="s">
        <v>26</v>
      </c>
      <c r="E12636" s="7" t="s">
        <v>2040</v>
      </c>
      <c r="F12636" s="7" t="s">
        <v>189</v>
      </c>
      <c r="G12636" s="7" t="s">
        <v>1502</v>
      </c>
      <c r="H12636" s="7">
        <v>9394.0</v>
      </c>
      <c r="I12636" s="7">
        <v>15955.0</v>
      </c>
      <c r="J12636" s="7">
        <v>163.0</v>
      </c>
      <c r="K12636" s="7">
        <v>15337.0</v>
      </c>
      <c r="L12636" s="7">
        <v>73000.0</v>
      </c>
      <c r="M12636" s="7" t="s">
        <v>2041</v>
      </c>
      <c r="N12636" s="7" t="s">
        <v>2044</v>
      </c>
      <c r="O12636" s="7" t="s">
        <v>2041</v>
      </c>
      <c r="P12636" s="7" t="s">
        <v>2041</v>
      </c>
      <c r="Q12636" s="8"/>
      <c r="R12636" s="5" t="str">
        <f t="shared" si="1"/>
        <v>2021_195</v>
      </c>
    </row>
    <row r="12637">
      <c r="A12637" s="4" t="s">
        <v>1251</v>
      </c>
      <c r="B12637" s="4">
        <v>196.0</v>
      </c>
      <c r="C12637" s="4">
        <v>2021.0</v>
      </c>
      <c r="D12637" s="4" t="s">
        <v>223</v>
      </c>
      <c r="E12637" s="4" t="s">
        <v>223</v>
      </c>
      <c r="F12637" s="4" t="s">
        <v>24</v>
      </c>
      <c r="G12637" s="4" t="s">
        <v>1401</v>
      </c>
      <c r="H12637" s="4">
        <v>3252.0</v>
      </c>
      <c r="I12637" s="4">
        <v>15884.0</v>
      </c>
      <c r="J12637" s="4">
        <v>435.0</v>
      </c>
      <c r="K12637" s="4">
        <v>7310.0</v>
      </c>
      <c r="L12637" s="4">
        <v>43717.0</v>
      </c>
      <c r="M12637" s="4" t="s">
        <v>2041</v>
      </c>
      <c r="N12637" s="4" t="s">
        <v>2041</v>
      </c>
      <c r="O12637" s="4" t="s">
        <v>2041</v>
      </c>
      <c r="P12637" s="4" t="s">
        <v>2041</v>
      </c>
      <c r="R12637" s="5" t="str">
        <f t="shared" si="1"/>
        <v>2021_196</v>
      </c>
    </row>
    <row r="12638">
      <c r="A12638" s="4" t="s">
        <v>2199</v>
      </c>
      <c r="B12638" s="4">
        <v>197.0</v>
      </c>
      <c r="C12638" s="4">
        <v>2021.0</v>
      </c>
      <c r="D12638" s="4" t="s">
        <v>29</v>
      </c>
      <c r="E12638" s="4" t="s">
        <v>29</v>
      </c>
      <c r="F12638" s="4" t="s">
        <v>183</v>
      </c>
      <c r="G12638" s="4" t="s">
        <v>1550</v>
      </c>
      <c r="H12638" s="4">
        <v>19048.0</v>
      </c>
      <c r="I12638" s="4">
        <v>15493.0</v>
      </c>
      <c r="J12638" s="4">
        <v>1763.0</v>
      </c>
      <c r="K12638" s="4">
        <v>38240.0</v>
      </c>
      <c r="L12638" s="4">
        <v>13500.0</v>
      </c>
      <c r="M12638" s="4" t="s">
        <v>2041</v>
      </c>
      <c r="N12638" s="4" t="s">
        <v>2041</v>
      </c>
      <c r="O12638" s="4" t="s">
        <v>2041</v>
      </c>
      <c r="P12638" s="4" t="s">
        <v>2041</v>
      </c>
      <c r="R12638" s="5" t="str">
        <f t="shared" si="1"/>
        <v>2021_197</v>
      </c>
    </row>
    <row r="12639">
      <c r="A12639" s="4" t="s">
        <v>2617</v>
      </c>
      <c r="B12639" s="4">
        <v>198.0</v>
      </c>
      <c r="C12639" s="4">
        <v>2021.0</v>
      </c>
      <c r="D12639" s="4" t="s">
        <v>26</v>
      </c>
      <c r="E12639" s="4" t="s">
        <v>2040</v>
      </c>
      <c r="F12639" s="4" t="s">
        <v>148</v>
      </c>
      <c r="G12639" s="4" t="s">
        <v>1846</v>
      </c>
      <c r="H12639" s="4">
        <v>6157.0</v>
      </c>
      <c r="I12639" s="4">
        <v>15430.0</v>
      </c>
      <c r="J12639" s="4">
        <v>421.0</v>
      </c>
      <c r="K12639" s="4">
        <v>5412.0</v>
      </c>
      <c r="L12639" s="4">
        <v>32000.0</v>
      </c>
      <c r="M12639" s="4" t="s">
        <v>2041</v>
      </c>
      <c r="N12639" s="4" t="s">
        <v>2041</v>
      </c>
      <c r="O12639" s="4" t="s">
        <v>2041</v>
      </c>
      <c r="P12639" s="4" t="s">
        <v>2041</v>
      </c>
      <c r="R12639" s="5" t="str">
        <f t="shared" si="1"/>
        <v>2021_198</v>
      </c>
    </row>
    <row r="12640">
      <c r="A12640" s="4" t="s">
        <v>2310</v>
      </c>
      <c r="B12640" s="4">
        <v>199.0</v>
      </c>
      <c r="C12640" s="4">
        <v>2021.0</v>
      </c>
      <c r="D12640" s="4" t="s">
        <v>19</v>
      </c>
      <c r="E12640" s="4" t="s">
        <v>19</v>
      </c>
      <c r="F12640" s="4" t="s">
        <v>46</v>
      </c>
      <c r="G12640" s="4" t="s">
        <v>1609</v>
      </c>
      <c r="H12640" s="4">
        <v>876.0</v>
      </c>
      <c r="I12640" s="4">
        <v>15379.0</v>
      </c>
      <c r="J12640" s="4">
        <v>1521.0</v>
      </c>
      <c r="K12640" s="4">
        <v>11852.0</v>
      </c>
      <c r="L12640" s="4">
        <v>73000.0</v>
      </c>
      <c r="M12640" s="4" t="s">
        <v>2041</v>
      </c>
      <c r="N12640" s="4" t="s">
        <v>2041</v>
      </c>
      <c r="O12640" s="4" t="s">
        <v>2041</v>
      </c>
      <c r="P12640" s="4" t="s">
        <v>2041</v>
      </c>
      <c r="R12640" s="5" t="str">
        <f t="shared" si="1"/>
        <v>2021_199</v>
      </c>
    </row>
    <row r="12641">
      <c r="A12641" s="4" t="s">
        <v>2644</v>
      </c>
      <c r="B12641" s="4">
        <v>200.0</v>
      </c>
      <c r="C12641" s="4">
        <v>2021.0</v>
      </c>
      <c r="D12641" s="4" t="s">
        <v>120</v>
      </c>
      <c r="E12641" s="4" t="s">
        <v>2059</v>
      </c>
      <c r="F12641" s="4" t="s">
        <v>46</v>
      </c>
      <c r="G12641" s="4" t="s">
        <v>1418</v>
      </c>
      <c r="H12641" s="4">
        <v>18325.0</v>
      </c>
      <c r="I12641" s="4">
        <v>15355.0</v>
      </c>
      <c r="J12641" s="4">
        <v>7069.0</v>
      </c>
      <c r="K12641" s="4">
        <v>59548.0</v>
      </c>
      <c r="L12641" s="4">
        <v>74400.0</v>
      </c>
      <c r="M12641" s="4" t="s">
        <v>2041</v>
      </c>
      <c r="N12641" s="4" t="s">
        <v>2041</v>
      </c>
      <c r="O12641" s="4" t="s">
        <v>2041</v>
      </c>
      <c r="P12641" s="4" t="s">
        <v>2044</v>
      </c>
      <c r="R12641" s="5" t="str">
        <f t="shared" si="1"/>
        <v>2021_200</v>
      </c>
    </row>
    <row r="12642">
      <c r="A12642" s="4" t="s">
        <v>2533</v>
      </c>
      <c r="B12642" s="4">
        <v>201.0</v>
      </c>
      <c r="C12642" s="4">
        <v>2021.0</v>
      </c>
      <c r="D12642" s="4" t="s">
        <v>1360</v>
      </c>
      <c r="E12642" s="4" t="s">
        <v>2141</v>
      </c>
      <c r="F12642" s="4" t="s">
        <v>30</v>
      </c>
      <c r="G12642" s="4" t="s">
        <v>1446</v>
      </c>
      <c r="H12642" s="4">
        <v>353687.0</v>
      </c>
      <c r="I12642" s="4">
        <v>15301.0</v>
      </c>
      <c r="J12642" s="4">
        <v>6411.0</v>
      </c>
      <c r="K12642" s="4">
        <v>33584.0</v>
      </c>
      <c r="L12642" s="4">
        <v>21000.0</v>
      </c>
      <c r="M12642" s="4" t="s">
        <v>2041</v>
      </c>
      <c r="N12642" s="4" t="s">
        <v>2041</v>
      </c>
      <c r="O12642" s="4" t="s">
        <v>2041</v>
      </c>
      <c r="P12642" s="4" t="s">
        <v>2041</v>
      </c>
      <c r="R12642" s="5" t="str">
        <f t="shared" si="1"/>
        <v>2021_201</v>
      </c>
    </row>
    <row r="12643">
      <c r="A12643" s="4" t="s">
        <v>195</v>
      </c>
      <c r="B12643" s="4">
        <v>202.0</v>
      </c>
      <c r="C12643" s="4">
        <v>2021.0</v>
      </c>
      <c r="D12643" s="4" t="s">
        <v>195</v>
      </c>
      <c r="E12643" s="4" t="s">
        <v>2141</v>
      </c>
      <c r="F12643" s="4" t="s">
        <v>24</v>
      </c>
      <c r="G12643" s="4" t="s">
        <v>1404</v>
      </c>
      <c r="H12643" s="4">
        <v>54452.0</v>
      </c>
      <c r="I12643" s="4">
        <v>15218.0</v>
      </c>
      <c r="J12643" s="4">
        <v>1496.0</v>
      </c>
      <c r="K12643" s="4">
        <v>29345.0</v>
      </c>
      <c r="L12643" s="4">
        <v>48250.0</v>
      </c>
      <c r="M12643" s="4" t="s">
        <v>2041</v>
      </c>
      <c r="N12643" s="4" t="s">
        <v>2041</v>
      </c>
      <c r="O12643" s="4" t="s">
        <v>2041</v>
      </c>
      <c r="P12643" s="4" t="s">
        <v>2041</v>
      </c>
      <c r="R12643" s="5" t="str">
        <f t="shared" si="1"/>
        <v>2021_202</v>
      </c>
    </row>
    <row r="12644">
      <c r="A12644" s="4" t="s">
        <v>2145</v>
      </c>
      <c r="B12644" s="4">
        <v>203.0</v>
      </c>
      <c r="C12644" s="4">
        <v>2021.0</v>
      </c>
      <c r="D12644" s="4" t="s">
        <v>23</v>
      </c>
      <c r="E12644" s="4" t="s">
        <v>921</v>
      </c>
      <c r="F12644" s="4" t="s">
        <v>43</v>
      </c>
      <c r="G12644" s="4" t="s">
        <v>1595</v>
      </c>
      <c r="H12644" s="4">
        <v>1700.0</v>
      </c>
      <c r="I12644" s="4">
        <v>15116.0</v>
      </c>
      <c r="J12644" s="4">
        <v>1392.0</v>
      </c>
      <c r="K12644" s="4">
        <v>10500.0</v>
      </c>
      <c r="L12644" s="4">
        <v>3729.0</v>
      </c>
      <c r="M12644" s="4" t="s">
        <v>2041</v>
      </c>
      <c r="N12644" s="4" t="s">
        <v>2041</v>
      </c>
      <c r="O12644" s="4" t="s">
        <v>2041</v>
      </c>
      <c r="P12644" s="4" t="s">
        <v>2041</v>
      </c>
      <c r="R12644" s="5" t="str">
        <f t="shared" si="1"/>
        <v>2021_203</v>
      </c>
    </row>
    <row r="12645">
      <c r="A12645" s="4" t="s">
        <v>2177</v>
      </c>
      <c r="B12645" s="4">
        <v>204.0</v>
      </c>
      <c r="C12645" s="4">
        <v>2021.0</v>
      </c>
      <c r="D12645" s="4" t="s">
        <v>216</v>
      </c>
      <c r="E12645" s="4" t="s">
        <v>921</v>
      </c>
      <c r="F12645" s="4" t="s">
        <v>55</v>
      </c>
      <c r="G12645" s="4" t="s">
        <v>1472</v>
      </c>
      <c r="H12645" s="4">
        <v>42067.0</v>
      </c>
      <c r="I12645" s="4">
        <v>14919.0</v>
      </c>
      <c r="J12645" s="4">
        <v>2200.0</v>
      </c>
      <c r="K12645" s="4">
        <v>80757.0</v>
      </c>
      <c r="L12645" s="4">
        <v>16787.0</v>
      </c>
      <c r="M12645" s="4" t="s">
        <v>2041</v>
      </c>
      <c r="N12645" s="4" t="s">
        <v>2041</v>
      </c>
      <c r="O12645" s="4" t="s">
        <v>2041</v>
      </c>
      <c r="P12645" s="4" t="s">
        <v>2041</v>
      </c>
      <c r="R12645" s="5" t="str">
        <f t="shared" si="1"/>
        <v>2021_204</v>
      </c>
    </row>
    <row r="12646">
      <c r="A12646" s="4" t="s">
        <v>2515</v>
      </c>
      <c r="B12646" s="4">
        <v>205.0</v>
      </c>
      <c r="C12646" s="4">
        <v>2021.0</v>
      </c>
      <c r="D12646" s="4" t="s">
        <v>1360</v>
      </c>
      <c r="E12646" s="4" t="s">
        <v>2141</v>
      </c>
      <c r="F12646" s="4" t="s">
        <v>189</v>
      </c>
      <c r="G12646" s="4" t="s">
        <v>1660</v>
      </c>
      <c r="H12646" s="4">
        <v>79693.0</v>
      </c>
      <c r="I12646" s="4">
        <v>14852.0</v>
      </c>
      <c r="J12646" s="4">
        <v>958.0</v>
      </c>
      <c r="K12646" s="4">
        <v>74619.0</v>
      </c>
      <c r="L12646" s="4">
        <v>44000.0</v>
      </c>
      <c r="M12646" s="4" t="s">
        <v>2041</v>
      </c>
      <c r="N12646" s="4" t="s">
        <v>2041</v>
      </c>
      <c r="O12646" s="4" t="s">
        <v>2041</v>
      </c>
      <c r="P12646" s="4" t="s">
        <v>2041</v>
      </c>
      <c r="R12646" s="5" t="str">
        <f t="shared" si="1"/>
        <v>2021_205</v>
      </c>
    </row>
    <row r="12647">
      <c r="A12647" s="4" t="s">
        <v>2262</v>
      </c>
      <c r="B12647" s="4">
        <v>206.0</v>
      </c>
      <c r="C12647" s="4">
        <v>2021.0</v>
      </c>
      <c r="D12647" s="4" t="s">
        <v>99</v>
      </c>
      <c r="E12647" s="4" t="s">
        <v>2042</v>
      </c>
      <c r="F12647" s="4" t="s">
        <v>201</v>
      </c>
      <c r="G12647" s="4" t="s">
        <v>1549</v>
      </c>
      <c r="H12647" s="4">
        <v>16346.0</v>
      </c>
      <c r="I12647" s="4">
        <v>14742.0</v>
      </c>
      <c r="J12647" s="4">
        <v>1396.0</v>
      </c>
      <c r="K12647" s="4">
        <v>296628.0</v>
      </c>
      <c r="L12647" s="4">
        <v>17400.0</v>
      </c>
      <c r="M12647" s="4" t="s">
        <v>2041</v>
      </c>
      <c r="N12647" s="4" t="s">
        <v>2041</v>
      </c>
      <c r="O12647" s="4" t="s">
        <v>2041</v>
      </c>
      <c r="P12647" s="4" t="s">
        <v>2041</v>
      </c>
      <c r="R12647" s="5" t="str">
        <f t="shared" si="1"/>
        <v>2021_206</v>
      </c>
    </row>
    <row r="12648">
      <c r="A12648" s="7" t="s">
        <v>2255</v>
      </c>
      <c r="B12648" s="7">
        <v>207.0</v>
      </c>
      <c r="C12648" s="7">
        <v>2021.0</v>
      </c>
      <c r="D12648" s="7" t="s">
        <v>99</v>
      </c>
      <c r="E12648" s="7" t="s">
        <v>2042</v>
      </c>
      <c r="F12648" s="7" t="s">
        <v>144</v>
      </c>
      <c r="G12648" s="7" t="s">
        <v>1791</v>
      </c>
      <c r="H12648" s="7">
        <v>8568.0</v>
      </c>
      <c r="I12648" s="7">
        <v>14596.0</v>
      </c>
      <c r="J12648" s="7">
        <v>415.0</v>
      </c>
      <c r="K12648" s="7">
        <v>84656.0</v>
      </c>
      <c r="L12648" s="7">
        <v>3600.0</v>
      </c>
      <c r="M12648" s="7" t="s">
        <v>2041</v>
      </c>
      <c r="N12648" s="7" t="s">
        <v>2044</v>
      </c>
      <c r="O12648" s="7" t="s">
        <v>2041</v>
      </c>
      <c r="P12648" s="7" t="s">
        <v>2041</v>
      </c>
      <c r="Q12648" s="8"/>
      <c r="R12648" s="5" t="str">
        <f t="shared" si="1"/>
        <v>2021_207</v>
      </c>
    </row>
    <row r="12649">
      <c r="A12649" s="4" t="s">
        <v>2238</v>
      </c>
      <c r="B12649" s="4">
        <v>208.0</v>
      </c>
      <c r="C12649" s="4">
        <v>2021.0</v>
      </c>
      <c r="D12649" s="4" t="s">
        <v>759</v>
      </c>
      <c r="E12649" s="4" t="s">
        <v>2141</v>
      </c>
      <c r="F12649" s="4" t="s">
        <v>43</v>
      </c>
      <c r="G12649" s="4" t="s">
        <v>1560</v>
      </c>
      <c r="H12649" s="4">
        <v>80654.0</v>
      </c>
      <c r="I12649" s="4">
        <v>14590.0</v>
      </c>
      <c r="J12649" s="4">
        <v>2467.0</v>
      </c>
      <c r="K12649" s="4">
        <v>39166.0</v>
      </c>
      <c r="L12649" s="4">
        <v>58000.0</v>
      </c>
      <c r="M12649" s="4" t="s">
        <v>2041</v>
      </c>
      <c r="N12649" s="4" t="s">
        <v>2041</v>
      </c>
      <c r="O12649" s="4" t="s">
        <v>2041</v>
      </c>
      <c r="P12649" s="4" t="s">
        <v>2041</v>
      </c>
      <c r="R12649" s="5" t="str">
        <f t="shared" si="1"/>
        <v>2021_208</v>
      </c>
    </row>
    <row r="12650">
      <c r="A12650" s="4" t="s">
        <v>1850</v>
      </c>
      <c r="B12650" s="4">
        <v>209.0</v>
      </c>
      <c r="C12650" s="4">
        <v>2021.0</v>
      </c>
      <c r="D12650" s="4" t="s">
        <v>1105</v>
      </c>
      <c r="E12650" s="4" t="s">
        <v>2052</v>
      </c>
      <c r="F12650" s="4" t="s">
        <v>35</v>
      </c>
      <c r="G12650" s="4" t="s">
        <v>1851</v>
      </c>
      <c r="H12650" s="4">
        <v>32152.0</v>
      </c>
      <c r="I12650" s="4">
        <v>14535.0</v>
      </c>
      <c r="J12650" s="4">
        <v>1234.0</v>
      </c>
      <c r="K12650" s="4">
        <v>23566.0</v>
      </c>
      <c r="L12650" s="4">
        <v>58350.0</v>
      </c>
      <c r="M12650" s="4" t="s">
        <v>2041</v>
      </c>
      <c r="N12650" s="4" t="s">
        <v>2041</v>
      </c>
      <c r="O12650" s="4" t="s">
        <v>2041</v>
      </c>
      <c r="P12650" s="4" t="s">
        <v>2041</v>
      </c>
      <c r="R12650" s="5" t="str">
        <f t="shared" si="1"/>
        <v>2021_209</v>
      </c>
    </row>
    <row r="12651">
      <c r="A12651" s="4" t="s">
        <v>2221</v>
      </c>
      <c r="B12651" s="4">
        <v>210.0</v>
      </c>
      <c r="C12651" s="4">
        <v>2021.0</v>
      </c>
      <c r="D12651" s="4" t="s">
        <v>975</v>
      </c>
      <c r="E12651" s="4" t="s">
        <v>2043</v>
      </c>
      <c r="F12651" s="4" t="s">
        <v>24</v>
      </c>
      <c r="G12651" s="4" t="s">
        <v>1503</v>
      </c>
      <c r="H12651" s="4">
        <v>174439.0</v>
      </c>
      <c r="I12651" s="4">
        <v>14461.0</v>
      </c>
      <c r="J12651" s="4">
        <v>5595.0</v>
      </c>
      <c r="K12651" s="4">
        <v>19351.0</v>
      </c>
      <c r="L12651" s="4">
        <v>30000.0</v>
      </c>
      <c r="M12651" s="4" t="s">
        <v>2041</v>
      </c>
      <c r="N12651" s="4" t="s">
        <v>2041</v>
      </c>
      <c r="O12651" s="4" t="s">
        <v>2041</v>
      </c>
      <c r="P12651" s="4" t="s">
        <v>2041</v>
      </c>
      <c r="R12651" s="5" t="str">
        <f t="shared" si="1"/>
        <v>2021_210</v>
      </c>
    </row>
    <row r="12652">
      <c r="A12652" s="4" t="s">
        <v>990</v>
      </c>
      <c r="B12652" s="4">
        <v>211.0</v>
      </c>
      <c r="C12652" s="4">
        <v>2021.0</v>
      </c>
      <c r="D12652" s="4" t="s">
        <v>1096</v>
      </c>
      <c r="E12652" s="4" t="s">
        <v>921</v>
      </c>
      <c r="F12652" s="4" t="s">
        <v>24</v>
      </c>
      <c r="G12652" s="4" t="s">
        <v>1404</v>
      </c>
      <c r="H12652" s="4">
        <v>19070.0</v>
      </c>
      <c r="I12652" s="4">
        <v>14445.0</v>
      </c>
      <c r="J12652" s="4">
        <v>2945.0</v>
      </c>
      <c r="K12652" s="4">
        <v>20680.0</v>
      </c>
      <c r="L12652" s="4">
        <v>40000.0</v>
      </c>
      <c r="M12652" s="4" t="s">
        <v>2041</v>
      </c>
      <c r="N12652" s="4" t="s">
        <v>2041</v>
      </c>
      <c r="O12652" s="4" t="s">
        <v>2041</v>
      </c>
      <c r="P12652" s="4" t="s">
        <v>2041</v>
      </c>
      <c r="R12652" s="5" t="str">
        <f t="shared" si="1"/>
        <v>2021_211</v>
      </c>
    </row>
    <row r="12653">
      <c r="A12653" s="4" t="s">
        <v>2276</v>
      </c>
      <c r="B12653" s="4">
        <v>212.0</v>
      </c>
      <c r="C12653" s="4">
        <v>2021.0</v>
      </c>
      <c r="D12653" s="4" t="s">
        <v>826</v>
      </c>
      <c r="E12653" s="4" t="s">
        <v>114</v>
      </c>
      <c r="F12653" s="4" t="s">
        <v>20</v>
      </c>
      <c r="G12653" s="4" t="s">
        <v>1624</v>
      </c>
      <c r="H12653" s="4">
        <v>91665.0</v>
      </c>
      <c r="I12653" s="4">
        <v>14351.0</v>
      </c>
      <c r="J12653" s="4">
        <v>1599.0</v>
      </c>
      <c r="K12653" s="4">
        <v>34330.0</v>
      </c>
      <c r="L12653" s="4">
        <v>43000.0</v>
      </c>
      <c r="M12653" s="4" t="s">
        <v>2041</v>
      </c>
      <c r="N12653" s="4" t="s">
        <v>2041</v>
      </c>
      <c r="O12653" s="4" t="s">
        <v>2041</v>
      </c>
      <c r="P12653" s="4" t="s">
        <v>2041</v>
      </c>
      <c r="R12653" s="5" t="str">
        <f t="shared" si="1"/>
        <v>2021_212</v>
      </c>
    </row>
    <row r="12654">
      <c r="A12654" s="4" t="s">
        <v>1789</v>
      </c>
      <c r="B12654" s="4">
        <v>213.0</v>
      </c>
      <c r="C12654" s="4">
        <v>2021.0</v>
      </c>
      <c r="D12654" s="4" t="s">
        <v>1078</v>
      </c>
      <c r="E12654" s="4" t="s">
        <v>2052</v>
      </c>
      <c r="F12654" s="4" t="s">
        <v>30</v>
      </c>
      <c r="G12654" s="4" t="s">
        <v>1407</v>
      </c>
      <c r="H12654" s="4">
        <v>105509.0</v>
      </c>
      <c r="I12654" s="4">
        <v>14294.0</v>
      </c>
      <c r="J12654" s="4">
        <v>684.0</v>
      </c>
      <c r="K12654" s="4">
        <v>17781.0</v>
      </c>
      <c r="L12654" s="4">
        <v>48000.0</v>
      </c>
      <c r="M12654" s="4" t="s">
        <v>2041</v>
      </c>
      <c r="N12654" s="4" t="s">
        <v>2041</v>
      </c>
      <c r="O12654" s="4" t="s">
        <v>2041</v>
      </c>
      <c r="P12654" s="4" t="s">
        <v>2041</v>
      </c>
      <c r="R12654" s="5" t="str">
        <f t="shared" si="1"/>
        <v>2021_213</v>
      </c>
    </row>
    <row r="12655">
      <c r="A12655" s="4" t="s">
        <v>2657</v>
      </c>
      <c r="B12655" s="4">
        <v>214.0</v>
      </c>
      <c r="C12655" s="4">
        <v>2021.0</v>
      </c>
      <c r="D12655" s="4" t="s">
        <v>988</v>
      </c>
      <c r="E12655" s="4" t="s">
        <v>2053</v>
      </c>
      <c r="F12655" s="4" t="s">
        <v>49</v>
      </c>
      <c r="G12655" s="4" t="s">
        <v>1455</v>
      </c>
      <c r="H12655" s="4">
        <v>34529.0</v>
      </c>
      <c r="I12655" s="4">
        <v>14217.0</v>
      </c>
      <c r="J12655" s="4">
        <v>681.0</v>
      </c>
      <c r="K12655" s="4">
        <v>42649.0</v>
      </c>
      <c r="L12655" s="4">
        <v>21000.0</v>
      </c>
      <c r="M12655" s="4" t="s">
        <v>2041</v>
      </c>
      <c r="N12655" s="4" t="s">
        <v>2041</v>
      </c>
      <c r="O12655" s="4" t="s">
        <v>2041</v>
      </c>
      <c r="P12655" s="4" t="s">
        <v>2041</v>
      </c>
      <c r="R12655" s="5" t="str">
        <f t="shared" si="1"/>
        <v>2021_214</v>
      </c>
    </row>
    <row r="12656">
      <c r="A12656" s="4" t="s">
        <v>2135</v>
      </c>
      <c r="B12656" s="4">
        <v>215.0</v>
      </c>
      <c r="C12656" s="4">
        <v>2021.0</v>
      </c>
      <c r="D12656" s="4" t="s">
        <v>490</v>
      </c>
      <c r="E12656" s="4" t="s">
        <v>921</v>
      </c>
      <c r="F12656" s="4" t="s">
        <v>400</v>
      </c>
      <c r="G12656" s="4" t="s">
        <v>1513</v>
      </c>
      <c r="H12656" s="4">
        <v>48028.0</v>
      </c>
      <c r="I12656" s="4">
        <v>14198.0</v>
      </c>
      <c r="J12656" s="4">
        <v>599.0</v>
      </c>
      <c r="K12656" s="4">
        <v>42144.0</v>
      </c>
      <c r="L12656" s="4">
        <v>24500.0</v>
      </c>
      <c r="M12656" s="4" t="s">
        <v>2041</v>
      </c>
      <c r="N12656" s="4" t="s">
        <v>2041</v>
      </c>
      <c r="O12656" s="4" t="s">
        <v>2041</v>
      </c>
      <c r="P12656" s="4" t="s">
        <v>2041</v>
      </c>
      <c r="R12656" s="5" t="str">
        <f t="shared" si="1"/>
        <v>2021_215</v>
      </c>
    </row>
    <row r="12657">
      <c r="A12657" s="4" t="s">
        <v>2575</v>
      </c>
      <c r="B12657" s="4">
        <v>216.0</v>
      </c>
      <c r="C12657" s="4">
        <v>2021.0</v>
      </c>
      <c r="D12657" s="4" t="s">
        <v>1364</v>
      </c>
      <c r="E12657" s="4" t="s">
        <v>2040</v>
      </c>
      <c r="F12657" s="4" t="s">
        <v>183</v>
      </c>
      <c r="G12657" s="4" t="s">
        <v>1550</v>
      </c>
      <c r="H12657" s="4">
        <v>4881.0</v>
      </c>
      <c r="I12657" s="4">
        <v>14177.0</v>
      </c>
      <c r="J12657" s="4">
        <v>1204.0</v>
      </c>
      <c r="K12657" s="4">
        <v>16999.0</v>
      </c>
      <c r="L12657" s="4">
        <v>26424.0</v>
      </c>
      <c r="M12657" s="4" t="s">
        <v>2041</v>
      </c>
      <c r="N12657" s="4" t="s">
        <v>2041</v>
      </c>
      <c r="O12657" s="4" t="s">
        <v>2041</v>
      </c>
      <c r="P12657" s="4" t="s">
        <v>2041</v>
      </c>
      <c r="R12657" s="5" t="str">
        <f t="shared" si="1"/>
        <v>2021_216</v>
      </c>
    </row>
    <row r="12658">
      <c r="A12658" s="4" t="s">
        <v>2627</v>
      </c>
      <c r="B12658" s="4">
        <v>217.0</v>
      </c>
      <c r="C12658" s="4">
        <v>2021.0</v>
      </c>
      <c r="D12658" s="4" t="s">
        <v>1364</v>
      </c>
      <c r="E12658" s="4" t="s">
        <v>2040</v>
      </c>
      <c r="F12658" s="4" t="s">
        <v>148</v>
      </c>
      <c r="G12658" s="4" t="s">
        <v>1466</v>
      </c>
      <c r="H12658" s="4">
        <v>32645.0</v>
      </c>
      <c r="I12658" s="4">
        <v>14145.0</v>
      </c>
      <c r="J12658" s="4">
        <v>185.0</v>
      </c>
      <c r="K12658" s="4">
        <v>4570.0</v>
      </c>
      <c r="L12658" s="4">
        <v>16122.0</v>
      </c>
      <c r="M12658" s="4" t="s">
        <v>2044</v>
      </c>
      <c r="N12658" s="4" t="s">
        <v>2041</v>
      </c>
      <c r="O12658" s="4" t="s">
        <v>2041</v>
      </c>
      <c r="P12658" s="4" t="s">
        <v>2041</v>
      </c>
      <c r="R12658" s="5" t="str">
        <f t="shared" si="1"/>
        <v>2021_217</v>
      </c>
    </row>
    <row r="12659">
      <c r="A12659" s="4" t="s">
        <v>2405</v>
      </c>
      <c r="B12659" s="4">
        <v>218.0</v>
      </c>
      <c r="C12659" s="4">
        <v>2021.0</v>
      </c>
      <c r="D12659" s="4" t="s">
        <v>1292</v>
      </c>
      <c r="E12659" s="4" t="s">
        <v>114</v>
      </c>
      <c r="F12659" s="4" t="s">
        <v>127</v>
      </c>
      <c r="G12659" s="4" t="s">
        <v>1805</v>
      </c>
      <c r="H12659" s="4">
        <v>24891.0</v>
      </c>
      <c r="I12659" s="4">
        <v>13979.0</v>
      </c>
      <c r="J12659" s="4">
        <v>1556.0</v>
      </c>
      <c r="K12659" s="4">
        <v>20072.0</v>
      </c>
      <c r="L12659" s="4">
        <v>68780.0</v>
      </c>
      <c r="M12659" s="4" t="s">
        <v>2041</v>
      </c>
      <c r="N12659" s="4" t="s">
        <v>2041</v>
      </c>
      <c r="O12659" s="4" t="s">
        <v>2041</v>
      </c>
      <c r="P12659" s="4" t="s">
        <v>2041</v>
      </c>
      <c r="R12659" s="5" t="str">
        <f t="shared" si="1"/>
        <v>2021_218</v>
      </c>
    </row>
    <row r="12660">
      <c r="A12660" s="7" t="s">
        <v>2194</v>
      </c>
      <c r="B12660" s="7">
        <v>219.0</v>
      </c>
      <c r="C12660" s="7">
        <v>2021.0</v>
      </c>
      <c r="D12660" s="7" t="s">
        <v>981</v>
      </c>
      <c r="E12660" s="7" t="s">
        <v>2053</v>
      </c>
      <c r="F12660" s="7" t="s">
        <v>74</v>
      </c>
      <c r="G12660" s="7" t="s">
        <v>1584</v>
      </c>
      <c r="H12660" s="8"/>
      <c r="I12660" s="7">
        <v>13949.0</v>
      </c>
      <c r="J12660" s="7">
        <v>265.0</v>
      </c>
      <c r="K12660" s="7">
        <v>9186.0</v>
      </c>
      <c r="L12660" s="7">
        <v>9000.0</v>
      </c>
      <c r="M12660" s="7" t="s">
        <v>2041</v>
      </c>
      <c r="N12660" s="7" t="s">
        <v>2044</v>
      </c>
      <c r="O12660" s="7" t="s">
        <v>2041</v>
      </c>
      <c r="P12660" s="7" t="s">
        <v>2041</v>
      </c>
      <c r="Q12660" s="8"/>
      <c r="R12660" s="5" t="str">
        <f t="shared" si="1"/>
        <v>2021_219</v>
      </c>
    </row>
    <row r="12661">
      <c r="A12661" s="4" t="s">
        <v>2189</v>
      </c>
      <c r="B12661" s="4">
        <v>220.0</v>
      </c>
      <c r="C12661" s="4">
        <v>2021.0</v>
      </c>
      <c r="D12661" s="4" t="s">
        <v>48</v>
      </c>
      <c r="E12661" s="4" t="s">
        <v>48</v>
      </c>
      <c r="F12661" s="4" t="s">
        <v>100</v>
      </c>
      <c r="G12661" s="4" t="s">
        <v>1500</v>
      </c>
      <c r="H12661" s="4">
        <v>35604.0</v>
      </c>
      <c r="I12661" s="4">
        <v>13834.0</v>
      </c>
      <c r="J12661" s="4">
        <v>1059.0</v>
      </c>
      <c r="K12661" s="4">
        <v>19556.0</v>
      </c>
      <c r="L12661" s="4">
        <v>46900.0</v>
      </c>
      <c r="M12661" s="4" t="s">
        <v>2041</v>
      </c>
      <c r="N12661" s="4" t="s">
        <v>2041</v>
      </c>
      <c r="O12661" s="4" t="s">
        <v>2041</v>
      </c>
      <c r="P12661" s="4" t="s">
        <v>2041</v>
      </c>
      <c r="R12661" s="5" t="str">
        <f t="shared" si="1"/>
        <v>2021_220</v>
      </c>
    </row>
    <row r="12662">
      <c r="A12662" s="7" t="s">
        <v>2180</v>
      </c>
      <c r="B12662" s="7">
        <v>221.0</v>
      </c>
      <c r="C12662" s="7">
        <v>2021.0</v>
      </c>
      <c r="D12662" s="7" t="s">
        <v>1839</v>
      </c>
      <c r="E12662" s="7" t="s">
        <v>2040</v>
      </c>
      <c r="F12662" s="7" t="s">
        <v>57</v>
      </c>
      <c r="G12662" s="7" t="s">
        <v>1414</v>
      </c>
      <c r="H12662" s="7">
        <v>11165.0</v>
      </c>
      <c r="I12662" s="7">
        <v>13800.0</v>
      </c>
      <c r="J12662" s="7">
        <v>665.0</v>
      </c>
      <c r="K12662" s="7">
        <v>13769.0</v>
      </c>
      <c r="L12662" s="7">
        <v>117000.0</v>
      </c>
      <c r="M12662" s="7" t="s">
        <v>2041</v>
      </c>
      <c r="N12662" s="7" t="s">
        <v>2044</v>
      </c>
      <c r="O12662" s="7" t="s">
        <v>2041</v>
      </c>
      <c r="P12662" s="7" t="s">
        <v>2041</v>
      </c>
      <c r="Q12662" s="8"/>
      <c r="R12662" s="5" t="str">
        <f t="shared" si="1"/>
        <v>2021_221</v>
      </c>
    </row>
    <row r="12663">
      <c r="A12663" s="4" t="s">
        <v>2201</v>
      </c>
      <c r="B12663" s="4">
        <v>222.0</v>
      </c>
      <c r="C12663" s="4">
        <v>2021.0</v>
      </c>
      <c r="D12663" s="4" t="s">
        <v>981</v>
      </c>
      <c r="E12663" s="4" t="s">
        <v>2053</v>
      </c>
      <c r="F12663" s="4" t="s">
        <v>20</v>
      </c>
      <c r="G12663" s="4" t="s">
        <v>1538</v>
      </c>
      <c r="H12663" s="4">
        <v>21545.0</v>
      </c>
      <c r="I12663" s="4">
        <v>13770.0</v>
      </c>
      <c r="J12663" s="4">
        <v>1251.0</v>
      </c>
      <c r="K12663" s="4">
        <v>17996.0</v>
      </c>
      <c r="L12663" s="4">
        <v>31000.0</v>
      </c>
      <c r="M12663" s="4" t="s">
        <v>2041</v>
      </c>
      <c r="N12663" s="4" t="s">
        <v>2041</v>
      </c>
      <c r="O12663" s="4" t="s">
        <v>2041</v>
      </c>
      <c r="P12663" s="4" t="s">
        <v>2041</v>
      </c>
      <c r="R12663" s="5" t="str">
        <f t="shared" si="1"/>
        <v>2021_222</v>
      </c>
    </row>
    <row r="12664">
      <c r="A12664" s="4" t="s">
        <v>2218</v>
      </c>
      <c r="B12664" s="4">
        <v>223.0</v>
      </c>
      <c r="C12664" s="4">
        <v>2021.0</v>
      </c>
      <c r="D12664" s="4" t="s">
        <v>1728</v>
      </c>
      <c r="E12664" s="4" t="s">
        <v>2062</v>
      </c>
      <c r="F12664" s="4" t="s">
        <v>55</v>
      </c>
      <c r="G12664" s="4" t="s">
        <v>1522</v>
      </c>
      <c r="H12664" s="4">
        <v>40716.0</v>
      </c>
      <c r="I12664" s="4">
        <v>13696.0</v>
      </c>
      <c r="J12664" s="4">
        <v>1206.0</v>
      </c>
      <c r="K12664" s="4">
        <v>19738.0</v>
      </c>
      <c r="L12664" s="4">
        <v>50520.0</v>
      </c>
      <c r="M12664" s="4" t="s">
        <v>2041</v>
      </c>
      <c r="N12664" s="4" t="s">
        <v>2041</v>
      </c>
      <c r="O12664" s="4" t="s">
        <v>2041</v>
      </c>
      <c r="P12664" s="4" t="s">
        <v>2041</v>
      </c>
      <c r="R12664" s="5" t="str">
        <f t="shared" si="1"/>
        <v>2021_223</v>
      </c>
    </row>
    <row r="12665">
      <c r="A12665" s="4" t="s">
        <v>2322</v>
      </c>
      <c r="B12665" s="4">
        <v>224.0</v>
      </c>
      <c r="C12665" s="4">
        <v>2021.0</v>
      </c>
      <c r="D12665" s="4" t="s">
        <v>986</v>
      </c>
      <c r="E12665" s="4" t="s">
        <v>117</v>
      </c>
      <c r="F12665" s="4" t="s">
        <v>24</v>
      </c>
      <c r="G12665" s="4" t="s">
        <v>1701</v>
      </c>
      <c r="H12665" s="4">
        <v>1747.0</v>
      </c>
      <c r="I12665" s="4">
        <v>13617.0</v>
      </c>
      <c r="J12665" s="4">
        <v>63.0</v>
      </c>
      <c r="K12665" s="4">
        <v>1955.0</v>
      </c>
      <c r="L12665" s="4">
        <v>7534.0</v>
      </c>
      <c r="M12665" s="4" t="s">
        <v>2041</v>
      </c>
      <c r="N12665" s="4" t="s">
        <v>2041</v>
      </c>
      <c r="O12665" s="4" t="s">
        <v>2041</v>
      </c>
      <c r="P12665" s="4" t="s">
        <v>2041</v>
      </c>
      <c r="R12665" s="5" t="str">
        <f t="shared" si="1"/>
        <v>2021_224</v>
      </c>
    </row>
    <row r="12666">
      <c r="A12666" s="4" t="s">
        <v>2653</v>
      </c>
      <c r="B12666" s="4">
        <v>225.0</v>
      </c>
      <c r="C12666" s="4">
        <v>2021.0</v>
      </c>
      <c r="D12666" s="4" t="s">
        <v>223</v>
      </c>
      <c r="E12666" s="4" t="s">
        <v>223</v>
      </c>
      <c r="F12666" s="4" t="s">
        <v>24</v>
      </c>
      <c r="G12666" s="4" t="s">
        <v>1503</v>
      </c>
      <c r="H12666" s="4">
        <v>16816.0</v>
      </c>
      <c r="I12666" s="4">
        <v>13578.0</v>
      </c>
      <c r="J12666" s="4">
        <v>492.0</v>
      </c>
      <c r="K12666" s="4">
        <v>12354.0</v>
      </c>
      <c r="L12666" s="4">
        <v>53500.0</v>
      </c>
      <c r="M12666" s="4" t="s">
        <v>2041</v>
      </c>
      <c r="N12666" s="4" t="s">
        <v>2041</v>
      </c>
      <c r="O12666" s="4" t="s">
        <v>2041</v>
      </c>
      <c r="P12666" s="4" t="s">
        <v>2041</v>
      </c>
      <c r="R12666" s="5" t="str">
        <f t="shared" si="1"/>
        <v>2021_225</v>
      </c>
    </row>
    <row r="12667">
      <c r="A12667" s="4" t="s">
        <v>240</v>
      </c>
      <c r="B12667" s="4">
        <v>226.0</v>
      </c>
      <c r="C12667" s="4">
        <v>2021.0</v>
      </c>
      <c r="D12667" s="4" t="s">
        <v>216</v>
      </c>
      <c r="E12667" s="4" t="s">
        <v>921</v>
      </c>
      <c r="F12667" s="4" t="s">
        <v>57</v>
      </c>
      <c r="G12667" s="4" t="s">
        <v>1526</v>
      </c>
      <c r="H12667" s="4">
        <v>22229.0</v>
      </c>
      <c r="I12667" s="4">
        <v>13578.0</v>
      </c>
      <c r="J12667" s="4">
        <v>739.0</v>
      </c>
      <c r="K12667" s="4">
        <v>69372.0</v>
      </c>
      <c r="L12667" s="4">
        <v>13209.0</v>
      </c>
      <c r="M12667" s="4" t="s">
        <v>2041</v>
      </c>
      <c r="N12667" s="4" t="s">
        <v>2041</v>
      </c>
      <c r="O12667" s="4" t="s">
        <v>2041</v>
      </c>
      <c r="P12667" s="4" t="s">
        <v>2041</v>
      </c>
      <c r="R12667" s="5" t="str">
        <f t="shared" si="1"/>
        <v>2021_226</v>
      </c>
    </row>
    <row r="12668">
      <c r="A12668" s="4" t="s">
        <v>1312</v>
      </c>
      <c r="B12668" s="4">
        <v>227.0</v>
      </c>
      <c r="C12668" s="4">
        <v>2021.0</v>
      </c>
      <c r="D12668" s="4" t="s">
        <v>42</v>
      </c>
      <c r="E12668" s="4" t="s">
        <v>2042</v>
      </c>
      <c r="F12668" s="4" t="s">
        <v>30</v>
      </c>
      <c r="G12668" s="4" t="s">
        <v>1407</v>
      </c>
      <c r="I12668" s="4">
        <v>13562.0</v>
      </c>
      <c r="J12668" s="4">
        <v>24.0</v>
      </c>
      <c r="K12668" s="4">
        <v>85425.0</v>
      </c>
      <c r="L12668" s="4">
        <v>8871.0</v>
      </c>
      <c r="M12668" s="4" t="s">
        <v>2041</v>
      </c>
      <c r="N12668" s="4" t="s">
        <v>2041</v>
      </c>
      <c r="O12668" s="4" t="s">
        <v>2041</v>
      </c>
      <c r="P12668" s="4" t="s">
        <v>2041</v>
      </c>
      <c r="R12668" s="5" t="str">
        <f t="shared" si="1"/>
        <v>2021_227</v>
      </c>
    </row>
    <row r="12669">
      <c r="A12669" s="4" t="s">
        <v>2274</v>
      </c>
      <c r="B12669" s="4">
        <v>228.0</v>
      </c>
      <c r="C12669" s="4">
        <v>2021.0</v>
      </c>
      <c r="D12669" s="4" t="s">
        <v>102</v>
      </c>
      <c r="E12669" s="4" t="s">
        <v>114</v>
      </c>
      <c r="F12669" s="4" t="s">
        <v>148</v>
      </c>
      <c r="G12669" s="4" t="s">
        <v>1814</v>
      </c>
      <c r="H12669" s="4">
        <v>42616.0</v>
      </c>
      <c r="I12669" s="4">
        <v>13445.0</v>
      </c>
      <c r="J12669" s="4">
        <v>4001.0</v>
      </c>
      <c r="K12669" s="4">
        <v>24619.0</v>
      </c>
      <c r="L12669" s="4">
        <v>9100.0</v>
      </c>
      <c r="M12669" s="4" t="s">
        <v>2041</v>
      </c>
      <c r="N12669" s="4" t="s">
        <v>2041</v>
      </c>
      <c r="O12669" s="4" t="s">
        <v>2041</v>
      </c>
      <c r="P12669" s="4" t="s">
        <v>2041</v>
      </c>
      <c r="R12669" s="5" t="str">
        <f t="shared" si="1"/>
        <v>2021_228</v>
      </c>
    </row>
    <row r="12670">
      <c r="A12670" s="4" t="s">
        <v>2191</v>
      </c>
      <c r="B12670" s="4">
        <v>229.0</v>
      </c>
      <c r="C12670" s="4">
        <v>2021.0</v>
      </c>
      <c r="D12670" s="4" t="s">
        <v>717</v>
      </c>
      <c r="E12670" s="4" t="s">
        <v>2141</v>
      </c>
      <c r="F12670" s="4" t="s">
        <v>30</v>
      </c>
      <c r="G12670" s="4" t="s">
        <v>1407</v>
      </c>
      <c r="H12670" s="4">
        <v>15946.0</v>
      </c>
      <c r="I12670" s="4">
        <v>13171.0</v>
      </c>
      <c r="J12670" s="4">
        <v>945.0</v>
      </c>
      <c r="K12670" s="4">
        <v>27647.0</v>
      </c>
      <c r="L12670" s="4">
        <v>64100.0</v>
      </c>
      <c r="M12670" s="4" t="s">
        <v>2041</v>
      </c>
      <c r="N12670" s="4" t="s">
        <v>2041</v>
      </c>
      <c r="O12670" s="4" t="s">
        <v>2041</v>
      </c>
      <c r="P12670" s="4" t="s">
        <v>2041</v>
      </c>
      <c r="R12670" s="5" t="str">
        <f t="shared" si="1"/>
        <v>2021_229</v>
      </c>
    </row>
    <row r="12671">
      <c r="A12671" s="4" t="s">
        <v>1540</v>
      </c>
      <c r="B12671" s="4">
        <v>230.0</v>
      </c>
      <c r="C12671" s="4">
        <v>2021.0</v>
      </c>
      <c r="D12671" s="4" t="s">
        <v>99</v>
      </c>
      <c r="E12671" s="4" t="s">
        <v>2042</v>
      </c>
      <c r="F12671" s="4" t="s">
        <v>115</v>
      </c>
      <c r="G12671" s="4" t="s">
        <v>1541</v>
      </c>
      <c r="H12671" s="4">
        <v>5670.0</v>
      </c>
      <c r="I12671" s="4">
        <v>13162.0</v>
      </c>
      <c r="J12671" s="4">
        <v>793.0</v>
      </c>
      <c r="K12671" s="4">
        <v>70626.0</v>
      </c>
      <c r="L12671" s="4">
        <v>10500.0</v>
      </c>
      <c r="M12671" s="4" t="s">
        <v>2041</v>
      </c>
      <c r="N12671" s="4" t="s">
        <v>2041</v>
      </c>
      <c r="O12671" s="4" t="s">
        <v>2041</v>
      </c>
      <c r="P12671" s="4" t="s">
        <v>2041</v>
      </c>
      <c r="R12671" s="5" t="str">
        <f t="shared" si="1"/>
        <v>2021_230</v>
      </c>
    </row>
    <row r="12672">
      <c r="A12672" s="4" t="s">
        <v>2450</v>
      </c>
      <c r="B12672" s="4">
        <v>231.0</v>
      </c>
      <c r="C12672" s="4">
        <v>2021.0</v>
      </c>
      <c r="D12672" s="4" t="s">
        <v>352</v>
      </c>
      <c r="E12672" s="4" t="s">
        <v>2040</v>
      </c>
      <c r="F12672" s="4" t="s">
        <v>372</v>
      </c>
      <c r="G12672" s="4" t="s">
        <v>2451</v>
      </c>
      <c r="H12672" s="4">
        <v>10467.0</v>
      </c>
      <c r="I12672" s="4">
        <v>13124.0</v>
      </c>
      <c r="J12672" s="4">
        <v>470.0</v>
      </c>
      <c r="K12672" s="4">
        <v>7902.0</v>
      </c>
      <c r="L12672" s="4">
        <v>14538.0</v>
      </c>
      <c r="M12672" s="4" t="s">
        <v>2041</v>
      </c>
      <c r="N12672" s="4" t="s">
        <v>2041</v>
      </c>
      <c r="O12672" s="4" t="s">
        <v>2041</v>
      </c>
      <c r="P12672" s="4" t="s">
        <v>2041</v>
      </c>
      <c r="R12672" s="5" t="str">
        <f t="shared" si="1"/>
        <v>2021_231</v>
      </c>
    </row>
    <row r="12673">
      <c r="A12673" s="4" t="s">
        <v>683</v>
      </c>
      <c r="B12673" s="4">
        <v>232.0</v>
      </c>
      <c r="C12673" s="4">
        <v>2021.0</v>
      </c>
      <c r="D12673" s="4" t="s">
        <v>67</v>
      </c>
      <c r="E12673" s="4" t="s">
        <v>2042</v>
      </c>
      <c r="F12673" s="4" t="s">
        <v>189</v>
      </c>
      <c r="G12673" s="4" t="s">
        <v>1479</v>
      </c>
      <c r="I12673" s="4">
        <v>13075.0</v>
      </c>
      <c r="J12673" s="4">
        <v>403.0</v>
      </c>
      <c r="K12673" s="4">
        <v>33942.0</v>
      </c>
      <c r="L12673" s="4">
        <v>13225.0</v>
      </c>
      <c r="M12673" s="4" t="s">
        <v>2041</v>
      </c>
      <c r="N12673" s="4" t="s">
        <v>2041</v>
      </c>
      <c r="O12673" s="4" t="s">
        <v>2041</v>
      </c>
      <c r="P12673" s="4" t="s">
        <v>2041</v>
      </c>
      <c r="R12673" s="5" t="str">
        <f t="shared" si="1"/>
        <v>2021_232</v>
      </c>
    </row>
    <row r="12674">
      <c r="A12674" s="4" t="s">
        <v>1736</v>
      </c>
      <c r="B12674" s="4">
        <v>233.0</v>
      </c>
      <c r="C12674" s="4">
        <v>2021.0</v>
      </c>
      <c r="D12674" s="4" t="s">
        <v>59</v>
      </c>
      <c r="E12674" s="4" t="s">
        <v>2042</v>
      </c>
      <c r="F12674" s="4" t="s">
        <v>46</v>
      </c>
      <c r="G12674" s="4" t="s">
        <v>1737</v>
      </c>
      <c r="H12674" s="4">
        <v>29100.0</v>
      </c>
      <c r="I12674" s="4">
        <v>12953.0</v>
      </c>
      <c r="J12674" s="4">
        <v>1141.0</v>
      </c>
      <c r="K12674" s="4">
        <v>112889.0</v>
      </c>
      <c r="L12674" s="4">
        <v>17600.0</v>
      </c>
      <c r="M12674" s="4" t="s">
        <v>2041</v>
      </c>
      <c r="N12674" s="4" t="s">
        <v>2041</v>
      </c>
      <c r="O12674" s="4" t="s">
        <v>2041</v>
      </c>
      <c r="P12674" s="4" t="s">
        <v>2041</v>
      </c>
      <c r="R12674" s="5" t="str">
        <f t="shared" si="1"/>
        <v>2021_233</v>
      </c>
    </row>
    <row r="12675">
      <c r="A12675" s="4" t="s">
        <v>2620</v>
      </c>
      <c r="B12675" s="4">
        <v>234.0</v>
      </c>
      <c r="C12675" s="4">
        <v>2021.0</v>
      </c>
      <c r="D12675" s="4" t="s">
        <v>638</v>
      </c>
      <c r="E12675" s="4" t="s">
        <v>2043</v>
      </c>
      <c r="F12675" s="4" t="s">
        <v>57</v>
      </c>
      <c r="G12675" s="4" t="s">
        <v>1457</v>
      </c>
      <c r="H12675" s="4">
        <v>227227.0</v>
      </c>
      <c r="I12675" s="4">
        <v>12868.0</v>
      </c>
      <c r="J12675" s="4">
        <v>5260.0</v>
      </c>
      <c r="K12675" s="4">
        <v>24284.0</v>
      </c>
      <c r="L12675" s="4">
        <v>22516.0</v>
      </c>
      <c r="M12675" s="4" t="s">
        <v>2041</v>
      </c>
      <c r="N12675" s="4" t="s">
        <v>2041</v>
      </c>
      <c r="O12675" s="4" t="s">
        <v>2041</v>
      </c>
      <c r="P12675" s="4" t="s">
        <v>2041</v>
      </c>
      <c r="R12675" s="5" t="str">
        <f t="shared" si="1"/>
        <v>2021_234</v>
      </c>
    </row>
    <row r="12676">
      <c r="A12676" s="4" t="s">
        <v>2198</v>
      </c>
      <c r="B12676" s="4">
        <v>235.0</v>
      </c>
      <c r="C12676" s="4">
        <v>2021.0</v>
      </c>
      <c r="D12676" s="4" t="s">
        <v>759</v>
      </c>
      <c r="E12676" s="4" t="s">
        <v>2141</v>
      </c>
      <c r="F12676" s="4" t="s">
        <v>100</v>
      </c>
      <c r="G12676" s="4" t="s">
        <v>1443</v>
      </c>
      <c r="H12676" s="4">
        <v>9595.0</v>
      </c>
      <c r="I12676" s="4">
        <v>12830.0</v>
      </c>
      <c r="J12676" s="4">
        <v>462.0</v>
      </c>
      <c r="K12676" s="4">
        <v>15713.0</v>
      </c>
      <c r="L12676" s="4">
        <v>209325.0</v>
      </c>
      <c r="M12676" s="4" t="s">
        <v>2041</v>
      </c>
      <c r="N12676" s="4" t="s">
        <v>2041</v>
      </c>
      <c r="O12676" s="4" t="s">
        <v>2041</v>
      </c>
      <c r="P12676" s="4" t="s">
        <v>2041</v>
      </c>
      <c r="R12676" s="5" t="str">
        <f t="shared" si="1"/>
        <v>2021_235</v>
      </c>
    </row>
    <row r="12677">
      <c r="A12677" s="7" t="s">
        <v>2700</v>
      </c>
      <c r="B12677" s="7">
        <v>236.0</v>
      </c>
      <c r="C12677" s="7">
        <v>2021.0</v>
      </c>
      <c r="D12677" s="7" t="s">
        <v>1728</v>
      </c>
      <c r="E12677" s="7" t="s">
        <v>2062</v>
      </c>
      <c r="F12677" s="7" t="s">
        <v>35</v>
      </c>
      <c r="G12677" s="7" t="s">
        <v>2473</v>
      </c>
      <c r="H12677" s="7">
        <v>29418.0</v>
      </c>
      <c r="I12677" s="7">
        <v>12756.0</v>
      </c>
      <c r="J12677" s="7">
        <v>906.0</v>
      </c>
      <c r="K12677" s="7">
        <v>10710.0</v>
      </c>
      <c r="L12677" s="7">
        <v>69000.0</v>
      </c>
      <c r="M12677" s="7" t="s">
        <v>2041</v>
      </c>
      <c r="N12677" s="7" t="s">
        <v>2044</v>
      </c>
      <c r="O12677" s="7" t="s">
        <v>2044</v>
      </c>
      <c r="P12677" s="7" t="s">
        <v>2041</v>
      </c>
      <c r="Q12677" s="8"/>
      <c r="R12677" s="5" t="str">
        <f t="shared" si="1"/>
        <v>2021_236</v>
      </c>
    </row>
    <row r="12678">
      <c r="A12678" s="4" t="s">
        <v>2204</v>
      </c>
      <c r="B12678" s="4">
        <v>237.0</v>
      </c>
      <c r="C12678" s="4">
        <v>2021.0</v>
      </c>
      <c r="D12678" s="4" t="s">
        <v>48</v>
      </c>
      <c r="E12678" s="4" t="s">
        <v>48</v>
      </c>
      <c r="F12678" s="4" t="s">
        <v>74</v>
      </c>
      <c r="G12678" s="4" t="s">
        <v>1462</v>
      </c>
      <c r="H12678" s="4">
        <v>61241.0</v>
      </c>
      <c r="I12678" s="4">
        <v>12749.0</v>
      </c>
      <c r="J12678" s="4">
        <v>1205.0</v>
      </c>
      <c r="K12678" s="4">
        <v>18126.0</v>
      </c>
      <c r="L12678" s="4">
        <v>44000.0</v>
      </c>
      <c r="M12678" s="4" t="s">
        <v>2041</v>
      </c>
      <c r="N12678" s="4" t="s">
        <v>2041</v>
      </c>
      <c r="O12678" s="4" t="s">
        <v>2041</v>
      </c>
      <c r="P12678" s="4" t="s">
        <v>2041</v>
      </c>
      <c r="R12678" s="5" t="str">
        <f t="shared" si="1"/>
        <v>2021_237</v>
      </c>
    </row>
    <row r="12679">
      <c r="A12679" s="4" t="s">
        <v>2281</v>
      </c>
      <c r="B12679" s="4">
        <v>238.0</v>
      </c>
      <c r="C12679" s="4">
        <v>2021.0</v>
      </c>
      <c r="D12679" s="4" t="s">
        <v>1831</v>
      </c>
      <c r="E12679" s="4" t="s">
        <v>2040</v>
      </c>
      <c r="F12679" s="4" t="s">
        <v>115</v>
      </c>
      <c r="G12679" s="4" t="s">
        <v>1450</v>
      </c>
      <c r="H12679" s="4">
        <v>30946.0</v>
      </c>
      <c r="I12679" s="4">
        <v>12632.0</v>
      </c>
      <c r="J12679" s="4">
        <v>1733.0</v>
      </c>
      <c r="K12679" s="4">
        <v>14424.0</v>
      </c>
      <c r="L12679" s="4">
        <v>80000.0</v>
      </c>
      <c r="M12679" s="4" t="s">
        <v>2041</v>
      </c>
      <c r="N12679" s="4" t="s">
        <v>2041</v>
      </c>
      <c r="O12679" s="4" t="s">
        <v>2041</v>
      </c>
      <c r="P12679" s="4" t="s">
        <v>2041</v>
      </c>
      <c r="R12679" s="5" t="str">
        <f t="shared" si="1"/>
        <v>2021_238</v>
      </c>
    </row>
    <row r="12680">
      <c r="A12680" s="4" t="s">
        <v>2202</v>
      </c>
      <c r="B12680" s="4">
        <v>239.0</v>
      </c>
      <c r="C12680" s="4">
        <v>2021.0</v>
      </c>
      <c r="D12680" s="4" t="s">
        <v>67</v>
      </c>
      <c r="E12680" s="4" t="s">
        <v>2042</v>
      </c>
      <c r="F12680" s="4" t="s">
        <v>30</v>
      </c>
      <c r="G12680" s="4" t="s">
        <v>1407</v>
      </c>
      <c r="H12680" s="4">
        <v>13698.0</v>
      </c>
      <c r="I12680" s="4">
        <v>12583.0</v>
      </c>
      <c r="J12680" s="4">
        <v>931.0</v>
      </c>
      <c r="K12680" s="4">
        <v>80236.0</v>
      </c>
      <c r="L12680" s="4">
        <v>12200.0</v>
      </c>
      <c r="M12680" s="4" t="s">
        <v>2041</v>
      </c>
      <c r="N12680" s="4" t="s">
        <v>2041</v>
      </c>
      <c r="O12680" s="4" t="s">
        <v>2041</v>
      </c>
      <c r="P12680" s="4" t="s">
        <v>2041</v>
      </c>
      <c r="R12680" s="5" t="str">
        <f t="shared" si="1"/>
        <v>2021_239</v>
      </c>
    </row>
    <row r="12681">
      <c r="A12681" s="4" t="s">
        <v>2192</v>
      </c>
      <c r="B12681" s="4">
        <v>240.0</v>
      </c>
      <c r="C12681" s="4">
        <v>2021.0</v>
      </c>
      <c r="D12681" s="4" t="s">
        <v>1728</v>
      </c>
      <c r="E12681" s="4" t="s">
        <v>2062</v>
      </c>
      <c r="F12681" s="4" t="s">
        <v>46</v>
      </c>
      <c r="G12681" s="4" t="s">
        <v>1514</v>
      </c>
      <c r="H12681" s="4">
        <v>70107.0</v>
      </c>
      <c r="I12681" s="4">
        <v>12574.0</v>
      </c>
      <c r="J12681" s="4">
        <v>2109.0</v>
      </c>
      <c r="K12681" s="4">
        <v>15612.0</v>
      </c>
      <c r="L12681" s="4">
        <v>43000.0</v>
      </c>
      <c r="M12681" s="4" t="s">
        <v>2041</v>
      </c>
      <c r="N12681" s="4" t="s">
        <v>2041</v>
      </c>
      <c r="O12681" s="4" t="s">
        <v>2041</v>
      </c>
      <c r="P12681" s="4" t="s">
        <v>2041</v>
      </c>
      <c r="R12681" s="5" t="str">
        <f t="shared" si="1"/>
        <v>2021_240</v>
      </c>
    </row>
    <row r="12682">
      <c r="A12682" s="4" t="s">
        <v>2385</v>
      </c>
      <c r="B12682" s="4">
        <v>241.0</v>
      </c>
      <c r="C12682" s="4">
        <v>2021.0</v>
      </c>
      <c r="D12682" s="4" t="s">
        <v>1360</v>
      </c>
      <c r="E12682" s="4" t="s">
        <v>2141</v>
      </c>
      <c r="F12682" s="4" t="s">
        <v>179</v>
      </c>
      <c r="G12682" s="4" t="s">
        <v>1555</v>
      </c>
      <c r="H12682" s="4">
        <v>87337.0</v>
      </c>
      <c r="I12682" s="4">
        <v>12552.0</v>
      </c>
      <c r="J12682" s="4">
        <v>158.0</v>
      </c>
      <c r="K12682" s="4">
        <v>83842.0</v>
      </c>
      <c r="L12682" s="4">
        <v>62000.0</v>
      </c>
      <c r="M12682" s="4" t="s">
        <v>2041</v>
      </c>
      <c r="N12682" s="4" t="s">
        <v>2041</v>
      </c>
      <c r="O12682" s="4" t="s">
        <v>2041</v>
      </c>
      <c r="P12682" s="4" t="s">
        <v>2041</v>
      </c>
      <c r="R12682" s="5" t="str">
        <f t="shared" si="1"/>
        <v>2021_241</v>
      </c>
    </row>
    <row r="12683">
      <c r="A12683" s="7" t="s">
        <v>2253</v>
      </c>
      <c r="B12683" s="7">
        <v>242.0</v>
      </c>
      <c r="C12683" s="7">
        <v>2021.0</v>
      </c>
      <c r="D12683" s="7" t="s">
        <v>1839</v>
      </c>
      <c r="E12683" s="7" t="s">
        <v>2040</v>
      </c>
      <c r="F12683" s="7" t="s">
        <v>57</v>
      </c>
      <c r="G12683" s="7" t="s">
        <v>1415</v>
      </c>
      <c r="H12683" s="7">
        <v>42751.0</v>
      </c>
      <c r="I12683" s="7">
        <v>12532.0</v>
      </c>
      <c r="J12683" s="7">
        <v>85.0</v>
      </c>
      <c r="K12683" s="7">
        <v>12718.0</v>
      </c>
      <c r="L12683" s="7">
        <v>93700.0</v>
      </c>
      <c r="M12683" s="7" t="s">
        <v>2041</v>
      </c>
      <c r="N12683" s="7" t="s">
        <v>2044</v>
      </c>
      <c r="O12683" s="7" t="s">
        <v>2041</v>
      </c>
      <c r="P12683" s="7" t="s">
        <v>2041</v>
      </c>
      <c r="Q12683" s="8"/>
      <c r="R12683" s="5" t="str">
        <f t="shared" si="1"/>
        <v>2021_242</v>
      </c>
    </row>
    <row r="12684">
      <c r="A12684" s="4" t="s">
        <v>2265</v>
      </c>
      <c r="B12684" s="4">
        <v>243.0</v>
      </c>
      <c r="C12684" s="4">
        <v>2021.0</v>
      </c>
      <c r="D12684" s="4" t="s">
        <v>223</v>
      </c>
      <c r="E12684" s="4" t="s">
        <v>223</v>
      </c>
      <c r="F12684" s="4" t="s">
        <v>70</v>
      </c>
      <c r="G12684" s="4" t="s">
        <v>1409</v>
      </c>
      <c r="I12684" s="4">
        <v>12463.0</v>
      </c>
      <c r="J12684" s="4">
        <v>826.0</v>
      </c>
      <c r="K12684" s="4">
        <v>6440.0</v>
      </c>
      <c r="L12684" s="4">
        <v>27000.0</v>
      </c>
      <c r="M12684" s="4" t="s">
        <v>2041</v>
      </c>
      <c r="N12684" s="4" t="s">
        <v>2041</v>
      </c>
      <c r="O12684" s="4" t="s">
        <v>2041</v>
      </c>
      <c r="P12684" s="4" t="s">
        <v>2041</v>
      </c>
      <c r="R12684" s="5" t="str">
        <f t="shared" si="1"/>
        <v>2021_243</v>
      </c>
    </row>
    <row r="12685">
      <c r="A12685" s="4" t="s">
        <v>2667</v>
      </c>
      <c r="B12685" s="4">
        <v>244.0</v>
      </c>
      <c r="C12685" s="4">
        <v>2021.0</v>
      </c>
      <c r="D12685" s="4" t="s">
        <v>99</v>
      </c>
      <c r="E12685" s="4" t="s">
        <v>2042</v>
      </c>
      <c r="F12685" s="4" t="s">
        <v>30</v>
      </c>
      <c r="G12685" s="4" t="s">
        <v>1407</v>
      </c>
      <c r="H12685" s="4">
        <v>14208.0</v>
      </c>
      <c r="I12685" s="4">
        <v>12415.0</v>
      </c>
      <c r="J12685" s="4">
        <v>648.0</v>
      </c>
      <c r="K12685" s="4">
        <v>275397.0</v>
      </c>
      <c r="L12685" s="4">
        <v>12400.0</v>
      </c>
      <c r="M12685" s="4" t="s">
        <v>2041</v>
      </c>
      <c r="N12685" s="4" t="s">
        <v>2041</v>
      </c>
      <c r="O12685" s="4" t="s">
        <v>2041</v>
      </c>
      <c r="P12685" s="4" t="s">
        <v>2041</v>
      </c>
      <c r="R12685" s="5" t="str">
        <f t="shared" si="1"/>
        <v>2021_244</v>
      </c>
    </row>
    <row r="12686">
      <c r="A12686" s="4" t="s">
        <v>2329</v>
      </c>
      <c r="B12686" s="4">
        <v>245.0</v>
      </c>
      <c r="C12686" s="4">
        <v>2021.0</v>
      </c>
      <c r="D12686" s="4" t="s">
        <v>999</v>
      </c>
      <c r="E12686" s="4" t="s">
        <v>117</v>
      </c>
      <c r="F12686" s="4" t="s">
        <v>100</v>
      </c>
      <c r="G12686" s="4" t="s">
        <v>1500</v>
      </c>
      <c r="H12686" s="4">
        <v>4341.0</v>
      </c>
      <c r="I12686" s="4">
        <v>12326.0</v>
      </c>
      <c r="J12686" s="4">
        <v>101.0</v>
      </c>
      <c r="K12686" s="4">
        <v>11880.0</v>
      </c>
      <c r="L12686" s="4">
        <v>18000.0</v>
      </c>
      <c r="M12686" s="4" t="s">
        <v>2041</v>
      </c>
      <c r="N12686" s="4" t="s">
        <v>2041</v>
      </c>
      <c r="O12686" s="4" t="s">
        <v>2041</v>
      </c>
      <c r="P12686" s="4" t="s">
        <v>2041</v>
      </c>
      <c r="R12686" s="5" t="str">
        <f t="shared" si="1"/>
        <v>2021_245</v>
      </c>
    </row>
    <row r="12687">
      <c r="A12687" s="4" t="s">
        <v>1179</v>
      </c>
      <c r="B12687" s="4">
        <v>246.0</v>
      </c>
      <c r="C12687" s="4">
        <v>2021.0</v>
      </c>
      <c r="D12687" s="4" t="s">
        <v>19</v>
      </c>
      <c r="E12687" s="4" t="s">
        <v>19</v>
      </c>
      <c r="F12687" s="4" t="s">
        <v>55</v>
      </c>
      <c r="G12687" s="4" t="s">
        <v>1480</v>
      </c>
      <c r="H12687" s="4">
        <v>4099.0</v>
      </c>
      <c r="I12687" s="4">
        <v>12321.0</v>
      </c>
      <c r="J12687" s="4">
        <v>1254.0</v>
      </c>
      <c r="K12687" s="4">
        <v>16506.0</v>
      </c>
      <c r="L12687" s="4">
        <v>62000.0</v>
      </c>
      <c r="M12687" s="4" t="s">
        <v>2041</v>
      </c>
      <c r="N12687" s="4" t="s">
        <v>2041</v>
      </c>
      <c r="O12687" s="4" t="s">
        <v>2041</v>
      </c>
      <c r="P12687" s="4" t="s">
        <v>2041</v>
      </c>
      <c r="R12687" s="5" t="str">
        <f t="shared" si="1"/>
        <v>2021_246</v>
      </c>
    </row>
    <row r="12688">
      <c r="A12688" s="4" t="s">
        <v>2662</v>
      </c>
      <c r="B12688" s="4">
        <v>247.0</v>
      </c>
      <c r="C12688" s="4">
        <v>2021.0</v>
      </c>
      <c r="D12688" s="4" t="s">
        <v>177</v>
      </c>
      <c r="E12688" s="4" t="s">
        <v>2065</v>
      </c>
      <c r="F12688" s="4" t="s">
        <v>30</v>
      </c>
      <c r="G12688" s="4" t="s">
        <v>1407</v>
      </c>
      <c r="H12688" s="4">
        <v>21022.0</v>
      </c>
      <c r="I12688" s="4">
        <v>12303.0</v>
      </c>
      <c r="J12688" s="4">
        <v>999.0</v>
      </c>
      <c r="K12688" s="4">
        <v>21750.0</v>
      </c>
      <c r="L12688" s="4">
        <v>9000.0</v>
      </c>
      <c r="M12688" s="4" t="s">
        <v>2041</v>
      </c>
      <c r="N12688" s="4" t="s">
        <v>2041</v>
      </c>
      <c r="O12688" s="4" t="s">
        <v>2041</v>
      </c>
      <c r="P12688" s="4" t="s">
        <v>2041</v>
      </c>
      <c r="R12688" s="5" t="str">
        <f t="shared" si="1"/>
        <v>2021_247</v>
      </c>
    </row>
    <row r="12689">
      <c r="A12689" s="4" t="s">
        <v>2537</v>
      </c>
      <c r="B12689" s="4">
        <v>248.0</v>
      </c>
      <c r="C12689" s="4">
        <v>2021.0</v>
      </c>
      <c r="D12689" s="4" t="s">
        <v>1354</v>
      </c>
      <c r="E12689" s="4" t="s">
        <v>2043</v>
      </c>
      <c r="F12689" s="4" t="s">
        <v>37</v>
      </c>
      <c r="G12689" s="4" t="s">
        <v>1436</v>
      </c>
      <c r="H12689" s="4">
        <v>13609.0</v>
      </c>
      <c r="I12689" s="4">
        <v>12297.0</v>
      </c>
      <c r="J12689" s="4">
        <v>628.0</v>
      </c>
      <c r="K12689" s="4">
        <v>12511.0</v>
      </c>
      <c r="L12689" s="4">
        <v>39000.0</v>
      </c>
      <c r="M12689" s="4" t="s">
        <v>2041</v>
      </c>
      <c r="N12689" s="4" t="s">
        <v>2041</v>
      </c>
      <c r="O12689" s="4" t="s">
        <v>2041</v>
      </c>
      <c r="P12689" s="4" t="s">
        <v>2041</v>
      </c>
      <c r="R12689" s="5" t="str">
        <f t="shared" si="1"/>
        <v>2021_248</v>
      </c>
    </row>
    <row r="12690">
      <c r="A12690" s="4" t="s">
        <v>2224</v>
      </c>
      <c r="B12690" s="4">
        <v>249.0</v>
      </c>
      <c r="C12690" s="4">
        <v>2021.0</v>
      </c>
      <c r="D12690" s="4" t="s">
        <v>216</v>
      </c>
      <c r="E12690" s="4" t="s">
        <v>921</v>
      </c>
      <c r="F12690" s="4" t="s">
        <v>30</v>
      </c>
      <c r="G12690" s="4" t="s">
        <v>1407</v>
      </c>
      <c r="H12690" s="4">
        <v>25613.0</v>
      </c>
      <c r="I12690" s="4">
        <v>12246.0</v>
      </c>
      <c r="J12690" s="4">
        <v>1101.0</v>
      </c>
      <c r="K12690" s="4">
        <v>62895.0</v>
      </c>
      <c r="L12690" s="4">
        <v>14071.0</v>
      </c>
      <c r="M12690" s="4" t="s">
        <v>2041</v>
      </c>
      <c r="N12690" s="4" t="s">
        <v>2041</v>
      </c>
      <c r="O12690" s="4" t="s">
        <v>2041</v>
      </c>
      <c r="P12690" s="4" t="s">
        <v>2041</v>
      </c>
      <c r="R12690" s="5" t="str">
        <f t="shared" si="1"/>
        <v>2021_249</v>
      </c>
    </row>
    <row r="12691">
      <c r="A12691" s="4" t="s">
        <v>2233</v>
      </c>
      <c r="B12691" s="4">
        <v>250.0</v>
      </c>
      <c r="C12691" s="4">
        <v>2021.0</v>
      </c>
      <c r="D12691" s="4" t="s">
        <v>216</v>
      </c>
      <c r="E12691" s="4" t="s">
        <v>921</v>
      </c>
      <c r="F12691" s="4" t="s">
        <v>20</v>
      </c>
      <c r="G12691" s="4" t="s">
        <v>1402</v>
      </c>
      <c r="H12691" s="4">
        <v>25793.0</v>
      </c>
      <c r="I12691" s="4">
        <v>12177.0</v>
      </c>
      <c r="J12691" s="4">
        <v>1368.0</v>
      </c>
      <c r="K12691" s="4">
        <v>45496.0</v>
      </c>
      <c r="L12691" s="4">
        <v>10600.0</v>
      </c>
      <c r="M12691" s="4" t="s">
        <v>2041</v>
      </c>
      <c r="N12691" s="4" t="s">
        <v>2041</v>
      </c>
      <c r="O12691" s="4" t="s">
        <v>2041</v>
      </c>
      <c r="P12691" s="4" t="s">
        <v>2041</v>
      </c>
      <c r="R12691" s="5" t="str">
        <f t="shared" si="1"/>
        <v>2021_250</v>
      </c>
    </row>
    <row r="12692">
      <c r="A12692" s="4" t="s">
        <v>2401</v>
      </c>
      <c r="B12692" s="4">
        <v>251.0</v>
      </c>
      <c r="C12692" s="4">
        <v>2021.0</v>
      </c>
      <c r="D12692" s="4" t="s">
        <v>611</v>
      </c>
      <c r="E12692" s="4" t="s">
        <v>2042</v>
      </c>
      <c r="F12692" s="4" t="s">
        <v>24</v>
      </c>
      <c r="G12692" s="4" t="s">
        <v>1701</v>
      </c>
      <c r="H12692" s="4">
        <v>122691.0</v>
      </c>
      <c r="I12692" s="4">
        <v>12109.0</v>
      </c>
      <c r="J12692" s="4">
        <v>3299.0</v>
      </c>
      <c r="K12692" s="4">
        <v>549009.0</v>
      </c>
      <c r="L12692" s="4">
        <v>32000.0</v>
      </c>
      <c r="M12692" s="4" t="s">
        <v>2041</v>
      </c>
      <c r="N12692" s="4" t="s">
        <v>2041</v>
      </c>
      <c r="O12692" s="4" t="s">
        <v>2041</v>
      </c>
      <c r="P12692" s="4" t="s">
        <v>2041</v>
      </c>
      <c r="R12692" s="5" t="str">
        <f t="shared" si="1"/>
        <v>2021_251</v>
      </c>
    </row>
    <row r="12693">
      <c r="A12693" s="4" t="s">
        <v>2658</v>
      </c>
      <c r="B12693" s="4">
        <v>252.0</v>
      </c>
      <c r="C12693" s="4">
        <v>2021.0</v>
      </c>
      <c r="D12693" s="4" t="s">
        <v>59</v>
      </c>
      <c r="E12693" s="4" t="s">
        <v>2042</v>
      </c>
      <c r="F12693" s="4" t="s">
        <v>148</v>
      </c>
      <c r="G12693" s="4" t="s">
        <v>1466</v>
      </c>
      <c r="H12693" s="4">
        <v>29554.0</v>
      </c>
      <c r="I12693" s="4">
        <v>12078.0</v>
      </c>
      <c r="J12693" s="4">
        <v>2420.0</v>
      </c>
      <c r="K12693" s="4">
        <v>314706.0</v>
      </c>
      <c r="L12693" s="4">
        <v>39439.0</v>
      </c>
      <c r="M12693" s="4" t="s">
        <v>2041</v>
      </c>
      <c r="N12693" s="4" t="s">
        <v>2041</v>
      </c>
      <c r="O12693" s="4" t="s">
        <v>2041</v>
      </c>
      <c r="P12693" s="4" t="s">
        <v>2041</v>
      </c>
      <c r="R12693" s="5" t="str">
        <f t="shared" si="1"/>
        <v>2021_252</v>
      </c>
    </row>
    <row r="12694">
      <c r="A12694" s="4" t="s">
        <v>2234</v>
      </c>
      <c r="B12694" s="4">
        <v>253.0</v>
      </c>
      <c r="C12694" s="4">
        <v>2021.0</v>
      </c>
      <c r="D12694" s="4" t="s">
        <v>81</v>
      </c>
      <c r="E12694" s="4" t="s">
        <v>2042</v>
      </c>
      <c r="F12694" s="4" t="s">
        <v>74</v>
      </c>
      <c r="G12694" s="4" t="s">
        <v>1422</v>
      </c>
      <c r="H12694" s="4">
        <v>27104.0</v>
      </c>
      <c r="I12694" s="4">
        <v>11958.0</v>
      </c>
      <c r="J12694" s="4">
        <v>1534.0</v>
      </c>
      <c r="K12694" s="4">
        <v>165883.0</v>
      </c>
      <c r="L12694" s="4">
        <v>12300.0</v>
      </c>
      <c r="M12694" s="4" t="s">
        <v>2041</v>
      </c>
      <c r="N12694" s="4" t="s">
        <v>2041</v>
      </c>
      <c r="O12694" s="4" t="s">
        <v>2041</v>
      </c>
      <c r="P12694" s="4" t="s">
        <v>2041</v>
      </c>
      <c r="R12694" s="5" t="str">
        <f t="shared" si="1"/>
        <v>2021_253</v>
      </c>
    </row>
    <row r="12695">
      <c r="A12695" s="4" t="s">
        <v>2701</v>
      </c>
      <c r="B12695" s="4">
        <v>254.0</v>
      </c>
      <c r="C12695" s="4">
        <v>2021.0</v>
      </c>
      <c r="D12695" s="4" t="s">
        <v>102</v>
      </c>
      <c r="E12695" s="4" t="s">
        <v>114</v>
      </c>
      <c r="F12695" s="4" t="s">
        <v>100</v>
      </c>
      <c r="G12695" s="4" t="s">
        <v>1757</v>
      </c>
      <c r="H12695" s="4">
        <v>16863.0</v>
      </c>
      <c r="I12695" s="4">
        <v>11946.0</v>
      </c>
      <c r="J12695" s="4">
        <v>670.0</v>
      </c>
      <c r="K12695" s="4">
        <v>61553.0</v>
      </c>
      <c r="L12695" s="4">
        <v>45000.0</v>
      </c>
      <c r="M12695" s="4" t="s">
        <v>2041</v>
      </c>
      <c r="N12695" s="4" t="s">
        <v>2041</v>
      </c>
      <c r="O12695" s="4" t="s">
        <v>2044</v>
      </c>
      <c r="P12695" s="4" t="s">
        <v>2041</v>
      </c>
      <c r="R12695" s="5" t="str">
        <f t="shared" si="1"/>
        <v>2021_254</v>
      </c>
    </row>
    <row r="12696">
      <c r="A12696" s="4" t="s">
        <v>2660</v>
      </c>
      <c r="B12696" s="4">
        <v>255.0</v>
      </c>
      <c r="C12696" s="4">
        <v>2021.0</v>
      </c>
      <c r="D12696" s="4" t="s">
        <v>216</v>
      </c>
      <c r="E12696" s="4" t="s">
        <v>921</v>
      </c>
      <c r="F12696" s="4" t="s">
        <v>57</v>
      </c>
      <c r="G12696" s="4" t="s">
        <v>1531</v>
      </c>
      <c r="H12696" s="4">
        <v>40133.0</v>
      </c>
      <c r="I12696" s="4">
        <v>11940.0</v>
      </c>
      <c r="J12696" s="4">
        <v>3932.0</v>
      </c>
      <c r="K12696" s="4">
        <v>66623.0</v>
      </c>
      <c r="L12696" s="4">
        <v>14706.0</v>
      </c>
      <c r="M12696" s="4" t="s">
        <v>2041</v>
      </c>
      <c r="N12696" s="4" t="s">
        <v>2041</v>
      </c>
      <c r="O12696" s="4" t="s">
        <v>2041</v>
      </c>
      <c r="P12696" s="4" t="s">
        <v>2041</v>
      </c>
      <c r="R12696" s="5" t="str">
        <f t="shared" si="1"/>
        <v>2021_255</v>
      </c>
    </row>
    <row r="12697">
      <c r="A12697" s="4" t="s">
        <v>2248</v>
      </c>
      <c r="B12697" s="4">
        <v>256.0</v>
      </c>
      <c r="C12697" s="4">
        <v>2021.0</v>
      </c>
      <c r="D12697" s="4" t="s">
        <v>45</v>
      </c>
      <c r="E12697" s="4" t="s">
        <v>2042</v>
      </c>
      <c r="F12697" s="4" t="s">
        <v>57</v>
      </c>
      <c r="G12697" s="4" t="s">
        <v>1523</v>
      </c>
      <c r="I12697" s="4">
        <v>11870.0</v>
      </c>
      <c r="J12697" s="4">
        <v>116.0</v>
      </c>
      <c r="K12697" s="4">
        <v>17853.0</v>
      </c>
      <c r="L12697" s="4">
        <v>10004.0</v>
      </c>
      <c r="M12697" s="4" t="s">
        <v>2041</v>
      </c>
      <c r="N12697" s="4" t="s">
        <v>2041</v>
      </c>
      <c r="O12697" s="4" t="s">
        <v>2041</v>
      </c>
      <c r="P12697" s="4" t="s">
        <v>2041</v>
      </c>
      <c r="R12697" s="5" t="str">
        <f t="shared" si="1"/>
        <v>2021_256</v>
      </c>
    </row>
    <row r="12698">
      <c r="A12698" s="4" t="s">
        <v>2659</v>
      </c>
      <c r="B12698" s="4">
        <v>257.0</v>
      </c>
      <c r="C12698" s="4">
        <v>2021.0</v>
      </c>
      <c r="D12698" s="4" t="s">
        <v>1839</v>
      </c>
      <c r="E12698" s="4" t="s">
        <v>2040</v>
      </c>
      <c r="F12698" s="4" t="s">
        <v>55</v>
      </c>
      <c r="G12698" s="4" t="s">
        <v>1472</v>
      </c>
      <c r="H12698" s="4">
        <v>17248.0</v>
      </c>
      <c r="I12698" s="4">
        <v>11847.0</v>
      </c>
      <c r="J12698" s="4">
        <v>845.0</v>
      </c>
      <c r="K12698" s="4">
        <v>11571.0</v>
      </c>
      <c r="L12698" s="4">
        <v>57350.0</v>
      </c>
      <c r="M12698" s="4" t="s">
        <v>2041</v>
      </c>
      <c r="N12698" s="4" t="s">
        <v>2041</v>
      </c>
      <c r="O12698" s="4" t="s">
        <v>2041</v>
      </c>
      <c r="P12698" s="4" t="s">
        <v>2041</v>
      </c>
      <c r="R12698" s="5" t="str">
        <f t="shared" si="1"/>
        <v>2021_257</v>
      </c>
    </row>
    <row r="12699">
      <c r="A12699" s="4" t="s">
        <v>2268</v>
      </c>
      <c r="B12699" s="4">
        <v>258.0</v>
      </c>
      <c r="C12699" s="4">
        <v>2021.0</v>
      </c>
      <c r="D12699" s="4" t="s">
        <v>999</v>
      </c>
      <c r="E12699" s="4" t="s">
        <v>117</v>
      </c>
      <c r="F12699" s="4" t="s">
        <v>46</v>
      </c>
      <c r="G12699" s="4" t="s">
        <v>1609</v>
      </c>
      <c r="H12699" s="4">
        <v>20985.0</v>
      </c>
      <c r="I12699" s="4">
        <v>11797.0</v>
      </c>
      <c r="J12699" s="4">
        <v>695.0</v>
      </c>
      <c r="K12699" s="4">
        <v>6295.0</v>
      </c>
      <c r="L12699" s="4">
        <v>22450.0</v>
      </c>
      <c r="M12699" s="4" t="s">
        <v>2041</v>
      </c>
      <c r="N12699" s="4" t="s">
        <v>2041</v>
      </c>
      <c r="O12699" s="4" t="s">
        <v>2041</v>
      </c>
      <c r="P12699" s="4" t="s">
        <v>2041</v>
      </c>
      <c r="R12699" s="5" t="str">
        <f t="shared" si="1"/>
        <v>2021_258</v>
      </c>
    </row>
    <row r="12700">
      <c r="A12700" s="4" t="s">
        <v>2134</v>
      </c>
      <c r="B12700" s="4">
        <v>259.0</v>
      </c>
      <c r="C12700" s="4">
        <v>2021.0</v>
      </c>
      <c r="D12700" s="4" t="s">
        <v>1295</v>
      </c>
      <c r="E12700" s="4" t="s">
        <v>114</v>
      </c>
      <c r="F12700" s="4" t="s">
        <v>115</v>
      </c>
      <c r="G12700" s="4" t="s">
        <v>1665</v>
      </c>
      <c r="H12700" s="4">
        <v>1752.0</v>
      </c>
      <c r="I12700" s="4">
        <v>11789.0</v>
      </c>
      <c r="J12700" s="4">
        <v>511.0</v>
      </c>
      <c r="K12700" s="4">
        <v>16006.0</v>
      </c>
      <c r="L12700" s="4">
        <v>62500.0</v>
      </c>
      <c r="M12700" s="4" t="s">
        <v>2041</v>
      </c>
      <c r="N12700" s="4" t="s">
        <v>2041</v>
      </c>
      <c r="O12700" s="4" t="s">
        <v>2041</v>
      </c>
      <c r="P12700" s="4" t="s">
        <v>2041</v>
      </c>
      <c r="R12700" s="5" t="str">
        <f t="shared" si="1"/>
        <v>2021_259</v>
      </c>
    </row>
    <row r="12701">
      <c r="A12701" s="4" t="s">
        <v>2303</v>
      </c>
      <c r="B12701" s="4">
        <v>260.0</v>
      </c>
      <c r="C12701" s="4">
        <v>2021.0</v>
      </c>
      <c r="D12701" s="4" t="s">
        <v>1104</v>
      </c>
      <c r="E12701" s="4" t="s">
        <v>2116</v>
      </c>
      <c r="F12701" s="4" t="s">
        <v>183</v>
      </c>
      <c r="G12701" s="4" t="s">
        <v>2702</v>
      </c>
      <c r="H12701" s="4">
        <v>27801.0</v>
      </c>
      <c r="I12701" s="4">
        <v>11781.0</v>
      </c>
      <c r="J12701" s="4">
        <v>585.0</v>
      </c>
      <c r="K12701" s="4">
        <v>18252.0</v>
      </c>
      <c r="L12701" s="4">
        <v>21500.0</v>
      </c>
      <c r="M12701" s="4" t="s">
        <v>2041</v>
      </c>
      <c r="N12701" s="4" t="s">
        <v>2041</v>
      </c>
      <c r="O12701" s="4" t="s">
        <v>2041</v>
      </c>
      <c r="P12701" s="4" t="s">
        <v>2041</v>
      </c>
      <c r="R12701" s="5" t="str">
        <f t="shared" si="1"/>
        <v>2021_260</v>
      </c>
    </row>
    <row r="12702">
      <c r="A12702" s="4" t="s">
        <v>2545</v>
      </c>
      <c r="B12702" s="4">
        <v>261.0</v>
      </c>
      <c r="C12702" s="4">
        <v>2021.0</v>
      </c>
      <c r="D12702" s="4" t="s">
        <v>1104</v>
      </c>
      <c r="E12702" s="4" t="s">
        <v>2116</v>
      </c>
      <c r="F12702" s="4" t="s">
        <v>257</v>
      </c>
      <c r="G12702" s="4" t="s">
        <v>2546</v>
      </c>
      <c r="H12702" s="4">
        <v>8221.0</v>
      </c>
      <c r="I12702" s="4">
        <v>11709.0</v>
      </c>
      <c r="J12702" s="4">
        <v>559.0</v>
      </c>
      <c r="K12702" s="4">
        <v>16701.0</v>
      </c>
      <c r="L12702" s="4">
        <v>47000.0</v>
      </c>
      <c r="M12702" s="4" t="s">
        <v>2041</v>
      </c>
      <c r="N12702" s="4" t="s">
        <v>2041</v>
      </c>
      <c r="O12702" s="4" t="s">
        <v>2041</v>
      </c>
      <c r="P12702" s="4" t="s">
        <v>2041</v>
      </c>
      <c r="R12702" s="5" t="str">
        <f t="shared" si="1"/>
        <v>2021_261</v>
      </c>
    </row>
    <row r="12703">
      <c r="A12703" s="4" t="s">
        <v>2184</v>
      </c>
      <c r="B12703" s="4">
        <v>262.0</v>
      </c>
      <c r="C12703" s="4">
        <v>2021.0</v>
      </c>
      <c r="D12703" s="4" t="s">
        <v>225</v>
      </c>
      <c r="E12703" s="4" t="s">
        <v>921</v>
      </c>
      <c r="F12703" s="4" t="s">
        <v>24</v>
      </c>
      <c r="G12703" s="4" t="s">
        <v>1404</v>
      </c>
      <c r="H12703" s="4">
        <v>37703.0</v>
      </c>
      <c r="I12703" s="4">
        <v>11700.0</v>
      </c>
      <c r="J12703" s="4">
        <v>119.0</v>
      </c>
      <c r="K12703" s="4">
        <v>71973.0</v>
      </c>
      <c r="L12703" s="4">
        <v>10524.0</v>
      </c>
      <c r="M12703" s="4" t="s">
        <v>2041</v>
      </c>
      <c r="N12703" s="4" t="s">
        <v>2041</v>
      </c>
      <c r="O12703" s="4" t="s">
        <v>2041</v>
      </c>
      <c r="P12703" s="4" t="s">
        <v>2041</v>
      </c>
      <c r="R12703" s="5" t="str">
        <f t="shared" si="1"/>
        <v>2021_262</v>
      </c>
    </row>
    <row r="12704">
      <c r="A12704" s="4" t="s">
        <v>2235</v>
      </c>
      <c r="B12704" s="4">
        <v>263.0</v>
      </c>
      <c r="C12704" s="4">
        <v>2021.0</v>
      </c>
      <c r="D12704" s="4" t="s">
        <v>285</v>
      </c>
      <c r="E12704" s="4" t="s">
        <v>285</v>
      </c>
      <c r="F12704" s="4" t="s">
        <v>183</v>
      </c>
      <c r="G12704" s="4" t="s">
        <v>1517</v>
      </c>
      <c r="H12704" s="4">
        <v>31306.0</v>
      </c>
      <c r="I12704" s="4">
        <v>11688.0</v>
      </c>
      <c r="J12704" s="4">
        <v>679.0</v>
      </c>
      <c r="K12704" s="4">
        <v>11133.0</v>
      </c>
      <c r="L12704" s="4">
        <v>48000.0</v>
      </c>
      <c r="M12704" s="4" t="s">
        <v>2041</v>
      </c>
      <c r="N12704" s="4" t="s">
        <v>2041</v>
      </c>
      <c r="O12704" s="4" t="s">
        <v>2041</v>
      </c>
      <c r="P12704" s="4" t="s">
        <v>2041</v>
      </c>
      <c r="R12704" s="5" t="str">
        <f t="shared" si="1"/>
        <v>2021_263</v>
      </c>
    </row>
    <row r="12705">
      <c r="A12705" s="4" t="s">
        <v>1250</v>
      </c>
      <c r="B12705" s="4">
        <v>264.0</v>
      </c>
      <c r="C12705" s="4">
        <v>2021.0</v>
      </c>
      <c r="D12705" s="4" t="s">
        <v>826</v>
      </c>
      <c r="E12705" s="4" t="s">
        <v>114</v>
      </c>
      <c r="F12705" s="4" t="s">
        <v>46</v>
      </c>
      <c r="G12705" s="4" t="s">
        <v>1429</v>
      </c>
      <c r="H12705" s="4">
        <v>42657.0</v>
      </c>
      <c r="I12705" s="4">
        <v>11673.0</v>
      </c>
      <c r="J12705" s="4">
        <v>1102.0</v>
      </c>
      <c r="K12705" s="4">
        <v>20019.0</v>
      </c>
      <c r="L12705" s="4">
        <v>50000.0</v>
      </c>
      <c r="M12705" s="4" t="s">
        <v>2041</v>
      </c>
      <c r="N12705" s="4" t="s">
        <v>2041</v>
      </c>
      <c r="O12705" s="4" t="s">
        <v>2041</v>
      </c>
      <c r="P12705" s="4" t="s">
        <v>2041</v>
      </c>
      <c r="R12705" s="5" t="str">
        <f t="shared" si="1"/>
        <v>2021_264</v>
      </c>
    </row>
    <row r="12706">
      <c r="A12706" s="4" t="s">
        <v>2209</v>
      </c>
      <c r="B12706" s="4">
        <v>265.0</v>
      </c>
      <c r="C12706" s="4">
        <v>2021.0</v>
      </c>
      <c r="D12706" s="4" t="s">
        <v>76</v>
      </c>
      <c r="E12706" s="4" t="s">
        <v>76</v>
      </c>
      <c r="F12706" s="4" t="s">
        <v>212</v>
      </c>
      <c r="G12706" s="4" t="s">
        <v>1527</v>
      </c>
      <c r="H12706" s="4">
        <v>12726.0</v>
      </c>
      <c r="I12706" s="4">
        <v>11651.0</v>
      </c>
      <c r="J12706" s="4">
        <v>309.0</v>
      </c>
      <c r="K12706" s="4">
        <v>15443.0</v>
      </c>
      <c r="L12706" s="4">
        <v>33000.0</v>
      </c>
      <c r="M12706" s="4" t="s">
        <v>2041</v>
      </c>
      <c r="N12706" s="4" t="s">
        <v>2041</v>
      </c>
      <c r="O12706" s="4" t="s">
        <v>2041</v>
      </c>
      <c r="P12706" s="4" t="s">
        <v>2041</v>
      </c>
      <c r="R12706" s="5" t="str">
        <f t="shared" si="1"/>
        <v>2021_265</v>
      </c>
    </row>
    <row r="12707">
      <c r="A12707" s="4" t="s">
        <v>2370</v>
      </c>
      <c r="B12707" s="4">
        <v>266.0</v>
      </c>
      <c r="C12707" s="4">
        <v>2021.0</v>
      </c>
      <c r="D12707" s="4" t="s">
        <v>999</v>
      </c>
      <c r="E12707" s="4" t="s">
        <v>117</v>
      </c>
      <c r="F12707" s="4" t="s">
        <v>46</v>
      </c>
      <c r="G12707" s="4" t="s">
        <v>1418</v>
      </c>
      <c r="H12707" s="4">
        <v>12801.0</v>
      </c>
      <c r="I12707" s="4">
        <v>11629.0</v>
      </c>
      <c r="J12707" s="4">
        <v>638.0</v>
      </c>
      <c r="K12707" s="4">
        <v>12361.0</v>
      </c>
      <c r="L12707" s="4">
        <v>44000.0</v>
      </c>
      <c r="M12707" s="4" t="s">
        <v>2041</v>
      </c>
      <c r="N12707" s="4" t="s">
        <v>2041</v>
      </c>
      <c r="O12707" s="4" t="s">
        <v>2041</v>
      </c>
      <c r="P12707" s="4" t="s">
        <v>2041</v>
      </c>
      <c r="R12707" s="5" t="str">
        <f t="shared" si="1"/>
        <v>2021_266</v>
      </c>
    </row>
    <row r="12708">
      <c r="A12708" s="4" t="s">
        <v>2625</v>
      </c>
      <c r="B12708" s="4">
        <v>267.0</v>
      </c>
      <c r="C12708" s="4">
        <v>2021.0</v>
      </c>
      <c r="D12708" s="4" t="s">
        <v>110</v>
      </c>
      <c r="E12708" s="4" t="s">
        <v>2053</v>
      </c>
      <c r="F12708" s="4" t="s">
        <v>148</v>
      </c>
      <c r="G12708" s="4" t="s">
        <v>1805</v>
      </c>
      <c r="H12708" s="4">
        <v>48368.0</v>
      </c>
      <c r="I12708" s="4">
        <v>11618.0</v>
      </c>
      <c r="J12708" s="4">
        <v>1325.0</v>
      </c>
      <c r="K12708" s="4">
        <v>49779.0</v>
      </c>
      <c r="L12708" s="4">
        <v>27000.0</v>
      </c>
      <c r="M12708" s="4" t="s">
        <v>2041</v>
      </c>
      <c r="N12708" s="4" t="s">
        <v>2041</v>
      </c>
      <c r="O12708" s="4" t="s">
        <v>2041</v>
      </c>
      <c r="P12708" s="4" t="s">
        <v>2041</v>
      </c>
      <c r="R12708" s="5" t="str">
        <f t="shared" si="1"/>
        <v>2021_267</v>
      </c>
    </row>
    <row r="12709">
      <c r="A12709" s="4" t="s">
        <v>2349</v>
      </c>
      <c r="B12709" s="4">
        <v>268.0</v>
      </c>
      <c r="C12709" s="4">
        <v>2021.0</v>
      </c>
      <c r="D12709" s="4" t="s">
        <v>1831</v>
      </c>
      <c r="E12709" s="4" t="s">
        <v>2040</v>
      </c>
      <c r="F12709" s="4" t="s">
        <v>144</v>
      </c>
      <c r="G12709" s="4" t="s">
        <v>1463</v>
      </c>
      <c r="H12709" s="4">
        <v>35461.0</v>
      </c>
      <c r="I12709" s="4">
        <v>11605.0</v>
      </c>
      <c r="J12709" s="4">
        <v>1752.0</v>
      </c>
      <c r="K12709" s="4">
        <v>11597.0</v>
      </c>
      <c r="L12709" s="4">
        <v>70179.0</v>
      </c>
      <c r="M12709" s="4" t="s">
        <v>2041</v>
      </c>
      <c r="N12709" s="4" t="s">
        <v>2041</v>
      </c>
      <c r="O12709" s="4" t="s">
        <v>2041</v>
      </c>
      <c r="P12709" s="4" t="s">
        <v>2041</v>
      </c>
      <c r="R12709" s="5" t="str">
        <f t="shared" si="1"/>
        <v>2021_268</v>
      </c>
    </row>
    <row r="12710">
      <c r="A12710" s="4" t="s">
        <v>2291</v>
      </c>
      <c r="B12710" s="4">
        <v>269.0</v>
      </c>
      <c r="C12710" s="4">
        <v>2021.0</v>
      </c>
      <c r="D12710" s="4" t="s">
        <v>1104</v>
      </c>
      <c r="E12710" s="4" t="s">
        <v>2116</v>
      </c>
      <c r="F12710" s="4" t="s">
        <v>100</v>
      </c>
      <c r="G12710" s="4" t="s">
        <v>2618</v>
      </c>
      <c r="H12710" s="4">
        <v>13092.0</v>
      </c>
      <c r="I12710" s="4">
        <v>11575.0</v>
      </c>
      <c r="J12710" s="4">
        <v>579.0</v>
      </c>
      <c r="K12710" s="4">
        <v>16670.0</v>
      </c>
      <c r="L12710" s="4">
        <v>33264.0</v>
      </c>
      <c r="M12710" s="4" t="s">
        <v>2041</v>
      </c>
      <c r="N12710" s="4" t="s">
        <v>2041</v>
      </c>
      <c r="O12710" s="4" t="s">
        <v>2041</v>
      </c>
      <c r="P12710" s="4" t="s">
        <v>2041</v>
      </c>
      <c r="R12710" s="5" t="str">
        <f t="shared" si="1"/>
        <v>2021_269</v>
      </c>
    </row>
    <row r="12711">
      <c r="A12711" s="4" t="s">
        <v>2297</v>
      </c>
      <c r="B12711" s="4">
        <v>270.0</v>
      </c>
      <c r="C12711" s="4">
        <v>2021.0</v>
      </c>
      <c r="D12711" s="4" t="s">
        <v>1295</v>
      </c>
      <c r="E12711" s="4" t="s">
        <v>114</v>
      </c>
      <c r="F12711" s="4" t="s">
        <v>100</v>
      </c>
      <c r="G12711" s="4" t="s">
        <v>1632</v>
      </c>
      <c r="H12711" s="4">
        <v>11351.0</v>
      </c>
      <c r="I12711" s="4">
        <v>11559.0</v>
      </c>
      <c r="J12711" s="4">
        <v>944.0</v>
      </c>
      <c r="K12711" s="4">
        <v>13477.0</v>
      </c>
      <c r="L12711" s="4">
        <v>78550.0</v>
      </c>
      <c r="M12711" s="4" t="s">
        <v>2041</v>
      </c>
      <c r="N12711" s="4" t="s">
        <v>2041</v>
      </c>
      <c r="O12711" s="4" t="s">
        <v>2041</v>
      </c>
      <c r="P12711" s="4" t="s">
        <v>2041</v>
      </c>
      <c r="R12711" s="5" t="str">
        <f t="shared" si="1"/>
        <v>2021_270</v>
      </c>
    </row>
    <row r="12712">
      <c r="A12712" s="4" t="s">
        <v>1647</v>
      </c>
      <c r="B12712" s="4">
        <v>271.0</v>
      </c>
      <c r="C12712" s="4">
        <v>2021.0</v>
      </c>
      <c r="D12712" s="4" t="s">
        <v>1295</v>
      </c>
      <c r="E12712" s="4" t="s">
        <v>114</v>
      </c>
      <c r="F12712" s="4" t="s">
        <v>183</v>
      </c>
      <c r="G12712" s="4" t="s">
        <v>1517</v>
      </c>
      <c r="H12712" s="4">
        <v>11790.0</v>
      </c>
      <c r="I12712" s="4">
        <v>11551.0</v>
      </c>
      <c r="J12712" s="4">
        <v>774.0</v>
      </c>
      <c r="K12712" s="4">
        <v>16989.0</v>
      </c>
      <c r="L12712" s="4">
        <v>67000.0</v>
      </c>
      <c r="M12712" s="4" t="s">
        <v>2041</v>
      </c>
      <c r="N12712" s="4" t="s">
        <v>2041</v>
      </c>
      <c r="O12712" s="4" t="s">
        <v>2041</v>
      </c>
      <c r="P12712" s="4" t="s">
        <v>2041</v>
      </c>
      <c r="R12712" s="5" t="str">
        <f t="shared" si="1"/>
        <v>2021_271</v>
      </c>
    </row>
    <row r="12713">
      <c r="A12713" s="4" t="s">
        <v>2241</v>
      </c>
      <c r="B12713" s="4">
        <v>272.0</v>
      </c>
      <c r="C12713" s="4">
        <v>2021.0</v>
      </c>
      <c r="D12713" s="4" t="s">
        <v>216</v>
      </c>
      <c r="E12713" s="4" t="s">
        <v>921</v>
      </c>
      <c r="F12713" s="4" t="s">
        <v>74</v>
      </c>
      <c r="G12713" s="4" t="s">
        <v>1422</v>
      </c>
      <c r="H12713" s="4">
        <v>35759.0</v>
      </c>
      <c r="I12713" s="4">
        <v>11526.0</v>
      </c>
      <c r="J12713" s="4">
        <v>1473.0</v>
      </c>
      <c r="K12713" s="4">
        <v>53957.0</v>
      </c>
      <c r="L12713" s="4">
        <v>11367.0</v>
      </c>
      <c r="M12713" s="4" t="s">
        <v>2041</v>
      </c>
      <c r="N12713" s="4" t="s">
        <v>2041</v>
      </c>
      <c r="O12713" s="4" t="s">
        <v>2041</v>
      </c>
      <c r="P12713" s="4" t="s">
        <v>2041</v>
      </c>
      <c r="R12713" s="5" t="str">
        <f t="shared" si="1"/>
        <v>2021_272</v>
      </c>
    </row>
    <row r="12714">
      <c r="A12714" s="4" t="s">
        <v>2666</v>
      </c>
      <c r="B12714" s="4">
        <v>273.0</v>
      </c>
      <c r="C12714" s="4">
        <v>2021.0</v>
      </c>
      <c r="D12714" s="4" t="s">
        <v>490</v>
      </c>
      <c r="E12714" s="4" t="s">
        <v>921</v>
      </c>
      <c r="F12714" s="4" t="s">
        <v>183</v>
      </c>
      <c r="G12714" s="4" t="s">
        <v>1517</v>
      </c>
      <c r="H12714" s="4">
        <v>48283.0</v>
      </c>
      <c r="I12714" s="4">
        <v>11497.0</v>
      </c>
      <c r="J12714" s="4">
        <v>2829.0</v>
      </c>
      <c r="K12714" s="4">
        <v>41369.0</v>
      </c>
      <c r="L12714" s="4">
        <v>14300.0</v>
      </c>
      <c r="M12714" s="4" t="s">
        <v>2041</v>
      </c>
      <c r="N12714" s="4" t="s">
        <v>2041</v>
      </c>
      <c r="O12714" s="4" t="s">
        <v>2041</v>
      </c>
      <c r="P12714" s="4" t="s">
        <v>2041</v>
      </c>
      <c r="R12714" s="5" t="str">
        <f t="shared" si="1"/>
        <v>2021_273</v>
      </c>
    </row>
    <row r="12715">
      <c r="A12715" s="4" t="s">
        <v>2661</v>
      </c>
      <c r="B12715" s="4">
        <v>274.0</v>
      </c>
      <c r="C12715" s="4">
        <v>2021.0</v>
      </c>
      <c r="D12715" s="4" t="s">
        <v>921</v>
      </c>
      <c r="E12715" s="4" t="s">
        <v>921</v>
      </c>
      <c r="F12715" s="4" t="s">
        <v>24</v>
      </c>
      <c r="G12715" s="4" t="s">
        <v>1401</v>
      </c>
      <c r="H12715" s="4">
        <v>8512.0</v>
      </c>
      <c r="I12715" s="4">
        <v>11443.0</v>
      </c>
      <c r="J12715" s="4">
        <v>636.0</v>
      </c>
      <c r="K12715" s="4">
        <v>25208.0</v>
      </c>
      <c r="L12715" s="4">
        <v>5365.0</v>
      </c>
      <c r="M12715" s="4" t="s">
        <v>2041</v>
      </c>
      <c r="N12715" s="4" t="s">
        <v>2041</v>
      </c>
      <c r="O12715" s="4" t="s">
        <v>2041</v>
      </c>
      <c r="P12715" s="4" t="s">
        <v>2041</v>
      </c>
      <c r="R12715" s="5" t="str">
        <f t="shared" si="1"/>
        <v>2021_274</v>
      </c>
    </row>
    <row r="12716">
      <c r="A12716" s="4" t="s">
        <v>2577</v>
      </c>
      <c r="B12716" s="4">
        <v>275.0</v>
      </c>
      <c r="C12716" s="4">
        <v>2021.0</v>
      </c>
      <c r="D12716" s="4" t="s">
        <v>1292</v>
      </c>
      <c r="E12716" s="4" t="s">
        <v>114</v>
      </c>
      <c r="F12716" s="4" t="s">
        <v>127</v>
      </c>
      <c r="G12716" s="4" t="s">
        <v>2445</v>
      </c>
      <c r="H12716" s="4">
        <v>37034.0</v>
      </c>
      <c r="I12716" s="4">
        <v>11359.0</v>
      </c>
      <c r="J12716" s="4">
        <v>279.0</v>
      </c>
      <c r="K12716" s="4">
        <v>24564.0</v>
      </c>
      <c r="L12716" s="4">
        <v>70000.0</v>
      </c>
      <c r="M12716" s="4" t="s">
        <v>2041</v>
      </c>
      <c r="N12716" s="4" t="s">
        <v>2041</v>
      </c>
      <c r="O12716" s="4" t="s">
        <v>2041</v>
      </c>
      <c r="P12716" s="4" t="s">
        <v>2041</v>
      </c>
      <c r="R12716" s="5" t="str">
        <f t="shared" si="1"/>
        <v>2021_275</v>
      </c>
    </row>
    <row r="12717">
      <c r="A12717" s="4" t="s">
        <v>2166</v>
      </c>
      <c r="B12717" s="4">
        <v>276.0</v>
      </c>
      <c r="C12717" s="4">
        <v>2021.0</v>
      </c>
      <c r="D12717" s="4" t="s">
        <v>1364</v>
      </c>
      <c r="E12717" s="4" t="s">
        <v>2043</v>
      </c>
      <c r="F12717" s="4" t="s">
        <v>57</v>
      </c>
      <c r="G12717" s="4" t="s">
        <v>1457</v>
      </c>
      <c r="H12717" s="4">
        <v>41671.0</v>
      </c>
      <c r="I12717" s="4">
        <v>11351.0</v>
      </c>
      <c r="J12717" s="4">
        <v>5667.0</v>
      </c>
      <c r="K12717" s="4">
        <v>19310.0</v>
      </c>
      <c r="L12717" s="4">
        <v>12700.0</v>
      </c>
      <c r="M12717" s="4" t="s">
        <v>2041</v>
      </c>
      <c r="N12717" s="4" t="s">
        <v>2041</v>
      </c>
      <c r="O12717" s="4" t="s">
        <v>2041</v>
      </c>
      <c r="P12717" s="4" t="s">
        <v>2041</v>
      </c>
      <c r="R12717" s="5" t="str">
        <f t="shared" si="1"/>
        <v>2021_276</v>
      </c>
    </row>
    <row r="12718">
      <c r="A12718" s="4" t="s">
        <v>1637</v>
      </c>
      <c r="B12718" s="4">
        <v>277.0</v>
      </c>
      <c r="C12718" s="4">
        <v>2021.0</v>
      </c>
      <c r="D12718" s="4" t="s">
        <v>34</v>
      </c>
      <c r="E12718" s="4" t="s">
        <v>2062</v>
      </c>
      <c r="F12718" s="4" t="s">
        <v>30</v>
      </c>
      <c r="G12718" s="4" t="s">
        <v>1637</v>
      </c>
      <c r="H12718" s="4">
        <v>33466.0</v>
      </c>
      <c r="I12718" s="4">
        <v>11303.0</v>
      </c>
      <c r="J12718" s="4">
        <v>512.0</v>
      </c>
      <c r="K12718" s="4">
        <v>30775.0</v>
      </c>
      <c r="L12718" s="4">
        <v>50110.0</v>
      </c>
      <c r="M12718" s="4" t="s">
        <v>2041</v>
      </c>
      <c r="N12718" s="4" t="s">
        <v>2041</v>
      </c>
      <c r="O12718" s="4" t="s">
        <v>2041</v>
      </c>
      <c r="P12718" s="4" t="s">
        <v>2041</v>
      </c>
      <c r="R12718" s="5" t="str">
        <f t="shared" si="1"/>
        <v>2021_277</v>
      </c>
    </row>
    <row r="12719">
      <c r="A12719" s="4" t="s">
        <v>2330</v>
      </c>
      <c r="B12719" s="4">
        <v>278.0</v>
      </c>
      <c r="C12719" s="4">
        <v>2021.0</v>
      </c>
      <c r="D12719" s="4" t="s">
        <v>223</v>
      </c>
      <c r="E12719" s="4" t="s">
        <v>223</v>
      </c>
      <c r="F12719" s="4" t="s">
        <v>24</v>
      </c>
      <c r="G12719" s="4" t="s">
        <v>1404</v>
      </c>
      <c r="H12719" s="4">
        <v>12173.0</v>
      </c>
      <c r="I12719" s="4">
        <v>11203.0</v>
      </c>
      <c r="J12719" s="4">
        <v>446.0</v>
      </c>
      <c r="K12719" s="4">
        <v>8398.0</v>
      </c>
      <c r="L12719" s="4">
        <v>35800.0</v>
      </c>
      <c r="M12719" s="4" t="s">
        <v>2041</v>
      </c>
      <c r="N12719" s="4" t="s">
        <v>2041</v>
      </c>
      <c r="O12719" s="4" t="s">
        <v>2041</v>
      </c>
      <c r="P12719" s="4" t="s">
        <v>2041</v>
      </c>
      <c r="R12719" s="5" t="str">
        <f t="shared" si="1"/>
        <v>2021_278</v>
      </c>
    </row>
    <row r="12720">
      <c r="A12720" s="4" t="s">
        <v>2650</v>
      </c>
      <c r="B12720" s="4">
        <v>279.0</v>
      </c>
      <c r="C12720" s="4">
        <v>2021.0</v>
      </c>
      <c r="D12720" s="4" t="s">
        <v>23</v>
      </c>
      <c r="E12720" s="4" t="s">
        <v>921</v>
      </c>
      <c r="F12720" s="4" t="s">
        <v>24</v>
      </c>
      <c r="G12720" s="4" t="s">
        <v>1503</v>
      </c>
      <c r="H12720" s="4">
        <v>5811.0</v>
      </c>
      <c r="I12720" s="4">
        <v>11184.0</v>
      </c>
      <c r="J12720" s="4">
        <v>601.0</v>
      </c>
      <c r="K12720" s="4">
        <v>11507.0</v>
      </c>
      <c r="L12720" s="4">
        <v>3891.0</v>
      </c>
      <c r="M12720" s="4" t="s">
        <v>2041</v>
      </c>
      <c r="N12720" s="4" t="s">
        <v>2041</v>
      </c>
      <c r="O12720" s="4" t="s">
        <v>2041</v>
      </c>
      <c r="P12720" s="4" t="s">
        <v>2041</v>
      </c>
      <c r="R12720" s="5" t="str">
        <f t="shared" si="1"/>
        <v>2021_279</v>
      </c>
    </row>
    <row r="12721">
      <c r="A12721" s="4" t="s">
        <v>2245</v>
      </c>
      <c r="B12721" s="4">
        <v>280.0</v>
      </c>
      <c r="C12721" s="4">
        <v>2021.0</v>
      </c>
      <c r="D12721" s="4" t="s">
        <v>1831</v>
      </c>
      <c r="E12721" s="4" t="s">
        <v>2040</v>
      </c>
      <c r="F12721" s="4" t="s">
        <v>43</v>
      </c>
      <c r="G12721" s="4" t="s">
        <v>1613</v>
      </c>
      <c r="H12721" s="4">
        <v>3533.0</v>
      </c>
      <c r="I12721" s="4">
        <v>11159.0</v>
      </c>
      <c r="J12721" s="4">
        <v>614.0</v>
      </c>
      <c r="K12721" s="4">
        <v>7791.0</v>
      </c>
      <c r="L12721" s="4">
        <v>55000.0</v>
      </c>
      <c r="M12721" s="4" t="s">
        <v>2041</v>
      </c>
      <c r="N12721" s="4" t="s">
        <v>2041</v>
      </c>
      <c r="O12721" s="4" t="s">
        <v>2041</v>
      </c>
      <c r="P12721" s="4" t="s">
        <v>2041</v>
      </c>
      <c r="R12721" s="5" t="str">
        <f t="shared" si="1"/>
        <v>2021_280</v>
      </c>
    </row>
    <row r="12722">
      <c r="A12722" s="4" t="s">
        <v>2656</v>
      </c>
      <c r="B12722" s="4">
        <v>281.0</v>
      </c>
      <c r="C12722" s="4">
        <v>2021.0</v>
      </c>
      <c r="D12722" s="4" t="s">
        <v>1364</v>
      </c>
      <c r="E12722" s="4" t="s">
        <v>2043</v>
      </c>
      <c r="F12722" s="4" t="s">
        <v>57</v>
      </c>
      <c r="G12722" s="4" t="s">
        <v>1414</v>
      </c>
      <c r="H12722" s="4">
        <v>101438.0</v>
      </c>
      <c r="I12722" s="4">
        <v>11139.0</v>
      </c>
      <c r="J12722" s="4">
        <v>6768.0</v>
      </c>
      <c r="K12722" s="4">
        <v>33252.0</v>
      </c>
      <c r="L12722" s="4">
        <v>22800.0</v>
      </c>
      <c r="M12722" s="4" t="s">
        <v>2041</v>
      </c>
      <c r="N12722" s="4" t="s">
        <v>2041</v>
      </c>
      <c r="O12722" s="4" t="s">
        <v>2041</v>
      </c>
      <c r="P12722" s="4" t="s">
        <v>2041</v>
      </c>
      <c r="R12722" s="5" t="str">
        <f t="shared" si="1"/>
        <v>2021_281</v>
      </c>
    </row>
    <row r="12723">
      <c r="A12723" s="4" t="s">
        <v>2359</v>
      </c>
      <c r="B12723" s="4">
        <v>282.0</v>
      </c>
      <c r="C12723" s="4">
        <v>2021.0</v>
      </c>
      <c r="D12723" s="4" t="s">
        <v>99</v>
      </c>
      <c r="E12723" s="4" t="s">
        <v>2042</v>
      </c>
      <c r="F12723" s="4" t="s">
        <v>70</v>
      </c>
      <c r="G12723" s="4" t="s">
        <v>1409</v>
      </c>
      <c r="I12723" s="4">
        <v>11098.0</v>
      </c>
      <c r="J12723" s="4">
        <v>698.0</v>
      </c>
      <c r="K12723" s="4">
        <v>47294.0</v>
      </c>
      <c r="L12723" s="4">
        <v>5526.0</v>
      </c>
      <c r="M12723" s="4" t="s">
        <v>2041</v>
      </c>
      <c r="N12723" s="4" t="s">
        <v>2041</v>
      </c>
      <c r="O12723" s="4" t="s">
        <v>2041</v>
      </c>
      <c r="P12723" s="4" t="s">
        <v>2041</v>
      </c>
      <c r="R12723" s="5" t="str">
        <f t="shared" si="1"/>
        <v>2021_282</v>
      </c>
    </row>
    <row r="12724">
      <c r="A12724" s="4" t="s">
        <v>2530</v>
      </c>
      <c r="B12724" s="4">
        <v>283.0</v>
      </c>
      <c r="C12724" s="4">
        <v>2021.0</v>
      </c>
      <c r="D12724" s="4" t="s">
        <v>981</v>
      </c>
      <c r="E12724" s="4" t="s">
        <v>2053</v>
      </c>
      <c r="F12724" s="4" t="s">
        <v>46</v>
      </c>
      <c r="G12724" s="4" t="s">
        <v>1418</v>
      </c>
      <c r="H12724" s="4">
        <v>18371.0</v>
      </c>
      <c r="I12724" s="4">
        <v>11054.0</v>
      </c>
      <c r="J12724" s="4">
        <v>840.0</v>
      </c>
      <c r="K12724" s="4">
        <v>22304.0</v>
      </c>
      <c r="L12724" s="4">
        <v>16500.0</v>
      </c>
      <c r="M12724" s="4" t="s">
        <v>2041</v>
      </c>
      <c r="N12724" s="4" t="s">
        <v>2041</v>
      </c>
      <c r="O12724" s="4" t="s">
        <v>2041</v>
      </c>
      <c r="P12724" s="4" t="s">
        <v>2041</v>
      </c>
      <c r="R12724" s="5" t="str">
        <f t="shared" si="1"/>
        <v>2021_283</v>
      </c>
    </row>
    <row r="12725">
      <c r="A12725" s="4" t="s">
        <v>2419</v>
      </c>
      <c r="B12725" s="4">
        <v>284.0</v>
      </c>
      <c r="C12725" s="4">
        <v>2021.0</v>
      </c>
      <c r="D12725" s="4" t="s">
        <v>1112</v>
      </c>
      <c r="E12725" s="4" t="s">
        <v>223</v>
      </c>
      <c r="F12725" s="4" t="s">
        <v>88</v>
      </c>
      <c r="G12725" s="4" t="s">
        <v>1413</v>
      </c>
      <c r="H12725" s="4">
        <v>13869.0</v>
      </c>
      <c r="I12725" s="4">
        <v>11036.0</v>
      </c>
      <c r="J12725" s="4">
        <v>1407.0</v>
      </c>
      <c r="K12725" s="4">
        <v>12206.0</v>
      </c>
      <c r="L12725" s="4">
        <v>5249.0</v>
      </c>
      <c r="M12725" s="4" t="s">
        <v>2041</v>
      </c>
      <c r="N12725" s="4" t="s">
        <v>2041</v>
      </c>
      <c r="O12725" s="4" t="s">
        <v>2041</v>
      </c>
      <c r="P12725" s="4" t="s">
        <v>2041</v>
      </c>
      <c r="R12725" s="5" t="str">
        <f t="shared" si="1"/>
        <v>2021_284</v>
      </c>
    </row>
    <row r="12726">
      <c r="A12726" s="4" t="s">
        <v>2161</v>
      </c>
      <c r="B12726" s="4">
        <v>285.0</v>
      </c>
      <c r="C12726" s="4">
        <v>2021.0</v>
      </c>
      <c r="D12726" s="4" t="s">
        <v>490</v>
      </c>
      <c r="E12726" s="4" t="s">
        <v>921</v>
      </c>
      <c r="F12726" s="4" t="s">
        <v>24</v>
      </c>
      <c r="G12726" s="4" t="s">
        <v>1404</v>
      </c>
      <c r="H12726" s="4">
        <v>42332.0</v>
      </c>
      <c r="I12726" s="4">
        <v>11032.0</v>
      </c>
      <c r="J12726" s="4">
        <v>605.0</v>
      </c>
      <c r="K12726" s="4">
        <v>35805.0</v>
      </c>
      <c r="L12726" s="4">
        <v>2900.0</v>
      </c>
      <c r="M12726" s="4" t="s">
        <v>2041</v>
      </c>
      <c r="N12726" s="4" t="s">
        <v>2041</v>
      </c>
      <c r="O12726" s="4" t="s">
        <v>2041</v>
      </c>
      <c r="P12726" s="4" t="s">
        <v>2041</v>
      </c>
      <c r="R12726" s="5" t="str">
        <f t="shared" si="1"/>
        <v>2021_285</v>
      </c>
    </row>
    <row r="12727">
      <c r="A12727" s="4" t="s">
        <v>2269</v>
      </c>
      <c r="B12727" s="4">
        <v>286.0</v>
      </c>
      <c r="C12727" s="4">
        <v>2021.0</v>
      </c>
      <c r="D12727" s="4" t="s">
        <v>352</v>
      </c>
      <c r="E12727" s="4" t="s">
        <v>2040</v>
      </c>
      <c r="F12727" s="4" t="s">
        <v>24</v>
      </c>
      <c r="G12727" s="4" t="s">
        <v>1404</v>
      </c>
      <c r="H12727" s="4">
        <v>2855.0</v>
      </c>
      <c r="I12727" s="4">
        <v>10852.0</v>
      </c>
      <c r="J12727" s="4">
        <v>287.0</v>
      </c>
      <c r="K12727" s="4">
        <v>5089.0</v>
      </c>
      <c r="L12727" s="4">
        <v>12337.0</v>
      </c>
      <c r="M12727" s="4" t="s">
        <v>2041</v>
      </c>
      <c r="N12727" s="4" t="s">
        <v>2041</v>
      </c>
      <c r="O12727" s="4" t="s">
        <v>2041</v>
      </c>
      <c r="P12727" s="4" t="s">
        <v>2041</v>
      </c>
      <c r="R12727" s="5" t="str">
        <f t="shared" si="1"/>
        <v>2021_286</v>
      </c>
    </row>
    <row r="12728">
      <c r="A12728" s="4" t="s">
        <v>2272</v>
      </c>
      <c r="B12728" s="4">
        <v>287.0</v>
      </c>
      <c r="C12728" s="4">
        <v>2021.0</v>
      </c>
      <c r="D12728" s="4" t="s">
        <v>81</v>
      </c>
      <c r="E12728" s="4" t="s">
        <v>2042</v>
      </c>
      <c r="F12728" s="4" t="s">
        <v>20</v>
      </c>
      <c r="G12728" s="4" t="s">
        <v>1402</v>
      </c>
      <c r="H12728" s="4">
        <v>16876.0</v>
      </c>
      <c r="I12728" s="4">
        <v>10780.0</v>
      </c>
      <c r="J12728" s="4">
        <v>1085.0</v>
      </c>
      <c r="K12728" s="4">
        <v>182165.0</v>
      </c>
      <c r="L12728" s="4">
        <v>9500.0</v>
      </c>
      <c r="M12728" s="4" t="s">
        <v>2041</v>
      </c>
      <c r="N12728" s="4" t="s">
        <v>2041</v>
      </c>
      <c r="O12728" s="4" t="s">
        <v>2041</v>
      </c>
      <c r="P12728" s="4" t="s">
        <v>2041</v>
      </c>
      <c r="R12728" s="5" t="str">
        <f t="shared" si="1"/>
        <v>2021_287</v>
      </c>
    </row>
    <row r="12729">
      <c r="A12729" s="4" t="s">
        <v>2288</v>
      </c>
      <c r="B12729" s="4">
        <v>288.0</v>
      </c>
      <c r="C12729" s="4">
        <v>2021.0</v>
      </c>
      <c r="D12729" s="4" t="s">
        <v>67</v>
      </c>
      <c r="E12729" s="4" t="s">
        <v>2042</v>
      </c>
      <c r="F12729" s="4" t="s">
        <v>179</v>
      </c>
      <c r="G12729" s="4" t="s">
        <v>1555</v>
      </c>
      <c r="H12729" s="4">
        <v>11839.0</v>
      </c>
      <c r="I12729" s="4">
        <v>10778.0</v>
      </c>
      <c r="J12729" s="4">
        <v>1427.0</v>
      </c>
      <c r="K12729" s="4">
        <v>50455.0</v>
      </c>
      <c r="L12729" s="4">
        <v>27058.0</v>
      </c>
      <c r="M12729" s="4" t="s">
        <v>2041</v>
      </c>
      <c r="N12729" s="4" t="s">
        <v>2041</v>
      </c>
      <c r="O12729" s="4" t="s">
        <v>2041</v>
      </c>
      <c r="P12729" s="4" t="s">
        <v>2041</v>
      </c>
      <c r="R12729" s="5" t="str">
        <f t="shared" si="1"/>
        <v>2021_288</v>
      </c>
    </row>
    <row r="12730">
      <c r="A12730" s="4" t="s">
        <v>2213</v>
      </c>
      <c r="B12730" s="4">
        <v>289.0</v>
      </c>
      <c r="C12730" s="4">
        <v>2021.0</v>
      </c>
      <c r="D12730" s="4" t="s">
        <v>26</v>
      </c>
      <c r="E12730" s="4" t="s">
        <v>2040</v>
      </c>
      <c r="F12730" s="4" t="s">
        <v>95</v>
      </c>
      <c r="G12730" s="4" t="s">
        <v>1458</v>
      </c>
      <c r="H12730" s="4">
        <v>5975.0</v>
      </c>
      <c r="I12730" s="4">
        <v>10715.0</v>
      </c>
      <c r="J12730" s="4">
        <v>690.0</v>
      </c>
      <c r="K12730" s="4">
        <v>9538.0</v>
      </c>
      <c r="L12730" s="4">
        <v>62000.0</v>
      </c>
      <c r="M12730" s="4" t="s">
        <v>2041</v>
      </c>
      <c r="N12730" s="4" t="s">
        <v>2041</v>
      </c>
      <c r="O12730" s="4" t="s">
        <v>2041</v>
      </c>
      <c r="P12730" s="4" t="s">
        <v>2041</v>
      </c>
      <c r="R12730" s="5" t="str">
        <f t="shared" si="1"/>
        <v>2021_289</v>
      </c>
    </row>
    <row r="12731">
      <c r="A12731" s="4" t="s">
        <v>2663</v>
      </c>
      <c r="B12731" s="4">
        <v>290.0</v>
      </c>
      <c r="C12731" s="4">
        <v>2021.0</v>
      </c>
      <c r="D12731" s="4" t="s">
        <v>177</v>
      </c>
      <c r="E12731" s="4" t="s">
        <v>2065</v>
      </c>
      <c r="F12731" s="4" t="s">
        <v>77</v>
      </c>
      <c r="G12731" s="4" t="s">
        <v>2396</v>
      </c>
      <c r="H12731" s="4">
        <v>19356.0</v>
      </c>
      <c r="I12731" s="4">
        <v>10671.0</v>
      </c>
      <c r="J12731" s="4">
        <v>1219.0</v>
      </c>
      <c r="K12731" s="4">
        <v>34087.0</v>
      </c>
      <c r="L12731" s="4">
        <v>9800.0</v>
      </c>
      <c r="M12731" s="4" t="s">
        <v>2041</v>
      </c>
      <c r="N12731" s="4" t="s">
        <v>2041</v>
      </c>
      <c r="O12731" s="4" t="s">
        <v>2041</v>
      </c>
      <c r="P12731" s="4" t="s">
        <v>2041</v>
      </c>
      <c r="R12731" s="5" t="str">
        <f t="shared" si="1"/>
        <v>2021_290</v>
      </c>
    </row>
    <row r="12732">
      <c r="A12732" s="4" t="s">
        <v>2426</v>
      </c>
      <c r="B12732" s="4">
        <v>291.0</v>
      </c>
      <c r="C12732" s="4">
        <v>2021.0</v>
      </c>
      <c r="D12732" s="4" t="s">
        <v>1831</v>
      </c>
      <c r="E12732" s="4" t="s">
        <v>2040</v>
      </c>
      <c r="F12732" s="4" t="s">
        <v>115</v>
      </c>
      <c r="G12732" s="4" t="s">
        <v>2315</v>
      </c>
      <c r="H12732" s="4">
        <v>20577.0</v>
      </c>
      <c r="I12732" s="4">
        <v>10620.0</v>
      </c>
      <c r="J12732" s="4">
        <v>749.0</v>
      </c>
      <c r="K12732" s="4">
        <v>7049.0</v>
      </c>
      <c r="L12732" s="4">
        <v>32000.0</v>
      </c>
      <c r="M12732" s="4" t="s">
        <v>2041</v>
      </c>
      <c r="N12732" s="4" t="s">
        <v>2041</v>
      </c>
      <c r="O12732" s="4" t="s">
        <v>2041</v>
      </c>
      <c r="P12732" s="4" t="s">
        <v>2041</v>
      </c>
      <c r="R12732" s="5" t="str">
        <f t="shared" si="1"/>
        <v>2021_291</v>
      </c>
    </row>
    <row r="12733">
      <c r="A12733" s="4" t="s">
        <v>1106</v>
      </c>
      <c r="B12733" s="4">
        <v>292.0</v>
      </c>
      <c r="C12733" s="4">
        <v>2021.0</v>
      </c>
      <c r="D12733" s="4" t="s">
        <v>203</v>
      </c>
      <c r="E12733" s="4" t="s">
        <v>2059</v>
      </c>
      <c r="F12733" s="4" t="s">
        <v>179</v>
      </c>
      <c r="G12733" s="4" t="s">
        <v>1555</v>
      </c>
      <c r="H12733" s="4">
        <v>73231.0</v>
      </c>
      <c r="I12733" s="4">
        <v>10583.0</v>
      </c>
      <c r="J12733" s="4">
        <v>2765.0</v>
      </c>
      <c r="K12733" s="4">
        <v>39793.0</v>
      </c>
      <c r="L12733" s="4">
        <v>19282.0</v>
      </c>
      <c r="M12733" s="4" t="s">
        <v>2041</v>
      </c>
      <c r="N12733" s="4" t="s">
        <v>2041</v>
      </c>
      <c r="O12733" s="4" t="s">
        <v>2041</v>
      </c>
      <c r="P12733" s="4" t="s">
        <v>2041</v>
      </c>
      <c r="R12733" s="5" t="str">
        <f t="shared" si="1"/>
        <v>2021_292</v>
      </c>
    </row>
    <row r="12734">
      <c r="A12734" s="4" t="s">
        <v>231</v>
      </c>
      <c r="B12734" s="4">
        <v>293.0</v>
      </c>
      <c r="C12734" s="4">
        <v>2021.0</v>
      </c>
      <c r="D12734" s="4" t="s">
        <v>232</v>
      </c>
      <c r="E12734" s="4" t="s">
        <v>2112</v>
      </c>
      <c r="F12734" s="4" t="s">
        <v>77</v>
      </c>
      <c r="G12734" s="4" t="s">
        <v>1440</v>
      </c>
      <c r="H12734" s="4">
        <v>48220.0</v>
      </c>
      <c r="I12734" s="4">
        <v>10571.0</v>
      </c>
      <c r="J12734" s="4">
        <v>267.0</v>
      </c>
      <c r="K12734" s="4">
        <v>24701.0</v>
      </c>
      <c r="L12734" s="4">
        <v>121000.0</v>
      </c>
      <c r="M12734" s="4" t="s">
        <v>2041</v>
      </c>
      <c r="N12734" s="4" t="s">
        <v>2041</v>
      </c>
      <c r="O12734" s="4" t="s">
        <v>2041</v>
      </c>
      <c r="P12734" s="4" t="s">
        <v>2041</v>
      </c>
      <c r="R12734" s="5" t="str">
        <f t="shared" si="1"/>
        <v>2021_293</v>
      </c>
    </row>
    <row r="12735">
      <c r="A12735" s="4" t="s">
        <v>2197</v>
      </c>
      <c r="B12735" s="4">
        <v>294.0</v>
      </c>
      <c r="C12735" s="4">
        <v>2021.0</v>
      </c>
      <c r="D12735" s="4" t="s">
        <v>216</v>
      </c>
      <c r="E12735" s="4" t="s">
        <v>921</v>
      </c>
      <c r="F12735" s="4" t="s">
        <v>55</v>
      </c>
      <c r="G12735" s="4" t="s">
        <v>1480</v>
      </c>
      <c r="H12735" s="4">
        <v>18872.0</v>
      </c>
      <c r="I12735" s="4">
        <v>10435.0</v>
      </c>
      <c r="J12735" s="4">
        <v>1079.0</v>
      </c>
      <c r="K12735" s="4">
        <v>44464.0</v>
      </c>
      <c r="L12735" s="4">
        <v>12153.0</v>
      </c>
      <c r="M12735" s="4" t="s">
        <v>2041</v>
      </c>
      <c r="N12735" s="4" t="s">
        <v>2041</v>
      </c>
      <c r="O12735" s="4" t="s">
        <v>2041</v>
      </c>
      <c r="P12735" s="4" t="s">
        <v>2041</v>
      </c>
      <c r="R12735" s="5" t="str">
        <f t="shared" si="1"/>
        <v>2021_294</v>
      </c>
    </row>
    <row r="12736">
      <c r="A12736" s="4" t="s">
        <v>2317</v>
      </c>
      <c r="B12736" s="4">
        <v>295.0</v>
      </c>
      <c r="C12736" s="4">
        <v>2021.0</v>
      </c>
      <c r="D12736" s="4" t="s">
        <v>19</v>
      </c>
      <c r="E12736" s="4" t="s">
        <v>19</v>
      </c>
      <c r="F12736" s="4" t="s">
        <v>20</v>
      </c>
      <c r="G12736" s="4" t="s">
        <v>1606</v>
      </c>
      <c r="H12736" s="4">
        <v>11081.0</v>
      </c>
      <c r="I12736" s="4">
        <v>10165.0</v>
      </c>
      <c r="J12736" s="4">
        <v>500.0</v>
      </c>
      <c r="K12736" s="4">
        <v>16029.0</v>
      </c>
      <c r="L12736" s="4">
        <v>49700.0</v>
      </c>
      <c r="M12736" s="4" t="s">
        <v>2041</v>
      </c>
      <c r="N12736" s="4" t="s">
        <v>2041</v>
      </c>
      <c r="O12736" s="4" t="s">
        <v>2041</v>
      </c>
      <c r="P12736" s="4" t="s">
        <v>2041</v>
      </c>
      <c r="R12736" s="5" t="str">
        <f t="shared" si="1"/>
        <v>2021_295</v>
      </c>
    </row>
    <row r="12737">
      <c r="A12737" s="7" t="s">
        <v>2543</v>
      </c>
      <c r="B12737" s="7">
        <v>295.0</v>
      </c>
      <c r="C12737" s="7">
        <v>2021.0</v>
      </c>
      <c r="D12737" s="7" t="s">
        <v>611</v>
      </c>
      <c r="E12737" s="7" t="s">
        <v>2042</v>
      </c>
      <c r="F12737" s="7" t="s">
        <v>144</v>
      </c>
      <c r="G12737" s="7" t="s">
        <v>2390</v>
      </c>
      <c r="H12737" s="8"/>
      <c r="I12737" s="7">
        <v>10165.0</v>
      </c>
      <c r="J12737" s="7">
        <v>1285.0</v>
      </c>
      <c r="K12737" s="7">
        <v>28320.0</v>
      </c>
      <c r="L12737" s="7">
        <v>50000.0</v>
      </c>
      <c r="M12737" s="7" t="s">
        <v>2041</v>
      </c>
      <c r="N12737" s="7" t="s">
        <v>2044</v>
      </c>
      <c r="O12737" s="7" t="s">
        <v>2041</v>
      </c>
      <c r="P12737" s="7" t="s">
        <v>2041</v>
      </c>
      <c r="Q12737" s="8"/>
      <c r="R12737" s="5" t="str">
        <f t="shared" si="1"/>
        <v>2021_295</v>
      </c>
    </row>
    <row r="12738">
      <c r="A12738" s="4" t="s">
        <v>2296</v>
      </c>
      <c r="B12738" s="4">
        <v>297.0</v>
      </c>
      <c r="C12738" s="4">
        <v>2021.0</v>
      </c>
      <c r="D12738" s="4" t="s">
        <v>195</v>
      </c>
      <c r="E12738" s="4" t="s">
        <v>2141</v>
      </c>
      <c r="F12738" s="4" t="s">
        <v>400</v>
      </c>
      <c r="G12738" s="4" t="s">
        <v>1513</v>
      </c>
      <c r="H12738" s="4">
        <v>31683.0</v>
      </c>
      <c r="I12738" s="4">
        <v>10154.0</v>
      </c>
      <c r="J12738" s="4">
        <v>967.0</v>
      </c>
      <c r="K12738" s="4">
        <v>23434.0</v>
      </c>
      <c r="L12738" s="4">
        <v>35000.0</v>
      </c>
      <c r="M12738" s="4" t="s">
        <v>2041</v>
      </c>
      <c r="N12738" s="4" t="s">
        <v>2041</v>
      </c>
      <c r="O12738" s="4" t="s">
        <v>2041</v>
      </c>
      <c r="P12738" s="4" t="s">
        <v>2041</v>
      </c>
      <c r="R12738" s="5" t="str">
        <f t="shared" si="1"/>
        <v>2021_297</v>
      </c>
    </row>
    <row r="12739">
      <c r="A12739" s="4" t="s">
        <v>2266</v>
      </c>
      <c r="B12739" s="4">
        <v>298.0</v>
      </c>
      <c r="C12739" s="4">
        <v>2021.0</v>
      </c>
      <c r="D12739" s="4" t="s">
        <v>973</v>
      </c>
      <c r="E12739" s="4" t="s">
        <v>114</v>
      </c>
      <c r="F12739" s="4" t="s">
        <v>30</v>
      </c>
      <c r="G12739" s="4" t="s">
        <v>1518</v>
      </c>
      <c r="H12739" s="4">
        <v>9851.0</v>
      </c>
      <c r="I12739" s="4">
        <v>10119.0</v>
      </c>
      <c r="J12739" s="4">
        <v>404.0</v>
      </c>
      <c r="K12739" s="4">
        <v>7773.0</v>
      </c>
      <c r="L12739" s="4">
        <v>19000.0</v>
      </c>
      <c r="M12739" s="4" t="s">
        <v>2041</v>
      </c>
      <c r="N12739" s="4" t="s">
        <v>2041</v>
      </c>
      <c r="O12739" s="4" t="s">
        <v>2041</v>
      </c>
      <c r="P12739" s="4" t="s">
        <v>2041</v>
      </c>
      <c r="R12739" s="5" t="str">
        <f t="shared" si="1"/>
        <v>2021_298</v>
      </c>
    </row>
    <row r="12740">
      <c r="A12740" s="4" t="s">
        <v>2585</v>
      </c>
      <c r="B12740" s="4">
        <v>299.0</v>
      </c>
      <c r="C12740" s="4">
        <v>2021.0</v>
      </c>
      <c r="D12740" s="4" t="s">
        <v>1165</v>
      </c>
      <c r="E12740" s="4" t="s">
        <v>2059</v>
      </c>
      <c r="F12740" s="4" t="s">
        <v>95</v>
      </c>
      <c r="G12740" s="4" t="s">
        <v>1458</v>
      </c>
      <c r="H12740" s="4">
        <v>18167.0</v>
      </c>
      <c r="I12740" s="4">
        <v>10117.0</v>
      </c>
      <c r="J12740" s="4">
        <v>696.0</v>
      </c>
      <c r="K12740" s="4">
        <v>4928.0</v>
      </c>
      <c r="L12740" s="4">
        <v>17480.0</v>
      </c>
      <c r="M12740" s="4" t="s">
        <v>2041</v>
      </c>
      <c r="N12740" s="4" t="s">
        <v>2041</v>
      </c>
      <c r="O12740" s="4" t="s">
        <v>2041</v>
      </c>
      <c r="P12740" s="4" t="s">
        <v>2041</v>
      </c>
      <c r="R12740" s="5" t="str">
        <f t="shared" si="1"/>
        <v>2021_299</v>
      </c>
    </row>
    <row r="12741">
      <c r="A12741" s="4" t="s">
        <v>2228</v>
      </c>
      <c r="B12741" s="4">
        <v>300.0</v>
      </c>
      <c r="C12741" s="4">
        <v>2021.0</v>
      </c>
      <c r="D12741" s="4" t="s">
        <v>216</v>
      </c>
      <c r="E12741" s="4" t="s">
        <v>921</v>
      </c>
      <c r="F12741" s="4" t="s">
        <v>299</v>
      </c>
      <c r="G12741" s="4" t="s">
        <v>1537</v>
      </c>
      <c r="H12741" s="4">
        <v>20000.0</v>
      </c>
      <c r="I12741" s="4">
        <v>10114.0</v>
      </c>
      <c r="J12741" s="4">
        <v>1388.0</v>
      </c>
      <c r="K12741" s="4">
        <v>58239.0</v>
      </c>
      <c r="L12741" s="4">
        <v>13400.0</v>
      </c>
      <c r="M12741" s="4" t="s">
        <v>2041</v>
      </c>
      <c r="N12741" s="4" t="s">
        <v>2041</v>
      </c>
      <c r="O12741" s="4" t="s">
        <v>2041</v>
      </c>
      <c r="P12741" s="4" t="s">
        <v>2041</v>
      </c>
      <c r="R12741" s="5" t="str">
        <f t="shared" si="1"/>
        <v>2021_300</v>
      </c>
    </row>
    <row r="12742">
      <c r="A12742" s="4" t="s">
        <v>2271</v>
      </c>
      <c r="B12742" s="4">
        <v>301.0</v>
      </c>
      <c r="C12742" s="4">
        <v>2021.0</v>
      </c>
      <c r="D12742" s="4" t="s">
        <v>1831</v>
      </c>
      <c r="E12742" s="4" t="s">
        <v>2040</v>
      </c>
      <c r="F12742" s="4" t="s">
        <v>127</v>
      </c>
      <c r="G12742" s="4" t="s">
        <v>1542</v>
      </c>
      <c r="H12742" s="4">
        <v>12006.0</v>
      </c>
      <c r="I12742" s="4">
        <v>10106.0</v>
      </c>
      <c r="J12742" s="4">
        <v>493.0</v>
      </c>
      <c r="K12742" s="4">
        <v>11840.0</v>
      </c>
      <c r="L12742" s="4">
        <v>54000.0</v>
      </c>
      <c r="M12742" s="4" t="s">
        <v>2041</v>
      </c>
      <c r="N12742" s="4" t="s">
        <v>2041</v>
      </c>
      <c r="O12742" s="4" t="s">
        <v>2041</v>
      </c>
      <c r="P12742" s="4" t="s">
        <v>2041</v>
      </c>
      <c r="R12742" s="5" t="str">
        <f t="shared" si="1"/>
        <v>2021_301</v>
      </c>
    </row>
    <row r="12743">
      <c r="A12743" s="4" t="s">
        <v>2264</v>
      </c>
      <c r="B12743" s="4">
        <v>302.0</v>
      </c>
      <c r="C12743" s="4">
        <v>2021.0</v>
      </c>
      <c r="D12743" s="4" t="s">
        <v>67</v>
      </c>
      <c r="E12743" s="4" t="s">
        <v>2042</v>
      </c>
      <c r="F12743" s="4" t="s">
        <v>30</v>
      </c>
      <c r="G12743" s="4" t="s">
        <v>1407</v>
      </c>
      <c r="H12743" s="4">
        <v>8209.0</v>
      </c>
      <c r="I12743" s="4">
        <v>10095.0</v>
      </c>
      <c r="J12743" s="4">
        <v>442.0</v>
      </c>
      <c r="K12743" s="4">
        <v>44650.0</v>
      </c>
      <c r="L12743" s="4">
        <v>13850.0</v>
      </c>
      <c r="M12743" s="4" t="s">
        <v>2041</v>
      </c>
      <c r="N12743" s="4" t="s">
        <v>2041</v>
      </c>
      <c r="O12743" s="4" t="s">
        <v>2041</v>
      </c>
      <c r="P12743" s="4" t="s">
        <v>2041</v>
      </c>
      <c r="R12743" s="5" t="str">
        <f t="shared" si="1"/>
        <v>2021_302</v>
      </c>
    </row>
    <row r="12744">
      <c r="A12744" s="4" t="s">
        <v>1380</v>
      </c>
      <c r="B12744" s="4">
        <v>303.0</v>
      </c>
      <c r="C12744" s="4">
        <v>2021.0</v>
      </c>
      <c r="D12744" s="4" t="s">
        <v>99</v>
      </c>
      <c r="E12744" s="4" t="s">
        <v>2042</v>
      </c>
      <c r="F12744" s="4" t="s">
        <v>57</v>
      </c>
      <c r="G12744" s="4" t="s">
        <v>1635</v>
      </c>
      <c r="I12744" s="4">
        <v>10062.0</v>
      </c>
      <c r="J12744" s="4">
        <v>671.0</v>
      </c>
      <c r="K12744" s="4">
        <v>190672.0</v>
      </c>
      <c r="L12744" s="4">
        <v>4083.0</v>
      </c>
      <c r="M12744" s="4" t="s">
        <v>2041</v>
      </c>
      <c r="N12744" s="4" t="s">
        <v>2041</v>
      </c>
      <c r="O12744" s="4" t="s">
        <v>2041</v>
      </c>
      <c r="P12744" s="4" t="s">
        <v>2041</v>
      </c>
      <c r="R12744" s="5" t="str">
        <f t="shared" si="1"/>
        <v>2021_303</v>
      </c>
    </row>
    <row r="12745">
      <c r="A12745" s="4" t="s">
        <v>2514</v>
      </c>
      <c r="B12745" s="4">
        <v>304.0</v>
      </c>
      <c r="C12745" s="4">
        <v>2021.0</v>
      </c>
      <c r="D12745" s="4" t="s">
        <v>975</v>
      </c>
      <c r="E12745" s="4" t="s">
        <v>2043</v>
      </c>
      <c r="F12745" s="4" t="s">
        <v>57</v>
      </c>
      <c r="G12745" s="4" t="s">
        <v>1600</v>
      </c>
      <c r="H12745" s="4">
        <v>85065.0</v>
      </c>
      <c r="I12745" s="4">
        <v>10045.0</v>
      </c>
      <c r="J12745" s="4">
        <v>2252.0</v>
      </c>
      <c r="K12745" s="4">
        <v>14559.0</v>
      </c>
      <c r="L12745" s="4">
        <v>11300.0</v>
      </c>
      <c r="M12745" s="4" t="s">
        <v>2041</v>
      </c>
      <c r="N12745" s="4" t="s">
        <v>2041</v>
      </c>
      <c r="O12745" s="4" t="s">
        <v>2041</v>
      </c>
      <c r="P12745" s="4" t="s">
        <v>2041</v>
      </c>
      <c r="R12745" s="5" t="str">
        <f t="shared" si="1"/>
        <v>2021_304</v>
      </c>
    </row>
    <row r="12746">
      <c r="A12746" s="4" t="s">
        <v>2345</v>
      </c>
      <c r="B12746" s="4">
        <v>305.0</v>
      </c>
      <c r="C12746" s="4">
        <v>2021.0</v>
      </c>
      <c r="D12746" s="4" t="s">
        <v>826</v>
      </c>
      <c r="E12746" s="4" t="s">
        <v>114</v>
      </c>
      <c r="F12746" s="4" t="s">
        <v>148</v>
      </c>
      <c r="G12746" s="4" t="s">
        <v>2346</v>
      </c>
      <c r="H12746" s="4">
        <v>54903.0</v>
      </c>
      <c r="I12746" s="4">
        <v>9913.0</v>
      </c>
      <c r="J12746" s="4">
        <v>82.0</v>
      </c>
      <c r="K12746" s="4">
        <v>30777.0</v>
      </c>
      <c r="L12746" s="4">
        <v>38000.0</v>
      </c>
      <c r="M12746" s="4" t="s">
        <v>2041</v>
      </c>
      <c r="N12746" s="4" t="s">
        <v>2041</v>
      </c>
      <c r="O12746" s="4" t="s">
        <v>2041</v>
      </c>
      <c r="P12746" s="4" t="s">
        <v>2041</v>
      </c>
      <c r="R12746" s="5" t="str">
        <f t="shared" si="1"/>
        <v>2021_305</v>
      </c>
    </row>
    <row r="12747">
      <c r="A12747" s="4" t="s">
        <v>2619</v>
      </c>
      <c r="B12747" s="4">
        <v>306.0</v>
      </c>
      <c r="C12747" s="4">
        <v>2021.0</v>
      </c>
      <c r="D12747" s="4" t="s">
        <v>29</v>
      </c>
      <c r="E12747" s="4" t="s">
        <v>29</v>
      </c>
      <c r="F12747" s="4" t="s">
        <v>30</v>
      </c>
      <c r="G12747" s="4" t="s">
        <v>2421</v>
      </c>
      <c r="H12747" s="4">
        <v>15394.0</v>
      </c>
      <c r="I12747" s="4">
        <v>9895.0</v>
      </c>
      <c r="J12747" s="4">
        <v>436.0</v>
      </c>
      <c r="K12747" s="4">
        <v>33377.0</v>
      </c>
      <c r="L12747" s="4">
        <v>8900.0</v>
      </c>
      <c r="M12747" s="4" t="s">
        <v>2041</v>
      </c>
      <c r="N12747" s="4" t="s">
        <v>2041</v>
      </c>
      <c r="O12747" s="4" t="s">
        <v>2041</v>
      </c>
      <c r="P12747" s="4" t="s">
        <v>2041</v>
      </c>
      <c r="R12747" s="5" t="str">
        <f t="shared" si="1"/>
        <v>2021_306</v>
      </c>
    </row>
    <row r="12748">
      <c r="A12748" s="4" t="s">
        <v>2242</v>
      </c>
      <c r="B12748" s="4">
        <v>307.0</v>
      </c>
      <c r="C12748" s="4">
        <v>2021.0</v>
      </c>
      <c r="D12748" s="4" t="s">
        <v>203</v>
      </c>
      <c r="E12748" s="4" t="s">
        <v>2059</v>
      </c>
      <c r="F12748" s="4" t="s">
        <v>37</v>
      </c>
      <c r="G12748" s="4" t="s">
        <v>1557</v>
      </c>
      <c r="H12748" s="4">
        <v>67418.0</v>
      </c>
      <c r="I12748" s="4">
        <v>9789.0</v>
      </c>
      <c r="J12748" s="4">
        <v>2013.0</v>
      </c>
      <c r="K12748" s="4">
        <v>37962.0</v>
      </c>
      <c r="L12748" s="4">
        <v>20156.0</v>
      </c>
      <c r="M12748" s="4" t="s">
        <v>2041</v>
      </c>
      <c r="N12748" s="4" t="s">
        <v>2041</v>
      </c>
      <c r="O12748" s="4" t="s">
        <v>2041</v>
      </c>
      <c r="P12748" s="4" t="s">
        <v>2041</v>
      </c>
      <c r="R12748" s="5" t="str">
        <f t="shared" si="1"/>
        <v>2021_307</v>
      </c>
    </row>
    <row r="12749">
      <c r="A12749" s="4" t="s">
        <v>1252</v>
      </c>
      <c r="B12749" s="4">
        <v>308.0</v>
      </c>
      <c r="C12749" s="4">
        <v>2021.0</v>
      </c>
      <c r="D12749" s="4" t="s">
        <v>352</v>
      </c>
      <c r="E12749" s="4" t="s">
        <v>2040</v>
      </c>
      <c r="F12749" s="4" t="s">
        <v>127</v>
      </c>
      <c r="G12749" s="4" t="s">
        <v>1408</v>
      </c>
      <c r="H12749" s="4">
        <v>2038.0</v>
      </c>
      <c r="I12749" s="4">
        <v>9767.0</v>
      </c>
      <c r="J12749" s="4">
        <v>51.0</v>
      </c>
      <c r="K12749" s="4">
        <v>3746.0</v>
      </c>
      <c r="L12749" s="4">
        <v>8100.0</v>
      </c>
      <c r="M12749" s="4" t="s">
        <v>2041</v>
      </c>
      <c r="N12749" s="4" t="s">
        <v>2041</v>
      </c>
      <c r="O12749" s="4" t="s">
        <v>2041</v>
      </c>
      <c r="P12749" s="4" t="s">
        <v>2041</v>
      </c>
      <c r="R12749" s="5" t="str">
        <f t="shared" si="1"/>
        <v>2021_308</v>
      </c>
    </row>
    <row r="12750">
      <c r="A12750" s="7" t="s">
        <v>2440</v>
      </c>
      <c r="B12750" s="7">
        <v>309.0</v>
      </c>
      <c r="C12750" s="7">
        <v>2021.0</v>
      </c>
      <c r="D12750" s="7" t="s">
        <v>975</v>
      </c>
      <c r="E12750" s="7" t="s">
        <v>2043</v>
      </c>
      <c r="F12750" s="7" t="s">
        <v>57</v>
      </c>
      <c r="G12750" s="7" t="s">
        <v>1445</v>
      </c>
      <c r="H12750" s="7">
        <v>95347.0</v>
      </c>
      <c r="I12750" s="7">
        <v>9763.0</v>
      </c>
      <c r="J12750" s="7">
        <v>2490.0</v>
      </c>
      <c r="K12750" s="7">
        <v>8962.0</v>
      </c>
      <c r="L12750" s="7">
        <v>12600.0</v>
      </c>
      <c r="M12750" s="7" t="s">
        <v>2041</v>
      </c>
      <c r="N12750" s="7" t="s">
        <v>2044</v>
      </c>
      <c r="O12750" s="7" t="s">
        <v>2041</v>
      </c>
      <c r="P12750" s="7" t="s">
        <v>2041</v>
      </c>
      <c r="Q12750" s="8"/>
      <c r="R12750" s="5" t="str">
        <f t="shared" si="1"/>
        <v>2021_309</v>
      </c>
    </row>
    <row r="12751">
      <c r="A12751" s="4" t="s">
        <v>2170</v>
      </c>
      <c r="B12751" s="4">
        <v>310.0</v>
      </c>
      <c r="C12751" s="4">
        <v>2021.0</v>
      </c>
      <c r="D12751" s="4" t="s">
        <v>168</v>
      </c>
      <c r="E12751" s="4" t="s">
        <v>2116</v>
      </c>
      <c r="F12751" s="4" t="s">
        <v>100</v>
      </c>
      <c r="G12751" s="4" t="s">
        <v>1500</v>
      </c>
      <c r="H12751" s="4">
        <v>7034.0</v>
      </c>
      <c r="I12751" s="4">
        <v>9741.0</v>
      </c>
      <c r="J12751" s="4">
        <v>1165.0</v>
      </c>
      <c r="K12751" s="4">
        <v>12059.0</v>
      </c>
      <c r="L12751" s="4">
        <v>23350.0</v>
      </c>
      <c r="M12751" s="4" t="s">
        <v>2041</v>
      </c>
      <c r="N12751" s="4" t="s">
        <v>2041</v>
      </c>
      <c r="O12751" s="4" t="s">
        <v>2041</v>
      </c>
      <c r="P12751" s="4" t="s">
        <v>2041</v>
      </c>
      <c r="R12751" s="5" t="str">
        <f t="shared" si="1"/>
        <v>2021_310</v>
      </c>
    </row>
    <row r="12752">
      <c r="A12752" s="4" t="s">
        <v>2506</v>
      </c>
      <c r="B12752" s="4">
        <v>311.0</v>
      </c>
      <c r="C12752" s="4">
        <v>2021.0</v>
      </c>
      <c r="D12752" s="4" t="s">
        <v>67</v>
      </c>
      <c r="E12752" s="4" t="s">
        <v>2042</v>
      </c>
      <c r="F12752" s="4" t="s">
        <v>37</v>
      </c>
      <c r="G12752" s="4" t="s">
        <v>1593</v>
      </c>
      <c r="H12752" s="4">
        <v>15700.0</v>
      </c>
      <c r="I12752" s="4">
        <v>9735.0</v>
      </c>
      <c r="J12752" s="4">
        <v>816.0</v>
      </c>
      <c r="K12752" s="4">
        <v>41710.0</v>
      </c>
      <c r="L12752" s="4">
        <v>18900.0</v>
      </c>
      <c r="M12752" s="4" t="s">
        <v>2041</v>
      </c>
      <c r="N12752" s="4" t="s">
        <v>2041</v>
      </c>
      <c r="O12752" s="4" t="s">
        <v>2041</v>
      </c>
      <c r="P12752" s="4" t="s">
        <v>2041</v>
      </c>
      <c r="R12752" s="5" t="str">
        <f t="shared" si="1"/>
        <v>2021_311</v>
      </c>
    </row>
    <row r="12753">
      <c r="A12753" s="4" t="s">
        <v>2664</v>
      </c>
      <c r="B12753" s="4">
        <v>312.0</v>
      </c>
      <c r="C12753" s="4">
        <v>2021.0</v>
      </c>
      <c r="D12753" s="4" t="s">
        <v>1831</v>
      </c>
      <c r="E12753" s="4" t="s">
        <v>2040</v>
      </c>
      <c r="F12753" s="4" t="s">
        <v>179</v>
      </c>
      <c r="G12753" s="4" t="s">
        <v>1730</v>
      </c>
      <c r="H12753" s="4">
        <v>2317.0</v>
      </c>
      <c r="I12753" s="4">
        <v>9710.0</v>
      </c>
      <c r="J12753" s="4">
        <v>319.0</v>
      </c>
      <c r="K12753" s="4">
        <v>5558.0</v>
      </c>
      <c r="L12753" s="4">
        <v>37000.0</v>
      </c>
      <c r="M12753" s="4" t="s">
        <v>2041</v>
      </c>
      <c r="N12753" s="4" t="s">
        <v>2041</v>
      </c>
      <c r="O12753" s="4" t="s">
        <v>2041</v>
      </c>
      <c r="P12753" s="4" t="s">
        <v>2041</v>
      </c>
      <c r="R12753" s="5" t="str">
        <f t="shared" si="1"/>
        <v>2021_312</v>
      </c>
    </row>
    <row r="12754">
      <c r="A12754" s="4" t="s">
        <v>2172</v>
      </c>
      <c r="B12754" s="4">
        <v>313.0</v>
      </c>
      <c r="C12754" s="4">
        <v>2021.0</v>
      </c>
      <c r="D12754" s="4" t="s">
        <v>216</v>
      </c>
      <c r="E12754" s="4" t="s">
        <v>921</v>
      </c>
      <c r="F12754" s="4" t="s">
        <v>37</v>
      </c>
      <c r="G12754" s="4" t="s">
        <v>1679</v>
      </c>
      <c r="H12754" s="4">
        <v>18180.0</v>
      </c>
      <c r="I12754" s="4">
        <v>9660.0</v>
      </c>
      <c r="J12754" s="4">
        <v>46.0</v>
      </c>
      <c r="K12754" s="4">
        <v>34603.0</v>
      </c>
      <c r="L12754" s="4">
        <v>8162.0</v>
      </c>
      <c r="M12754" s="4" t="s">
        <v>2041</v>
      </c>
      <c r="N12754" s="4" t="s">
        <v>2041</v>
      </c>
      <c r="O12754" s="4" t="s">
        <v>2041</v>
      </c>
      <c r="P12754" s="4" t="s">
        <v>2041</v>
      </c>
      <c r="R12754" s="5" t="str">
        <f t="shared" si="1"/>
        <v>2021_313</v>
      </c>
    </row>
    <row r="12755">
      <c r="A12755" s="4" t="s">
        <v>2665</v>
      </c>
      <c r="B12755" s="4">
        <v>314.0</v>
      </c>
      <c r="C12755" s="4">
        <v>2021.0</v>
      </c>
      <c r="D12755" s="4" t="s">
        <v>110</v>
      </c>
      <c r="E12755" s="4" t="s">
        <v>2053</v>
      </c>
      <c r="F12755" s="4" t="s">
        <v>46</v>
      </c>
      <c r="G12755" s="4" t="s">
        <v>1418</v>
      </c>
      <c r="H12755" s="4">
        <v>11118.0</v>
      </c>
      <c r="I12755" s="4">
        <v>9654.0</v>
      </c>
      <c r="J12755" s="4">
        <v>949.0</v>
      </c>
      <c r="K12755" s="4">
        <v>27331.0</v>
      </c>
      <c r="L12755" s="4">
        <v>17000.0</v>
      </c>
      <c r="M12755" s="4" t="s">
        <v>2041</v>
      </c>
      <c r="N12755" s="4" t="s">
        <v>2041</v>
      </c>
      <c r="O12755" s="4" t="s">
        <v>2041</v>
      </c>
      <c r="P12755" s="4" t="s">
        <v>2041</v>
      </c>
      <c r="R12755" s="5" t="str">
        <f t="shared" si="1"/>
        <v>2021_314</v>
      </c>
    </row>
    <row r="12756">
      <c r="A12756" s="4" t="s">
        <v>2399</v>
      </c>
      <c r="B12756" s="4">
        <v>315.0</v>
      </c>
      <c r="C12756" s="4">
        <v>2021.0</v>
      </c>
      <c r="D12756" s="4" t="s">
        <v>1011</v>
      </c>
      <c r="E12756" s="4" t="s">
        <v>2059</v>
      </c>
      <c r="F12756" s="4" t="s">
        <v>27</v>
      </c>
      <c r="G12756" s="4" t="s">
        <v>2400</v>
      </c>
      <c r="H12756" s="4">
        <v>17766.0</v>
      </c>
      <c r="I12756" s="4">
        <v>9637.0</v>
      </c>
      <c r="J12756" s="4">
        <v>506.0</v>
      </c>
      <c r="K12756" s="4">
        <v>5928.0</v>
      </c>
      <c r="L12756" s="4">
        <v>30309.0</v>
      </c>
      <c r="M12756" s="4" t="s">
        <v>2041</v>
      </c>
      <c r="N12756" s="4" t="s">
        <v>2041</v>
      </c>
      <c r="O12756" s="4" t="s">
        <v>2041</v>
      </c>
      <c r="P12756" s="4" t="s">
        <v>2041</v>
      </c>
      <c r="R12756" s="5" t="str">
        <f t="shared" si="1"/>
        <v>2021_315</v>
      </c>
    </row>
    <row r="12757">
      <c r="A12757" s="4" t="s">
        <v>2325</v>
      </c>
      <c r="B12757" s="4">
        <v>316.0</v>
      </c>
      <c r="C12757" s="4">
        <v>2021.0</v>
      </c>
      <c r="D12757" s="4" t="s">
        <v>611</v>
      </c>
      <c r="E12757" s="4" t="s">
        <v>2042</v>
      </c>
      <c r="F12757" s="4" t="s">
        <v>30</v>
      </c>
      <c r="G12757" s="4" t="s">
        <v>1407</v>
      </c>
      <c r="H12757" s="4">
        <v>42353.0</v>
      </c>
      <c r="I12757" s="4">
        <v>9630.0</v>
      </c>
      <c r="J12757" s="4">
        <v>2003.0</v>
      </c>
      <c r="K12757" s="4">
        <v>79807.0</v>
      </c>
      <c r="L12757" s="4">
        <v>1583.0</v>
      </c>
      <c r="M12757" s="4" t="s">
        <v>2044</v>
      </c>
      <c r="N12757" s="4" t="s">
        <v>2041</v>
      </c>
      <c r="O12757" s="4" t="s">
        <v>2041</v>
      </c>
      <c r="P12757" s="4" t="s">
        <v>2041</v>
      </c>
      <c r="R12757" s="5" t="str">
        <f t="shared" si="1"/>
        <v>2021_316</v>
      </c>
    </row>
    <row r="12758">
      <c r="A12758" s="4" t="s">
        <v>2284</v>
      </c>
      <c r="B12758" s="4">
        <v>317.0</v>
      </c>
      <c r="C12758" s="4">
        <v>2021.0</v>
      </c>
      <c r="D12758" s="4" t="s">
        <v>981</v>
      </c>
      <c r="E12758" s="4" t="s">
        <v>2053</v>
      </c>
      <c r="F12758" s="4" t="s">
        <v>74</v>
      </c>
      <c r="G12758" s="4" t="s">
        <v>1618</v>
      </c>
      <c r="H12758" s="4">
        <v>25808.0</v>
      </c>
      <c r="I12758" s="4">
        <v>9609.0</v>
      </c>
      <c r="J12758" s="4">
        <v>908.0</v>
      </c>
      <c r="K12758" s="4">
        <v>9908.0</v>
      </c>
      <c r="L12758" s="4">
        <v>19100.0</v>
      </c>
      <c r="M12758" s="4" t="s">
        <v>2041</v>
      </c>
      <c r="N12758" s="4" t="s">
        <v>2041</v>
      </c>
      <c r="O12758" s="4" t="s">
        <v>2041</v>
      </c>
      <c r="P12758" s="4" t="s">
        <v>2041</v>
      </c>
      <c r="R12758" s="5" t="str">
        <f t="shared" si="1"/>
        <v>2021_317</v>
      </c>
    </row>
    <row r="12759">
      <c r="A12759" s="4" t="s">
        <v>2256</v>
      </c>
      <c r="B12759" s="4">
        <v>318.0</v>
      </c>
      <c r="C12759" s="4">
        <v>2021.0</v>
      </c>
      <c r="D12759" s="4" t="s">
        <v>216</v>
      </c>
      <c r="E12759" s="4" t="s">
        <v>921</v>
      </c>
      <c r="F12759" s="4" t="s">
        <v>43</v>
      </c>
      <c r="G12759" s="4" t="s">
        <v>1448</v>
      </c>
      <c r="H12759" s="4">
        <v>30412.0</v>
      </c>
      <c r="I12759" s="4">
        <v>9603.0</v>
      </c>
      <c r="J12759" s="4">
        <v>1905.0</v>
      </c>
      <c r="K12759" s="4">
        <v>50050.0</v>
      </c>
      <c r="L12759" s="4">
        <v>12788.0</v>
      </c>
      <c r="M12759" s="4" t="s">
        <v>2041</v>
      </c>
      <c r="N12759" s="4" t="s">
        <v>2041</v>
      </c>
      <c r="O12759" s="4" t="s">
        <v>2041</v>
      </c>
      <c r="P12759" s="4" t="s">
        <v>2041</v>
      </c>
      <c r="R12759" s="5" t="str">
        <f t="shared" si="1"/>
        <v>2021_318</v>
      </c>
    </row>
    <row r="12760">
      <c r="A12760" s="4" t="s">
        <v>2298</v>
      </c>
      <c r="B12760" s="4">
        <v>319.0</v>
      </c>
      <c r="C12760" s="4">
        <v>2021.0</v>
      </c>
      <c r="D12760" s="4" t="s">
        <v>168</v>
      </c>
      <c r="E12760" s="4" t="s">
        <v>2116</v>
      </c>
      <c r="F12760" s="4" t="s">
        <v>257</v>
      </c>
      <c r="G12760" s="4" t="s">
        <v>1734</v>
      </c>
      <c r="H12760" s="4">
        <v>10722.0</v>
      </c>
      <c r="I12760" s="4">
        <v>9602.0</v>
      </c>
      <c r="J12760" s="4">
        <v>551.0</v>
      </c>
      <c r="K12760" s="4">
        <v>9266.0</v>
      </c>
      <c r="L12760" s="4">
        <v>9625.0</v>
      </c>
      <c r="M12760" s="4" t="s">
        <v>2044</v>
      </c>
      <c r="N12760" s="4" t="s">
        <v>2041</v>
      </c>
      <c r="O12760" s="4" t="s">
        <v>2041</v>
      </c>
      <c r="P12760" s="4" t="s">
        <v>2041</v>
      </c>
      <c r="R12760" s="5" t="str">
        <f t="shared" si="1"/>
        <v>2021_319</v>
      </c>
    </row>
    <row r="12761">
      <c r="A12761" s="7" t="s">
        <v>2361</v>
      </c>
      <c r="B12761" s="7">
        <v>320.0</v>
      </c>
      <c r="C12761" s="7">
        <v>2021.0</v>
      </c>
      <c r="D12761" s="7" t="s">
        <v>1831</v>
      </c>
      <c r="E12761" s="7" t="s">
        <v>2040</v>
      </c>
      <c r="F12761" s="7" t="s">
        <v>100</v>
      </c>
      <c r="G12761" s="7" t="s">
        <v>1817</v>
      </c>
      <c r="H12761" s="7">
        <v>6799.0</v>
      </c>
      <c r="I12761" s="7">
        <v>9584.0</v>
      </c>
      <c r="J12761" s="7">
        <v>530.0</v>
      </c>
      <c r="K12761" s="7">
        <v>7753.0</v>
      </c>
      <c r="L12761" s="7">
        <v>33450.0</v>
      </c>
      <c r="M12761" s="7" t="s">
        <v>2041</v>
      </c>
      <c r="N12761" s="7" t="s">
        <v>2044</v>
      </c>
      <c r="O12761" s="7" t="s">
        <v>2041</v>
      </c>
      <c r="P12761" s="7" t="s">
        <v>2041</v>
      </c>
      <c r="Q12761" s="8"/>
      <c r="R12761" s="5" t="str">
        <f t="shared" si="1"/>
        <v>2021_320</v>
      </c>
    </row>
    <row r="12762">
      <c r="A12762" s="4" t="s">
        <v>2331</v>
      </c>
      <c r="B12762" s="4">
        <v>321.0</v>
      </c>
      <c r="C12762" s="4">
        <v>2021.0</v>
      </c>
      <c r="D12762" s="4" t="s">
        <v>1105</v>
      </c>
      <c r="E12762" s="4" t="s">
        <v>2052</v>
      </c>
      <c r="F12762" s="4" t="s">
        <v>88</v>
      </c>
      <c r="G12762" s="4" t="s">
        <v>1573</v>
      </c>
      <c r="H12762" s="4">
        <v>13505.0</v>
      </c>
      <c r="I12762" s="4">
        <v>9552.0</v>
      </c>
      <c r="J12762" s="4">
        <v>516.0</v>
      </c>
      <c r="K12762" s="4">
        <v>14328.0</v>
      </c>
      <c r="L12762" s="4">
        <v>42000.0</v>
      </c>
      <c r="M12762" s="4" t="s">
        <v>2041</v>
      </c>
      <c r="N12762" s="4" t="s">
        <v>2041</v>
      </c>
      <c r="O12762" s="4" t="s">
        <v>2041</v>
      </c>
      <c r="P12762" s="4" t="s">
        <v>2041</v>
      </c>
      <c r="R12762" s="5" t="str">
        <f t="shared" si="1"/>
        <v>2021_321</v>
      </c>
    </row>
    <row r="12763">
      <c r="A12763" s="4" t="s">
        <v>2193</v>
      </c>
      <c r="B12763" s="4">
        <v>322.0</v>
      </c>
      <c r="C12763" s="4">
        <v>2021.0</v>
      </c>
      <c r="D12763" s="4" t="s">
        <v>1831</v>
      </c>
      <c r="E12763" s="4" t="s">
        <v>2040</v>
      </c>
      <c r="F12763" s="4" t="s">
        <v>27</v>
      </c>
      <c r="G12763" s="4" t="s">
        <v>1510</v>
      </c>
      <c r="H12763" s="4">
        <v>3901.0</v>
      </c>
      <c r="I12763" s="4">
        <v>9504.0</v>
      </c>
      <c r="J12763" s="4">
        <v>386.0</v>
      </c>
      <c r="K12763" s="4">
        <v>2686.0</v>
      </c>
      <c r="L12763" s="4">
        <v>7400.0</v>
      </c>
      <c r="M12763" s="4" t="s">
        <v>2041</v>
      </c>
      <c r="N12763" s="4" t="s">
        <v>2041</v>
      </c>
      <c r="O12763" s="4" t="s">
        <v>2041</v>
      </c>
      <c r="P12763" s="4" t="s">
        <v>2041</v>
      </c>
      <c r="R12763" s="5" t="str">
        <f t="shared" si="1"/>
        <v>2021_322</v>
      </c>
    </row>
    <row r="12764">
      <c r="A12764" s="4" t="s">
        <v>2703</v>
      </c>
      <c r="B12764" s="4">
        <v>323.0</v>
      </c>
      <c r="C12764" s="4">
        <v>2021.0</v>
      </c>
      <c r="D12764" s="4" t="s">
        <v>1360</v>
      </c>
      <c r="E12764" s="4" t="s">
        <v>2141</v>
      </c>
      <c r="F12764" s="4" t="s">
        <v>57</v>
      </c>
      <c r="G12764" s="4" t="s">
        <v>1414</v>
      </c>
      <c r="H12764" s="4">
        <v>103220.0</v>
      </c>
      <c r="I12764" s="4">
        <v>9498.0</v>
      </c>
      <c r="J12764" s="4">
        <v>213.0</v>
      </c>
      <c r="K12764" s="4">
        <v>9870.0</v>
      </c>
      <c r="L12764" s="4">
        <v>5477.0</v>
      </c>
      <c r="M12764" s="4" t="s">
        <v>2044</v>
      </c>
      <c r="N12764" s="4" t="s">
        <v>2041</v>
      </c>
      <c r="O12764" s="4" t="s">
        <v>2044</v>
      </c>
      <c r="P12764" s="4" t="s">
        <v>2041</v>
      </c>
      <c r="R12764" s="5" t="str">
        <f t="shared" si="1"/>
        <v>2021_323</v>
      </c>
    </row>
    <row r="12765">
      <c r="A12765" s="4" t="s">
        <v>2343</v>
      </c>
      <c r="B12765" s="4">
        <v>324.0</v>
      </c>
      <c r="C12765" s="4">
        <v>2021.0</v>
      </c>
      <c r="D12765" s="4" t="s">
        <v>1292</v>
      </c>
      <c r="E12765" s="4" t="s">
        <v>114</v>
      </c>
      <c r="F12765" s="4" t="s">
        <v>43</v>
      </c>
      <c r="G12765" s="4" t="s">
        <v>2580</v>
      </c>
      <c r="H12765" s="4">
        <v>17128.0</v>
      </c>
      <c r="I12765" s="4">
        <v>9437.0</v>
      </c>
      <c r="J12765" s="4">
        <v>1431.0</v>
      </c>
      <c r="K12765" s="4">
        <v>14026.0</v>
      </c>
      <c r="L12765" s="4">
        <v>44500.0</v>
      </c>
      <c r="M12765" s="4" t="s">
        <v>2041</v>
      </c>
      <c r="N12765" s="4" t="s">
        <v>2041</v>
      </c>
      <c r="O12765" s="4" t="s">
        <v>2041</v>
      </c>
      <c r="P12765" s="4" t="s">
        <v>2041</v>
      </c>
      <c r="R12765" s="5" t="str">
        <f t="shared" si="1"/>
        <v>2021_324</v>
      </c>
    </row>
    <row r="12766">
      <c r="A12766" s="4" t="s">
        <v>2422</v>
      </c>
      <c r="B12766" s="4">
        <v>325.0</v>
      </c>
      <c r="C12766" s="4">
        <v>2021.0</v>
      </c>
      <c r="D12766" s="4" t="s">
        <v>1105</v>
      </c>
      <c r="E12766" s="4" t="s">
        <v>2052</v>
      </c>
      <c r="F12766" s="4" t="s">
        <v>88</v>
      </c>
      <c r="G12766" s="4" t="s">
        <v>1413</v>
      </c>
      <c r="H12766" s="4">
        <v>11390.0</v>
      </c>
      <c r="I12766" s="4">
        <v>9385.0</v>
      </c>
      <c r="J12766" s="4">
        <v>770.0</v>
      </c>
      <c r="K12766" s="4">
        <v>14700.0</v>
      </c>
      <c r="L12766" s="4">
        <v>31000.0</v>
      </c>
      <c r="M12766" s="4" t="s">
        <v>2041</v>
      </c>
      <c r="N12766" s="4" t="s">
        <v>2041</v>
      </c>
      <c r="O12766" s="4" t="s">
        <v>2041</v>
      </c>
      <c r="P12766" s="4" t="s">
        <v>2041</v>
      </c>
      <c r="R12766" s="5" t="str">
        <f t="shared" si="1"/>
        <v>2021_325</v>
      </c>
    </row>
    <row r="12767">
      <c r="A12767" s="4" t="s">
        <v>2560</v>
      </c>
      <c r="B12767" s="4">
        <v>326.0</v>
      </c>
      <c r="C12767" s="4">
        <v>2021.0</v>
      </c>
      <c r="D12767" s="4" t="s">
        <v>177</v>
      </c>
      <c r="E12767" s="4" t="s">
        <v>2065</v>
      </c>
      <c r="F12767" s="4" t="s">
        <v>183</v>
      </c>
      <c r="G12767" s="4" t="s">
        <v>1550</v>
      </c>
      <c r="H12767" s="4">
        <v>14919.0</v>
      </c>
      <c r="I12767" s="4">
        <v>9363.0</v>
      </c>
      <c r="J12767" s="4">
        <v>1421.0</v>
      </c>
      <c r="K12767" s="4">
        <v>44004.0</v>
      </c>
      <c r="L12767" s="4">
        <v>7047.0</v>
      </c>
      <c r="M12767" s="4" t="s">
        <v>2041</v>
      </c>
      <c r="N12767" s="4" t="s">
        <v>2041</v>
      </c>
      <c r="O12767" s="4" t="s">
        <v>2041</v>
      </c>
      <c r="P12767" s="4" t="s">
        <v>2041</v>
      </c>
      <c r="R12767" s="5" t="str">
        <f t="shared" si="1"/>
        <v>2021_326</v>
      </c>
    </row>
    <row r="12768">
      <c r="A12768" s="4" t="s">
        <v>2357</v>
      </c>
      <c r="B12768" s="4">
        <v>327.0</v>
      </c>
      <c r="C12768" s="4">
        <v>2021.0</v>
      </c>
      <c r="D12768" s="4" t="s">
        <v>76</v>
      </c>
      <c r="E12768" s="4" t="s">
        <v>76</v>
      </c>
      <c r="F12768" s="4" t="s">
        <v>37</v>
      </c>
      <c r="G12768" s="4" t="s">
        <v>2358</v>
      </c>
      <c r="H12768" s="4">
        <v>8296.0</v>
      </c>
      <c r="I12768" s="4">
        <v>9361.0</v>
      </c>
      <c r="J12768" s="4">
        <v>696.0</v>
      </c>
      <c r="K12768" s="4">
        <v>8157.0</v>
      </c>
      <c r="L12768" s="4">
        <v>42000.0</v>
      </c>
      <c r="M12768" s="4" t="s">
        <v>2041</v>
      </c>
      <c r="N12768" s="4" t="s">
        <v>2041</v>
      </c>
      <c r="O12768" s="4" t="s">
        <v>2041</v>
      </c>
      <c r="P12768" s="4" t="s">
        <v>2041</v>
      </c>
      <c r="R12768" s="5" t="str">
        <f t="shared" si="1"/>
        <v>2021_327</v>
      </c>
    </row>
    <row r="12769">
      <c r="A12769" s="4" t="s">
        <v>2607</v>
      </c>
      <c r="B12769" s="4">
        <v>328.0</v>
      </c>
      <c r="C12769" s="4">
        <v>2021.0</v>
      </c>
      <c r="D12769" s="4" t="s">
        <v>921</v>
      </c>
      <c r="E12769" s="4" t="s">
        <v>921</v>
      </c>
      <c r="F12769" s="4" t="s">
        <v>24</v>
      </c>
      <c r="G12769" s="4" t="s">
        <v>1404</v>
      </c>
      <c r="H12769" s="4">
        <v>18257.0</v>
      </c>
      <c r="I12769" s="4">
        <v>9358.0</v>
      </c>
      <c r="J12769" s="4">
        <v>85.0</v>
      </c>
      <c r="K12769" s="4">
        <v>35697.0</v>
      </c>
      <c r="L12769" s="4">
        <v>1519.0</v>
      </c>
      <c r="M12769" s="4" t="s">
        <v>2041</v>
      </c>
      <c r="N12769" s="4" t="s">
        <v>2041</v>
      </c>
      <c r="O12769" s="4" t="s">
        <v>2041</v>
      </c>
      <c r="P12769" s="4" t="s">
        <v>2041</v>
      </c>
      <c r="R12769" s="5" t="str">
        <f t="shared" si="1"/>
        <v>2021_328</v>
      </c>
    </row>
    <row r="12770">
      <c r="A12770" s="4" t="s">
        <v>2327</v>
      </c>
      <c r="B12770" s="4">
        <v>329.0</v>
      </c>
      <c r="C12770" s="4">
        <v>2021.0</v>
      </c>
      <c r="D12770" s="4" t="s">
        <v>986</v>
      </c>
      <c r="E12770" s="4" t="s">
        <v>117</v>
      </c>
      <c r="F12770" s="4" t="s">
        <v>20</v>
      </c>
      <c r="G12770" s="4" t="s">
        <v>2488</v>
      </c>
      <c r="H12770" s="4">
        <v>709.0</v>
      </c>
      <c r="I12770" s="4">
        <v>9349.0</v>
      </c>
      <c r="J12770" s="4">
        <v>76.0</v>
      </c>
      <c r="K12770" s="4">
        <v>2277.0</v>
      </c>
      <c r="L12770" s="4">
        <v>14400.0</v>
      </c>
      <c r="M12770" s="4" t="s">
        <v>2041</v>
      </c>
      <c r="N12770" s="4" t="s">
        <v>2041</v>
      </c>
      <c r="O12770" s="4" t="s">
        <v>2041</v>
      </c>
      <c r="P12770" s="4" t="s">
        <v>2041</v>
      </c>
      <c r="R12770" s="5" t="str">
        <f t="shared" si="1"/>
        <v>2021_329</v>
      </c>
    </row>
    <row r="12771">
      <c r="A12771" s="4" t="s">
        <v>167</v>
      </c>
      <c r="B12771" s="4">
        <v>330.0</v>
      </c>
      <c r="C12771" s="4">
        <v>2021.0</v>
      </c>
      <c r="D12771" s="4" t="s">
        <v>168</v>
      </c>
      <c r="E12771" s="4" t="s">
        <v>2116</v>
      </c>
      <c r="F12771" s="4" t="s">
        <v>100</v>
      </c>
      <c r="G12771" s="4" t="s">
        <v>1500</v>
      </c>
      <c r="H12771" s="4">
        <v>6054.0</v>
      </c>
      <c r="I12771" s="4">
        <v>9286.0</v>
      </c>
      <c r="J12771" s="4">
        <v>170.0</v>
      </c>
      <c r="K12771" s="4">
        <v>14860.0</v>
      </c>
      <c r="L12771" s="4">
        <v>12900.0</v>
      </c>
      <c r="M12771" s="4" t="s">
        <v>2041</v>
      </c>
      <c r="N12771" s="4" t="s">
        <v>2041</v>
      </c>
      <c r="O12771" s="4" t="s">
        <v>2041</v>
      </c>
      <c r="P12771" s="4" t="s">
        <v>2041</v>
      </c>
      <c r="R12771" s="5" t="str">
        <f t="shared" si="1"/>
        <v>2021_330</v>
      </c>
    </row>
    <row r="12772">
      <c r="A12772" s="4" t="s">
        <v>2273</v>
      </c>
      <c r="B12772" s="4">
        <v>331.0</v>
      </c>
      <c r="C12772" s="4">
        <v>2021.0</v>
      </c>
      <c r="D12772" s="4" t="s">
        <v>1723</v>
      </c>
      <c r="E12772" s="4" t="s">
        <v>2062</v>
      </c>
      <c r="F12772" s="4" t="s">
        <v>88</v>
      </c>
      <c r="G12772" s="4" t="s">
        <v>1623</v>
      </c>
      <c r="H12772" s="4">
        <v>10816.0</v>
      </c>
      <c r="I12772" s="4">
        <v>9150.0</v>
      </c>
      <c r="J12772" s="4">
        <v>427.0</v>
      </c>
      <c r="K12772" s="4">
        <v>8504.0</v>
      </c>
      <c r="L12772" s="4">
        <v>21426.0</v>
      </c>
      <c r="M12772" s="4" t="s">
        <v>2041</v>
      </c>
      <c r="N12772" s="4" t="s">
        <v>2041</v>
      </c>
      <c r="O12772" s="4" t="s">
        <v>2041</v>
      </c>
      <c r="P12772" s="4" t="s">
        <v>2041</v>
      </c>
      <c r="R12772" s="5" t="str">
        <f t="shared" si="1"/>
        <v>2021_331</v>
      </c>
    </row>
    <row r="12773">
      <c r="A12773" s="4" t="s">
        <v>2252</v>
      </c>
      <c r="B12773" s="4">
        <v>332.0</v>
      </c>
      <c r="C12773" s="4">
        <v>2021.0</v>
      </c>
      <c r="D12773" s="4" t="s">
        <v>81</v>
      </c>
      <c r="E12773" s="4" t="s">
        <v>2042</v>
      </c>
      <c r="F12773" s="4" t="s">
        <v>30</v>
      </c>
      <c r="G12773" s="4" t="s">
        <v>1407</v>
      </c>
      <c r="H12773" s="4">
        <v>7879.0</v>
      </c>
      <c r="I12773" s="4">
        <v>9133.0</v>
      </c>
      <c r="J12773" s="4">
        <v>206.0</v>
      </c>
      <c r="K12773" s="4">
        <v>180518.0</v>
      </c>
      <c r="L12773" s="4">
        <v>5970.0</v>
      </c>
      <c r="M12773" s="4" t="s">
        <v>2041</v>
      </c>
      <c r="N12773" s="4" t="s">
        <v>2041</v>
      </c>
      <c r="O12773" s="4" t="s">
        <v>2041</v>
      </c>
      <c r="P12773" s="4" t="s">
        <v>2041</v>
      </c>
      <c r="R12773" s="5" t="str">
        <f t="shared" si="1"/>
        <v>2021_332</v>
      </c>
    </row>
    <row r="12774">
      <c r="A12774" s="4" t="s">
        <v>2187</v>
      </c>
      <c r="B12774" s="4">
        <v>333.0</v>
      </c>
      <c r="C12774" s="4">
        <v>2021.0</v>
      </c>
      <c r="D12774" s="4" t="s">
        <v>921</v>
      </c>
      <c r="E12774" s="4" t="s">
        <v>921</v>
      </c>
      <c r="F12774" s="4" t="s">
        <v>43</v>
      </c>
      <c r="G12774" s="4" t="s">
        <v>1612</v>
      </c>
      <c r="H12774" s="4">
        <v>9232.0</v>
      </c>
      <c r="I12774" s="4">
        <v>9093.0</v>
      </c>
      <c r="J12774" s="4">
        <v>510.0</v>
      </c>
      <c r="K12774" s="4">
        <v>14902.0</v>
      </c>
      <c r="L12774" s="4">
        <v>4104.0</v>
      </c>
      <c r="M12774" s="4" t="s">
        <v>2041</v>
      </c>
      <c r="N12774" s="4" t="s">
        <v>2041</v>
      </c>
      <c r="O12774" s="4" t="s">
        <v>2041</v>
      </c>
      <c r="P12774" s="4" t="s">
        <v>2041</v>
      </c>
      <c r="R12774" s="5" t="str">
        <f t="shared" si="1"/>
        <v>2021_333</v>
      </c>
    </row>
    <row r="12775">
      <c r="A12775" s="4" t="s">
        <v>792</v>
      </c>
      <c r="B12775" s="4">
        <v>334.0</v>
      </c>
      <c r="C12775" s="4">
        <v>2021.0</v>
      </c>
      <c r="D12775" s="4" t="s">
        <v>717</v>
      </c>
      <c r="E12775" s="4" t="s">
        <v>2141</v>
      </c>
      <c r="F12775" s="4" t="s">
        <v>30</v>
      </c>
      <c r="G12775" s="4" t="s">
        <v>1407</v>
      </c>
      <c r="H12775" s="4">
        <v>11408.0</v>
      </c>
      <c r="I12775" s="4">
        <v>9061.0</v>
      </c>
      <c r="J12775" s="4">
        <v>351.0</v>
      </c>
      <c r="K12775" s="4">
        <v>18043.0</v>
      </c>
      <c r="L12775" s="4">
        <v>50200.0</v>
      </c>
      <c r="M12775" s="4" t="s">
        <v>2041</v>
      </c>
      <c r="N12775" s="4" t="s">
        <v>2041</v>
      </c>
      <c r="O12775" s="4" t="s">
        <v>2041</v>
      </c>
      <c r="P12775" s="4" t="s">
        <v>2041</v>
      </c>
      <c r="R12775" s="5" t="str">
        <f t="shared" si="1"/>
        <v>2021_334</v>
      </c>
    </row>
    <row r="12776">
      <c r="A12776" s="4" t="s">
        <v>2311</v>
      </c>
      <c r="B12776" s="4">
        <v>335.0</v>
      </c>
      <c r="C12776" s="4">
        <v>2021.0</v>
      </c>
      <c r="D12776" s="4" t="s">
        <v>981</v>
      </c>
      <c r="E12776" s="4" t="s">
        <v>2053</v>
      </c>
      <c r="F12776" s="4" t="s">
        <v>43</v>
      </c>
      <c r="G12776" s="4" t="s">
        <v>1575</v>
      </c>
      <c r="H12776" s="4">
        <v>15232.0</v>
      </c>
      <c r="I12776" s="4">
        <v>9050.0</v>
      </c>
      <c r="J12776" s="4">
        <v>1628.0</v>
      </c>
      <c r="K12776" s="4">
        <v>12372.0</v>
      </c>
      <c r="L12776" s="4">
        <v>14500.0</v>
      </c>
      <c r="M12776" s="4" t="s">
        <v>2041</v>
      </c>
      <c r="N12776" s="4" t="s">
        <v>2041</v>
      </c>
      <c r="O12776" s="4" t="s">
        <v>2041</v>
      </c>
      <c r="P12776" s="4" t="s">
        <v>2041</v>
      </c>
      <c r="R12776" s="5" t="str">
        <f t="shared" si="1"/>
        <v>2021_335</v>
      </c>
    </row>
    <row r="12777">
      <c r="A12777" s="4" t="s">
        <v>2156</v>
      </c>
      <c r="B12777" s="4">
        <v>336.0</v>
      </c>
      <c r="C12777" s="4">
        <v>2021.0</v>
      </c>
      <c r="D12777" s="4" t="s">
        <v>120</v>
      </c>
      <c r="E12777" s="4" t="s">
        <v>2059</v>
      </c>
      <c r="F12777" s="4" t="s">
        <v>24</v>
      </c>
      <c r="G12777" s="4" t="s">
        <v>1503</v>
      </c>
      <c r="H12777" s="4">
        <v>36067.0</v>
      </c>
      <c r="I12777" s="4">
        <v>9048.0</v>
      </c>
      <c r="J12777" s="4">
        <v>3074.0</v>
      </c>
      <c r="K12777" s="4">
        <v>34588.0</v>
      </c>
      <c r="L12777" s="4">
        <v>56537.0</v>
      </c>
      <c r="M12777" s="4" t="s">
        <v>2041</v>
      </c>
      <c r="N12777" s="4" t="s">
        <v>2041</v>
      </c>
      <c r="O12777" s="4" t="s">
        <v>2041</v>
      </c>
      <c r="P12777" s="4" t="s">
        <v>2041</v>
      </c>
      <c r="R12777" s="5" t="str">
        <f t="shared" si="1"/>
        <v>2021_336</v>
      </c>
    </row>
    <row r="12778">
      <c r="A12778" s="4" t="s">
        <v>2302</v>
      </c>
      <c r="B12778" s="4">
        <v>337.0</v>
      </c>
      <c r="C12778" s="4">
        <v>2021.0</v>
      </c>
      <c r="D12778" s="4" t="s">
        <v>289</v>
      </c>
      <c r="E12778" s="4" t="s">
        <v>2065</v>
      </c>
      <c r="F12778" s="4" t="s">
        <v>30</v>
      </c>
      <c r="G12778" s="4" t="s">
        <v>1407</v>
      </c>
      <c r="H12778" s="4">
        <v>14629.0</v>
      </c>
      <c r="I12778" s="4">
        <v>9008.0</v>
      </c>
      <c r="J12778" s="4">
        <v>1269.0</v>
      </c>
      <c r="K12778" s="4">
        <v>14261.0</v>
      </c>
      <c r="L12778" s="4">
        <v>23500.0</v>
      </c>
      <c r="M12778" s="4" t="s">
        <v>2041</v>
      </c>
      <c r="N12778" s="4" t="s">
        <v>2041</v>
      </c>
      <c r="O12778" s="4" t="s">
        <v>2041</v>
      </c>
      <c r="P12778" s="4" t="s">
        <v>2041</v>
      </c>
      <c r="R12778" s="5" t="str">
        <f t="shared" si="1"/>
        <v>2021_337</v>
      </c>
    </row>
    <row r="12779">
      <c r="A12779" s="4" t="s">
        <v>2336</v>
      </c>
      <c r="B12779" s="4">
        <v>338.0</v>
      </c>
      <c r="C12779" s="4">
        <v>2021.0</v>
      </c>
      <c r="D12779" s="4" t="s">
        <v>216</v>
      </c>
      <c r="E12779" s="4" t="s">
        <v>921</v>
      </c>
      <c r="F12779" s="4" t="s">
        <v>148</v>
      </c>
      <c r="G12779" s="4" t="s">
        <v>1463</v>
      </c>
      <c r="H12779" s="4">
        <v>29728.0</v>
      </c>
      <c r="I12779" s="4">
        <v>8904.0</v>
      </c>
      <c r="J12779" s="4">
        <v>1205.0</v>
      </c>
      <c r="K12779" s="4">
        <v>46100.0</v>
      </c>
      <c r="L12779" s="4">
        <v>9299.0</v>
      </c>
      <c r="M12779" s="4" t="s">
        <v>2041</v>
      </c>
      <c r="N12779" s="4" t="s">
        <v>2041</v>
      </c>
      <c r="O12779" s="4" t="s">
        <v>2041</v>
      </c>
      <c r="P12779" s="4" t="s">
        <v>2041</v>
      </c>
      <c r="R12779" s="5" t="str">
        <f t="shared" si="1"/>
        <v>2021_338</v>
      </c>
    </row>
    <row r="12780">
      <c r="A12780" s="4" t="s">
        <v>2469</v>
      </c>
      <c r="B12780" s="4">
        <v>339.0</v>
      </c>
      <c r="C12780" s="4">
        <v>2021.0</v>
      </c>
      <c r="D12780" s="4" t="s">
        <v>67</v>
      </c>
      <c r="E12780" s="4" t="s">
        <v>2042</v>
      </c>
      <c r="F12780" s="4" t="s">
        <v>30</v>
      </c>
      <c r="G12780" s="4" t="s">
        <v>1407</v>
      </c>
      <c r="H12780" s="4">
        <v>8750.0</v>
      </c>
      <c r="I12780" s="4">
        <v>8897.0</v>
      </c>
      <c r="J12780" s="4">
        <v>102.0</v>
      </c>
      <c r="K12780" s="4">
        <v>28927.0</v>
      </c>
      <c r="L12780" s="4">
        <v>10407.0</v>
      </c>
      <c r="M12780" s="4" t="s">
        <v>2041</v>
      </c>
      <c r="N12780" s="4" t="s">
        <v>2041</v>
      </c>
      <c r="O12780" s="4" t="s">
        <v>2041</v>
      </c>
      <c r="P12780" s="4" t="s">
        <v>2041</v>
      </c>
      <c r="R12780" s="5" t="str">
        <f t="shared" si="1"/>
        <v>2021_339</v>
      </c>
    </row>
    <row r="12781">
      <c r="A12781" s="4" t="s">
        <v>764</v>
      </c>
      <c r="B12781" s="4">
        <v>340.0</v>
      </c>
      <c r="C12781" s="4">
        <v>2021.0</v>
      </c>
      <c r="D12781" s="4" t="s">
        <v>48</v>
      </c>
      <c r="E12781" s="4" t="s">
        <v>48</v>
      </c>
      <c r="F12781" s="4" t="s">
        <v>100</v>
      </c>
      <c r="G12781" s="4" t="s">
        <v>1562</v>
      </c>
      <c r="H12781" s="4">
        <v>62254.0</v>
      </c>
      <c r="I12781" s="4">
        <v>8856.0</v>
      </c>
      <c r="J12781" s="4">
        <v>1887.0</v>
      </c>
      <c r="K12781" s="4">
        <v>25169.0</v>
      </c>
      <c r="L12781" s="4">
        <v>19138.0</v>
      </c>
      <c r="M12781" s="4" t="s">
        <v>2041</v>
      </c>
      <c r="N12781" s="4" t="s">
        <v>2041</v>
      </c>
      <c r="O12781" s="4" t="s">
        <v>2041</v>
      </c>
      <c r="P12781" s="4" t="s">
        <v>2041</v>
      </c>
      <c r="R12781" s="5" t="str">
        <f t="shared" si="1"/>
        <v>2021_340</v>
      </c>
    </row>
    <row r="12782">
      <c r="A12782" s="4" t="s">
        <v>2388</v>
      </c>
      <c r="B12782" s="4">
        <v>341.0</v>
      </c>
      <c r="C12782" s="4">
        <v>2021.0</v>
      </c>
      <c r="D12782" s="4" t="s">
        <v>45</v>
      </c>
      <c r="E12782" s="4" t="s">
        <v>2042</v>
      </c>
      <c r="F12782" s="4" t="s">
        <v>20</v>
      </c>
      <c r="G12782" s="4" t="s">
        <v>1641</v>
      </c>
      <c r="I12782" s="4">
        <v>8853.0</v>
      </c>
      <c r="J12782" s="4">
        <v>829.0</v>
      </c>
      <c r="K12782" s="4">
        <v>29756.0</v>
      </c>
      <c r="L12782" s="4">
        <v>6329.0</v>
      </c>
      <c r="M12782" s="4" t="s">
        <v>2041</v>
      </c>
      <c r="N12782" s="4" t="s">
        <v>2041</v>
      </c>
      <c r="O12782" s="4" t="s">
        <v>2041</v>
      </c>
      <c r="P12782" s="4" t="s">
        <v>2041</v>
      </c>
      <c r="R12782" s="5" t="str">
        <f t="shared" si="1"/>
        <v>2021_341</v>
      </c>
    </row>
    <row r="12783">
      <c r="A12783" s="4" t="s">
        <v>2287</v>
      </c>
      <c r="B12783" s="4">
        <v>342.0</v>
      </c>
      <c r="C12783" s="4">
        <v>2021.0</v>
      </c>
      <c r="D12783" s="4" t="s">
        <v>216</v>
      </c>
      <c r="E12783" s="4" t="s">
        <v>921</v>
      </c>
      <c r="F12783" s="4" t="s">
        <v>24</v>
      </c>
      <c r="G12783" s="4" t="s">
        <v>1404</v>
      </c>
      <c r="H12783" s="4">
        <v>12493.0</v>
      </c>
      <c r="I12783" s="4">
        <v>8835.0</v>
      </c>
      <c r="J12783" s="4">
        <v>773.0</v>
      </c>
      <c r="K12783" s="4">
        <v>33471.0</v>
      </c>
      <c r="L12783" s="4">
        <v>9541.0</v>
      </c>
      <c r="M12783" s="4" t="s">
        <v>2041</v>
      </c>
      <c r="N12783" s="4" t="s">
        <v>2041</v>
      </c>
      <c r="O12783" s="4" t="s">
        <v>2041</v>
      </c>
      <c r="P12783" s="4" t="s">
        <v>2041</v>
      </c>
      <c r="R12783" s="5" t="str">
        <f t="shared" si="1"/>
        <v>2021_342</v>
      </c>
    </row>
    <row r="12784">
      <c r="A12784" s="4" t="s">
        <v>2263</v>
      </c>
      <c r="B12784" s="4">
        <v>343.0</v>
      </c>
      <c r="C12784" s="4">
        <v>2021.0</v>
      </c>
      <c r="D12784" s="4" t="s">
        <v>168</v>
      </c>
      <c r="E12784" s="4" t="s">
        <v>2116</v>
      </c>
      <c r="F12784" s="4" t="s">
        <v>57</v>
      </c>
      <c r="G12784" s="4" t="s">
        <v>1454</v>
      </c>
      <c r="H12784" s="4">
        <v>9686.0</v>
      </c>
      <c r="I12784" s="4">
        <v>8812.0</v>
      </c>
      <c r="J12784" s="4">
        <v>369.0</v>
      </c>
      <c r="K12784" s="4">
        <v>8107.0</v>
      </c>
      <c r="L12784" s="4">
        <v>13000.0</v>
      </c>
      <c r="M12784" s="4" t="s">
        <v>2041</v>
      </c>
      <c r="N12784" s="4" t="s">
        <v>2041</v>
      </c>
      <c r="O12784" s="4" t="s">
        <v>2041</v>
      </c>
      <c r="P12784" s="4" t="s">
        <v>2041</v>
      </c>
      <c r="R12784" s="5" t="str">
        <f t="shared" si="1"/>
        <v>2021_343</v>
      </c>
    </row>
    <row r="12785">
      <c r="A12785" s="4" t="s">
        <v>2384</v>
      </c>
      <c r="B12785" s="4">
        <v>344.0</v>
      </c>
      <c r="C12785" s="4">
        <v>2021.0</v>
      </c>
      <c r="D12785" s="4" t="s">
        <v>223</v>
      </c>
      <c r="E12785" s="4" t="s">
        <v>223</v>
      </c>
      <c r="F12785" s="4" t="s">
        <v>35</v>
      </c>
      <c r="G12785" s="4" t="s">
        <v>1643</v>
      </c>
      <c r="H12785" s="4">
        <v>6146.0</v>
      </c>
      <c r="I12785" s="4">
        <v>8797.0</v>
      </c>
      <c r="J12785" s="4">
        <v>133.0</v>
      </c>
      <c r="K12785" s="4">
        <v>5064.0</v>
      </c>
      <c r="L12785" s="4">
        <v>33000.0</v>
      </c>
      <c r="M12785" s="4" t="s">
        <v>2041</v>
      </c>
      <c r="N12785" s="4" t="s">
        <v>2041</v>
      </c>
      <c r="O12785" s="4" t="s">
        <v>2041</v>
      </c>
      <c r="P12785" s="4" t="s">
        <v>2041</v>
      </c>
      <c r="R12785" s="5" t="str">
        <f t="shared" si="1"/>
        <v>2021_344</v>
      </c>
    </row>
    <row r="12786">
      <c r="A12786" s="4" t="s">
        <v>2283</v>
      </c>
      <c r="B12786" s="4">
        <v>345.0</v>
      </c>
      <c r="C12786" s="4">
        <v>2021.0</v>
      </c>
      <c r="D12786" s="4" t="s">
        <v>973</v>
      </c>
      <c r="E12786" s="4" t="s">
        <v>114</v>
      </c>
      <c r="F12786" s="4" t="s">
        <v>37</v>
      </c>
      <c r="G12786" s="4" t="s">
        <v>1621</v>
      </c>
      <c r="H12786" s="4">
        <v>2763.0</v>
      </c>
      <c r="I12786" s="4">
        <v>8707.0</v>
      </c>
      <c r="J12786" s="4">
        <v>30.0</v>
      </c>
      <c r="K12786" s="4">
        <v>3336.0</v>
      </c>
      <c r="L12786" s="4">
        <v>18800.0</v>
      </c>
      <c r="M12786" s="4" t="s">
        <v>2041</v>
      </c>
      <c r="N12786" s="4" t="s">
        <v>2041</v>
      </c>
      <c r="O12786" s="4" t="s">
        <v>2041</v>
      </c>
      <c r="P12786" s="4" t="s">
        <v>2041</v>
      </c>
      <c r="R12786" s="5" t="str">
        <f t="shared" si="1"/>
        <v>2021_345</v>
      </c>
    </row>
    <row r="12787">
      <c r="A12787" s="4" t="s">
        <v>2293</v>
      </c>
      <c r="B12787" s="4">
        <v>346.0</v>
      </c>
      <c r="C12787" s="4">
        <v>2021.0</v>
      </c>
      <c r="D12787" s="4" t="s">
        <v>48</v>
      </c>
      <c r="E12787" s="4" t="s">
        <v>48</v>
      </c>
      <c r="F12787" s="4" t="s">
        <v>179</v>
      </c>
      <c r="G12787" s="4" t="s">
        <v>1742</v>
      </c>
      <c r="H12787" s="4">
        <v>11983.0</v>
      </c>
      <c r="I12787" s="4">
        <v>8682.0</v>
      </c>
      <c r="J12787" s="4">
        <v>666.0</v>
      </c>
      <c r="K12787" s="4">
        <v>19790.0</v>
      </c>
      <c r="L12787" s="4">
        <v>12617.0</v>
      </c>
      <c r="M12787" s="4" t="s">
        <v>2041</v>
      </c>
      <c r="N12787" s="4" t="s">
        <v>2041</v>
      </c>
      <c r="O12787" s="4" t="s">
        <v>2041</v>
      </c>
      <c r="P12787" s="4" t="s">
        <v>2041</v>
      </c>
      <c r="R12787" s="5" t="str">
        <f t="shared" si="1"/>
        <v>2021_346</v>
      </c>
    </row>
    <row r="12788">
      <c r="A12788" s="4" t="s">
        <v>1217</v>
      </c>
      <c r="B12788" s="4">
        <v>347.0</v>
      </c>
      <c r="C12788" s="4">
        <v>2021.0</v>
      </c>
      <c r="D12788" s="4" t="s">
        <v>45</v>
      </c>
      <c r="E12788" s="4" t="s">
        <v>2042</v>
      </c>
      <c r="F12788" s="4" t="s">
        <v>100</v>
      </c>
      <c r="G12788" s="4" t="s">
        <v>1649</v>
      </c>
      <c r="I12788" s="4">
        <v>8666.0</v>
      </c>
      <c r="J12788" s="4">
        <v>1173.0</v>
      </c>
      <c r="K12788" s="4">
        <v>25381.0</v>
      </c>
      <c r="L12788" s="4">
        <v>5849.0</v>
      </c>
      <c r="M12788" s="4" t="s">
        <v>2041</v>
      </c>
      <c r="N12788" s="4" t="s">
        <v>2041</v>
      </c>
      <c r="O12788" s="4" t="s">
        <v>2041</v>
      </c>
      <c r="P12788" s="4" t="s">
        <v>2041</v>
      </c>
      <c r="R12788" s="5" t="str">
        <f t="shared" si="1"/>
        <v>2021_347</v>
      </c>
    </row>
    <row r="12789">
      <c r="A12789" s="4" t="s">
        <v>2279</v>
      </c>
      <c r="B12789" s="4">
        <v>348.0</v>
      </c>
      <c r="C12789" s="4">
        <v>2021.0</v>
      </c>
      <c r="D12789" s="4" t="s">
        <v>99</v>
      </c>
      <c r="E12789" s="4" t="s">
        <v>2042</v>
      </c>
      <c r="F12789" s="4" t="s">
        <v>37</v>
      </c>
      <c r="G12789" s="4" t="s">
        <v>1495</v>
      </c>
      <c r="H12789" s="4">
        <v>1679.0</v>
      </c>
      <c r="I12789" s="4">
        <v>8658.0</v>
      </c>
      <c r="J12789" s="4">
        <v>178.0</v>
      </c>
      <c r="K12789" s="4">
        <v>105747.0</v>
      </c>
      <c r="L12789" s="4">
        <v>3000.0</v>
      </c>
      <c r="M12789" s="4" t="s">
        <v>2041</v>
      </c>
      <c r="N12789" s="4" t="s">
        <v>2041</v>
      </c>
      <c r="O12789" s="4" t="s">
        <v>2041</v>
      </c>
      <c r="P12789" s="4" t="s">
        <v>2041</v>
      </c>
      <c r="R12789" s="5" t="str">
        <f t="shared" si="1"/>
        <v>2021_348</v>
      </c>
    </row>
    <row r="12790">
      <c r="A12790" s="4" t="s">
        <v>2456</v>
      </c>
      <c r="B12790" s="4">
        <v>349.0</v>
      </c>
      <c r="C12790" s="4">
        <v>2021.0</v>
      </c>
      <c r="D12790" s="4" t="s">
        <v>971</v>
      </c>
      <c r="E12790" s="4" t="s">
        <v>2043</v>
      </c>
      <c r="F12790" s="4" t="s">
        <v>35</v>
      </c>
      <c r="G12790" s="4" t="s">
        <v>2457</v>
      </c>
      <c r="H12790" s="4">
        <v>39526.0</v>
      </c>
      <c r="I12790" s="4">
        <v>8599.0</v>
      </c>
      <c r="J12790" s="4">
        <v>1203.0</v>
      </c>
      <c r="K12790" s="4">
        <v>12327.0</v>
      </c>
      <c r="L12790" s="4">
        <v>80000.0</v>
      </c>
      <c r="M12790" s="4" t="s">
        <v>2041</v>
      </c>
      <c r="N12790" s="4" t="s">
        <v>2041</v>
      </c>
      <c r="O12790" s="4" t="s">
        <v>2041</v>
      </c>
      <c r="P12790" s="4" t="s">
        <v>2041</v>
      </c>
      <c r="R12790" s="5" t="str">
        <f t="shared" si="1"/>
        <v>2021_349</v>
      </c>
    </row>
    <row r="12791">
      <c r="A12791" s="4" t="s">
        <v>2548</v>
      </c>
      <c r="B12791" s="4">
        <v>350.0</v>
      </c>
      <c r="C12791" s="4">
        <v>2021.0</v>
      </c>
      <c r="D12791" s="4" t="s">
        <v>338</v>
      </c>
      <c r="E12791" s="4" t="s">
        <v>2116</v>
      </c>
      <c r="F12791" s="4" t="s">
        <v>24</v>
      </c>
      <c r="G12791" s="4" t="s">
        <v>1503</v>
      </c>
      <c r="H12791" s="4">
        <v>9572.0</v>
      </c>
      <c r="I12791" s="4">
        <v>8559.0</v>
      </c>
      <c r="J12791" s="4">
        <v>314.0</v>
      </c>
      <c r="K12791" s="4">
        <v>4174.0</v>
      </c>
      <c r="L12791" s="4">
        <v>26000.0</v>
      </c>
      <c r="M12791" s="4" t="s">
        <v>2041</v>
      </c>
      <c r="N12791" s="4" t="s">
        <v>2041</v>
      </c>
      <c r="O12791" s="4" t="s">
        <v>2041</v>
      </c>
      <c r="P12791" s="4" t="s">
        <v>2041</v>
      </c>
      <c r="R12791" s="5" t="str">
        <f t="shared" si="1"/>
        <v>2021_350</v>
      </c>
    </row>
    <row r="12792">
      <c r="A12792" s="4" t="s">
        <v>2225</v>
      </c>
      <c r="B12792" s="4">
        <v>351.0</v>
      </c>
      <c r="C12792" s="4">
        <v>2021.0</v>
      </c>
      <c r="D12792" s="4" t="s">
        <v>225</v>
      </c>
      <c r="E12792" s="4" t="s">
        <v>921</v>
      </c>
      <c r="F12792" s="4" t="s">
        <v>118</v>
      </c>
      <c r="G12792" s="4" t="s">
        <v>1530</v>
      </c>
      <c r="H12792" s="4">
        <v>22543.0</v>
      </c>
      <c r="I12792" s="4">
        <v>8542.0</v>
      </c>
      <c r="J12792" s="4">
        <v>613.0</v>
      </c>
      <c r="K12792" s="4">
        <v>23079.0</v>
      </c>
      <c r="L12792" s="4">
        <v>2886.0</v>
      </c>
      <c r="M12792" s="4" t="s">
        <v>2041</v>
      </c>
      <c r="N12792" s="4" t="s">
        <v>2041</v>
      </c>
      <c r="O12792" s="4" t="s">
        <v>2041</v>
      </c>
      <c r="P12792" s="4" t="s">
        <v>2041</v>
      </c>
      <c r="R12792" s="5" t="str">
        <f t="shared" si="1"/>
        <v>2021_351</v>
      </c>
    </row>
    <row r="12793">
      <c r="A12793" s="4" t="s">
        <v>2427</v>
      </c>
      <c r="B12793" s="4">
        <v>352.0</v>
      </c>
      <c r="C12793" s="4">
        <v>2021.0</v>
      </c>
      <c r="D12793" s="4" t="s">
        <v>2623</v>
      </c>
      <c r="E12793" s="4" t="s">
        <v>2141</v>
      </c>
      <c r="F12793" s="4" t="s">
        <v>35</v>
      </c>
      <c r="G12793" s="4" t="s">
        <v>1499</v>
      </c>
      <c r="H12793" s="4">
        <v>23819.0</v>
      </c>
      <c r="I12793" s="4">
        <v>8530.0</v>
      </c>
      <c r="J12793" s="4">
        <v>890.0</v>
      </c>
      <c r="K12793" s="4">
        <v>17868.0</v>
      </c>
      <c r="L12793" s="4">
        <v>18250.0</v>
      </c>
      <c r="M12793" s="4" t="s">
        <v>2041</v>
      </c>
      <c r="N12793" s="4" t="s">
        <v>2041</v>
      </c>
      <c r="O12793" s="4" t="s">
        <v>2041</v>
      </c>
      <c r="P12793" s="4" t="s">
        <v>2041</v>
      </c>
      <c r="R12793" s="5" t="str">
        <f t="shared" si="1"/>
        <v>2021_352</v>
      </c>
    </row>
    <row r="12794">
      <c r="A12794" s="4" t="s">
        <v>2621</v>
      </c>
      <c r="B12794" s="4">
        <v>353.0</v>
      </c>
      <c r="C12794" s="4">
        <v>2021.0</v>
      </c>
      <c r="D12794" s="4" t="s">
        <v>99</v>
      </c>
      <c r="E12794" s="4" t="s">
        <v>2042</v>
      </c>
      <c r="F12794" s="4" t="s">
        <v>127</v>
      </c>
      <c r="G12794" s="4" t="s">
        <v>1408</v>
      </c>
      <c r="H12794" s="4">
        <v>3867.0</v>
      </c>
      <c r="I12794" s="4">
        <v>8503.0</v>
      </c>
      <c r="J12794" s="4">
        <v>1061.0</v>
      </c>
      <c r="K12794" s="4">
        <v>247869.0</v>
      </c>
      <c r="L12794" s="4">
        <v>1400.0</v>
      </c>
      <c r="M12794" s="4" t="s">
        <v>2041</v>
      </c>
      <c r="N12794" s="4" t="s">
        <v>2041</v>
      </c>
      <c r="O12794" s="4" t="s">
        <v>2041</v>
      </c>
      <c r="P12794" s="4" t="s">
        <v>2041</v>
      </c>
      <c r="R12794" s="5" t="str">
        <f t="shared" si="1"/>
        <v>2021_353</v>
      </c>
    </row>
    <row r="12795">
      <c r="A12795" s="4" t="s">
        <v>2599</v>
      </c>
      <c r="B12795" s="4">
        <v>354.0</v>
      </c>
      <c r="C12795" s="4">
        <v>2021.0</v>
      </c>
      <c r="D12795" s="4" t="s">
        <v>102</v>
      </c>
      <c r="E12795" s="4" t="s">
        <v>114</v>
      </c>
      <c r="F12795" s="4" t="s">
        <v>30</v>
      </c>
      <c r="G12795" s="4" t="s">
        <v>2600</v>
      </c>
      <c r="H12795" s="4">
        <v>50688.0</v>
      </c>
      <c r="I12795" s="4">
        <v>8497.0</v>
      </c>
      <c r="J12795" s="4">
        <v>3513.0</v>
      </c>
      <c r="K12795" s="4">
        <v>17163.0</v>
      </c>
      <c r="L12795" s="4">
        <v>9123.0</v>
      </c>
      <c r="M12795" s="4" t="s">
        <v>2044</v>
      </c>
      <c r="N12795" s="4" t="s">
        <v>2041</v>
      </c>
      <c r="O12795" s="4" t="s">
        <v>2041</v>
      </c>
      <c r="P12795" s="4" t="s">
        <v>2041</v>
      </c>
      <c r="R12795" s="5" t="str">
        <f t="shared" si="1"/>
        <v>2021_354</v>
      </c>
    </row>
    <row r="12796">
      <c r="A12796" s="4" t="s">
        <v>1196</v>
      </c>
      <c r="B12796" s="4">
        <v>355.0</v>
      </c>
      <c r="C12796" s="4">
        <v>2021.0</v>
      </c>
      <c r="D12796" s="4" t="s">
        <v>48</v>
      </c>
      <c r="E12796" s="4" t="s">
        <v>48</v>
      </c>
      <c r="F12796" s="4" t="s">
        <v>115</v>
      </c>
      <c r="G12796" s="4" t="s">
        <v>1581</v>
      </c>
      <c r="H12796" s="4">
        <v>15033.0</v>
      </c>
      <c r="I12796" s="4">
        <v>8473.0</v>
      </c>
      <c r="J12796" s="4">
        <v>478.0</v>
      </c>
      <c r="K12796" s="4">
        <v>16083.0</v>
      </c>
      <c r="L12796" s="4">
        <v>14500.0</v>
      </c>
      <c r="M12796" s="4" t="s">
        <v>2041</v>
      </c>
      <c r="N12796" s="4" t="s">
        <v>2041</v>
      </c>
      <c r="O12796" s="4" t="s">
        <v>2041</v>
      </c>
      <c r="P12796" s="4" t="s">
        <v>2041</v>
      </c>
      <c r="R12796" s="5" t="str">
        <f t="shared" si="1"/>
        <v>2021_355</v>
      </c>
    </row>
    <row r="12797">
      <c r="A12797" s="4" t="s">
        <v>2672</v>
      </c>
      <c r="B12797" s="4">
        <v>356.0</v>
      </c>
      <c r="C12797" s="4">
        <v>2021.0</v>
      </c>
      <c r="D12797" s="4" t="s">
        <v>971</v>
      </c>
      <c r="E12797" s="4" t="s">
        <v>2043</v>
      </c>
      <c r="F12797" s="4" t="s">
        <v>127</v>
      </c>
      <c r="G12797" s="4" t="s">
        <v>2673</v>
      </c>
      <c r="H12797" s="4">
        <v>3124.0</v>
      </c>
      <c r="I12797" s="4">
        <v>8436.0</v>
      </c>
      <c r="J12797" s="4">
        <v>573.0</v>
      </c>
      <c r="K12797" s="4">
        <v>13577.0</v>
      </c>
      <c r="L12797" s="4">
        <v>30000.0</v>
      </c>
      <c r="M12797" s="4" t="s">
        <v>2041</v>
      </c>
      <c r="N12797" s="4" t="s">
        <v>2041</v>
      </c>
      <c r="O12797" s="4" t="s">
        <v>2041</v>
      </c>
      <c r="P12797" s="4" t="s">
        <v>2041</v>
      </c>
      <c r="R12797" s="5" t="str">
        <f t="shared" si="1"/>
        <v>2021_356</v>
      </c>
    </row>
    <row r="12798">
      <c r="A12798" s="4" t="s">
        <v>351</v>
      </c>
      <c r="B12798" s="4">
        <v>357.0</v>
      </c>
      <c r="C12798" s="4">
        <v>2021.0</v>
      </c>
      <c r="D12798" s="4" t="s">
        <v>1011</v>
      </c>
      <c r="E12798" s="4" t="s">
        <v>2059</v>
      </c>
      <c r="F12798" s="4" t="s">
        <v>179</v>
      </c>
      <c r="G12798" s="4" t="s">
        <v>1498</v>
      </c>
      <c r="H12798" s="4">
        <v>4072.0</v>
      </c>
      <c r="I12798" s="4">
        <v>8420.0</v>
      </c>
      <c r="J12798" s="4">
        <v>122.0</v>
      </c>
      <c r="K12798" s="4">
        <v>12932.0</v>
      </c>
      <c r="L12798" s="4">
        <v>39000.0</v>
      </c>
      <c r="M12798" s="4" t="s">
        <v>2041</v>
      </c>
      <c r="N12798" s="4" t="s">
        <v>2041</v>
      </c>
      <c r="O12798" s="4" t="s">
        <v>2041</v>
      </c>
      <c r="P12798" s="4" t="s">
        <v>2041</v>
      </c>
      <c r="R12798" s="5" t="str">
        <f t="shared" si="1"/>
        <v>2021_357</v>
      </c>
    </row>
    <row r="12799">
      <c r="A12799" s="4" t="s">
        <v>939</v>
      </c>
      <c r="B12799" s="4">
        <v>358.0</v>
      </c>
      <c r="C12799" s="4">
        <v>2021.0</v>
      </c>
      <c r="D12799" s="4" t="s">
        <v>59</v>
      </c>
      <c r="E12799" s="4" t="s">
        <v>2042</v>
      </c>
      <c r="F12799" s="4" t="s">
        <v>55</v>
      </c>
      <c r="G12799" s="4" t="s">
        <v>1417</v>
      </c>
      <c r="H12799" s="4">
        <v>26629.0</v>
      </c>
      <c r="I12799" s="4">
        <v>8402.0</v>
      </c>
      <c r="J12799" s="4">
        <v>1427.0</v>
      </c>
      <c r="K12799" s="4">
        <v>204680.0</v>
      </c>
      <c r="L12799" s="4">
        <v>19872.0</v>
      </c>
      <c r="M12799" s="4" t="s">
        <v>2041</v>
      </c>
      <c r="N12799" s="4" t="s">
        <v>2041</v>
      </c>
      <c r="O12799" s="4" t="s">
        <v>2041</v>
      </c>
      <c r="P12799" s="4" t="s">
        <v>2041</v>
      </c>
      <c r="R12799" s="5" t="str">
        <f t="shared" si="1"/>
        <v>2021_358</v>
      </c>
    </row>
    <row r="12800">
      <c r="A12800" s="4" t="s">
        <v>2493</v>
      </c>
      <c r="B12800" s="4">
        <v>359.0</v>
      </c>
      <c r="C12800" s="4">
        <v>2021.0</v>
      </c>
      <c r="D12800" s="4" t="s">
        <v>110</v>
      </c>
      <c r="E12800" s="4" t="s">
        <v>2053</v>
      </c>
      <c r="F12800" s="4" t="s">
        <v>30</v>
      </c>
      <c r="G12800" s="4" t="s">
        <v>2494</v>
      </c>
      <c r="H12800" s="4">
        <v>44248.0</v>
      </c>
      <c r="I12800" s="4">
        <v>8344.0</v>
      </c>
      <c r="J12800" s="4">
        <v>12.0</v>
      </c>
      <c r="K12800" s="4">
        <v>27323.0</v>
      </c>
      <c r="L12800" s="4">
        <v>9000.0</v>
      </c>
      <c r="M12800" s="4" t="s">
        <v>2041</v>
      </c>
      <c r="N12800" s="4" t="s">
        <v>2041</v>
      </c>
      <c r="O12800" s="4" t="s">
        <v>2041</v>
      </c>
      <c r="P12800" s="4" t="s">
        <v>2041</v>
      </c>
      <c r="R12800" s="5" t="str">
        <f t="shared" si="1"/>
        <v>2021_359</v>
      </c>
    </row>
    <row r="12801">
      <c r="A12801" s="4" t="s">
        <v>2464</v>
      </c>
      <c r="B12801" s="4">
        <v>360.0</v>
      </c>
      <c r="C12801" s="4">
        <v>2021.0</v>
      </c>
      <c r="D12801" s="4" t="s">
        <v>1354</v>
      </c>
      <c r="E12801" s="4" t="s">
        <v>2043</v>
      </c>
      <c r="F12801" s="4" t="s">
        <v>400</v>
      </c>
      <c r="G12801" s="4" t="s">
        <v>1532</v>
      </c>
      <c r="H12801" s="4">
        <v>3350.0</v>
      </c>
      <c r="I12801" s="4">
        <v>8341.0</v>
      </c>
      <c r="J12801" s="4">
        <v>173.0</v>
      </c>
      <c r="K12801" s="4">
        <v>4311.0</v>
      </c>
      <c r="L12801" s="4">
        <v>11006.0</v>
      </c>
      <c r="M12801" s="4" t="s">
        <v>2041</v>
      </c>
      <c r="N12801" s="4" t="s">
        <v>2041</v>
      </c>
      <c r="O12801" s="4" t="s">
        <v>2041</v>
      </c>
      <c r="P12801" s="4" t="s">
        <v>2041</v>
      </c>
      <c r="R12801" s="5" t="str">
        <f t="shared" si="1"/>
        <v>2021_360</v>
      </c>
    </row>
    <row r="12802">
      <c r="A12802" s="4" t="s">
        <v>2174</v>
      </c>
      <c r="B12802" s="4">
        <v>361.0</v>
      </c>
      <c r="C12802" s="4">
        <v>2021.0</v>
      </c>
      <c r="D12802" s="4" t="s">
        <v>999</v>
      </c>
      <c r="E12802" s="4" t="s">
        <v>117</v>
      </c>
      <c r="F12802" s="4" t="s">
        <v>148</v>
      </c>
      <c r="G12802" s="4" t="s">
        <v>1467</v>
      </c>
      <c r="H12802" s="4">
        <v>726.0</v>
      </c>
      <c r="I12802" s="4">
        <v>8322.0</v>
      </c>
      <c r="J12802" s="4">
        <v>102.0</v>
      </c>
      <c r="K12802" s="4">
        <v>2541.0</v>
      </c>
      <c r="L12802" s="4">
        <v>2958.0</v>
      </c>
      <c r="M12802" s="4" t="s">
        <v>2041</v>
      </c>
      <c r="N12802" s="4" t="s">
        <v>2041</v>
      </c>
      <c r="O12802" s="4" t="s">
        <v>2041</v>
      </c>
      <c r="P12802" s="4" t="s">
        <v>2041</v>
      </c>
      <c r="R12802" s="5" t="str">
        <f t="shared" si="1"/>
        <v>2021_361</v>
      </c>
    </row>
    <row r="12803">
      <c r="A12803" s="4" t="s">
        <v>2668</v>
      </c>
      <c r="B12803" s="4">
        <v>362.0</v>
      </c>
      <c r="C12803" s="4">
        <v>2021.0</v>
      </c>
      <c r="D12803" s="4" t="s">
        <v>999</v>
      </c>
      <c r="E12803" s="4" t="s">
        <v>117</v>
      </c>
      <c r="F12803" s="4" t="s">
        <v>46</v>
      </c>
      <c r="G12803" s="4" t="s">
        <v>1489</v>
      </c>
      <c r="H12803" s="4">
        <v>3651.0</v>
      </c>
      <c r="I12803" s="4">
        <v>8265.0</v>
      </c>
      <c r="J12803" s="4">
        <v>53.0</v>
      </c>
      <c r="K12803" s="4">
        <v>6355.0</v>
      </c>
      <c r="L12803" s="4">
        <v>9457.0</v>
      </c>
      <c r="M12803" s="4" t="s">
        <v>2041</v>
      </c>
      <c r="N12803" s="4" t="s">
        <v>2041</v>
      </c>
      <c r="O12803" s="4" t="s">
        <v>2041</v>
      </c>
      <c r="P12803" s="4" t="s">
        <v>2041</v>
      </c>
      <c r="R12803" s="5" t="str">
        <f t="shared" si="1"/>
        <v>2021_362</v>
      </c>
    </row>
    <row r="12804">
      <c r="A12804" s="7" t="s">
        <v>2542</v>
      </c>
      <c r="B12804" s="7">
        <v>363.0</v>
      </c>
      <c r="C12804" s="7">
        <v>2021.0</v>
      </c>
      <c r="D12804" s="7" t="s">
        <v>62</v>
      </c>
      <c r="E12804" s="7" t="s">
        <v>2112</v>
      </c>
      <c r="F12804" s="7" t="s">
        <v>24</v>
      </c>
      <c r="G12804" s="7" t="s">
        <v>1478</v>
      </c>
      <c r="H12804" s="7">
        <v>24892.0</v>
      </c>
      <c r="I12804" s="7">
        <v>8263.0</v>
      </c>
      <c r="J12804" s="7">
        <v>784.0</v>
      </c>
      <c r="K12804" s="7">
        <v>10875.0</v>
      </c>
      <c r="L12804" s="7">
        <v>271000.0</v>
      </c>
      <c r="M12804" s="7" t="s">
        <v>2041</v>
      </c>
      <c r="N12804" s="7" t="s">
        <v>2044</v>
      </c>
      <c r="O12804" s="7" t="s">
        <v>2041</v>
      </c>
      <c r="P12804" s="7" t="s">
        <v>2041</v>
      </c>
      <c r="Q12804" s="8"/>
      <c r="R12804" s="5" t="str">
        <f t="shared" si="1"/>
        <v>2021_363</v>
      </c>
    </row>
    <row r="12805">
      <c r="A12805" s="4" t="s">
        <v>2300</v>
      </c>
      <c r="B12805" s="4">
        <v>364.0</v>
      </c>
      <c r="C12805" s="4">
        <v>2021.0</v>
      </c>
      <c r="D12805" s="4" t="s">
        <v>225</v>
      </c>
      <c r="E12805" s="4" t="s">
        <v>921</v>
      </c>
      <c r="F12805" s="4" t="s">
        <v>24</v>
      </c>
      <c r="G12805" s="4" t="s">
        <v>1404</v>
      </c>
      <c r="H12805" s="4">
        <v>7260.0</v>
      </c>
      <c r="I12805" s="4">
        <v>8260.0</v>
      </c>
      <c r="J12805" s="4">
        <v>1554.0</v>
      </c>
      <c r="K12805" s="4">
        <v>15876.0</v>
      </c>
      <c r="L12805" s="4">
        <v>2372.0</v>
      </c>
      <c r="M12805" s="4" t="s">
        <v>2041</v>
      </c>
      <c r="N12805" s="4" t="s">
        <v>2041</v>
      </c>
      <c r="O12805" s="4" t="s">
        <v>2041</v>
      </c>
      <c r="P12805" s="4" t="s">
        <v>2041</v>
      </c>
      <c r="R12805" s="5" t="str">
        <f t="shared" si="1"/>
        <v>2021_364</v>
      </c>
    </row>
    <row r="12806">
      <c r="A12806" s="4" t="s">
        <v>2550</v>
      </c>
      <c r="B12806" s="4">
        <v>365.0</v>
      </c>
      <c r="C12806" s="4">
        <v>2021.0</v>
      </c>
      <c r="D12806" s="4" t="s">
        <v>611</v>
      </c>
      <c r="E12806" s="4" t="s">
        <v>2042</v>
      </c>
      <c r="F12806" s="4" t="s">
        <v>88</v>
      </c>
      <c r="G12806" s="4" t="s">
        <v>1413</v>
      </c>
      <c r="H12806" s="4">
        <v>62844.0</v>
      </c>
      <c r="I12806" s="4">
        <v>8244.0</v>
      </c>
      <c r="J12806" s="4">
        <v>2089.0</v>
      </c>
      <c r="K12806" s="4">
        <v>126200.0</v>
      </c>
      <c r="L12806" s="4">
        <v>8890.0</v>
      </c>
      <c r="M12806" s="4" t="s">
        <v>2044</v>
      </c>
      <c r="N12806" s="4" t="s">
        <v>2041</v>
      </c>
      <c r="O12806" s="4" t="s">
        <v>2041</v>
      </c>
      <c r="P12806" s="4" t="s">
        <v>2041</v>
      </c>
      <c r="R12806" s="5" t="str">
        <f t="shared" si="1"/>
        <v>2021_365</v>
      </c>
    </row>
    <row r="12807">
      <c r="A12807" s="4" t="s">
        <v>2675</v>
      </c>
      <c r="B12807" s="4">
        <v>366.0</v>
      </c>
      <c r="C12807" s="4">
        <v>2021.0</v>
      </c>
      <c r="D12807" s="4" t="s">
        <v>988</v>
      </c>
      <c r="E12807" s="4" t="s">
        <v>2053</v>
      </c>
      <c r="F12807" s="4" t="s">
        <v>55</v>
      </c>
      <c r="G12807" s="4" t="s">
        <v>1794</v>
      </c>
      <c r="H12807" s="4">
        <v>922.0</v>
      </c>
      <c r="I12807" s="4">
        <v>8208.0</v>
      </c>
      <c r="J12807" s="4">
        <v>8.0</v>
      </c>
      <c r="K12807" s="4">
        <v>4272.0</v>
      </c>
      <c r="L12807" s="4">
        <v>2294.0</v>
      </c>
      <c r="M12807" s="4" t="s">
        <v>2041</v>
      </c>
      <c r="N12807" s="4" t="s">
        <v>2041</v>
      </c>
      <c r="O12807" s="4" t="s">
        <v>2041</v>
      </c>
      <c r="P12807" s="4" t="s">
        <v>2041</v>
      </c>
      <c r="R12807" s="5" t="str">
        <f t="shared" si="1"/>
        <v>2021_366</v>
      </c>
    </row>
    <row r="12808">
      <c r="A12808" s="4" t="s">
        <v>2508</v>
      </c>
      <c r="B12808" s="4">
        <v>367.0</v>
      </c>
      <c r="C12808" s="4">
        <v>2021.0</v>
      </c>
      <c r="D12808" s="4" t="s">
        <v>611</v>
      </c>
      <c r="E12808" s="4" t="s">
        <v>2042</v>
      </c>
      <c r="F12808" s="4" t="s">
        <v>179</v>
      </c>
      <c r="G12808" s="4" t="s">
        <v>1681</v>
      </c>
      <c r="H12808" s="4">
        <v>16878.0</v>
      </c>
      <c r="I12808" s="4">
        <v>8168.0</v>
      </c>
      <c r="J12808" s="4">
        <v>818.0</v>
      </c>
      <c r="K12808" s="4">
        <v>47482.0</v>
      </c>
      <c r="L12808" s="4">
        <v>14800.0</v>
      </c>
      <c r="M12808" s="4" t="s">
        <v>2041</v>
      </c>
      <c r="N12808" s="4" t="s">
        <v>2041</v>
      </c>
      <c r="O12808" s="4" t="s">
        <v>2041</v>
      </c>
      <c r="P12808" s="4" t="s">
        <v>2041</v>
      </c>
      <c r="R12808" s="5" t="str">
        <f t="shared" si="1"/>
        <v>2021_367</v>
      </c>
    </row>
    <row r="12809">
      <c r="A12809" s="4" t="s">
        <v>2583</v>
      </c>
      <c r="B12809" s="4">
        <v>368.0</v>
      </c>
      <c r="C12809" s="4">
        <v>2021.0</v>
      </c>
      <c r="D12809" s="4" t="s">
        <v>19</v>
      </c>
      <c r="E12809" s="4" t="s">
        <v>19</v>
      </c>
      <c r="F12809" s="4" t="s">
        <v>257</v>
      </c>
      <c r="G12809" s="4" t="s">
        <v>2584</v>
      </c>
      <c r="H12809" s="4">
        <v>7460.0</v>
      </c>
      <c r="I12809" s="4">
        <v>8168.0</v>
      </c>
      <c r="J12809" s="4">
        <v>223.0</v>
      </c>
      <c r="K12809" s="4">
        <v>5772.0</v>
      </c>
      <c r="L12809" s="4">
        <v>22250.0</v>
      </c>
      <c r="M12809" s="4" t="s">
        <v>2041</v>
      </c>
      <c r="N12809" s="4" t="s">
        <v>2041</v>
      </c>
      <c r="O12809" s="4" t="s">
        <v>2041</v>
      </c>
      <c r="P12809" s="4" t="s">
        <v>2041</v>
      </c>
      <c r="R12809" s="5" t="str">
        <f t="shared" si="1"/>
        <v>2021_368</v>
      </c>
    </row>
    <row r="12810">
      <c r="A12810" s="7" t="s">
        <v>1192</v>
      </c>
      <c r="B12810" s="7">
        <v>369.0</v>
      </c>
      <c r="C12810" s="7">
        <v>2021.0</v>
      </c>
      <c r="D12810" s="7" t="s">
        <v>42</v>
      </c>
      <c r="E12810" s="7" t="s">
        <v>2042</v>
      </c>
      <c r="F12810" s="7" t="s">
        <v>74</v>
      </c>
      <c r="G12810" s="7" t="s">
        <v>1422</v>
      </c>
      <c r="H12810" s="8"/>
      <c r="I12810" s="7">
        <v>8153.0</v>
      </c>
      <c r="J12810" s="7">
        <v>637.0</v>
      </c>
      <c r="K12810" s="7">
        <v>110152.0</v>
      </c>
      <c r="L12810" s="7">
        <v>3386.0</v>
      </c>
      <c r="M12810" s="7" t="s">
        <v>2041</v>
      </c>
      <c r="N12810" s="7" t="s">
        <v>2044</v>
      </c>
      <c r="O12810" s="7" t="s">
        <v>2041</v>
      </c>
      <c r="P12810" s="7" t="s">
        <v>2041</v>
      </c>
      <c r="Q12810" s="8"/>
      <c r="R12810" s="5" t="str">
        <f t="shared" si="1"/>
        <v>2021_369</v>
      </c>
    </row>
    <row r="12811">
      <c r="A12811" s="7" t="s">
        <v>1645</v>
      </c>
      <c r="B12811" s="7">
        <v>370.0</v>
      </c>
      <c r="C12811" s="7">
        <v>2021.0</v>
      </c>
      <c r="D12811" s="7" t="s">
        <v>981</v>
      </c>
      <c r="E12811" s="7" t="s">
        <v>2053</v>
      </c>
      <c r="F12811" s="7" t="s">
        <v>100</v>
      </c>
      <c r="G12811" s="7" t="s">
        <v>1645</v>
      </c>
      <c r="H12811" s="7">
        <v>32765.0</v>
      </c>
      <c r="I12811" s="7">
        <v>8150.0</v>
      </c>
      <c r="J12811" s="7">
        <v>1279.0</v>
      </c>
      <c r="K12811" s="7">
        <v>9132.0</v>
      </c>
      <c r="L12811" s="7">
        <v>16040.0</v>
      </c>
      <c r="M12811" s="7" t="s">
        <v>2041</v>
      </c>
      <c r="N12811" s="7" t="s">
        <v>2044</v>
      </c>
      <c r="O12811" s="7" t="s">
        <v>2041</v>
      </c>
      <c r="P12811" s="7" t="s">
        <v>2041</v>
      </c>
      <c r="Q12811" s="8"/>
      <c r="R12811" s="5" t="str">
        <f t="shared" si="1"/>
        <v>2021_370</v>
      </c>
    </row>
    <row r="12812">
      <c r="A12812" s="4" t="s">
        <v>2350</v>
      </c>
      <c r="B12812" s="4">
        <v>371.0</v>
      </c>
      <c r="C12812" s="4">
        <v>2021.0</v>
      </c>
      <c r="D12812" s="4" t="s">
        <v>1831</v>
      </c>
      <c r="E12812" s="4" t="s">
        <v>2040</v>
      </c>
      <c r="F12812" s="4" t="s">
        <v>201</v>
      </c>
      <c r="G12812" s="4" t="s">
        <v>1826</v>
      </c>
      <c r="H12812" s="4">
        <v>7988.0</v>
      </c>
      <c r="I12812" s="4">
        <v>8112.0</v>
      </c>
      <c r="J12812" s="4">
        <v>264.0</v>
      </c>
      <c r="K12812" s="4">
        <v>3944.0</v>
      </c>
      <c r="L12812" s="4">
        <v>27218.0</v>
      </c>
      <c r="M12812" s="4" t="s">
        <v>2041</v>
      </c>
      <c r="N12812" s="4" t="s">
        <v>2041</v>
      </c>
      <c r="O12812" s="4" t="s">
        <v>2041</v>
      </c>
      <c r="P12812" s="4" t="s">
        <v>2041</v>
      </c>
      <c r="R12812" s="5" t="str">
        <f t="shared" si="1"/>
        <v>2021_371</v>
      </c>
    </row>
    <row r="12813">
      <c r="A12813" s="4" t="s">
        <v>2353</v>
      </c>
      <c r="B12813" s="4">
        <v>372.0</v>
      </c>
      <c r="C12813" s="4">
        <v>2021.0</v>
      </c>
      <c r="D12813" s="4" t="s">
        <v>67</v>
      </c>
      <c r="E12813" s="4" t="s">
        <v>2042</v>
      </c>
      <c r="F12813" s="4" t="s">
        <v>35</v>
      </c>
      <c r="G12813" s="4" t="s">
        <v>1625</v>
      </c>
      <c r="H12813" s="4">
        <v>13364.0</v>
      </c>
      <c r="I12813" s="4">
        <v>8099.0</v>
      </c>
      <c r="J12813" s="4">
        <v>531.0</v>
      </c>
      <c r="K12813" s="4">
        <v>28607.0</v>
      </c>
      <c r="L12813" s="4">
        <v>7495.0</v>
      </c>
      <c r="M12813" s="4" t="s">
        <v>2041</v>
      </c>
      <c r="N12813" s="4" t="s">
        <v>2041</v>
      </c>
      <c r="O12813" s="4" t="s">
        <v>2041</v>
      </c>
      <c r="P12813" s="4" t="s">
        <v>2041</v>
      </c>
      <c r="R12813" s="5" t="str">
        <f t="shared" si="1"/>
        <v>2021_372</v>
      </c>
    </row>
    <row r="12814">
      <c r="A12814" s="4" t="s">
        <v>2544</v>
      </c>
      <c r="B12814" s="4">
        <v>373.0</v>
      </c>
      <c r="C12814" s="4">
        <v>2021.0</v>
      </c>
      <c r="D12814" s="4" t="s">
        <v>177</v>
      </c>
      <c r="E12814" s="4" t="s">
        <v>2065</v>
      </c>
      <c r="F12814" s="4" t="s">
        <v>57</v>
      </c>
      <c r="G12814" s="4" t="s">
        <v>2410</v>
      </c>
      <c r="H12814" s="4">
        <v>72052.0</v>
      </c>
      <c r="I12814" s="4">
        <v>8086.0</v>
      </c>
      <c r="J12814" s="4">
        <v>2197.0</v>
      </c>
      <c r="K12814" s="4">
        <v>23109.0</v>
      </c>
      <c r="L12814" s="4">
        <v>9500.0</v>
      </c>
      <c r="M12814" s="4" t="s">
        <v>2041</v>
      </c>
      <c r="N12814" s="4" t="s">
        <v>2041</v>
      </c>
      <c r="O12814" s="4" t="s">
        <v>2041</v>
      </c>
      <c r="P12814" s="4" t="s">
        <v>2041</v>
      </c>
      <c r="R12814" s="5" t="str">
        <f t="shared" si="1"/>
        <v>2021_373</v>
      </c>
    </row>
    <row r="12815">
      <c r="A12815" s="4" t="s">
        <v>2449</v>
      </c>
      <c r="B12815" s="4">
        <v>374.0</v>
      </c>
      <c r="C12815" s="4">
        <v>2021.0</v>
      </c>
      <c r="D12815" s="4" t="s">
        <v>42</v>
      </c>
      <c r="E12815" s="4" t="s">
        <v>2042</v>
      </c>
      <c r="F12815" s="4" t="s">
        <v>55</v>
      </c>
      <c r="G12815" s="4" t="s">
        <v>1417</v>
      </c>
      <c r="I12815" s="4">
        <v>8058.0</v>
      </c>
      <c r="J12815" s="4">
        <v>204.0</v>
      </c>
      <c r="K12815" s="4">
        <v>57595.0</v>
      </c>
      <c r="L12815" s="4">
        <v>2729.0</v>
      </c>
      <c r="M12815" s="4" t="s">
        <v>2041</v>
      </c>
      <c r="N12815" s="4" t="s">
        <v>2041</v>
      </c>
      <c r="O12815" s="4" t="s">
        <v>2041</v>
      </c>
      <c r="P12815" s="4" t="s">
        <v>2041</v>
      </c>
      <c r="R12815" s="5" t="str">
        <f t="shared" si="1"/>
        <v>2021_374</v>
      </c>
    </row>
    <row r="12816">
      <c r="A12816" s="4" t="s">
        <v>2553</v>
      </c>
      <c r="B12816" s="4">
        <v>375.0</v>
      </c>
      <c r="C12816" s="4">
        <v>2021.0</v>
      </c>
      <c r="D12816" s="4" t="s">
        <v>1139</v>
      </c>
      <c r="E12816" s="4" t="s">
        <v>2042</v>
      </c>
      <c r="F12816" s="4" t="s">
        <v>148</v>
      </c>
      <c r="G12816" s="4" t="s">
        <v>1466</v>
      </c>
      <c r="H12816" s="4">
        <v>106235.0</v>
      </c>
      <c r="I12816" s="4">
        <v>8042.0</v>
      </c>
      <c r="J12816" s="4">
        <v>1691.0</v>
      </c>
      <c r="K12816" s="4">
        <v>47234.0</v>
      </c>
      <c r="L12816" s="4">
        <v>5618.0</v>
      </c>
      <c r="M12816" s="4" t="s">
        <v>2041</v>
      </c>
      <c r="N12816" s="4" t="s">
        <v>2041</v>
      </c>
      <c r="O12816" s="4" t="s">
        <v>2041</v>
      </c>
      <c r="P12816" s="4" t="s">
        <v>2041</v>
      </c>
      <c r="R12816" s="5" t="str">
        <f t="shared" si="1"/>
        <v>2021_375</v>
      </c>
    </row>
    <row r="12817">
      <c r="A12817" s="4" t="s">
        <v>446</v>
      </c>
      <c r="B12817" s="4">
        <v>376.0</v>
      </c>
      <c r="C12817" s="4">
        <v>2021.0</v>
      </c>
      <c r="D12817" s="4" t="s">
        <v>67</v>
      </c>
      <c r="E12817" s="4" t="s">
        <v>2042</v>
      </c>
      <c r="F12817" s="4" t="s">
        <v>55</v>
      </c>
      <c r="G12817" s="4" t="s">
        <v>1417</v>
      </c>
      <c r="H12817" s="4">
        <v>9858.0</v>
      </c>
      <c r="I12817" s="4">
        <v>7909.0</v>
      </c>
      <c r="J12817" s="4">
        <v>732.0</v>
      </c>
      <c r="K12817" s="4">
        <v>73566.0</v>
      </c>
      <c r="L12817" s="4">
        <v>7300.0</v>
      </c>
      <c r="M12817" s="4" t="s">
        <v>2041</v>
      </c>
      <c r="N12817" s="4" t="s">
        <v>2041</v>
      </c>
      <c r="O12817" s="4" t="s">
        <v>2041</v>
      </c>
      <c r="P12817" s="4" t="s">
        <v>2041</v>
      </c>
      <c r="R12817" s="5" t="str">
        <f t="shared" si="1"/>
        <v>2021_376</v>
      </c>
    </row>
    <row r="12818">
      <c r="A12818" s="4" t="s">
        <v>856</v>
      </c>
      <c r="B12818" s="4">
        <v>377.0</v>
      </c>
      <c r="C12818" s="4">
        <v>2021.0</v>
      </c>
      <c r="D12818" s="4" t="s">
        <v>62</v>
      </c>
      <c r="E12818" s="4" t="s">
        <v>2112</v>
      </c>
      <c r="F12818" s="4" t="s">
        <v>179</v>
      </c>
      <c r="G12818" s="4" t="s">
        <v>1619</v>
      </c>
      <c r="H12818" s="4">
        <v>18507.0</v>
      </c>
      <c r="I12818" s="4">
        <v>7807.0</v>
      </c>
      <c r="J12818" s="4">
        <v>52.0</v>
      </c>
      <c r="K12818" s="4">
        <v>9946.0</v>
      </c>
      <c r="L12818" s="4">
        <v>177895.0</v>
      </c>
      <c r="M12818" s="4" t="s">
        <v>2041</v>
      </c>
      <c r="N12818" s="4" t="s">
        <v>2041</v>
      </c>
      <c r="O12818" s="4" t="s">
        <v>2041</v>
      </c>
      <c r="P12818" s="4" t="s">
        <v>2041</v>
      </c>
      <c r="R12818" s="5" t="str">
        <f t="shared" si="1"/>
        <v>2021_377</v>
      </c>
    </row>
    <row r="12819">
      <c r="A12819" s="4" t="s">
        <v>2434</v>
      </c>
      <c r="B12819" s="4">
        <v>378.0</v>
      </c>
      <c r="C12819" s="4">
        <v>2021.0</v>
      </c>
      <c r="D12819" s="4" t="s">
        <v>981</v>
      </c>
      <c r="E12819" s="4" t="s">
        <v>2053</v>
      </c>
      <c r="F12819" s="4" t="s">
        <v>55</v>
      </c>
      <c r="G12819" s="4" t="s">
        <v>1879</v>
      </c>
      <c r="H12819" s="4">
        <v>13866.0</v>
      </c>
      <c r="I12819" s="4">
        <v>7801.0</v>
      </c>
      <c r="J12819" s="4">
        <v>780.0</v>
      </c>
      <c r="K12819" s="4">
        <v>16970.0</v>
      </c>
      <c r="L12819" s="4">
        <v>7300.0</v>
      </c>
      <c r="M12819" s="4" t="s">
        <v>2041</v>
      </c>
      <c r="N12819" s="4" t="s">
        <v>2041</v>
      </c>
      <c r="O12819" s="4" t="s">
        <v>2041</v>
      </c>
      <c r="P12819" s="4" t="s">
        <v>2041</v>
      </c>
      <c r="R12819" s="5" t="str">
        <f t="shared" si="1"/>
        <v>2021_378</v>
      </c>
    </row>
    <row r="12820">
      <c r="A12820" s="4" t="s">
        <v>2339</v>
      </c>
      <c r="B12820" s="4">
        <v>379.0</v>
      </c>
      <c r="C12820" s="4">
        <v>2021.0</v>
      </c>
      <c r="D12820" s="4" t="s">
        <v>225</v>
      </c>
      <c r="E12820" s="4" t="s">
        <v>921</v>
      </c>
      <c r="F12820" s="4" t="s">
        <v>118</v>
      </c>
      <c r="G12820" s="4" t="s">
        <v>1530</v>
      </c>
      <c r="H12820" s="4">
        <v>28778.0</v>
      </c>
      <c r="I12820" s="4">
        <v>7719.0</v>
      </c>
      <c r="J12820" s="4">
        <v>211.0</v>
      </c>
      <c r="K12820" s="4">
        <v>44165.0</v>
      </c>
      <c r="L12820" s="4">
        <v>4739.0</v>
      </c>
      <c r="M12820" s="4" t="s">
        <v>2041</v>
      </c>
      <c r="N12820" s="4" t="s">
        <v>2041</v>
      </c>
      <c r="O12820" s="4" t="s">
        <v>2041</v>
      </c>
      <c r="P12820" s="4" t="s">
        <v>2041</v>
      </c>
      <c r="R12820" s="5" t="str">
        <f t="shared" si="1"/>
        <v>2021_379</v>
      </c>
    </row>
    <row r="12821">
      <c r="A12821" s="4" t="s">
        <v>2635</v>
      </c>
      <c r="B12821" s="4">
        <v>380.0</v>
      </c>
      <c r="C12821" s="4">
        <v>2021.0</v>
      </c>
      <c r="D12821" s="4" t="s">
        <v>638</v>
      </c>
      <c r="E12821" s="4" t="s">
        <v>2043</v>
      </c>
      <c r="F12821" s="4" t="s">
        <v>57</v>
      </c>
      <c r="G12821" s="4" t="s">
        <v>1544</v>
      </c>
      <c r="H12821" s="4">
        <v>104897.0</v>
      </c>
      <c r="I12821" s="4">
        <v>7679.0</v>
      </c>
      <c r="J12821" s="4">
        <v>1826.0</v>
      </c>
      <c r="K12821" s="4">
        <v>10931.0</v>
      </c>
      <c r="L12821" s="4">
        <v>11950.0</v>
      </c>
      <c r="M12821" s="4" t="s">
        <v>2041</v>
      </c>
      <c r="N12821" s="4" t="s">
        <v>2041</v>
      </c>
      <c r="O12821" s="4" t="s">
        <v>2041</v>
      </c>
      <c r="P12821" s="4" t="s">
        <v>2041</v>
      </c>
      <c r="R12821" s="5" t="str">
        <f t="shared" si="1"/>
        <v>2021_380</v>
      </c>
    </row>
    <row r="12822">
      <c r="A12822" s="4" t="s">
        <v>2511</v>
      </c>
      <c r="B12822" s="4">
        <v>381.0</v>
      </c>
      <c r="C12822" s="4">
        <v>2021.0</v>
      </c>
      <c r="D12822" s="4" t="s">
        <v>59</v>
      </c>
      <c r="E12822" s="4" t="s">
        <v>2042</v>
      </c>
      <c r="F12822" s="4" t="s">
        <v>212</v>
      </c>
      <c r="G12822" s="4" t="s">
        <v>1527</v>
      </c>
      <c r="H12822" s="4">
        <v>18768.0</v>
      </c>
      <c r="I12822" s="4">
        <v>7676.0</v>
      </c>
      <c r="J12822" s="4">
        <v>1057.0</v>
      </c>
      <c r="K12822" s="4">
        <v>183349.0</v>
      </c>
      <c r="L12822" s="4">
        <v>17584.0</v>
      </c>
      <c r="M12822" s="4" t="s">
        <v>2041</v>
      </c>
      <c r="N12822" s="4" t="s">
        <v>2041</v>
      </c>
      <c r="O12822" s="4" t="s">
        <v>2041</v>
      </c>
      <c r="P12822" s="4" t="s">
        <v>2041</v>
      </c>
      <c r="R12822" s="5" t="str">
        <f t="shared" si="1"/>
        <v>2021_381</v>
      </c>
    </row>
    <row r="12823">
      <c r="A12823" s="4" t="s">
        <v>2243</v>
      </c>
      <c r="B12823" s="4">
        <v>382.0</v>
      </c>
      <c r="C12823" s="4">
        <v>2021.0</v>
      </c>
      <c r="D12823" s="4" t="s">
        <v>216</v>
      </c>
      <c r="E12823" s="4" t="s">
        <v>921</v>
      </c>
      <c r="F12823" s="4" t="s">
        <v>100</v>
      </c>
      <c r="G12823" s="4" t="s">
        <v>1562</v>
      </c>
      <c r="H12823" s="4">
        <v>22178.0</v>
      </c>
      <c r="I12823" s="4">
        <v>7607.0</v>
      </c>
      <c r="J12823" s="4">
        <v>1469.0</v>
      </c>
      <c r="K12823" s="4">
        <v>48116.0</v>
      </c>
      <c r="L12823" s="4">
        <v>12318.0</v>
      </c>
      <c r="M12823" s="4" t="s">
        <v>2041</v>
      </c>
      <c r="N12823" s="4" t="s">
        <v>2041</v>
      </c>
      <c r="O12823" s="4" t="s">
        <v>2041</v>
      </c>
      <c r="P12823" s="4" t="s">
        <v>2041</v>
      </c>
      <c r="R12823" s="5" t="str">
        <f t="shared" si="1"/>
        <v>2021_382</v>
      </c>
    </row>
    <row r="12824">
      <c r="A12824" s="4" t="s">
        <v>2519</v>
      </c>
      <c r="B12824" s="4">
        <v>383.0</v>
      </c>
      <c r="C12824" s="4">
        <v>2021.0</v>
      </c>
      <c r="D12824" s="4" t="s">
        <v>1112</v>
      </c>
      <c r="E12824" s="4" t="s">
        <v>223</v>
      </c>
      <c r="F12824" s="4" t="s">
        <v>37</v>
      </c>
      <c r="G12824" s="4" t="s">
        <v>1436</v>
      </c>
      <c r="H12824" s="4">
        <v>17318.0</v>
      </c>
      <c r="I12824" s="4">
        <v>7566.0</v>
      </c>
      <c r="J12824" s="4">
        <v>901.0</v>
      </c>
      <c r="K12824" s="4">
        <v>5777.0</v>
      </c>
      <c r="L12824" s="4">
        <v>6100.0</v>
      </c>
      <c r="M12824" s="4" t="s">
        <v>2041</v>
      </c>
      <c r="N12824" s="4" t="s">
        <v>2041</v>
      </c>
      <c r="O12824" s="4" t="s">
        <v>2041</v>
      </c>
      <c r="P12824" s="4" t="s">
        <v>2041</v>
      </c>
      <c r="R12824" s="5" t="str">
        <f t="shared" si="1"/>
        <v>2021_383</v>
      </c>
    </row>
    <row r="12825">
      <c r="A12825" s="4" t="s">
        <v>2674</v>
      </c>
      <c r="B12825" s="4">
        <v>384.0</v>
      </c>
      <c r="C12825" s="4">
        <v>2021.0</v>
      </c>
      <c r="D12825" s="4" t="s">
        <v>1728</v>
      </c>
      <c r="E12825" s="4" t="s">
        <v>2062</v>
      </c>
      <c r="F12825" s="4" t="s">
        <v>100</v>
      </c>
      <c r="G12825" s="4" t="s">
        <v>1500</v>
      </c>
      <c r="H12825" s="4">
        <v>14953.0</v>
      </c>
      <c r="I12825" s="4">
        <v>7556.0</v>
      </c>
      <c r="J12825" s="4">
        <v>414.0</v>
      </c>
      <c r="K12825" s="4">
        <v>18455.0</v>
      </c>
      <c r="L12825" s="4">
        <v>27000.0</v>
      </c>
      <c r="M12825" s="4" t="s">
        <v>2041</v>
      </c>
      <c r="N12825" s="4" t="s">
        <v>2041</v>
      </c>
      <c r="O12825" s="4" t="s">
        <v>2041</v>
      </c>
      <c r="P12825" s="4" t="s">
        <v>2041</v>
      </c>
      <c r="R12825" s="5" t="str">
        <f t="shared" si="1"/>
        <v>2021_384</v>
      </c>
    </row>
    <row r="12826">
      <c r="A12826" s="4" t="s">
        <v>2352</v>
      </c>
      <c r="B12826" s="4">
        <v>385.0</v>
      </c>
      <c r="C12826" s="4">
        <v>2021.0</v>
      </c>
      <c r="D12826" s="4" t="s">
        <v>1839</v>
      </c>
      <c r="E12826" s="4" t="s">
        <v>2040</v>
      </c>
      <c r="F12826" s="4" t="s">
        <v>30</v>
      </c>
      <c r="G12826" s="4" t="s">
        <v>1407</v>
      </c>
      <c r="H12826" s="4">
        <v>5809.0</v>
      </c>
      <c r="I12826" s="4">
        <v>7548.0</v>
      </c>
      <c r="J12826" s="4">
        <v>323.0</v>
      </c>
      <c r="K12826" s="4">
        <v>7043.0</v>
      </c>
      <c r="L12826" s="4">
        <v>33522.0</v>
      </c>
      <c r="M12826" s="4" t="s">
        <v>2041</v>
      </c>
      <c r="N12826" s="4" t="s">
        <v>2041</v>
      </c>
      <c r="O12826" s="4" t="s">
        <v>2041</v>
      </c>
      <c r="P12826" s="4" t="s">
        <v>2041</v>
      </c>
      <c r="R12826" s="5" t="str">
        <f t="shared" si="1"/>
        <v>2021_385</v>
      </c>
    </row>
    <row r="12827">
      <c r="A12827" s="4" t="s">
        <v>2520</v>
      </c>
      <c r="B12827" s="4">
        <v>386.0</v>
      </c>
      <c r="C12827" s="4">
        <v>2021.0</v>
      </c>
      <c r="D12827" s="4" t="s">
        <v>67</v>
      </c>
      <c r="E12827" s="4" t="s">
        <v>2042</v>
      </c>
      <c r="F12827" s="4" t="s">
        <v>55</v>
      </c>
      <c r="G12827" s="4" t="s">
        <v>1405</v>
      </c>
      <c r="H12827" s="4">
        <v>16602.0</v>
      </c>
      <c r="I12827" s="4">
        <v>7536.0</v>
      </c>
      <c r="J12827" s="4">
        <v>1216.0</v>
      </c>
      <c r="K12827" s="4">
        <v>27542.0</v>
      </c>
      <c r="L12827" s="4">
        <v>5266.0</v>
      </c>
      <c r="M12827" s="4" t="s">
        <v>2041</v>
      </c>
      <c r="N12827" s="4" t="s">
        <v>2041</v>
      </c>
      <c r="O12827" s="4" t="s">
        <v>2041</v>
      </c>
      <c r="P12827" s="4" t="s">
        <v>2041</v>
      </c>
      <c r="R12827" s="5" t="str">
        <f t="shared" si="1"/>
        <v>2021_386</v>
      </c>
    </row>
    <row r="12828">
      <c r="A12828" s="4" t="s">
        <v>2324</v>
      </c>
      <c r="B12828" s="4">
        <v>387.0</v>
      </c>
      <c r="C12828" s="4">
        <v>2021.0</v>
      </c>
      <c r="D12828" s="4" t="s">
        <v>93</v>
      </c>
      <c r="E12828" s="4" t="s">
        <v>2116</v>
      </c>
      <c r="F12828" s="4" t="s">
        <v>95</v>
      </c>
      <c r="G12828" s="4" t="s">
        <v>1458</v>
      </c>
      <c r="H12828" s="4">
        <v>26655.0</v>
      </c>
      <c r="I12828" s="4">
        <v>7532.0</v>
      </c>
      <c r="J12828" s="4">
        <v>797.0</v>
      </c>
      <c r="K12828" s="4">
        <v>16311.0</v>
      </c>
      <c r="L12828" s="4">
        <v>9372.0</v>
      </c>
      <c r="M12828" s="4" t="s">
        <v>2041</v>
      </c>
      <c r="N12828" s="4" t="s">
        <v>2041</v>
      </c>
      <c r="O12828" s="4" t="s">
        <v>2041</v>
      </c>
      <c r="P12828" s="4" t="s">
        <v>2041</v>
      </c>
      <c r="R12828" s="5" t="str">
        <f t="shared" si="1"/>
        <v>2021_387</v>
      </c>
    </row>
    <row r="12829">
      <c r="A12829" s="4" t="s">
        <v>1701</v>
      </c>
      <c r="B12829" s="4">
        <v>388.0</v>
      </c>
      <c r="C12829" s="4">
        <v>2021.0</v>
      </c>
      <c r="D12829" s="4" t="s">
        <v>48</v>
      </c>
      <c r="E12829" s="4" t="s">
        <v>48</v>
      </c>
      <c r="F12829" s="4" t="s">
        <v>24</v>
      </c>
      <c r="G12829" s="4" t="s">
        <v>1404</v>
      </c>
      <c r="H12829" s="4">
        <v>11350.0</v>
      </c>
      <c r="I12829" s="4">
        <v>7504.0</v>
      </c>
      <c r="J12829" s="4">
        <v>330.0</v>
      </c>
      <c r="K12829" s="4">
        <v>13835.0</v>
      </c>
      <c r="L12829" s="4">
        <v>9220.0</v>
      </c>
      <c r="M12829" s="4" t="s">
        <v>2041</v>
      </c>
      <c r="N12829" s="4" t="s">
        <v>2041</v>
      </c>
      <c r="O12829" s="4" t="s">
        <v>2041</v>
      </c>
      <c r="P12829" s="4" t="s">
        <v>2041</v>
      </c>
      <c r="R12829" s="5" t="str">
        <f t="shared" si="1"/>
        <v>2021_388</v>
      </c>
    </row>
    <row r="12830">
      <c r="A12830" s="4" t="s">
        <v>2258</v>
      </c>
      <c r="B12830" s="4">
        <v>389.0</v>
      </c>
      <c r="C12830" s="4">
        <v>2021.0</v>
      </c>
      <c r="D12830" s="4" t="s">
        <v>1723</v>
      </c>
      <c r="E12830" s="4" t="s">
        <v>2062</v>
      </c>
      <c r="F12830" s="4" t="s">
        <v>46</v>
      </c>
      <c r="G12830" s="4" t="s">
        <v>1899</v>
      </c>
      <c r="H12830" s="4">
        <v>4391.0</v>
      </c>
      <c r="I12830" s="4">
        <v>7503.0</v>
      </c>
      <c r="J12830" s="4">
        <v>347.0</v>
      </c>
      <c r="K12830" s="4">
        <v>6637.0</v>
      </c>
      <c r="L12830" s="4">
        <v>12100.0</v>
      </c>
      <c r="M12830" s="4" t="s">
        <v>2041</v>
      </c>
      <c r="N12830" s="4" t="s">
        <v>2041</v>
      </c>
      <c r="O12830" s="4" t="s">
        <v>2041</v>
      </c>
      <c r="P12830" s="4" t="s">
        <v>2041</v>
      </c>
      <c r="R12830" s="5" t="str">
        <f t="shared" si="1"/>
        <v>2021_389</v>
      </c>
    </row>
    <row r="12831">
      <c r="A12831" s="4" t="s">
        <v>2601</v>
      </c>
      <c r="B12831" s="4">
        <v>390.0</v>
      </c>
      <c r="C12831" s="4">
        <v>2021.0</v>
      </c>
      <c r="D12831" s="4" t="s">
        <v>1289</v>
      </c>
      <c r="E12831" s="4" t="s">
        <v>114</v>
      </c>
      <c r="F12831" s="4" t="s">
        <v>400</v>
      </c>
      <c r="G12831" s="4" t="s">
        <v>1513</v>
      </c>
      <c r="H12831" s="4">
        <v>2421.0</v>
      </c>
      <c r="I12831" s="4">
        <v>7502.0</v>
      </c>
      <c r="J12831" s="4">
        <v>382.0</v>
      </c>
      <c r="K12831" s="4">
        <v>3360.0</v>
      </c>
      <c r="L12831" s="4">
        <v>9000.0</v>
      </c>
      <c r="M12831" s="4" t="s">
        <v>2041</v>
      </c>
      <c r="N12831" s="4" t="s">
        <v>2041</v>
      </c>
      <c r="O12831" s="4" t="s">
        <v>2041</v>
      </c>
      <c r="P12831" s="4" t="s">
        <v>2041</v>
      </c>
      <c r="R12831" s="5" t="str">
        <f t="shared" si="1"/>
        <v>2021_390</v>
      </c>
    </row>
    <row r="12832">
      <c r="A12832" s="4" t="s">
        <v>2443</v>
      </c>
      <c r="B12832" s="4">
        <v>391.0</v>
      </c>
      <c r="C12832" s="4">
        <v>2021.0</v>
      </c>
      <c r="D12832" s="4" t="s">
        <v>1354</v>
      </c>
      <c r="E12832" s="4" t="s">
        <v>2043</v>
      </c>
      <c r="F12832" s="4" t="s">
        <v>37</v>
      </c>
      <c r="G12832" s="4" t="s">
        <v>1432</v>
      </c>
      <c r="H12832" s="4">
        <v>11090.0</v>
      </c>
      <c r="I12832" s="4">
        <v>7464.0</v>
      </c>
      <c r="J12832" s="4">
        <v>483.0</v>
      </c>
      <c r="K12832" s="4">
        <v>4794.0</v>
      </c>
      <c r="L12832" s="4">
        <v>27200.0</v>
      </c>
      <c r="M12832" s="4" t="s">
        <v>2041</v>
      </c>
      <c r="N12832" s="4" t="s">
        <v>2041</v>
      </c>
      <c r="O12832" s="4" t="s">
        <v>2041</v>
      </c>
      <c r="P12832" s="4" t="s">
        <v>2041</v>
      </c>
      <c r="R12832" s="5" t="str">
        <f t="shared" si="1"/>
        <v>2021_391</v>
      </c>
    </row>
    <row r="12833">
      <c r="A12833" s="4" t="s">
        <v>2286</v>
      </c>
      <c r="B12833" s="4">
        <v>392.0</v>
      </c>
      <c r="C12833" s="4">
        <v>2021.0</v>
      </c>
      <c r="D12833" s="4" t="s">
        <v>19</v>
      </c>
      <c r="E12833" s="4" t="s">
        <v>19</v>
      </c>
      <c r="F12833" s="4" t="s">
        <v>20</v>
      </c>
      <c r="G12833" s="4" t="s">
        <v>1606</v>
      </c>
      <c r="H12833" s="4">
        <v>8113.0</v>
      </c>
      <c r="I12833" s="4">
        <v>7447.0</v>
      </c>
      <c r="J12833" s="4">
        <v>187.0</v>
      </c>
      <c r="K12833" s="4">
        <v>8157.0</v>
      </c>
      <c r="L12833" s="4">
        <v>64716.0</v>
      </c>
      <c r="M12833" s="4" t="s">
        <v>2041</v>
      </c>
      <c r="N12833" s="4" t="s">
        <v>2041</v>
      </c>
      <c r="O12833" s="4" t="s">
        <v>2041</v>
      </c>
      <c r="P12833" s="4" t="s">
        <v>2041</v>
      </c>
      <c r="R12833" s="5" t="str">
        <f t="shared" si="1"/>
        <v>2021_392</v>
      </c>
    </row>
    <row r="12834">
      <c r="A12834" s="4" t="s">
        <v>2507</v>
      </c>
      <c r="B12834" s="4">
        <v>393.0</v>
      </c>
      <c r="C12834" s="4">
        <v>2021.0</v>
      </c>
      <c r="D12834" s="4" t="s">
        <v>1360</v>
      </c>
      <c r="E12834" s="4" t="s">
        <v>2141</v>
      </c>
      <c r="F12834" s="4" t="s">
        <v>30</v>
      </c>
      <c r="G12834" s="4" t="s">
        <v>1407</v>
      </c>
      <c r="H12834" s="4">
        <v>85002.0</v>
      </c>
      <c r="I12834" s="4">
        <v>7442.0</v>
      </c>
      <c r="J12834" s="4">
        <v>2339.0</v>
      </c>
      <c r="K12834" s="4">
        <v>12537.0</v>
      </c>
      <c r="L12834" s="4">
        <v>23000.0</v>
      </c>
      <c r="M12834" s="4" t="s">
        <v>2041</v>
      </c>
      <c r="N12834" s="4" t="s">
        <v>2041</v>
      </c>
      <c r="O12834" s="4" t="s">
        <v>2041</v>
      </c>
      <c r="P12834" s="4" t="s">
        <v>2041</v>
      </c>
      <c r="R12834" s="5" t="str">
        <f t="shared" si="1"/>
        <v>2021_393</v>
      </c>
    </row>
    <row r="12835">
      <c r="A12835" s="4" t="s">
        <v>2704</v>
      </c>
      <c r="B12835" s="4">
        <v>394.0</v>
      </c>
      <c r="C12835" s="4">
        <v>2021.0</v>
      </c>
      <c r="D12835" s="4" t="s">
        <v>1360</v>
      </c>
      <c r="E12835" s="4" t="s">
        <v>2141</v>
      </c>
      <c r="F12835" s="4" t="s">
        <v>88</v>
      </c>
      <c r="G12835" s="4" t="s">
        <v>1413</v>
      </c>
      <c r="H12835" s="4">
        <v>59484.0</v>
      </c>
      <c r="I12835" s="4">
        <v>7424.0</v>
      </c>
      <c r="J12835" s="4">
        <v>585.0</v>
      </c>
      <c r="K12835" s="4">
        <v>44202.0</v>
      </c>
      <c r="L12835" s="4">
        <v>24000.0</v>
      </c>
      <c r="M12835" s="4" t="s">
        <v>2041</v>
      </c>
      <c r="N12835" s="4" t="s">
        <v>2041</v>
      </c>
      <c r="O12835" s="4" t="s">
        <v>2044</v>
      </c>
      <c r="P12835" s="4" t="s">
        <v>2041</v>
      </c>
      <c r="R12835" s="5" t="str">
        <f t="shared" si="1"/>
        <v>2021_394</v>
      </c>
    </row>
    <row r="12836">
      <c r="A12836" s="4" t="s">
        <v>2332</v>
      </c>
      <c r="B12836" s="4">
        <v>395.0</v>
      </c>
      <c r="C12836" s="4">
        <v>2021.0</v>
      </c>
      <c r="D12836" s="4" t="s">
        <v>971</v>
      </c>
      <c r="E12836" s="4" t="s">
        <v>2043</v>
      </c>
      <c r="F12836" s="4" t="s">
        <v>46</v>
      </c>
      <c r="G12836" s="4" t="s">
        <v>1418</v>
      </c>
      <c r="H12836" s="4">
        <v>31786.0</v>
      </c>
      <c r="I12836" s="4">
        <v>7414.0</v>
      </c>
      <c r="J12836" s="4">
        <v>949.0</v>
      </c>
      <c r="K12836" s="4">
        <v>10876.0</v>
      </c>
      <c r="L12836" s="4">
        <v>18000.0</v>
      </c>
      <c r="M12836" s="4" t="s">
        <v>2041</v>
      </c>
      <c r="N12836" s="4" t="s">
        <v>2041</v>
      </c>
      <c r="O12836" s="4" t="s">
        <v>2041</v>
      </c>
      <c r="P12836" s="4" t="s">
        <v>2041</v>
      </c>
      <c r="R12836" s="5" t="str">
        <f t="shared" si="1"/>
        <v>2021_395</v>
      </c>
    </row>
    <row r="12837">
      <c r="A12837" s="4" t="s">
        <v>306</v>
      </c>
      <c r="B12837" s="4">
        <v>396.0</v>
      </c>
      <c r="C12837" s="4">
        <v>2021.0</v>
      </c>
      <c r="D12837" s="4" t="s">
        <v>59</v>
      </c>
      <c r="E12837" s="4" t="s">
        <v>2042</v>
      </c>
      <c r="F12837" s="4" t="s">
        <v>55</v>
      </c>
      <c r="G12837" s="4" t="s">
        <v>1522</v>
      </c>
      <c r="H12837" s="4">
        <v>19182.0</v>
      </c>
      <c r="I12837" s="4">
        <v>7337.0</v>
      </c>
      <c r="J12837" s="4">
        <v>1343.0</v>
      </c>
      <c r="K12837" s="4">
        <v>170336.0</v>
      </c>
      <c r="L12837" s="4">
        <v>16826.0</v>
      </c>
      <c r="M12837" s="4" t="s">
        <v>2041</v>
      </c>
      <c r="N12837" s="4" t="s">
        <v>2041</v>
      </c>
      <c r="O12837" s="4" t="s">
        <v>2041</v>
      </c>
      <c r="P12837" s="4" t="s">
        <v>2041</v>
      </c>
      <c r="R12837" s="5" t="str">
        <f t="shared" si="1"/>
        <v>2021_396</v>
      </c>
    </row>
    <row r="12838">
      <c r="A12838" s="4" t="s">
        <v>2314</v>
      </c>
      <c r="B12838" s="4">
        <v>397.0</v>
      </c>
      <c r="C12838" s="4">
        <v>2021.0</v>
      </c>
      <c r="D12838" s="4" t="s">
        <v>23</v>
      </c>
      <c r="E12838" s="4" t="s">
        <v>921</v>
      </c>
      <c r="F12838" s="4" t="s">
        <v>115</v>
      </c>
      <c r="G12838" s="4" t="s">
        <v>2315</v>
      </c>
      <c r="H12838" s="4">
        <v>1609.0</v>
      </c>
      <c r="I12838" s="4">
        <v>7302.0</v>
      </c>
      <c r="J12838" s="4">
        <v>608.0</v>
      </c>
      <c r="K12838" s="4">
        <v>6134.0</v>
      </c>
      <c r="L12838" s="4">
        <v>3532.0</v>
      </c>
      <c r="M12838" s="4" t="s">
        <v>2041</v>
      </c>
      <c r="N12838" s="4" t="s">
        <v>2041</v>
      </c>
      <c r="O12838" s="4" t="s">
        <v>2041</v>
      </c>
      <c r="P12838" s="4" t="s">
        <v>2041</v>
      </c>
      <c r="R12838" s="5" t="str">
        <f t="shared" si="1"/>
        <v>2021_397</v>
      </c>
    </row>
    <row r="12839">
      <c r="A12839" s="4" t="s">
        <v>370</v>
      </c>
      <c r="B12839" s="4">
        <v>398.0</v>
      </c>
      <c r="C12839" s="4">
        <v>2021.0</v>
      </c>
      <c r="D12839" s="4" t="s">
        <v>1105</v>
      </c>
      <c r="E12839" s="4" t="s">
        <v>2052</v>
      </c>
      <c r="F12839" s="4" t="s">
        <v>20</v>
      </c>
      <c r="G12839" s="4" t="s">
        <v>1521</v>
      </c>
      <c r="H12839" s="4">
        <v>15209.0</v>
      </c>
      <c r="I12839" s="4">
        <v>7289.0</v>
      </c>
      <c r="J12839" s="4">
        <v>1224.0</v>
      </c>
      <c r="K12839" s="4">
        <v>5777.0</v>
      </c>
      <c r="L12839" s="4">
        <v>18000.0</v>
      </c>
      <c r="M12839" s="4" t="s">
        <v>2041</v>
      </c>
      <c r="N12839" s="4" t="s">
        <v>2041</v>
      </c>
      <c r="O12839" s="4" t="s">
        <v>2041</v>
      </c>
      <c r="P12839" s="4" t="s">
        <v>2041</v>
      </c>
      <c r="R12839" s="5" t="str">
        <f t="shared" si="1"/>
        <v>2021_398</v>
      </c>
    </row>
    <row r="12840">
      <c r="A12840" s="7" t="s">
        <v>2411</v>
      </c>
      <c r="B12840" s="7">
        <v>399.0</v>
      </c>
      <c r="C12840" s="7">
        <v>2021.0</v>
      </c>
      <c r="D12840" s="7" t="s">
        <v>999</v>
      </c>
      <c r="E12840" s="7" t="s">
        <v>117</v>
      </c>
      <c r="F12840" s="7" t="s">
        <v>144</v>
      </c>
      <c r="G12840" s="7" t="s">
        <v>1481</v>
      </c>
      <c r="H12840" s="8"/>
      <c r="I12840" s="7">
        <v>7266.0</v>
      </c>
      <c r="J12840" s="7">
        <v>122.0</v>
      </c>
      <c r="K12840" s="7">
        <v>2551.0</v>
      </c>
      <c r="L12840" s="7">
        <v>8200.0</v>
      </c>
      <c r="M12840" s="7" t="s">
        <v>2041</v>
      </c>
      <c r="N12840" s="7" t="s">
        <v>2044</v>
      </c>
      <c r="O12840" s="7" t="s">
        <v>2041</v>
      </c>
      <c r="P12840" s="7" t="s">
        <v>2041</v>
      </c>
      <c r="Q12840" s="8"/>
      <c r="R12840" s="5" t="str">
        <f t="shared" si="1"/>
        <v>2021_399</v>
      </c>
    </row>
    <row r="12841">
      <c r="A12841" s="4" t="s">
        <v>2497</v>
      </c>
      <c r="B12841" s="4">
        <v>400.0</v>
      </c>
      <c r="C12841" s="4">
        <v>2021.0</v>
      </c>
      <c r="D12841" s="4" t="s">
        <v>216</v>
      </c>
      <c r="E12841" s="4" t="s">
        <v>921</v>
      </c>
      <c r="F12841" s="4" t="s">
        <v>189</v>
      </c>
      <c r="G12841" s="4" t="s">
        <v>1449</v>
      </c>
      <c r="H12841" s="4">
        <v>29522.0</v>
      </c>
      <c r="I12841" s="4">
        <v>7242.0</v>
      </c>
      <c r="J12841" s="4">
        <v>1200.0</v>
      </c>
      <c r="K12841" s="4">
        <v>37028.0</v>
      </c>
      <c r="L12841" s="4">
        <v>7273.0</v>
      </c>
      <c r="M12841" s="4" t="s">
        <v>2041</v>
      </c>
      <c r="N12841" s="4" t="s">
        <v>2041</v>
      </c>
      <c r="O12841" s="4" t="s">
        <v>2041</v>
      </c>
      <c r="P12841" s="4" t="s">
        <v>2041</v>
      </c>
      <c r="R12841" s="5" t="str">
        <f t="shared" si="1"/>
        <v>2021_400</v>
      </c>
    </row>
    <row r="12842">
      <c r="A12842" s="4" t="s">
        <v>2439</v>
      </c>
      <c r="B12842" s="4">
        <v>401.0</v>
      </c>
      <c r="C12842" s="4">
        <v>2021.0</v>
      </c>
      <c r="D12842" s="4" t="s">
        <v>67</v>
      </c>
      <c r="E12842" s="4" t="s">
        <v>2042</v>
      </c>
      <c r="F12842" s="4" t="s">
        <v>46</v>
      </c>
      <c r="G12842" s="4" t="s">
        <v>1418</v>
      </c>
      <c r="H12842" s="4">
        <v>6650.0</v>
      </c>
      <c r="I12842" s="4">
        <v>7166.0</v>
      </c>
      <c r="J12842" s="4">
        <v>559.0</v>
      </c>
      <c r="K12842" s="4">
        <v>22815.0</v>
      </c>
      <c r="L12842" s="4">
        <v>9000.0</v>
      </c>
      <c r="M12842" s="4" t="s">
        <v>2041</v>
      </c>
      <c r="N12842" s="4" t="s">
        <v>2041</v>
      </c>
      <c r="O12842" s="4" t="s">
        <v>2041</v>
      </c>
      <c r="P12842" s="4" t="s">
        <v>2041</v>
      </c>
      <c r="R12842" s="5" t="str">
        <f t="shared" si="1"/>
        <v>2021_401</v>
      </c>
    </row>
    <row r="12843">
      <c r="A12843" s="4" t="s">
        <v>2502</v>
      </c>
      <c r="B12843" s="4">
        <v>402.0</v>
      </c>
      <c r="C12843" s="4">
        <v>2021.0</v>
      </c>
      <c r="D12843" s="4" t="s">
        <v>29</v>
      </c>
      <c r="E12843" s="4" t="s">
        <v>29</v>
      </c>
      <c r="F12843" s="4" t="s">
        <v>35</v>
      </c>
      <c r="G12843" s="4" t="s">
        <v>1643</v>
      </c>
      <c r="H12843" s="4">
        <v>29.0</v>
      </c>
      <c r="I12843" s="4">
        <v>7155.0</v>
      </c>
      <c r="J12843" s="4">
        <v>402.0</v>
      </c>
      <c r="K12843" s="4">
        <v>16795.0</v>
      </c>
      <c r="L12843" s="4">
        <v>16200.0</v>
      </c>
      <c r="M12843" s="4" t="s">
        <v>2041</v>
      </c>
      <c r="N12843" s="4" t="s">
        <v>2041</v>
      </c>
      <c r="O12843" s="4" t="s">
        <v>2041</v>
      </c>
      <c r="P12843" s="4" t="s">
        <v>2041</v>
      </c>
      <c r="R12843" s="5" t="str">
        <f t="shared" si="1"/>
        <v>2021_402</v>
      </c>
    </row>
    <row r="12844">
      <c r="A12844" s="4" t="s">
        <v>2705</v>
      </c>
      <c r="B12844" s="4">
        <v>403.0</v>
      </c>
      <c r="C12844" s="4">
        <v>2021.0</v>
      </c>
      <c r="D12844" s="4" t="s">
        <v>1364</v>
      </c>
      <c r="E12844" s="4" t="s">
        <v>2040</v>
      </c>
      <c r="F12844" s="4" t="s">
        <v>179</v>
      </c>
      <c r="G12844" s="4" t="s">
        <v>2706</v>
      </c>
      <c r="H12844" s="4">
        <v>35177.0</v>
      </c>
      <c r="I12844" s="4">
        <v>7146.0</v>
      </c>
      <c r="J12844" s="4">
        <v>93.0</v>
      </c>
      <c r="K12844" s="4">
        <v>1741.0</v>
      </c>
      <c r="L12844" s="4">
        <v>18500.0</v>
      </c>
      <c r="M12844" s="4" t="s">
        <v>2041</v>
      </c>
      <c r="N12844" s="4" t="s">
        <v>2041</v>
      </c>
      <c r="O12844" s="4" t="s">
        <v>2044</v>
      </c>
      <c r="P12844" s="4" t="s">
        <v>2041</v>
      </c>
      <c r="R12844" s="5" t="str">
        <f t="shared" si="1"/>
        <v>2021_403</v>
      </c>
    </row>
    <row r="12845">
      <c r="A12845" s="4" t="s">
        <v>2321</v>
      </c>
      <c r="B12845" s="4">
        <v>404.0</v>
      </c>
      <c r="C12845" s="4">
        <v>2021.0</v>
      </c>
      <c r="D12845" s="4" t="s">
        <v>285</v>
      </c>
      <c r="E12845" s="4" t="s">
        <v>285</v>
      </c>
      <c r="F12845" s="4" t="s">
        <v>30</v>
      </c>
      <c r="G12845" s="4" t="s">
        <v>1407</v>
      </c>
      <c r="H12845" s="4">
        <v>7523.0</v>
      </c>
      <c r="I12845" s="4">
        <v>7133.0</v>
      </c>
      <c r="J12845" s="4">
        <v>1136.0</v>
      </c>
      <c r="K12845" s="4">
        <v>13294.0</v>
      </c>
      <c r="L12845" s="4">
        <v>26500.0</v>
      </c>
      <c r="M12845" s="4" t="s">
        <v>2041</v>
      </c>
      <c r="N12845" s="4" t="s">
        <v>2041</v>
      </c>
      <c r="O12845" s="4" t="s">
        <v>2041</v>
      </c>
      <c r="P12845" s="4" t="s">
        <v>2041</v>
      </c>
      <c r="R12845" s="5" t="str">
        <f t="shared" si="1"/>
        <v>2021_404</v>
      </c>
    </row>
    <row r="12846">
      <c r="A12846" s="4" t="s">
        <v>2416</v>
      </c>
      <c r="B12846" s="4">
        <v>405.0</v>
      </c>
      <c r="C12846" s="4">
        <v>2021.0</v>
      </c>
      <c r="D12846" s="4" t="s">
        <v>352</v>
      </c>
      <c r="E12846" s="4" t="s">
        <v>2040</v>
      </c>
      <c r="F12846" s="4" t="s">
        <v>88</v>
      </c>
      <c r="G12846" s="4" t="s">
        <v>1623</v>
      </c>
      <c r="H12846" s="4">
        <v>3798.0</v>
      </c>
      <c r="I12846" s="4">
        <v>7132.0</v>
      </c>
      <c r="J12846" s="4">
        <v>254.0</v>
      </c>
      <c r="K12846" s="4">
        <v>3676.0</v>
      </c>
      <c r="L12846" s="4">
        <v>7750.0</v>
      </c>
      <c r="M12846" s="4" t="s">
        <v>2041</v>
      </c>
      <c r="N12846" s="4" t="s">
        <v>2041</v>
      </c>
      <c r="O12846" s="4" t="s">
        <v>2041</v>
      </c>
      <c r="P12846" s="4" t="s">
        <v>2041</v>
      </c>
      <c r="R12846" s="5" t="str">
        <f t="shared" si="1"/>
        <v>2021_405</v>
      </c>
    </row>
    <row r="12847">
      <c r="A12847" s="4" t="s">
        <v>2381</v>
      </c>
      <c r="B12847" s="4">
        <v>406.0</v>
      </c>
      <c r="C12847" s="4">
        <v>2021.0</v>
      </c>
      <c r="D12847" s="4" t="s">
        <v>988</v>
      </c>
      <c r="E12847" s="4" t="s">
        <v>2053</v>
      </c>
      <c r="F12847" s="4" t="s">
        <v>152</v>
      </c>
      <c r="G12847" s="4" t="s">
        <v>2501</v>
      </c>
      <c r="H12847" s="4">
        <v>4283.0</v>
      </c>
      <c r="I12847" s="4">
        <v>7126.0</v>
      </c>
      <c r="J12847" s="4">
        <v>283.0</v>
      </c>
      <c r="K12847" s="4">
        <v>6399.0</v>
      </c>
      <c r="L12847" s="4">
        <v>13100.0</v>
      </c>
      <c r="M12847" s="4" t="s">
        <v>2041</v>
      </c>
      <c r="N12847" s="4" t="s">
        <v>2041</v>
      </c>
      <c r="O12847" s="4" t="s">
        <v>2041</v>
      </c>
      <c r="P12847" s="4" t="s">
        <v>2041</v>
      </c>
      <c r="R12847" s="5" t="str">
        <f t="shared" si="1"/>
        <v>2021_406</v>
      </c>
    </row>
    <row r="12848">
      <c r="A12848" s="4" t="s">
        <v>2678</v>
      </c>
      <c r="B12848" s="4">
        <v>407.0</v>
      </c>
      <c r="C12848" s="4">
        <v>2021.0</v>
      </c>
      <c r="D12848" s="4" t="s">
        <v>688</v>
      </c>
      <c r="E12848" s="4" t="s">
        <v>2059</v>
      </c>
      <c r="F12848" s="4" t="s">
        <v>74</v>
      </c>
      <c r="G12848" s="4" t="s">
        <v>2610</v>
      </c>
      <c r="H12848" s="4">
        <v>8179.0</v>
      </c>
      <c r="I12848" s="4">
        <v>7108.0</v>
      </c>
      <c r="J12848" s="4">
        <v>125.0</v>
      </c>
      <c r="K12848" s="4">
        <v>4633.0</v>
      </c>
      <c r="L12848" s="4">
        <v>15000.0</v>
      </c>
      <c r="M12848" s="4" t="s">
        <v>2041</v>
      </c>
      <c r="N12848" s="4" t="s">
        <v>2041</v>
      </c>
      <c r="O12848" s="4" t="s">
        <v>2041</v>
      </c>
      <c r="P12848" s="4" t="s">
        <v>2041</v>
      </c>
      <c r="R12848" s="5" t="str">
        <f t="shared" si="1"/>
        <v>2021_407</v>
      </c>
    </row>
    <row r="12849">
      <c r="A12849" s="4" t="s">
        <v>2552</v>
      </c>
      <c r="B12849" s="4">
        <v>408.0</v>
      </c>
      <c r="C12849" s="4">
        <v>2021.0</v>
      </c>
      <c r="D12849" s="4" t="s">
        <v>19</v>
      </c>
      <c r="E12849" s="4" t="s">
        <v>19</v>
      </c>
      <c r="F12849" s="4" t="s">
        <v>55</v>
      </c>
      <c r="G12849" s="4" t="s">
        <v>1794</v>
      </c>
      <c r="H12849" s="4">
        <v>3529.0</v>
      </c>
      <c r="I12849" s="4">
        <v>7106.0</v>
      </c>
      <c r="J12849" s="4">
        <v>31.0</v>
      </c>
      <c r="K12849" s="4">
        <v>7376.0</v>
      </c>
      <c r="L12849" s="4">
        <v>38200.0</v>
      </c>
      <c r="M12849" s="4" t="s">
        <v>2041</v>
      </c>
      <c r="N12849" s="4" t="s">
        <v>2041</v>
      </c>
      <c r="O12849" s="4" t="s">
        <v>2041</v>
      </c>
      <c r="P12849" s="4" t="s">
        <v>2041</v>
      </c>
      <c r="R12849" s="5" t="str">
        <f t="shared" si="1"/>
        <v>2021_408</v>
      </c>
    </row>
    <row r="12850">
      <c r="A12850" s="4" t="s">
        <v>2518</v>
      </c>
      <c r="B12850" s="4">
        <v>409.0</v>
      </c>
      <c r="C12850" s="4">
        <v>2021.0</v>
      </c>
      <c r="D12850" s="4" t="s">
        <v>67</v>
      </c>
      <c r="E12850" s="4" t="s">
        <v>2042</v>
      </c>
      <c r="F12850" s="4" t="s">
        <v>57</v>
      </c>
      <c r="G12850" s="4" t="s">
        <v>1452</v>
      </c>
      <c r="H12850" s="4">
        <v>6217.0</v>
      </c>
      <c r="I12850" s="4">
        <v>7087.0</v>
      </c>
      <c r="J12850" s="4">
        <v>696.0</v>
      </c>
      <c r="K12850" s="4">
        <v>12796.0</v>
      </c>
      <c r="L12850" s="4">
        <v>19597.0</v>
      </c>
      <c r="M12850" s="4" t="s">
        <v>2041</v>
      </c>
      <c r="N12850" s="4" t="s">
        <v>2041</v>
      </c>
      <c r="O12850" s="4" t="s">
        <v>2041</v>
      </c>
      <c r="P12850" s="4" t="s">
        <v>2041</v>
      </c>
      <c r="R12850" s="5" t="str">
        <f t="shared" si="1"/>
        <v>2021_409</v>
      </c>
    </row>
    <row r="12851">
      <c r="A12851" s="4" t="s">
        <v>2611</v>
      </c>
      <c r="B12851" s="4">
        <v>410.0</v>
      </c>
      <c r="C12851" s="4">
        <v>2021.0</v>
      </c>
      <c r="D12851" s="4" t="s">
        <v>759</v>
      </c>
      <c r="E12851" s="4" t="s">
        <v>2141</v>
      </c>
      <c r="F12851" s="4" t="s">
        <v>55</v>
      </c>
      <c r="G12851" s="4" t="s">
        <v>1417</v>
      </c>
      <c r="H12851" s="4">
        <v>35851.0</v>
      </c>
      <c r="I12851" s="4">
        <v>7085.0</v>
      </c>
      <c r="J12851" s="4">
        <v>876.0</v>
      </c>
      <c r="K12851" s="4">
        <v>7670.0</v>
      </c>
      <c r="L12851" s="4">
        <v>40000.0</v>
      </c>
      <c r="M12851" s="4" t="s">
        <v>2041</v>
      </c>
      <c r="N12851" s="4" t="s">
        <v>2041</v>
      </c>
      <c r="O12851" s="4" t="s">
        <v>2041</v>
      </c>
      <c r="P12851" s="4" t="s">
        <v>2041</v>
      </c>
      <c r="R12851" s="5" t="str">
        <f t="shared" si="1"/>
        <v>2021_410</v>
      </c>
    </row>
    <row r="12852">
      <c r="A12852" s="4" t="s">
        <v>2563</v>
      </c>
      <c r="B12852" s="4">
        <v>411.0</v>
      </c>
      <c r="C12852" s="4">
        <v>2021.0</v>
      </c>
      <c r="D12852" s="4" t="s">
        <v>1112</v>
      </c>
      <c r="E12852" s="4" t="s">
        <v>223</v>
      </c>
      <c r="F12852" s="4" t="s">
        <v>100</v>
      </c>
      <c r="G12852" s="4" t="s">
        <v>2707</v>
      </c>
      <c r="H12852" s="4">
        <v>6985.0</v>
      </c>
      <c r="I12852" s="4">
        <v>7078.0</v>
      </c>
      <c r="J12852" s="4">
        <v>447.0</v>
      </c>
      <c r="K12852" s="4">
        <v>11066.0</v>
      </c>
      <c r="L12852" s="4">
        <v>4500.0</v>
      </c>
      <c r="M12852" s="4" t="s">
        <v>2041</v>
      </c>
      <c r="N12852" s="4" t="s">
        <v>2041</v>
      </c>
      <c r="O12852" s="4" t="s">
        <v>2041</v>
      </c>
      <c r="P12852" s="4" t="s">
        <v>2041</v>
      </c>
      <c r="R12852" s="5" t="str">
        <f t="shared" si="1"/>
        <v>2021_411</v>
      </c>
    </row>
    <row r="12853">
      <c r="A12853" s="7" t="s">
        <v>2685</v>
      </c>
      <c r="B12853" s="7">
        <v>412.0</v>
      </c>
      <c r="C12853" s="7">
        <v>2021.0</v>
      </c>
      <c r="D12853" s="7" t="s">
        <v>1354</v>
      </c>
      <c r="E12853" s="7" t="s">
        <v>2043</v>
      </c>
      <c r="F12853" s="7" t="s">
        <v>37</v>
      </c>
      <c r="G12853" s="7" t="s">
        <v>1436</v>
      </c>
      <c r="H12853" s="7">
        <v>4854.0</v>
      </c>
      <c r="I12853" s="7">
        <v>7056.0</v>
      </c>
      <c r="J12853" s="7">
        <v>209.0</v>
      </c>
      <c r="K12853" s="7">
        <v>5723.0</v>
      </c>
      <c r="L12853" s="7">
        <v>26134.0</v>
      </c>
      <c r="M12853" s="7" t="s">
        <v>2041</v>
      </c>
      <c r="N12853" s="7" t="s">
        <v>2044</v>
      </c>
      <c r="O12853" s="7" t="s">
        <v>2041</v>
      </c>
      <c r="P12853" s="7" t="s">
        <v>2041</v>
      </c>
      <c r="Q12853" s="8"/>
      <c r="R12853" s="5" t="str">
        <f t="shared" si="1"/>
        <v>2021_412</v>
      </c>
    </row>
    <row r="12854">
      <c r="A12854" s="4" t="s">
        <v>765</v>
      </c>
      <c r="B12854" s="4">
        <v>413.0</v>
      </c>
      <c r="C12854" s="4">
        <v>2021.0</v>
      </c>
      <c r="D12854" s="4" t="s">
        <v>338</v>
      </c>
      <c r="E12854" s="4" t="s">
        <v>2116</v>
      </c>
      <c r="F12854" s="4" t="s">
        <v>55</v>
      </c>
      <c r="G12854" s="4" t="s">
        <v>1552</v>
      </c>
      <c r="H12854" s="4">
        <v>9663.0</v>
      </c>
      <c r="I12854" s="4">
        <v>7055.0</v>
      </c>
      <c r="J12854" s="4">
        <v>383.0</v>
      </c>
      <c r="K12854" s="4">
        <v>9481.0</v>
      </c>
      <c r="L12854" s="4">
        <v>19000.0</v>
      </c>
      <c r="M12854" s="4" t="s">
        <v>2041</v>
      </c>
      <c r="N12854" s="4" t="s">
        <v>2041</v>
      </c>
      <c r="O12854" s="4" t="s">
        <v>2041</v>
      </c>
      <c r="P12854" s="4" t="s">
        <v>2041</v>
      </c>
      <c r="R12854" s="5" t="str">
        <f t="shared" si="1"/>
        <v>2021_413</v>
      </c>
    </row>
    <row r="12855">
      <c r="A12855" s="4" t="s">
        <v>2495</v>
      </c>
      <c r="B12855" s="4">
        <v>414.0</v>
      </c>
      <c r="C12855" s="4">
        <v>2021.0</v>
      </c>
      <c r="D12855" s="4" t="s">
        <v>826</v>
      </c>
      <c r="E12855" s="4" t="s">
        <v>114</v>
      </c>
      <c r="F12855" s="4" t="s">
        <v>257</v>
      </c>
      <c r="G12855" s="4" t="s">
        <v>2496</v>
      </c>
      <c r="H12855" s="4">
        <v>33347.0</v>
      </c>
      <c r="I12855" s="4">
        <v>7025.0</v>
      </c>
      <c r="J12855" s="4">
        <v>139.0</v>
      </c>
      <c r="K12855" s="4">
        <v>24418.0</v>
      </c>
      <c r="L12855" s="4">
        <v>20000.0</v>
      </c>
      <c r="M12855" s="4" t="s">
        <v>2041</v>
      </c>
      <c r="N12855" s="4" t="s">
        <v>2041</v>
      </c>
      <c r="O12855" s="4" t="s">
        <v>2041</v>
      </c>
      <c r="P12855" s="4" t="s">
        <v>2041</v>
      </c>
      <c r="R12855" s="5" t="str">
        <f t="shared" si="1"/>
        <v>2021_414</v>
      </c>
    </row>
    <row r="12856">
      <c r="A12856" s="4" t="s">
        <v>2669</v>
      </c>
      <c r="B12856" s="4">
        <v>415.0</v>
      </c>
      <c r="C12856" s="4">
        <v>2021.0</v>
      </c>
      <c r="D12856" s="4" t="s">
        <v>32</v>
      </c>
      <c r="E12856" s="4" t="s">
        <v>2043</v>
      </c>
      <c r="F12856" s="4" t="s">
        <v>35</v>
      </c>
      <c r="G12856" s="4" t="s">
        <v>1643</v>
      </c>
      <c r="H12856" s="4">
        <v>4821.0</v>
      </c>
      <c r="I12856" s="4">
        <v>7022.0</v>
      </c>
      <c r="J12856" s="4">
        <v>192.0</v>
      </c>
      <c r="K12856" s="4">
        <v>14741.0</v>
      </c>
      <c r="L12856" s="4">
        <v>24700.0</v>
      </c>
      <c r="M12856" s="4" t="s">
        <v>2041</v>
      </c>
      <c r="N12856" s="4" t="s">
        <v>2041</v>
      </c>
      <c r="O12856" s="4" t="s">
        <v>2041</v>
      </c>
      <c r="P12856" s="4" t="s">
        <v>2041</v>
      </c>
      <c r="R12856" s="5" t="str">
        <f t="shared" si="1"/>
        <v>2021_415</v>
      </c>
    </row>
    <row r="12857">
      <c r="A12857" s="4" t="s">
        <v>2504</v>
      </c>
      <c r="B12857" s="4">
        <v>416.0</v>
      </c>
      <c r="C12857" s="4">
        <v>2021.0</v>
      </c>
      <c r="D12857" s="4" t="s">
        <v>81</v>
      </c>
      <c r="E12857" s="4" t="s">
        <v>2042</v>
      </c>
      <c r="F12857" s="4" t="s">
        <v>46</v>
      </c>
      <c r="G12857" s="4" t="s">
        <v>2593</v>
      </c>
      <c r="H12857" s="4">
        <v>24353.0</v>
      </c>
      <c r="I12857" s="4">
        <v>7004.0</v>
      </c>
      <c r="J12857" s="4">
        <v>819.0</v>
      </c>
      <c r="K12857" s="4">
        <v>22331.0</v>
      </c>
      <c r="L12857" s="4">
        <v>32401.0</v>
      </c>
      <c r="M12857" s="4" t="s">
        <v>2041</v>
      </c>
      <c r="N12857" s="4" t="s">
        <v>2041</v>
      </c>
      <c r="O12857" s="4" t="s">
        <v>2041</v>
      </c>
      <c r="P12857" s="4" t="s">
        <v>2041</v>
      </c>
      <c r="R12857" s="5" t="str">
        <f t="shared" si="1"/>
        <v>2021_416</v>
      </c>
    </row>
    <row r="12858">
      <c r="A12858" s="4" t="s">
        <v>2391</v>
      </c>
      <c r="B12858" s="4">
        <v>417.0</v>
      </c>
      <c r="C12858" s="4">
        <v>2021.0</v>
      </c>
      <c r="D12858" s="4" t="s">
        <v>1104</v>
      </c>
      <c r="E12858" s="4" t="s">
        <v>2116</v>
      </c>
      <c r="F12858" s="4" t="s">
        <v>57</v>
      </c>
      <c r="G12858" s="4" t="s">
        <v>2392</v>
      </c>
      <c r="H12858" s="4">
        <v>15247.0</v>
      </c>
      <c r="I12858" s="4">
        <v>6972.0</v>
      </c>
      <c r="J12858" s="4">
        <v>556.0</v>
      </c>
      <c r="K12858" s="4">
        <v>6084.0</v>
      </c>
      <c r="L12858" s="4">
        <v>32000.0</v>
      </c>
      <c r="M12858" s="4" t="s">
        <v>2041</v>
      </c>
      <c r="N12858" s="4" t="s">
        <v>2041</v>
      </c>
      <c r="O12858" s="4" t="s">
        <v>2041</v>
      </c>
      <c r="P12858" s="4" t="s">
        <v>2041</v>
      </c>
      <c r="R12858" s="5" t="str">
        <f t="shared" si="1"/>
        <v>2021_417</v>
      </c>
    </row>
    <row r="12859">
      <c r="A12859" s="4" t="s">
        <v>1955</v>
      </c>
      <c r="B12859" s="4">
        <v>418.0</v>
      </c>
      <c r="C12859" s="4">
        <v>2021.0</v>
      </c>
      <c r="D12859" s="4" t="s">
        <v>975</v>
      </c>
      <c r="E12859" s="4" t="s">
        <v>2043</v>
      </c>
      <c r="F12859" s="4" t="s">
        <v>57</v>
      </c>
      <c r="G12859" s="4" t="s">
        <v>1457</v>
      </c>
      <c r="H12859" s="4">
        <v>2687.0</v>
      </c>
      <c r="I12859" s="4">
        <v>6960.0</v>
      </c>
      <c r="J12859" s="4">
        <v>140.0</v>
      </c>
      <c r="K12859" s="4">
        <v>3773.0</v>
      </c>
      <c r="L12859" s="4">
        <v>33500.0</v>
      </c>
      <c r="M12859" s="4" t="s">
        <v>2044</v>
      </c>
      <c r="N12859" s="4" t="s">
        <v>2041</v>
      </c>
      <c r="O12859" s="4" t="s">
        <v>2041</v>
      </c>
      <c r="P12859" s="4" t="s">
        <v>2041</v>
      </c>
      <c r="R12859" s="5" t="str">
        <f t="shared" si="1"/>
        <v>2021_418</v>
      </c>
    </row>
    <row r="12860">
      <c r="A12860" s="4" t="s">
        <v>2573</v>
      </c>
      <c r="B12860" s="4">
        <v>419.0</v>
      </c>
      <c r="C12860" s="4">
        <v>2021.0</v>
      </c>
      <c r="D12860" s="4" t="s">
        <v>81</v>
      </c>
      <c r="E12860" s="4" t="s">
        <v>2042</v>
      </c>
      <c r="F12860" s="4" t="s">
        <v>30</v>
      </c>
      <c r="G12860" s="4" t="s">
        <v>1407</v>
      </c>
      <c r="H12860" s="4">
        <v>7525.0</v>
      </c>
      <c r="I12860" s="4">
        <v>6956.0</v>
      </c>
      <c r="J12860" s="4">
        <v>775.0</v>
      </c>
      <c r="K12860" s="4">
        <v>53118.0</v>
      </c>
      <c r="L12860" s="4">
        <v>4945.0</v>
      </c>
      <c r="M12860" s="4" t="s">
        <v>2041</v>
      </c>
      <c r="N12860" s="4" t="s">
        <v>2041</v>
      </c>
      <c r="O12860" s="4" t="s">
        <v>2044</v>
      </c>
      <c r="P12860" s="4" t="s">
        <v>2041</v>
      </c>
      <c r="R12860" s="5" t="str">
        <f t="shared" si="1"/>
        <v>2021_419</v>
      </c>
    </row>
    <row r="12861">
      <c r="A12861" s="4" t="s">
        <v>2628</v>
      </c>
      <c r="B12861" s="4">
        <v>420.0</v>
      </c>
      <c r="C12861" s="4">
        <v>2021.0</v>
      </c>
      <c r="D12861" s="4" t="s">
        <v>999</v>
      </c>
      <c r="E12861" s="4" t="s">
        <v>117</v>
      </c>
      <c r="F12861" s="4" t="s">
        <v>37</v>
      </c>
      <c r="G12861" s="4" t="s">
        <v>2629</v>
      </c>
      <c r="H12861" s="4">
        <v>3631.0</v>
      </c>
      <c r="I12861" s="4">
        <v>6944.0</v>
      </c>
      <c r="J12861" s="4">
        <v>81.0</v>
      </c>
      <c r="K12861" s="4">
        <v>6958.0</v>
      </c>
      <c r="L12861" s="4">
        <v>7582.0</v>
      </c>
      <c r="M12861" s="4" t="s">
        <v>2041</v>
      </c>
      <c r="N12861" s="4" t="s">
        <v>2041</v>
      </c>
      <c r="O12861" s="4" t="s">
        <v>2041</v>
      </c>
      <c r="P12861" s="4" t="s">
        <v>2041</v>
      </c>
      <c r="R12861" s="5" t="str">
        <f t="shared" si="1"/>
        <v>2021_420</v>
      </c>
    </row>
    <row r="12862">
      <c r="A12862" s="4" t="s">
        <v>2594</v>
      </c>
      <c r="B12862" s="4">
        <v>421.0</v>
      </c>
      <c r="C12862" s="4">
        <v>2021.0</v>
      </c>
      <c r="D12862" s="4" t="s">
        <v>99</v>
      </c>
      <c r="E12862" s="4" t="s">
        <v>2042</v>
      </c>
      <c r="F12862" s="4" t="s">
        <v>74</v>
      </c>
      <c r="G12862" s="4" t="s">
        <v>1462</v>
      </c>
      <c r="I12862" s="4">
        <v>6870.0</v>
      </c>
      <c r="J12862" s="4">
        <v>243.0</v>
      </c>
      <c r="K12862" s="4">
        <v>68059.0</v>
      </c>
      <c r="L12862" s="4">
        <v>6537.0</v>
      </c>
      <c r="M12862" s="4" t="s">
        <v>2041</v>
      </c>
      <c r="N12862" s="4" t="s">
        <v>2041</v>
      </c>
      <c r="O12862" s="4" t="s">
        <v>2041</v>
      </c>
      <c r="P12862" s="4" t="s">
        <v>2041</v>
      </c>
      <c r="R12862" s="5" t="str">
        <f t="shared" si="1"/>
        <v>2021_421</v>
      </c>
    </row>
    <row r="12863">
      <c r="A12863" s="4" t="s">
        <v>1698</v>
      </c>
      <c r="B12863" s="4">
        <v>422.0</v>
      </c>
      <c r="C12863" s="4">
        <v>2021.0</v>
      </c>
      <c r="D12863" s="4" t="s">
        <v>1723</v>
      </c>
      <c r="E12863" s="4" t="s">
        <v>2062</v>
      </c>
      <c r="F12863" s="4" t="s">
        <v>189</v>
      </c>
      <c r="G12863" s="4" t="s">
        <v>1698</v>
      </c>
      <c r="H12863" s="4">
        <v>8115.0</v>
      </c>
      <c r="I12863" s="4">
        <v>6857.0</v>
      </c>
      <c r="J12863" s="4">
        <v>325.0</v>
      </c>
      <c r="K12863" s="4">
        <v>5816.0</v>
      </c>
      <c r="L12863" s="4">
        <v>14400.0</v>
      </c>
      <c r="M12863" s="4" t="s">
        <v>2041</v>
      </c>
      <c r="N12863" s="4" t="s">
        <v>2041</v>
      </c>
      <c r="O12863" s="4" t="s">
        <v>2041</v>
      </c>
      <c r="P12863" s="4" t="s">
        <v>2041</v>
      </c>
      <c r="R12863" s="5" t="str">
        <f t="shared" si="1"/>
        <v>2021_422</v>
      </c>
    </row>
    <row r="12864">
      <c r="A12864" s="4" t="s">
        <v>2679</v>
      </c>
      <c r="B12864" s="4">
        <v>423.0</v>
      </c>
      <c r="C12864" s="4">
        <v>2021.0</v>
      </c>
      <c r="D12864" s="4" t="s">
        <v>67</v>
      </c>
      <c r="E12864" s="4" t="s">
        <v>2042</v>
      </c>
      <c r="F12864" s="4" t="s">
        <v>212</v>
      </c>
      <c r="G12864" s="4" t="s">
        <v>2680</v>
      </c>
      <c r="I12864" s="4">
        <v>6798.0</v>
      </c>
      <c r="J12864" s="4">
        <v>1732.0</v>
      </c>
      <c r="K12864" s="4">
        <v>27976.0</v>
      </c>
      <c r="L12864" s="4">
        <v>5625.0</v>
      </c>
      <c r="M12864" s="4" t="s">
        <v>2041</v>
      </c>
      <c r="N12864" s="4" t="s">
        <v>2041</v>
      </c>
      <c r="O12864" s="4" t="s">
        <v>2041</v>
      </c>
      <c r="P12864" s="4" t="s">
        <v>2041</v>
      </c>
      <c r="R12864" s="5" t="str">
        <f t="shared" si="1"/>
        <v>2021_423</v>
      </c>
    </row>
    <row r="12865">
      <c r="A12865" s="4" t="s">
        <v>2572</v>
      </c>
      <c r="B12865" s="4">
        <v>424.0</v>
      </c>
      <c r="C12865" s="4">
        <v>2021.0</v>
      </c>
      <c r="D12865" s="4" t="s">
        <v>1364</v>
      </c>
      <c r="E12865" s="4" t="s">
        <v>2043</v>
      </c>
      <c r="F12865" s="4" t="s">
        <v>35</v>
      </c>
      <c r="G12865" s="4" t="s">
        <v>1643</v>
      </c>
      <c r="H12865" s="4">
        <v>95434.0</v>
      </c>
      <c r="I12865" s="4">
        <v>6796.0</v>
      </c>
      <c r="J12865" s="4">
        <v>59.0</v>
      </c>
      <c r="K12865" s="4">
        <v>21874.0</v>
      </c>
      <c r="L12865" s="4">
        <v>20199.0</v>
      </c>
      <c r="M12865" s="4" t="s">
        <v>2041</v>
      </c>
      <c r="N12865" s="4" t="s">
        <v>2041</v>
      </c>
      <c r="O12865" s="4" t="s">
        <v>2041</v>
      </c>
      <c r="P12865" s="4" t="s">
        <v>2041</v>
      </c>
      <c r="R12865" s="5" t="str">
        <f t="shared" si="1"/>
        <v>2021_424</v>
      </c>
    </row>
    <row r="12866">
      <c r="A12866" s="7" t="s">
        <v>2638</v>
      </c>
      <c r="B12866" s="7">
        <v>425.0</v>
      </c>
      <c r="C12866" s="7">
        <v>2021.0</v>
      </c>
      <c r="D12866" s="7" t="s">
        <v>1831</v>
      </c>
      <c r="E12866" s="7" t="s">
        <v>2040</v>
      </c>
      <c r="F12866" s="7" t="s">
        <v>57</v>
      </c>
      <c r="G12866" s="7" t="s">
        <v>1414</v>
      </c>
      <c r="H12866" s="7">
        <v>13654.0</v>
      </c>
      <c r="I12866" s="7">
        <v>6783.0</v>
      </c>
      <c r="J12866" s="7">
        <v>681.0</v>
      </c>
      <c r="K12866" s="7">
        <v>4661.0</v>
      </c>
      <c r="L12866" s="7">
        <v>16600.0</v>
      </c>
      <c r="M12866" s="7" t="s">
        <v>2041</v>
      </c>
      <c r="N12866" s="7" t="s">
        <v>2044</v>
      </c>
      <c r="O12866" s="7" t="s">
        <v>2041</v>
      </c>
      <c r="P12866" s="7" t="s">
        <v>2041</v>
      </c>
      <c r="Q12866" s="8"/>
      <c r="R12866" s="5" t="str">
        <f t="shared" si="1"/>
        <v>2021_425</v>
      </c>
    </row>
    <row r="12867">
      <c r="A12867" s="7" t="s">
        <v>2581</v>
      </c>
      <c r="B12867" s="7">
        <v>426.0</v>
      </c>
      <c r="C12867" s="7">
        <v>2021.0</v>
      </c>
      <c r="D12867" s="7" t="s">
        <v>1078</v>
      </c>
      <c r="E12867" s="7" t="s">
        <v>2052</v>
      </c>
      <c r="F12867" s="7" t="s">
        <v>30</v>
      </c>
      <c r="G12867" s="7" t="s">
        <v>1407</v>
      </c>
      <c r="H12867" s="7">
        <v>6909.0</v>
      </c>
      <c r="I12867" s="7">
        <v>6738.0</v>
      </c>
      <c r="J12867" s="7">
        <v>1007.0</v>
      </c>
      <c r="K12867" s="7">
        <v>16729.0</v>
      </c>
      <c r="L12867" s="7">
        <v>18260.0</v>
      </c>
      <c r="M12867" s="7" t="s">
        <v>2041</v>
      </c>
      <c r="N12867" s="7" t="s">
        <v>2044</v>
      </c>
      <c r="O12867" s="7" t="s">
        <v>2041</v>
      </c>
      <c r="P12867" s="7" t="s">
        <v>2041</v>
      </c>
      <c r="Q12867" s="8"/>
      <c r="R12867" s="5" t="str">
        <f t="shared" si="1"/>
        <v>2021_426</v>
      </c>
    </row>
    <row r="12868">
      <c r="A12868" s="7" t="s">
        <v>2436</v>
      </c>
      <c r="B12868" s="7">
        <v>427.0</v>
      </c>
      <c r="C12868" s="7">
        <v>2021.0</v>
      </c>
      <c r="D12868" s="7" t="s">
        <v>1078</v>
      </c>
      <c r="E12868" s="7" t="s">
        <v>2052</v>
      </c>
      <c r="F12868" s="7" t="s">
        <v>57</v>
      </c>
      <c r="G12868" s="7" t="s">
        <v>1653</v>
      </c>
      <c r="H12868" s="7">
        <v>24263.0</v>
      </c>
      <c r="I12868" s="7">
        <v>6721.0</v>
      </c>
      <c r="J12868" s="7">
        <v>939.0</v>
      </c>
      <c r="K12868" s="7">
        <v>6213.0</v>
      </c>
      <c r="L12868" s="7">
        <v>8800.0</v>
      </c>
      <c r="M12868" s="7" t="s">
        <v>2041</v>
      </c>
      <c r="N12868" s="7" t="s">
        <v>2044</v>
      </c>
      <c r="O12868" s="7" t="s">
        <v>2041</v>
      </c>
      <c r="P12868" s="7" t="s">
        <v>2041</v>
      </c>
      <c r="Q12868" s="8"/>
      <c r="R12868" s="5" t="str">
        <f t="shared" si="1"/>
        <v>2021_427</v>
      </c>
    </row>
    <row r="12869">
      <c r="A12869" s="4" t="s">
        <v>2467</v>
      </c>
      <c r="B12869" s="4">
        <v>428.0</v>
      </c>
      <c r="C12869" s="4">
        <v>2021.0</v>
      </c>
      <c r="D12869" s="4" t="s">
        <v>490</v>
      </c>
      <c r="E12869" s="4" t="s">
        <v>921</v>
      </c>
      <c r="F12869" s="4" t="s">
        <v>24</v>
      </c>
      <c r="G12869" s="4" t="s">
        <v>1401</v>
      </c>
      <c r="H12869" s="4">
        <v>34397.0</v>
      </c>
      <c r="I12869" s="4">
        <v>6685.0</v>
      </c>
      <c r="J12869" s="4">
        <v>200.0</v>
      </c>
      <c r="K12869" s="4">
        <v>19229.0</v>
      </c>
      <c r="L12869" s="4">
        <v>1853.0</v>
      </c>
      <c r="M12869" s="4" t="s">
        <v>2041</v>
      </c>
      <c r="N12869" s="4" t="s">
        <v>2041</v>
      </c>
      <c r="O12869" s="4" t="s">
        <v>2041</v>
      </c>
      <c r="P12869" s="4" t="s">
        <v>2041</v>
      </c>
      <c r="R12869" s="5" t="str">
        <f t="shared" si="1"/>
        <v>2021_428</v>
      </c>
    </row>
    <row r="12870">
      <c r="A12870" s="4" t="s">
        <v>2316</v>
      </c>
      <c r="B12870" s="4">
        <v>429.0</v>
      </c>
      <c r="C12870" s="4">
        <v>2021.0</v>
      </c>
      <c r="D12870" s="4" t="s">
        <v>1728</v>
      </c>
      <c r="E12870" s="4" t="s">
        <v>2062</v>
      </c>
      <c r="F12870" s="4" t="s">
        <v>46</v>
      </c>
      <c r="G12870" s="4" t="s">
        <v>1489</v>
      </c>
      <c r="H12870" s="4">
        <v>19727.0</v>
      </c>
      <c r="I12870" s="4">
        <v>6684.0</v>
      </c>
      <c r="J12870" s="4">
        <v>684.0</v>
      </c>
      <c r="K12870" s="4">
        <v>9152.0</v>
      </c>
      <c r="L12870" s="4">
        <v>23000.0</v>
      </c>
      <c r="M12870" s="4" t="s">
        <v>2041</v>
      </c>
      <c r="N12870" s="4" t="s">
        <v>2041</v>
      </c>
      <c r="O12870" s="4" t="s">
        <v>2041</v>
      </c>
      <c r="P12870" s="4" t="s">
        <v>2041</v>
      </c>
      <c r="R12870" s="5" t="str">
        <f t="shared" si="1"/>
        <v>2021_429</v>
      </c>
    </row>
    <row r="12871">
      <c r="A12871" s="4" t="s">
        <v>2351</v>
      </c>
      <c r="B12871" s="4">
        <v>430.0</v>
      </c>
      <c r="C12871" s="4">
        <v>2021.0</v>
      </c>
      <c r="D12871" s="4" t="s">
        <v>216</v>
      </c>
      <c r="E12871" s="4" t="s">
        <v>921</v>
      </c>
      <c r="F12871" s="4" t="s">
        <v>20</v>
      </c>
      <c r="G12871" s="4" t="s">
        <v>1589</v>
      </c>
      <c r="H12871" s="4">
        <v>17719.0</v>
      </c>
      <c r="I12871" s="4">
        <v>6680.0</v>
      </c>
      <c r="J12871" s="4">
        <v>755.0</v>
      </c>
      <c r="K12871" s="4">
        <v>29666.0</v>
      </c>
      <c r="L12871" s="4">
        <v>8493.0</v>
      </c>
      <c r="M12871" s="4" t="s">
        <v>2041</v>
      </c>
      <c r="N12871" s="4" t="s">
        <v>2041</v>
      </c>
      <c r="O12871" s="4" t="s">
        <v>2041</v>
      </c>
      <c r="P12871" s="4" t="s">
        <v>2041</v>
      </c>
      <c r="R12871" s="5" t="str">
        <f t="shared" si="1"/>
        <v>2021_430</v>
      </c>
    </row>
    <row r="12872">
      <c r="A12872" s="7" t="s">
        <v>2637</v>
      </c>
      <c r="B12872" s="7">
        <v>431.0</v>
      </c>
      <c r="C12872" s="7">
        <v>2021.0</v>
      </c>
      <c r="D12872" s="7" t="s">
        <v>102</v>
      </c>
      <c r="E12872" s="7" t="s">
        <v>114</v>
      </c>
      <c r="F12872" s="7" t="s">
        <v>43</v>
      </c>
      <c r="G12872" s="7" t="s">
        <v>1595</v>
      </c>
      <c r="H12872" s="7">
        <v>74829.0</v>
      </c>
      <c r="I12872" s="7">
        <v>6675.0</v>
      </c>
      <c r="J12872" s="7">
        <v>1638.0</v>
      </c>
      <c r="K12872" s="7">
        <v>13609.0</v>
      </c>
      <c r="L12872" s="7">
        <v>11300.0</v>
      </c>
      <c r="M12872" s="7" t="s">
        <v>2041</v>
      </c>
      <c r="N12872" s="7" t="s">
        <v>2044</v>
      </c>
      <c r="O12872" s="7" t="s">
        <v>2041</v>
      </c>
      <c r="P12872" s="7" t="s">
        <v>2041</v>
      </c>
      <c r="Q12872" s="8"/>
      <c r="R12872" s="5" t="str">
        <f t="shared" si="1"/>
        <v>2021_431</v>
      </c>
    </row>
    <row r="12873">
      <c r="A12873" s="4" t="s">
        <v>2460</v>
      </c>
      <c r="B12873" s="4">
        <v>432.0</v>
      </c>
      <c r="C12873" s="4">
        <v>2021.0</v>
      </c>
      <c r="D12873" s="4" t="s">
        <v>285</v>
      </c>
      <c r="E12873" s="4" t="s">
        <v>285</v>
      </c>
      <c r="F12873" s="4" t="s">
        <v>127</v>
      </c>
      <c r="G12873" s="4" t="s">
        <v>1556</v>
      </c>
      <c r="H12873" s="4">
        <v>6865.0</v>
      </c>
      <c r="I12873" s="4">
        <v>6664.0</v>
      </c>
      <c r="J12873" s="4">
        <v>76.0</v>
      </c>
      <c r="K12873" s="4">
        <v>7699.0</v>
      </c>
      <c r="L12873" s="4">
        <v>61000.0</v>
      </c>
      <c r="M12873" s="4" t="s">
        <v>2041</v>
      </c>
      <c r="N12873" s="4" t="s">
        <v>2041</v>
      </c>
      <c r="O12873" s="4" t="s">
        <v>2041</v>
      </c>
      <c r="P12873" s="4" t="s">
        <v>2041</v>
      </c>
      <c r="R12873" s="5" t="str">
        <f t="shared" si="1"/>
        <v>2021_432</v>
      </c>
    </row>
    <row r="12874">
      <c r="A12874" s="4" t="s">
        <v>2417</v>
      </c>
      <c r="B12874" s="4">
        <v>433.0</v>
      </c>
      <c r="C12874" s="4">
        <v>2021.0</v>
      </c>
      <c r="D12874" s="4" t="s">
        <v>1104</v>
      </c>
      <c r="E12874" s="4" t="s">
        <v>2116</v>
      </c>
      <c r="F12874" s="4" t="s">
        <v>46</v>
      </c>
      <c r="G12874" s="4" t="s">
        <v>1609</v>
      </c>
      <c r="H12874" s="4">
        <v>12775.0</v>
      </c>
      <c r="I12874" s="4">
        <v>6658.0</v>
      </c>
      <c r="J12874" s="4">
        <v>461.0</v>
      </c>
      <c r="K12874" s="4">
        <v>7433.0</v>
      </c>
      <c r="L12874" s="4">
        <v>15200.0</v>
      </c>
      <c r="M12874" s="4" t="s">
        <v>2041</v>
      </c>
      <c r="N12874" s="4" t="s">
        <v>2041</v>
      </c>
      <c r="O12874" s="4" t="s">
        <v>2041</v>
      </c>
      <c r="P12874" s="4" t="s">
        <v>2041</v>
      </c>
      <c r="R12874" s="5" t="str">
        <f t="shared" si="1"/>
        <v>2021_433</v>
      </c>
    </row>
    <row r="12875">
      <c r="A12875" s="4" t="s">
        <v>863</v>
      </c>
      <c r="B12875" s="4">
        <v>434.0</v>
      </c>
      <c r="C12875" s="4">
        <v>2021.0</v>
      </c>
      <c r="D12875" s="4" t="s">
        <v>59</v>
      </c>
      <c r="E12875" s="4" t="s">
        <v>2042</v>
      </c>
      <c r="F12875" s="4" t="s">
        <v>544</v>
      </c>
      <c r="G12875" s="4" t="s">
        <v>1576</v>
      </c>
      <c r="H12875" s="4">
        <v>19848.0</v>
      </c>
      <c r="I12875" s="4">
        <v>6655.0</v>
      </c>
      <c r="J12875" s="4">
        <v>1094.0</v>
      </c>
      <c r="K12875" s="4">
        <v>147389.0</v>
      </c>
      <c r="L12875" s="4">
        <v>19406.0</v>
      </c>
      <c r="M12875" s="4" t="s">
        <v>2041</v>
      </c>
      <c r="N12875" s="4" t="s">
        <v>2041</v>
      </c>
      <c r="O12875" s="4" t="s">
        <v>2041</v>
      </c>
      <c r="P12875" s="4" t="s">
        <v>2041</v>
      </c>
      <c r="R12875" s="5" t="str">
        <f t="shared" si="1"/>
        <v>2021_434</v>
      </c>
    </row>
    <row r="12876">
      <c r="A12876" s="4" t="s">
        <v>2634</v>
      </c>
      <c r="B12876" s="4">
        <v>435.0</v>
      </c>
      <c r="C12876" s="4">
        <v>2021.0</v>
      </c>
      <c r="D12876" s="4" t="s">
        <v>1104</v>
      </c>
      <c r="E12876" s="4" t="s">
        <v>2116</v>
      </c>
      <c r="F12876" s="4" t="s">
        <v>88</v>
      </c>
      <c r="G12876" s="4" t="s">
        <v>1413</v>
      </c>
      <c r="H12876" s="4">
        <v>4862.0</v>
      </c>
      <c r="I12876" s="4">
        <v>6560.0</v>
      </c>
      <c r="J12876" s="4">
        <v>167.0</v>
      </c>
      <c r="K12876" s="4">
        <v>7805.0</v>
      </c>
      <c r="L12876" s="4">
        <v>18775.0</v>
      </c>
      <c r="M12876" s="4" t="s">
        <v>2041</v>
      </c>
      <c r="N12876" s="4" t="s">
        <v>2041</v>
      </c>
      <c r="O12876" s="4" t="s">
        <v>2041</v>
      </c>
      <c r="P12876" s="4" t="s">
        <v>2041</v>
      </c>
      <c r="R12876" s="5" t="str">
        <f t="shared" si="1"/>
        <v>2021_435</v>
      </c>
    </row>
    <row r="12877">
      <c r="A12877" s="4" t="s">
        <v>2319</v>
      </c>
      <c r="B12877" s="4">
        <v>436.0</v>
      </c>
      <c r="C12877" s="4">
        <v>2021.0</v>
      </c>
      <c r="D12877" s="4" t="s">
        <v>921</v>
      </c>
      <c r="E12877" s="4" t="s">
        <v>921</v>
      </c>
      <c r="F12877" s="4" t="s">
        <v>100</v>
      </c>
      <c r="G12877" s="4" t="s">
        <v>1632</v>
      </c>
      <c r="H12877" s="4">
        <v>8553.0</v>
      </c>
      <c r="I12877" s="4">
        <v>6559.0</v>
      </c>
      <c r="J12877" s="4">
        <v>532.0</v>
      </c>
      <c r="K12877" s="4">
        <v>13985.0</v>
      </c>
      <c r="L12877" s="4">
        <v>11300.0</v>
      </c>
      <c r="M12877" s="4" t="s">
        <v>2041</v>
      </c>
      <c r="N12877" s="4" t="s">
        <v>2041</v>
      </c>
      <c r="O12877" s="4" t="s">
        <v>2041</v>
      </c>
      <c r="P12877" s="4" t="s">
        <v>2041</v>
      </c>
      <c r="R12877" s="5" t="str">
        <f t="shared" si="1"/>
        <v>2021_436</v>
      </c>
    </row>
    <row r="12878">
      <c r="A12878" s="4" t="s">
        <v>2708</v>
      </c>
      <c r="B12878" s="4">
        <v>437.0</v>
      </c>
      <c r="C12878" s="4">
        <v>2021.0</v>
      </c>
      <c r="D12878" s="4" t="s">
        <v>72</v>
      </c>
      <c r="E12878" s="4" t="s">
        <v>72</v>
      </c>
      <c r="F12878" s="4" t="s">
        <v>400</v>
      </c>
      <c r="G12878" s="4" t="s">
        <v>1513</v>
      </c>
      <c r="H12878" s="4">
        <v>3140.0</v>
      </c>
      <c r="I12878" s="4">
        <v>6469.0</v>
      </c>
      <c r="J12878" s="4">
        <v>288.0</v>
      </c>
      <c r="K12878" s="4">
        <v>2806.0</v>
      </c>
      <c r="L12878" s="4">
        <v>33000.0</v>
      </c>
      <c r="M12878" s="4" t="s">
        <v>2041</v>
      </c>
      <c r="N12878" s="4" t="s">
        <v>2041</v>
      </c>
      <c r="O12878" s="4" t="s">
        <v>2044</v>
      </c>
      <c r="P12878" s="4" t="s">
        <v>2041</v>
      </c>
      <c r="R12878" s="5" t="str">
        <f t="shared" si="1"/>
        <v>2021_437</v>
      </c>
    </row>
    <row r="12879">
      <c r="A12879" s="4" t="s">
        <v>2687</v>
      </c>
      <c r="B12879" s="4">
        <v>438.0</v>
      </c>
      <c r="C12879" s="4">
        <v>2021.0</v>
      </c>
      <c r="D12879" s="4" t="s">
        <v>97</v>
      </c>
      <c r="E12879" s="4" t="s">
        <v>2043</v>
      </c>
      <c r="F12879" s="4" t="s">
        <v>100</v>
      </c>
      <c r="G12879" s="4" t="s">
        <v>1685</v>
      </c>
      <c r="H12879" s="4">
        <v>16631.0</v>
      </c>
      <c r="I12879" s="4">
        <v>6394.0</v>
      </c>
      <c r="J12879" s="4">
        <v>117.0</v>
      </c>
      <c r="K12879" s="4">
        <v>9907.0</v>
      </c>
      <c r="L12879" s="4">
        <v>12400.0</v>
      </c>
      <c r="M12879" s="4" t="s">
        <v>2041</v>
      </c>
      <c r="N12879" s="4" t="s">
        <v>2041</v>
      </c>
      <c r="O12879" s="4" t="s">
        <v>2041</v>
      </c>
      <c r="P12879" s="4" t="s">
        <v>2041</v>
      </c>
      <c r="R12879" s="5" t="str">
        <f t="shared" si="1"/>
        <v>2021_438</v>
      </c>
    </row>
    <row r="12880">
      <c r="A12880" s="4" t="s">
        <v>2487</v>
      </c>
      <c r="B12880" s="4">
        <v>439.0</v>
      </c>
      <c r="C12880" s="4">
        <v>2021.0</v>
      </c>
      <c r="D12880" s="4" t="s">
        <v>999</v>
      </c>
      <c r="E12880" s="4" t="s">
        <v>117</v>
      </c>
      <c r="F12880" s="4" t="s">
        <v>88</v>
      </c>
      <c r="G12880" s="4" t="s">
        <v>1413</v>
      </c>
      <c r="H12880" s="4">
        <v>680.0</v>
      </c>
      <c r="I12880" s="4">
        <v>6346.0</v>
      </c>
      <c r="J12880" s="4">
        <v>34.0</v>
      </c>
      <c r="K12880" s="4">
        <v>2335.0</v>
      </c>
      <c r="L12880" s="4">
        <v>6400.0</v>
      </c>
      <c r="M12880" s="4" t="s">
        <v>2041</v>
      </c>
      <c r="N12880" s="4" t="s">
        <v>2041</v>
      </c>
      <c r="O12880" s="4" t="s">
        <v>2041</v>
      </c>
      <c r="P12880" s="4" t="s">
        <v>2041</v>
      </c>
      <c r="R12880" s="5" t="str">
        <f t="shared" si="1"/>
        <v>2021_439</v>
      </c>
    </row>
    <row r="12881">
      <c r="A12881" s="4" t="s">
        <v>2375</v>
      </c>
      <c r="B12881" s="4">
        <v>440.0</v>
      </c>
      <c r="C12881" s="4">
        <v>2021.0</v>
      </c>
      <c r="D12881" s="4" t="s">
        <v>34</v>
      </c>
      <c r="E12881" s="4" t="s">
        <v>2062</v>
      </c>
      <c r="F12881" s="4" t="s">
        <v>189</v>
      </c>
      <c r="G12881" s="4" t="s">
        <v>1449</v>
      </c>
      <c r="H12881" s="4">
        <v>30832.0</v>
      </c>
      <c r="I12881" s="4">
        <v>6330.0</v>
      </c>
      <c r="J12881" s="4">
        <v>1023.0</v>
      </c>
      <c r="K12881" s="4">
        <v>7265.0</v>
      </c>
      <c r="L12881" s="4">
        <v>23500.0</v>
      </c>
      <c r="M12881" s="4" t="s">
        <v>2041</v>
      </c>
      <c r="N12881" s="4" t="s">
        <v>2041</v>
      </c>
      <c r="O12881" s="4" t="s">
        <v>2041</v>
      </c>
      <c r="P12881" s="4" t="s">
        <v>2041</v>
      </c>
      <c r="R12881" s="5" t="str">
        <f t="shared" si="1"/>
        <v>2021_440</v>
      </c>
    </row>
    <row r="12882">
      <c r="A12882" s="4" t="s">
        <v>2590</v>
      </c>
      <c r="B12882" s="4">
        <v>441.0</v>
      </c>
      <c r="C12882" s="4">
        <v>2021.0</v>
      </c>
      <c r="D12882" s="4" t="s">
        <v>223</v>
      </c>
      <c r="E12882" s="4" t="s">
        <v>223</v>
      </c>
      <c r="F12882" s="4" t="s">
        <v>179</v>
      </c>
      <c r="G12882" s="4" t="s">
        <v>2591</v>
      </c>
      <c r="H12882" s="4">
        <v>6953.0</v>
      </c>
      <c r="I12882" s="4">
        <v>6321.0</v>
      </c>
      <c r="J12882" s="4">
        <v>323.0</v>
      </c>
      <c r="K12882" s="4">
        <v>5228.0</v>
      </c>
      <c r="L12882" s="4">
        <v>18000.0</v>
      </c>
      <c r="M12882" s="4" t="s">
        <v>2041</v>
      </c>
      <c r="N12882" s="4" t="s">
        <v>2041</v>
      </c>
      <c r="O12882" s="4" t="s">
        <v>2041</v>
      </c>
      <c r="P12882" s="4" t="s">
        <v>2041</v>
      </c>
      <c r="R12882" s="5" t="str">
        <f t="shared" si="1"/>
        <v>2021_441</v>
      </c>
    </row>
    <row r="12883">
      <c r="A12883" s="4" t="s">
        <v>2578</v>
      </c>
      <c r="B12883" s="4">
        <v>442.0</v>
      </c>
      <c r="C12883" s="4">
        <v>2021.0</v>
      </c>
      <c r="D12883" s="4" t="s">
        <v>225</v>
      </c>
      <c r="E12883" s="4" t="s">
        <v>921</v>
      </c>
      <c r="F12883" s="4" t="s">
        <v>183</v>
      </c>
      <c r="G12883" s="4" t="s">
        <v>1517</v>
      </c>
      <c r="H12883" s="4">
        <v>4513.0</v>
      </c>
      <c r="I12883" s="4">
        <v>6302.0</v>
      </c>
      <c r="J12883" s="4">
        <v>306.0</v>
      </c>
      <c r="K12883" s="4">
        <v>12957.0</v>
      </c>
      <c r="L12883" s="4">
        <v>1837.0</v>
      </c>
      <c r="M12883" s="4" t="s">
        <v>2041</v>
      </c>
      <c r="N12883" s="4" t="s">
        <v>2041</v>
      </c>
      <c r="O12883" s="4" t="s">
        <v>2041</v>
      </c>
      <c r="P12883" s="4" t="s">
        <v>2041</v>
      </c>
      <c r="R12883" s="5" t="str">
        <f t="shared" si="1"/>
        <v>2021_442</v>
      </c>
    </row>
    <row r="12884">
      <c r="A12884" s="4" t="s">
        <v>2606</v>
      </c>
      <c r="B12884" s="4">
        <v>443.0</v>
      </c>
      <c r="C12884" s="4">
        <v>2021.0</v>
      </c>
      <c r="D12884" s="4" t="s">
        <v>59</v>
      </c>
      <c r="E12884" s="4" t="s">
        <v>2042</v>
      </c>
      <c r="F12884" s="4" t="s">
        <v>46</v>
      </c>
      <c r="G12884" s="4" t="s">
        <v>1418</v>
      </c>
      <c r="H12884" s="4">
        <v>21854.0</v>
      </c>
      <c r="I12884" s="4">
        <v>6301.0</v>
      </c>
      <c r="J12884" s="4">
        <v>1209.0</v>
      </c>
      <c r="K12884" s="4">
        <v>170004.0</v>
      </c>
      <c r="L12884" s="4">
        <v>20900.0</v>
      </c>
      <c r="M12884" s="4" t="s">
        <v>2041</v>
      </c>
      <c r="N12884" s="4" t="s">
        <v>2041</v>
      </c>
      <c r="O12884" s="4" t="s">
        <v>2041</v>
      </c>
      <c r="P12884" s="4" t="s">
        <v>2041</v>
      </c>
      <c r="R12884" s="5" t="str">
        <f t="shared" si="1"/>
        <v>2021_443</v>
      </c>
    </row>
    <row r="12885">
      <c r="A12885" s="4" t="s">
        <v>2677</v>
      </c>
      <c r="B12885" s="4">
        <v>444.0</v>
      </c>
      <c r="C12885" s="4">
        <v>2021.0</v>
      </c>
      <c r="D12885" s="4" t="s">
        <v>59</v>
      </c>
      <c r="E12885" s="4" t="s">
        <v>2042</v>
      </c>
      <c r="F12885" s="4" t="s">
        <v>30</v>
      </c>
      <c r="G12885" s="4" t="s">
        <v>1668</v>
      </c>
      <c r="H12885" s="4">
        <v>19502.0</v>
      </c>
      <c r="I12885" s="4">
        <v>6281.0</v>
      </c>
      <c r="J12885" s="4">
        <v>1353.0</v>
      </c>
      <c r="K12885" s="4">
        <v>142601.0</v>
      </c>
      <c r="L12885" s="4">
        <v>17046.0</v>
      </c>
      <c r="M12885" s="4" t="s">
        <v>2041</v>
      </c>
      <c r="N12885" s="4" t="s">
        <v>2041</v>
      </c>
      <c r="O12885" s="4" t="s">
        <v>2041</v>
      </c>
      <c r="P12885" s="4" t="s">
        <v>2041</v>
      </c>
      <c r="R12885" s="5" t="str">
        <f t="shared" si="1"/>
        <v>2021_444</v>
      </c>
    </row>
    <row r="12886">
      <c r="A12886" s="4" t="s">
        <v>2689</v>
      </c>
      <c r="B12886" s="4">
        <v>445.0</v>
      </c>
      <c r="C12886" s="4">
        <v>2021.0</v>
      </c>
      <c r="D12886" s="4" t="s">
        <v>1139</v>
      </c>
      <c r="E12886" s="4" t="s">
        <v>2042</v>
      </c>
      <c r="F12886" s="4" t="s">
        <v>43</v>
      </c>
      <c r="G12886" s="4" t="s">
        <v>1479</v>
      </c>
      <c r="H12886" s="4">
        <v>1767.0</v>
      </c>
      <c r="I12886" s="4">
        <v>6221.0</v>
      </c>
      <c r="J12886" s="4">
        <v>360.0</v>
      </c>
      <c r="K12886" s="4">
        <v>6934.0</v>
      </c>
      <c r="L12886" s="4">
        <v>9335.0</v>
      </c>
      <c r="M12886" s="4" t="s">
        <v>2041</v>
      </c>
      <c r="N12886" s="4" t="s">
        <v>2041</v>
      </c>
      <c r="O12886" s="4" t="s">
        <v>2041</v>
      </c>
      <c r="P12886" s="4" t="s">
        <v>2041</v>
      </c>
      <c r="R12886" s="5" t="str">
        <f t="shared" si="1"/>
        <v>2021_445</v>
      </c>
    </row>
    <row r="12887">
      <c r="A12887" s="4" t="s">
        <v>2378</v>
      </c>
      <c r="B12887" s="4">
        <v>446.0</v>
      </c>
      <c r="C12887" s="4">
        <v>2021.0</v>
      </c>
      <c r="D12887" s="4" t="s">
        <v>32</v>
      </c>
      <c r="E12887" s="4" t="s">
        <v>2043</v>
      </c>
      <c r="F12887" s="4" t="s">
        <v>88</v>
      </c>
      <c r="G12887" s="4" t="s">
        <v>1413</v>
      </c>
      <c r="H12887" s="4">
        <v>4943.0</v>
      </c>
      <c r="I12887" s="4">
        <v>6207.0</v>
      </c>
      <c r="J12887" s="4">
        <v>79.0</v>
      </c>
      <c r="K12887" s="4">
        <v>8414.0</v>
      </c>
      <c r="L12887" s="4">
        <v>36000.0</v>
      </c>
      <c r="M12887" s="4" t="s">
        <v>2041</v>
      </c>
      <c r="N12887" s="4" t="s">
        <v>2041</v>
      </c>
      <c r="O12887" s="4" t="s">
        <v>2041</v>
      </c>
      <c r="P12887" s="4" t="s">
        <v>2041</v>
      </c>
      <c r="R12887" s="5" t="str">
        <f t="shared" si="1"/>
        <v>2021_446</v>
      </c>
    </row>
    <row r="12888">
      <c r="A12888" s="4" t="s">
        <v>2709</v>
      </c>
      <c r="B12888" s="4">
        <v>447.0</v>
      </c>
      <c r="C12888" s="4">
        <v>2021.0</v>
      </c>
      <c r="D12888" s="4" t="s">
        <v>611</v>
      </c>
      <c r="E12888" s="4" t="s">
        <v>2042</v>
      </c>
      <c r="F12888" s="4" t="s">
        <v>77</v>
      </c>
      <c r="G12888" s="4" t="s">
        <v>1484</v>
      </c>
      <c r="H12888" s="4">
        <v>39031.0</v>
      </c>
      <c r="I12888" s="4">
        <v>6207.0</v>
      </c>
      <c r="J12888" s="4">
        <v>2373.0</v>
      </c>
      <c r="K12888" s="4">
        <v>10659.0</v>
      </c>
      <c r="L12888" s="4">
        <v>7678.0</v>
      </c>
      <c r="M12888" s="4" t="s">
        <v>2041</v>
      </c>
      <c r="N12888" s="4" t="s">
        <v>2041</v>
      </c>
      <c r="O12888" s="4" t="s">
        <v>2044</v>
      </c>
      <c r="P12888" s="4" t="s">
        <v>2041</v>
      </c>
      <c r="R12888" s="5" t="str">
        <f t="shared" si="1"/>
        <v>2021_447</v>
      </c>
    </row>
    <row r="12889">
      <c r="A12889" s="7" t="s">
        <v>2710</v>
      </c>
      <c r="B12889" s="7">
        <v>448.0</v>
      </c>
      <c r="C12889" s="7">
        <v>2021.0</v>
      </c>
      <c r="D12889" s="7" t="s">
        <v>102</v>
      </c>
      <c r="E12889" s="7" t="s">
        <v>114</v>
      </c>
      <c r="F12889" s="7" t="s">
        <v>148</v>
      </c>
      <c r="G12889" s="7" t="s">
        <v>1466</v>
      </c>
      <c r="H12889" s="7">
        <v>55863.0</v>
      </c>
      <c r="I12889" s="7">
        <v>6206.0</v>
      </c>
      <c r="J12889" s="7">
        <v>2712.0</v>
      </c>
      <c r="K12889" s="7">
        <v>11752.0</v>
      </c>
      <c r="L12889" s="7">
        <v>3400.0</v>
      </c>
      <c r="M12889" s="7" t="s">
        <v>2041</v>
      </c>
      <c r="N12889" s="7" t="s">
        <v>2044</v>
      </c>
      <c r="O12889" s="7" t="s">
        <v>2044</v>
      </c>
      <c r="P12889" s="7" t="s">
        <v>2041</v>
      </c>
      <c r="Q12889" s="8"/>
      <c r="R12889" s="5" t="str">
        <f t="shared" si="1"/>
        <v>2021_448</v>
      </c>
    </row>
    <row r="12890">
      <c r="A12890" s="4" t="s">
        <v>2516</v>
      </c>
      <c r="B12890" s="4">
        <v>449.0</v>
      </c>
      <c r="C12890" s="4">
        <v>2021.0</v>
      </c>
      <c r="D12890" s="4" t="s">
        <v>1831</v>
      </c>
      <c r="E12890" s="4" t="s">
        <v>2040</v>
      </c>
      <c r="F12890" s="4" t="s">
        <v>55</v>
      </c>
      <c r="G12890" s="4" t="s">
        <v>1472</v>
      </c>
      <c r="H12890" s="4">
        <v>2394.0</v>
      </c>
      <c r="I12890" s="4">
        <v>6199.0</v>
      </c>
      <c r="J12890" s="4">
        <v>629.0</v>
      </c>
      <c r="K12890" s="4">
        <v>4037.0</v>
      </c>
      <c r="L12890" s="4">
        <v>23900.0</v>
      </c>
      <c r="M12890" s="4" t="s">
        <v>2041</v>
      </c>
      <c r="N12890" s="4" t="s">
        <v>2041</v>
      </c>
      <c r="O12890" s="4" t="s">
        <v>2044</v>
      </c>
      <c r="P12890" s="4" t="s">
        <v>2041</v>
      </c>
      <c r="R12890" s="5" t="str">
        <f t="shared" si="1"/>
        <v>2021_449</v>
      </c>
    </row>
    <row r="12891">
      <c r="A12891" s="4" t="s">
        <v>2342</v>
      </c>
      <c r="B12891" s="4">
        <v>450.0</v>
      </c>
      <c r="C12891" s="4">
        <v>2021.0</v>
      </c>
      <c r="D12891" s="4" t="s">
        <v>285</v>
      </c>
      <c r="E12891" s="4" t="s">
        <v>285</v>
      </c>
      <c r="F12891" s="4" t="s">
        <v>30</v>
      </c>
      <c r="G12891" s="4" t="s">
        <v>1407</v>
      </c>
      <c r="H12891" s="4">
        <v>9005.0</v>
      </c>
      <c r="I12891" s="4">
        <v>6160.0</v>
      </c>
      <c r="J12891" s="4">
        <v>384.0</v>
      </c>
      <c r="K12891" s="4">
        <v>7280.0</v>
      </c>
      <c r="L12891" s="4">
        <v>19300.0</v>
      </c>
      <c r="M12891" s="4" t="s">
        <v>2041</v>
      </c>
      <c r="N12891" s="4" t="s">
        <v>2041</v>
      </c>
      <c r="O12891" s="4" t="s">
        <v>2041</v>
      </c>
      <c r="P12891" s="4" t="s">
        <v>2041</v>
      </c>
      <c r="R12891" s="5" t="str">
        <f t="shared" si="1"/>
        <v>2021_450</v>
      </c>
    </row>
    <row r="12892">
      <c r="A12892" s="4" t="s">
        <v>2597</v>
      </c>
      <c r="B12892" s="4">
        <v>451.0</v>
      </c>
      <c r="C12892" s="4">
        <v>2021.0</v>
      </c>
      <c r="D12892" s="4" t="s">
        <v>1831</v>
      </c>
      <c r="E12892" s="4" t="s">
        <v>2040</v>
      </c>
      <c r="F12892" s="4" t="s">
        <v>46</v>
      </c>
      <c r="G12892" s="4" t="s">
        <v>2598</v>
      </c>
      <c r="H12892" s="4">
        <v>17377.0</v>
      </c>
      <c r="I12892" s="4">
        <v>6152.0</v>
      </c>
      <c r="J12892" s="4">
        <v>176.0</v>
      </c>
      <c r="K12892" s="4">
        <v>5090.0</v>
      </c>
      <c r="L12892" s="4">
        <v>26500.0</v>
      </c>
      <c r="M12892" s="4" t="s">
        <v>2041</v>
      </c>
      <c r="N12892" s="4" t="s">
        <v>2041</v>
      </c>
      <c r="O12892" s="4" t="s">
        <v>2041</v>
      </c>
      <c r="P12892" s="4" t="s">
        <v>2041</v>
      </c>
      <c r="R12892" s="5" t="str">
        <f t="shared" si="1"/>
        <v>2021_451</v>
      </c>
    </row>
    <row r="12893">
      <c r="A12893" s="7" t="s">
        <v>2711</v>
      </c>
      <c r="B12893" s="7">
        <v>452.0</v>
      </c>
      <c r="C12893" s="7">
        <v>2021.0</v>
      </c>
      <c r="D12893" s="7" t="s">
        <v>1112</v>
      </c>
      <c r="E12893" s="7" t="s">
        <v>223</v>
      </c>
      <c r="F12893" s="7" t="s">
        <v>400</v>
      </c>
      <c r="G12893" s="7" t="s">
        <v>2602</v>
      </c>
      <c r="H12893" s="7">
        <v>3969.0</v>
      </c>
      <c r="I12893" s="7">
        <v>6129.0</v>
      </c>
      <c r="J12893" s="7">
        <v>243.0</v>
      </c>
      <c r="K12893" s="7">
        <v>7738.0</v>
      </c>
      <c r="L12893" s="7">
        <v>2700.0</v>
      </c>
      <c r="M12893" s="7" t="s">
        <v>2041</v>
      </c>
      <c r="N12893" s="7" t="s">
        <v>2044</v>
      </c>
      <c r="O12893" s="7" t="s">
        <v>2044</v>
      </c>
      <c r="P12893" s="7" t="s">
        <v>2041</v>
      </c>
      <c r="Q12893" s="8"/>
      <c r="R12893" s="5" t="str">
        <f t="shared" si="1"/>
        <v>2021_452</v>
      </c>
    </row>
    <row r="12894">
      <c r="A12894" s="4" t="s">
        <v>2150</v>
      </c>
      <c r="B12894" s="4">
        <v>453.0</v>
      </c>
      <c r="C12894" s="4">
        <v>2021.0</v>
      </c>
      <c r="D12894" s="4" t="s">
        <v>81</v>
      </c>
      <c r="E12894" s="4" t="s">
        <v>2042</v>
      </c>
      <c r="F12894" s="4" t="s">
        <v>179</v>
      </c>
      <c r="G12894" s="4" t="s">
        <v>2712</v>
      </c>
      <c r="H12894" s="4">
        <v>12965.0</v>
      </c>
      <c r="I12894" s="4">
        <v>6123.0</v>
      </c>
      <c r="J12894" s="4">
        <v>1653.0</v>
      </c>
      <c r="K12894" s="4">
        <v>24987.0</v>
      </c>
      <c r="L12894" s="4">
        <v>23833.0</v>
      </c>
      <c r="M12894" s="4" t="s">
        <v>2041</v>
      </c>
      <c r="N12894" s="4" t="s">
        <v>2041</v>
      </c>
      <c r="O12894" s="4" t="s">
        <v>2041</v>
      </c>
      <c r="P12894" s="4" t="s">
        <v>2041</v>
      </c>
      <c r="R12894" s="5" t="str">
        <f t="shared" si="1"/>
        <v>2021_453</v>
      </c>
    </row>
    <row r="12895">
      <c r="A12895" s="4" t="s">
        <v>2676</v>
      </c>
      <c r="B12895" s="4">
        <v>454.0</v>
      </c>
      <c r="C12895" s="4">
        <v>2021.0</v>
      </c>
      <c r="D12895" s="4" t="s">
        <v>81</v>
      </c>
      <c r="E12895" s="4" t="s">
        <v>2042</v>
      </c>
      <c r="F12895" s="4" t="s">
        <v>30</v>
      </c>
      <c r="G12895" s="4" t="s">
        <v>1407</v>
      </c>
      <c r="H12895" s="4">
        <v>50967.0</v>
      </c>
      <c r="I12895" s="4">
        <v>6102.0</v>
      </c>
      <c r="J12895" s="4">
        <v>1045.0</v>
      </c>
      <c r="K12895" s="4">
        <v>26269.0</v>
      </c>
      <c r="L12895" s="4">
        <v>3165.0</v>
      </c>
      <c r="M12895" s="4" t="s">
        <v>2044</v>
      </c>
      <c r="N12895" s="4" t="s">
        <v>2041</v>
      </c>
      <c r="O12895" s="4" t="s">
        <v>2041</v>
      </c>
      <c r="P12895" s="4" t="s">
        <v>2041</v>
      </c>
      <c r="R12895" s="5" t="str">
        <f t="shared" si="1"/>
        <v>2021_454</v>
      </c>
    </row>
    <row r="12896">
      <c r="A12896" s="4" t="s">
        <v>2682</v>
      </c>
      <c r="B12896" s="4">
        <v>455.0</v>
      </c>
      <c r="C12896" s="4">
        <v>2021.0</v>
      </c>
      <c r="D12896" s="4" t="s">
        <v>1104</v>
      </c>
      <c r="E12896" s="4" t="s">
        <v>2116</v>
      </c>
      <c r="F12896" s="4" t="s">
        <v>55</v>
      </c>
      <c r="G12896" s="4" t="s">
        <v>1579</v>
      </c>
      <c r="H12896" s="4">
        <v>2327.0</v>
      </c>
      <c r="I12896" s="4">
        <v>6091.0</v>
      </c>
      <c r="J12896" s="4">
        <v>249.0</v>
      </c>
      <c r="K12896" s="4">
        <v>8882.0</v>
      </c>
      <c r="L12896" s="4">
        <v>25000.0</v>
      </c>
      <c r="M12896" s="4" t="s">
        <v>2041</v>
      </c>
      <c r="N12896" s="4" t="s">
        <v>2041</v>
      </c>
      <c r="O12896" s="4" t="s">
        <v>2041</v>
      </c>
      <c r="P12896" s="4" t="s">
        <v>2041</v>
      </c>
      <c r="R12896" s="5" t="str">
        <f t="shared" si="1"/>
        <v>2021_455</v>
      </c>
    </row>
    <row r="12897">
      <c r="A12897" s="4" t="s">
        <v>2692</v>
      </c>
      <c r="B12897" s="4">
        <v>456.0</v>
      </c>
      <c r="C12897" s="4">
        <v>2021.0</v>
      </c>
      <c r="D12897" s="4" t="s">
        <v>1105</v>
      </c>
      <c r="E12897" s="4" t="s">
        <v>2052</v>
      </c>
      <c r="F12897" s="4" t="s">
        <v>46</v>
      </c>
      <c r="G12897" s="4" t="s">
        <v>1429</v>
      </c>
      <c r="H12897" s="4">
        <v>13264.0</v>
      </c>
      <c r="I12897" s="4">
        <v>6090.0</v>
      </c>
      <c r="J12897" s="4">
        <v>553.0</v>
      </c>
      <c r="K12897" s="4">
        <v>7359.0</v>
      </c>
      <c r="L12897" s="4">
        <v>27505.0</v>
      </c>
      <c r="M12897" s="4" t="s">
        <v>2041</v>
      </c>
      <c r="N12897" s="4" t="s">
        <v>2041</v>
      </c>
      <c r="O12897" s="4" t="s">
        <v>2041</v>
      </c>
      <c r="P12897" s="4" t="s">
        <v>2041</v>
      </c>
      <c r="R12897" s="5" t="str">
        <f t="shared" si="1"/>
        <v>2021_456</v>
      </c>
    </row>
    <row r="12898">
      <c r="A12898" s="4" t="s">
        <v>2671</v>
      </c>
      <c r="B12898" s="4">
        <v>457.0</v>
      </c>
      <c r="C12898" s="4">
        <v>2021.0</v>
      </c>
      <c r="D12898" s="4" t="s">
        <v>1096</v>
      </c>
      <c r="E12898" s="4" t="s">
        <v>921</v>
      </c>
      <c r="F12898" s="4" t="s">
        <v>24</v>
      </c>
      <c r="G12898" s="4" t="s">
        <v>1404</v>
      </c>
      <c r="H12898" s="4">
        <v>5326.0</v>
      </c>
      <c r="I12898" s="4">
        <v>6090.0</v>
      </c>
      <c r="J12898" s="4">
        <v>2542.0</v>
      </c>
      <c r="K12898" s="4">
        <v>9929.0</v>
      </c>
      <c r="L12898" s="4">
        <v>27631.0</v>
      </c>
      <c r="M12898" s="4" t="s">
        <v>2041</v>
      </c>
      <c r="N12898" s="4" t="s">
        <v>2041</v>
      </c>
      <c r="O12898" s="4" t="s">
        <v>2041</v>
      </c>
      <c r="P12898" s="4" t="s">
        <v>2041</v>
      </c>
      <c r="R12898" s="5" t="str">
        <f t="shared" si="1"/>
        <v>2021_457</v>
      </c>
    </row>
    <row r="12899">
      <c r="A12899" s="4" t="s">
        <v>2681</v>
      </c>
      <c r="B12899" s="4">
        <v>458.0</v>
      </c>
      <c r="C12899" s="4">
        <v>2021.0</v>
      </c>
      <c r="D12899" s="4" t="s">
        <v>490</v>
      </c>
      <c r="E12899" s="4" t="s">
        <v>921</v>
      </c>
      <c r="F12899" s="4" t="s">
        <v>183</v>
      </c>
      <c r="G12899" s="4" t="s">
        <v>1517</v>
      </c>
      <c r="H12899" s="4">
        <v>6220.0</v>
      </c>
      <c r="I12899" s="4">
        <v>6087.0</v>
      </c>
      <c r="J12899" s="4">
        <v>6097.0</v>
      </c>
      <c r="K12899" s="4">
        <v>14469.0</v>
      </c>
      <c r="L12899" s="4">
        <v>1916.0</v>
      </c>
      <c r="M12899" s="4" t="s">
        <v>2041</v>
      </c>
      <c r="N12899" s="4" t="s">
        <v>2041</v>
      </c>
      <c r="O12899" s="4" t="s">
        <v>2041</v>
      </c>
      <c r="P12899" s="4" t="s">
        <v>2041</v>
      </c>
      <c r="R12899" s="5" t="str">
        <f t="shared" si="1"/>
        <v>2021_458</v>
      </c>
    </row>
    <row r="12900">
      <c r="A12900" s="4" t="s">
        <v>2713</v>
      </c>
      <c r="B12900" s="4">
        <v>459.0</v>
      </c>
      <c r="C12900" s="4">
        <v>2021.0</v>
      </c>
      <c r="D12900" s="4" t="s">
        <v>102</v>
      </c>
      <c r="E12900" s="4" t="s">
        <v>114</v>
      </c>
      <c r="F12900" s="4" t="s">
        <v>148</v>
      </c>
      <c r="G12900" s="4" t="s">
        <v>1466</v>
      </c>
      <c r="H12900" s="4">
        <v>33596.0</v>
      </c>
      <c r="I12900" s="4">
        <v>6070.0</v>
      </c>
      <c r="J12900" s="4">
        <v>603.0</v>
      </c>
      <c r="K12900" s="4">
        <v>18103.0</v>
      </c>
      <c r="L12900" s="4">
        <v>3837.0</v>
      </c>
      <c r="M12900" s="4" t="s">
        <v>2041</v>
      </c>
      <c r="N12900" s="4" t="s">
        <v>2041</v>
      </c>
      <c r="O12900" s="4" t="s">
        <v>2044</v>
      </c>
      <c r="P12900" s="4" t="s">
        <v>2041</v>
      </c>
      <c r="R12900" s="5" t="str">
        <f t="shared" si="1"/>
        <v>2021_459</v>
      </c>
    </row>
    <row r="12901">
      <c r="A12901" s="4" t="s">
        <v>2244</v>
      </c>
      <c r="B12901" s="4">
        <v>460.0</v>
      </c>
      <c r="C12901" s="4">
        <v>2021.0</v>
      </c>
      <c r="D12901" s="4" t="s">
        <v>48</v>
      </c>
      <c r="E12901" s="4" t="s">
        <v>48</v>
      </c>
      <c r="F12901" s="4" t="s">
        <v>24</v>
      </c>
      <c r="G12901" s="4" t="s">
        <v>1539</v>
      </c>
      <c r="H12901" s="4">
        <v>6390.0</v>
      </c>
      <c r="I12901" s="4">
        <v>6025.0</v>
      </c>
      <c r="J12901" s="4">
        <v>1034.0</v>
      </c>
      <c r="K12901" s="4">
        <v>8713.0</v>
      </c>
      <c r="L12901" s="4">
        <v>9000.0</v>
      </c>
      <c r="M12901" s="4" t="s">
        <v>2041</v>
      </c>
      <c r="N12901" s="4" t="s">
        <v>2041</v>
      </c>
      <c r="O12901" s="4" t="s">
        <v>2041</v>
      </c>
      <c r="P12901" s="4" t="s">
        <v>2041</v>
      </c>
      <c r="R12901" s="5" t="str">
        <f t="shared" si="1"/>
        <v>2021_460</v>
      </c>
    </row>
    <row r="12902">
      <c r="A12902" s="4" t="s">
        <v>2714</v>
      </c>
      <c r="B12902" s="4">
        <v>461.0</v>
      </c>
      <c r="C12902" s="4">
        <v>2021.0</v>
      </c>
      <c r="D12902" s="4" t="s">
        <v>1139</v>
      </c>
      <c r="E12902" s="4" t="s">
        <v>2042</v>
      </c>
      <c r="F12902" s="4" t="s">
        <v>57</v>
      </c>
      <c r="G12902" s="4" t="s">
        <v>1509</v>
      </c>
      <c r="H12902" s="4">
        <v>60679.0</v>
      </c>
      <c r="I12902" s="4">
        <v>5999.0</v>
      </c>
      <c r="J12902" s="4">
        <v>370.0</v>
      </c>
      <c r="K12902" s="4">
        <v>27007.0</v>
      </c>
      <c r="L12902" s="4">
        <v>10013.0</v>
      </c>
      <c r="M12902" s="4" t="s">
        <v>2041</v>
      </c>
      <c r="N12902" s="4" t="s">
        <v>2041</v>
      </c>
      <c r="O12902" s="4" t="s">
        <v>2044</v>
      </c>
      <c r="P12902" s="4" t="s">
        <v>2041</v>
      </c>
      <c r="R12902" s="5" t="str">
        <f t="shared" si="1"/>
        <v>2021_461</v>
      </c>
    </row>
    <row r="12903">
      <c r="A12903" s="4" t="s">
        <v>2510</v>
      </c>
      <c r="B12903" s="4">
        <v>462.0</v>
      </c>
      <c r="C12903" s="4">
        <v>2021.0</v>
      </c>
      <c r="D12903" s="4" t="s">
        <v>759</v>
      </c>
      <c r="E12903" s="4" t="s">
        <v>2141</v>
      </c>
      <c r="F12903" s="4" t="s">
        <v>30</v>
      </c>
      <c r="G12903" s="4" t="s">
        <v>1407</v>
      </c>
      <c r="H12903" s="4">
        <v>3422.0</v>
      </c>
      <c r="I12903" s="4">
        <v>5988.0</v>
      </c>
      <c r="J12903" s="4">
        <v>0.0</v>
      </c>
      <c r="K12903" s="4">
        <v>3777.0</v>
      </c>
      <c r="L12903" s="4">
        <v>114000.0</v>
      </c>
      <c r="M12903" s="4" t="s">
        <v>2041</v>
      </c>
      <c r="N12903" s="4" t="s">
        <v>2041</v>
      </c>
      <c r="O12903" s="4" t="s">
        <v>2041</v>
      </c>
      <c r="P12903" s="4" t="s">
        <v>2041</v>
      </c>
      <c r="R12903" s="5" t="str">
        <f t="shared" si="1"/>
        <v>2021_462</v>
      </c>
    </row>
    <row r="12904">
      <c r="A12904" s="4" t="s">
        <v>2429</v>
      </c>
      <c r="B12904" s="4">
        <v>463.0</v>
      </c>
      <c r="C12904" s="4">
        <v>2021.0</v>
      </c>
      <c r="D12904" s="4" t="s">
        <v>988</v>
      </c>
      <c r="E12904" s="4" t="s">
        <v>2053</v>
      </c>
      <c r="F12904" s="4" t="s">
        <v>46</v>
      </c>
      <c r="G12904" s="4" t="s">
        <v>1911</v>
      </c>
      <c r="H12904" s="4">
        <v>6035.0</v>
      </c>
      <c r="I12904" s="4">
        <v>5987.0</v>
      </c>
      <c r="J12904" s="4">
        <v>348.0</v>
      </c>
      <c r="K12904" s="4">
        <v>6858.0</v>
      </c>
      <c r="L12904" s="4">
        <v>12000.0</v>
      </c>
      <c r="M12904" s="4" t="s">
        <v>2041</v>
      </c>
      <c r="N12904" s="4" t="s">
        <v>2041</v>
      </c>
      <c r="O12904" s="4" t="s">
        <v>2041</v>
      </c>
      <c r="P12904" s="4" t="s">
        <v>2041</v>
      </c>
      <c r="R12904" s="5" t="str">
        <f t="shared" si="1"/>
        <v>2021_463</v>
      </c>
    </row>
    <row r="12905">
      <c r="A12905" s="4" t="s">
        <v>2715</v>
      </c>
      <c r="B12905" s="4">
        <v>464.0</v>
      </c>
      <c r="C12905" s="4">
        <v>2021.0</v>
      </c>
      <c r="D12905" s="4" t="s">
        <v>62</v>
      </c>
      <c r="E12905" s="4" t="s">
        <v>2112</v>
      </c>
      <c r="F12905" s="4" t="s">
        <v>57</v>
      </c>
      <c r="G12905" s="4" t="s">
        <v>1635</v>
      </c>
      <c r="H12905" s="4">
        <v>39988.0</v>
      </c>
      <c r="I12905" s="4">
        <v>5985.0</v>
      </c>
      <c r="J12905" s="4">
        <v>356.0</v>
      </c>
      <c r="K12905" s="4">
        <v>5983.0</v>
      </c>
      <c r="L12905" s="4">
        <v>88000.0</v>
      </c>
      <c r="M12905" s="4" t="s">
        <v>2041</v>
      </c>
      <c r="N12905" s="4" t="s">
        <v>2041</v>
      </c>
      <c r="O12905" s="4" t="s">
        <v>2044</v>
      </c>
      <c r="P12905" s="4" t="s">
        <v>2041</v>
      </c>
      <c r="R12905" s="5" t="str">
        <f t="shared" si="1"/>
        <v>2021_464</v>
      </c>
    </row>
    <row r="12906">
      <c r="A12906" s="4" t="s">
        <v>2716</v>
      </c>
      <c r="B12906" s="4">
        <v>465.0</v>
      </c>
      <c r="C12906" s="4">
        <v>2021.0</v>
      </c>
      <c r="D12906" s="4" t="s">
        <v>177</v>
      </c>
      <c r="E12906" s="4" t="s">
        <v>2065</v>
      </c>
      <c r="F12906" s="4" t="s">
        <v>77</v>
      </c>
      <c r="G12906" s="4" t="s">
        <v>2717</v>
      </c>
      <c r="H12906" s="4">
        <v>2167.0</v>
      </c>
      <c r="I12906" s="4">
        <v>5943.0</v>
      </c>
      <c r="J12906" s="4">
        <v>2414.0</v>
      </c>
      <c r="K12906" s="4">
        <v>13382.0</v>
      </c>
      <c r="L12906" s="4">
        <v>11600.0</v>
      </c>
      <c r="M12906" s="4" t="s">
        <v>2041</v>
      </c>
      <c r="N12906" s="4" t="s">
        <v>2041</v>
      </c>
      <c r="O12906" s="4" t="s">
        <v>2044</v>
      </c>
      <c r="P12906" s="4" t="s">
        <v>2041</v>
      </c>
      <c r="R12906" s="5" t="str">
        <f t="shared" si="1"/>
        <v>2021_465</v>
      </c>
    </row>
    <row r="12907">
      <c r="A12907" s="4" t="s">
        <v>2718</v>
      </c>
      <c r="B12907" s="4">
        <v>466.0</v>
      </c>
      <c r="C12907" s="4">
        <v>2021.0</v>
      </c>
      <c r="D12907" s="4" t="s">
        <v>611</v>
      </c>
      <c r="E12907" s="4" t="s">
        <v>2042</v>
      </c>
      <c r="F12907" s="4" t="s">
        <v>57</v>
      </c>
      <c r="G12907" s="4" t="s">
        <v>1531</v>
      </c>
      <c r="H12907" s="4">
        <v>11359.0</v>
      </c>
      <c r="I12907" s="4">
        <v>5872.0</v>
      </c>
      <c r="J12907" s="4">
        <v>473.0</v>
      </c>
      <c r="K12907" s="4">
        <v>6524.0</v>
      </c>
      <c r="L12907" s="4">
        <v>4756.0</v>
      </c>
      <c r="M12907" s="4" t="s">
        <v>2041</v>
      </c>
      <c r="N12907" s="4" t="s">
        <v>2041</v>
      </c>
      <c r="O12907" s="4" t="s">
        <v>2044</v>
      </c>
      <c r="P12907" s="4" t="s">
        <v>2041</v>
      </c>
      <c r="R12907" s="5" t="str">
        <f t="shared" si="1"/>
        <v>2021_466</v>
      </c>
    </row>
    <row r="12908">
      <c r="A12908" s="4" t="s">
        <v>2693</v>
      </c>
      <c r="B12908" s="4">
        <v>467.0</v>
      </c>
      <c r="C12908" s="4">
        <v>2021.0</v>
      </c>
      <c r="D12908" s="4" t="s">
        <v>1139</v>
      </c>
      <c r="E12908" s="4" t="s">
        <v>2042</v>
      </c>
      <c r="F12908" s="4" t="s">
        <v>24</v>
      </c>
      <c r="G12908" s="4" t="s">
        <v>1404</v>
      </c>
      <c r="H12908" s="4">
        <v>74392.0</v>
      </c>
      <c r="I12908" s="4">
        <v>5840.0</v>
      </c>
      <c r="J12908" s="4">
        <v>1056.0</v>
      </c>
      <c r="K12908" s="4">
        <v>38768.0</v>
      </c>
      <c r="L12908" s="4">
        <v>4900.0</v>
      </c>
      <c r="M12908" s="4" t="s">
        <v>2041</v>
      </c>
      <c r="N12908" s="4" t="s">
        <v>2041</v>
      </c>
      <c r="O12908" s="4" t="s">
        <v>2041</v>
      </c>
      <c r="P12908" s="4" t="s">
        <v>2041</v>
      </c>
      <c r="R12908" s="5" t="str">
        <f t="shared" si="1"/>
        <v>2021_467</v>
      </c>
    </row>
    <row r="12909">
      <c r="A12909" s="4" t="s">
        <v>2719</v>
      </c>
      <c r="B12909" s="4">
        <v>468.0</v>
      </c>
      <c r="C12909" s="4">
        <v>2021.0</v>
      </c>
      <c r="D12909" s="4" t="s">
        <v>975</v>
      </c>
      <c r="E12909" s="4" t="s">
        <v>2043</v>
      </c>
      <c r="F12909" s="4" t="s">
        <v>57</v>
      </c>
      <c r="G12909" s="4" t="s">
        <v>1546</v>
      </c>
      <c r="H12909" s="4">
        <v>50906.0</v>
      </c>
      <c r="I12909" s="4">
        <v>5806.0</v>
      </c>
      <c r="J12909" s="4">
        <v>1217.0</v>
      </c>
      <c r="K12909" s="4">
        <v>9280.0</v>
      </c>
      <c r="L12909" s="4">
        <v>10600.0</v>
      </c>
      <c r="M12909" s="4" t="s">
        <v>2041</v>
      </c>
      <c r="N12909" s="4" t="s">
        <v>2041</v>
      </c>
      <c r="O12909" s="4" t="s">
        <v>2044</v>
      </c>
      <c r="P12909" s="4" t="s">
        <v>2041</v>
      </c>
      <c r="R12909" s="5" t="str">
        <f t="shared" si="1"/>
        <v>2021_468</v>
      </c>
    </row>
    <row r="12910">
      <c r="A12910" s="4" t="s">
        <v>2403</v>
      </c>
      <c r="B12910" s="4">
        <v>469.0</v>
      </c>
      <c r="C12910" s="4">
        <v>2021.0</v>
      </c>
      <c r="D12910" s="4" t="s">
        <v>216</v>
      </c>
      <c r="E12910" s="4" t="s">
        <v>921</v>
      </c>
      <c r="F12910" s="4" t="s">
        <v>144</v>
      </c>
      <c r="G12910" s="4" t="s">
        <v>1481</v>
      </c>
      <c r="H12910" s="4">
        <v>20780.0</v>
      </c>
      <c r="I12910" s="4">
        <v>5794.0</v>
      </c>
      <c r="J12910" s="4">
        <v>871.0</v>
      </c>
      <c r="K12910" s="4">
        <v>32030.0</v>
      </c>
      <c r="L12910" s="4">
        <v>9183.0</v>
      </c>
      <c r="M12910" s="4" t="s">
        <v>2041</v>
      </c>
      <c r="N12910" s="4" t="s">
        <v>2041</v>
      </c>
      <c r="O12910" s="4" t="s">
        <v>2041</v>
      </c>
      <c r="P12910" s="4" t="s">
        <v>2041</v>
      </c>
      <c r="R12910" s="5" t="str">
        <f t="shared" si="1"/>
        <v>2021_469</v>
      </c>
    </row>
    <row r="12911">
      <c r="A12911" s="4" t="s">
        <v>2387</v>
      </c>
      <c r="B12911" s="4">
        <v>470.0</v>
      </c>
      <c r="C12911" s="4">
        <v>2021.0</v>
      </c>
      <c r="D12911" s="4" t="s">
        <v>223</v>
      </c>
      <c r="E12911" s="4" t="s">
        <v>223</v>
      </c>
      <c r="F12911" s="4" t="s">
        <v>24</v>
      </c>
      <c r="G12911" s="4" t="s">
        <v>1404</v>
      </c>
      <c r="H12911" s="4">
        <v>5407.0</v>
      </c>
      <c r="I12911" s="4">
        <v>5767.0</v>
      </c>
      <c r="J12911" s="4">
        <v>72.0</v>
      </c>
      <c r="K12911" s="4">
        <v>5705.0</v>
      </c>
      <c r="L12911" s="4">
        <v>29000.0</v>
      </c>
      <c r="M12911" s="4" t="s">
        <v>2041</v>
      </c>
      <c r="N12911" s="4" t="s">
        <v>2041</v>
      </c>
      <c r="O12911" s="4" t="s">
        <v>2044</v>
      </c>
      <c r="P12911" s="4" t="s">
        <v>2041</v>
      </c>
      <c r="R12911" s="5" t="str">
        <f t="shared" si="1"/>
        <v>2021_470</v>
      </c>
    </row>
    <row r="12912">
      <c r="A12912" s="4" t="s">
        <v>2521</v>
      </c>
      <c r="B12912" s="4">
        <v>471.0</v>
      </c>
      <c r="C12912" s="4">
        <v>2021.0</v>
      </c>
      <c r="D12912" s="4" t="s">
        <v>1839</v>
      </c>
      <c r="E12912" s="4" t="s">
        <v>2040</v>
      </c>
      <c r="F12912" s="4" t="s">
        <v>43</v>
      </c>
      <c r="G12912" s="4" t="s">
        <v>1805</v>
      </c>
      <c r="H12912" s="4">
        <v>19836.0</v>
      </c>
      <c r="I12912" s="4">
        <v>5764.0</v>
      </c>
      <c r="J12912" s="4">
        <v>217.0</v>
      </c>
      <c r="K12912" s="4">
        <v>6781.0</v>
      </c>
      <c r="L12912" s="4">
        <v>35246.0</v>
      </c>
      <c r="M12912" s="4" t="s">
        <v>2041</v>
      </c>
      <c r="N12912" s="4" t="s">
        <v>2041</v>
      </c>
      <c r="O12912" s="4" t="s">
        <v>2041</v>
      </c>
      <c r="P12912" s="4" t="s">
        <v>2041</v>
      </c>
      <c r="R12912" s="5" t="str">
        <f t="shared" si="1"/>
        <v>2021_471</v>
      </c>
    </row>
    <row r="12913">
      <c r="A12913" s="4" t="s">
        <v>2556</v>
      </c>
      <c r="B12913" s="4">
        <v>472.0</v>
      </c>
      <c r="C12913" s="4">
        <v>2021.0</v>
      </c>
      <c r="D12913" s="4" t="s">
        <v>48</v>
      </c>
      <c r="E12913" s="4" t="s">
        <v>48</v>
      </c>
      <c r="F12913" s="4" t="s">
        <v>144</v>
      </c>
      <c r="G12913" s="4" t="s">
        <v>2557</v>
      </c>
      <c r="H12913" s="4">
        <v>6024.0</v>
      </c>
      <c r="I12913" s="4">
        <v>5758.0</v>
      </c>
      <c r="J12913" s="4">
        <v>970.0</v>
      </c>
      <c r="K12913" s="4">
        <v>8271.0</v>
      </c>
      <c r="L12913" s="4">
        <v>8000.0</v>
      </c>
      <c r="M12913" s="4" t="s">
        <v>2041</v>
      </c>
      <c r="N12913" s="4" t="s">
        <v>2041</v>
      </c>
      <c r="O12913" s="4" t="s">
        <v>2041</v>
      </c>
      <c r="P12913" s="4" t="s">
        <v>2041</v>
      </c>
      <c r="R12913" s="5" t="str">
        <f t="shared" si="1"/>
        <v>2021_472</v>
      </c>
    </row>
    <row r="12914">
      <c r="A12914" s="4" t="s">
        <v>2720</v>
      </c>
      <c r="B12914" s="4">
        <v>473.0</v>
      </c>
      <c r="C12914" s="4">
        <v>2021.0</v>
      </c>
      <c r="D12914" s="4" t="s">
        <v>1354</v>
      </c>
      <c r="E12914" s="4" t="s">
        <v>2043</v>
      </c>
      <c r="F12914" s="4" t="s">
        <v>37</v>
      </c>
      <c r="G12914" s="4" t="s">
        <v>1679</v>
      </c>
      <c r="H12914" s="4">
        <v>6224.0</v>
      </c>
      <c r="I12914" s="4">
        <v>5720.0</v>
      </c>
      <c r="J12914" s="4">
        <v>322.0</v>
      </c>
      <c r="K12914" s="4">
        <v>5543.0</v>
      </c>
      <c r="L12914" s="4">
        <v>22900.0</v>
      </c>
      <c r="M12914" s="4" t="s">
        <v>2041</v>
      </c>
      <c r="N12914" s="4" t="s">
        <v>2041</v>
      </c>
      <c r="O12914" s="4" t="s">
        <v>2044</v>
      </c>
      <c r="P12914" s="4" t="s">
        <v>2041</v>
      </c>
      <c r="R12914" s="5" t="str">
        <f t="shared" si="1"/>
        <v>2021_473</v>
      </c>
    </row>
    <row r="12915">
      <c r="A12915" s="4" t="s">
        <v>2630</v>
      </c>
      <c r="B12915" s="4">
        <v>474.0</v>
      </c>
      <c r="C12915" s="4">
        <v>2021.0</v>
      </c>
      <c r="D12915" s="4" t="s">
        <v>981</v>
      </c>
      <c r="E12915" s="4" t="s">
        <v>2053</v>
      </c>
      <c r="F12915" s="4" t="s">
        <v>144</v>
      </c>
      <c r="G12915" s="4" t="s">
        <v>1481</v>
      </c>
      <c r="H12915" s="4">
        <v>6805.0</v>
      </c>
      <c r="I12915" s="4">
        <v>5699.0</v>
      </c>
      <c r="J12915" s="4">
        <v>1.0</v>
      </c>
      <c r="K12915" s="4">
        <v>12147.0</v>
      </c>
      <c r="L12915" s="4">
        <v>10200.0</v>
      </c>
      <c r="M12915" s="4" t="s">
        <v>2041</v>
      </c>
      <c r="N12915" s="4" t="s">
        <v>2041</v>
      </c>
      <c r="O12915" s="4" t="s">
        <v>2041</v>
      </c>
      <c r="P12915" s="4" t="s">
        <v>2041</v>
      </c>
      <c r="R12915" s="5" t="str">
        <f t="shared" si="1"/>
        <v>2021_474</v>
      </c>
    </row>
    <row r="12916">
      <c r="A12916" s="4" t="s">
        <v>2721</v>
      </c>
      <c r="B12916" s="4">
        <v>475.0</v>
      </c>
      <c r="C12916" s="4">
        <v>2021.0</v>
      </c>
      <c r="D12916" s="4" t="s">
        <v>1831</v>
      </c>
      <c r="E12916" s="4" t="s">
        <v>2040</v>
      </c>
      <c r="F12916" s="4" t="s">
        <v>24</v>
      </c>
      <c r="G12916" s="4" t="s">
        <v>2722</v>
      </c>
      <c r="H12916" s="4">
        <v>2459.0</v>
      </c>
      <c r="I12916" s="4">
        <v>5689.0</v>
      </c>
      <c r="J12916" s="4">
        <v>309.0</v>
      </c>
      <c r="K12916" s="4">
        <v>4385.0</v>
      </c>
      <c r="L12916" s="4">
        <v>16500.0</v>
      </c>
      <c r="M12916" s="4" t="s">
        <v>2041</v>
      </c>
      <c r="N12916" s="4" t="s">
        <v>2041</v>
      </c>
      <c r="O12916" s="4" t="s">
        <v>2044</v>
      </c>
      <c r="P12916" s="4" t="s">
        <v>2041</v>
      </c>
      <c r="R12916" s="5" t="str">
        <f t="shared" si="1"/>
        <v>2021_475</v>
      </c>
    </row>
    <row r="12917">
      <c r="A12917" s="4" t="s">
        <v>2478</v>
      </c>
      <c r="B12917" s="4">
        <v>476.0</v>
      </c>
      <c r="C12917" s="4">
        <v>2021.0</v>
      </c>
      <c r="D12917" s="4" t="s">
        <v>168</v>
      </c>
      <c r="E12917" s="4" t="s">
        <v>2116</v>
      </c>
      <c r="F12917" s="4" t="s">
        <v>100</v>
      </c>
      <c r="G12917" s="4" t="s">
        <v>1500</v>
      </c>
      <c r="H12917" s="4">
        <v>2793.0</v>
      </c>
      <c r="I12917" s="4">
        <v>5675.0</v>
      </c>
      <c r="J12917" s="4">
        <v>109.0</v>
      </c>
      <c r="K12917" s="4">
        <v>6314.0</v>
      </c>
      <c r="L12917" s="4">
        <v>13400.0</v>
      </c>
      <c r="M12917" s="4" t="s">
        <v>2041</v>
      </c>
      <c r="N12917" s="4" t="s">
        <v>2041</v>
      </c>
      <c r="O12917" s="4" t="s">
        <v>2044</v>
      </c>
      <c r="P12917" s="4" t="s">
        <v>2041</v>
      </c>
      <c r="R12917" s="5" t="str">
        <f t="shared" si="1"/>
        <v>2021_476</v>
      </c>
    </row>
    <row r="12918">
      <c r="A12918" s="7" t="s">
        <v>2362</v>
      </c>
      <c r="B12918" s="7">
        <v>477.0</v>
      </c>
      <c r="C12918" s="7">
        <v>2021.0</v>
      </c>
      <c r="D12918" s="7" t="s">
        <v>48</v>
      </c>
      <c r="E12918" s="7" t="s">
        <v>48</v>
      </c>
      <c r="F12918" s="7" t="s">
        <v>24</v>
      </c>
      <c r="G12918" s="7" t="s">
        <v>1401</v>
      </c>
      <c r="H12918" s="7">
        <v>17105.0</v>
      </c>
      <c r="I12918" s="7">
        <v>5655.0</v>
      </c>
      <c r="J12918" s="7">
        <v>1985.0</v>
      </c>
      <c r="K12918" s="7">
        <v>10909.0</v>
      </c>
      <c r="L12918" s="7">
        <v>7658.0</v>
      </c>
      <c r="M12918" s="7" t="s">
        <v>2041</v>
      </c>
      <c r="N12918" s="7" t="s">
        <v>2044</v>
      </c>
      <c r="O12918" s="7" t="s">
        <v>2041</v>
      </c>
      <c r="P12918" s="7" t="s">
        <v>2041</v>
      </c>
      <c r="Q12918" s="8"/>
      <c r="R12918" s="5" t="str">
        <f t="shared" si="1"/>
        <v>2021_477</v>
      </c>
    </row>
    <row r="12919">
      <c r="A12919" s="4" t="s">
        <v>2216</v>
      </c>
      <c r="B12919" s="4">
        <v>478.0</v>
      </c>
      <c r="C12919" s="4">
        <v>2021.0</v>
      </c>
      <c r="D12919" s="4" t="s">
        <v>62</v>
      </c>
      <c r="E12919" s="4" t="s">
        <v>2112</v>
      </c>
      <c r="F12919" s="4" t="s">
        <v>192</v>
      </c>
      <c r="G12919" s="4" t="s">
        <v>1477</v>
      </c>
      <c r="H12919" s="4">
        <v>32460.0</v>
      </c>
      <c r="I12919" s="4">
        <v>5652.0</v>
      </c>
      <c r="J12919" s="4">
        <v>904.0</v>
      </c>
      <c r="K12919" s="4">
        <v>5852.0</v>
      </c>
      <c r="L12919" s="4">
        <v>38000.0</v>
      </c>
      <c r="M12919" s="4" t="s">
        <v>2041</v>
      </c>
      <c r="N12919" s="4" t="s">
        <v>2041</v>
      </c>
      <c r="O12919" s="4" t="s">
        <v>2044</v>
      </c>
      <c r="P12919" s="4" t="s">
        <v>2041</v>
      </c>
      <c r="R12919" s="5" t="str">
        <f t="shared" si="1"/>
        <v>2021_478</v>
      </c>
    </row>
    <row r="12920">
      <c r="A12920" s="4" t="s">
        <v>2723</v>
      </c>
      <c r="B12920" s="4">
        <v>479.0</v>
      </c>
      <c r="C12920" s="4">
        <v>2021.0</v>
      </c>
      <c r="D12920" s="4" t="s">
        <v>999</v>
      </c>
      <c r="E12920" s="4" t="s">
        <v>117</v>
      </c>
      <c r="F12920" s="4" t="s">
        <v>74</v>
      </c>
      <c r="G12920" s="4" t="s">
        <v>2724</v>
      </c>
      <c r="H12920" s="4">
        <v>28878.0</v>
      </c>
      <c r="I12920" s="4">
        <v>5647.0</v>
      </c>
      <c r="J12920" s="4">
        <v>859.0</v>
      </c>
      <c r="K12920" s="4">
        <v>3965.0</v>
      </c>
      <c r="L12920" s="4">
        <v>20365.0</v>
      </c>
      <c r="M12920" s="4" t="s">
        <v>2041</v>
      </c>
      <c r="N12920" s="4" t="s">
        <v>2041</v>
      </c>
      <c r="O12920" s="4" t="s">
        <v>2044</v>
      </c>
      <c r="P12920" s="4" t="s">
        <v>2041</v>
      </c>
      <c r="R12920" s="5" t="str">
        <f t="shared" si="1"/>
        <v>2021_479</v>
      </c>
    </row>
    <row r="12921">
      <c r="A12921" s="7" t="s">
        <v>2725</v>
      </c>
      <c r="B12921" s="7">
        <v>480.0</v>
      </c>
      <c r="C12921" s="7">
        <v>2021.0</v>
      </c>
      <c r="D12921" s="7" t="s">
        <v>611</v>
      </c>
      <c r="E12921" s="7" t="s">
        <v>2042</v>
      </c>
      <c r="F12921" s="7" t="s">
        <v>30</v>
      </c>
      <c r="G12921" s="7" t="s">
        <v>1407</v>
      </c>
      <c r="H12921" s="7">
        <v>24301.0</v>
      </c>
      <c r="I12921" s="7">
        <v>5627.0</v>
      </c>
      <c r="J12921" s="7">
        <v>933.0</v>
      </c>
      <c r="K12921" s="7">
        <v>17979.0</v>
      </c>
      <c r="L12921" s="7">
        <v>4830.0</v>
      </c>
      <c r="M12921" s="7" t="s">
        <v>2041</v>
      </c>
      <c r="N12921" s="7" t="s">
        <v>2044</v>
      </c>
      <c r="O12921" s="7" t="s">
        <v>2044</v>
      </c>
      <c r="P12921" s="7" t="s">
        <v>2041</v>
      </c>
      <c r="Q12921" s="8"/>
      <c r="R12921" s="5" t="str">
        <f t="shared" si="1"/>
        <v>2021_480</v>
      </c>
    </row>
    <row r="12922">
      <c r="A12922" s="4" t="s">
        <v>2631</v>
      </c>
      <c r="B12922" s="4">
        <v>481.0</v>
      </c>
      <c r="C12922" s="4">
        <v>2021.0</v>
      </c>
      <c r="D12922" s="4" t="s">
        <v>975</v>
      </c>
      <c r="E12922" s="4" t="s">
        <v>2043</v>
      </c>
      <c r="F12922" s="4" t="s">
        <v>148</v>
      </c>
      <c r="G12922" s="4" t="s">
        <v>1455</v>
      </c>
      <c r="H12922" s="4">
        <v>57208.0</v>
      </c>
      <c r="I12922" s="4">
        <v>5603.0</v>
      </c>
      <c r="J12922" s="4">
        <v>1221.0</v>
      </c>
      <c r="K12922" s="4">
        <v>21469.0</v>
      </c>
      <c r="L12922" s="4">
        <v>15900.0</v>
      </c>
      <c r="M12922" s="4" t="s">
        <v>2041</v>
      </c>
      <c r="N12922" s="4" t="s">
        <v>2041</v>
      </c>
      <c r="O12922" s="4" t="s">
        <v>2041</v>
      </c>
      <c r="P12922" s="4" t="s">
        <v>2041</v>
      </c>
      <c r="R12922" s="5" t="str">
        <f t="shared" si="1"/>
        <v>2021_481</v>
      </c>
    </row>
    <row r="12923">
      <c r="A12923" s="4" t="s">
        <v>2726</v>
      </c>
      <c r="B12923" s="4">
        <v>482.0</v>
      </c>
      <c r="C12923" s="4">
        <v>2021.0</v>
      </c>
      <c r="D12923" s="4" t="s">
        <v>981</v>
      </c>
      <c r="E12923" s="4" t="s">
        <v>2053</v>
      </c>
      <c r="F12923" s="4" t="s">
        <v>77</v>
      </c>
      <c r="G12923" s="4" t="s">
        <v>2717</v>
      </c>
      <c r="H12923" s="4">
        <v>23809.0</v>
      </c>
      <c r="I12923" s="4">
        <v>5601.0</v>
      </c>
      <c r="J12923" s="4">
        <v>747.0</v>
      </c>
      <c r="K12923" s="4">
        <v>12090.0</v>
      </c>
      <c r="L12923" s="4">
        <v>13000.0</v>
      </c>
      <c r="M12923" s="4" t="s">
        <v>2041</v>
      </c>
      <c r="N12923" s="4" t="s">
        <v>2041</v>
      </c>
      <c r="O12923" s="4" t="s">
        <v>2044</v>
      </c>
      <c r="P12923" s="4" t="s">
        <v>2041</v>
      </c>
      <c r="R12923" s="5" t="str">
        <f t="shared" si="1"/>
        <v>2021_482</v>
      </c>
    </row>
    <row r="12924">
      <c r="A12924" s="4" t="s">
        <v>2727</v>
      </c>
      <c r="B12924" s="4">
        <v>483.0</v>
      </c>
      <c r="C12924" s="4">
        <v>2021.0</v>
      </c>
      <c r="D12924" s="4" t="s">
        <v>352</v>
      </c>
      <c r="E12924" s="4" t="s">
        <v>2040</v>
      </c>
      <c r="F12924" s="4" t="s">
        <v>400</v>
      </c>
      <c r="G12924" s="4" t="s">
        <v>1532</v>
      </c>
      <c r="H12924" s="4">
        <v>45475.0</v>
      </c>
      <c r="I12924" s="4">
        <v>5587.0</v>
      </c>
      <c r="J12924" s="4">
        <v>171.0</v>
      </c>
      <c r="K12924" s="4">
        <v>3035.0</v>
      </c>
      <c r="L12924" s="4">
        <v>10400.0</v>
      </c>
      <c r="M12924" s="4" t="s">
        <v>2044</v>
      </c>
      <c r="N12924" s="4" t="s">
        <v>2041</v>
      </c>
      <c r="O12924" s="4" t="s">
        <v>2044</v>
      </c>
      <c r="P12924" s="4" t="s">
        <v>2041</v>
      </c>
      <c r="R12924" s="5" t="str">
        <f t="shared" si="1"/>
        <v>2021_483</v>
      </c>
    </row>
    <row r="12925">
      <c r="A12925" s="7" t="s">
        <v>2304</v>
      </c>
      <c r="B12925" s="7">
        <v>484.0</v>
      </c>
      <c r="C12925" s="7">
        <v>2021.0</v>
      </c>
      <c r="D12925" s="7" t="s">
        <v>611</v>
      </c>
      <c r="E12925" s="7" t="s">
        <v>2042</v>
      </c>
      <c r="F12925" s="7" t="s">
        <v>57</v>
      </c>
      <c r="G12925" s="7" t="s">
        <v>1642</v>
      </c>
      <c r="H12925" s="7">
        <v>14960.0</v>
      </c>
      <c r="I12925" s="7">
        <v>5567.0</v>
      </c>
      <c r="J12925" s="7">
        <v>799.0</v>
      </c>
      <c r="K12925" s="7">
        <v>20221.0</v>
      </c>
      <c r="L12925" s="7">
        <v>11800.0</v>
      </c>
      <c r="M12925" s="7" t="s">
        <v>2041</v>
      </c>
      <c r="N12925" s="7" t="s">
        <v>2044</v>
      </c>
      <c r="O12925" s="7" t="s">
        <v>2041</v>
      </c>
      <c r="P12925" s="7" t="s">
        <v>2041</v>
      </c>
      <c r="Q12925" s="8"/>
      <c r="R12925" s="5" t="str">
        <f t="shared" si="1"/>
        <v>2021_484</v>
      </c>
    </row>
    <row r="12926">
      <c r="A12926" s="4" t="s">
        <v>2728</v>
      </c>
      <c r="B12926" s="4">
        <v>485.0</v>
      </c>
      <c r="C12926" s="4">
        <v>2021.0</v>
      </c>
      <c r="D12926" s="4" t="s">
        <v>177</v>
      </c>
      <c r="E12926" s="4" t="s">
        <v>2065</v>
      </c>
      <c r="F12926" s="4" t="s">
        <v>57</v>
      </c>
      <c r="G12926" s="4" t="s">
        <v>1509</v>
      </c>
      <c r="H12926" s="4">
        <v>38936.0</v>
      </c>
      <c r="I12926" s="4">
        <v>5537.0</v>
      </c>
      <c r="J12926" s="4">
        <v>3039.0</v>
      </c>
      <c r="K12926" s="4">
        <v>11112.0</v>
      </c>
      <c r="L12926" s="4">
        <v>9800.0</v>
      </c>
      <c r="M12926" s="4" t="s">
        <v>2041</v>
      </c>
      <c r="N12926" s="4" t="s">
        <v>2041</v>
      </c>
      <c r="O12926" s="4" t="s">
        <v>2044</v>
      </c>
      <c r="P12926" s="4" t="s">
        <v>2041</v>
      </c>
      <c r="R12926" s="5" t="str">
        <f t="shared" si="1"/>
        <v>2021_485</v>
      </c>
    </row>
    <row r="12927">
      <c r="A12927" s="4" t="s">
        <v>2729</v>
      </c>
      <c r="B12927" s="4">
        <v>486.0</v>
      </c>
      <c r="C12927" s="4">
        <v>2021.0</v>
      </c>
      <c r="D12927" s="4" t="s">
        <v>921</v>
      </c>
      <c r="E12927" s="4" t="s">
        <v>921</v>
      </c>
      <c r="F12927" s="4" t="s">
        <v>1764</v>
      </c>
      <c r="G12927" s="4" t="s">
        <v>1765</v>
      </c>
      <c r="H12927" s="4">
        <v>6360.0</v>
      </c>
      <c r="I12927" s="4">
        <v>5533.0</v>
      </c>
      <c r="J12927" s="4">
        <v>390.0</v>
      </c>
      <c r="K12927" s="4">
        <v>8053.0</v>
      </c>
      <c r="L12927" s="4">
        <v>12994.0</v>
      </c>
      <c r="M12927" s="4" t="s">
        <v>2041</v>
      </c>
      <c r="N12927" s="4" t="s">
        <v>2041</v>
      </c>
      <c r="O12927" s="4" t="s">
        <v>2044</v>
      </c>
      <c r="P12927" s="4" t="s">
        <v>2041</v>
      </c>
      <c r="R12927" s="5" t="str">
        <f t="shared" si="1"/>
        <v>2021_486</v>
      </c>
    </row>
    <row r="12928">
      <c r="A12928" s="4" t="s">
        <v>2730</v>
      </c>
      <c r="B12928" s="4">
        <v>487.0</v>
      </c>
      <c r="C12928" s="4">
        <v>2021.0</v>
      </c>
      <c r="D12928" s="4" t="s">
        <v>1295</v>
      </c>
      <c r="E12928" s="4" t="s">
        <v>114</v>
      </c>
      <c r="F12928" s="4" t="s">
        <v>100</v>
      </c>
      <c r="G12928" s="4" t="s">
        <v>2731</v>
      </c>
      <c r="H12928" s="4">
        <v>4598.0</v>
      </c>
      <c r="I12928" s="4">
        <v>5532.0</v>
      </c>
      <c r="J12928" s="4">
        <v>259.0</v>
      </c>
      <c r="K12928" s="4">
        <v>7655.0</v>
      </c>
      <c r="L12928" s="4">
        <v>42350.0</v>
      </c>
      <c r="M12928" s="4" t="s">
        <v>2041</v>
      </c>
      <c r="N12928" s="4" t="s">
        <v>2041</v>
      </c>
      <c r="O12928" s="4" t="s">
        <v>2044</v>
      </c>
      <c r="P12928" s="4" t="s">
        <v>2041</v>
      </c>
      <c r="R12928" s="5" t="str">
        <f t="shared" si="1"/>
        <v>2021_487</v>
      </c>
    </row>
    <row r="12929">
      <c r="A12929" s="4" t="s">
        <v>2732</v>
      </c>
      <c r="B12929" s="4">
        <v>488.0</v>
      </c>
      <c r="C12929" s="4">
        <v>2021.0</v>
      </c>
      <c r="D12929" s="4" t="s">
        <v>97</v>
      </c>
      <c r="E12929" s="4" t="s">
        <v>2043</v>
      </c>
      <c r="F12929" s="4" t="s">
        <v>179</v>
      </c>
      <c r="G12929" s="4" t="s">
        <v>2733</v>
      </c>
      <c r="H12929" s="4">
        <v>42326.0</v>
      </c>
      <c r="I12929" s="4">
        <v>5527.0</v>
      </c>
      <c r="J12929" s="4">
        <v>950.0</v>
      </c>
      <c r="K12929" s="4">
        <v>24025.0</v>
      </c>
      <c r="L12929" s="4">
        <v>18400.0</v>
      </c>
      <c r="M12929" s="4" t="s">
        <v>2041</v>
      </c>
      <c r="N12929" s="4" t="s">
        <v>2041</v>
      </c>
      <c r="O12929" s="4" t="s">
        <v>2044</v>
      </c>
      <c r="P12929" s="4" t="s">
        <v>2041</v>
      </c>
      <c r="R12929" s="5" t="str">
        <f t="shared" si="1"/>
        <v>2021_488</v>
      </c>
    </row>
    <row r="12930">
      <c r="A12930" s="4" t="s">
        <v>2734</v>
      </c>
      <c r="B12930" s="4">
        <v>489.0</v>
      </c>
      <c r="C12930" s="4">
        <v>2021.0</v>
      </c>
      <c r="D12930" s="4" t="s">
        <v>48</v>
      </c>
      <c r="E12930" s="4" t="s">
        <v>48</v>
      </c>
      <c r="F12930" s="4" t="s">
        <v>55</v>
      </c>
      <c r="G12930" s="4" t="s">
        <v>2610</v>
      </c>
      <c r="H12930" s="4">
        <v>11950.0</v>
      </c>
      <c r="I12930" s="4">
        <v>5507.0</v>
      </c>
      <c r="J12930" s="4">
        <v>304.0</v>
      </c>
      <c r="K12930" s="4">
        <v>5631.0</v>
      </c>
      <c r="L12930" s="4">
        <v>14621.0</v>
      </c>
      <c r="M12930" s="4" t="s">
        <v>2041</v>
      </c>
      <c r="N12930" s="4" t="s">
        <v>2041</v>
      </c>
      <c r="O12930" s="4" t="s">
        <v>2044</v>
      </c>
      <c r="P12930" s="4" t="s">
        <v>2041</v>
      </c>
      <c r="R12930" s="5" t="str">
        <f t="shared" si="1"/>
        <v>2021_489</v>
      </c>
    </row>
    <row r="12931">
      <c r="A12931" s="4" t="s">
        <v>2694</v>
      </c>
      <c r="B12931" s="4">
        <v>490.0</v>
      </c>
      <c r="C12931" s="4">
        <v>2021.0</v>
      </c>
      <c r="D12931" s="4" t="s">
        <v>1292</v>
      </c>
      <c r="E12931" s="4" t="s">
        <v>114</v>
      </c>
      <c r="F12931" s="4" t="s">
        <v>144</v>
      </c>
      <c r="G12931" s="4" t="s">
        <v>2695</v>
      </c>
      <c r="H12931" s="4">
        <v>22016.0</v>
      </c>
      <c r="I12931" s="4">
        <v>5506.0</v>
      </c>
      <c r="J12931" s="4">
        <v>780.0</v>
      </c>
      <c r="K12931" s="4">
        <v>7521.0</v>
      </c>
      <c r="L12931" s="4">
        <v>26400.0</v>
      </c>
      <c r="M12931" s="4" t="s">
        <v>2041</v>
      </c>
      <c r="N12931" s="4" t="s">
        <v>2041</v>
      </c>
      <c r="O12931" s="4" t="s">
        <v>2041</v>
      </c>
      <c r="P12931" s="4" t="s">
        <v>2041</v>
      </c>
      <c r="R12931" s="5" t="str">
        <f t="shared" si="1"/>
        <v>2021_490</v>
      </c>
    </row>
    <row r="12932">
      <c r="A12932" s="4" t="s">
        <v>2555</v>
      </c>
      <c r="B12932" s="4">
        <v>491.0</v>
      </c>
      <c r="C12932" s="4">
        <v>2021.0</v>
      </c>
      <c r="D12932" s="4" t="s">
        <v>973</v>
      </c>
      <c r="E12932" s="4" t="s">
        <v>114</v>
      </c>
      <c r="F12932" s="4" t="s">
        <v>74</v>
      </c>
      <c r="G12932" s="4" t="s">
        <v>1462</v>
      </c>
      <c r="H12932" s="4">
        <v>3088.0</v>
      </c>
      <c r="I12932" s="4">
        <v>5490.0</v>
      </c>
      <c r="J12932" s="4">
        <v>588.0</v>
      </c>
      <c r="K12932" s="4">
        <v>2715.0</v>
      </c>
      <c r="L12932" s="4">
        <v>7800.0</v>
      </c>
      <c r="M12932" s="4" t="s">
        <v>2041</v>
      </c>
      <c r="N12932" s="4" t="s">
        <v>2041</v>
      </c>
      <c r="O12932" s="4" t="s">
        <v>2044</v>
      </c>
      <c r="P12932" s="4" t="s">
        <v>2041</v>
      </c>
      <c r="R12932" s="5" t="str">
        <f t="shared" si="1"/>
        <v>2021_491</v>
      </c>
    </row>
    <row r="12933">
      <c r="A12933" s="7" t="s">
        <v>2355</v>
      </c>
      <c r="B12933" s="7">
        <v>492.0</v>
      </c>
      <c r="C12933" s="7">
        <v>2021.0</v>
      </c>
      <c r="D12933" s="7" t="s">
        <v>168</v>
      </c>
      <c r="E12933" s="7" t="s">
        <v>2116</v>
      </c>
      <c r="F12933" s="7" t="s">
        <v>24</v>
      </c>
      <c r="G12933" s="7" t="s">
        <v>1401</v>
      </c>
      <c r="H12933" s="7">
        <v>3717.0</v>
      </c>
      <c r="I12933" s="7">
        <v>5477.0</v>
      </c>
      <c r="J12933" s="7">
        <v>280.0</v>
      </c>
      <c r="K12933" s="7">
        <v>4082.0</v>
      </c>
      <c r="L12933" s="7">
        <v>11297.0</v>
      </c>
      <c r="M12933" s="7" t="s">
        <v>2041</v>
      </c>
      <c r="N12933" s="7" t="s">
        <v>2044</v>
      </c>
      <c r="O12933" s="7" t="s">
        <v>2041</v>
      </c>
      <c r="P12933" s="7" t="s">
        <v>2041</v>
      </c>
      <c r="Q12933" s="8"/>
      <c r="R12933" s="5" t="str">
        <f t="shared" si="1"/>
        <v>2021_492</v>
      </c>
    </row>
    <row r="12934">
      <c r="A12934" s="4" t="s">
        <v>2735</v>
      </c>
      <c r="B12934" s="4">
        <v>493.0</v>
      </c>
      <c r="C12934" s="4">
        <v>2021.0</v>
      </c>
      <c r="D12934" s="4" t="s">
        <v>999</v>
      </c>
      <c r="E12934" s="4" t="s">
        <v>117</v>
      </c>
      <c r="F12934" s="4" t="s">
        <v>170</v>
      </c>
      <c r="G12934" s="4" t="s">
        <v>1615</v>
      </c>
      <c r="H12934" s="4">
        <v>2353.0</v>
      </c>
      <c r="I12934" s="4">
        <v>5475.0</v>
      </c>
      <c r="J12934" s="4">
        <v>175.0</v>
      </c>
      <c r="K12934" s="4">
        <v>1966.0</v>
      </c>
      <c r="L12934" s="4">
        <v>6040.0</v>
      </c>
      <c r="M12934" s="4" t="s">
        <v>2041</v>
      </c>
      <c r="N12934" s="4" t="s">
        <v>2041</v>
      </c>
      <c r="O12934" s="4" t="s">
        <v>2044</v>
      </c>
      <c r="P12934" s="4" t="s">
        <v>2041</v>
      </c>
      <c r="R12934" s="5" t="str">
        <f t="shared" si="1"/>
        <v>2021_493</v>
      </c>
    </row>
    <row r="12935">
      <c r="A12935" s="4" t="s">
        <v>2736</v>
      </c>
      <c r="B12935" s="4">
        <v>494.0</v>
      </c>
      <c r="C12935" s="4">
        <v>2021.0</v>
      </c>
      <c r="D12935" s="4" t="s">
        <v>444</v>
      </c>
      <c r="E12935" s="4" t="s">
        <v>2052</v>
      </c>
      <c r="F12935" s="4" t="s">
        <v>212</v>
      </c>
      <c r="G12935" s="4" t="s">
        <v>2737</v>
      </c>
      <c r="H12935" s="4">
        <v>13202.0</v>
      </c>
      <c r="I12935" s="4">
        <v>5465.0</v>
      </c>
      <c r="J12935" s="4">
        <v>223.0</v>
      </c>
      <c r="K12935" s="4">
        <v>10818.0</v>
      </c>
      <c r="L12935" s="4">
        <v>6822.0</v>
      </c>
      <c r="M12935" s="4" t="s">
        <v>2041</v>
      </c>
      <c r="N12935" s="4" t="s">
        <v>2041</v>
      </c>
      <c r="O12935" s="4" t="s">
        <v>2044</v>
      </c>
      <c r="P12935" s="4" t="s">
        <v>2041</v>
      </c>
      <c r="R12935" s="5" t="str">
        <f t="shared" si="1"/>
        <v>2021_494</v>
      </c>
    </row>
    <row r="12936">
      <c r="A12936" s="4" t="s">
        <v>2409</v>
      </c>
      <c r="B12936" s="4">
        <v>495.0</v>
      </c>
      <c r="C12936" s="4">
        <v>2021.0</v>
      </c>
      <c r="D12936" s="4" t="s">
        <v>2428</v>
      </c>
      <c r="E12936" s="4" t="s">
        <v>2116</v>
      </c>
      <c r="F12936" s="4" t="s">
        <v>57</v>
      </c>
      <c r="G12936" s="4" t="s">
        <v>1507</v>
      </c>
      <c r="H12936" s="4">
        <v>360.0</v>
      </c>
      <c r="I12936" s="4">
        <v>5461.0</v>
      </c>
      <c r="J12936" s="4">
        <v>31.0</v>
      </c>
      <c r="K12936" s="4">
        <v>758.0</v>
      </c>
      <c r="L12936" s="4">
        <v>218.0</v>
      </c>
      <c r="M12936" s="4" t="s">
        <v>2041</v>
      </c>
      <c r="N12936" s="4" t="s">
        <v>2041</v>
      </c>
      <c r="O12936" s="4" t="s">
        <v>2044</v>
      </c>
      <c r="P12936" s="4" t="s">
        <v>2041</v>
      </c>
      <c r="R12936" s="5" t="str">
        <f t="shared" si="1"/>
        <v>2021_495</v>
      </c>
    </row>
    <row r="12937">
      <c r="A12937" s="4" t="s">
        <v>2738</v>
      </c>
      <c r="B12937" s="4">
        <v>496.0</v>
      </c>
      <c r="C12937" s="4">
        <v>2021.0</v>
      </c>
      <c r="D12937" s="4" t="s">
        <v>352</v>
      </c>
      <c r="E12937" s="4" t="s">
        <v>2040</v>
      </c>
      <c r="F12937" s="4" t="s">
        <v>46</v>
      </c>
      <c r="G12937" s="4" t="s">
        <v>2481</v>
      </c>
      <c r="H12937" s="4">
        <v>3453.0</v>
      </c>
      <c r="I12937" s="4">
        <v>5447.0</v>
      </c>
      <c r="J12937" s="4">
        <v>122.0</v>
      </c>
      <c r="K12937" s="4">
        <v>3256.0</v>
      </c>
      <c r="L12937" s="4">
        <v>11427.0</v>
      </c>
      <c r="M12937" s="4" t="s">
        <v>2041</v>
      </c>
      <c r="N12937" s="4" t="s">
        <v>2041</v>
      </c>
      <c r="O12937" s="4" t="s">
        <v>2044</v>
      </c>
      <c r="P12937" s="4" t="s">
        <v>2041</v>
      </c>
      <c r="R12937" s="5" t="str">
        <f t="shared" si="1"/>
        <v>2021_496</v>
      </c>
    </row>
    <row r="12938">
      <c r="A12938" s="4" t="s">
        <v>2393</v>
      </c>
      <c r="B12938" s="4">
        <v>497.0</v>
      </c>
      <c r="C12938" s="4">
        <v>2021.0</v>
      </c>
      <c r="D12938" s="4" t="s">
        <v>32</v>
      </c>
      <c r="E12938" s="4" t="s">
        <v>2043</v>
      </c>
      <c r="F12938" s="4" t="s">
        <v>57</v>
      </c>
      <c r="G12938" s="4" t="s">
        <v>1597</v>
      </c>
      <c r="H12938" s="4">
        <v>16176.0</v>
      </c>
      <c r="I12938" s="4">
        <v>5412.0</v>
      </c>
      <c r="J12938" s="4">
        <v>819.0</v>
      </c>
      <c r="K12938" s="4">
        <v>7522.0</v>
      </c>
      <c r="L12938" s="4">
        <v>10800.0</v>
      </c>
      <c r="M12938" s="4" t="s">
        <v>2041</v>
      </c>
      <c r="N12938" s="4" t="s">
        <v>2041</v>
      </c>
      <c r="O12938" s="4" t="s">
        <v>2041</v>
      </c>
      <c r="P12938" s="4" t="s">
        <v>2041</v>
      </c>
      <c r="R12938" s="5" t="str">
        <f t="shared" si="1"/>
        <v>2021_497</v>
      </c>
    </row>
    <row r="12939">
      <c r="A12939" s="4" t="s">
        <v>2305</v>
      </c>
      <c r="B12939" s="4">
        <v>498.0</v>
      </c>
      <c r="C12939" s="4">
        <v>2021.0</v>
      </c>
      <c r="D12939" s="4" t="s">
        <v>352</v>
      </c>
      <c r="E12939" s="4" t="s">
        <v>2040</v>
      </c>
      <c r="F12939" s="4" t="s">
        <v>43</v>
      </c>
      <c r="G12939" s="4" t="s">
        <v>1595</v>
      </c>
      <c r="H12939" s="4">
        <v>5068.0</v>
      </c>
      <c r="I12939" s="4">
        <v>5402.0</v>
      </c>
      <c r="J12939" s="4">
        <v>684.0</v>
      </c>
      <c r="K12939" s="4">
        <v>17538.0</v>
      </c>
      <c r="L12939" s="4">
        <v>17500.0</v>
      </c>
      <c r="M12939" s="4" t="s">
        <v>2041</v>
      </c>
      <c r="N12939" s="4" t="s">
        <v>2041</v>
      </c>
      <c r="O12939" s="4" t="s">
        <v>2041</v>
      </c>
      <c r="P12939" s="4" t="s">
        <v>2041</v>
      </c>
      <c r="R12939" s="5" t="str">
        <f t="shared" si="1"/>
        <v>2021_498</v>
      </c>
    </row>
    <row r="12940">
      <c r="A12940" s="4" t="s">
        <v>288</v>
      </c>
      <c r="B12940" s="4">
        <v>499.0</v>
      </c>
      <c r="C12940" s="4">
        <v>2021.0</v>
      </c>
      <c r="D12940" s="4" t="s">
        <v>289</v>
      </c>
      <c r="E12940" s="4" t="s">
        <v>2065</v>
      </c>
      <c r="F12940" s="4" t="s">
        <v>46</v>
      </c>
      <c r="G12940" s="4" t="s">
        <v>1418</v>
      </c>
      <c r="H12940" s="4">
        <v>290.0</v>
      </c>
      <c r="I12940" s="4">
        <v>5399.0</v>
      </c>
      <c r="J12940" s="4">
        <v>99.0</v>
      </c>
      <c r="K12940" s="4">
        <v>3131.0</v>
      </c>
      <c r="L12940" s="4">
        <v>33000.0</v>
      </c>
      <c r="M12940" s="4" t="s">
        <v>2041</v>
      </c>
      <c r="N12940" s="4" t="s">
        <v>2041</v>
      </c>
      <c r="O12940" s="4" t="s">
        <v>2041</v>
      </c>
      <c r="P12940" s="4" t="s">
        <v>2041</v>
      </c>
      <c r="R12940" s="5" t="str">
        <f t="shared" si="1"/>
        <v>2021_499</v>
      </c>
    </row>
    <row r="12941">
      <c r="A12941" s="4" t="s">
        <v>2739</v>
      </c>
      <c r="B12941" s="4">
        <v>500.0</v>
      </c>
      <c r="C12941" s="4">
        <v>2021.0</v>
      </c>
      <c r="D12941" s="4" t="s">
        <v>1360</v>
      </c>
      <c r="E12941" s="4" t="s">
        <v>2141</v>
      </c>
      <c r="F12941" s="4" t="s">
        <v>30</v>
      </c>
      <c r="G12941" s="4" t="s">
        <v>1407</v>
      </c>
      <c r="H12941" s="4">
        <v>55885.0</v>
      </c>
      <c r="I12941" s="4">
        <v>5371.0</v>
      </c>
      <c r="J12941" s="4">
        <v>1778.0</v>
      </c>
      <c r="K12941" s="4">
        <v>12409.0</v>
      </c>
      <c r="L12941" s="4">
        <v>11490.0</v>
      </c>
      <c r="M12941" s="4" t="s">
        <v>2041</v>
      </c>
      <c r="N12941" s="4" t="s">
        <v>2041</v>
      </c>
      <c r="O12941" s="4" t="s">
        <v>2044</v>
      </c>
      <c r="P12941" s="4" t="s">
        <v>2041</v>
      </c>
      <c r="R12941" s="5" t="str">
        <f t="shared" si="1"/>
        <v>2021_500</v>
      </c>
    </row>
    <row r="12942">
      <c r="A12942" s="4" t="s">
        <v>25</v>
      </c>
      <c r="B12942" s="4">
        <v>1.0</v>
      </c>
      <c r="C12942" s="4">
        <v>2022.0</v>
      </c>
      <c r="D12942" s="4" t="s">
        <v>26</v>
      </c>
      <c r="E12942" s="4" t="s">
        <v>2040</v>
      </c>
      <c r="F12942" s="4" t="s">
        <v>27</v>
      </c>
      <c r="G12942" s="4" t="s">
        <v>1400</v>
      </c>
      <c r="H12942" s="4">
        <v>409795.0</v>
      </c>
      <c r="I12942" s="4">
        <v>572754.0</v>
      </c>
      <c r="J12942" s="4">
        <v>13673.0</v>
      </c>
      <c r="K12942" s="4">
        <v>244860.0</v>
      </c>
      <c r="L12942" s="4">
        <v>2300000.0</v>
      </c>
      <c r="M12942" s="4" t="s">
        <v>2041</v>
      </c>
      <c r="N12942" s="4" t="s">
        <v>2041</v>
      </c>
      <c r="O12942" s="4" t="s">
        <v>2041</v>
      </c>
      <c r="P12942" s="4" t="s">
        <v>2044</v>
      </c>
      <c r="R12942" s="5" t="str">
        <f t="shared" si="1"/>
        <v>2022_1</v>
      </c>
    </row>
    <row r="12943">
      <c r="A12943" s="4" t="s">
        <v>2640</v>
      </c>
      <c r="B12943" s="4">
        <v>2.0</v>
      </c>
      <c r="C12943" s="4">
        <v>2022.0</v>
      </c>
      <c r="D12943" s="4" t="s">
        <v>1364</v>
      </c>
      <c r="E12943" s="4" t="s">
        <v>2040</v>
      </c>
      <c r="F12943" s="4" t="s">
        <v>95</v>
      </c>
      <c r="G12943" s="4" t="s">
        <v>1458</v>
      </c>
      <c r="H12943" s="4">
        <v>1658807.0</v>
      </c>
      <c r="I12943" s="4">
        <v>469822.0</v>
      </c>
      <c r="J12943" s="4">
        <v>33364.0</v>
      </c>
      <c r="K12943" s="4">
        <v>420549.0</v>
      </c>
      <c r="L12943" s="4">
        <v>1608000.0</v>
      </c>
      <c r="M12943" s="4" t="s">
        <v>2041</v>
      </c>
      <c r="N12943" s="4" t="s">
        <v>2041</v>
      </c>
      <c r="O12943" s="4" t="s">
        <v>2041</v>
      </c>
      <c r="P12943" s="4" t="s">
        <v>2044</v>
      </c>
      <c r="R12943" s="5" t="str">
        <f t="shared" si="1"/>
        <v>2022_2</v>
      </c>
    </row>
    <row r="12944">
      <c r="A12944" s="4" t="s">
        <v>1969</v>
      </c>
      <c r="B12944" s="4">
        <v>3.0</v>
      </c>
      <c r="C12944" s="4">
        <v>2022.0</v>
      </c>
      <c r="D12944" s="4" t="s">
        <v>32</v>
      </c>
      <c r="E12944" s="4" t="s">
        <v>2043</v>
      </c>
      <c r="F12944" s="4" t="s">
        <v>57</v>
      </c>
      <c r="G12944" s="4" t="s">
        <v>1487</v>
      </c>
      <c r="H12944" s="4">
        <v>2849538.0</v>
      </c>
      <c r="I12944" s="4">
        <v>365817.0</v>
      </c>
      <c r="J12944" s="4">
        <v>94680.0</v>
      </c>
      <c r="K12944" s="4">
        <v>351002.0</v>
      </c>
      <c r="L12944" s="4">
        <v>154000.0</v>
      </c>
      <c r="M12944" s="4" t="s">
        <v>2041</v>
      </c>
      <c r="N12944" s="4" t="s">
        <v>2041</v>
      </c>
      <c r="O12944" s="4" t="s">
        <v>2041</v>
      </c>
      <c r="P12944" s="4" t="s">
        <v>2044</v>
      </c>
      <c r="R12944" s="5" t="str">
        <f t="shared" si="1"/>
        <v>2022_3</v>
      </c>
    </row>
    <row r="12945">
      <c r="A12945" s="7" t="s">
        <v>2045</v>
      </c>
      <c r="B12945" s="7">
        <v>4.0</v>
      </c>
      <c r="C12945" s="7">
        <v>2022.0</v>
      </c>
      <c r="D12945" s="7" t="s">
        <v>1292</v>
      </c>
      <c r="E12945" s="7" t="s">
        <v>114</v>
      </c>
      <c r="F12945" s="7" t="s">
        <v>212</v>
      </c>
      <c r="G12945" s="7" t="s">
        <v>1434</v>
      </c>
      <c r="H12945" s="7">
        <v>132839.0</v>
      </c>
      <c r="I12945" s="7">
        <v>292111.0</v>
      </c>
      <c r="J12945" s="7">
        <v>7910.0</v>
      </c>
      <c r="K12945" s="7">
        <v>232999.0</v>
      </c>
      <c r="L12945" s="7">
        <v>258000.0</v>
      </c>
      <c r="M12945" s="7" t="s">
        <v>2041</v>
      </c>
      <c r="N12945" s="7" t="s">
        <v>2044</v>
      </c>
      <c r="O12945" s="7" t="s">
        <v>2041</v>
      </c>
      <c r="P12945" s="7" t="s">
        <v>2044</v>
      </c>
      <c r="Q12945" s="8"/>
      <c r="R12945" s="5" t="str">
        <f t="shared" si="1"/>
        <v>2022_4</v>
      </c>
    </row>
    <row r="12946">
      <c r="A12946" s="4" t="s">
        <v>1975</v>
      </c>
      <c r="B12946" s="4">
        <v>5.0</v>
      </c>
      <c r="C12946" s="4">
        <v>2022.0</v>
      </c>
      <c r="D12946" s="4" t="s">
        <v>1289</v>
      </c>
      <c r="E12946" s="4" t="s">
        <v>114</v>
      </c>
      <c r="F12946" s="4" t="s">
        <v>74</v>
      </c>
      <c r="G12946" s="4" t="s">
        <v>1416</v>
      </c>
      <c r="H12946" s="4">
        <v>479830.0</v>
      </c>
      <c r="I12946" s="4">
        <v>287597.0</v>
      </c>
      <c r="J12946" s="4">
        <v>17285.0</v>
      </c>
      <c r="K12946" s="4">
        <v>212206.0</v>
      </c>
      <c r="L12946" s="4">
        <v>350000.0</v>
      </c>
      <c r="M12946" s="4" t="s">
        <v>2041</v>
      </c>
      <c r="N12946" s="4" t="s">
        <v>2041</v>
      </c>
      <c r="O12946" s="4" t="s">
        <v>2041</v>
      </c>
      <c r="P12946" s="4" t="s">
        <v>2044</v>
      </c>
      <c r="R12946" s="5" t="str">
        <f t="shared" si="1"/>
        <v>2022_5</v>
      </c>
    </row>
    <row r="12947">
      <c r="A12947" s="4" t="s">
        <v>22</v>
      </c>
      <c r="B12947" s="4">
        <v>6.0</v>
      </c>
      <c r="C12947" s="4">
        <v>2022.0</v>
      </c>
      <c r="D12947" s="4" t="s">
        <v>23</v>
      </c>
      <c r="E12947" s="4" t="s">
        <v>921</v>
      </c>
      <c r="F12947" s="4" t="s">
        <v>24</v>
      </c>
      <c r="G12947" s="4" t="s">
        <v>1401</v>
      </c>
      <c r="H12947" s="4">
        <v>349652.0</v>
      </c>
      <c r="I12947" s="4">
        <v>285640.0</v>
      </c>
      <c r="J12947" s="4">
        <v>23040.0</v>
      </c>
      <c r="K12947" s="4">
        <v>338923.0</v>
      </c>
      <c r="L12947" s="4">
        <v>63000.0</v>
      </c>
      <c r="M12947" s="4" t="s">
        <v>2041</v>
      </c>
      <c r="N12947" s="4" t="s">
        <v>2041</v>
      </c>
      <c r="O12947" s="4" t="s">
        <v>2041</v>
      </c>
      <c r="P12947" s="4" t="s">
        <v>2044</v>
      </c>
      <c r="R12947" s="5" t="str">
        <f t="shared" si="1"/>
        <v>2022_6</v>
      </c>
    </row>
    <row r="12948">
      <c r="A12948" s="4" t="s">
        <v>1968</v>
      </c>
      <c r="B12948" s="4">
        <v>7.0</v>
      </c>
      <c r="C12948" s="4">
        <v>2022.0</v>
      </c>
      <c r="D12948" s="4" t="s">
        <v>67</v>
      </c>
      <c r="E12948" s="4" t="s">
        <v>2042</v>
      </c>
      <c r="F12948" s="4" t="s">
        <v>70</v>
      </c>
      <c r="G12948" s="4" t="s">
        <v>1409</v>
      </c>
      <c r="H12948" s="4">
        <v>779542.0</v>
      </c>
      <c r="I12948" s="4">
        <v>276094.0</v>
      </c>
      <c r="J12948" s="4">
        <v>89795.0</v>
      </c>
      <c r="K12948" s="4">
        <v>958784.0</v>
      </c>
      <c r="L12948" s="4">
        <v>372000.0</v>
      </c>
      <c r="M12948" s="4" t="s">
        <v>2041</v>
      </c>
      <c r="N12948" s="4" t="s">
        <v>2041</v>
      </c>
      <c r="O12948" s="4" t="s">
        <v>2041</v>
      </c>
      <c r="P12948" s="4" t="s">
        <v>2044</v>
      </c>
      <c r="R12948" s="5" t="str">
        <f t="shared" si="1"/>
        <v>2022_7</v>
      </c>
    </row>
    <row r="12949">
      <c r="A12949" s="4" t="s">
        <v>2056</v>
      </c>
      <c r="B12949" s="4">
        <v>8.0</v>
      </c>
      <c r="C12949" s="4">
        <v>2022.0</v>
      </c>
      <c r="D12949" s="4" t="s">
        <v>1364</v>
      </c>
      <c r="E12949" s="4" t="s">
        <v>2043</v>
      </c>
      <c r="F12949" s="4" t="s">
        <v>57</v>
      </c>
      <c r="G12949" s="4" t="s">
        <v>1544</v>
      </c>
      <c r="H12949" s="4">
        <v>1842326.0</v>
      </c>
      <c r="I12949" s="4">
        <v>257637.0</v>
      </c>
      <c r="J12949" s="4">
        <v>76033.0</v>
      </c>
      <c r="K12949" s="4">
        <v>359268.0</v>
      </c>
      <c r="L12949" s="4">
        <v>156500.0</v>
      </c>
      <c r="M12949" s="4" t="s">
        <v>2041</v>
      </c>
      <c r="N12949" s="4" t="s">
        <v>2041</v>
      </c>
      <c r="O12949" s="4" t="s">
        <v>2041</v>
      </c>
      <c r="P12949" s="4" t="s">
        <v>2044</v>
      </c>
      <c r="R12949" s="5" t="str">
        <f t="shared" si="1"/>
        <v>2022_8</v>
      </c>
    </row>
    <row r="12950">
      <c r="A12950" s="4" t="s">
        <v>1976</v>
      </c>
      <c r="B12950" s="4">
        <v>9.0</v>
      </c>
      <c r="C12950" s="4">
        <v>2022.0</v>
      </c>
      <c r="D12950" s="4" t="s">
        <v>973</v>
      </c>
      <c r="E12950" s="4" t="s">
        <v>114</v>
      </c>
      <c r="F12950" s="4" t="s">
        <v>24</v>
      </c>
      <c r="G12950" s="4" t="s">
        <v>1401</v>
      </c>
      <c r="H12950" s="4">
        <v>45858.0</v>
      </c>
      <c r="I12950" s="4">
        <v>238228.0</v>
      </c>
      <c r="J12950" s="4">
        <v>4539.0</v>
      </c>
      <c r="K12950" s="4">
        <v>65015.0</v>
      </c>
      <c r="L12950" s="4">
        <v>67500.0</v>
      </c>
      <c r="M12950" s="4" t="s">
        <v>2041</v>
      </c>
      <c r="N12950" s="4" t="s">
        <v>2041</v>
      </c>
      <c r="O12950" s="4" t="s">
        <v>2041</v>
      </c>
      <c r="P12950" s="4" t="s">
        <v>2044</v>
      </c>
      <c r="R12950" s="5" t="str">
        <f t="shared" si="1"/>
        <v>2022_9</v>
      </c>
    </row>
    <row r="12951">
      <c r="A12951" s="4" t="s">
        <v>1988</v>
      </c>
      <c r="B12951" s="4">
        <v>10.0</v>
      </c>
      <c r="C12951" s="4">
        <v>2022.0</v>
      </c>
      <c r="D12951" s="4" t="s">
        <v>973</v>
      </c>
      <c r="E12951" s="4" t="s">
        <v>114</v>
      </c>
      <c r="F12951" s="4" t="s">
        <v>100</v>
      </c>
      <c r="G12951" s="4" t="s">
        <v>2740</v>
      </c>
      <c r="H12951" s="4">
        <v>32356.0</v>
      </c>
      <c r="I12951" s="4">
        <v>213989.0</v>
      </c>
      <c r="J12951" s="4">
        <v>1540.0</v>
      </c>
      <c r="K12951" s="4">
        <v>57338.0</v>
      </c>
      <c r="L12951" s="4">
        <v>40000.0</v>
      </c>
      <c r="M12951" s="4" t="s">
        <v>2041</v>
      </c>
      <c r="N12951" s="4" t="s">
        <v>2041</v>
      </c>
      <c r="O12951" s="4" t="s">
        <v>2041</v>
      </c>
      <c r="P12951" s="4" t="s">
        <v>2044</v>
      </c>
      <c r="R12951" s="5" t="str">
        <f t="shared" si="1"/>
        <v>2022_10</v>
      </c>
    </row>
    <row r="12952">
      <c r="A12952" s="4" t="s">
        <v>1979</v>
      </c>
      <c r="B12952" s="4">
        <v>11.0</v>
      </c>
      <c r="C12952" s="4">
        <v>2022.0</v>
      </c>
      <c r="D12952" s="4" t="s">
        <v>26</v>
      </c>
      <c r="E12952" s="4" t="s">
        <v>2040</v>
      </c>
      <c r="F12952" s="4" t="s">
        <v>95</v>
      </c>
      <c r="G12952" s="4" t="s">
        <v>1421</v>
      </c>
      <c r="H12952" s="4">
        <v>255231.0</v>
      </c>
      <c r="I12952" s="4">
        <v>195929.0</v>
      </c>
      <c r="J12952" s="4">
        <v>5007.0</v>
      </c>
      <c r="K12952" s="4">
        <v>59268.0</v>
      </c>
      <c r="L12952" s="4">
        <v>288000.0</v>
      </c>
      <c r="M12952" s="4" t="s">
        <v>2041</v>
      </c>
      <c r="N12952" s="4" t="s">
        <v>2041</v>
      </c>
      <c r="O12952" s="4" t="s">
        <v>2041</v>
      </c>
      <c r="P12952" s="4" t="s">
        <v>2044</v>
      </c>
      <c r="R12952" s="5" t="str">
        <f t="shared" si="1"/>
        <v>2022_11</v>
      </c>
    </row>
    <row r="12953">
      <c r="A12953" s="4" t="s">
        <v>2096</v>
      </c>
      <c r="B12953" s="4">
        <v>12.0</v>
      </c>
      <c r="C12953" s="4">
        <v>2022.0</v>
      </c>
      <c r="D12953" s="4" t="s">
        <v>1292</v>
      </c>
      <c r="E12953" s="4" t="s">
        <v>114</v>
      </c>
      <c r="F12953" s="4" t="s">
        <v>35</v>
      </c>
      <c r="G12953" s="4" t="s">
        <v>1896</v>
      </c>
      <c r="H12953" s="4">
        <v>76286.0</v>
      </c>
      <c r="I12953" s="4">
        <v>174078.0</v>
      </c>
      <c r="J12953" s="4">
        <v>5365.0</v>
      </c>
      <c r="K12953" s="4">
        <v>154889.0</v>
      </c>
      <c r="L12953" s="4">
        <v>72963.0</v>
      </c>
      <c r="M12953" s="4" t="s">
        <v>2041</v>
      </c>
      <c r="N12953" s="4" t="s">
        <v>2041</v>
      </c>
      <c r="O12953" s="4" t="s">
        <v>2041</v>
      </c>
      <c r="P12953" s="4" t="s">
        <v>2044</v>
      </c>
      <c r="R12953" s="5" t="str">
        <f t="shared" si="1"/>
        <v>2022_12</v>
      </c>
    </row>
    <row r="12954">
      <c r="A12954" s="4" t="s">
        <v>1171</v>
      </c>
      <c r="B12954" s="4">
        <v>13.0</v>
      </c>
      <c r="C12954" s="4">
        <v>2022.0</v>
      </c>
      <c r="D12954" s="4" t="s">
        <v>29</v>
      </c>
      <c r="E12954" s="4" t="s">
        <v>29</v>
      </c>
      <c r="F12954" s="4" t="s">
        <v>24</v>
      </c>
      <c r="G12954" s="4" t="s">
        <v>1503</v>
      </c>
      <c r="H12954" s="4">
        <v>169262.0</v>
      </c>
      <c r="I12954" s="4">
        <v>168864.0</v>
      </c>
      <c r="J12954" s="4">
        <v>20081.0</v>
      </c>
      <c r="K12954" s="4">
        <v>551622.0</v>
      </c>
      <c r="L12954" s="4">
        <v>202600.0</v>
      </c>
      <c r="M12954" s="4" t="s">
        <v>2041</v>
      </c>
      <c r="N12954" s="4" t="s">
        <v>2041</v>
      </c>
      <c r="O12954" s="4" t="s">
        <v>2041</v>
      </c>
      <c r="P12954" s="4" t="s">
        <v>2044</v>
      </c>
      <c r="R12954" s="5" t="str">
        <f t="shared" si="1"/>
        <v>2022_13</v>
      </c>
    </row>
    <row r="12955">
      <c r="A12955" s="4" t="s">
        <v>1991</v>
      </c>
      <c r="B12955" s="4">
        <v>14.0</v>
      </c>
      <c r="C12955" s="4">
        <v>2022.0</v>
      </c>
      <c r="D12955" s="4" t="s">
        <v>638</v>
      </c>
      <c r="E12955" s="4" t="s">
        <v>2043</v>
      </c>
      <c r="F12955" s="4" t="s">
        <v>95</v>
      </c>
      <c r="G12955" s="4" t="s">
        <v>1431</v>
      </c>
      <c r="H12955" s="4">
        <v>2311359.0</v>
      </c>
      <c r="I12955" s="4">
        <v>168088.0</v>
      </c>
      <c r="J12955" s="4">
        <v>61271.0</v>
      </c>
      <c r="K12955" s="4">
        <v>333779.0</v>
      </c>
      <c r="L12955" s="4">
        <v>181000.0</v>
      </c>
      <c r="M12955" s="4" t="s">
        <v>2041</v>
      </c>
      <c r="N12955" s="4" t="s">
        <v>2041</v>
      </c>
      <c r="O12955" s="4" t="s">
        <v>2041</v>
      </c>
      <c r="P12955" s="4" t="s">
        <v>2044</v>
      </c>
      <c r="R12955" s="5" t="str">
        <f t="shared" si="1"/>
        <v>2022_14</v>
      </c>
    </row>
    <row r="12956">
      <c r="A12956" s="4" t="s">
        <v>1982</v>
      </c>
      <c r="B12956" s="4">
        <v>15.0</v>
      </c>
      <c r="C12956" s="4">
        <v>2022.0</v>
      </c>
      <c r="D12956" s="4" t="s">
        <v>973</v>
      </c>
      <c r="E12956" s="4" t="s">
        <v>114</v>
      </c>
      <c r="F12956" s="4" t="s">
        <v>55</v>
      </c>
      <c r="G12956" s="4" t="s">
        <v>1415</v>
      </c>
      <c r="H12956" s="4">
        <v>15709.0</v>
      </c>
      <c r="I12956" s="4">
        <v>162467.0</v>
      </c>
      <c r="J12956" s="4">
        <v>611.0</v>
      </c>
      <c r="K12956" s="4">
        <v>44453.0</v>
      </c>
      <c r="L12956" s="4">
        <v>46827.0</v>
      </c>
      <c r="M12956" s="4" t="s">
        <v>2041</v>
      </c>
      <c r="N12956" s="4" t="s">
        <v>2041</v>
      </c>
      <c r="O12956" s="4" t="s">
        <v>2041</v>
      </c>
      <c r="P12956" s="4" t="s">
        <v>2044</v>
      </c>
      <c r="R12956" s="5" t="str">
        <f t="shared" si="1"/>
        <v>2022_15</v>
      </c>
    </row>
    <row r="12957">
      <c r="A12957" s="4" t="s">
        <v>1967</v>
      </c>
      <c r="B12957" s="4">
        <v>16.0</v>
      </c>
      <c r="C12957" s="4">
        <v>2022.0</v>
      </c>
      <c r="D12957" s="4" t="s">
        <v>23</v>
      </c>
      <c r="E12957" s="4" t="s">
        <v>921</v>
      </c>
      <c r="F12957" s="4" t="s">
        <v>57</v>
      </c>
      <c r="G12957" s="4" t="s">
        <v>1403</v>
      </c>
      <c r="H12957" s="4">
        <v>317120.0</v>
      </c>
      <c r="I12957" s="4">
        <v>162465.0</v>
      </c>
      <c r="J12957" s="4">
        <v>15625.0</v>
      </c>
      <c r="K12957" s="4">
        <v>239535.0</v>
      </c>
      <c r="L12957" s="4">
        <v>42595.0</v>
      </c>
      <c r="M12957" s="4" t="s">
        <v>2041</v>
      </c>
      <c r="N12957" s="4" t="s">
        <v>2041</v>
      </c>
      <c r="O12957" s="4" t="s">
        <v>2041</v>
      </c>
      <c r="P12957" s="4" t="s">
        <v>2044</v>
      </c>
      <c r="R12957" s="5" t="str">
        <f t="shared" si="1"/>
        <v>2022_16</v>
      </c>
    </row>
    <row r="12958">
      <c r="A12958" s="4" t="s">
        <v>1990</v>
      </c>
      <c r="B12958" s="4">
        <v>17.0</v>
      </c>
      <c r="C12958" s="4">
        <v>2022.0</v>
      </c>
      <c r="D12958" s="4" t="s">
        <v>1831</v>
      </c>
      <c r="E12958" s="4" t="s">
        <v>2040</v>
      </c>
      <c r="F12958" s="4" t="s">
        <v>88</v>
      </c>
      <c r="G12958" s="4" t="s">
        <v>1413</v>
      </c>
      <c r="H12958" s="4">
        <v>309313.0</v>
      </c>
      <c r="I12958" s="4">
        <v>151157.0</v>
      </c>
      <c r="J12958" s="4">
        <v>16433.0</v>
      </c>
      <c r="K12958" s="4">
        <v>71876.0</v>
      </c>
      <c r="L12958" s="4">
        <v>490600.0</v>
      </c>
      <c r="M12958" s="4" t="s">
        <v>2041</v>
      </c>
      <c r="N12958" s="4" t="s">
        <v>2041</v>
      </c>
      <c r="O12958" s="4" t="s">
        <v>2041</v>
      </c>
      <c r="P12958" s="4" t="s">
        <v>2044</v>
      </c>
      <c r="R12958" s="5" t="str">
        <f t="shared" si="1"/>
        <v>2022_17</v>
      </c>
    </row>
    <row r="12959">
      <c r="A12959" s="7" t="s">
        <v>2471</v>
      </c>
      <c r="B12959" s="7">
        <v>18.0</v>
      </c>
      <c r="C12959" s="7">
        <v>2022.0</v>
      </c>
      <c r="D12959" s="7" t="s">
        <v>72</v>
      </c>
      <c r="E12959" s="7" t="s">
        <v>72</v>
      </c>
      <c r="F12959" s="7" t="s">
        <v>46</v>
      </c>
      <c r="G12959" s="7" t="s">
        <v>1429</v>
      </c>
      <c r="H12959" s="7">
        <v>38671.0</v>
      </c>
      <c r="I12959" s="7">
        <v>148579.0</v>
      </c>
      <c r="J12959" s="7">
        <v>2542.0</v>
      </c>
      <c r="K12959" s="7">
        <v>81285.0</v>
      </c>
      <c r="L12959" s="7">
        <v>258500.0</v>
      </c>
      <c r="M12959" s="7" t="s">
        <v>2041</v>
      </c>
      <c r="N12959" s="7" t="s">
        <v>2044</v>
      </c>
      <c r="O12959" s="7" t="s">
        <v>2041</v>
      </c>
      <c r="P12959" s="7" t="s">
        <v>2044</v>
      </c>
      <c r="Q12959" s="8"/>
      <c r="R12959" s="5" t="str">
        <f t="shared" si="1"/>
        <v>2022_18</v>
      </c>
    </row>
    <row r="12960">
      <c r="A12960" s="4" t="s">
        <v>1985</v>
      </c>
      <c r="B12960" s="4">
        <v>19.0</v>
      </c>
      <c r="C12960" s="4">
        <v>2022.0</v>
      </c>
      <c r="D12960" s="4" t="s">
        <v>23</v>
      </c>
      <c r="E12960" s="4" t="s">
        <v>921</v>
      </c>
      <c r="F12960" s="4" t="s">
        <v>55</v>
      </c>
      <c r="G12960" s="4" t="s">
        <v>1889</v>
      </c>
      <c r="H12960" s="4">
        <v>47758.0</v>
      </c>
      <c r="I12960" s="4">
        <v>141032.0</v>
      </c>
      <c r="J12960" s="4">
        <v>9738.0</v>
      </c>
      <c r="K12960" s="4">
        <v>85373.0</v>
      </c>
      <c r="L12960" s="4">
        <v>17700.0</v>
      </c>
      <c r="M12960" s="4" t="s">
        <v>2041</v>
      </c>
      <c r="N12960" s="4" t="s">
        <v>2041</v>
      </c>
      <c r="O12960" s="4" t="s">
        <v>2041</v>
      </c>
      <c r="P12960" s="4" t="s">
        <v>2044</v>
      </c>
      <c r="R12960" s="5" t="str">
        <f t="shared" si="1"/>
        <v>2022_19</v>
      </c>
    </row>
    <row r="12961">
      <c r="A12961" s="7" t="s">
        <v>2641</v>
      </c>
      <c r="B12961" s="7">
        <v>20.0</v>
      </c>
      <c r="C12961" s="7">
        <v>2022.0</v>
      </c>
      <c r="D12961" s="7" t="s">
        <v>1289</v>
      </c>
      <c r="E12961" s="7" t="s">
        <v>114</v>
      </c>
      <c r="F12961" s="7" t="s">
        <v>257</v>
      </c>
      <c r="G12961" s="7" t="s">
        <v>1424</v>
      </c>
      <c r="H12961" s="7">
        <v>118534.0</v>
      </c>
      <c r="I12961" s="7">
        <v>138639.0</v>
      </c>
      <c r="J12961" s="7">
        <v>6104.0</v>
      </c>
      <c r="K12961" s="7">
        <v>97460.0</v>
      </c>
      <c r="L12961" s="7">
        <v>98200.0</v>
      </c>
      <c r="M12961" s="7" t="s">
        <v>2041</v>
      </c>
      <c r="N12961" s="7" t="s">
        <v>2044</v>
      </c>
      <c r="O12961" s="7" t="s">
        <v>2041</v>
      </c>
      <c r="P12961" s="7" t="s">
        <v>2044</v>
      </c>
      <c r="Q12961" s="8"/>
      <c r="R12961" s="5" t="str">
        <f t="shared" si="1"/>
        <v>2022_20</v>
      </c>
    </row>
    <row r="12962">
      <c r="A12962" s="4" t="s">
        <v>1984</v>
      </c>
      <c r="B12962" s="4">
        <v>21.0</v>
      </c>
      <c r="C12962" s="4">
        <v>2022.0</v>
      </c>
      <c r="D12962" s="4" t="s">
        <v>72</v>
      </c>
      <c r="E12962" s="4" t="s">
        <v>72</v>
      </c>
      <c r="F12962" s="4" t="s">
        <v>55</v>
      </c>
      <c r="G12962" s="4" t="s">
        <v>1417</v>
      </c>
      <c r="H12962" s="4">
        <v>41496.0</v>
      </c>
      <c r="I12962" s="4">
        <v>137888.0</v>
      </c>
      <c r="J12962" s="4">
        <v>1655.0</v>
      </c>
      <c r="K12962" s="4">
        <v>49086.0</v>
      </c>
      <c r="L12962" s="4">
        <v>420000.0</v>
      </c>
      <c r="M12962" s="4" t="s">
        <v>2041</v>
      </c>
      <c r="N12962" s="4" t="s">
        <v>2041</v>
      </c>
      <c r="O12962" s="4" t="s">
        <v>2041</v>
      </c>
      <c r="P12962" s="4" t="s">
        <v>2044</v>
      </c>
      <c r="R12962" s="5" t="str">
        <f t="shared" si="1"/>
        <v>2022_21</v>
      </c>
    </row>
    <row r="12963">
      <c r="A12963" s="4" t="s">
        <v>1971</v>
      </c>
      <c r="B12963" s="4">
        <v>22.0</v>
      </c>
      <c r="C12963" s="4">
        <v>2022.0</v>
      </c>
      <c r="D12963" s="4" t="s">
        <v>19</v>
      </c>
      <c r="E12963" s="4" t="s">
        <v>19</v>
      </c>
      <c r="F12963" s="4" t="s">
        <v>20</v>
      </c>
      <c r="G12963" s="4" t="s">
        <v>1406</v>
      </c>
      <c r="H12963" s="4">
        <v>67958.0</v>
      </c>
      <c r="I12963" s="4">
        <v>136341.0</v>
      </c>
      <c r="J12963" s="4">
        <v>17937.0</v>
      </c>
      <c r="K12963" s="4">
        <v>257035.0</v>
      </c>
      <c r="L12963" s="4">
        <v>183000.0</v>
      </c>
      <c r="M12963" s="4" t="s">
        <v>2041</v>
      </c>
      <c r="N12963" s="4" t="s">
        <v>2041</v>
      </c>
      <c r="O12963" s="4" t="s">
        <v>2041</v>
      </c>
      <c r="P12963" s="4" t="s">
        <v>2044</v>
      </c>
      <c r="R12963" s="5" t="str">
        <f t="shared" si="1"/>
        <v>2022_22</v>
      </c>
    </row>
    <row r="12964">
      <c r="A12964" s="4" t="s">
        <v>1977</v>
      </c>
      <c r="B12964" s="4">
        <v>23.0</v>
      </c>
      <c r="C12964" s="4">
        <v>2022.0</v>
      </c>
      <c r="D12964" s="4" t="s">
        <v>29</v>
      </c>
      <c r="E12964" s="4" t="s">
        <v>29</v>
      </c>
      <c r="F12964" s="4" t="s">
        <v>30</v>
      </c>
      <c r="G12964" s="4" t="s">
        <v>1407</v>
      </c>
      <c r="H12964" s="4">
        <v>213837.0</v>
      </c>
      <c r="I12964" s="4">
        <v>133613.0</v>
      </c>
      <c r="J12964" s="4">
        <v>22065.0</v>
      </c>
      <c r="K12964" s="4">
        <v>366596.0</v>
      </c>
      <c r="L12964" s="4">
        <v>118400.0</v>
      </c>
      <c r="M12964" s="4" t="s">
        <v>2041</v>
      </c>
      <c r="N12964" s="4" t="s">
        <v>2041</v>
      </c>
      <c r="O12964" s="4" t="s">
        <v>2041</v>
      </c>
      <c r="P12964" s="4" t="s">
        <v>2044</v>
      </c>
      <c r="R12964" s="5" t="str">
        <f t="shared" si="1"/>
        <v>2022_23</v>
      </c>
    </row>
    <row r="12965">
      <c r="A12965" s="4" t="s">
        <v>2566</v>
      </c>
      <c r="B12965" s="4">
        <v>24.0</v>
      </c>
      <c r="C12965" s="4">
        <v>2022.0</v>
      </c>
      <c r="D12965" s="4" t="s">
        <v>59</v>
      </c>
      <c r="E12965" s="4" t="s">
        <v>2042</v>
      </c>
      <c r="F12965" s="4" t="s">
        <v>30</v>
      </c>
      <c r="G12965" s="4" t="s">
        <v>1407</v>
      </c>
      <c r="H12965" s="4">
        <v>402527.0</v>
      </c>
      <c r="I12965" s="4">
        <v>127202.0</v>
      </c>
      <c r="J12965" s="4">
        <v>48334.0</v>
      </c>
      <c r="K12965" s="4">
        <v>3743567.0</v>
      </c>
      <c r="L12965" s="4">
        <v>271025.0</v>
      </c>
      <c r="M12965" s="4" t="s">
        <v>2041</v>
      </c>
      <c r="N12965" s="4" t="s">
        <v>2041</v>
      </c>
      <c r="O12965" s="4" t="s">
        <v>2041</v>
      </c>
      <c r="P12965" s="4" t="s">
        <v>2044</v>
      </c>
      <c r="R12965" s="5" t="str">
        <f t="shared" si="1"/>
        <v>2022_24</v>
      </c>
    </row>
    <row r="12966">
      <c r="A12966" s="7" t="s">
        <v>1970</v>
      </c>
      <c r="B12966" s="7">
        <v>25.0</v>
      </c>
      <c r="C12966" s="7">
        <v>2022.0</v>
      </c>
      <c r="D12966" s="7" t="s">
        <v>19</v>
      </c>
      <c r="E12966" s="7" t="s">
        <v>19</v>
      </c>
      <c r="F12966" s="7" t="s">
        <v>20</v>
      </c>
      <c r="G12966" s="7" t="s">
        <v>1402</v>
      </c>
      <c r="H12966" s="7">
        <v>63555.0</v>
      </c>
      <c r="I12966" s="7">
        <v>127004.0</v>
      </c>
      <c r="J12966" s="7">
        <v>10019.0</v>
      </c>
      <c r="K12966" s="7">
        <v>244718.0</v>
      </c>
      <c r="L12966" s="7">
        <v>157000.0</v>
      </c>
      <c r="M12966" s="7" t="s">
        <v>2041</v>
      </c>
      <c r="N12966" s="7" t="s">
        <v>2044</v>
      </c>
      <c r="O12966" s="7" t="s">
        <v>2041</v>
      </c>
      <c r="P12966" s="7" t="s">
        <v>2044</v>
      </c>
      <c r="Q12966" s="8"/>
      <c r="R12966" s="5" t="str">
        <f t="shared" si="1"/>
        <v>2022_25</v>
      </c>
    </row>
    <row r="12967">
      <c r="A12967" s="7" t="s">
        <v>2178</v>
      </c>
      <c r="B12967" s="7">
        <v>26.0</v>
      </c>
      <c r="C12967" s="7">
        <v>2022.0</v>
      </c>
      <c r="D12967" s="7" t="s">
        <v>1289</v>
      </c>
      <c r="E12967" s="7" t="s">
        <v>114</v>
      </c>
      <c r="F12967" s="7" t="s">
        <v>144</v>
      </c>
      <c r="G12967" s="7" t="s">
        <v>1481</v>
      </c>
      <c r="H12967" s="7">
        <v>49072.0</v>
      </c>
      <c r="I12967" s="7">
        <v>125982.0</v>
      </c>
      <c r="J12967" s="7">
        <v>1347.0</v>
      </c>
      <c r="K12967" s="7">
        <v>78375.0</v>
      </c>
      <c r="L12967" s="7">
        <v>72500.0</v>
      </c>
      <c r="M12967" s="7" t="s">
        <v>2041</v>
      </c>
      <c r="N12967" s="7" t="s">
        <v>2044</v>
      </c>
      <c r="O12967" s="7" t="s">
        <v>2041</v>
      </c>
      <c r="P12967" s="7" t="s">
        <v>2044</v>
      </c>
      <c r="Q12967" s="8"/>
      <c r="R12967" s="5" t="str">
        <f t="shared" si="1"/>
        <v>2022_26</v>
      </c>
    </row>
    <row r="12968">
      <c r="A12968" s="4" t="s">
        <v>2643</v>
      </c>
      <c r="B12968" s="4">
        <v>27.0</v>
      </c>
      <c r="C12968" s="4">
        <v>2022.0</v>
      </c>
      <c r="D12968" s="4" t="s">
        <v>1364</v>
      </c>
      <c r="E12968" s="4" t="s">
        <v>2043</v>
      </c>
      <c r="F12968" s="4" t="s">
        <v>57</v>
      </c>
      <c r="G12968" s="4" t="s">
        <v>1719</v>
      </c>
      <c r="H12968" s="4">
        <v>605251.0</v>
      </c>
      <c r="I12968" s="4">
        <v>117929.0</v>
      </c>
      <c r="J12968" s="4">
        <v>39370.0</v>
      </c>
      <c r="K12968" s="4">
        <v>165987.0</v>
      </c>
      <c r="L12968" s="4">
        <v>71970.0</v>
      </c>
      <c r="M12968" s="4" t="s">
        <v>2044</v>
      </c>
      <c r="N12968" s="4" t="s">
        <v>2041</v>
      </c>
      <c r="O12968" s="4" t="s">
        <v>2041</v>
      </c>
      <c r="P12968" s="4" t="s">
        <v>2044</v>
      </c>
      <c r="R12968" s="5" t="str">
        <f t="shared" si="1"/>
        <v>2022_27</v>
      </c>
    </row>
    <row r="12969">
      <c r="A12969" s="4" t="s">
        <v>1997</v>
      </c>
      <c r="B12969" s="4">
        <v>28.0</v>
      </c>
      <c r="C12969" s="4">
        <v>2022.0</v>
      </c>
      <c r="D12969" s="4" t="s">
        <v>29</v>
      </c>
      <c r="E12969" s="4" t="s">
        <v>29</v>
      </c>
      <c r="F12969" s="4" t="s">
        <v>100</v>
      </c>
      <c r="G12969" s="4" t="s">
        <v>1443</v>
      </c>
      <c r="H12969" s="4">
        <v>212246.0</v>
      </c>
      <c r="I12969" s="4">
        <v>116385.0</v>
      </c>
      <c r="J12969" s="4">
        <v>14159.0</v>
      </c>
      <c r="K12969" s="4">
        <v>275905.0</v>
      </c>
      <c r="L12969" s="4">
        <v>189000.0</v>
      </c>
      <c r="M12969" s="4" t="s">
        <v>2041</v>
      </c>
      <c r="N12969" s="4" t="s">
        <v>2041</v>
      </c>
      <c r="O12969" s="4" t="s">
        <v>2041</v>
      </c>
      <c r="P12969" s="4" t="s">
        <v>2044</v>
      </c>
      <c r="R12969" s="5" t="str">
        <f t="shared" si="1"/>
        <v>2022_28</v>
      </c>
    </row>
    <row r="12970">
      <c r="A12970" s="4" t="s">
        <v>1938</v>
      </c>
      <c r="B12970" s="4">
        <v>29.0</v>
      </c>
      <c r="C12970" s="4">
        <v>2022.0</v>
      </c>
      <c r="D12970" s="4" t="s">
        <v>23</v>
      </c>
      <c r="E12970" s="4" t="s">
        <v>921</v>
      </c>
      <c r="F12970" s="4" t="s">
        <v>24</v>
      </c>
      <c r="G12970" s="4" t="s">
        <v>1404</v>
      </c>
      <c r="H12970" s="4">
        <v>41561.0</v>
      </c>
      <c r="I12970" s="4">
        <v>114852.0</v>
      </c>
      <c r="J12970" s="4">
        <v>1317.0</v>
      </c>
      <c r="K12970" s="4">
        <v>55594.0</v>
      </c>
      <c r="L12970" s="4">
        <v>14000.0</v>
      </c>
      <c r="M12970" s="4" t="s">
        <v>2041</v>
      </c>
      <c r="N12970" s="4" t="s">
        <v>2041</v>
      </c>
      <c r="O12970" s="4" t="s">
        <v>2041</v>
      </c>
      <c r="P12970" s="4" t="s">
        <v>2044</v>
      </c>
      <c r="R12970" s="5" t="str">
        <f t="shared" si="1"/>
        <v>2022_29</v>
      </c>
    </row>
    <row r="12971">
      <c r="A12971" s="4" t="s">
        <v>1973</v>
      </c>
      <c r="B12971" s="4">
        <v>30.0</v>
      </c>
      <c r="C12971" s="4">
        <v>2022.0</v>
      </c>
      <c r="D12971" s="4" t="s">
        <v>23</v>
      </c>
      <c r="E12971" s="4" t="s">
        <v>921</v>
      </c>
      <c r="F12971" s="4" t="s">
        <v>24</v>
      </c>
      <c r="G12971" s="4" t="s">
        <v>1412</v>
      </c>
      <c r="H12971" s="4">
        <v>41572.0</v>
      </c>
      <c r="I12971" s="4">
        <v>108332.0</v>
      </c>
      <c r="J12971" s="4">
        <v>930.0</v>
      </c>
      <c r="K12971" s="4">
        <v>57888.0</v>
      </c>
      <c r="L12971" s="4">
        <v>9804.0</v>
      </c>
      <c r="M12971" s="4" t="s">
        <v>2041</v>
      </c>
      <c r="N12971" s="4" t="s">
        <v>2041</v>
      </c>
      <c r="O12971" s="4" t="s">
        <v>2041</v>
      </c>
      <c r="P12971" s="4" t="s">
        <v>2044</v>
      </c>
      <c r="R12971" s="5" t="str">
        <f t="shared" si="1"/>
        <v>2022_30</v>
      </c>
    </row>
    <row r="12972">
      <c r="A12972" s="4" t="s">
        <v>2522</v>
      </c>
      <c r="B12972" s="4">
        <v>31.0</v>
      </c>
      <c r="C12972" s="4">
        <v>2022.0</v>
      </c>
      <c r="D12972" s="4" t="s">
        <v>32</v>
      </c>
      <c r="E12972" s="4" t="s">
        <v>2043</v>
      </c>
      <c r="F12972" s="4" t="s">
        <v>24</v>
      </c>
      <c r="G12972" s="4" t="s">
        <v>1423</v>
      </c>
      <c r="H12972" s="4">
        <v>38164.0</v>
      </c>
      <c r="I12972" s="4">
        <v>106995.0</v>
      </c>
      <c r="J12972" s="4">
        <v>5563.0</v>
      </c>
      <c r="K12972" s="4">
        <v>92735.0</v>
      </c>
      <c r="L12972" s="4">
        <v>133000.0</v>
      </c>
      <c r="M12972" s="4" t="s">
        <v>2044</v>
      </c>
      <c r="N12972" s="4" t="s">
        <v>2041</v>
      </c>
      <c r="O12972" s="4" t="s">
        <v>2041</v>
      </c>
      <c r="P12972" s="4" t="s">
        <v>2044</v>
      </c>
      <c r="R12972" s="5" t="str">
        <f t="shared" si="1"/>
        <v>2022_31</v>
      </c>
    </row>
    <row r="12973">
      <c r="A12973" s="4" t="s">
        <v>878</v>
      </c>
      <c r="B12973" s="4">
        <v>32.0</v>
      </c>
      <c r="C12973" s="4">
        <v>2022.0</v>
      </c>
      <c r="D12973" s="4" t="s">
        <v>26</v>
      </c>
      <c r="E12973" s="4" t="s">
        <v>2040</v>
      </c>
      <c r="F12973" s="4" t="s">
        <v>74</v>
      </c>
      <c r="G12973" s="4" t="s">
        <v>1422</v>
      </c>
      <c r="H12973" s="4">
        <v>98134.0</v>
      </c>
      <c r="I12973" s="4">
        <v>106005.0</v>
      </c>
      <c r="J12973" s="4">
        <v>6946.0</v>
      </c>
      <c r="K12973" s="4">
        <v>53811.0</v>
      </c>
      <c r="L12973" s="4">
        <v>450000.0</v>
      </c>
      <c r="M12973" s="4" t="s">
        <v>2041</v>
      </c>
      <c r="N12973" s="4" t="s">
        <v>2041</v>
      </c>
      <c r="O12973" s="4" t="s">
        <v>2041</v>
      </c>
      <c r="P12973" s="4" t="s">
        <v>2044</v>
      </c>
      <c r="R12973" s="5" t="str">
        <f t="shared" si="1"/>
        <v>2022_32</v>
      </c>
    </row>
    <row r="12974">
      <c r="A12974" s="7" t="s">
        <v>609</v>
      </c>
      <c r="B12974" s="7">
        <v>33.0</v>
      </c>
      <c r="C12974" s="7">
        <v>2022.0</v>
      </c>
      <c r="D12974" s="7" t="s">
        <v>81</v>
      </c>
      <c r="E12974" s="7" t="s">
        <v>2042</v>
      </c>
      <c r="F12974" s="7" t="s">
        <v>82</v>
      </c>
      <c r="G12974" s="7" t="s">
        <v>1554</v>
      </c>
      <c r="H12974" s="7">
        <v>909.0</v>
      </c>
      <c r="I12974" s="7">
        <v>101543.0</v>
      </c>
      <c r="J12974" s="7">
        <v>22176.0</v>
      </c>
      <c r="K12974" s="7">
        <v>4229166.0</v>
      </c>
      <c r="L12974" s="7">
        <v>7400.0</v>
      </c>
      <c r="M12974" s="7" t="s">
        <v>2041</v>
      </c>
      <c r="N12974" s="7" t="s">
        <v>2044</v>
      </c>
      <c r="O12974" s="7" t="s">
        <v>2041</v>
      </c>
      <c r="P12974" s="7" t="s">
        <v>2044</v>
      </c>
      <c r="Q12974" s="8"/>
      <c r="R12974" s="5" t="str">
        <f t="shared" si="1"/>
        <v>2022_33</v>
      </c>
    </row>
    <row r="12975">
      <c r="A12975" s="7" t="s">
        <v>2058</v>
      </c>
      <c r="B12975" s="7">
        <v>34.0</v>
      </c>
      <c r="C12975" s="7">
        <v>2022.0</v>
      </c>
      <c r="D12975" s="7" t="s">
        <v>87</v>
      </c>
      <c r="E12975" s="7" t="s">
        <v>2059</v>
      </c>
      <c r="F12975" s="7" t="s">
        <v>88</v>
      </c>
      <c r="G12975" s="7" t="s">
        <v>1413</v>
      </c>
      <c r="H12975" s="7">
        <v>186817.0</v>
      </c>
      <c r="I12975" s="7">
        <v>97287.0</v>
      </c>
      <c r="J12975" s="7">
        <v>12890.0</v>
      </c>
      <c r="K12975" s="7">
        <v>69405.0</v>
      </c>
      <c r="L12975" s="7">
        <v>400945.0</v>
      </c>
      <c r="M12975" s="7" t="s">
        <v>2041</v>
      </c>
      <c r="N12975" s="7" t="s">
        <v>2044</v>
      </c>
      <c r="O12975" s="7" t="s">
        <v>2041</v>
      </c>
      <c r="P12975" s="7" t="s">
        <v>2044</v>
      </c>
      <c r="Q12975" s="8"/>
      <c r="R12975" s="5" t="str">
        <f t="shared" si="1"/>
        <v>2022_34</v>
      </c>
    </row>
    <row r="12976">
      <c r="A12976" s="4" t="s">
        <v>2060</v>
      </c>
      <c r="B12976" s="4">
        <v>35.0</v>
      </c>
      <c r="C12976" s="4">
        <v>2022.0</v>
      </c>
      <c r="D12976" s="4" t="s">
        <v>1831</v>
      </c>
      <c r="E12976" s="4" t="s">
        <v>2040</v>
      </c>
      <c r="F12976" s="4" t="s">
        <v>127</v>
      </c>
      <c r="G12976" s="4" t="s">
        <v>1430</v>
      </c>
      <c r="H12976" s="4">
        <v>133761.0</v>
      </c>
      <c r="I12976" s="4">
        <v>96250.0</v>
      </c>
      <c r="J12976" s="4">
        <v>8442.0</v>
      </c>
      <c r="K12976" s="4">
        <v>44640.0</v>
      </c>
      <c r="L12976" s="4">
        <v>270000.0</v>
      </c>
      <c r="M12976" s="4" t="s">
        <v>2041</v>
      </c>
      <c r="N12976" s="4" t="s">
        <v>2041</v>
      </c>
      <c r="O12976" s="4" t="s">
        <v>2041</v>
      </c>
      <c r="P12976" s="4" t="s">
        <v>2044</v>
      </c>
      <c r="R12976" s="5" t="str">
        <f t="shared" si="1"/>
        <v>2022_35</v>
      </c>
    </row>
    <row r="12977">
      <c r="A12977" s="4" t="s">
        <v>1981</v>
      </c>
      <c r="B12977" s="4">
        <v>36.0</v>
      </c>
      <c r="C12977" s="4">
        <v>2022.0</v>
      </c>
      <c r="D12977" s="4" t="s">
        <v>59</v>
      </c>
      <c r="E12977" s="4" t="s">
        <v>2042</v>
      </c>
      <c r="F12977" s="4" t="s">
        <v>127</v>
      </c>
      <c r="G12977" s="4" t="s">
        <v>1408</v>
      </c>
      <c r="H12977" s="4">
        <v>332433.0</v>
      </c>
      <c r="I12977" s="4">
        <v>93851.0</v>
      </c>
      <c r="J12977" s="4">
        <v>31978.0</v>
      </c>
      <c r="K12977" s="4">
        <v>3169495.0</v>
      </c>
      <c r="L12977" s="4">
        <v>208248.0</v>
      </c>
      <c r="M12977" s="4" t="s">
        <v>2041</v>
      </c>
      <c r="N12977" s="4" t="s">
        <v>2041</v>
      </c>
      <c r="O12977" s="4" t="s">
        <v>2041</v>
      </c>
      <c r="P12977" s="4" t="s">
        <v>2044</v>
      </c>
      <c r="R12977" s="5" t="str">
        <f t="shared" si="1"/>
        <v>2022_36</v>
      </c>
    </row>
    <row r="12978">
      <c r="A12978" s="4" t="s">
        <v>101</v>
      </c>
      <c r="B12978" s="4">
        <v>37.0</v>
      </c>
      <c r="C12978" s="4">
        <v>2022.0</v>
      </c>
      <c r="D12978" s="4" t="s">
        <v>102</v>
      </c>
      <c r="E12978" s="4" t="s">
        <v>114</v>
      </c>
      <c r="F12978" s="4" t="s">
        <v>43</v>
      </c>
      <c r="G12978" s="4" t="s">
        <v>1425</v>
      </c>
      <c r="H12978" s="4">
        <v>466047.0</v>
      </c>
      <c r="I12978" s="4">
        <v>93775.0</v>
      </c>
      <c r="J12978" s="4">
        <v>20878.0</v>
      </c>
      <c r="K12978" s="4">
        <v>182018.0</v>
      </c>
      <c r="L12978" s="4">
        <v>141700.0</v>
      </c>
      <c r="M12978" s="4" t="s">
        <v>2041</v>
      </c>
      <c r="N12978" s="4" t="s">
        <v>2041</v>
      </c>
      <c r="O12978" s="4" t="s">
        <v>2041</v>
      </c>
      <c r="P12978" s="4" t="s">
        <v>2044</v>
      </c>
      <c r="R12978" s="5" t="str">
        <f t="shared" si="1"/>
        <v>2022_37</v>
      </c>
    </row>
    <row r="12979">
      <c r="A12979" s="4" t="s">
        <v>1987</v>
      </c>
      <c r="B12979" s="4">
        <v>38.0</v>
      </c>
      <c r="C12979" s="4">
        <v>2022.0</v>
      </c>
      <c r="D12979" s="4" t="s">
        <v>988</v>
      </c>
      <c r="E12979" s="4" t="s">
        <v>2053</v>
      </c>
      <c r="F12979" s="4" t="s">
        <v>46</v>
      </c>
      <c r="G12979" s="4" t="s">
        <v>1418</v>
      </c>
      <c r="H12979" s="4">
        <v>50769.0</v>
      </c>
      <c r="I12979" s="4">
        <v>85249.0</v>
      </c>
      <c r="J12979" s="4">
        <v>2709.0</v>
      </c>
      <c r="K12979" s="4">
        <v>56136.0</v>
      </c>
      <c r="L12979" s="4">
        <v>39979.0</v>
      </c>
      <c r="M12979" s="4" t="s">
        <v>2041</v>
      </c>
      <c r="N12979" s="4" t="s">
        <v>2041</v>
      </c>
      <c r="O12979" s="4" t="s">
        <v>2041</v>
      </c>
      <c r="P12979" s="4" t="s">
        <v>2044</v>
      </c>
      <c r="R12979" s="5" t="str">
        <f t="shared" si="1"/>
        <v>2022_38</v>
      </c>
    </row>
    <row r="12980">
      <c r="A12980" s="4" t="s">
        <v>2073</v>
      </c>
      <c r="B12980" s="4">
        <v>39.0</v>
      </c>
      <c r="C12980" s="4">
        <v>2022.0</v>
      </c>
      <c r="D12980" s="4" t="s">
        <v>87</v>
      </c>
      <c r="E12980" s="4" t="s">
        <v>2059</v>
      </c>
      <c r="F12980" s="4" t="s">
        <v>115</v>
      </c>
      <c r="G12980" s="4" t="s">
        <v>1450</v>
      </c>
      <c r="H12980" s="4">
        <v>59971.0</v>
      </c>
      <c r="I12980" s="4">
        <v>83959.0</v>
      </c>
      <c r="J12980" s="4">
        <v>5231.0</v>
      </c>
      <c r="K12980" s="4">
        <v>82777.0</v>
      </c>
      <c r="L12980" s="4">
        <v>484000.0</v>
      </c>
      <c r="M12980" s="4" t="s">
        <v>2044</v>
      </c>
      <c r="N12980" s="4" t="s">
        <v>2041</v>
      </c>
      <c r="O12980" s="4" t="s">
        <v>2041</v>
      </c>
      <c r="P12980" s="4" t="s">
        <v>2044</v>
      </c>
      <c r="R12980" s="5" t="str">
        <f t="shared" si="1"/>
        <v>2022_39</v>
      </c>
    </row>
    <row r="12981">
      <c r="A12981" s="4" t="s">
        <v>2066</v>
      </c>
      <c r="B12981" s="4">
        <v>40.0</v>
      </c>
      <c r="C12981" s="4">
        <v>2022.0</v>
      </c>
      <c r="D12981" s="4" t="s">
        <v>1289</v>
      </c>
      <c r="E12981" s="4" t="s">
        <v>114</v>
      </c>
      <c r="F12981" s="4" t="s">
        <v>192</v>
      </c>
      <c r="G12981" s="4" t="s">
        <v>1477</v>
      </c>
      <c r="H12981" s="4">
        <v>55155.0</v>
      </c>
      <c r="I12981" s="4">
        <v>83064.0</v>
      </c>
      <c r="J12981" s="4">
        <v>2933.0</v>
      </c>
      <c r="K12981" s="4">
        <v>44358.0</v>
      </c>
      <c r="L12981" s="4">
        <v>95500.0</v>
      </c>
      <c r="M12981" s="4" t="s">
        <v>2041</v>
      </c>
      <c r="N12981" s="4" t="s">
        <v>2041</v>
      </c>
      <c r="O12981" s="4" t="s">
        <v>2041</v>
      </c>
      <c r="P12981" s="4" t="s">
        <v>2044</v>
      </c>
      <c r="R12981" s="5" t="str">
        <f t="shared" si="1"/>
        <v>2022_40</v>
      </c>
    </row>
    <row r="12982">
      <c r="A12982" s="4" t="s">
        <v>1239</v>
      </c>
      <c r="B12982" s="4">
        <v>41.0</v>
      </c>
      <c r="C12982" s="4">
        <v>2022.0</v>
      </c>
      <c r="D12982" s="4" t="s">
        <v>59</v>
      </c>
      <c r="E12982" s="4" t="s">
        <v>2042</v>
      </c>
      <c r="F12982" s="4" t="s">
        <v>57</v>
      </c>
      <c r="G12982" s="4" t="s">
        <v>1414</v>
      </c>
      <c r="H12982" s="4">
        <v>184225.0</v>
      </c>
      <c r="I12982" s="4">
        <v>82407.0</v>
      </c>
      <c r="J12982" s="4">
        <v>21548.0</v>
      </c>
      <c r="K12982" s="4">
        <v>1948068.0</v>
      </c>
      <c r="L12982" s="4">
        <v>247848.0</v>
      </c>
      <c r="M12982" s="4" t="s">
        <v>2041</v>
      </c>
      <c r="N12982" s="4" t="s">
        <v>2041</v>
      </c>
      <c r="O12982" s="4" t="s">
        <v>2041</v>
      </c>
      <c r="P12982" s="4" t="s">
        <v>2044</v>
      </c>
      <c r="R12982" s="5" t="str">
        <f t="shared" si="1"/>
        <v>2022_41</v>
      </c>
    </row>
    <row r="12983">
      <c r="A12983" s="4" t="s">
        <v>2613</v>
      </c>
      <c r="B12983" s="4">
        <v>42.0</v>
      </c>
      <c r="C12983" s="4">
        <v>2022.0</v>
      </c>
      <c r="D12983" s="4" t="s">
        <v>45</v>
      </c>
      <c r="E12983" s="4" t="s">
        <v>2042</v>
      </c>
      <c r="F12983" s="4" t="s">
        <v>46</v>
      </c>
      <c r="G12983" s="4" t="s">
        <v>1420</v>
      </c>
      <c r="I12983" s="4">
        <v>82225.0</v>
      </c>
      <c r="J12983" s="4">
        <v>1281.0</v>
      </c>
      <c r="K12983" s="4">
        <v>325349.0</v>
      </c>
      <c r="L12983" s="4">
        <v>53586.0</v>
      </c>
      <c r="M12983" s="4" t="s">
        <v>2041</v>
      </c>
      <c r="N12983" s="4" t="s">
        <v>2041</v>
      </c>
      <c r="O12983" s="4" t="s">
        <v>2041</v>
      </c>
      <c r="P12983" s="4" t="s">
        <v>2044</v>
      </c>
      <c r="R12983" s="5" t="str">
        <f t="shared" si="1"/>
        <v>2022_42</v>
      </c>
    </row>
    <row r="12984">
      <c r="A12984" s="4" t="s">
        <v>2002</v>
      </c>
      <c r="B12984" s="4">
        <v>43.0</v>
      </c>
      <c r="C12984" s="4">
        <v>2022.0</v>
      </c>
      <c r="D12984" s="4" t="s">
        <v>102</v>
      </c>
      <c r="E12984" s="4" t="s">
        <v>114</v>
      </c>
      <c r="F12984" s="4" t="s">
        <v>30</v>
      </c>
      <c r="G12984" s="4" t="s">
        <v>1407</v>
      </c>
      <c r="H12984" s="4">
        <v>292385.0</v>
      </c>
      <c r="I12984" s="4">
        <v>81288.0</v>
      </c>
      <c r="J12984" s="4">
        <v>21979.0</v>
      </c>
      <c r="K12984" s="4">
        <v>181476.0</v>
      </c>
      <c r="L12984" s="4">
        <v>79000.0</v>
      </c>
      <c r="M12984" s="4" t="s">
        <v>2041</v>
      </c>
      <c r="N12984" s="4" t="s">
        <v>2041</v>
      </c>
      <c r="O12984" s="4" t="s">
        <v>2041</v>
      </c>
      <c r="P12984" s="4" t="s">
        <v>2044</v>
      </c>
      <c r="R12984" s="5" t="str">
        <f t="shared" si="1"/>
        <v>2022_43</v>
      </c>
    </row>
    <row r="12985">
      <c r="A12985" s="7" t="s">
        <v>1986</v>
      </c>
      <c r="B12985" s="7">
        <v>44.0</v>
      </c>
      <c r="C12985" s="7">
        <v>2022.0</v>
      </c>
      <c r="D12985" s="7" t="s">
        <v>59</v>
      </c>
      <c r="E12985" s="7" t="s">
        <v>2042</v>
      </c>
      <c r="F12985" s="7" t="s">
        <v>30</v>
      </c>
      <c r="G12985" s="7" t="s">
        <v>1407</v>
      </c>
      <c r="H12985" s="7">
        <v>105330.0</v>
      </c>
      <c r="I12985" s="7">
        <v>79865.0</v>
      </c>
      <c r="J12985" s="7">
        <v>21952.0</v>
      </c>
      <c r="K12985" s="7">
        <v>2291413.0</v>
      </c>
      <c r="L12985" s="7">
        <v>221768.0</v>
      </c>
      <c r="M12985" s="7" t="s">
        <v>2041</v>
      </c>
      <c r="N12985" s="7" t="s">
        <v>2044</v>
      </c>
      <c r="O12985" s="7" t="s">
        <v>2041</v>
      </c>
      <c r="P12985" s="7" t="s">
        <v>2044</v>
      </c>
      <c r="Q12985" s="8"/>
      <c r="R12985" s="5" t="str">
        <f t="shared" si="1"/>
        <v>2022_44</v>
      </c>
    </row>
    <row r="12986">
      <c r="A12986" s="4" t="s">
        <v>1996</v>
      </c>
      <c r="B12986" s="4">
        <v>45.0</v>
      </c>
      <c r="C12986" s="4">
        <v>2022.0</v>
      </c>
      <c r="D12986" s="4" t="s">
        <v>981</v>
      </c>
      <c r="E12986" s="4" t="s">
        <v>2053</v>
      </c>
      <c r="F12986" s="4" t="s">
        <v>30</v>
      </c>
      <c r="G12986" s="4" t="s">
        <v>1446</v>
      </c>
      <c r="H12986" s="4">
        <v>231528.0</v>
      </c>
      <c r="I12986" s="4">
        <v>79474.0</v>
      </c>
      <c r="J12986" s="4">
        <v>7618.0</v>
      </c>
      <c r="K12986" s="4">
        <v>92377.0</v>
      </c>
      <c r="L12986" s="4">
        <v>309000.0</v>
      </c>
      <c r="M12986" s="4" t="s">
        <v>2041</v>
      </c>
      <c r="N12986" s="4" t="s">
        <v>2041</v>
      </c>
      <c r="O12986" s="4" t="s">
        <v>2041</v>
      </c>
      <c r="P12986" s="4" t="s">
        <v>2044</v>
      </c>
      <c r="R12986" s="5" t="str">
        <f t="shared" si="1"/>
        <v>2022_45</v>
      </c>
    </row>
    <row r="12987">
      <c r="A12987" s="4" t="s">
        <v>1085</v>
      </c>
      <c r="B12987" s="4">
        <v>46.0</v>
      </c>
      <c r="C12987" s="4">
        <v>2022.0</v>
      </c>
      <c r="D12987" s="4" t="s">
        <v>975</v>
      </c>
      <c r="E12987" s="4" t="s">
        <v>2043</v>
      </c>
      <c r="F12987" s="4" t="s">
        <v>57</v>
      </c>
      <c r="G12987" s="4" t="s">
        <v>1445</v>
      </c>
      <c r="H12987" s="4">
        <v>202636.0</v>
      </c>
      <c r="I12987" s="4">
        <v>79024.0</v>
      </c>
      <c r="J12987" s="4">
        <v>19868.0</v>
      </c>
      <c r="K12987" s="4">
        <v>168406.0</v>
      </c>
      <c r="L12987" s="4">
        <v>121100.0</v>
      </c>
      <c r="M12987" s="4" t="s">
        <v>2041</v>
      </c>
      <c r="N12987" s="4" t="s">
        <v>2041</v>
      </c>
      <c r="O12987" s="4" t="s">
        <v>2041</v>
      </c>
      <c r="P12987" s="4" t="s">
        <v>2044</v>
      </c>
      <c r="R12987" s="5" t="str">
        <f t="shared" si="1"/>
        <v>2022_46</v>
      </c>
    </row>
    <row r="12988">
      <c r="A12988" s="4" t="s">
        <v>1989</v>
      </c>
      <c r="B12988" s="4">
        <v>47.0</v>
      </c>
      <c r="C12988" s="4">
        <v>2022.0</v>
      </c>
      <c r="D12988" s="4" t="s">
        <v>1078</v>
      </c>
      <c r="E12988" s="4" t="s">
        <v>2052</v>
      </c>
      <c r="F12988" s="4" t="s">
        <v>55</v>
      </c>
      <c r="G12988" s="4" t="s">
        <v>1417</v>
      </c>
      <c r="H12988" s="4">
        <v>366272.0</v>
      </c>
      <c r="I12988" s="4">
        <v>76118.0</v>
      </c>
      <c r="J12988" s="4">
        <v>14306.0</v>
      </c>
      <c r="K12988" s="4">
        <v>119307.0</v>
      </c>
      <c r="L12988" s="4">
        <v>101000.0</v>
      </c>
      <c r="M12988" s="4" t="s">
        <v>2041</v>
      </c>
      <c r="N12988" s="4" t="s">
        <v>2041</v>
      </c>
      <c r="O12988" s="4" t="s">
        <v>2041</v>
      </c>
      <c r="P12988" s="4" t="s">
        <v>2044</v>
      </c>
      <c r="R12988" s="5" t="str">
        <f t="shared" si="1"/>
        <v>2022_47</v>
      </c>
    </row>
    <row r="12989">
      <c r="A12989" s="4" t="s">
        <v>1972</v>
      </c>
      <c r="B12989" s="4">
        <v>48.0</v>
      </c>
      <c r="C12989" s="4">
        <v>2022.0</v>
      </c>
      <c r="D12989" s="4" t="s">
        <v>1728</v>
      </c>
      <c r="E12989" s="4" t="s">
        <v>2062</v>
      </c>
      <c r="F12989" s="4" t="s">
        <v>148</v>
      </c>
      <c r="G12989" s="4" t="s">
        <v>1466</v>
      </c>
      <c r="H12989" s="4">
        <v>100810.0</v>
      </c>
      <c r="I12989" s="4">
        <v>74196.0</v>
      </c>
      <c r="J12989" s="4">
        <v>6520.0</v>
      </c>
      <c r="K12989" s="4">
        <v>198874.0</v>
      </c>
      <c r="L12989" s="4">
        <v>168000.0</v>
      </c>
      <c r="M12989" s="4" t="s">
        <v>2041</v>
      </c>
      <c r="N12989" s="4" t="s">
        <v>2041</v>
      </c>
      <c r="O12989" s="4" t="s">
        <v>2041</v>
      </c>
      <c r="P12989" s="4" t="s">
        <v>2044</v>
      </c>
      <c r="R12989" s="5" t="str">
        <f t="shared" si="1"/>
        <v>2022_48</v>
      </c>
    </row>
    <row r="12990">
      <c r="A12990" s="4" t="s">
        <v>2051</v>
      </c>
      <c r="B12990" s="4">
        <v>49.0</v>
      </c>
      <c r="C12990" s="4">
        <v>2022.0</v>
      </c>
      <c r="D12990" s="4" t="s">
        <v>1354</v>
      </c>
      <c r="E12990" s="4" t="s">
        <v>2043</v>
      </c>
      <c r="F12990" s="4" t="s">
        <v>30</v>
      </c>
      <c r="G12990" s="4" t="s">
        <v>1411</v>
      </c>
      <c r="H12990" s="4">
        <v>116928.0</v>
      </c>
      <c r="I12990" s="4">
        <v>72344.0</v>
      </c>
      <c r="J12990" s="4">
        <v>5743.0</v>
      </c>
      <c r="K12990" s="4">
        <v>132001.0</v>
      </c>
      <c r="L12990" s="4">
        <v>297800.0</v>
      </c>
      <c r="M12990" s="4" t="s">
        <v>2041</v>
      </c>
      <c r="N12990" s="4" t="s">
        <v>2041</v>
      </c>
      <c r="O12990" s="4" t="s">
        <v>2041</v>
      </c>
      <c r="P12990" s="4" t="s">
        <v>2044</v>
      </c>
      <c r="R12990" s="5" t="str">
        <f t="shared" si="1"/>
        <v>2022_49</v>
      </c>
    </row>
    <row r="12991">
      <c r="A12991" s="4" t="s">
        <v>1995</v>
      </c>
      <c r="B12991" s="4">
        <v>50.0</v>
      </c>
      <c r="C12991" s="4">
        <v>2022.0</v>
      </c>
      <c r="D12991" s="4" t="s">
        <v>99</v>
      </c>
      <c r="E12991" s="4" t="s">
        <v>2042</v>
      </c>
      <c r="F12991" s="4" t="s">
        <v>30</v>
      </c>
      <c r="G12991" s="4" t="s">
        <v>1407</v>
      </c>
      <c r="H12991" s="4">
        <v>57987.0</v>
      </c>
      <c r="I12991" s="4">
        <v>71080.0</v>
      </c>
      <c r="J12991" s="4">
        <v>6554.0</v>
      </c>
      <c r="K12991" s="4">
        <v>759708.0</v>
      </c>
      <c r="L12991" s="4">
        <v>43000.0</v>
      </c>
      <c r="M12991" s="4" t="s">
        <v>2041</v>
      </c>
      <c r="N12991" s="4" t="s">
        <v>2041</v>
      </c>
      <c r="O12991" s="4" t="s">
        <v>2041</v>
      </c>
      <c r="P12991" s="4" t="s">
        <v>2044</v>
      </c>
      <c r="R12991" s="5" t="str">
        <f t="shared" si="1"/>
        <v>2022_50</v>
      </c>
    </row>
    <row r="12992">
      <c r="A12992" s="4" t="s">
        <v>2063</v>
      </c>
      <c r="B12992" s="4">
        <v>51.0</v>
      </c>
      <c r="C12992" s="4">
        <v>2022.0</v>
      </c>
      <c r="D12992" s="4" t="s">
        <v>99</v>
      </c>
      <c r="E12992" s="4" t="s">
        <v>2042</v>
      </c>
      <c r="F12992" s="4" t="s">
        <v>43</v>
      </c>
      <c r="G12992" s="4" t="s">
        <v>1448</v>
      </c>
      <c r="H12992" s="4">
        <v>44482.0</v>
      </c>
      <c r="I12992" s="4">
        <v>70934.0</v>
      </c>
      <c r="J12992" s="4">
        <v>7724.0</v>
      </c>
      <c r="K12992" s="4">
        <v>937582.0</v>
      </c>
      <c r="L12992" s="4">
        <v>40916.0</v>
      </c>
      <c r="M12992" s="4" t="s">
        <v>2041</v>
      </c>
      <c r="N12992" s="4" t="s">
        <v>2041</v>
      </c>
      <c r="O12992" s="4" t="s">
        <v>2041</v>
      </c>
      <c r="P12992" s="4" t="s">
        <v>2044</v>
      </c>
      <c r="R12992" s="5" t="str">
        <f t="shared" si="1"/>
        <v>2022_51</v>
      </c>
    </row>
    <row r="12993">
      <c r="A12993" s="4" t="s">
        <v>2614</v>
      </c>
      <c r="B12993" s="4">
        <v>52.0</v>
      </c>
      <c r="C12993" s="4">
        <v>2022.0</v>
      </c>
      <c r="D12993" s="4" t="s">
        <v>72</v>
      </c>
      <c r="E12993" s="4" t="s">
        <v>72</v>
      </c>
      <c r="F12993" s="4" t="s">
        <v>170</v>
      </c>
      <c r="G12993" s="4" t="s">
        <v>1615</v>
      </c>
      <c r="H12993" s="4">
        <v>16064.0</v>
      </c>
      <c r="I12993" s="4">
        <v>69690.0</v>
      </c>
      <c r="J12993" s="4">
        <v>850.0</v>
      </c>
      <c r="K12993" s="4">
        <v>26598.0</v>
      </c>
      <c r="L12993" s="9">
        <v>300000.0</v>
      </c>
      <c r="M12993" s="4" t="s">
        <v>2041</v>
      </c>
      <c r="N12993" s="4" t="s">
        <v>2041</v>
      </c>
      <c r="O12993" s="4" t="s">
        <v>2041</v>
      </c>
      <c r="P12993" s="4" t="s">
        <v>2044</v>
      </c>
      <c r="R12993" s="5" t="str">
        <f t="shared" si="1"/>
        <v>2022_52</v>
      </c>
    </row>
    <row r="12994">
      <c r="A12994" s="4" t="s">
        <v>2064</v>
      </c>
      <c r="B12994" s="4">
        <v>53.0</v>
      </c>
      <c r="C12994" s="4">
        <v>2022.0</v>
      </c>
      <c r="D12994" s="4" t="s">
        <v>177</v>
      </c>
      <c r="E12994" s="4" t="s">
        <v>2065</v>
      </c>
      <c r="F12994" s="4" t="s">
        <v>57</v>
      </c>
      <c r="G12994" s="4" t="s">
        <v>1447</v>
      </c>
      <c r="H12994" s="4">
        <v>249718.0</v>
      </c>
      <c r="I12994" s="4">
        <v>67418.0</v>
      </c>
      <c r="J12994" s="4">
        <v>1995.0</v>
      </c>
      <c r="K12994" s="4">
        <v>203609.0</v>
      </c>
      <c r="L12994" s="4">
        <v>171000.0</v>
      </c>
      <c r="M12994" s="4" t="s">
        <v>2041</v>
      </c>
      <c r="N12994" s="4" t="s">
        <v>2041</v>
      </c>
      <c r="O12994" s="4" t="s">
        <v>2041</v>
      </c>
      <c r="P12994" s="4" t="s">
        <v>2044</v>
      </c>
      <c r="R12994" s="5" t="str">
        <f t="shared" si="1"/>
        <v>2022_53</v>
      </c>
    </row>
    <row r="12995">
      <c r="A12995" s="4" t="s">
        <v>2615</v>
      </c>
      <c r="B12995" s="4">
        <v>54.0</v>
      </c>
      <c r="C12995" s="4">
        <v>2022.0</v>
      </c>
      <c r="D12995" s="4" t="s">
        <v>225</v>
      </c>
      <c r="E12995" s="4" t="s">
        <v>921</v>
      </c>
      <c r="F12995" s="4" t="s">
        <v>24</v>
      </c>
      <c r="G12995" s="4" t="s">
        <v>1503</v>
      </c>
      <c r="H12995" s="4">
        <v>34497.0</v>
      </c>
      <c r="I12995" s="4">
        <v>67417.0</v>
      </c>
      <c r="J12995" s="4">
        <v>5470.0</v>
      </c>
      <c r="K12995" s="4">
        <v>105963.0</v>
      </c>
      <c r="L12995" s="4">
        <v>12558.0</v>
      </c>
      <c r="M12995" s="4" t="s">
        <v>2041</v>
      </c>
      <c r="N12995" s="4" t="s">
        <v>2041</v>
      </c>
      <c r="O12995" s="4" t="s">
        <v>2041</v>
      </c>
      <c r="P12995" s="4" t="s">
        <v>2044</v>
      </c>
      <c r="R12995" s="5" t="str">
        <f t="shared" si="1"/>
        <v>2022_54</v>
      </c>
    </row>
    <row r="12996">
      <c r="A12996" s="4" t="s">
        <v>2072</v>
      </c>
      <c r="B12996" s="4">
        <v>55.0</v>
      </c>
      <c r="C12996" s="4">
        <v>2022.0</v>
      </c>
      <c r="D12996" s="4" t="s">
        <v>76</v>
      </c>
      <c r="E12996" s="4" t="s">
        <v>76</v>
      </c>
      <c r="F12996" s="4" t="s">
        <v>77</v>
      </c>
      <c r="G12996" s="4" t="s">
        <v>1440</v>
      </c>
      <c r="H12996" s="4">
        <v>117648.0</v>
      </c>
      <c r="I12996" s="4">
        <v>67044.0</v>
      </c>
      <c r="J12996" s="4">
        <v>6315.0</v>
      </c>
      <c r="K12996" s="4">
        <v>50873.0</v>
      </c>
      <c r="L12996" s="4">
        <v>114000.0</v>
      </c>
      <c r="M12996" s="4" t="s">
        <v>2041</v>
      </c>
      <c r="N12996" s="4" t="s">
        <v>2041</v>
      </c>
      <c r="O12996" s="4" t="s">
        <v>2041</v>
      </c>
      <c r="P12996" s="4" t="s">
        <v>2044</v>
      </c>
      <c r="R12996" s="5" t="str">
        <f t="shared" si="1"/>
        <v>2022_55</v>
      </c>
    </row>
    <row r="12997">
      <c r="A12997" s="4" t="s">
        <v>810</v>
      </c>
      <c r="B12997" s="4">
        <v>56.0</v>
      </c>
      <c r="C12997" s="4">
        <v>2022.0</v>
      </c>
      <c r="D12997" s="4" t="s">
        <v>81</v>
      </c>
      <c r="E12997" s="4" t="s">
        <v>2042</v>
      </c>
      <c r="F12997" s="4" t="s">
        <v>37</v>
      </c>
      <c r="G12997" s="4" t="s">
        <v>1432</v>
      </c>
      <c r="H12997" s="4">
        <v>510.0</v>
      </c>
      <c r="I12997" s="4">
        <v>65898.0</v>
      </c>
      <c r="J12997" s="4">
        <v>12109.0</v>
      </c>
      <c r="K12997" s="4">
        <v>3025586.0</v>
      </c>
      <c r="L12997" s="4">
        <v>7301.0</v>
      </c>
      <c r="M12997" s="4" t="s">
        <v>2041</v>
      </c>
      <c r="N12997" s="4" t="s">
        <v>2041</v>
      </c>
      <c r="O12997" s="4" t="s">
        <v>2041</v>
      </c>
      <c r="P12997" s="4" t="s">
        <v>2044</v>
      </c>
      <c r="R12997" s="5" t="str">
        <f t="shared" si="1"/>
        <v>2022_56</v>
      </c>
    </row>
    <row r="12998">
      <c r="A12998" s="4" t="s">
        <v>2084</v>
      </c>
      <c r="B12998" s="4">
        <v>57.0</v>
      </c>
      <c r="C12998" s="4">
        <v>2022.0</v>
      </c>
      <c r="D12998" s="4" t="s">
        <v>59</v>
      </c>
      <c r="E12998" s="4" t="s">
        <v>2042</v>
      </c>
      <c r="F12998" s="4" t="s">
        <v>30</v>
      </c>
      <c r="G12998" s="4" t="s">
        <v>1407</v>
      </c>
      <c r="H12998" s="4">
        <v>117668.0</v>
      </c>
      <c r="I12998" s="4">
        <v>64989.0</v>
      </c>
      <c r="J12998" s="4">
        <v>21635.0</v>
      </c>
      <c r="K12998" s="4">
        <v>1463988.0</v>
      </c>
      <c r="L12998" s="4">
        <v>43900.0</v>
      </c>
      <c r="M12998" s="4" t="s">
        <v>2041</v>
      </c>
      <c r="N12998" s="4" t="s">
        <v>2041</v>
      </c>
      <c r="O12998" s="4" t="s">
        <v>2041</v>
      </c>
      <c r="P12998" s="4" t="s">
        <v>2044</v>
      </c>
      <c r="R12998" s="5" t="str">
        <f t="shared" si="1"/>
        <v>2022_57</v>
      </c>
    </row>
    <row r="12999">
      <c r="A12999" s="4" t="s">
        <v>2642</v>
      </c>
      <c r="B12999" s="4">
        <v>58.0</v>
      </c>
      <c r="C12999" s="4">
        <v>2022.0</v>
      </c>
      <c r="D12999" s="4" t="s">
        <v>76</v>
      </c>
      <c r="E12999" s="4" t="s">
        <v>76</v>
      </c>
      <c r="F12999" s="4" t="s">
        <v>148</v>
      </c>
      <c r="G12999" s="4" t="s">
        <v>1467</v>
      </c>
      <c r="H12999" s="4">
        <v>147641.0</v>
      </c>
      <c r="I12999" s="4">
        <v>64388.0</v>
      </c>
      <c r="J12999" s="4">
        <v>3864.0</v>
      </c>
      <c r="K12999" s="4">
        <v>161404.0</v>
      </c>
      <c r="L12999" s="4">
        <v>174000.0</v>
      </c>
      <c r="M12999" s="4" t="s">
        <v>2041</v>
      </c>
      <c r="N12999" s="4" t="s">
        <v>2041</v>
      </c>
      <c r="O12999" s="4" t="s">
        <v>2041</v>
      </c>
      <c r="P12999" s="4" t="s">
        <v>2044</v>
      </c>
      <c r="R12999" s="5" t="str">
        <f t="shared" si="1"/>
        <v>2022_58</v>
      </c>
    </row>
    <row r="13000">
      <c r="A13000" s="4" t="s">
        <v>2048</v>
      </c>
      <c r="B13000" s="4">
        <v>59.0</v>
      </c>
      <c r="C13000" s="4">
        <v>2022.0</v>
      </c>
      <c r="D13000" s="4" t="s">
        <v>32</v>
      </c>
      <c r="E13000" s="4" t="s">
        <v>2043</v>
      </c>
      <c r="F13000" s="4" t="s">
        <v>57</v>
      </c>
      <c r="G13000" s="4" t="s">
        <v>1410</v>
      </c>
      <c r="H13000" s="4">
        <v>38237.0</v>
      </c>
      <c r="I13000" s="4">
        <v>63487.0</v>
      </c>
      <c r="J13000" s="4">
        <v>6503.0</v>
      </c>
      <c r="K13000" s="4">
        <v>38610.0</v>
      </c>
      <c r="L13000" s="4">
        <v>51000.0</v>
      </c>
      <c r="M13000" s="4" t="s">
        <v>2041</v>
      </c>
      <c r="N13000" s="4" t="s">
        <v>2041</v>
      </c>
      <c r="O13000" s="4" t="s">
        <v>2041</v>
      </c>
      <c r="P13000" s="4" t="s">
        <v>2044</v>
      </c>
      <c r="R13000" s="5" t="str">
        <f t="shared" si="1"/>
        <v>2022_59</v>
      </c>
    </row>
    <row r="13001">
      <c r="A13001" s="4" t="s">
        <v>1286</v>
      </c>
      <c r="B13001" s="4">
        <v>60.0</v>
      </c>
      <c r="C13001" s="4">
        <v>2022.0</v>
      </c>
      <c r="D13001" s="4" t="s">
        <v>76</v>
      </c>
      <c r="E13001" s="4" t="s">
        <v>76</v>
      </c>
      <c r="F13001" s="4" t="s">
        <v>46</v>
      </c>
      <c r="G13001" s="4" t="s">
        <v>1418</v>
      </c>
      <c r="H13001" s="4">
        <v>113059.0</v>
      </c>
      <c r="I13001" s="4">
        <v>62286.0</v>
      </c>
      <c r="J13001" s="4">
        <v>4202.0</v>
      </c>
      <c r="K13001" s="4">
        <v>138552.0</v>
      </c>
      <c r="L13001" s="4">
        <v>142000.0</v>
      </c>
      <c r="M13001" s="4" t="s">
        <v>2041</v>
      </c>
      <c r="N13001" s="4" t="s">
        <v>2041</v>
      </c>
      <c r="O13001" s="4" t="s">
        <v>2041</v>
      </c>
      <c r="P13001" s="4" t="s">
        <v>2044</v>
      </c>
      <c r="R13001" s="5" t="str">
        <f t="shared" si="1"/>
        <v>2022_60</v>
      </c>
    </row>
    <row r="13002">
      <c r="A13002" s="4" t="s">
        <v>1174</v>
      </c>
      <c r="B13002" s="4">
        <v>61.0</v>
      </c>
      <c r="C13002" s="4">
        <v>2022.0</v>
      </c>
      <c r="D13002" s="4" t="s">
        <v>59</v>
      </c>
      <c r="E13002" s="4" t="s">
        <v>2042</v>
      </c>
      <c r="F13002" s="4" t="s">
        <v>30</v>
      </c>
      <c r="G13002" s="4" t="s">
        <v>1407</v>
      </c>
      <c r="H13002" s="4">
        <v>155686.0</v>
      </c>
      <c r="I13002" s="4">
        <v>61121.0</v>
      </c>
      <c r="J13002" s="4">
        <v>15034.0</v>
      </c>
      <c r="K13002" s="4">
        <v>1188140.0</v>
      </c>
      <c r="L13002" s="4">
        <v>74814.0</v>
      </c>
      <c r="M13002" s="4" t="s">
        <v>2041</v>
      </c>
      <c r="N13002" s="4" t="s">
        <v>2041</v>
      </c>
      <c r="O13002" s="4" t="s">
        <v>2041</v>
      </c>
      <c r="P13002" s="4" t="s">
        <v>2044</v>
      </c>
      <c r="R13002" s="5" t="str">
        <f t="shared" si="1"/>
        <v>2022_61</v>
      </c>
    </row>
    <row r="13003">
      <c r="A13003" s="4" t="s">
        <v>2568</v>
      </c>
      <c r="B13003" s="4">
        <v>62.0</v>
      </c>
      <c r="C13003" s="4">
        <v>2022.0</v>
      </c>
      <c r="D13003" s="4" t="s">
        <v>1295</v>
      </c>
      <c r="E13003" s="4" t="s">
        <v>114</v>
      </c>
      <c r="F13003" s="4" t="s">
        <v>115</v>
      </c>
      <c r="G13003" s="4" t="s">
        <v>1441</v>
      </c>
      <c r="H13003" s="4">
        <v>75692.0</v>
      </c>
      <c r="I13003" s="4">
        <v>58752.0</v>
      </c>
      <c r="J13003" s="4">
        <v>6956.0</v>
      </c>
      <c r="K13003" s="4">
        <v>50742.0</v>
      </c>
      <c r="L13003" s="4">
        <v>244000.0</v>
      </c>
      <c r="M13003" s="4" t="s">
        <v>2041</v>
      </c>
      <c r="N13003" s="4" t="s">
        <v>2041</v>
      </c>
      <c r="O13003" s="4" t="s">
        <v>2041</v>
      </c>
      <c r="P13003" s="4" t="s">
        <v>2044</v>
      </c>
      <c r="R13003" s="5" t="str">
        <f t="shared" si="1"/>
        <v>2022_62</v>
      </c>
    </row>
    <row r="13004">
      <c r="A13004" s="4" t="s">
        <v>2142</v>
      </c>
      <c r="B13004" s="4">
        <v>63.0</v>
      </c>
      <c r="C13004" s="4">
        <v>2022.0</v>
      </c>
      <c r="D13004" s="4" t="s">
        <v>102</v>
      </c>
      <c r="E13004" s="4" t="s">
        <v>114</v>
      </c>
      <c r="F13004" s="4" t="s">
        <v>46</v>
      </c>
      <c r="G13004" s="4" t="s">
        <v>2143</v>
      </c>
      <c r="H13004" s="4">
        <v>286332.0</v>
      </c>
      <c r="I13004" s="4">
        <v>56197.0</v>
      </c>
      <c r="J13004" s="4">
        <v>11542.0</v>
      </c>
      <c r="K13004" s="4">
        <v>146529.0</v>
      </c>
      <c r="L13004" s="4">
        <v>50000.0</v>
      </c>
      <c r="M13004" s="4" t="s">
        <v>2041</v>
      </c>
      <c r="N13004" s="4" t="s">
        <v>2041</v>
      </c>
      <c r="O13004" s="4" t="s">
        <v>2041</v>
      </c>
      <c r="P13004" s="4" t="s">
        <v>2044</v>
      </c>
      <c r="R13004" s="5" t="str">
        <f t="shared" si="1"/>
        <v>2022_63</v>
      </c>
    </row>
    <row r="13005">
      <c r="A13005" s="4" t="s">
        <v>2645</v>
      </c>
      <c r="B13005" s="4">
        <v>64.0</v>
      </c>
      <c r="C13005" s="4">
        <v>2022.0</v>
      </c>
      <c r="D13005" s="4" t="s">
        <v>48</v>
      </c>
      <c r="E13005" s="4" t="s">
        <v>48</v>
      </c>
      <c r="F13005" s="4" t="s">
        <v>20</v>
      </c>
      <c r="G13005" s="4" t="s">
        <v>1427</v>
      </c>
      <c r="H13005" s="4">
        <v>46840.0</v>
      </c>
      <c r="I13005" s="4">
        <v>54968.0</v>
      </c>
      <c r="J13005" s="4">
        <v>6311.0</v>
      </c>
      <c r="K13005" s="4">
        <v>62990.0</v>
      </c>
      <c r="L13005" s="4">
        <v>35700.0</v>
      </c>
      <c r="M13005" s="4" t="s">
        <v>2041</v>
      </c>
      <c r="N13005" s="4" t="s">
        <v>2041</v>
      </c>
      <c r="O13005" s="4" t="s">
        <v>2041</v>
      </c>
      <c r="P13005" s="4" t="s">
        <v>2044</v>
      </c>
      <c r="R13005" s="5" t="str">
        <f t="shared" si="1"/>
        <v>2022_64</v>
      </c>
    </row>
    <row r="13006">
      <c r="A13006" s="4" t="s">
        <v>2538</v>
      </c>
      <c r="B13006" s="4">
        <v>65.0</v>
      </c>
      <c r="C13006" s="4">
        <v>2022.0</v>
      </c>
      <c r="D13006" s="4" t="s">
        <v>19</v>
      </c>
      <c r="E13006" s="4" t="s">
        <v>19</v>
      </c>
      <c r="F13006" s="4" t="s">
        <v>24</v>
      </c>
      <c r="G13006" s="4" t="s">
        <v>1618</v>
      </c>
      <c r="H13006" s="4">
        <v>1113708.0</v>
      </c>
      <c r="I13006" s="4">
        <v>53823.0</v>
      </c>
      <c r="J13006" s="4">
        <v>5519.0</v>
      </c>
      <c r="K13006" s="4">
        <v>62131.0</v>
      </c>
      <c r="L13006" s="4">
        <v>99290.0</v>
      </c>
      <c r="M13006" s="4" t="s">
        <v>2044</v>
      </c>
      <c r="N13006" s="4" t="s">
        <v>2041</v>
      </c>
      <c r="O13006" s="4" t="s">
        <v>2041</v>
      </c>
      <c r="P13006" s="4" t="s">
        <v>2044</v>
      </c>
      <c r="R13006" s="5" t="str">
        <f t="shared" si="1"/>
        <v>2022_65</v>
      </c>
    </row>
    <row r="13007">
      <c r="A13007" s="4" t="s">
        <v>2095</v>
      </c>
      <c r="B13007" s="4">
        <v>66.0</v>
      </c>
      <c r="C13007" s="4">
        <v>2022.0</v>
      </c>
      <c r="D13007" s="4" t="s">
        <v>67</v>
      </c>
      <c r="E13007" s="4" t="s">
        <v>2042</v>
      </c>
      <c r="F13007" s="4" t="s">
        <v>46</v>
      </c>
      <c r="G13007" s="4" t="s">
        <v>1444</v>
      </c>
      <c r="H13007" s="4">
        <v>38554.0</v>
      </c>
      <c r="I13007" s="4">
        <v>53228.0</v>
      </c>
      <c r="J13007" s="4">
        <v>1599.0</v>
      </c>
      <c r="K13007" s="4">
        <v>99440.0</v>
      </c>
      <c r="L13007" s="4">
        <v>54500.0</v>
      </c>
      <c r="M13007" s="4" t="s">
        <v>2041</v>
      </c>
      <c r="N13007" s="4" t="s">
        <v>2041</v>
      </c>
      <c r="O13007" s="4" t="s">
        <v>2041</v>
      </c>
      <c r="P13007" s="4" t="s">
        <v>2044</v>
      </c>
      <c r="R13007" s="5" t="str">
        <f t="shared" si="1"/>
        <v>2022_66</v>
      </c>
    </row>
    <row r="13008">
      <c r="A13008" s="4" t="s">
        <v>2057</v>
      </c>
      <c r="B13008" s="4">
        <v>67.0</v>
      </c>
      <c r="C13008" s="4">
        <v>2022.0</v>
      </c>
      <c r="D13008" s="4" t="s">
        <v>67</v>
      </c>
      <c r="E13008" s="4" t="s">
        <v>2042</v>
      </c>
      <c r="F13008" s="4" t="s">
        <v>30</v>
      </c>
      <c r="G13008" s="4" t="s">
        <v>1407</v>
      </c>
      <c r="H13008" s="4">
        <v>50608.0</v>
      </c>
      <c r="I13008" s="4">
        <v>52057.0</v>
      </c>
      <c r="J13008" s="4">
        <v>9388.0</v>
      </c>
      <c r="K13008" s="4">
        <v>596112.0</v>
      </c>
      <c r="L13008" s="4">
        <v>36600.0</v>
      </c>
      <c r="M13008" s="4" t="s">
        <v>2041</v>
      </c>
      <c r="N13008" s="4" t="s">
        <v>2041</v>
      </c>
      <c r="O13008" s="4" t="s">
        <v>2041</v>
      </c>
      <c r="P13008" s="4" t="s">
        <v>2044</v>
      </c>
      <c r="R13008" s="5" t="str">
        <f t="shared" si="1"/>
        <v>2022_67</v>
      </c>
    </row>
    <row r="13009">
      <c r="A13009" s="7" t="s">
        <v>2080</v>
      </c>
      <c r="B13009" s="7">
        <v>68.0</v>
      </c>
      <c r="C13009" s="7">
        <v>2022.0</v>
      </c>
      <c r="D13009" s="7" t="s">
        <v>1831</v>
      </c>
      <c r="E13009" s="7" t="s">
        <v>2040</v>
      </c>
      <c r="F13009" s="7" t="s">
        <v>74</v>
      </c>
      <c r="G13009" s="7" t="s">
        <v>1453</v>
      </c>
      <c r="H13009" s="7">
        <v>20473.0</v>
      </c>
      <c r="I13009" s="7">
        <v>51761.0</v>
      </c>
      <c r="J13009" s="7">
        <v>2454.0</v>
      </c>
      <c r="K13009" s="7">
        <v>17504.0</v>
      </c>
      <c r="L13009" s="7">
        <v>81375.0</v>
      </c>
      <c r="M13009" s="7" t="s">
        <v>2041</v>
      </c>
      <c r="N13009" s="7" t="s">
        <v>2044</v>
      </c>
      <c r="O13009" s="7" t="s">
        <v>2041</v>
      </c>
      <c r="P13009" s="7" t="s">
        <v>2044</v>
      </c>
      <c r="Q13009" s="8"/>
      <c r="R13009" s="5" t="str">
        <f t="shared" si="1"/>
        <v>2022_68</v>
      </c>
    </row>
    <row r="13010">
      <c r="A13010" s="4" t="s">
        <v>2290</v>
      </c>
      <c r="B13010" s="4">
        <v>69.0</v>
      </c>
      <c r="C13010" s="4">
        <v>2022.0</v>
      </c>
      <c r="D13010" s="4" t="s">
        <v>29</v>
      </c>
      <c r="E13010" s="4" t="s">
        <v>29</v>
      </c>
      <c r="F13010" s="4" t="s">
        <v>35</v>
      </c>
      <c r="G13010" s="4" t="s">
        <v>1499</v>
      </c>
      <c r="H13010" s="4">
        <v>112803.0</v>
      </c>
      <c r="I13010" s="4">
        <v>51682.0</v>
      </c>
      <c r="J13010" s="4">
        <v>4654.0</v>
      </c>
      <c r="K13010" s="4">
        <v>142491.0</v>
      </c>
      <c r="L13010" s="4">
        <v>93700.0</v>
      </c>
      <c r="M13010" s="4" t="s">
        <v>2041</v>
      </c>
      <c r="N13010" s="4" t="s">
        <v>2041</v>
      </c>
      <c r="O13010" s="4" t="s">
        <v>2041</v>
      </c>
      <c r="P13010" s="4" t="s">
        <v>2044</v>
      </c>
      <c r="R13010" s="5" t="str">
        <f t="shared" si="1"/>
        <v>2022_69</v>
      </c>
    </row>
    <row r="13011">
      <c r="A13011" s="4" t="s">
        <v>2069</v>
      </c>
      <c r="B13011" s="4">
        <v>70.0</v>
      </c>
      <c r="C13011" s="4">
        <v>2022.0</v>
      </c>
      <c r="D13011" s="4" t="s">
        <v>986</v>
      </c>
      <c r="E13011" s="4" t="s">
        <v>117</v>
      </c>
      <c r="F13011" s="4" t="s">
        <v>24</v>
      </c>
      <c r="G13011" s="4" t="s">
        <v>1404</v>
      </c>
      <c r="H13011" s="4">
        <v>41433.0</v>
      </c>
      <c r="I13011" s="4">
        <v>51298.0</v>
      </c>
      <c r="J13011" s="4">
        <v>524.0</v>
      </c>
      <c r="K13011" s="4">
        <v>21414.0</v>
      </c>
      <c r="L13011" s="4">
        <v>57710.0</v>
      </c>
      <c r="M13011" s="4" t="s">
        <v>2041</v>
      </c>
      <c r="N13011" s="4" t="s">
        <v>2041</v>
      </c>
      <c r="O13011" s="4" t="s">
        <v>2041</v>
      </c>
      <c r="P13011" s="4" t="s">
        <v>2044</v>
      </c>
      <c r="R13011" s="5" t="str">
        <f t="shared" si="1"/>
        <v>2022_70</v>
      </c>
    </row>
    <row r="13012">
      <c r="A13012" s="4" t="s">
        <v>2079</v>
      </c>
      <c r="B13012" s="4">
        <v>71.0</v>
      </c>
      <c r="C13012" s="4">
        <v>2022.0</v>
      </c>
      <c r="D13012" s="4" t="s">
        <v>102</v>
      </c>
      <c r="E13012" s="4" t="s">
        <v>114</v>
      </c>
      <c r="F13012" s="4" t="s">
        <v>43</v>
      </c>
      <c r="G13012" s="4" t="s">
        <v>1545</v>
      </c>
      <c r="H13012" s="4">
        <v>207401.0</v>
      </c>
      <c r="I13012" s="4">
        <v>51216.0</v>
      </c>
      <c r="J13012" s="4">
        <v>13049.0</v>
      </c>
      <c r="K13012" s="4">
        <v>105694.0</v>
      </c>
      <c r="L13012" s="4">
        <v>67500.0</v>
      </c>
      <c r="M13012" s="4" t="s">
        <v>2041</v>
      </c>
      <c r="N13012" s="4" t="s">
        <v>2041</v>
      </c>
      <c r="O13012" s="4" t="s">
        <v>2041</v>
      </c>
      <c r="P13012" s="4" t="s">
        <v>2044</v>
      </c>
      <c r="R13012" s="5" t="str">
        <f t="shared" si="1"/>
        <v>2022_71</v>
      </c>
    </row>
    <row r="13013">
      <c r="A13013" s="4" t="s">
        <v>2087</v>
      </c>
      <c r="B13013" s="4">
        <v>72.0</v>
      </c>
      <c r="C13013" s="4">
        <v>2022.0</v>
      </c>
      <c r="D13013" s="4" t="s">
        <v>42</v>
      </c>
      <c r="E13013" s="4" t="s">
        <v>2042</v>
      </c>
      <c r="F13013" s="4" t="s">
        <v>30</v>
      </c>
      <c r="G13013" s="4" t="s">
        <v>1407</v>
      </c>
      <c r="I13013" s="4">
        <v>51199.0</v>
      </c>
      <c r="J13013" s="4">
        <v>277.0</v>
      </c>
      <c r="K13013" s="4">
        <v>379985.0</v>
      </c>
      <c r="L13013" s="4">
        <v>14344.0</v>
      </c>
      <c r="M13013" s="4" t="s">
        <v>2041</v>
      </c>
      <c r="N13013" s="4" t="s">
        <v>2041</v>
      </c>
      <c r="O13013" s="4" t="s">
        <v>2041</v>
      </c>
      <c r="P13013" s="4" t="s">
        <v>2044</v>
      </c>
      <c r="R13013" s="5" t="str">
        <f t="shared" si="1"/>
        <v>2022_72</v>
      </c>
    </row>
    <row r="13014">
      <c r="A13014" s="4" t="s">
        <v>2000</v>
      </c>
      <c r="B13014" s="4">
        <v>73.0</v>
      </c>
      <c r="C13014" s="4">
        <v>2022.0</v>
      </c>
      <c r="D13014" s="4" t="s">
        <v>1723</v>
      </c>
      <c r="E13014" s="4" t="s">
        <v>2062</v>
      </c>
      <c r="F13014" s="4" t="s">
        <v>46</v>
      </c>
      <c r="G13014" s="4" t="s">
        <v>1429</v>
      </c>
      <c r="H13014" s="4">
        <v>119407.0</v>
      </c>
      <c r="I13014" s="4">
        <v>50971.0</v>
      </c>
      <c r="J13014" s="4">
        <v>6489.0</v>
      </c>
      <c r="K13014" s="4">
        <v>82793.0</v>
      </c>
      <c r="L13014" s="4">
        <v>107700.0</v>
      </c>
      <c r="M13014" s="4" t="s">
        <v>2041</v>
      </c>
      <c r="N13014" s="4" t="s">
        <v>2041</v>
      </c>
      <c r="O13014" s="4" t="s">
        <v>2041</v>
      </c>
      <c r="P13014" s="4" t="s">
        <v>2044</v>
      </c>
      <c r="R13014" s="5" t="str">
        <f t="shared" si="1"/>
        <v>2022_73</v>
      </c>
    </row>
    <row r="13015">
      <c r="A13015" s="4" t="s">
        <v>2068</v>
      </c>
      <c r="B13015" s="4">
        <v>74.0</v>
      </c>
      <c r="C13015" s="4">
        <v>2022.0</v>
      </c>
      <c r="D13015" s="4" t="s">
        <v>971</v>
      </c>
      <c r="E13015" s="4" t="s">
        <v>2043</v>
      </c>
      <c r="F13015" s="4" t="s">
        <v>57</v>
      </c>
      <c r="G13015" s="4" t="s">
        <v>1457</v>
      </c>
      <c r="H13015" s="4">
        <v>231636.0</v>
      </c>
      <c r="I13015" s="4">
        <v>49818.0</v>
      </c>
      <c r="J13015" s="4">
        <v>10591.0</v>
      </c>
      <c r="K13015" s="4">
        <v>97497.0</v>
      </c>
      <c r="L13015" s="4">
        <v>79500.0</v>
      </c>
      <c r="M13015" s="4" t="s">
        <v>2041</v>
      </c>
      <c r="N13015" s="4" t="s">
        <v>2041</v>
      </c>
      <c r="O13015" s="4" t="s">
        <v>2041</v>
      </c>
      <c r="P13015" s="4" t="s">
        <v>2044</v>
      </c>
      <c r="R13015" s="5" t="str">
        <f t="shared" si="1"/>
        <v>2022_74</v>
      </c>
    </row>
    <row r="13016">
      <c r="A13016" s="4" t="s">
        <v>2105</v>
      </c>
      <c r="B13016" s="4">
        <v>75.0</v>
      </c>
      <c r="C13016" s="4">
        <v>2022.0</v>
      </c>
      <c r="D13016" s="4" t="s">
        <v>1839</v>
      </c>
      <c r="E13016" s="4" t="s">
        <v>2040</v>
      </c>
      <c r="F13016" s="4" t="s">
        <v>148</v>
      </c>
      <c r="G13016" s="4" t="s">
        <v>1490</v>
      </c>
      <c r="H13016" s="4">
        <v>71195.0</v>
      </c>
      <c r="I13016" s="4">
        <v>48550.0</v>
      </c>
      <c r="J13016" s="4">
        <v>3283.0</v>
      </c>
      <c r="K13016" s="4">
        <v>28462.0</v>
      </c>
      <c r="L13016" s="4">
        <v>340000.0</v>
      </c>
      <c r="M13016" s="4" t="s">
        <v>2041</v>
      </c>
      <c r="N13016" s="4" t="s">
        <v>2041</v>
      </c>
      <c r="O13016" s="4" t="s">
        <v>2041</v>
      </c>
      <c r="P13016" s="4" t="s">
        <v>2044</v>
      </c>
      <c r="R13016" s="5" t="str">
        <f t="shared" si="1"/>
        <v>2022_75</v>
      </c>
    </row>
    <row r="13017">
      <c r="A13017" s="4" t="s">
        <v>2103</v>
      </c>
      <c r="B13017" s="4">
        <v>76.0</v>
      </c>
      <c r="C13017" s="4">
        <v>2022.0</v>
      </c>
      <c r="D13017" s="4" t="s">
        <v>72</v>
      </c>
      <c r="E13017" s="4" t="s">
        <v>72</v>
      </c>
      <c r="F13017" s="4" t="s">
        <v>179</v>
      </c>
      <c r="G13017" s="4" t="s">
        <v>1474</v>
      </c>
      <c r="I13017" s="4">
        <v>48394.0</v>
      </c>
      <c r="J13017" s="4">
        <v>4412.0</v>
      </c>
      <c r="K13017" s="4">
        <v>31524.0</v>
      </c>
      <c r="L13017" s="4">
        <v>232000.0</v>
      </c>
      <c r="M13017" s="4" t="s">
        <v>2041</v>
      </c>
      <c r="N13017" s="4" t="s">
        <v>2041</v>
      </c>
      <c r="O13017" s="4" t="s">
        <v>2041</v>
      </c>
      <c r="P13017" s="4" t="s">
        <v>2044</v>
      </c>
      <c r="R13017" s="5" t="str">
        <f t="shared" si="1"/>
        <v>2022_76</v>
      </c>
    </row>
    <row r="13018">
      <c r="A13018" s="4" t="s">
        <v>1170</v>
      </c>
      <c r="B13018" s="4">
        <v>77.0</v>
      </c>
      <c r="C13018" s="4">
        <v>2022.0</v>
      </c>
      <c r="D13018" s="4" t="s">
        <v>490</v>
      </c>
      <c r="E13018" s="4" t="s">
        <v>921</v>
      </c>
      <c r="F13018" s="4" t="s">
        <v>24</v>
      </c>
      <c r="G13018" s="4" t="s">
        <v>1404</v>
      </c>
      <c r="H13018" s="4">
        <v>129605.0</v>
      </c>
      <c r="I13018" s="4">
        <v>48349.0</v>
      </c>
      <c r="J13018" s="4">
        <v>8079.0</v>
      </c>
      <c r="K13018" s="4">
        <v>90661.0</v>
      </c>
      <c r="L13018" s="4">
        <v>9900.0</v>
      </c>
      <c r="M13018" s="4" t="s">
        <v>2041</v>
      </c>
      <c r="N13018" s="4" t="s">
        <v>2041</v>
      </c>
      <c r="O13018" s="4" t="s">
        <v>2041</v>
      </c>
      <c r="P13018" s="4" t="s">
        <v>2041</v>
      </c>
      <c r="R13018" s="5" t="str">
        <f t="shared" si="1"/>
        <v>2022_77</v>
      </c>
    </row>
    <row r="13019">
      <c r="A13019" s="4" t="s">
        <v>221</v>
      </c>
      <c r="B13019" s="4">
        <v>78.0</v>
      </c>
      <c r="C13019" s="4">
        <v>2022.0</v>
      </c>
      <c r="D13019" s="4" t="s">
        <v>67</v>
      </c>
      <c r="E13019" s="4" t="s">
        <v>2042</v>
      </c>
      <c r="F13019" s="4" t="s">
        <v>148</v>
      </c>
      <c r="G13019" s="4" t="s">
        <v>1466</v>
      </c>
      <c r="I13019" s="4">
        <v>48200.0</v>
      </c>
      <c r="J13019" s="4">
        <v>3068.0</v>
      </c>
      <c r="K13019" s="4">
        <v>156043.0</v>
      </c>
      <c r="L13019" s="4">
        <v>45000.0</v>
      </c>
      <c r="M13019" s="4" t="s">
        <v>2041</v>
      </c>
      <c r="N13019" s="4" t="s">
        <v>2041</v>
      </c>
      <c r="O13019" s="4" t="s">
        <v>2041</v>
      </c>
      <c r="P13019" s="4" t="s">
        <v>2044</v>
      </c>
      <c r="R13019" s="5" t="str">
        <f t="shared" si="1"/>
        <v>2022_78</v>
      </c>
    </row>
    <row r="13020">
      <c r="A13020" s="7" t="s">
        <v>2149</v>
      </c>
      <c r="B13020" s="7">
        <v>79.0</v>
      </c>
      <c r="C13020" s="7">
        <v>2022.0</v>
      </c>
      <c r="D13020" s="7" t="s">
        <v>67</v>
      </c>
      <c r="E13020" s="7" t="s">
        <v>2042</v>
      </c>
      <c r="F13020" s="7" t="s">
        <v>55</v>
      </c>
      <c r="G13020" s="7" t="s">
        <v>1506</v>
      </c>
      <c r="H13020" s="7">
        <v>66670.0</v>
      </c>
      <c r="I13020" s="7">
        <v>47702.0</v>
      </c>
      <c r="J13020" s="7">
        <v>3351.0</v>
      </c>
      <c r="K13020" s="7">
        <v>71132.0</v>
      </c>
      <c r="L13020" s="7">
        <v>49077.0</v>
      </c>
      <c r="M13020" s="7" t="s">
        <v>2041</v>
      </c>
      <c r="N13020" s="7" t="s">
        <v>2044</v>
      </c>
      <c r="O13020" s="7" t="s">
        <v>2041</v>
      </c>
      <c r="P13020" s="7" t="s">
        <v>2044</v>
      </c>
      <c r="Q13020" s="8"/>
      <c r="R13020" s="5" t="str">
        <f t="shared" si="1"/>
        <v>2022_79</v>
      </c>
    </row>
    <row r="13021">
      <c r="A13021" s="4" t="s">
        <v>2091</v>
      </c>
      <c r="B13021" s="4">
        <v>80.0</v>
      </c>
      <c r="C13021" s="4">
        <v>2022.0</v>
      </c>
      <c r="D13021" s="4" t="s">
        <v>45</v>
      </c>
      <c r="E13021" s="4" t="s">
        <v>2042</v>
      </c>
      <c r="F13021" s="4" t="s">
        <v>55</v>
      </c>
      <c r="G13021" s="4" t="s">
        <v>1472</v>
      </c>
      <c r="I13021" s="4">
        <v>47376.0</v>
      </c>
      <c r="J13021" s="4">
        <v>1617.0</v>
      </c>
      <c r="K13021" s="4">
        <v>278412.0</v>
      </c>
      <c r="L13021" s="4">
        <v>24134.0</v>
      </c>
      <c r="M13021" s="4" t="s">
        <v>2041</v>
      </c>
      <c r="N13021" s="4" t="s">
        <v>2041</v>
      </c>
      <c r="O13021" s="4" t="s">
        <v>2041</v>
      </c>
      <c r="P13021" s="4" t="s">
        <v>2044</v>
      </c>
      <c r="R13021" s="5" t="str">
        <f t="shared" si="1"/>
        <v>2022_80</v>
      </c>
    </row>
    <row r="13022">
      <c r="A13022" s="4" t="s">
        <v>2089</v>
      </c>
      <c r="B13022" s="4">
        <v>81.0</v>
      </c>
      <c r="C13022" s="4">
        <v>2022.0</v>
      </c>
      <c r="D13022" s="4" t="s">
        <v>988</v>
      </c>
      <c r="E13022" s="4" t="s">
        <v>2053</v>
      </c>
      <c r="F13022" s="4" t="s">
        <v>27</v>
      </c>
      <c r="G13022" s="4" t="s">
        <v>1460</v>
      </c>
      <c r="H13022" s="4">
        <v>32488.0</v>
      </c>
      <c r="I13022" s="4">
        <v>47049.0</v>
      </c>
      <c r="J13022" s="4">
        <v>3047.0</v>
      </c>
      <c r="K13022" s="4">
        <v>36309.0</v>
      </c>
      <c r="L13022" s="4">
        <v>137000.0</v>
      </c>
      <c r="M13022" s="4" t="s">
        <v>2041</v>
      </c>
      <c r="N13022" s="4" t="s">
        <v>2041</v>
      </c>
      <c r="O13022" s="4" t="s">
        <v>2041</v>
      </c>
      <c r="P13022" s="4" t="s">
        <v>2044</v>
      </c>
      <c r="R13022" s="5" t="str">
        <f t="shared" si="1"/>
        <v>2022_81</v>
      </c>
    </row>
    <row r="13023">
      <c r="A13023" s="4" t="s">
        <v>2186</v>
      </c>
      <c r="B13023" s="4">
        <v>82.0</v>
      </c>
      <c r="C13023" s="4">
        <v>2022.0</v>
      </c>
      <c r="D13023" s="4" t="s">
        <v>102</v>
      </c>
      <c r="E13023" s="4" t="s">
        <v>114</v>
      </c>
      <c r="F13023" s="4" t="s">
        <v>30</v>
      </c>
      <c r="G13023" s="4" t="s">
        <v>1407</v>
      </c>
      <c r="H13023" s="4">
        <v>155204.0</v>
      </c>
      <c r="I13023" s="4">
        <v>46385.0</v>
      </c>
      <c r="J13023" s="4">
        <v>6994.0</v>
      </c>
      <c r="K13023" s="4">
        <v>109314.0</v>
      </c>
      <c r="L13023" s="4">
        <v>32200.0</v>
      </c>
      <c r="M13023" s="4" t="s">
        <v>2041</v>
      </c>
      <c r="N13023" s="4" t="s">
        <v>2041</v>
      </c>
      <c r="O13023" s="4" t="s">
        <v>2041</v>
      </c>
      <c r="P13023" s="4" t="s">
        <v>2044</v>
      </c>
      <c r="R13023" s="5" t="str">
        <f t="shared" si="1"/>
        <v>2022_82</v>
      </c>
    </row>
    <row r="13024">
      <c r="A13024" s="4" t="s">
        <v>2108</v>
      </c>
      <c r="B13024" s="4">
        <v>83.0</v>
      </c>
      <c r="C13024" s="4">
        <v>2022.0</v>
      </c>
      <c r="D13024" s="4" t="s">
        <v>285</v>
      </c>
      <c r="E13024" s="4" t="s">
        <v>285</v>
      </c>
      <c r="F13024" s="4" t="s">
        <v>372</v>
      </c>
      <c r="G13024" s="4" t="s">
        <v>1505</v>
      </c>
      <c r="H13024" s="4">
        <v>212779.0</v>
      </c>
      <c r="I13024" s="4">
        <v>44538.0</v>
      </c>
      <c r="J13024" s="4">
        <v>5727.0</v>
      </c>
      <c r="K13024" s="4">
        <v>37740.0</v>
      </c>
      <c r="L13024" s="4">
        <v>73300.0</v>
      </c>
      <c r="M13024" s="4" t="s">
        <v>2041</v>
      </c>
      <c r="N13024" s="4" t="s">
        <v>2041</v>
      </c>
      <c r="O13024" s="4" t="s">
        <v>2041</v>
      </c>
      <c r="P13024" s="4" t="s">
        <v>2044</v>
      </c>
      <c r="R13024" s="5" t="str">
        <f t="shared" si="1"/>
        <v>2022_83</v>
      </c>
    </row>
    <row r="13025">
      <c r="A13025" s="4" t="s">
        <v>2092</v>
      </c>
      <c r="B13025" s="4">
        <v>84.0</v>
      </c>
      <c r="C13025" s="4">
        <v>2022.0</v>
      </c>
      <c r="D13025" s="4" t="s">
        <v>1723</v>
      </c>
      <c r="E13025" s="4" t="s">
        <v>2062</v>
      </c>
      <c r="F13025" s="4" t="s">
        <v>46</v>
      </c>
      <c r="G13025" s="4" t="s">
        <v>1468</v>
      </c>
      <c r="H13025" s="4">
        <v>127457.0</v>
      </c>
      <c r="I13025" s="4">
        <v>44024.0</v>
      </c>
      <c r="J13025" s="4">
        <v>5963.0</v>
      </c>
      <c r="K13025" s="4">
        <v>84114.0</v>
      </c>
      <c r="L13025" s="4">
        <v>75550.0</v>
      </c>
      <c r="M13025" s="4" t="s">
        <v>2041</v>
      </c>
      <c r="N13025" s="4" t="s">
        <v>2041</v>
      </c>
      <c r="O13025" s="4" t="s">
        <v>2041</v>
      </c>
      <c r="P13025" s="4" t="s">
        <v>2044</v>
      </c>
      <c r="R13025" s="5" t="str">
        <f t="shared" si="1"/>
        <v>2022_84</v>
      </c>
    </row>
    <row r="13026">
      <c r="A13026" s="4" t="s">
        <v>2094</v>
      </c>
      <c r="B13026" s="4">
        <v>85.0</v>
      </c>
      <c r="C13026" s="4">
        <v>2022.0</v>
      </c>
      <c r="D13026" s="4" t="s">
        <v>81</v>
      </c>
      <c r="E13026" s="4" t="s">
        <v>2042</v>
      </c>
      <c r="F13026" s="4" t="s">
        <v>30</v>
      </c>
      <c r="G13026" s="4" t="s">
        <v>1407</v>
      </c>
      <c r="H13026" s="4">
        <v>141613.0</v>
      </c>
      <c r="I13026" s="4">
        <v>43663.0</v>
      </c>
      <c r="J13026" s="4">
        <v>8060.0</v>
      </c>
      <c r="K13026" s="4">
        <v>188548.0</v>
      </c>
      <c r="L13026" s="4">
        <v>64000.0</v>
      </c>
      <c r="M13026" s="4" t="s">
        <v>2041</v>
      </c>
      <c r="N13026" s="4" t="s">
        <v>2041</v>
      </c>
      <c r="O13026" s="4" t="s">
        <v>2041</v>
      </c>
      <c r="P13026" s="4" t="s">
        <v>2044</v>
      </c>
      <c r="R13026" s="5" t="str">
        <f t="shared" si="1"/>
        <v>2022_85</v>
      </c>
    </row>
    <row r="13027">
      <c r="A13027" s="4" t="s">
        <v>210</v>
      </c>
      <c r="B13027" s="4">
        <v>86.0</v>
      </c>
      <c r="C13027" s="4">
        <v>2022.0</v>
      </c>
      <c r="D13027" s="4" t="s">
        <v>826</v>
      </c>
      <c r="E13027" s="4" t="s">
        <v>114</v>
      </c>
      <c r="F13027" s="4" t="s">
        <v>46</v>
      </c>
      <c r="G13027" s="4" t="s">
        <v>1471</v>
      </c>
      <c r="H13027" s="4">
        <v>208726.0</v>
      </c>
      <c r="I13027" s="4">
        <v>43075.0</v>
      </c>
      <c r="J13027" s="4">
        <v>7071.0</v>
      </c>
      <c r="K13027" s="4">
        <v>75196.0</v>
      </c>
      <c r="L13027" s="4">
        <v>113000.0</v>
      </c>
      <c r="M13027" s="4" t="s">
        <v>2041</v>
      </c>
      <c r="N13027" s="4" t="s">
        <v>2041</v>
      </c>
      <c r="O13027" s="4" t="s">
        <v>2041</v>
      </c>
      <c r="P13027" s="4" t="s">
        <v>2044</v>
      </c>
      <c r="R13027" s="5" t="str">
        <f t="shared" si="1"/>
        <v>2022_86</v>
      </c>
    </row>
    <row r="13028">
      <c r="A13028" s="4" t="s">
        <v>2646</v>
      </c>
      <c r="B13028" s="4">
        <v>87.0</v>
      </c>
      <c r="C13028" s="4">
        <v>2022.0</v>
      </c>
      <c r="D13028" s="4" t="s">
        <v>81</v>
      </c>
      <c r="E13028" s="4" t="s">
        <v>2042</v>
      </c>
      <c r="F13028" s="4" t="s">
        <v>30</v>
      </c>
      <c r="G13028" s="4" t="s">
        <v>1407</v>
      </c>
      <c r="H13028" s="4">
        <v>1494.0</v>
      </c>
      <c r="I13028" s="4">
        <v>42534.0</v>
      </c>
      <c r="J13028" s="4">
        <v>116.0</v>
      </c>
      <c r="K13028" s="4">
        <v>18840.0</v>
      </c>
      <c r="L13028" s="4">
        <v>3242.0</v>
      </c>
      <c r="M13028" s="4" t="s">
        <v>2041</v>
      </c>
      <c r="N13028" s="4" t="s">
        <v>2041</v>
      </c>
      <c r="O13028" s="4" t="s">
        <v>2041</v>
      </c>
      <c r="P13028" s="4" t="s">
        <v>2044</v>
      </c>
      <c r="R13028" s="5" t="str">
        <f t="shared" si="1"/>
        <v>2022_87</v>
      </c>
    </row>
    <row r="13029">
      <c r="A13029" s="4" t="s">
        <v>2075</v>
      </c>
      <c r="B13029" s="4">
        <v>88.0</v>
      </c>
      <c r="C13029" s="4">
        <v>2022.0</v>
      </c>
      <c r="D13029" s="4" t="s">
        <v>225</v>
      </c>
      <c r="E13029" s="4" t="s">
        <v>921</v>
      </c>
      <c r="F13029" s="4" t="s">
        <v>24</v>
      </c>
      <c r="G13029" s="4" t="s">
        <v>1404</v>
      </c>
      <c r="H13029" s="4">
        <v>2243.0</v>
      </c>
      <c r="I13029" s="4">
        <v>42078.0</v>
      </c>
      <c r="J13029" s="4">
        <v>60.0</v>
      </c>
      <c r="K13029" s="4">
        <v>29978.0</v>
      </c>
      <c r="L13029" s="4">
        <v>4100.0</v>
      </c>
      <c r="M13029" s="4" t="s">
        <v>2041</v>
      </c>
      <c r="N13029" s="4" t="s">
        <v>2041</v>
      </c>
      <c r="O13029" s="4" t="s">
        <v>2041</v>
      </c>
      <c r="P13029" s="4" t="s">
        <v>2041</v>
      </c>
      <c r="R13029" s="5" t="str">
        <f t="shared" si="1"/>
        <v>2022_88</v>
      </c>
    </row>
    <row r="13030">
      <c r="A13030" s="4" t="s">
        <v>2067</v>
      </c>
      <c r="B13030" s="4">
        <v>89.0</v>
      </c>
      <c r="C13030" s="4">
        <v>2022.0</v>
      </c>
      <c r="D13030" s="4" t="s">
        <v>225</v>
      </c>
      <c r="E13030" s="4" t="s">
        <v>921</v>
      </c>
      <c r="F13030" s="4" t="s">
        <v>24</v>
      </c>
      <c r="G13030" s="4" t="s">
        <v>1404</v>
      </c>
      <c r="H13030" s="4">
        <v>56172.0</v>
      </c>
      <c r="I13030" s="4">
        <v>40807.0</v>
      </c>
      <c r="J13030" s="4">
        <v>4638.0</v>
      </c>
      <c r="K13030" s="4">
        <v>67526.0</v>
      </c>
      <c r="L13030" s="4">
        <v>6911.0</v>
      </c>
      <c r="M13030" s="4" t="s">
        <v>2041</v>
      </c>
      <c r="N13030" s="4" t="s">
        <v>2041</v>
      </c>
      <c r="O13030" s="4" t="s">
        <v>2041</v>
      </c>
      <c r="P13030" s="4" t="s">
        <v>2044</v>
      </c>
      <c r="R13030" s="5" t="str">
        <f t="shared" si="1"/>
        <v>2022_89</v>
      </c>
    </row>
    <row r="13031">
      <c r="A13031" s="7" t="s">
        <v>2476</v>
      </c>
      <c r="B13031" s="7">
        <v>90.0</v>
      </c>
      <c r="C13031" s="7">
        <v>2022.0</v>
      </c>
      <c r="D13031" s="7" t="s">
        <v>42</v>
      </c>
      <c r="E13031" s="7" t="s">
        <v>2042</v>
      </c>
      <c r="F13031" s="7" t="s">
        <v>30</v>
      </c>
      <c r="G13031" s="7" t="s">
        <v>1407</v>
      </c>
      <c r="H13031" s="8"/>
      <c r="I13031" s="7">
        <v>40526.0</v>
      </c>
      <c r="J13031" s="7">
        <v>4061.0</v>
      </c>
      <c r="K13031" s="7">
        <v>698191.0</v>
      </c>
      <c r="L13031" s="7">
        <v>15065.0</v>
      </c>
      <c r="M13031" s="7" t="s">
        <v>2041</v>
      </c>
      <c r="N13031" s="7" t="s">
        <v>2044</v>
      </c>
      <c r="O13031" s="7" t="s">
        <v>2041</v>
      </c>
      <c r="P13031" s="7" t="s">
        <v>2044</v>
      </c>
      <c r="Q13031" s="8"/>
      <c r="R13031" s="5" t="str">
        <f t="shared" si="1"/>
        <v>2022_90</v>
      </c>
    </row>
    <row r="13032">
      <c r="A13032" s="7" t="s">
        <v>2088</v>
      </c>
      <c r="B13032" s="7">
        <v>91.0</v>
      </c>
      <c r="C13032" s="7">
        <v>2022.0</v>
      </c>
      <c r="D13032" s="7" t="s">
        <v>638</v>
      </c>
      <c r="E13032" s="7" t="s">
        <v>2043</v>
      </c>
      <c r="F13032" s="7" t="s">
        <v>24</v>
      </c>
      <c r="G13032" s="7" t="s">
        <v>1618</v>
      </c>
      <c r="H13032" s="7">
        <v>220737.0</v>
      </c>
      <c r="I13032" s="7">
        <v>40479.0</v>
      </c>
      <c r="J13032" s="7">
        <v>13746.0</v>
      </c>
      <c r="K13032" s="7">
        <v>131107.0</v>
      </c>
      <c r="L13032" s="7">
        <v>132000.0</v>
      </c>
      <c r="M13032" s="7" t="s">
        <v>2041</v>
      </c>
      <c r="N13032" s="7" t="s">
        <v>2044</v>
      </c>
      <c r="O13032" s="7" t="s">
        <v>2041</v>
      </c>
      <c r="P13032" s="7" t="s">
        <v>2044</v>
      </c>
      <c r="Q13032" s="8"/>
      <c r="R13032" s="5" t="str">
        <f t="shared" si="1"/>
        <v>2022_91</v>
      </c>
    </row>
    <row r="13033">
      <c r="A13033" s="4" t="s">
        <v>2175</v>
      </c>
      <c r="B13033" s="4">
        <v>92.0</v>
      </c>
      <c r="C13033" s="4">
        <v>2022.0</v>
      </c>
      <c r="D13033" s="4" t="s">
        <v>97</v>
      </c>
      <c r="E13033" s="4" t="s">
        <v>2043</v>
      </c>
      <c r="F13033" s="4" t="s">
        <v>148</v>
      </c>
      <c r="G13033" s="4" t="s">
        <v>1467</v>
      </c>
      <c r="H13033" s="4">
        <v>231057.0</v>
      </c>
      <c r="I13033" s="4">
        <v>39211.0</v>
      </c>
      <c r="J13033" s="4">
        <v>7725.0</v>
      </c>
      <c r="K13033" s="4">
        <v>95123.0</v>
      </c>
      <c r="L13033" s="4">
        <v>129000.0</v>
      </c>
      <c r="M13033" s="4" t="s">
        <v>2041</v>
      </c>
      <c r="N13033" s="4" t="s">
        <v>2041</v>
      </c>
      <c r="O13033" s="4" t="s">
        <v>2041</v>
      </c>
      <c r="P13033" s="4" t="s">
        <v>2044</v>
      </c>
      <c r="R13033" s="5" t="str">
        <f t="shared" si="1"/>
        <v>2022_92</v>
      </c>
    </row>
    <row r="13034">
      <c r="A13034" s="4" t="s">
        <v>2071</v>
      </c>
      <c r="B13034" s="4">
        <v>93.0</v>
      </c>
      <c r="C13034" s="4">
        <v>2022.0</v>
      </c>
      <c r="D13034" s="4" t="s">
        <v>110</v>
      </c>
      <c r="E13034" s="4" t="s">
        <v>2053</v>
      </c>
      <c r="F13034" s="4" t="s">
        <v>88</v>
      </c>
      <c r="G13034" s="4" t="s">
        <v>1413</v>
      </c>
      <c r="H13034" s="4">
        <v>268770.0</v>
      </c>
      <c r="I13034" s="4">
        <v>38655.0</v>
      </c>
      <c r="J13034" s="4">
        <v>9771.0</v>
      </c>
      <c r="K13034" s="4">
        <v>94354.0</v>
      </c>
      <c r="L13034" s="4">
        <v>79000.0</v>
      </c>
      <c r="M13034" s="4" t="s">
        <v>2041</v>
      </c>
      <c r="N13034" s="4" t="s">
        <v>2041</v>
      </c>
      <c r="O13034" s="4" t="s">
        <v>2041</v>
      </c>
      <c r="P13034" s="4" t="s">
        <v>2044</v>
      </c>
      <c r="R13034" s="5" t="str">
        <f t="shared" si="1"/>
        <v>2022_93</v>
      </c>
    </row>
    <row r="13035">
      <c r="A13035" s="7" t="s">
        <v>2102</v>
      </c>
      <c r="B13035" s="7">
        <v>94.0</v>
      </c>
      <c r="C13035" s="7">
        <v>2022.0</v>
      </c>
      <c r="D13035" s="7" t="s">
        <v>76</v>
      </c>
      <c r="E13035" s="7" t="s">
        <v>76</v>
      </c>
      <c r="F13035" s="7" t="s">
        <v>37</v>
      </c>
      <c r="G13035" s="7" t="s">
        <v>1436</v>
      </c>
      <c r="H13035" s="7">
        <v>67081.0</v>
      </c>
      <c r="I13035" s="7">
        <v>38469.0</v>
      </c>
      <c r="J13035" s="7">
        <v>3257.0</v>
      </c>
      <c r="K13035" s="7">
        <v>50073.0</v>
      </c>
      <c r="L13035" s="7">
        <v>103100.0</v>
      </c>
      <c r="M13035" s="7" t="s">
        <v>2041</v>
      </c>
      <c r="N13035" s="7" t="s">
        <v>2044</v>
      </c>
      <c r="O13035" s="7" t="s">
        <v>2041</v>
      </c>
      <c r="P13035" s="7" t="s">
        <v>2044</v>
      </c>
      <c r="Q13035" s="8"/>
      <c r="R13035" s="5" t="str">
        <f t="shared" si="1"/>
        <v>2022_94</v>
      </c>
    </row>
    <row r="13036">
      <c r="A13036" s="4" t="s">
        <v>2077</v>
      </c>
      <c r="B13036" s="4">
        <v>95.0</v>
      </c>
      <c r="C13036" s="4">
        <v>2022.0</v>
      </c>
      <c r="D13036" s="4" t="s">
        <v>988</v>
      </c>
      <c r="E13036" s="4" t="s">
        <v>2053</v>
      </c>
      <c r="F13036" s="4" t="s">
        <v>74</v>
      </c>
      <c r="G13036" s="4" t="s">
        <v>1508</v>
      </c>
      <c r="I13036" s="4">
        <v>38448.0</v>
      </c>
      <c r="J13036" s="4">
        <v>554.0</v>
      </c>
      <c r="K13036" s="4">
        <v>17576.0</v>
      </c>
      <c r="L13036" s="4">
        <v>9941.0</v>
      </c>
      <c r="M13036" s="4" t="s">
        <v>2041</v>
      </c>
      <c r="N13036" s="4" t="s">
        <v>2041</v>
      </c>
      <c r="O13036" s="4" t="s">
        <v>2041</v>
      </c>
      <c r="P13036" s="4" t="s">
        <v>2044</v>
      </c>
      <c r="R13036" s="5" t="str">
        <f t="shared" si="1"/>
        <v>2022_95</v>
      </c>
    </row>
    <row r="13037">
      <c r="A13037" s="4" t="s">
        <v>2123</v>
      </c>
      <c r="B13037" s="4">
        <v>96.0</v>
      </c>
      <c r="C13037" s="4">
        <v>2022.0</v>
      </c>
      <c r="D13037" s="4" t="s">
        <v>67</v>
      </c>
      <c r="E13037" s="4" t="s">
        <v>2042</v>
      </c>
      <c r="F13037" s="4" t="s">
        <v>24</v>
      </c>
      <c r="G13037" s="4" t="s">
        <v>1412</v>
      </c>
      <c r="I13037" s="4">
        <v>37470.0</v>
      </c>
      <c r="J13037" s="4">
        <v>3300.0</v>
      </c>
      <c r="K13037" s="4">
        <v>210677.0</v>
      </c>
      <c r="L13037" s="4">
        <v>37335.0</v>
      </c>
      <c r="M13037" s="4" t="s">
        <v>2041</v>
      </c>
      <c r="N13037" s="4" t="s">
        <v>2041</v>
      </c>
      <c r="O13037" s="4" t="s">
        <v>2041</v>
      </c>
      <c r="P13037" s="4" t="s">
        <v>2044</v>
      </c>
      <c r="R13037" s="5" t="str">
        <f t="shared" si="1"/>
        <v>2022_96</v>
      </c>
    </row>
    <row r="13038">
      <c r="A13038" s="4" t="s">
        <v>2110</v>
      </c>
      <c r="B13038" s="4">
        <v>97.0</v>
      </c>
      <c r="C13038" s="4">
        <v>2022.0</v>
      </c>
      <c r="D13038" s="4" t="s">
        <v>42</v>
      </c>
      <c r="E13038" s="4" t="s">
        <v>2042</v>
      </c>
      <c r="F13038" s="4" t="s">
        <v>189</v>
      </c>
      <c r="G13038" s="4" t="s">
        <v>1449</v>
      </c>
      <c r="I13038" s="4">
        <v>36751.0</v>
      </c>
      <c r="J13038" s="4">
        <v>978.0</v>
      </c>
      <c r="K13038" s="4">
        <v>334654.0</v>
      </c>
      <c r="L13038" s="4">
        <v>7585.0</v>
      </c>
      <c r="M13038" s="4" t="s">
        <v>2041</v>
      </c>
      <c r="N13038" s="4" t="s">
        <v>2041</v>
      </c>
      <c r="O13038" s="4" t="s">
        <v>2041</v>
      </c>
      <c r="P13038" s="4" t="s">
        <v>2044</v>
      </c>
      <c r="R13038" s="5" t="str">
        <f t="shared" si="1"/>
        <v>2022_97</v>
      </c>
    </row>
    <row r="13039">
      <c r="A13039" s="4" t="s">
        <v>1200</v>
      </c>
      <c r="B13039" s="4">
        <v>98.0</v>
      </c>
      <c r="C13039" s="4">
        <v>2022.0</v>
      </c>
      <c r="D13039" s="4" t="s">
        <v>168</v>
      </c>
      <c r="E13039" s="4" t="s">
        <v>2116</v>
      </c>
      <c r="F13039" s="4" t="s">
        <v>127</v>
      </c>
      <c r="G13039" s="4" t="s">
        <v>1408</v>
      </c>
      <c r="H13039" s="4">
        <v>39954.0</v>
      </c>
      <c r="I13039" s="4">
        <v>36484.0</v>
      </c>
      <c r="J13039" s="4">
        <v>6828.0</v>
      </c>
      <c r="K13039" s="4">
        <v>25823.0</v>
      </c>
      <c r="L13039" s="4">
        <v>28800.0</v>
      </c>
      <c r="M13039" s="4" t="s">
        <v>2041</v>
      </c>
      <c r="N13039" s="4" t="s">
        <v>2041</v>
      </c>
      <c r="O13039" s="4" t="s">
        <v>2041</v>
      </c>
      <c r="P13039" s="4" t="s">
        <v>2041</v>
      </c>
      <c r="R13039" s="5" t="str">
        <f t="shared" si="1"/>
        <v>2022_98</v>
      </c>
    </row>
    <row r="13040">
      <c r="A13040" s="4" t="s">
        <v>2113</v>
      </c>
      <c r="B13040" s="4">
        <v>99.0</v>
      </c>
      <c r="C13040" s="4">
        <v>2022.0</v>
      </c>
      <c r="D13040" s="4" t="s">
        <v>216</v>
      </c>
      <c r="E13040" s="4" t="s">
        <v>921</v>
      </c>
      <c r="F13040" s="4" t="s">
        <v>46</v>
      </c>
      <c r="G13040" s="4" t="s">
        <v>1418</v>
      </c>
      <c r="H13040" s="4">
        <v>46684.0</v>
      </c>
      <c r="I13040" s="4">
        <v>36347.0</v>
      </c>
      <c r="J13040" s="4">
        <v>1706.0</v>
      </c>
      <c r="K13040" s="4">
        <v>133013.0</v>
      </c>
      <c r="L13040" s="4">
        <v>31518.0</v>
      </c>
      <c r="M13040" s="4" t="s">
        <v>2041</v>
      </c>
      <c r="N13040" s="4" t="s">
        <v>2041</v>
      </c>
      <c r="O13040" s="4" t="s">
        <v>2041</v>
      </c>
      <c r="P13040" s="4" t="s">
        <v>2044</v>
      </c>
      <c r="R13040" s="5" t="str">
        <f t="shared" si="1"/>
        <v>2022_99</v>
      </c>
    </row>
    <row r="13041">
      <c r="A13041" s="4" t="s">
        <v>278</v>
      </c>
      <c r="B13041" s="4">
        <v>100.0</v>
      </c>
      <c r="C13041" s="4">
        <v>2022.0</v>
      </c>
      <c r="D13041" s="4" t="s">
        <v>42</v>
      </c>
      <c r="E13041" s="4" t="s">
        <v>2042</v>
      </c>
      <c r="F13041" s="4" t="s">
        <v>148</v>
      </c>
      <c r="G13041" s="4" t="s">
        <v>1463</v>
      </c>
      <c r="I13041" s="4">
        <v>35900.0</v>
      </c>
      <c r="J13041" s="4">
        <v>319.0</v>
      </c>
      <c r="K13041" s="4">
        <v>383292.0</v>
      </c>
      <c r="L13041" s="4">
        <v>10052.0</v>
      </c>
      <c r="M13041" s="4" t="s">
        <v>2041</v>
      </c>
      <c r="N13041" s="4" t="s">
        <v>2041</v>
      </c>
      <c r="O13041" s="4" t="s">
        <v>2041</v>
      </c>
      <c r="P13041" s="4" t="s">
        <v>2041</v>
      </c>
      <c r="R13041" s="5" t="str">
        <f t="shared" si="1"/>
        <v>2022_100</v>
      </c>
    </row>
    <row r="13042">
      <c r="A13042" s="7" t="s">
        <v>2124</v>
      </c>
      <c r="B13042" s="7">
        <v>101.0</v>
      </c>
      <c r="C13042" s="7">
        <v>2022.0</v>
      </c>
      <c r="D13042" s="7" t="s">
        <v>76</v>
      </c>
      <c r="E13042" s="7" t="s">
        <v>76</v>
      </c>
      <c r="F13042" s="7" t="s">
        <v>37</v>
      </c>
      <c r="G13042" s="7" t="s">
        <v>1465</v>
      </c>
      <c r="H13042" s="7">
        <v>69812.0</v>
      </c>
      <c r="I13042" s="7">
        <v>35667.0</v>
      </c>
      <c r="J13042" s="7">
        <v>7005.0</v>
      </c>
      <c r="K13042" s="7">
        <v>42579.0</v>
      </c>
      <c r="L13042" s="7">
        <v>88000.0</v>
      </c>
      <c r="M13042" s="7" t="s">
        <v>2041</v>
      </c>
      <c r="N13042" s="7" t="s">
        <v>2044</v>
      </c>
      <c r="O13042" s="7" t="s">
        <v>2041</v>
      </c>
      <c r="P13042" s="7" t="s">
        <v>2044</v>
      </c>
      <c r="Q13042" s="8"/>
      <c r="R13042" s="5" t="str">
        <f t="shared" si="1"/>
        <v>2022_101</v>
      </c>
    </row>
    <row r="13043">
      <c r="A13043" s="4" t="s">
        <v>1244</v>
      </c>
      <c r="B13043" s="4">
        <v>102.0</v>
      </c>
      <c r="C13043" s="4">
        <v>2022.0</v>
      </c>
      <c r="D13043" s="4" t="s">
        <v>48</v>
      </c>
      <c r="E13043" s="4" t="s">
        <v>48</v>
      </c>
      <c r="F13043" s="4" t="s">
        <v>74</v>
      </c>
      <c r="G13043" s="4" t="s">
        <v>1462</v>
      </c>
      <c r="H13043" s="4">
        <v>84738.0</v>
      </c>
      <c r="I13043" s="4">
        <v>35355.0</v>
      </c>
      <c r="J13043" s="4">
        <v>5921.0</v>
      </c>
      <c r="K13043" s="4">
        <v>47072.0</v>
      </c>
      <c r="L13043" s="4">
        <v>95000.0</v>
      </c>
      <c r="M13043" s="4" t="s">
        <v>2041</v>
      </c>
      <c r="N13043" s="4" t="s">
        <v>2041</v>
      </c>
      <c r="O13043" s="4" t="s">
        <v>2041</v>
      </c>
      <c r="P13043" s="4" t="s">
        <v>2044</v>
      </c>
      <c r="R13043" s="5" t="str">
        <f t="shared" si="1"/>
        <v>2022_102</v>
      </c>
    </row>
    <row r="13044">
      <c r="A13044" s="4" t="s">
        <v>2616</v>
      </c>
      <c r="B13044" s="4">
        <v>103.0</v>
      </c>
      <c r="C13044" s="4">
        <v>2022.0</v>
      </c>
      <c r="D13044" s="4" t="s">
        <v>67</v>
      </c>
      <c r="E13044" s="4" t="s">
        <v>2042</v>
      </c>
      <c r="F13044" s="4" t="s">
        <v>30</v>
      </c>
      <c r="G13044" s="4" t="s">
        <v>1407</v>
      </c>
      <c r="H13044" s="4">
        <v>44129.0</v>
      </c>
      <c r="I13044" s="4">
        <v>34816.0</v>
      </c>
      <c r="J13044" s="4">
        <v>3662.0</v>
      </c>
      <c r="K13044" s="4">
        <v>120466.0</v>
      </c>
      <c r="L13044" s="4">
        <v>30492.0</v>
      </c>
      <c r="M13044" s="4" t="s">
        <v>2041</v>
      </c>
      <c r="N13044" s="4" t="s">
        <v>2041</v>
      </c>
      <c r="O13044" s="4" t="s">
        <v>2041</v>
      </c>
      <c r="P13044" s="4" t="s">
        <v>2044</v>
      </c>
      <c r="R13044" s="5" t="str">
        <f t="shared" si="1"/>
        <v>2022_103</v>
      </c>
    </row>
    <row r="13045">
      <c r="A13045" s="4" t="s">
        <v>310</v>
      </c>
      <c r="B13045" s="4">
        <v>104.0</v>
      </c>
      <c r="C13045" s="4">
        <v>2022.0</v>
      </c>
      <c r="D13045" s="4" t="s">
        <v>977</v>
      </c>
      <c r="E13045" s="4" t="s">
        <v>117</v>
      </c>
      <c r="F13045" s="4" t="s">
        <v>183</v>
      </c>
      <c r="G13045" s="4" t="s">
        <v>2131</v>
      </c>
      <c r="H13045" s="4">
        <v>7951.0</v>
      </c>
      <c r="I13045" s="4">
        <v>34477.0</v>
      </c>
      <c r="J13045" s="4">
        <v>1108.0</v>
      </c>
      <c r="K13045" s="4">
        <v>19536.0</v>
      </c>
      <c r="L13045" s="4">
        <v>20700.0</v>
      </c>
      <c r="M13045" s="4" t="s">
        <v>2041</v>
      </c>
      <c r="N13045" s="4" t="s">
        <v>2041</v>
      </c>
      <c r="O13045" s="4" t="s">
        <v>2041</v>
      </c>
      <c r="P13045" s="4" t="s">
        <v>2044</v>
      </c>
      <c r="R13045" s="5" t="str">
        <f t="shared" si="1"/>
        <v>2022_104</v>
      </c>
    </row>
    <row r="13046">
      <c r="A13046" s="4" t="s">
        <v>2082</v>
      </c>
      <c r="B13046" s="4">
        <v>105.0</v>
      </c>
      <c r="C13046" s="4">
        <v>2022.0</v>
      </c>
      <c r="D13046" s="4" t="s">
        <v>34</v>
      </c>
      <c r="E13046" s="4" t="s">
        <v>2062</v>
      </c>
      <c r="F13046" s="4" t="s">
        <v>127</v>
      </c>
      <c r="G13046" s="4" t="s">
        <v>1408</v>
      </c>
      <c r="H13046" s="4">
        <v>133381.0</v>
      </c>
      <c r="I13046" s="4">
        <v>34392.0</v>
      </c>
      <c r="J13046" s="4">
        <v>5542.0</v>
      </c>
      <c r="K13046" s="4">
        <v>64470.0</v>
      </c>
      <c r="L13046" s="4">
        <v>99000.0</v>
      </c>
      <c r="M13046" s="4" t="s">
        <v>2041</v>
      </c>
      <c r="N13046" s="4" t="s">
        <v>2041</v>
      </c>
      <c r="O13046" s="4" t="s">
        <v>2041</v>
      </c>
      <c r="P13046" s="4" t="s">
        <v>2044</v>
      </c>
      <c r="R13046" s="5" t="str">
        <f t="shared" si="1"/>
        <v>2022_105</v>
      </c>
    </row>
    <row r="13047">
      <c r="A13047" s="4" t="s">
        <v>2154</v>
      </c>
      <c r="B13047" s="4">
        <v>106.0</v>
      </c>
      <c r="C13047" s="4">
        <v>2022.0</v>
      </c>
      <c r="D13047" s="4" t="s">
        <v>1831</v>
      </c>
      <c r="E13047" s="4" t="s">
        <v>2040</v>
      </c>
      <c r="F13047" s="4" t="s">
        <v>115</v>
      </c>
      <c r="G13047" s="4" t="s">
        <v>1561</v>
      </c>
      <c r="H13047" s="4">
        <v>50953.0</v>
      </c>
      <c r="I13047" s="4">
        <v>34220.0</v>
      </c>
      <c r="J13047" s="4">
        <v>2399.0</v>
      </c>
      <c r="K13047" s="4">
        <v>26327.0</v>
      </c>
      <c r="L13047" s="4">
        <v>163000.0</v>
      </c>
      <c r="M13047" s="4" t="s">
        <v>2041</v>
      </c>
      <c r="N13047" s="4" t="s">
        <v>2041</v>
      </c>
      <c r="O13047" s="4" t="s">
        <v>2041</v>
      </c>
      <c r="P13047" s="4" t="s">
        <v>2044</v>
      </c>
      <c r="R13047" s="5" t="str">
        <f t="shared" si="1"/>
        <v>2022_106</v>
      </c>
    </row>
    <row r="13048">
      <c r="A13048" s="4" t="s">
        <v>854</v>
      </c>
      <c r="B13048" s="4">
        <v>107.0</v>
      </c>
      <c r="C13048" s="4">
        <v>2022.0</v>
      </c>
      <c r="D13048" s="4" t="s">
        <v>975</v>
      </c>
      <c r="E13048" s="4" t="s">
        <v>2043</v>
      </c>
      <c r="F13048" s="4" t="s">
        <v>57</v>
      </c>
      <c r="G13048" s="4" t="s">
        <v>1531</v>
      </c>
      <c r="H13048" s="4">
        <v>172228.0</v>
      </c>
      <c r="I13048" s="4">
        <v>33566.0</v>
      </c>
      <c r="J13048" s="4">
        <v>9043.0</v>
      </c>
      <c r="K13048" s="4">
        <v>41240.0</v>
      </c>
      <c r="L13048" s="4">
        <v>45000.0</v>
      </c>
      <c r="M13048" s="4" t="s">
        <v>2041</v>
      </c>
      <c r="N13048" s="4" t="s">
        <v>2041</v>
      </c>
      <c r="O13048" s="4" t="s">
        <v>2041</v>
      </c>
      <c r="P13048" s="4" t="s">
        <v>2041</v>
      </c>
      <c r="R13048" s="5" t="str">
        <f t="shared" si="1"/>
        <v>2022_107</v>
      </c>
    </row>
    <row r="13049">
      <c r="A13049" s="4" t="s">
        <v>2125</v>
      </c>
      <c r="B13049" s="4">
        <v>108.0</v>
      </c>
      <c r="C13049" s="4">
        <v>2022.0</v>
      </c>
      <c r="D13049" s="4" t="s">
        <v>59</v>
      </c>
      <c r="E13049" s="4" t="s">
        <v>2042</v>
      </c>
      <c r="F13049" s="4" t="s">
        <v>37</v>
      </c>
      <c r="G13049" s="4" t="s">
        <v>1432</v>
      </c>
      <c r="H13049" s="4">
        <v>53260.0</v>
      </c>
      <c r="I13049" s="4">
        <v>32033.0</v>
      </c>
      <c r="J13049" s="4">
        <v>12390.0</v>
      </c>
      <c r="K13049" s="4">
        <v>432381.0</v>
      </c>
      <c r="L13049" s="4">
        <v>50767.0</v>
      </c>
      <c r="M13049" s="4" t="s">
        <v>2044</v>
      </c>
      <c r="N13049" s="4" t="s">
        <v>2041</v>
      </c>
      <c r="O13049" s="4" t="s">
        <v>2041</v>
      </c>
      <c r="P13049" s="4" t="s">
        <v>2044</v>
      </c>
      <c r="R13049" s="5" t="str">
        <f t="shared" si="1"/>
        <v>2022_108</v>
      </c>
    </row>
    <row r="13050">
      <c r="A13050" s="4" t="s">
        <v>2648</v>
      </c>
      <c r="B13050" s="4">
        <v>109.0</v>
      </c>
      <c r="C13050" s="4">
        <v>2022.0</v>
      </c>
      <c r="D13050" s="4" t="s">
        <v>977</v>
      </c>
      <c r="E13050" s="4" t="s">
        <v>117</v>
      </c>
      <c r="F13050" s="4" t="s">
        <v>57</v>
      </c>
      <c r="G13050" s="4" t="s">
        <v>1600</v>
      </c>
      <c r="H13050" s="4">
        <v>9854.0</v>
      </c>
      <c r="I13050" s="4">
        <v>31614.0</v>
      </c>
      <c r="J13050" s="4">
        <v>395.0</v>
      </c>
      <c r="K13050" s="4">
        <v>27666.0</v>
      </c>
      <c r="L13050" s="4">
        <v>27000.0</v>
      </c>
      <c r="M13050" s="4" t="s">
        <v>2041</v>
      </c>
      <c r="N13050" s="4" t="s">
        <v>2041</v>
      </c>
      <c r="O13050" s="4" t="s">
        <v>2041</v>
      </c>
      <c r="P13050" s="4" t="s">
        <v>2044</v>
      </c>
      <c r="R13050" s="5" t="str">
        <f t="shared" si="1"/>
        <v>2022_109</v>
      </c>
    </row>
    <row r="13051">
      <c r="A13051" s="4" t="s">
        <v>2104</v>
      </c>
      <c r="B13051" s="4">
        <v>110.0</v>
      </c>
      <c r="C13051" s="4">
        <v>2022.0</v>
      </c>
      <c r="D13051" s="4" t="s">
        <v>40</v>
      </c>
      <c r="E13051" s="4" t="s">
        <v>2053</v>
      </c>
      <c r="F13051" s="4" t="s">
        <v>30</v>
      </c>
      <c r="G13051" s="4" t="s">
        <v>1407</v>
      </c>
      <c r="H13051" s="4">
        <v>145615.0</v>
      </c>
      <c r="I13051" s="4">
        <v>31405.0</v>
      </c>
      <c r="J13051" s="4">
        <v>9109.0</v>
      </c>
      <c r="K13051" s="4">
        <v>41290.0</v>
      </c>
      <c r="L13051" s="4">
        <v>69600.0</v>
      </c>
      <c r="M13051" s="4" t="s">
        <v>2041</v>
      </c>
      <c r="N13051" s="4" t="s">
        <v>2041</v>
      </c>
      <c r="O13051" s="4" t="s">
        <v>2041</v>
      </c>
      <c r="P13051" s="4" t="s">
        <v>2044</v>
      </c>
      <c r="R13051" s="5" t="str">
        <f t="shared" si="1"/>
        <v>2022_110</v>
      </c>
    </row>
    <row r="13052">
      <c r="A13052" s="4" t="s">
        <v>2076</v>
      </c>
      <c r="B13052" s="4">
        <v>111.0</v>
      </c>
      <c r="C13052" s="4">
        <v>2022.0</v>
      </c>
      <c r="D13052" s="4" t="s">
        <v>921</v>
      </c>
      <c r="E13052" s="4" t="s">
        <v>921</v>
      </c>
      <c r="F13052" s="4" t="s">
        <v>179</v>
      </c>
      <c r="G13052" s="4" t="s">
        <v>1498</v>
      </c>
      <c r="H13052" s="4">
        <v>1716.0</v>
      </c>
      <c r="I13052" s="4">
        <v>31337.0</v>
      </c>
      <c r="J13052" s="4">
        <v>74.0</v>
      </c>
      <c r="K13052" s="4">
        <v>5942.0</v>
      </c>
      <c r="L13052" s="4">
        <v>4414.0</v>
      </c>
      <c r="M13052" s="4" t="s">
        <v>2041</v>
      </c>
      <c r="N13052" s="4" t="s">
        <v>2041</v>
      </c>
      <c r="O13052" s="4" t="s">
        <v>2041</v>
      </c>
      <c r="P13052" s="4" t="s">
        <v>2041</v>
      </c>
      <c r="R13052" s="5" t="str">
        <f t="shared" si="1"/>
        <v>2022_111</v>
      </c>
    </row>
    <row r="13053">
      <c r="A13053" s="4" t="s">
        <v>2480</v>
      </c>
      <c r="B13053" s="4">
        <v>112.0</v>
      </c>
      <c r="C13053" s="4">
        <v>2022.0</v>
      </c>
      <c r="D13053" s="4" t="s">
        <v>986</v>
      </c>
      <c r="E13053" s="4" t="s">
        <v>117</v>
      </c>
      <c r="F13053" s="4" t="s">
        <v>37</v>
      </c>
      <c r="G13053" s="4" t="s">
        <v>1495</v>
      </c>
      <c r="H13053" s="4">
        <v>7881.0</v>
      </c>
      <c r="I13053" s="4">
        <v>30399.0</v>
      </c>
      <c r="J13053" s="4">
        <v>41.0</v>
      </c>
      <c r="K13053" s="4">
        <v>7846.0</v>
      </c>
      <c r="L13053" s="4">
        <v>22885.0</v>
      </c>
      <c r="M13053" s="4" t="s">
        <v>2041</v>
      </c>
      <c r="N13053" s="4" t="s">
        <v>2041</v>
      </c>
      <c r="O13053" s="4" t="s">
        <v>2041</v>
      </c>
      <c r="P13053" s="4" t="s">
        <v>2044</v>
      </c>
      <c r="R13053" s="5" t="str">
        <f t="shared" si="1"/>
        <v>2022_112</v>
      </c>
    </row>
    <row r="13054">
      <c r="A13054" s="4" t="s">
        <v>2081</v>
      </c>
      <c r="B13054" s="4">
        <v>113.0</v>
      </c>
      <c r="C13054" s="4">
        <v>2022.0</v>
      </c>
      <c r="D13054" s="4" t="s">
        <v>120</v>
      </c>
      <c r="E13054" s="4" t="s">
        <v>2059</v>
      </c>
      <c r="F13054" s="4" t="s">
        <v>88</v>
      </c>
      <c r="G13054" s="4" t="s">
        <v>1413</v>
      </c>
      <c r="H13054" s="4">
        <v>25322.0</v>
      </c>
      <c r="I13054" s="4">
        <v>29899.0</v>
      </c>
      <c r="J13054" s="4">
        <v>280.0</v>
      </c>
      <c r="K13054" s="4">
        <v>72459.0</v>
      </c>
      <c r="L13054" s="4">
        <v>83000.0</v>
      </c>
      <c r="M13054" s="4" t="s">
        <v>2041</v>
      </c>
      <c r="N13054" s="4" t="s">
        <v>2041</v>
      </c>
      <c r="O13054" s="4" t="s">
        <v>2041</v>
      </c>
      <c r="P13054" s="4" t="s">
        <v>2041</v>
      </c>
      <c r="R13054" s="5" t="str">
        <f t="shared" si="1"/>
        <v>2022_113</v>
      </c>
    </row>
    <row r="13055">
      <c r="A13055" s="4" t="s">
        <v>2078</v>
      </c>
      <c r="B13055" s="4">
        <v>114.0</v>
      </c>
      <c r="C13055" s="4">
        <v>2022.0</v>
      </c>
      <c r="D13055" s="4" t="s">
        <v>120</v>
      </c>
      <c r="E13055" s="4" t="s">
        <v>2059</v>
      </c>
      <c r="F13055" s="4" t="s">
        <v>24</v>
      </c>
      <c r="G13055" s="4" t="s">
        <v>1470</v>
      </c>
      <c r="H13055" s="4">
        <v>11847.0</v>
      </c>
      <c r="I13055" s="4">
        <v>29882.0</v>
      </c>
      <c r="J13055" s="4">
        <v>1993.0</v>
      </c>
      <c r="K13055" s="4">
        <v>66467.0</v>
      </c>
      <c r="L13055" s="4">
        <v>123400.0</v>
      </c>
      <c r="M13055" s="4" t="s">
        <v>2041</v>
      </c>
      <c r="N13055" s="4" t="s">
        <v>2041</v>
      </c>
      <c r="O13055" s="4" t="s">
        <v>2041</v>
      </c>
      <c r="P13055" s="4" t="s">
        <v>2041</v>
      </c>
      <c r="R13055" s="5" t="str">
        <f t="shared" si="1"/>
        <v>2022_114</v>
      </c>
    </row>
    <row r="13056">
      <c r="A13056" s="4" t="s">
        <v>2441</v>
      </c>
      <c r="B13056" s="4">
        <v>115.0</v>
      </c>
      <c r="C13056" s="4">
        <v>2022.0</v>
      </c>
      <c r="D13056" s="4" t="s">
        <v>177</v>
      </c>
      <c r="E13056" s="4" t="s">
        <v>2065</v>
      </c>
      <c r="F13056" s="4" t="s">
        <v>57</v>
      </c>
      <c r="G13056" s="4" t="s">
        <v>2442</v>
      </c>
      <c r="H13056" s="4">
        <v>166304.0</v>
      </c>
      <c r="I13056" s="4">
        <v>29698.0</v>
      </c>
      <c r="J13056" s="4">
        <v>5116.0</v>
      </c>
      <c r="K13056" s="4">
        <v>44585.0</v>
      </c>
      <c r="L13056" s="4">
        <v>11300.0</v>
      </c>
      <c r="M13056" s="4" t="s">
        <v>2044</v>
      </c>
      <c r="N13056" s="4" t="s">
        <v>2041</v>
      </c>
      <c r="O13056" s="4" t="s">
        <v>2041</v>
      </c>
      <c r="P13056" s="4" t="s">
        <v>2044</v>
      </c>
      <c r="R13056" s="5" t="str">
        <f t="shared" si="1"/>
        <v>2022_115</v>
      </c>
    </row>
    <row r="13057">
      <c r="A13057" s="4" t="s">
        <v>2647</v>
      </c>
      <c r="B13057" s="4">
        <v>116.0</v>
      </c>
      <c r="C13057" s="4">
        <v>2022.0</v>
      </c>
      <c r="D13057" s="4" t="s">
        <v>177</v>
      </c>
      <c r="E13057" s="4" t="s">
        <v>2065</v>
      </c>
      <c r="F13057" s="4" t="s">
        <v>30</v>
      </c>
      <c r="G13057" s="4" t="s">
        <v>1407</v>
      </c>
      <c r="H13057" s="4">
        <v>24629.0</v>
      </c>
      <c r="I13057" s="4">
        <v>29579.0</v>
      </c>
      <c r="J13057" s="4">
        <v>4543.0</v>
      </c>
      <c r="K13057" s="4">
        <v>58620.0</v>
      </c>
      <c r="L13057" s="4">
        <v>25115.0</v>
      </c>
      <c r="M13057" s="4" t="s">
        <v>2041</v>
      </c>
      <c r="N13057" s="4" t="s">
        <v>2041</v>
      </c>
      <c r="O13057" s="4" t="s">
        <v>2041</v>
      </c>
      <c r="P13057" s="4" t="s">
        <v>2044</v>
      </c>
      <c r="R13057" s="5" t="str">
        <f t="shared" si="1"/>
        <v>2022_116</v>
      </c>
    </row>
    <row r="13058">
      <c r="A13058" s="4" t="s">
        <v>2477</v>
      </c>
      <c r="B13058" s="4">
        <v>117.0</v>
      </c>
      <c r="C13058" s="4">
        <v>2022.0</v>
      </c>
      <c r="D13058" s="4" t="s">
        <v>986</v>
      </c>
      <c r="E13058" s="4" t="s">
        <v>117</v>
      </c>
      <c r="F13058" s="4" t="s">
        <v>46</v>
      </c>
      <c r="G13058" s="4" t="s">
        <v>2128</v>
      </c>
      <c r="H13058" s="4">
        <v>8392.0</v>
      </c>
      <c r="I13058" s="4">
        <v>29487.0</v>
      </c>
      <c r="J13058" s="4">
        <v>164.0</v>
      </c>
      <c r="K13058" s="4">
        <v>12521.0</v>
      </c>
      <c r="L13058" s="4">
        <v>28000.0</v>
      </c>
      <c r="M13058" s="4" t="s">
        <v>2041</v>
      </c>
      <c r="N13058" s="4" t="s">
        <v>2041</v>
      </c>
      <c r="O13058" s="4" t="s">
        <v>2041</v>
      </c>
      <c r="P13058" s="4" t="s">
        <v>2041</v>
      </c>
      <c r="R13058" s="5" t="str">
        <f t="shared" si="1"/>
        <v>2022_117</v>
      </c>
    </row>
    <row r="13059">
      <c r="A13059" s="4" t="s">
        <v>1260</v>
      </c>
      <c r="B13059" s="4">
        <v>118.0</v>
      </c>
      <c r="C13059" s="4">
        <v>2022.0</v>
      </c>
      <c r="D13059" s="4" t="s">
        <v>826</v>
      </c>
      <c r="E13059" s="4" t="s">
        <v>114</v>
      </c>
      <c r="F13059" s="4" t="s">
        <v>82</v>
      </c>
      <c r="G13059" s="4" t="s">
        <v>1554</v>
      </c>
      <c r="H13059" s="4">
        <v>209993.0</v>
      </c>
      <c r="I13059" s="4">
        <v>29453.0</v>
      </c>
      <c r="J13059" s="4">
        <v>6433.0</v>
      </c>
      <c r="K13059" s="4">
        <v>83184.0</v>
      </c>
      <c r="L13059" s="4">
        <v>79000.0</v>
      </c>
      <c r="M13059" s="4" t="s">
        <v>2041</v>
      </c>
      <c r="N13059" s="4" t="s">
        <v>2041</v>
      </c>
      <c r="O13059" s="4" t="s">
        <v>2041</v>
      </c>
      <c r="P13059" s="4" t="s">
        <v>2041</v>
      </c>
      <c r="R13059" s="5" t="str">
        <f t="shared" si="1"/>
        <v>2022_118</v>
      </c>
    </row>
    <row r="13060">
      <c r="A13060" s="4" t="s">
        <v>2526</v>
      </c>
      <c r="B13060" s="4">
        <v>119.0</v>
      </c>
      <c r="C13060" s="4">
        <v>2022.0</v>
      </c>
      <c r="D13060" s="4" t="s">
        <v>975</v>
      </c>
      <c r="E13060" s="4" t="s">
        <v>2043</v>
      </c>
      <c r="F13060" s="4" t="s">
        <v>179</v>
      </c>
      <c r="G13060" s="4" t="s">
        <v>1681</v>
      </c>
      <c r="H13060" s="4">
        <v>8857.0</v>
      </c>
      <c r="I13060" s="4">
        <v>29285.0</v>
      </c>
      <c r="J13060" s="4">
        <v>696.0</v>
      </c>
      <c r="K13060" s="4">
        <v>16654.0</v>
      </c>
      <c r="L13060" s="4">
        <v>238000.0</v>
      </c>
      <c r="M13060" s="4" t="s">
        <v>2041</v>
      </c>
      <c r="N13060" s="4" t="s">
        <v>2041</v>
      </c>
      <c r="O13060" s="4" t="s">
        <v>2041</v>
      </c>
      <c r="P13060" s="4" t="s">
        <v>2044</v>
      </c>
      <c r="R13060" s="5" t="str">
        <f t="shared" si="1"/>
        <v>2022_119</v>
      </c>
    </row>
    <row r="13061">
      <c r="A13061" s="4" t="s">
        <v>2179</v>
      </c>
      <c r="B13061" s="4">
        <v>120.0</v>
      </c>
      <c r="C13061" s="4">
        <v>2022.0</v>
      </c>
      <c r="D13061" s="4" t="s">
        <v>62</v>
      </c>
      <c r="E13061" s="4" t="s">
        <v>2112</v>
      </c>
      <c r="F13061" s="4" t="s">
        <v>95</v>
      </c>
      <c r="G13061" s="4" t="s">
        <v>1458</v>
      </c>
      <c r="H13061" s="4">
        <v>104643.0</v>
      </c>
      <c r="I13061" s="4">
        <v>29061.0</v>
      </c>
      <c r="J13061" s="4">
        <v>4199.0</v>
      </c>
      <c r="K13061" s="4">
        <v>31393.0</v>
      </c>
      <c r="L13061" s="4">
        <v>383000.0</v>
      </c>
      <c r="M13061" s="4" t="s">
        <v>2044</v>
      </c>
      <c r="N13061" s="4" t="s">
        <v>2041</v>
      </c>
      <c r="O13061" s="4" t="s">
        <v>2041</v>
      </c>
      <c r="P13061" s="4" t="s">
        <v>2041</v>
      </c>
      <c r="R13061" s="5" t="str">
        <f t="shared" si="1"/>
        <v>2022_120</v>
      </c>
    </row>
    <row r="13062">
      <c r="A13062" s="4" t="s">
        <v>2097</v>
      </c>
      <c r="B13062" s="4">
        <v>121.0</v>
      </c>
      <c r="C13062" s="4">
        <v>2022.0</v>
      </c>
      <c r="D13062" s="4" t="s">
        <v>981</v>
      </c>
      <c r="E13062" s="4" t="s">
        <v>2053</v>
      </c>
      <c r="F13062" s="4" t="s">
        <v>46</v>
      </c>
      <c r="G13062" s="4" t="s">
        <v>1418</v>
      </c>
      <c r="H13062" s="4">
        <v>87159.0</v>
      </c>
      <c r="I13062" s="4">
        <v>28720.0</v>
      </c>
      <c r="J13062" s="4">
        <v>4300.0</v>
      </c>
      <c r="K13062" s="4">
        <v>67092.0</v>
      </c>
      <c r="L13062" s="4">
        <v>79000.0</v>
      </c>
      <c r="M13062" s="4" t="s">
        <v>2041</v>
      </c>
      <c r="N13062" s="4" t="s">
        <v>2041</v>
      </c>
      <c r="O13062" s="4" t="s">
        <v>2041</v>
      </c>
      <c r="P13062" s="4" t="s">
        <v>2044</v>
      </c>
      <c r="R13062" s="5" t="str">
        <f t="shared" si="1"/>
        <v>2022_121</v>
      </c>
    </row>
    <row r="13063">
      <c r="A13063" s="4" t="s">
        <v>2147</v>
      </c>
      <c r="B13063" s="4">
        <v>122.0</v>
      </c>
      <c r="C13063" s="4">
        <v>2022.0</v>
      </c>
      <c r="D13063" s="4" t="s">
        <v>102</v>
      </c>
      <c r="E13063" s="4" t="s">
        <v>114</v>
      </c>
      <c r="F13063" s="4" t="s">
        <v>257</v>
      </c>
      <c r="G13063" s="4" t="s">
        <v>1424</v>
      </c>
      <c r="H13063" s="4">
        <v>272724.0</v>
      </c>
      <c r="I13063" s="4">
        <v>28318.0</v>
      </c>
      <c r="J13063" s="4">
        <v>5582.0</v>
      </c>
      <c r="K13063" s="4">
        <v>48806.0</v>
      </c>
      <c r="L13063" s="4">
        <v>35238.0</v>
      </c>
      <c r="M13063" s="4" t="s">
        <v>2041</v>
      </c>
      <c r="N13063" s="4" t="s">
        <v>2041</v>
      </c>
      <c r="O13063" s="4" t="s">
        <v>2041</v>
      </c>
      <c r="P13063" s="4" t="s">
        <v>2044</v>
      </c>
      <c r="R13063" s="5" t="str">
        <f t="shared" si="1"/>
        <v>2022_122</v>
      </c>
    </row>
    <row r="13064">
      <c r="A13064" s="4" t="s">
        <v>2524</v>
      </c>
      <c r="B13064" s="4">
        <v>123.0</v>
      </c>
      <c r="C13064" s="4">
        <v>2022.0</v>
      </c>
      <c r="D13064" s="4" t="s">
        <v>32</v>
      </c>
      <c r="E13064" s="4" t="s">
        <v>2043</v>
      </c>
      <c r="F13064" s="4" t="s">
        <v>24</v>
      </c>
      <c r="G13064" s="4" t="s">
        <v>1404</v>
      </c>
      <c r="H13064" s="4">
        <v>21725.0</v>
      </c>
      <c r="I13064" s="4">
        <v>27784.0</v>
      </c>
      <c r="J13064" s="4">
        <v>3427.0</v>
      </c>
      <c r="K13064" s="4">
        <v>57699.0</v>
      </c>
      <c r="L13064" s="4">
        <v>60400.0</v>
      </c>
      <c r="M13064" s="4" t="s">
        <v>2041</v>
      </c>
      <c r="N13064" s="4" t="s">
        <v>2041</v>
      </c>
      <c r="O13064" s="4" t="s">
        <v>2041</v>
      </c>
      <c r="P13064" s="4" t="s">
        <v>2044</v>
      </c>
      <c r="R13064" s="5" t="str">
        <f t="shared" si="1"/>
        <v>2022_123</v>
      </c>
    </row>
    <row r="13065">
      <c r="A13065" s="4" t="s">
        <v>959</v>
      </c>
      <c r="B13065" s="4">
        <v>124.0</v>
      </c>
      <c r="C13065" s="4">
        <v>2022.0</v>
      </c>
      <c r="D13065" s="4" t="s">
        <v>1112</v>
      </c>
      <c r="E13065" s="4" t="s">
        <v>223</v>
      </c>
      <c r="F13065" s="4" t="s">
        <v>24</v>
      </c>
      <c r="G13065" s="4" t="s">
        <v>1679</v>
      </c>
      <c r="H13065" s="4">
        <v>26403.0</v>
      </c>
      <c r="I13065" s="4">
        <v>27774.0</v>
      </c>
      <c r="J13065" s="4">
        <v>4176.0</v>
      </c>
      <c r="K13065" s="4">
        <v>24016.0</v>
      </c>
      <c r="L13065" s="4">
        <v>11788.0</v>
      </c>
      <c r="M13065" s="4" t="s">
        <v>2041</v>
      </c>
      <c r="N13065" s="4" t="s">
        <v>2041</v>
      </c>
      <c r="O13065" s="4" t="s">
        <v>2041</v>
      </c>
      <c r="P13065" s="4" t="s">
        <v>2041</v>
      </c>
      <c r="R13065" s="5" t="str">
        <f t="shared" si="1"/>
        <v>2022_124</v>
      </c>
    </row>
    <row r="13066">
      <c r="A13066" s="4" t="s">
        <v>2277</v>
      </c>
      <c r="B13066" s="4">
        <v>125.0</v>
      </c>
      <c r="C13066" s="4">
        <v>2022.0</v>
      </c>
      <c r="D13066" s="4" t="s">
        <v>1289</v>
      </c>
      <c r="E13066" s="4" t="s">
        <v>114</v>
      </c>
      <c r="F13066" s="4" t="s">
        <v>57</v>
      </c>
      <c r="G13066" s="4" t="s">
        <v>1937</v>
      </c>
      <c r="H13066" s="4">
        <v>19573.0</v>
      </c>
      <c r="I13066" s="4">
        <v>27771.0</v>
      </c>
      <c r="J13066" s="4">
        <v>659.0</v>
      </c>
      <c r="K13066" s="4">
        <v>12209.0</v>
      </c>
      <c r="L13066" s="4">
        <v>14000.0</v>
      </c>
      <c r="M13066" s="4" t="s">
        <v>2041</v>
      </c>
      <c r="N13066" s="4" t="s">
        <v>2041</v>
      </c>
      <c r="O13066" s="4" t="s">
        <v>2041</v>
      </c>
      <c r="P13066" s="4" t="s">
        <v>2041</v>
      </c>
      <c r="R13066" s="5" t="str">
        <f t="shared" si="1"/>
        <v>2022_125</v>
      </c>
    </row>
    <row r="13067">
      <c r="A13067" s="4" t="s">
        <v>2294</v>
      </c>
      <c r="B13067" s="4">
        <v>126.0</v>
      </c>
      <c r="C13067" s="4">
        <v>2022.0</v>
      </c>
      <c r="D13067" s="4" t="s">
        <v>1139</v>
      </c>
      <c r="E13067" s="4" t="s">
        <v>2042</v>
      </c>
      <c r="F13067" s="4" t="s">
        <v>24</v>
      </c>
      <c r="G13067" s="4" t="s">
        <v>1503</v>
      </c>
      <c r="H13067" s="4">
        <v>30414.0</v>
      </c>
      <c r="I13067" s="4">
        <v>27746.0</v>
      </c>
      <c r="J13067" s="4">
        <v>1837.0</v>
      </c>
      <c r="K13067" s="4">
        <v>22074.0</v>
      </c>
      <c r="L13067" s="4">
        <v>105000.0</v>
      </c>
      <c r="M13067" s="4" t="s">
        <v>2041</v>
      </c>
      <c r="N13067" s="4" t="s">
        <v>2041</v>
      </c>
      <c r="O13067" s="4" t="s">
        <v>2041</v>
      </c>
      <c r="P13067" s="4" t="s">
        <v>2041</v>
      </c>
      <c r="R13067" s="5" t="str">
        <f t="shared" si="1"/>
        <v>2022_126</v>
      </c>
    </row>
    <row r="13068">
      <c r="A13068" s="4" t="s">
        <v>2182</v>
      </c>
      <c r="B13068" s="4">
        <v>127.0</v>
      </c>
      <c r="C13068" s="4">
        <v>2022.0</v>
      </c>
      <c r="D13068" s="4" t="s">
        <v>975</v>
      </c>
      <c r="E13068" s="4" t="s">
        <v>2043</v>
      </c>
      <c r="F13068" s="4" t="s">
        <v>170</v>
      </c>
      <c r="G13068" s="4" t="s">
        <v>1615</v>
      </c>
      <c r="H13068" s="4">
        <v>86977.0</v>
      </c>
      <c r="I13068" s="4">
        <v>27705.0</v>
      </c>
      <c r="J13068" s="4">
        <v>5861.0</v>
      </c>
      <c r="K13068" s="4">
        <v>58849.0</v>
      </c>
      <c r="L13068" s="4">
        <v>43000.0</v>
      </c>
      <c r="M13068" s="4" t="s">
        <v>2041</v>
      </c>
      <c r="N13068" s="4" t="s">
        <v>2041</v>
      </c>
      <c r="O13068" s="4" t="s">
        <v>2041</v>
      </c>
      <c r="P13068" s="4" t="s">
        <v>2041</v>
      </c>
      <c r="R13068" s="5" t="str">
        <f t="shared" si="1"/>
        <v>2022_127</v>
      </c>
    </row>
    <row r="13069">
      <c r="A13069" s="4" t="s">
        <v>2309</v>
      </c>
      <c r="B13069" s="4">
        <v>128.0</v>
      </c>
      <c r="C13069" s="4">
        <v>2022.0</v>
      </c>
      <c r="D13069" s="4" t="s">
        <v>975</v>
      </c>
      <c r="E13069" s="4" t="s">
        <v>2043</v>
      </c>
      <c r="F13069" s="4" t="s">
        <v>57</v>
      </c>
      <c r="G13069" s="4" t="s">
        <v>1457</v>
      </c>
      <c r="H13069" s="4">
        <v>257087.0</v>
      </c>
      <c r="I13069" s="4">
        <v>27450.0</v>
      </c>
      <c r="J13069" s="4">
        <v>6736.0</v>
      </c>
      <c r="K13069" s="4">
        <v>75570.0</v>
      </c>
      <c r="L13069" s="4">
        <v>20000.0</v>
      </c>
      <c r="M13069" s="4" t="s">
        <v>2041</v>
      </c>
      <c r="N13069" s="4" t="s">
        <v>2041</v>
      </c>
      <c r="O13069" s="4" t="s">
        <v>2041</v>
      </c>
      <c r="P13069" s="4" t="s">
        <v>2041</v>
      </c>
      <c r="R13069" s="5" t="str">
        <f t="shared" si="1"/>
        <v>2022_128</v>
      </c>
    </row>
    <row r="13070">
      <c r="A13070" s="4" t="s">
        <v>2119</v>
      </c>
      <c r="B13070" s="4">
        <v>129.0</v>
      </c>
      <c r="C13070" s="4">
        <v>2022.0</v>
      </c>
      <c r="D13070" s="4" t="s">
        <v>102</v>
      </c>
      <c r="E13070" s="4" t="s">
        <v>114</v>
      </c>
      <c r="F13070" s="4" t="s">
        <v>57</v>
      </c>
      <c r="G13070" s="4" t="s">
        <v>1752</v>
      </c>
      <c r="H13070" s="4">
        <v>74657.0</v>
      </c>
      <c r="I13070" s="4">
        <v>27305.0</v>
      </c>
      <c r="J13070" s="4">
        <v>6225.0</v>
      </c>
      <c r="K13070" s="4">
        <v>67952.0</v>
      </c>
      <c r="L13070" s="4">
        <v>14400.0</v>
      </c>
      <c r="M13070" s="4" t="s">
        <v>2041</v>
      </c>
      <c r="N13070" s="4" t="s">
        <v>2041</v>
      </c>
      <c r="O13070" s="4" t="s">
        <v>2041</v>
      </c>
      <c r="P13070" s="4" t="s">
        <v>2044</v>
      </c>
      <c r="R13070" s="5" t="str">
        <f t="shared" si="1"/>
        <v>2022_129</v>
      </c>
    </row>
    <row r="13071">
      <c r="A13071" s="4" t="s">
        <v>2145</v>
      </c>
      <c r="B13071" s="4">
        <v>130.0</v>
      </c>
      <c r="C13071" s="4">
        <v>2022.0</v>
      </c>
      <c r="D13071" s="4" t="s">
        <v>23</v>
      </c>
      <c r="E13071" s="4" t="s">
        <v>921</v>
      </c>
      <c r="F13071" s="4" t="s">
        <v>43</v>
      </c>
      <c r="G13071" s="4" t="s">
        <v>1595</v>
      </c>
      <c r="H13071" s="4">
        <v>2933.0</v>
      </c>
      <c r="I13071" s="4">
        <v>27253.0</v>
      </c>
      <c r="J13071" s="4">
        <v>231.0</v>
      </c>
      <c r="K13071" s="4">
        <v>11641.0</v>
      </c>
      <c r="L13071" s="4">
        <v>3418.0</v>
      </c>
      <c r="M13071" s="4" t="s">
        <v>2041</v>
      </c>
      <c r="N13071" s="4" t="s">
        <v>2041</v>
      </c>
      <c r="O13071" s="4" t="s">
        <v>2041</v>
      </c>
      <c r="P13071" s="4" t="s">
        <v>2041</v>
      </c>
      <c r="R13071" s="5" t="str">
        <f t="shared" si="1"/>
        <v>2022_130</v>
      </c>
    </row>
    <row r="13072">
      <c r="A13072" s="4" t="s">
        <v>2333</v>
      </c>
      <c r="B13072" s="4">
        <v>131.0</v>
      </c>
      <c r="C13072" s="4">
        <v>2022.0</v>
      </c>
      <c r="D13072" s="4" t="s">
        <v>1112</v>
      </c>
      <c r="E13072" s="4" t="s">
        <v>223</v>
      </c>
      <c r="F13072" s="4" t="s">
        <v>179</v>
      </c>
      <c r="G13072" s="4" t="s">
        <v>1498</v>
      </c>
      <c r="H13072" s="4">
        <v>23413.0</v>
      </c>
      <c r="I13072" s="4">
        <v>27131.0</v>
      </c>
      <c r="J13072" s="4">
        <v>4430.0</v>
      </c>
      <c r="K13072" s="4">
        <v>33208.0</v>
      </c>
      <c r="L13072" s="4">
        <v>10753.0</v>
      </c>
      <c r="M13072" s="4" t="s">
        <v>2041</v>
      </c>
      <c r="N13072" s="4" t="s">
        <v>2041</v>
      </c>
      <c r="O13072" s="4" t="s">
        <v>2041</v>
      </c>
      <c r="P13072" s="4" t="s">
        <v>2041</v>
      </c>
      <c r="R13072" s="5" t="str">
        <f t="shared" si="1"/>
        <v>2022_131</v>
      </c>
    </row>
    <row r="13073">
      <c r="A13073" s="4" t="s">
        <v>2365</v>
      </c>
      <c r="B13073" s="4">
        <v>132.0</v>
      </c>
      <c r="C13073" s="4">
        <v>2022.0</v>
      </c>
      <c r="D13073" s="4" t="s">
        <v>986</v>
      </c>
      <c r="E13073" s="4" t="s">
        <v>117</v>
      </c>
      <c r="F13073" s="4" t="s">
        <v>212</v>
      </c>
      <c r="G13073" s="4" t="s">
        <v>1527</v>
      </c>
      <c r="H13073" s="4">
        <v>2409.0</v>
      </c>
      <c r="I13073" s="4">
        <v>26992.0</v>
      </c>
      <c r="J13073" s="4">
        <v>149.0</v>
      </c>
      <c r="K13073" s="4">
        <v>7525.0</v>
      </c>
      <c r="L13073" s="4">
        <v>28300.0</v>
      </c>
      <c r="M13073" s="4" t="s">
        <v>2041</v>
      </c>
      <c r="N13073" s="4" t="s">
        <v>2041</v>
      </c>
      <c r="O13073" s="4" t="s">
        <v>2041</v>
      </c>
      <c r="P13073" s="4" t="s">
        <v>2044</v>
      </c>
      <c r="R13073" s="5" t="str">
        <f t="shared" si="1"/>
        <v>2022_132</v>
      </c>
    </row>
    <row r="13074">
      <c r="A13074" s="4" t="s">
        <v>2187</v>
      </c>
      <c r="B13074" s="4">
        <v>133.0</v>
      </c>
      <c r="C13074" s="4">
        <v>2022.0</v>
      </c>
      <c r="D13074" s="4" t="s">
        <v>921</v>
      </c>
      <c r="E13074" s="4" t="s">
        <v>921</v>
      </c>
      <c r="F13074" s="4" t="s">
        <v>24</v>
      </c>
      <c r="G13074" s="4" t="s">
        <v>1404</v>
      </c>
      <c r="H13074" s="4">
        <v>9289.0</v>
      </c>
      <c r="I13074" s="4">
        <v>26989.0</v>
      </c>
      <c r="J13074" s="4">
        <v>2187.0</v>
      </c>
      <c r="K13074" s="4">
        <v>23182.0</v>
      </c>
      <c r="L13074" s="4">
        <v>6635.0</v>
      </c>
      <c r="M13074" s="4" t="s">
        <v>2041</v>
      </c>
      <c r="N13074" s="4" t="s">
        <v>2041</v>
      </c>
      <c r="O13074" s="4" t="s">
        <v>2041</v>
      </c>
      <c r="P13074" s="4" t="s">
        <v>2041</v>
      </c>
      <c r="R13074" s="5" t="str">
        <f t="shared" si="1"/>
        <v>2022_133</v>
      </c>
    </row>
    <row r="13075">
      <c r="A13075" s="4" t="s">
        <v>2541</v>
      </c>
      <c r="B13075" s="4">
        <v>134.0</v>
      </c>
      <c r="C13075" s="4">
        <v>2022.0</v>
      </c>
      <c r="D13075" s="4" t="s">
        <v>975</v>
      </c>
      <c r="E13075" s="4" t="s">
        <v>2043</v>
      </c>
      <c r="F13075" s="4" t="s">
        <v>57</v>
      </c>
      <c r="G13075" s="4" t="s">
        <v>1445</v>
      </c>
      <c r="H13075" s="4">
        <v>684879.0</v>
      </c>
      <c r="I13075" s="4">
        <v>26914.0</v>
      </c>
      <c r="J13075" s="4">
        <v>9752.0</v>
      </c>
      <c r="K13075" s="4">
        <v>44187.0</v>
      </c>
      <c r="L13075" s="4">
        <v>22473.0</v>
      </c>
      <c r="M13075" s="4" t="s">
        <v>2044</v>
      </c>
      <c r="N13075" s="4" t="s">
        <v>2041</v>
      </c>
      <c r="O13075" s="4" t="s">
        <v>2041</v>
      </c>
      <c r="P13075" s="4" t="s">
        <v>2041</v>
      </c>
      <c r="R13075" s="5" t="str">
        <f t="shared" si="1"/>
        <v>2022_134</v>
      </c>
    </row>
    <row r="13076">
      <c r="A13076" s="7" t="s">
        <v>2117</v>
      </c>
      <c r="B13076" s="7">
        <v>135.0</v>
      </c>
      <c r="C13076" s="7">
        <v>2022.0</v>
      </c>
      <c r="D13076" s="7" t="s">
        <v>490</v>
      </c>
      <c r="E13076" s="7" t="s">
        <v>921</v>
      </c>
      <c r="F13076" s="7" t="s">
        <v>24</v>
      </c>
      <c r="G13076" s="7" t="s">
        <v>1404</v>
      </c>
      <c r="H13076" s="7">
        <v>53160.0</v>
      </c>
      <c r="I13076" s="7">
        <v>26772.0</v>
      </c>
      <c r="J13076" s="7">
        <v>2322.0</v>
      </c>
      <c r="K13076" s="7">
        <v>75036.0</v>
      </c>
      <c r="L13076" s="7">
        <v>11678.0</v>
      </c>
      <c r="M13076" s="7" t="s">
        <v>2041</v>
      </c>
      <c r="N13076" s="7" t="s">
        <v>2044</v>
      </c>
      <c r="O13076" s="7" t="s">
        <v>2041</v>
      </c>
      <c r="P13076" s="7" t="s">
        <v>2041</v>
      </c>
      <c r="Q13076" s="8"/>
      <c r="R13076" s="5" t="str">
        <f t="shared" si="1"/>
        <v>2022_135</v>
      </c>
    </row>
    <row r="13077">
      <c r="A13077" s="4" t="s">
        <v>2651</v>
      </c>
      <c r="B13077" s="4">
        <v>136.0</v>
      </c>
      <c r="C13077" s="4">
        <v>2022.0</v>
      </c>
      <c r="D13077" s="4" t="s">
        <v>638</v>
      </c>
      <c r="E13077" s="4" t="s">
        <v>2043</v>
      </c>
      <c r="F13077" s="4" t="s">
        <v>57</v>
      </c>
      <c r="G13077" s="4" t="s">
        <v>1414</v>
      </c>
      <c r="H13077" s="4">
        <v>210197.0</v>
      </c>
      <c r="I13077" s="4">
        <v>26492.0</v>
      </c>
      <c r="J13077" s="4">
        <v>1444.0</v>
      </c>
      <c r="K13077" s="4">
        <v>95209.0</v>
      </c>
      <c r="L13077" s="4">
        <v>73541.0</v>
      </c>
      <c r="M13077" s="4" t="s">
        <v>2044</v>
      </c>
      <c r="N13077" s="4" t="s">
        <v>2041</v>
      </c>
      <c r="O13077" s="4" t="s">
        <v>2041</v>
      </c>
      <c r="P13077" s="4" t="s">
        <v>2041</v>
      </c>
      <c r="R13077" s="5" t="str">
        <f t="shared" si="1"/>
        <v>2022_136</v>
      </c>
    </row>
    <row r="13078">
      <c r="A13078" s="4" t="s">
        <v>2301</v>
      </c>
      <c r="B13078" s="4">
        <v>137.0</v>
      </c>
      <c r="C13078" s="4">
        <v>2022.0</v>
      </c>
      <c r="D13078" s="4" t="s">
        <v>1831</v>
      </c>
      <c r="E13078" s="4" t="s">
        <v>2040</v>
      </c>
      <c r="F13078" s="4" t="s">
        <v>37</v>
      </c>
      <c r="G13078" s="4" t="s">
        <v>1782</v>
      </c>
      <c r="H13078" s="4">
        <v>36051.0</v>
      </c>
      <c r="I13078" s="4">
        <v>26321.0</v>
      </c>
      <c r="J13078" s="4">
        <v>1328.0</v>
      </c>
      <c r="K13078" s="4">
        <v>21722.0</v>
      </c>
      <c r="L13078" s="4">
        <v>136226.0</v>
      </c>
      <c r="M13078" s="4" t="s">
        <v>2041</v>
      </c>
      <c r="N13078" s="4" t="s">
        <v>2041</v>
      </c>
      <c r="O13078" s="4" t="s">
        <v>2041</v>
      </c>
      <c r="P13078" s="4" t="s">
        <v>2044</v>
      </c>
      <c r="R13078" s="5" t="str">
        <f t="shared" si="1"/>
        <v>2022_137</v>
      </c>
    </row>
    <row r="13079">
      <c r="A13079" s="4" t="s">
        <v>2325</v>
      </c>
      <c r="B13079" s="4">
        <v>138.0</v>
      </c>
      <c r="C13079" s="4">
        <v>2022.0</v>
      </c>
      <c r="D13079" s="4" t="s">
        <v>611</v>
      </c>
      <c r="E13079" s="4" t="s">
        <v>2042</v>
      </c>
      <c r="F13079" s="4" t="s">
        <v>30</v>
      </c>
      <c r="G13079" s="4" t="s">
        <v>1407</v>
      </c>
      <c r="H13079" s="4">
        <v>51543.0</v>
      </c>
      <c r="I13079" s="4">
        <v>26141.0</v>
      </c>
      <c r="J13079" s="4">
        <v>4667.0</v>
      </c>
      <c r="K13079" s="4">
        <v>264285.0</v>
      </c>
      <c r="L13079" s="4">
        <v>3238.0</v>
      </c>
      <c r="M13079" s="4" t="s">
        <v>2041</v>
      </c>
      <c r="N13079" s="4" t="s">
        <v>2041</v>
      </c>
      <c r="O13079" s="4" t="s">
        <v>2041</v>
      </c>
      <c r="P13079" s="4" t="s">
        <v>2041</v>
      </c>
      <c r="R13079" s="5" t="str">
        <f t="shared" si="1"/>
        <v>2022_138</v>
      </c>
    </row>
    <row r="13080">
      <c r="A13080" s="4" t="s">
        <v>2479</v>
      </c>
      <c r="B13080" s="4">
        <v>139.0</v>
      </c>
      <c r="C13080" s="4">
        <v>2022.0</v>
      </c>
      <c r="D13080" s="4" t="s">
        <v>981</v>
      </c>
      <c r="E13080" s="4" t="s">
        <v>2053</v>
      </c>
      <c r="F13080" s="4" t="s">
        <v>46</v>
      </c>
      <c r="G13080" s="4" t="s">
        <v>1418</v>
      </c>
      <c r="H13080" s="4">
        <v>48249.0</v>
      </c>
      <c r="I13080" s="4">
        <v>26042.0</v>
      </c>
      <c r="J13080" s="4">
        <v>1012.0</v>
      </c>
      <c r="K13080" s="4">
        <v>93394.0</v>
      </c>
      <c r="L13080" s="4">
        <v>36000.0</v>
      </c>
      <c r="M13080" s="4" t="s">
        <v>2041</v>
      </c>
      <c r="N13080" s="4" t="s">
        <v>2041</v>
      </c>
      <c r="O13080" s="4" t="s">
        <v>2041</v>
      </c>
      <c r="P13080" s="4" t="s">
        <v>2044</v>
      </c>
      <c r="R13080" s="5" t="str">
        <f t="shared" si="1"/>
        <v>2022_139</v>
      </c>
    </row>
    <row r="13081">
      <c r="A13081" s="4" t="s">
        <v>1132</v>
      </c>
      <c r="B13081" s="4">
        <v>140.0</v>
      </c>
      <c r="C13081" s="4">
        <v>2022.0</v>
      </c>
      <c r="D13081" s="4" t="s">
        <v>102</v>
      </c>
      <c r="E13081" s="4" t="s">
        <v>114</v>
      </c>
      <c r="F13081" s="4" t="s">
        <v>57</v>
      </c>
      <c r="G13081" s="4" t="s">
        <v>1512</v>
      </c>
      <c r="H13081" s="4">
        <v>134701.0</v>
      </c>
      <c r="I13081" s="4">
        <v>25979.0</v>
      </c>
      <c r="J13081" s="4">
        <v>5893.0</v>
      </c>
      <c r="K13081" s="4">
        <v>61165.0</v>
      </c>
      <c r="L13081" s="4">
        <v>24200.0</v>
      </c>
      <c r="M13081" s="4" t="s">
        <v>2041</v>
      </c>
      <c r="N13081" s="4" t="s">
        <v>2041</v>
      </c>
      <c r="O13081" s="4" t="s">
        <v>2041</v>
      </c>
      <c r="P13081" s="4" t="s">
        <v>2044</v>
      </c>
      <c r="R13081" s="5" t="str">
        <f t="shared" si="1"/>
        <v>2022_140</v>
      </c>
    </row>
    <row r="13082">
      <c r="A13082" s="4" t="s">
        <v>2151</v>
      </c>
      <c r="B13082" s="4">
        <v>141.0</v>
      </c>
      <c r="C13082" s="4">
        <v>2022.0</v>
      </c>
      <c r="D13082" s="4" t="s">
        <v>352</v>
      </c>
      <c r="E13082" s="4" t="s">
        <v>2040</v>
      </c>
      <c r="F13082" s="4" t="s">
        <v>179</v>
      </c>
      <c r="G13082" s="4" t="s">
        <v>1488</v>
      </c>
      <c r="H13082" s="4">
        <v>6111.0</v>
      </c>
      <c r="I13082" s="4">
        <v>25844.0</v>
      </c>
      <c r="J13082" s="4">
        <v>1373.0</v>
      </c>
      <c r="K13082" s="4">
        <v>8944.0</v>
      </c>
      <c r="L13082" s="4">
        <v>22200.0</v>
      </c>
      <c r="M13082" s="4" t="s">
        <v>2041</v>
      </c>
      <c r="N13082" s="4" t="s">
        <v>2041</v>
      </c>
      <c r="O13082" s="4" t="s">
        <v>2041</v>
      </c>
      <c r="P13082" s="4" t="s">
        <v>2041</v>
      </c>
      <c r="R13082" s="5" t="str">
        <f t="shared" si="1"/>
        <v>2022_141</v>
      </c>
    </row>
    <row r="13083">
      <c r="A13083" s="4" t="s">
        <v>2171</v>
      </c>
      <c r="B13083" s="4">
        <v>142.0</v>
      </c>
      <c r="C13083" s="4">
        <v>2022.0</v>
      </c>
      <c r="D13083" s="4" t="s">
        <v>352</v>
      </c>
      <c r="E13083" s="4" t="s">
        <v>2040</v>
      </c>
      <c r="F13083" s="4" t="s">
        <v>20</v>
      </c>
      <c r="G13083" s="4" t="s">
        <v>1511</v>
      </c>
      <c r="H13083" s="4">
        <v>7197.0</v>
      </c>
      <c r="I13083" s="4">
        <v>25555.0</v>
      </c>
      <c r="J13083" s="4">
        <v>1188.0</v>
      </c>
      <c r="K13083" s="4">
        <v>13465.0</v>
      </c>
      <c r="L13083" s="4">
        <v>24797.0</v>
      </c>
      <c r="M13083" s="4" t="s">
        <v>2041</v>
      </c>
      <c r="N13083" s="4" t="s">
        <v>2041</v>
      </c>
      <c r="O13083" s="4" t="s">
        <v>2041</v>
      </c>
      <c r="P13083" s="4" t="s">
        <v>2041</v>
      </c>
      <c r="R13083" s="5" t="str">
        <f t="shared" si="1"/>
        <v>2022_142</v>
      </c>
    </row>
    <row r="13084">
      <c r="A13084" s="4" t="s">
        <v>2485</v>
      </c>
      <c r="B13084" s="4">
        <v>143.0</v>
      </c>
      <c r="C13084" s="4">
        <v>2022.0</v>
      </c>
      <c r="D13084" s="4" t="s">
        <v>1360</v>
      </c>
      <c r="E13084" s="4" t="s">
        <v>2141</v>
      </c>
      <c r="F13084" s="4" t="s">
        <v>57</v>
      </c>
      <c r="G13084" s="4" t="s">
        <v>1457</v>
      </c>
      <c r="H13084" s="4">
        <v>134733.0</v>
      </c>
      <c r="I13084" s="4">
        <v>25371.0</v>
      </c>
      <c r="J13084" s="4">
        <v>4169.0</v>
      </c>
      <c r="K13084" s="4">
        <v>75803.0</v>
      </c>
      <c r="L13084" s="4">
        <v>30900.0</v>
      </c>
      <c r="M13084" s="4" t="s">
        <v>2041</v>
      </c>
      <c r="N13084" s="4" t="s">
        <v>2041</v>
      </c>
      <c r="O13084" s="4" t="s">
        <v>2041</v>
      </c>
      <c r="P13084" s="4" t="s">
        <v>2041</v>
      </c>
      <c r="R13084" s="5" t="str">
        <f t="shared" si="1"/>
        <v>2022_143</v>
      </c>
    </row>
    <row r="13085">
      <c r="A13085" s="4" t="s">
        <v>2107</v>
      </c>
      <c r="B13085" s="4">
        <v>144.0</v>
      </c>
      <c r="C13085" s="4">
        <v>2022.0</v>
      </c>
      <c r="D13085" s="4" t="s">
        <v>26</v>
      </c>
      <c r="E13085" s="4" t="s">
        <v>2040</v>
      </c>
      <c r="F13085" s="4" t="s">
        <v>30</v>
      </c>
      <c r="G13085" s="4" t="s">
        <v>1407</v>
      </c>
      <c r="H13085" s="4">
        <v>7123.0</v>
      </c>
      <c r="I13085" s="4">
        <v>25292.0</v>
      </c>
      <c r="J13085" s="4">
        <v>1430.0</v>
      </c>
      <c r="K13085" s="4">
        <v>17590.0</v>
      </c>
      <c r="L13085" s="4">
        <v>88857.0</v>
      </c>
      <c r="M13085" s="4" t="s">
        <v>2041</v>
      </c>
      <c r="N13085" s="4" t="s">
        <v>2041</v>
      </c>
      <c r="O13085" s="4" t="s">
        <v>2041</v>
      </c>
      <c r="P13085" s="4" t="s">
        <v>2041</v>
      </c>
      <c r="R13085" s="5" t="str">
        <f t="shared" si="1"/>
        <v>2022_144</v>
      </c>
    </row>
    <row r="13086">
      <c r="A13086" s="7" t="s">
        <v>1242</v>
      </c>
      <c r="B13086" s="7">
        <v>145.0</v>
      </c>
      <c r="C13086" s="7">
        <v>2022.0</v>
      </c>
      <c r="D13086" s="7" t="s">
        <v>216</v>
      </c>
      <c r="E13086" s="7" t="s">
        <v>921</v>
      </c>
      <c r="F13086" s="7" t="s">
        <v>127</v>
      </c>
      <c r="G13086" s="7" t="s">
        <v>1408</v>
      </c>
      <c r="H13086" s="7">
        <v>85967.0</v>
      </c>
      <c r="I13086" s="7">
        <v>24677.0</v>
      </c>
      <c r="J13086" s="7">
        <v>3908.0</v>
      </c>
      <c r="K13086" s="7">
        <v>169587.0</v>
      </c>
      <c r="L13086" s="7">
        <v>27605.0</v>
      </c>
      <c r="M13086" s="7" t="s">
        <v>2041</v>
      </c>
      <c r="N13086" s="7" t="s">
        <v>2044</v>
      </c>
      <c r="O13086" s="7" t="s">
        <v>2041</v>
      </c>
      <c r="P13086" s="7" t="s">
        <v>2041</v>
      </c>
      <c r="Q13086" s="8"/>
      <c r="R13086" s="5" t="str">
        <f t="shared" si="1"/>
        <v>2022_145</v>
      </c>
    </row>
    <row r="13087">
      <c r="A13087" s="4" t="s">
        <v>2644</v>
      </c>
      <c r="B13087" s="4">
        <v>146.0</v>
      </c>
      <c r="C13087" s="4">
        <v>2022.0</v>
      </c>
      <c r="D13087" s="4" t="s">
        <v>120</v>
      </c>
      <c r="E13087" s="4" t="s">
        <v>2059</v>
      </c>
      <c r="F13087" s="4" t="s">
        <v>46</v>
      </c>
      <c r="G13087" s="4" t="s">
        <v>1418</v>
      </c>
      <c r="H13087" s="4">
        <v>15050.0</v>
      </c>
      <c r="I13087" s="4">
        <v>24634.0</v>
      </c>
      <c r="J13087" s="4">
        <v>1964.0</v>
      </c>
      <c r="K13087" s="4">
        <v>68175.0</v>
      </c>
      <c r="L13087" s="4">
        <v>84100.0</v>
      </c>
      <c r="M13087" s="4" t="s">
        <v>2041</v>
      </c>
      <c r="N13087" s="4" t="s">
        <v>2041</v>
      </c>
      <c r="O13087" s="4" t="s">
        <v>2041</v>
      </c>
      <c r="P13087" s="4" t="s">
        <v>2041</v>
      </c>
      <c r="R13087" s="5" t="str">
        <f t="shared" si="1"/>
        <v>2022_146</v>
      </c>
    </row>
    <row r="13088">
      <c r="A13088" s="4" t="s">
        <v>2226</v>
      </c>
      <c r="B13088" s="4">
        <v>147.0</v>
      </c>
      <c r="C13088" s="4">
        <v>2022.0</v>
      </c>
      <c r="D13088" s="4" t="s">
        <v>1360</v>
      </c>
      <c r="E13088" s="4" t="s">
        <v>2141</v>
      </c>
      <c r="F13088" s="4" t="s">
        <v>57</v>
      </c>
      <c r="G13088" s="4" t="s">
        <v>1414</v>
      </c>
      <c r="H13088" s="4">
        <v>480023.0</v>
      </c>
      <c r="I13088" s="4">
        <v>24105.0</v>
      </c>
      <c r="J13088" s="4">
        <v>12311.0</v>
      </c>
      <c r="K13088" s="4">
        <v>82896.0</v>
      </c>
      <c r="L13088" s="4">
        <v>21500.0</v>
      </c>
      <c r="M13088" s="4" t="s">
        <v>2041</v>
      </c>
      <c r="N13088" s="4" t="s">
        <v>2041</v>
      </c>
      <c r="O13088" s="4" t="s">
        <v>2041</v>
      </c>
      <c r="P13088" s="4" t="s">
        <v>2041</v>
      </c>
      <c r="R13088" s="5" t="str">
        <f t="shared" si="1"/>
        <v>2022_147</v>
      </c>
    </row>
    <row r="13089">
      <c r="A13089" s="7" t="s">
        <v>2118</v>
      </c>
      <c r="B13089" s="7">
        <v>148.0</v>
      </c>
      <c r="C13089" s="7">
        <v>2022.0</v>
      </c>
      <c r="D13089" s="7" t="s">
        <v>72</v>
      </c>
      <c r="E13089" s="7" t="s">
        <v>72</v>
      </c>
      <c r="F13089" s="7" t="s">
        <v>100</v>
      </c>
      <c r="G13089" s="7" t="s">
        <v>1494</v>
      </c>
      <c r="H13089" s="7">
        <v>488.0</v>
      </c>
      <c r="I13089" s="7">
        <v>24043.0</v>
      </c>
      <c r="J13089" s="7">
        <v>91.0</v>
      </c>
      <c r="K13089" s="7">
        <v>9335.0</v>
      </c>
      <c r="L13089" s="7">
        <v>50000.0</v>
      </c>
      <c r="M13089" s="7" t="s">
        <v>2041</v>
      </c>
      <c r="N13089" s="7" t="s">
        <v>2044</v>
      </c>
      <c r="O13089" s="7" t="s">
        <v>2041</v>
      </c>
      <c r="P13089" s="7" t="s">
        <v>2044</v>
      </c>
      <c r="Q13089" s="8"/>
      <c r="R13089" s="5" t="str">
        <f t="shared" si="1"/>
        <v>2022_148</v>
      </c>
    </row>
    <row r="13090">
      <c r="A13090" s="7" t="s">
        <v>1117</v>
      </c>
      <c r="B13090" s="7">
        <v>149.0</v>
      </c>
      <c r="C13090" s="7">
        <v>2022.0</v>
      </c>
      <c r="D13090" s="7" t="s">
        <v>1728</v>
      </c>
      <c r="E13090" s="7" t="s">
        <v>2062</v>
      </c>
      <c r="F13090" s="7" t="s">
        <v>257</v>
      </c>
      <c r="G13090" s="7" t="s">
        <v>1472</v>
      </c>
      <c r="H13090" s="7">
        <v>29141.0</v>
      </c>
      <c r="I13090" s="7">
        <v>24021.0</v>
      </c>
      <c r="J13090" s="7">
        <v>2131.0</v>
      </c>
      <c r="K13090" s="7">
        <v>23710.0</v>
      </c>
      <c r="L13090" s="7">
        <v>59900.0</v>
      </c>
      <c r="M13090" s="7" t="s">
        <v>2041</v>
      </c>
      <c r="N13090" s="7" t="s">
        <v>2044</v>
      </c>
      <c r="O13090" s="7" t="s">
        <v>2041</v>
      </c>
      <c r="P13090" s="7" t="s">
        <v>2041</v>
      </c>
      <c r="Q13090" s="8"/>
      <c r="R13090" s="5" t="str">
        <f t="shared" si="1"/>
        <v>2022_149</v>
      </c>
    </row>
    <row r="13091">
      <c r="A13091" s="4" t="s">
        <v>533</v>
      </c>
      <c r="B13091" s="4">
        <v>150.0</v>
      </c>
      <c r="C13091" s="4">
        <v>2022.0</v>
      </c>
      <c r="D13091" s="4" t="s">
        <v>59</v>
      </c>
      <c r="E13091" s="4" t="s">
        <v>2042</v>
      </c>
      <c r="F13091" s="4" t="s">
        <v>74</v>
      </c>
      <c r="G13091" s="4" t="s">
        <v>1422</v>
      </c>
      <c r="H13091" s="4">
        <v>78930.0</v>
      </c>
      <c r="I13091" s="4">
        <v>23714.0</v>
      </c>
      <c r="J13091" s="4">
        <v>7963.0</v>
      </c>
      <c r="K13091" s="4">
        <v>573284.0</v>
      </c>
      <c r="L13091" s="4">
        <v>68796.0</v>
      </c>
      <c r="M13091" s="4" t="s">
        <v>2041</v>
      </c>
      <c r="N13091" s="4" t="s">
        <v>2041</v>
      </c>
      <c r="O13091" s="4" t="s">
        <v>2041</v>
      </c>
      <c r="P13091" s="4" t="s">
        <v>2044</v>
      </c>
      <c r="R13091" s="5" t="str">
        <f t="shared" si="1"/>
        <v>2022_150</v>
      </c>
    </row>
    <row r="13092">
      <c r="A13092" s="4" t="s">
        <v>2153</v>
      </c>
      <c r="B13092" s="4">
        <v>151.0</v>
      </c>
      <c r="C13092" s="4">
        <v>2022.0</v>
      </c>
      <c r="D13092" s="4" t="s">
        <v>19</v>
      </c>
      <c r="E13092" s="4" t="s">
        <v>19</v>
      </c>
      <c r="F13092" s="4" t="s">
        <v>95</v>
      </c>
      <c r="G13092" s="4" t="s">
        <v>1497</v>
      </c>
      <c r="H13092" s="4">
        <v>30620.0</v>
      </c>
      <c r="I13092" s="4">
        <v>23522.0</v>
      </c>
      <c r="J13092" s="4">
        <v>1852.0</v>
      </c>
      <c r="K13092" s="4">
        <v>29302.0</v>
      </c>
      <c r="L13092" s="4">
        <v>28500.0</v>
      </c>
      <c r="M13092" s="4" t="s">
        <v>2041</v>
      </c>
      <c r="N13092" s="4" t="s">
        <v>2041</v>
      </c>
      <c r="O13092" s="4" t="s">
        <v>2041</v>
      </c>
      <c r="P13092" s="4" t="s">
        <v>2041</v>
      </c>
      <c r="R13092" s="5" t="str">
        <f t="shared" si="1"/>
        <v>2022_151</v>
      </c>
    </row>
    <row r="13093">
      <c r="A13093" s="4" t="s">
        <v>2111</v>
      </c>
      <c r="B13093" s="4">
        <v>152.0</v>
      </c>
      <c r="C13093" s="4">
        <v>2022.0</v>
      </c>
      <c r="D13093" s="4" t="s">
        <v>62</v>
      </c>
      <c r="E13093" s="4" t="s">
        <v>2112</v>
      </c>
      <c r="F13093" s="4" t="s">
        <v>46</v>
      </c>
      <c r="G13093" s="4" t="s">
        <v>1418</v>
      </c>
      <c r="H13093" s="4">
        <v>183874.0</v>
      </c>
      <c r="I13093" s="4">
        <v>23223.0</v>
      </c>
      <c r="J13093" s="4">
        <v>7545.0</v>
      </c>
      <c r="K13093" s="4">
        <v>53854.0</v>
      </c>
      <c r="L13093" s="9">
        <v>200000.0</v>
      </c>
      <c r="M13093" s="4" t="s">
        <v>2041</v>
      </c>
      <c r="N13093" s="4" t="s">
        <v>2041</v>
      </c>
      <c r="O13093" s="4" t="s">
        <v>2041</v>
      </c>
      <c r="P13093" s="4" t="s">
        <v>2041</v>
      </c>
      <c r="R13093" s="5" t="str">
        <f t="shared" si="1"/>
        <v>2022_152</v>
      </c>
    </row>
    <row r="13094">
      <c r="A13094" s="4" t="s">
        <v>2158</v>
      </c>
      <c r="B13094" s="4">
        <v>153.0</v>
      </c>
      <c r="C13094" s="4">
        <v>2022.0</v>
      </c>
      <c r="D13094" s="4" t="s">
        <v>216</v>
      </c>
      <c r="E13094" s="4" t="s">
        <v>921</v>
      </c>
      <c r="F13094" s="4" t="s">
        <v>88</v>
      </c>
      <c r="G13094" s="4" t="s">
        <v>1413</v>
      </c>
      <c r="H13094" s="4">
        <v>76877.0</v>
      </c>
      <c r="I13094" s="4">
        <v>23113.0</v>
      </c>
      <c r="J13094" s="4">
        <v>2393.0</v>
      </c>
      <c r="K13094" s="4">
        <v>127534.0</v>
      </c>
      <c r="L13094" s="4">
        <v>27164.0</v>
      </c>
      <c r="M13094" s="4" t="s">
        <v>2041</v>
      </c>
      <c r="N13094" s="4" t="s">
        <v>2041</v>
      </c>
      <c r="O13094" s="4" t="s">
        <v>2041</v>
      </c>
      <c r="P13094" s="4" t="s">
        <v>2041</v>
      </c>
      <c r="R13094" s="5" t="str">
        <f t="shared" si="1"/>
        <v>2022_153</v>
      </c>
    </row>
    <row r="13095">
      <c r="A13095" s="4" t="s">
        <v>2214</v>
      </c>
      <c r="B13095" s="4">
        <v>154.0</v>
      </c>
      <c r="C13095" s="4">
        <v>2022.0</v>
      </c>
      <c r="D13095" s="4" t="s">
        <v>1165</v>
      </c>
      <c r="E13095" s="4" t="s">
        <v>2059</v>
      </c>
      <c r="F13095" s="4" t="s">
        <v>74</v>
      </c>
      <c r="G13095" s="4" t="s">
        <v>1482</v>
      </c>
      <c r="H13095" s="4">
        <v>13856.0</v>
      </c>
      <c r="I13095" s="4">
        <v>23102.0</v>
      </c>
      <c r="J13095" s="4">
        <v>844.0</v>
      </c>
      <c r="K13095" s="4">
        <v>7028.0</v>
      </c>
      <c r="L13095" s="4">
        <v>16877.0</v>
      </c>
      <c r="M13095" s="4" t="s">
        <v>2041</v>
      </c>
      <c r="N13095" s="4" t="s">
        <v>2041</v>
      </c>
      <c r="O13095" s="4" t="s">
        <v>2041</v>
      </c>
      <c r="P13095" s="4" t="s">
        <v>2041</v>
      </c>
      <c r="R13095" s="5" t="str">
        <f t="shared" si="1"/>
        <v>2022_154</v>
      </c>
    </row>
    <row r="13096">
      <c r="A13096" s="4" t="s">
        <v>2654</v>
      </c>
      <c r="B13096" s="4">
        <v>155.0</v>
      </c>
      <c r="C13096" s="4">
        <v>2022.0</v>
      </c>
      <c r="D13096" s="4" t="s">
        <v>59</v>
      </c>
      <c r="E13096" s="4" t="s">
        <v>2042</v>
      </c>
      <c r="F13096" s="4" t="s">
        <v>127</v>
      </c>
      <c r="G13096" s="4" t="s">
        <v>1408</v>
      </c>
      <c r="H13096" s="4">
        <v>75354.0</v>
      </c>
      <c r="I13096" s="4">
        <v>23064.0</v>
      </c>
      <c r="J13096" s="4">
        <v>6440.0</v>
      </c>
      <c r="K13096" s="4">
        <v>541241.0</v>
      </c>
      <c r="L13096" s="4">
        <v>51462.0</v>
      </c>
      <c r="M13096" s="4" t="s">
        <v>2041</v>
      </c>
      <c r="N13096" s="4" t="s">
        <v>2041</v>
      </c>
      <c r="O13096" s="4" t="s">
        <v>2041</v>
      </c>
      <c r="P13096" s="4" t="s">
        <v>2044</v>
      </c>
      <c r="R13096" s="5" t="str">
        <f t="shared" si="1"/>
        <v>2022_155</v>
      </c>
    </row>
    <row r="13097">
      <c r="A13097" s="4" t="s">
        <v>2292</v>
      </c>
      <c r="B13097" s="4">
        <v>156.0</v>
      </c>
      <c r="C13097" s="4">
        <v>2022.0</v>
      </c>
      <c r="D13097" s="4" t="s">
        <v>975</v>
      </c>
      <c r="E13097" s="4" t="s">
        <v>2043</v>
      </c>
      <c r="F13097" s="4" t="s">
        <v>57</v>
      </c>
      <c r="G13097" s="4" t="s">
        <v>1445</v>
      </c>
      <c r="H13097" s="4">
        <v>116431.0</v>
      </c>
      <c r="I13097" s="4">
        <v>23063.0</v>
      </c>
      <c r="J13097" s="4">
        <v>5888.0</v>
      </c>
      <c r="K13097" s="4">
        <v>25825.0</v>
      </c>
      <c r="L13097" s="4">
        <v>27000.0</v>
      </c>
      <c r="M13097" s="4" t="s">
        <v>2041</v>
      </c>
      <c r="N13097" s="4" t="s">
        <v>2041</v>
      </c>
      <c r="O13097" s="4" t="s">
        <v>2041</v>
      </c>
      <c r="P13097" s="4" t="s">
        <v>2041</v>
      </c>
      <c r="R13097" s="5" t="str">
        <f t="shared" si="1"/>
        <v>2022_156</v>
      </c>
    </row>
    <row r="13098">
      <c r="A13098" s="4" t="s">
        <v>2135</v>
      </c>
      <c r="B13098" s="4">
        <v>157.0</v>
      </c>
      <c r="C13098" s="4">
        <v>2022.0</v>
      </c>
      <c r="D13098" s="4" t="s">
        <v>490</v>
      </c>
      <c r="E13098" s="4" t="s">
        <v>921</v>
      </c>
      <c r="F13098" s="4" t="s">
        <v>400</v>
      </c>
      <c r="G13098" s="4" t="s">
        <v>1513</v>
      </c>
      <c r="H13098" s="4">
        <v>72361.0</v>
      </c>
      <c r="I13098" s="4">
        <v>22845.0</v>
      </c>
      <c r="J13098" s="4">
        <v>4306.0</v>
      </c>
      <c r="K13098" s="4">
        <v>48022.0</v>
      </c>
      <c r="L13098" s="4">
        <v>24700.0</v>
      </c>
      <c r="M13098" s="4" t="s">
        <v>2041</v>
      </c>
      <c r="N13098" s="4" t="s">
        <v>2041</v>
      </c>
      <c r="O13098" s="4" t="s">
        <v>2041</v>
      </c>
      <c r="P13098" s="4" t="s">
        <v>2041</v>
      </c>
      <c r="R13098" s="5" t="str">
        <f t="shared" si="1"/>
        <v>2022_157</v>
      </c>
    </row>
    <row r="13099">
      <c r="A13099" s="4" t="s">
        <v>2450</v>
      </c>
      <c r="B13099" s="4">
        <v>158.0</v>
      </c>
      <c r="C13099" s="4">
        <v>2022.0</v>
      </c>
      <c r="D13099" s="4" t="s">
        <v>352</v>
      </c>
      <c r="E13099" s="4" t="s">
        <v>2040</v>
      </c>
      <c r="F13099" s="4" t="s">
        <v>372</v>
      </c>
      <c r="G13099" s="4" t="s">
        <v>2451</v>
      </c>
      <c r="H13099" s="4">
        <v>8910.0</v>
      </c>
      <c r="I13099" s="4">
        <v>22832.0</v>
      </c>
      <c r="J13099" s="4">
        <v>1060.0</v>
      </c>
      <c r="K13099" s="4">
        <v>11147.0</v>
      </c>
      <c r="L13099" s="4">
        <v>21150.0</v>
      </c>
      <c r="M13099" s="4" t="s">
        <v>2041</v>
      </c>
      <c r="N13099" s="4" t="s">
        <v>2041</v>
      </c>
      <c r="O13099" s="4" t="s">
        <v>2041</v>
      </c>
      <c r="P13099" s="4" t="s">
        <v>2041</v>
      </c>
      <c r="R13099" s="5" t="str">
        <f t="shared" si="1"/>
        <v>2022_158</v>
      </c>
    </row>
    <row r="13100">
      <c r="A13100" s="4" t="s">
        <v>2676</v>
      </c>
      <c r="B13100" s="4">
        <v>159.0</v>
      </c>
      <c r="C13100" s="4">
        <v>2022.0</v>
      </c>
      <c r="D13100" s="4" t="s">
        <v>81</v>
      </c>
      <c r="E13100" s="4" t="s">
        <v>2042</v>
      </c>
      <c r="F13100" s="4" t="s">
        <v>30</v>
      </c>
      <c r="G13100" s="4" t="s">
        <v>1407</v>
      </c>
      <c r="H13100" s="4">
        <v>88907.0</v>
      </c>
      <c r="I13100" s="4">
        <v>22577.0</v>
      </c>
      <c r="J13100" s="4">
        <v>5857.0</v>
      </c>
      <c r="K13100" s="4">
        <v>41196.0</v>
      </c>
      <c r="L13100" s="4">
        <v>3795.0</v>
      </c>
      <c r="M13100" s="4" t="s">
        <v>2044</v>
      </c>
      <c r="N13100" s="4" t="s">
        <v>2041</v>
      </c>
      <c r="O13100" s="4" t="s">
        <v>2041</v>
      </c>
      <c r="P13100" s="4" t="s">
        <v>2041</v>
      </c>
      <c r="R13100" s="5" t="str">
        <f t="shared" si="1"/>
        <v>2022_159</v>
      </c>
    </row>
    <row r="13101">
      <c r="A13101" s="4" t="s">
        <v>2155</v>
      </c>
      <c r="B13101" s="4">
        <v>160.0</v>
      </c>
      <c r="C13101" s="4">
        <v>2022.0</v>
      </c>
      <c r="D13101" s="4" t="s">
        <v>67</v>
      </c>
      <c r="E13101" s="4" t="s">
        <v>2042</v>
      </c>
      <c r="F13101" s="4" t="s">
        <v>35</v>
      </c>
      <c r="G13101" s="4" t="s">
        <v>1428</v>
      </c>
      <c r="H13101" s="4">
        <v>23816.0</v>
      </c>
      <c r="I13101" s="4">
        <v>22390.0</v>
      </c>
      <c r="J13101" s="4">
        <v>2365.0</v>
      </c>
      <c r="K13101" s="4">
        <v>76578.0</v>
      </c>
      <c r="L13101" s="4">
        <v>18100.0</v>
      </c>
      <c r="M13101" s="4" t="s">
        <v>2041</v>
      </c>
      <c r="N13101" s="4" t="s">
        <v>2041</v>
      </c>
      <c r="O13101" s="4" t="s">
        <v>2041</v>
      </c>
      <c r="P13101" s="4" t="s">
        <v>2041</v>
      </c>
      <c r="R13101" s="5" t="str">
        <f t="shared" si="1"/>
        <v>2022_160</v>
      </c>
    </row>
    <row r="13102">
      <c r="A13102" s="4" t="s">
        <v>2132</v>
      </c>
      <c r="B13102" s="4">
        <v>161.0</v>
      </c>
      <c r="C13102" s="4">
        <v>2022.0</v>
      </c>
      <c r="D13102" s="4" t="s">
        <v>99</v>
      </c>
      <c r="E13102" s="4" t="s">
        <v>2042</v>
      </c>
      <c r="F13102" s="4" t="s">
        <v>88</v>
      </c>
      <c r="G13102" s="4" t="s">
        <v>1472</v>
      </c>
      <c r="H13102" s="4">
        <v>41813.0</v>
      </c>
      <c r="I13102" s="4">
        <v>22106.0</v>
      </c>
      <c r="J13102" s="4">
        <v>4325.0</v>
      </c>
      <c r="K13102" s="4">
        <v>157542.0</v>
      </c>
      <c r="L13102" s="4">
        <v>12447.0</v>
      </c>
      <c r="M13102" s="4" t="s">
        <v>2041</v>
      </c>
      <c r="N13102" s="4" t="s">
        <v>2041</v>
      </c>
      <c r="O13102" s="4" t="s">
        <v>2041</v>
      </c>
      <c r="P13102" s="4" t="s">
        <v>2041</v>
      </c>
      <c r="R13102" s="5" t="str">
        <f t="shared" si="1"/>
        <v>2022_161</v>
      </c>
    </row>
    <row r="13103">
      <c r="A13103" s="4" t="s">
        <v>2144</v>
      </c>
      <c r="B13103" s="4">
        <v>162.0</v>
      </c>
      <c r="C13103" s="4">
        <v>2022.0</v>
      </c>
      <c r="D13103" s="4" t="s">
        <v>34</v>
      </c>
      <c r="E13103" s="4" t="s">
        <v>2062</v>
      </c>
      <c r="F13103" s="4" t="s">
        <v>20</v>
      </c>
      <c r="G13103" s="4" t="s">
        <v>1491</v>
      </c>
      <c r="H13103" s="4">
        <v>10101.0</v>
      </c>
      <c r="I13103" s="4">
        <v>21985.0</v>
      </c>
      <c r="J13103" s="4">
        <v>1783.0</v>
      </c>
      <c r="K13103" s="4">
        <v>20285.0</v>
      </c>
      <c r="L13103" s="4">
        <v>69000.0</v>
      </c>
      <c r="M13103" s="4" t="s">
        <v>2041</v>
      </c>
      <c r="N13103" s="4" t="s">
        <v>2041</v>
      </c>
      <c r="O13103" s="4" t="s">
        <v>2041</v>
      </c>
      <c r="P13103" s="4" t="s">
        <v>2041</v>
      </c>
      <c r="R13103" s="5" t="str">
        <f t="shared" si="1"/>
        <v>2022_162</v>
      </c>
    </row>
    <row r="13104">
      <c r="A13104" s="4" t="s">
        <v>744</v>
      </c>
      <c r="B13104" s="4">
        <v>163.0</v>
      </c>
      <c r="C13104" s="4">
        <v>2022.0</v>
      </c>
      <c r="D13104" s="4" t="s">
        <v>203</v>
      </c>
      <c r="E13104" s="4" t="s">
        <v>2059</v>
      </c>
      <c r="F13104" s="4" t="s">
        <v>70</v>
      </c>
      <c r="G13104" s="4" t="s">
        <v>1409</v>
      </c>
      <c r="H13104" s="4">
        <v>171682.0</v>
      </c>
      <c r="I13104" s="4">
        <v>21804.0</v>
      </c>
      <c r="J13104" s="4">
        <v>6523.0</v>
      </c>
      <c r="K13104" s="4">
        <v>63525.0</v>
      </c>
      <c r="L13104" s="4">
        <v>32124.0</v>
      </c>
      <c r="M13104" s="4" t="s">
        <v>2041</v>
      </c>
      <c r="N13104" s="4" t="s">
        <v>2041</v>
      </c>
      <c r="O13104" s="4" t="s">
        <v>2041</v>
      </c>
      <c r="P13104" s="4" t="s">
        <v>2041</v>
      </c>
      <c r="R13104" s="5" t="str">
        <f t="shared" si="1"/>
        <v>2022_163</v>
      </c>
    </row>
    <row r="13105">
      <c r="A13105" s="4" t="s">
        <v>2115</v>
      </c>
      <c r="B13105" s="4">
        <v>164.0</v>
      </c>
      <c r="C13105" s="4">
        <v>2022.0</v>
      </c>
      <c r="D13105" s="4" t="s">
        <v>1104</v>
      </c>
      <c r="E13105" s="4" t="s">
        <v>2116</v>
      </c>
      <c r="F13105" s="4" t="s">
        <v>115</v>
      </c>
      <c r="G13105" s="4" t="s">
        <v>1450</v>
      </c>
      <c r="H13105" s="4">
        <v>17301.0</v>
      </c>
      <c r="I13105" s="4">
        <v>21780.0</v>
      </c>
      <c r="J13105" s="4">
        <v>1752.0</v>
      </c>
      <c r="K13105" s="4">
        <v>25243.0</v>
      </c>
      <c r="L13105" s="4">
        <v>38200.0</v>
      </c>
      <c r="M13105" s="4" t="s">
        <v>2041</v>
      </c>
      <c r="N13105" s="4" t="s">
        <v>2041</v>
      </c>
      <c r="O13105" s="4" t="s">
        <v>2041</v>
      </c>
      <c r="P13105" s="4" t="s">
        <v>2041</v>
      </c>
      <c r="R13105" s="5" t="str">
        <f t="shared" si="1"/>
        <v>2022_164</v>
      </c>
    </row>
    <row r="13106">
      <c r="A13106" s="4" t="s">
        <v>2163</v>
      </c>
      <c r="B13106" s="4">
        <v>165.0</v>
      </c>
      <c r="C13106" s="4">
        <v>2022.0</v>
      </c>
      <c r="D13106" s="4" t="s">
        <v>40</v>
      </c>
      <c r="E13106" s="4" t="s">
        <v>2053</v>
      </c>
      <c r="F13106" s="4" t="s">
        <v>37</v>
      </c>
      <c r="G13106" s="4" t="s">
        <v>1495</v>
      </c>
      <c r="H13106" s="4">
        <v>94952.0</v>
      </c>
      <c r="I13106" s="4">
        <v>21111.0</v>
      </c>
      <c r="J13106" s="4">
        <v>2475.0</v>
      </c>
      <c r="K13106" s="4">
        <v>39523.0</v>
      </c>
      <c r="L13106" s="4">
        <v>6000.0</v>
      </c>
      <c r="M13106" s="4" t="s">
        <v>2041</v>
      </c>
      <c r="N13106" s="4" t="s">
        <v>2041</v>
      </c>
      <c r="O13106" s="4" t="s">
        <v>2041</v>
      </c>
      <c r="P13106" s="4" t="s">
        <v>2041</v>
      </c>
      <c r="R13106" s="5" t="str">
        <f t="shared" si="1"/>
        <v>2022_165</v>
      </c>
    </row>
    <row r="13107">
      <c r="A13107" s="7" t="s">
        <v>2240</v>
      </c>
      <c r="B13107" s="7">
        <v>166.0</v>
      </c>
      <c r="C13107" s="7">
        <v>2022.0</v>
      </c>
      <c r="D13107" s="7" t="s">
        <v>1354</v>
      </c>
      <c r="E13107" s="7" t="s">
        <v>2043</v>
      </c>
      <c r="F13107" s="7" t="s">
        <v>46</v>
      </c>
      <c r="G13107" s="7" t="s">
        <v>2481</v>
      </c>
      <c r="H13107" s="7">
        <v>24140.0</v>
      </c>
      <c r="I13107" s="7">
        <v>20821.0</v>
      </c>
      <c r="J13107" s="7">
        <v>989.0</v>
      </c>
      <c r="K13107" s="7">
        <v>13199.0</v>
      </c>
      <c r="L13107" s="7">
        <v>13900.0</v>
      </c>
      <c r="M13107" s="7" t="s">
        <v>2041</v>
      </c>
      <c r="N13107" s="7" t="s">
        <v>2044</v>
      </c>
      <c r="O13107" s="7" t="s">
        <v>2041</v>
      </c>
      <c r="P13107" s="7" t="s">
        <v>2041</v>
      </c>
      <c r="Q13107" s="8"/>
      <c r="R13107" s="5" t="str">
        <f t="shared" si="1"/>
        <v>2022_166</v>
      </c>
    </row>
    <row r="13108">
      <c r="A13108" s="4" t="s">
        <v>2140</v>
      </c>
      <c r="B13108" s="4">
        <v>167.0</v>
      </c>
      <c r="C13108" s="4">
        <v>2022.0</v>
      </c>
      <c r="D13108" s="4" t="s">
        <v>332</v>
      </c>
      <c r="E13108" s="4" t="s">
        <v>2141</v>
      </c>
      <c r="F13108" s="4" t="s">
        <v>189</v>
      </c>
      <c r="G13108" s="4" t="s">
        <v>1449</v>
      </c>
      <c r="H13108" s="4">
        <v>5026.0</v>
      </c>
      <c r="I13108" s="4">
        <v>20724.0</v>
      </c>
      <c r="J13108" s="4">
        <v>382.0</v>
      </c>
      <c r="K13108" s="4">
        <v>9829.0</v>
      </c>
      <c r="L13108" s="4">
        <v>30000.0</v>
      </c>
      <c r="M13108" s="4" t="s">
        <v>2041</v>
      </c>
      <c r="N13108" s="4" t="s">
        <v>2041</v>
      </c>
      <c r="O13108" s="4" t="s">
        <v>2041</v>
      </c>
      <c r="P13108" s="4" t="s">
        <v>2041</v>
      </c>
      <c r="R13108" s="5" t="str">
        <f t="shared" si="1"/>
        <v>2022_167</v>
      </c>
    </row>
    <row r="13109">
      <c r="A13109" s="7" t="s">
        <v>2527</v>
      </c>
      <c r="B13109" s="7">
        <v>168.0</v>
      </c>
      <c r="C13109" s="7">
        <v>2022.0</v>
      </c>
      <c r="D13109" s="7" t="s">
        <v>216</v>
      </c>
      <c r="E13109" s="7" t="s">
        <v>921</v>
      </c>
      <c r="F13109" s="7" t="s">
        <v>57</v>
      </c>
      <c r="G13109" s="7" t="s">
        <v>1414</v>
      </c>
      <c r="H13109" s="7">
        <v>29434.0</v>
      </c>
      <c r="I13109" s="7">
        <v>20642.0</v>
      </c>
      <c r="J13109" s="7">
        <v>102.0</v>
      </c>
      <c r="K13109" s="7">
        <v>103327.0</v>
      </c>
      <c r="L13109" s="7">
        <v>26000.0</v>
      </c>
      <c r="M13109" s="7" t="s">
        <v>2041</v>
      </c>
      <c r="N13109" s="7" t="s">
        <v>2044</v>
      </c>
      <c r="O13109" s="7" t="s">
        <v>2041</v>
      </c>
      <c r="P13109" s="7" t="s">
        <v>2041</v>
      </c>
      <c r="Q13109" s="8"/>
      <c r="R13109" s="5" t="str">
        <f t="shared" si="1"/>
        <v>2022_168</v>
      </c>
    </row>
    <row r="13110">
      <c r="A13110" s="4" t="s">
        <v>2697</v>
      </c>
      <c r="B13110" s="4">
        <v>169.0</v>
      </c>
      <c r="C13110" s="4">
        <v>2022.0</v>
      </c>
      <c r="D13110" s="4" t="s">
        <v>1728</v>
      </c>
      <c r="E13110" s="4" t="s">
        <v>2062</v>
      </c>
      <c r="F13110" s="4" t="s">
        <v>179</v>
      </c>
      <c r="G13110" s="4" t="s">
        <v>2698</v>
      </c>
      <c r="H13110" s="4">
        <v>39127.0</v>
      </c>
      <c r="I13110" s="4">
        <v>20613.0</v>
      </c>
      <c r="J13110" s="4">
        <v>1664.0</v>
      </c>
      <c r="K13110" s="4">
        <v>26172.0</v>
      </c>
      <c r="L13110" s="4">
        <v>58000.0</v>
      </c>
      <c r="M13110" s="4" t="s">
        <v>2041</v>
      </c>
      <c r="N13110" s="4" t="s">
        <v>2041</v>
      </c>
      <c r="O13110" s="4" t="s">
        <v>2041</v>
      </c>
      <c r="P13110" s="4" t="s">
        <v>2041</v>
      </c>
      <c r="R13110" s="5" t="str">
        <f t="shared" si="1"/>
        <v>2022_169</v>
      </c>
    </row>
    <row r="13111">
      <c r="A13111" s="4" t="s">
        <v>2120</v>
      </c>
      <c r="B13111" s="4">
        <v>170.0</v>
      </c>
      <c r="C13111" s="4">
        <v>2022.0</v>
      </c>
      <c r="D13111" s="4" t="s">
        <v>1096</v>
      </c>
      <c r="E13111" s="4" t="s">
        <v>921</v>
      </c>
      <c r="F13111" s="4" t="s">
        <v>24</v>
      </c>
      <c r="G13111" s="4" t="s">
        <v>1404</v>
      </c>
      <c r="H13111" s="4">
        <v>37410.0</v>
      </c>
      <c r="I13111" s="4">
        <v>20502.0</v>
      </c>
      <c r="J13111" s="4">
        <v>219.0</v>
      </c>
      <c r="K13111" s="4">
        <v>35308.0</v>
      </c>
      <c r="L13111" s="4">
        <v>54000.0</v>
      </c>
      <c r="M13111" s="4" t="s">
        <v>2041</v>
      </c>
      <c r="N13111" s="4" t="s">
        <v>2041</v>
      </c>
      <c r="O13111" s="4" t="s">
        <v>2041</v>
      </c>
      <c r="P13111" s="4" t="s">
        <v>2041</v>
      </c>
      <c r="R13111" s="5" t="str">
        <f t="shared" si="1"/>
        <v>2022_170</v>
      </c>
    </row>
    <row r="13112">
      <c r="A13112" s="4" t="s">
        <v>2741</v>
      </c>
      <c r="B13112" s="4">
        <v>171.0</v>
      </c>
      <c r="C13112" s="4">
        <v>2022.0</v>
      </c>
      <c r="D13112" s="4" t="s">
        <v>168</v>
      </c>
      <c r="E13112" s="4" t="s">
        <v>2116</v>
      </c>
      <c r="F13112" s="4" t="s">
        <v>55</v>
      </c>
      <c r="G13112" s="4" t="s">
        <v>1522</v>
      </c>
      <c r="H13112" s="4">
        <v>16891.0</v>
      </c>
      <c r="I13112" s="4">
        <v>20444.0</v>
      </c>
      <c r="J13112" s="4">
        <v>2988.0</v>
      </c>
      <c r="K13112" s="4">
        <v>18975.0</v>
      </c>
      <c r="L13112" s="4">
        <v>26000.0</v>
      </c>
      <c r="M13112" s="4" t="s">
        <v>2041</v>
      </c>
      <c r="N13112" s="4" t="s">
        <v>2041</v>
      </c>
      <c r="O13112" s="4" t="s">
        <v>2044</v>
      </c>
      <c r="P13112" s="4" t="s">
        <v>2041</v>
      </c>
      <c r="R13112" s="5" t="str">
        <f t="shared" si="1"/>
        <v>2022_171</v>
      </c>
    </row>
    <row r="13113">
      <c r="A13113" s="4" t="s">
        <v>2170</v>
      </c>
      <c r="B13113" s="4">
        <v>172.0</v>
      </c>
      <c r="C13113" s="4">
        <v>2022.0</v>
      </c>
      <c r="D13113" s="4" t="s">
        <v>168</v>
      </c>
      <c r="E13113" s="4" t="s">
        <v>2116</v>
      </c>
      <c r="F13113" s="4" t="s">
        <v>100</v>
      </c>
      <c r="G13113" s="4" t="s">
        <v>1500</v>
      </c>
      <c r="H13113" s="4">
        <v>9832.0</v>
      </c>
      <c r="I13113" s="4">
        <v>20275.0</v>
      </c>
      <c r="J13113" s="4">
        <v>4174.0</v>
      </c>
      <c r="K13113" s="4">
        <v>17816.0</v>
      </c>
      <c r="L13113" s="4">
        <v>24540.0</v>
      </c>
      <c r="M13113" s="4" t="s">
        <v>2041</v>
      </c>
      <c r="N13113" s="4" t="s">
        <v>2041</v>
      </c>
      <c r="O13113" s="4" t="s">
        <v>2041</v>
      </c>
      <c r="P13113" s="4" t="s">
        <v>2041</v>
      </c>
      <c r="R13113" s="5" t="str">
        <f t="shared" si="1"/>
        <v>2022_172</v>
      </c>
    </row>
    <row r="13114">
      <c r="A13114" s="4" t="s">
        <v>2307</v>
      </c>
      <c r="B13114" s="4">
        <v>173.0</v>
      </c>
      <c r="C13114" s="4">
        <v>2022.0</v>
      </c>
      <c r="D13114" s="4" t="s">
        <v>826</v>
      </c>
      <c r="E13114" s="4" t="s">
        <v>114</v>
      </c>
      <c r="F13114" s="4" t="s">
        <v>43</v>
      </c>
      <c r="G13114" s="4" t="s">
        <v>1437</v>
      </c>
      <c r="H13114" s="4">
        <v>75749.0</v>
      </c>
      <c r="I13114" s="4">
        <v>20248.0</v>
      </c>
      <c r="J13114" s="4">
        <v>2092.0</v>
      </c>
      <c r="K13114" s="4">
        <v>53866.0</v>
      </c>
      <c r="L13114" s="4">
        <v>75000.0</v>
      </c>
      <c r="M13114" s="4" t="s">
        <v>2041</v>
      </c>
      <c r="N13114" s="4" t="s">
        <v>2041</v>
      </c>
      <c r="O13114" s="4" t="s">
        <v>2041</v>
      </c>
      <c r="P13114" s="4" t="s">
        <v>2041</v>
      </c>
      <c r="R13114" s="5" t="str">
        <f t="shared" si="1"/>
        <v>2022_173</v>
      </c>
    </row>
    <row r="13115">
      <c r="A13115" s="4" t="s">
        <v>2220</v>
      </c>
      <c r="B13115" s="4">
        <v>174.0</v>
      </c>
      <c r="C13115" s="4">
        <v>2022.0</v>
      </c>
      <c r="D13115" s="4" t="s">
        <v>352</v>
      </c>
      <c r="E13115" s="4" t="s">
        <v>2040</v>
      </c>
      <c r="F13115" s="4" t="s">
        <v>37</v>
      </c>
      <c r="G13115" s="4" t="s">
        <v>1495</v>
      </c>
      <c r="H13115" s="4">
        <v>15599.0</v>
      </c>
      <c r="I13115" s="4">
        <v>20092.0</v>
      </c>
      <c r="J13115" s="4">
        <v>747.0</v>
      </c>
      <c r="K13115" s="4">
        <v>21542.0</v>
      </c>
      <c r="L13115" s="4">
        <v>26889.0</v>
      </c>
      <c r="M13115" s="4" t="s">
        <v>2041</v>
      </c>
      <c r="N13115" s="4" t="s">
        <v>2041</v>
      </c>
      <c r="O13115" s="4" t="s">
        <v>2041</v>
      </c>
      <c r="P13115" s="4" t="s">
        <v>2041</v>
      </c>
      <c r="R13115" s="5" t="str">
        <f t="shared" si="1"/>
        <v>2022_174</v>
      </c>
    </row>
    <row r="13116">
      <c r="A13116" s="4" t="s">
        <v>2250</v>
      </c>
      <c r="B13116" s="4">
        <v>175.0</v>
      </c>
      <c r="C13116" s="4">
        <v>2022.0</v>
      </c>
      <c r="D13116" s="4" t="s">
        <v>48</v>
      </c>
      <c r="E13116" s="4" t="s">
        <v>48</v>
      </c>
      <c r="F13116" s="4" t="s">
        <v>55</v>
      </c>
      <c r="G13116" s="4" t="s">
        <v>1522</v>
      </c>
      <c r="H13116" s="4">
        <v>65038.0</v>
      </c>
      <c r="I13116" s="4">
        <v>19945.0</v>
      </c>
      <c r="J13116" s="4">
        <v>1864.0</v>
      </c>
      <c r="K13116" s="4">
        <v>20667.0</v>
      </c>
      <c r="L13116" s="4">
        <v>61626.0</v>
      </c>
      <c r="M13116" s="4" t="s">
        <v>2041</v>
      </c>
      <c r="N13116" s="4" t="s">
        <v>2041</v>
      </c>
      <c r="O13116" s="4" t="s">
        <v>2041</v>
      </c>
      <c r="P13116" s="4" t="s">
        <v>2041</v>
      </c>
      <c r="R13116" s="5" t="str">
        <f t="shared" si="1"/>
        <v>2022_175</v>
      </c>
    </row>
    <row r="13117">
      <c r="A13117" s="4" t="s">
        <v>2548</v>
      </c>
      <c r="B13117" s="4">
        <v>176.0</v>
      </c>
      <c r="C13117" s="4">
        <v>2022.0</v>
      </c>
      <c r="D13117" s="4" t="s">
        <v>338</v>
      </c>
      <c r="E13117" s="4" t="s">
        <v>2116</v>
      </c>
      <c r="F13117" s="4" t="s">
        <v>24</v>
      </c>
      <c r="G13117" s="4" t="s">
        <v>1503</v>
      </c>
      <c r="H13117" s="4">
        <v>11409.0</v>
      </c>
      <c r="I13117" s="4">
        <v>19894.0</v>
      </c>
      <c r="J13117" s="4">
        <v>1725.0</v>
      </c>
      <c r="K13117" s="4">
        <v>10714.0</v>
      </c>
      <c r="L13117" s="4">
        <v>28000.0</v>
      </c>
      <c r="M13117" s="4" t="s">
        <v>2041</v>
      </c>
      <c r="N13117" s="4" t="s">
        <v>2041</v>
      </c>
      <c r="O13117" s="4" t="s">
        <v>2041</v>
      </c>
      <c r="P13117" s="4" t="s">
        <v>2041</v>
      </c>
      <c r="R13117" s="5" t="str">
        <f t="shared" si="1"/>
        <v>2022_176</v>
      </c>
    </row>
    <row r="13118">
      <c r="A13118" s="4" t="s">
        <v>2223</v>
      </c>
      <c r="B13118" s="4">
        <v>177.0</v>
      </c>
      <c r="C13118" s="4">
        <v>2022.0</v>
      </c>
      <c r="D13118" s="4" t="s">
        <v>81</v>
      </c>
      <c r="E13118" s="4" t="s">
        <v>2042</v>
      </c>
      <c r="F13118" s="4" t="s">
        <v>30</v>
      </c>
      <c r="G13118" s="4" t="s">
        <v>1407</v>
      </c>
      <c r="H13118" s="4">
        <v>85681.0</v>
      </c>
      <c r="I13118" s="4">
        <v>19820.0</v>
      </c>
      <c r="J13118" s="4">
        <v>3143.0</v>
      </c>
      <c r="K13118" s="4">
        <v>34388.0</v>
      </c>
      <c r="L13118" s="4">
        <v>83000.0</v>
      </c>
      <c r="M13118" s="4" t="s">
        <v>2041</v>
      </c>
      <c r="N13118" s="4" t="s">
        <v>2041</v>
      </c>
      <c r="O13118" s="4" t="s">
        <v>2041</v>
      </c>
      <c r="P13118" s="4" t="s">
        <v>2041</v>
      </c>
      <c r="R13118" s="5" t="str">
        <f t="shared" si="1"/>
        <v>2022_177</v>
      </c>
    </row>
    <row r="13119">
      <c r="A13119" s="4" t="s">
        <v>898</v>
      </c>
      <c r="B13119" s="4">
        <v>178.0</v>
      </c>
      <c r="C13119" s="4">
        <v>2022.0</v>
      </c>
      <c r="D13119" s="4" t="s">
        <v>59</v>
      </c>
      <c r="E13119" s="4" t="s">
        <v>2042</v>
      </c>
      <c r="F13119" s="4" t="s">
        <v>100</v>
      </c>
      <c r="G13119" s="4" t="s">
        <v>1500</v>
      </c>
      <c r="H13119" s="4">
        <v>77203.0</v>
      </c>
      <c r="I13119" s="4">
        <v>19698.0</v>
      </c>
      <c r="J13119" s="4">
        <v>5674.0</v>
      </c>
      <c r="K13119" s="4">
        <v>557191.0</v>
      </c>
      <c r="L13119" s="4">
        <v>58547.0</v>
      </c>
      <c r="M13119" s="4" t="s">
        <v>2041</v>
      </c>
      <c r="N13119" s="4" t="s">
        <v>2041</v>
      </c>
      <c r="O13119" s="4" t="s">
        <v>2041</v>
      </c>
      <c r="P13119" s="4" t="s">
        <v>2041</v>
      </c>
      <c r="R13119" s="5" t="str">
        <f t="shared" si="1"/>
        <v>2022_178</v>
      </c>
    </row>
    <row r="13120">
      <c r="A13120" s="4" t="s">
        <v>2649</v>
      </c>
      <c r="B13120" s="4">
        <v>179.0</v>
      </c>
      <c r="C13120" s="4">
        <v>2022.0</v>
      </c>
      <c r="D13120" s="4" t="s">
        <v>29</v>
      </c>
      <c r="E13120" s="4" t="s">
        <v>29</v>
      </c>
      <c r="F13120" s="4" t="s">
        <v>299</v>
      </c>
      <c r="G13120" s="4" t="s">
        <v>1802</v>
      </c>
      <c r="H13120" s="4">
        <v>11533.0</v>
      </c>
      <c r="I13120" s="4">
        <v>19687.0</v>
      </c>
      <c r="J13120" s="4">
        <v>2033.0</v>
      </c>
      <c r="K13120" s="4">
        <v>57993.0</v>
      </c>
      <c r="L13120" s="4">
        <v>36000.0</v>
      </c>
      <c r="M13120" s="4" t="s">
        <v>2041</v>
      </c>
      <c r="N13120" s="4" t="s">
        <v>2041</v>
      </c>
      <c r="O13120" s="4" t="s">
        <v>2041</v>
      </c>
      <c r="P13120" s="4" t="s">
        <v>2041</v>
      </c>
      <c r="R13120" s="5" t="str">
        <f t="shared" si="1"/>
        <v>2022_179</v>
      </c>
    </row>
    <row r="13121">
      <c r="A13121" s="4" t="s">
        <v>395</v>
      </c>
      <c r="B13121" s="4">
        <v>180.0</v>
      </c>
      <c r="C13121" s="4">
        <v>2022.0</v>
      </c>
      <c r="D13121" s="4" t="s">
        <v>977</v>
      </c>
      <c r="E13121" s="4" t="s">
        <v>117</v>
      </c>
      <c r="F13121" s="4" t="s">
        <v>400</v>
      </c>
      <c r="G13121" s="4" t="s">
        <v>1513</v>
      </c>
      <c r="H13121" s="4">
        <v>4017.0</v>
      </c>
      <c r="I13121" s="4">
        <v>19535.0</v>
      </c>
      <c r="J13121" s="4">
        <v>193.0</v>
      </c>
      <c r="K13121" s="4">
        <v>8925.0</v>
      </c>
      <c r="L13121" s="4">
        <v>14500.0</v>
      </c>
      <c r="M13121" s="4" t="s">
        <v>2041</v>
      </c>
      <c r="N13121" s="4" t="s">
        <v>2041</v>
      </c>
      <c r="O13121" s="4" t="s">
        <v>2041</v>
      </c>
      <c r="P13121" s="4" t="s">
        <v>2041</v>
      </c>
      <c r="R13121" s="5" t="str">
        <f t="shared" si="1"/>
        <v>2022_180</v>
      </c>
    </row>
    <row r="13122">
      <c r="A13122" s="4" t="s">
        <v>2164</v>
      </c>
      <c r="B13122" s="4">
        <v>181.0</v>
      </c>
      <c r="C13122" s="4">
        <v>2022.0</v>
      </c>
      <c r="D13122" s="4" t="s">
        <v>1295</v>
      </c>
      <c r="E13122" s="4" t="s">
        <v>114</v>
      </c>
      <c r="F13122" s="4" t="s">
        <v>24</v>
      </c>
      <c r="G13122" s="4" t="s">
        <v>1503</v>
      </c>
      <c r="H13122" s="4">
        <v>9388.0</v>
      </c>
      <c r="I13122" s="4">
        <v>19485.0</v>
      </c>
      <c r="J13122" s="4">
        <v>914.0</v>
      </c>
      <c r="K13122" s="4">
        <v>27579.0</v>
      </c>
      <c r="L13122" s="4">
        <v>88968.0</v>
      </c>
      <c r="M13122" s="4" t="s">
        <v>2041</v>
      </c>
      <c r="N13122" s="4" t="s">
        <v>2041</v>
      </c>
      <c r="O13122" s="4" t="s">
        <v>2041</v>
      </c>
      <c r="P13122" s="4" t="s">
        <v>2041</v>
      </c>
      <c r="R13122" s="5" t="str">
        <f t="shared" si="1"/>
        <v>2022_181</v>
      </c>
    </row>
    <row r="13123">
      <c r="A13123" s="4" t="s">
        <v>2136</v>
      </c>
      <c r="B13123" s="4">
        <v>182.0</v>
      </c>
      <c r="C13123" s="4">
        <v>2022.0</v>
      </c>
      <c r="D13123" s="4" t="s">
        <v>1078</v>
      </c>
      <c r="E13123" s="4" t="s">
        <v>2052</v>
      </c>
      <c r="F13123" s="4" t="s">
        <v>24</v>
      </c>
      <c r="G13123" s="4" t="s">
        <v>1401</v>
      </c>
      <c r="H13123" s="4">
        <v>41496.0</v>
      </c>
      <c r="I13123" s="4">
        <v>19440.0</v>
      </c>
      <c r="J13123" s="4">
        <v>1814.0</v>
      </c>
      <c r="K13123" s="4">
        <v>17837.0</v>
      </c>
      <c r="L13123" s="4">
        <v>45000.0</v>
      </c>
      <c r="M13123" s="4" t="s">
        <v>2041</v>
      </c>
      <c r="N13123" s="4" t="s">
        <v>2041</v>
      </c>
      <c r="O13123" s="4" t="s">
        <v>2041</v>
      </c>
      <c r="P13123" s="4" t="s">
        <v>2041</v>
      </c>
      <c r="R13123" s="5" t="str">
        <f t="shared" si="1"/>
        <v>2022_182</v>
      </c>
    </row>
    <row r="13124">
      <c r="A13124" s="4" t="s">
        <v>2152</v>
      </c>
      <c r="B13124" s="4">
        <v>183.0</v>
      </c>
      <c r="C13124" s="4">
        <v>2022.0</v>
      </c>
      <c r="D13124" s="4" t="s">
        <v>26</v>
      </c>
      <c r="E13124" s="4" t="s">
        <v>2040</v>
      </c>
      <c r="F13124" s="4" t="s">
        <v>189</v>
      </c>
      <c r="G13124" s="4" t="s">
        <v>1502</v>
      </c>
      <c r="H13124" s="4">
        <v>7775.0</v>
      </c>
      <c r="I13124" s="4">
        <v>19433.0</v>
      </c>
      <c r="J13124" s="4">
        <v>938.0</v>
      </c>
      <c r="K13124" s="4">
        <v>15054.0</v>
      </c>
      <c r="L13124" s="4">
        <v>67000.0</v>
      </c>
      <c r="M13124" s="4" t="s">
        <v>2041</v>
      </c>
      <c r="N13124" s="4" t="s">
        <v>2041</v>
      </c>
      <c r="O13124" s="4" t="s">
        <v>2041</v>
      </c>
      <c r="P13124" s="4" t="s">
        <v>2041</v>
      </c>
      <c r="R13124" s="5" t="str">
        <f t="shared" si="1"/>
        <v>2022_183</v>
      </c>
    </row>
    <row r="13125">
      <c r="A13125" s="4" t="s">
        <v>2251</v>
      </c>
      <c r="B13125" s="4">
        <v>184.0</v>
      </c>
      <c r="C13125" s="4">
        <v>2022.0</v>
      </c>
      <c r="D13125" s="4" t="s">
        <v>611</v>
      </c>
      <c r="E13125" s="4" t="s">
        <v>2042</v>
      </c>
      <c r="F13125" s="4" t="s">
        <v>30</v>
      </c>
      <c r="G13125" s="4" t="s">
        <v>1407</v>
      </c>
      <c r="H13125" s="4">
        <v>116186.0</v>
      </c>
      <c r="I13125" s="4">
        <v>19374.0</v>
      </c>
      <c r="J13125" s="4">
        <v>5901.0</v>
      </c>
      <c r="K13125" s="4">
        <v>152648.0</v>
      </c>
      <c r="L13125" s="4">
        <v>18400.0</v>
      </c>
      <c r="M13125" s="4" t="s">
        <v>2041</v>
      </c>
      <c r="N13125" s="4" t="s">
        <v>2041</v>
      </c>
      <c r="O13125" s="4" t="s">
        <v>2041</v>
      </c>
      <c r="P13125" s="4" t="s">
        <v>2041</v>
      </c>
      <c r="R13125" s="5" t="str">
        <f t="shared" si="1"/>
        <v>2022_184</v>
      </c>
    </row>
    <row r="13126">
      <c r="A13126" s="4" t="s">
        <v>2447</v>
      </c>
      <c r="B13126" s="4">
        <v>185.0</v>
      </c>
      <c r="C13126" s="4">
        <v>2022.0</v>
      </c>
      <c r="D13126" s="4" t="s">
        <v>1139</v>
      </c>
      <c r="E13126" s="4" t="s">
        <v>2042</v>
      </c>
      <c r="F13126" s="4" t="s">
        <v>46</v>
      </c>
      <c r="G13126" s="4" t="s">
        <v>1418</v>
      </c>
      <c r="H13126" s="4">
        <v>11946.0</v>
      </c>
      <c r="I13126" s="4">
        <v>19367.0</v>
      </c>
      <c r="J13126" s="4">
        <v>962.0</v>
      </c>
      <c r="K13126" s="4">
        <v>15505.0</v>
      </c>
      <c r="L13126" s="4">
        <v>98200.0</v>
      </c>
      <c r="M13126" s="4" t="s">
        <v>2041</v>
      </c>
      <c r="N13126" s="4" t="s">
        <v>2041</v>
      </c>
      <c r="O13126" s="4" t="s">
        <v>2041</v>
      </c>
      <c r="P13126" s="4" t="s">
        <v>2041</v>
      </c>
      <c r="R13126" s="5" t="str">
        <f t="shared" si="1"/>
        <v>2022_185</v>
      </c>
    </row>
    <row r="13127">
      <c r="A13127" s="4" t="s">
        <v>2168</v>
      </c>
      <c r="B13127" s="4">
        <v>186.0</v>
      </c>
      <c r="C13127" s="4">
        <v>2022.0</v>
      </c>
      <c r="D13127" s="4" t="s">
        <v>19</v>
      </c>
      <c r="E13127" s="4" t="s">
        <v>19</v>
      </c>
      <c r="F13127" s="4" t="s">
        <v>20</v>
      </c>
      <c r="G13127" s="4" t="s">
        <v>1492</v>
      </c>
      <c r="H13127" s="4">
        <v>8513.0</v>
      </c>
      <c r="I13127" s="4">
        <v>19263.0</v>
      </c>
      <c r="J13127" s="4">
        <v>374.0</v>
      </c>
      <c r="K13127" s="4">
        <v>13352.0</v>
      </c>
      <c r="L13127" s="4">
        <v>160100.0</v>
      </c>
      <c r="M13127" s="4" t="s">
        <v>2041</v>
      </c>
      <c r="N13127" s="4" t="s">
        <v>2041</v>
      </c>
      <c r="O13127" s="4" t="s">
        <v>2041</v>
      </c>
      <c r="P13127" s="4" t="s">
        <v>2041</v>
      </c>
      <c r="R13127" s="5" t="str">
        <f t="shared" si="1"/>
        <v>2022_186</v>
      </c>
    </row>
    <row r="13128">
      <c r="A13128" s="7" t="s">
        <v>2212</v>
      </c>
      <c r="B13128" s="7">
        <v>187.0</v>
      </c>
      <c r="C13128" s="7">
        <v>2022.0</v>
      </c>
      <c r="D13128" s="7" t="s">
        <v>99</v>
      </c>
      <c r="E13128" s="7" t="s">
        <v>2042</v>
      </c>
      <c r="F13128" s="7" t="s">
        <v>100</v>
      </c>
      <c r="G13128" s="7" t="s">
        <v>1685</v>
      </c>
      <c r="H13128" s="7">
        <v>11272.0</v>
      </c>
      <c r="I13128" s="7">
        <v>19230.0</v>
      </c>
      <c r="J13128" s="7">
        <v>1405.0</v>
      </c>
      <c r="K13128" s="7">
        <v>387301.0</v>
      </c>
      <c r="L13128" s="7">
        <v>10848.0</v>
      </c>
      <c r="M13128" s="7" t="s">
        <v>2041</v>
      </c>
      <c r="N13128" s="7" t="s">
        <v>2044</v>
      </c>
      <c r="O13128" s="7" t="s">
        <v>2041</v>
      </c>
      <c r="P13128" s="7" t="s">
        <v>2041</v>
      </c>
      <c r="Q13128" s="8"/>
      <c r="R13128" s="5" t="str">
        <f t="shared" si="1"/>
        <v>2022_187</v>
      </c>
    </row>
    <row r="13129">
      <c r="A13129" s="4" t="s">
        <v>2401</v>
      </c>
      <c r="B13129" s="4">
        <v>188.0</v>
      </c>
      <c r="C13129" s="4">
        <v>2022.0</v>
      </c>
      <c r="D13129" s="4" t="s">
        <v>611</v>
      </c>
      <c r="E13129" s="4" t="s">
        <v>2042</v>
      </c>
      <c r="F13129" s="4" t="s">
        <v>24</v>
      </c>
      <c r="G13129" s="4" t="s">
        <v>1701</v>
      </c>
      <c r="H13129" s="4">
        <v>159676.0</v>
      </c>
      <c r="I13129" s="4">
        <v>18996.0</v>
      </c>
      <c r="J13129" s="4">
        <v>5855.0</v>
      </c>
      <c r="K13129" s="4">
        <v>667270.0</v>
      </c>
      <c r="L13129" s="4">
        <v>33400.0</v>
      </c>
      <c r="M13129" s="4" t="s">
        <v>2041</v>
      </c>
      <c r="N13129" s="4" t="s">
        <v>2041</v>
      </c>
      <c r="O13129" s="4" t="s">
        <v>2041</v>
      </c>
      <c r="P13129" s="4" t="s">
        <v>2041</v>
      </c>
      <c r="R13129" s="5" t="str">
        <f t="shared" si="1"/>
        <v>2022_188</v>
      </c>
    </row>
    <row r="13130">
      <c r="A13130" s="7" t="s">
        <v>2253</v>
      </c>
      <c r="B13130" s="7">
        <v>189.0</v>
      </c>
      <c r="C13130" s="7">
        <v>2022.0</v>
      </c>
      <c r="D13130" s="7" t="s">
        <v>1839</v>
      </c>
      <c r="E13130" s="7" t="s">
        <v>2040</v>
      </c>
      <c r="F13130" s="7" t="s">
        <v>57</v>
      </c>
      <c r="G13130" s="7" t="s">
        <v>1415</v>
      </c>
      <c r="H13130" s="7">
        <v>31742.0</v>
      </c>
      <c r="I13130" s="7">
        <v>18916.0</v>
      </c>
      <c r="J13130" s="7">
        <v>1723.0</v>
      </c>
      <c r="K13130" s="7">
        <v>13640.0</v>
      </c>
      <c r="L13130" s="10">
        <v>100000.0</v>
      </c>
      <c r="M13130" s="7" t="s">
        <v>2041</v>
      </c>
      <c r="N13130" s="7" t="s">
        <v>2044</v>
      </c>
      <c r="O13130" s="7" t="s">
        <v>2041</v>
      </c>
      <c r="P13130" s="7" t="s">
        <v>2041</v>
      </c>
      <c r="Q13130" s="8"/>
      <c r="R13130" s="5" t="str">
        <f t="shared" si="1"/>
        <v>2022_189</v>
      </c>
    </row>
    <row r="13131">
      <c r="A13131" s="4" t="s">
        <v>2533</v>
      </c>
      <c r="B13131" s="4">
        <v>190.0</v>
      </c>
      <c r="C13131" s="4">
        <v>2022.0</v>
      </c>
      <c r="D13131" s="4" t="s">
        <v>1360</v>
      </c>
      <c r="E13131" s="4" t="s">
        <v>2141</v>
      </c>
      <c r="F13131" s="4" t="s">
        <v>30</v>
      </c>
      <c r="G13131" s="4" t="s">
        <v>1446</v>
      </c>
      <c r="H13131" s="4">
        <v>349331.0</v>
      </c>
      <c r="I13131" s="4">
        <v>18884.0</v>
      </c>
      <c r="J13131" s="4">
        <v>8687.0</v>
      </c>
      <c r="K13131" s="4">
        <v>37669.0</v>
      </c>
      <c r="L13131" s="4">
        <v>24000.0</v>
      </c>
      <c r="M13131" s="4" t="s">
        <v>2041</v>
      </c>
      <c r="N13131" s="4" t="s">
        <v>2041</v>
      </c>
      <c r="O13131" s="4" t="s">
        <v>2041</v>
      </c>
      <c r="P13131" s="4" t="s">
        <v>2041</v>
      </c>
      <c r="R13131" s="5" t="str">
        <f t="shared" si="1"/>
        <v>2022_190</v>
      </c>
    </row>
    <row r="13132">
      <c r="A13132" s="4" t="s">
        <v>2190</v>
      </c>
      <c r="B13132" s="4">
        <v>191.0</v>
      </c>
      <c r="C13132" s="4">
        <v>2022.0</v>
      </c>
      <c r="D13132" s="4" t="s">
        <v>999</v>
      </c>
      <c r="E13132" s="4" t="s">
        <v>117</v>
      </c>
      <c r="F13132" s="4" t="s">
        <v>88</v>
      </c>
      <c r="G13132" s="4" t="s">
        <v>1413</v>
      </c>
      <c r="H13132" s="4">
        <v>17888.0</v>
      </c>
      <c r="I13132" s="4">
        <v>18871.0</v>
      </c>
      <c r="J13132" s="4">
        <v>899.0</v>
      </c>
      <c r="K13132" s="4">
        <v>14352.0</v>
      </c>
      <c r="L13132" s="4">
        <v>52000.0</v>
      </c>
      <c r="M13132" s="4" t="s">
        <v>2041</v>
      </c>
      <c r="N13132" s="4" t="s">
        <v>2041</v>
      </c>
      <c r="O13132" s="4" t="s">
        <v>2041</v>
      </c>
      <c r="P13132" s="4" t="s">
        <v>2041</v>
      </c>
      <c r="R13132" s="5" t="str">
        <f t="shared" si="1"/>
        <v>2022_191</v>
      </c>
    </row>
    <row r="13133">
      <c r="A13133" s="4" t="s">
        <v>2270</v>
      </c>
      <c r="B13133" s="4">
        <v>192.0</v>
      </c>
      <c r="C13133" s="4">
        <v>2022.0</v>
      </c>
      <c r="D13133" s="4" t="s">
        <v>1104</v>
      </c>
      <c r="E13133" s="4" t="s">
        <v>2116</v>
      </c>
      <c r="F13133" s="4" t="s">
        <v>88</v>
      </c>
      <c r="G13133" s="4" t="s">
        <v>1413</v>
      </c>
      <c r="H13133" s="4">
        <v>12379.0</v>
      </c>
      <c r="I13133" s="4">
        <v>18746.0</v>
      </c>
      <c r="J13133" s="4">
        <v>838.0</v>
      </c>
      <c r="K13133" s="4">
        <v>29254.0</v>
      </c>
      <c r="L13133" s="4">
        <v>49900.0</v>
      </c>
      <c r="M13133" s="4" t="s">
        <v>2041</v>
      </c>
      <c r="N13133" s="4" t="s">
        <v>2041</v>
      </c>
      <c r="O13133" s="4" t="s">
        <v>2041</v>
      </c>
      <c r="P13133" s="4" t="s">
        <v>2041</v>
      </c>
      <c r="R13133" s="5" t="str">
        <f t="shared" si="1"/>
        <v>2022_192</v>
      </c>
    </row>
    <row r="13134">
      <c r="A13134" s="4" t="s">
        <v>2161</v>
      </c>
      <c r="B13134" s="4">
        <v>193.0</v>
      </c>
      <c r="C13134" s="4">
        <v>2022.0</v>
      </c>
      <c r="D13134" s="4" t="s">
        <v>490</v>
      </c>
      <c r="E13134" s="4" t="s">
        <v>921</v>
      </c>
      <c r="F13134" s="4" t="s">
        <v>24</v>
      </c>
      <c r="G13134" s="4" t="s">
        <v>1404</v>
      </c>
      <c r="H13134" s="4">
        <v>69796.0</v>
      </c>
      <c r="I13134" s="4">
        <v>18642.0</v>
      </c>
      <c r="J13134" s="4">
        <v>4664.0</v>
      </c>
      <c r="K13134" s="4">
        <v>38236.0</v>
      </c>
      <c r="L13134" s="4">
        <v>2800.0</v>
      </c>
      <c r="M13134" s="4" t="s">
        <v>2041</v>
      </c>
      <c r="N13134" s="4" t="s">
        <v>2041</v>
      </c>
      <c r="O13134" s="4" t="s">
        <v>2041</v>
      </c>
      <c r="P13134" s="4" t="s">
        <v>2041</v>
      </c>
      <c r="R13134" s="5" t="str">
        <f t="shared" si="1"/>
        <v>2022_193</v>
      </c>
    </row>
    <row r="13135">
      <c r="A13135" s="4" t="s">
        <v>2267</v>
      </c>
      <c r="B13135" s="4">
        <v>194.0</v>
      </c>
      <c r="C13135" s="4">
        <v>2022.0</v>
      </c>
      <c r="D13135" s="4" t="s">
        <v>1354</v>
      </c>
      <c r="E13135" s="4" t="s">
        <v>2043</v>
      </c>
      <c r="F13135" s="4" t="s">
        <v>43</v>
      </c>
      <c r="G13135" s="4" t="s">
        <v>1881</v>
      </c>
      <c r="H13135" s="4">
        <v>47035.0</v>
      </c>
      <c r="I13135" s="4">
        <v>18507.0</v>
      </c>
      <c r="J13135" s="4">
        <v>2137.0</v>
      </c>
      <c r="K13135" s="4">
        <v>17852.0</v>
      </c>
      <c r="L13135" s="4">
        <v>330600.0</v>
      </c>
      <c r="M13135" s="4" t="s">
        <v>2041</v>
      </c>
      <c r="N13135" s="4" t="s">
        <v>2041</v>
      </c>
      <c r="O13135" s="4" t="s">
        <v>2041</v>
      </c>
      <c r="P13135" s="4" t="s">
        <v>2041</v>
      </c>
      <c r="R13135" s="5" t="str">
        <f t="shared" si="1"/>
        <v>2022_194</v>
      </c>
    </row>
    <row r="13136">
      <c r="A13136" s="4" t="s">
        <v>2742</v>
      </c>
      <c r="B13136" s="4">
        <v>195.0</v>
      </c>
      <c r="C13136" s="4">
        <v>2022.0</v>
      </c>
      <c r="D13136" s="4" t="s">
        <v>102</v>
      </c>
      <c r="E13136" s="4" t="s">
        <v>114</v>
      </c>
      <c r="F13136" s="4" t="s">
        <v>148</v>
      </c>
      <c r="G13136" s="4" t="s">
        <v>1814</v>
      </c>
      <c r="H13136" s="4">
        <v>69424.0</v>
      </c>
      <c r="I13136" s="4">
        <v>18471.0</v>
      </c>
      <c r="J13136" s="4">
        <v>12202.0</v>
      </c>
      <c r="K13136" s="4">
        <v>24669.0</v>
      </c>
      <c r="L13136" s="4">
        <v>2700.0</v>
      </c>
      <c r="M13136" s="4" t="s">
        <v>2041</v>
      </c>
      <c r="N13136" s="4" t="s">
        <v>2041</v>
      </c>
      <c r="O13136" s="4" t="s">
        <v>2044</v>
      </c>
      <c r="P13136" s="4" t="s">
        <v>2041</v>
      </c>
      <c r="R13136" s="5" t="str">
        <f t="shared" si="1"/>
        <v>2022_195</v>
      </c>
    </row>
    <row r="13137">
      <c r="A13137" s="4" t="s">
        <v>2298</v>
      </c>
      <c r="B13137" s="4">
        <v>196.0</v>
      </c>
      <c r="C13137" s="4">
        <v>2022.0</v>
      </c>
      <c r="D13137" s="4" t="s">
        <v>168</v>
      </c>
      <c r="E13137" s="4" t="s">
        <v>2116</v>
      </c>
      <c r="F13137" s="4" t="s">
        <v>257</v>
      </c>
      <c r="G13137" s="4" t="s">
        <v>1734</v>
      </c>
      <c r="H13137" s="4">
        <v>15812.0</v>
      </c>
      <c r="I13137" s="4">
        <v>18409.0</v>
      </c>
      <c r="J13137" s="4">
        <v>3214.0</v>
      </c>
      <c r="K13137" s="4">
        <v>12531.0</v>
      </c>
      <c r="L13137" s="4">
        <v>10640.0</v>
      </c>
      <c r="M13137" s="4" t="s">
        <v>2044</v>
      </c>
      <c r="N13137" s="4" t="s">
        <v>2041</v>
      </c>
      <c r="O13137" s="4" t="s">
        <v>2041</v>
      </c>
      <c r="P13137" s="4" t="s">
        <v>2041</v>
      </c>
      <c r="R13137" s="5" t="str">
        <f t="shared" si="1"/>
        <v>2022_196</v>
      </c>
    </row>
    <row r="13138">
      <c r="A13138" s="4" t="s">
        <v>2650</v>
      </c>
      <c r="B13138" s="4">
        <v>197.0</v>
      </c>
      <c r="C13138" s="4">
        <v>2022.0</v>
      </c>
      <c r="D13138" s="4" t="s">
        <v>23</v>
      </c>
      <c r="E13138" s="4" t="s">
        <v>921</v>
      </c>
      <c r="F13138" s="4" t="s">
        <v>24</v>
      </c>
      <c r="G13138" s="4" t="s">
        <v>1503</v>
      </c>
      <c r="H13138" s="4">
        <v>8896.0</v>
      </c>
      <c r="I13138" s="4">
        <v>18389.0</v>
      </c>
      <c r="J13138" s="4">
        <v>558.0</v>
      </c>
      <c r="K13138" s="4">
        <v>12917.0</v>
      </c>
      <c r="L13138" s="4">
        <v>4208.0</v>
      </c>
      <c r="M13138" s="4" t="s">
        <v>2041</v>
      </c>
      <c r="N13138" s="4" t="s">
        <v>2041</v>
      </c>
      <c r="O13138" s="4" t="s">
        <v>2041</v>
      </c>
      <c r="P13138" s="4" t="s">
        <v>2041</v>
      </c>
      <c r="R13138" s="5" t="str">
        <f t="shared" si="1"/>
        <v>2022_197</v>
      </c>
    </row>
    <row r="13139">
      <c r="A13139" s="4" t="s">
        <v>2221</v>
      </c>
      <c r="B13139" s="4">
        <v>198.0</v>
      </c>
      <c r="C13139" s="4">
        <v>2022.0</v>
      </c>
      <c r="D13139" s="4" t="s">
        <v>975</v>
      </c>
      <c r="E13139" s="4" t="s">
        <v>2043</v>
      </c>
      <c r="F13139" s="4" t="s">
        <v>24</v>
      </c>
      <c r="G13139" s="4" t="s">
        <v>1503</v>
      </c>
      <c r="H13139" s="4">
        <v>169330.0</v>
      </c>
      <c r="I13139" s="4">
        <v>18344.0</v>
      </c>
      <c r="J13139" s="4">
        <v>7769.0</v>
      </c>
      <c r="K13139" s="4">
        <v>24676.0</v>
      </c>
      <c r="L13139" s="4">
        <v>31000.0</v>
      </c>
      <c r="M13139" s="4" t="s">
        <v>2041</v>
      </c>
      <c r="N13139" s="4" t="s">
        <v>2041</v>
      </c>
      <c r="O13139" s="4" t="s">
        <v>2041</v>
      </c>
      <c r="P13139" s="4" t="s">
        <v>2041</v>
      </c>
      <c r="R13139" s="5" t="str">
        <f t="shared" si="1"/>
        <v>2022_198</v>
      </c>
    </row>
    <row r="13140">
      <c r="A13140" s="4" t="s">
        <v>2121</v>
      </c>
      <c r="B13140" s="4">
        <v>199.0</v>
      </c>
      <c r="C13140" s="4">
        <v>2022.0</v>
      </c>
      <c r="D13140" s="4" t="s">
        <v>1728</v>
      </c>
      <c r="E13140" s="4" t="s">
        <v>2062</v>
      </c>
      <c r="F13140" s="4" t="s">
        <v>144</v>
      </c>
      <c r="G13140" s="4" t="s">
        <v>1481</v>
      </c>
      <c r="H13140" s="4">
        <v>58242.0</v>
      </c>
      <c r="I13140" s="4">
        <v>18236.0</v>
      </c>
      <c r="J13140" s="4">
        <v>2303.0</v>
      </c>
      <c r="K13140" s="4">
        <v>24715.0</v>
      </c>
      <c r="L13140" s="4">
        <v>86700.0</v>
      </c>
      <c r="M13140" s="4" t="s">
        <v>2041</v>
      </c>
      <c r="N13140" s="4" t="s">
        <v>2041</v>
      </c>
      <c r="O13140" s="4" t="s">
        <v>2041</v>
      </c>
      <c r="P13140" s="4" t="s">
        <v>2041</v>
      </c>
      <c r="R13140" s="5" t="str">
        <f t="shared" si="1"/>
        <v>2022_199</v>
      </c>
    </row>
    <row r="13141">
      <c r="A13141" s="4" t="s">
        <v>2329</v>
      </c>
      <c r="B13141" s="4">
        <v>200.0</v>
      </c>
      <c r="C13141" s="4">
        <v>2022.0</v>
      </c>
      <c r="D13141" s="4" t="s">
        <v>999</v>
      </c>
      <c r="E13141" s="4" t="s">
        <v>117</v>
      </c>
      <c r="F13141" s="4" t="s">
        <v>100</v>
      </c>
      <c r="G13141" s="4" t="s">
        <v>1500</v>
      </c>
      <c r="H13141" s="4">
        <v>6599.0</v>
      </c>
      <c r="I13141" s="4">
        <v>18218.0</v>
      </c>
      <c r="J13141" s="4">
        <v>465.0</v>
      </c>
      <c r="K13141" s="4">
        <v>12618.0</v>
      </c>
      <c r="L13141" s="4">
        <v>18000.0</v>
      </c>
      <c r="M13141" s="4" t="s">
        <v>2041</v>
      </c>
      <c r="N13141" s="4" t="s">
        <v>2041</v>
      </c>
      <c r="O13141" s="4" t="s">
        <v>2041</v>
      </c>
      <c r="P13141" s="4" t="s">
        <v>2041</v>
      </c>
      <c r="R13141" s="5" t="str">
        <f t="shared" si="1"/>
        <v>2022_200</v>
      </c>
    </row>
    <row r="13142">
      <c r="A13142" s="4" t="s">
        <v>2165</v>
      </c>
      <c r="B13142" s="4">
        <v>201.0</v>
      </c>
      <c r="C13142" s="4">
        <v>2022.0</v>
      </c>
      <c r="D13142" s="4" t="s">
        <v>981</v>
      </c>
      <c r="E13142" s="4" t="s">
        <v>2053</v>
      </c>
      <c r="F13142" s="4" t="s">
        <v>74</v>
      </c>
      <c r="G13142" s="4" t="s">
        <v>1422</v>
      </c>
      <c r="H13142" s="4">
        <v>40782.0</v>
      </c>
      <c r="I13142" s="4">
        <v>18127.0</v>
      </c>
      <c r="J13142" s="4">
        <v>2340.0</v>
      </c>
      <c r="K13142" s="4">
        <v>31842.0</v>
      </c>
      <c r="L13142" s="4">
        <v>35000.0</v>
      </c>
      <c r="M13142" s="4" t="s">
        <v>2041</v>
      </c>
      <c r="N13142" s="4" t="s">
        <v>2041</v>
      </c>
      <c r="O13142" s="4" t="s">
        <v>2041</v>
      </c>
      <c r="P13142" s="4" t="s">
        <v>2041</v>
      </c>
      <c r="R13142" s="5" t="str">
        <f t="shared" si="1"/>
        <v>2022_201</v>
      </c>
    </row>
    <row r="13143">
      <c r="A13143" s="4" t="s">
        <v>2310</v>
      </c>
      <c r="B13143" s="4">
        <v>202.0</v>
      </c>
      <c r="C13143" s="4">
        <v>2022.0</v>
      </c>
      <c r="D13143" s="4" t="s">
        <v>19</v>
      </c>
      <c r="E13143" s="4" t="s">
        <v>19</v>
      </c>
      <c r="F13143" s="4" t="s">
        <v>46</v>
      </c>
      <c r="G13143" s="4" t="s">
        <v>1609</v>
      </c>
      <c r="H13143" s="4">
        <v>1523.0</v>
      </c>
      <c r="I13143" s="4">
        <v>18035.0</v>
      </c>
      <c r="J13143" s="4">
        <v>35.0</v>
      </c>
      <c r="K13143" s="4">
        <v>11622.0</v>
      </c>
      <c r="L13143" s="4">
        <v>71000.0</v>
      </c>
      <c r="M13143" s="4" t="s">
        <v>2041</v>
      </c>
      <c r="N13143" s="4" t="s">
        <v>2041</v>
      </c>
      <c r="O13143" s="4" t="s">
        <v>2041</v>
      </c>
      <c r="P13143" s="4" t="s">
        <v>2041</v>
      </c>
      <c r="R13143" s="5" t="str">
        <f t="shared" si="1"/>
        <v>2022_202</v>
      </c>
    </row>
    <row r="13144">
      <c r="A13144" s="4" t="s">
        <v>195</v>
      </c>
      <c r="B13144" s="4">
        <v>203.0</v>
      </c>
      <c r="C13144" s="4">
        <v>2022.0</v>
      </c>
      <c r="D13144" s="4" t="s">
        <v>195</v>
      </c>
      <c r="E13144" s="4" t="s">
        <v>2141</v>
      </c>
      <c r="F13144" s="4" t="s">
        <v>24</v>
      </c>
      <c r="G13144" s="4" t="s">
        <v>1404</v>
      </c>
      <c r="H13144" s="4">
        <v>65803.0</v>
      </c>
      <c r="I13144" s="4">
        <v>17931.0</v>
      </c>
      <c r="J13144" s="4">
        <v>1816.0</v>
      </c>
      <c r="K13144" s="4">
        <v>29097.0</v>
      </c>
      <c r="L13144" s="4">
        <v>48500.0</v>
      </c>
      <c r="M13144" s="4" t="s">
        <v>2041</v>
      </c>
      <c r="N13144" s="4" t="s">
        <v>2041</v>
      </c>
      <c r="O13144" s="4" t="s">
        <v>2041</v>
      </c>
      <c r="P13144" s="4" t="s">
        <v>2041</v>
      </c>
      <c r="R13144" s="5" t="str">
        <f t="shared" si="1"/>
        <v>2022_203</v>
      </c>
    </row>
    <row r="13145">
      <c r="A13145" s="4" t="s">
        <v>2701</v>
      </c>
      <c r="B13145" s="4">
        <v>204.0</v>
      </c>
      <c r="C13145" s="4">
        <v>2022.0</v>
      </c>
      <c r="D13145" s="4" t="s">
        <v>102</v>
      </c>
      <c r="E13145" s="4" t="s">
        <v>114</v>
      </c>
      <c r="F13145" s="4" t="s">
        <v>100</v>
      </c>
      <c r="G13145" s="4" t="s">
        <v>1757</v>
      </c>
      <c r="H13145" s="4">
        <v>13160.0</v>
      </c>
      <c r="I13145" s="4">
        <v>17886.0</v>
      </c>
      <c r="J13145" s="4">
        <v>1269.0</v>
      </c>
      <c r="K13145" s="4">
        <v>54843.0</v>
      </c>
      <c r="L13145" s="4">
        <v>37000.0</v>
      </c>
      <c r="M13145" s="4" t="s">
        <v>2041</v>
      </c>
      <c r="N13145" s="4" t="s">
        <v>2041</v>
      </c>
      <c r="O13145" s="4" t="s">
        <v>2041</v>
      </c>
      <c r="P13145" s="4" t="s">
        <v>2041</v>
      </c>
      <c r="R13145" s="5" t="str">
        <f t="shared" si="1"/>
        <v>2022_204</v>
      </c>
    </row>
    <row r="13146">
      <c r="A13146" s="4" t="s">
        <v>2199</v>
      </c>
      <c r="B13146" s="4">
        <v>205.0</v>
      </c>
      <c r="C13146" s="4">
        <v>2022.0</v>
      </c>
      <c r="D13146" s="4" t="s">
        <v>29</v>
      </c>
      <c r="E13146" s="4" t="s">
        <v>29</v>
      </c>
      <c r="F13146" s="4" t="s">
        <v>183</v>
      </c>
      <c r="G13146" s="4" t="s">
        <v>1550</v>
      </c>
      <c r="H13146" s="4">
        <v>16743.0</v>
      </c>
      <c r="I13146" s="4">
        <v>17881.0</v>
      </c>
      <c r="J13146" s="4">
        <v>2411.0</v>
      </c>
      <c r="K13146" s="4">
        <v>48002.0</v>
      </c>
      <c r="L13146" s="4">
        <v>14500.0</v>
      </c>
      <c r="M13146" s="4" t="s">
        <v>2041</v>
      </c>
      <c r="N13146" s="4" t="s">
        <v>2041</v>
      </c>
      <c r="O13146" s="4" t="s">
        <v>2041</v>
      </c>
      <c r="P13146" s="4" t="s">
        <v>2041</v>
      </c>
      <c r="R13146" s="5" t="str">
        <f t="shared" si="1"/>
        <v>2022_205</v>
      </c>
    </row>
    <row r="13147">
      <c r="A13147" s="4" t="s">
        <v>2633</v>
      </c>
      <c r="B13147" s="4">
        <v>206.0</v>
      </c>
      <c r="C13147" s="4">
        <v>2022.0</v>
      </c>
      <c r="D13147" s="4" t="s">
        <v>76</v>
      </c>
      <c r="E13147" s="4" t="s">
        <v>76</v>
      </c>
      <c r="F13147" s="4" t="s">
        <v>179</v>
      </c>
      <c r="G13147" s="4" t="s">
        <v>1753</v>
      </c>
      <c r="H13147" s="4">
        <v>47970.0</v>
      </c>
      <c r="I13147" s="4">
        <v>17814.0</v>
      </c>
      <c r="J13147" s="4">
        <v>1846.0</v>
      </c>
      <c r="K13147" s="4">
        <v>34709.0</v>
      </c>
      <c r="L13147" s="4">
        <v>47000.0</v>
      </c>
      <c r="M13147" s="4" t="s">
        <v>2041</v>
      </c>
      <c r="N13147" s="4" t="s">
        <v>2041</v>
      </c>
      <c r="O13147" s="4" t="s">
        <v>2041</v>
      </c>
      <c r="P13147" s="4" t="s">
        <v>2041</v>
      </c>
      <c r="R13147" s="5" t="str">
        <f t="shared" si="1"/>
        <v>2022_206</v>
      </c>
    </row>
    <row r="13148">
      <c r="A13148" s="4" t="s">
        <v>2582</v>
      </c>
      <c r="B13148" s="4">
        <v>207.0</v>
      </c>
      <c r="C13148" s="4">
        <v>2022.0</v>
      </c>
      <c r="D13148" s="4" t="s">
        <v>1354</v>
      </c>
      <c r="E13148" s="4" t="s">
        <v>2043</v>
      </c>
      <c r="F13148" s="4" t="s">
        <v>37</v>
      </c>
      <c r="G13148" s="4" t="s">
        <v>2536</v>
      </c>
      <c r="H13148" s="4">
        <v>7977.0</v>
      </c>
      <c r="I13148" s="4">
        <v>17729.0</v>
      </c>
      <c r="J13148" s="4">
        <v>149.0</v>
      </c>
      <c r="K13148" s="4">
        <v>22038.0</v>
      </c>
      <c r="L13148" s="4">
        <v>134000.0</v>
      </c>
      <c r="M13148" s="4" t="s">
        <v>2041</v>
      </c>
      <c r="N13148" s="4" t="s">
        <v>2041</v>
      </c>
      <c r="O13148" s="4" t="s">
        <v>2041</v>
      </c>
      <c r="P13148" s="4" t="s">
        <v>2041</v>
      </c>
      <c r="R13148" s="5" t="str">
        <f t="shared" si="1"/>
        <v>2022_207</v>
      </c>
    </row>
    <row r="13149">
      <c r="A13149" s="4" t="s">
        <v>2703</v>
      </c>
      <c r="B13149" s="4">
        <v>208.0</v>
      </c>
      <c r="C13149" s="4">
        <v>2022.0</v>
      </c>
      <c r="D13149" s="4" t="s">
        <v>1360</v>
      </c>
      <c r="E13149" s="4" t="s">
        <v>2141</v>
      </c>
      <c r="F13149" s="4" t="s">
        <v>57</v>
      </c>
      <c r="G13149" s="4" t="s">
        <v>1414</v>
      </c>
      <c r="H13149" s="4">
        <v>78656.0</v>
      </c>
      <c r="I13149" s="4">
        <v>17661.0</v>
      </c>
      <c r="J13149" s="4">
        <v>166.0</v>
      </c>
      <c r="K13149" s="4">
        <v>13926.0</v>
      </c>
      <c r="L13149" s="4">
        <v>8521.0</v>
      </c>
      <c r="M13149" s="4" t="s">
        <v>2044</v>
      </c>
      <c r="N13149" s="4" t="s">
        <v>2041</v>
      </c>
      <c r="O13149" s="4" t="s">
        <v>2041</v>
      </c>
      <c r="P13149" s="4" t="s">
        <v>2041</v>
      </c>
      <c r="R13149" s="5" t="str">
        <f t="shared" si="1"/>
        <v>2022_208</v>
      </c>
    </row>
    <row r="13150">
      <c r="A13150" s="4" t="s">
        <v>1179</v>
      </c>
      <c r="B13150" s="4">
        <v>209.0</v>
      </c>
      <c r="C13150" s="4">
        <v>2022.0</v>
      </c>
      <c r="D13150" s="4" t="s">
        <v>19</v>
      </c>
      <c r="E13150" s="4" t="s">
        <v>19</v>
      </c>
      <c r="F13150" s="4" t="s">
        <v>55</v>
      </c>
      <c r="G13150" s="4" t="s">
        <v>1480</v>
      </c>
      <c r="H13150" s="4">
        <v>4029.0</v>
      </c>
      <c r="I13150" s="4">
        <v>17478.0</v>
      </c>
      <c r="J13150" s="4">
        <v>764.0</v>
      </c>
      <c r="K13150" s="4">
        <v>21402.0</v>
      </c>
      <c r="L13150" s="4">
        <v>72000.0</v>
      </c>
      <c r="M13150" s="4" t="s">
        <v>2041</v>
      </c>
      <c r="N13150" s="4" t="s">
        <v>2041</v>
      </c>
      <c r="O13150" s="4" t="s">
        <v>2041</v>
      </c>
      <c r="P13150" s="4" t="s">
        <v>2041</v>
      </c>
      <c r="R13150" s="5" t="str">
        <f t="shared" si="1"/>
        <v>2022_209</v>
      </c>
    </row>
    <row r="13151">
      <c r="A13151" s="4" t="s">
        <v>2656</v>
      </c>
      <c r="B13151" s="4">
        <v>210.0</v>
      </c>
      <c r="C13151" s="4">
        <v>2022.0</v>
      </c>
      <c r="D13151" s="4" t="s">
        <v>1364</v>
      </c>
      <c r="E13151" s="4" t="s">
        <v>2043</v>
      </c>
      <c r="F13151" s="4" t="s">
        <v>57</v>
      </c>
      <c r="G13151" s="4" t="s">
        <v>1414</v>
      </c>
      <c r="H13151" s="4">
        <v>69753.0</v>
      </c>
      <c r="I13151" s="4">
        <v>17455.0</v>
      </c>
      <c r="J13151" s="4">
        <v>496.0</v>
      </c>
      <c r="K13151" s="4">
        <v>38774.0</v>
      </c>
      <c r="L13151" s="4">
        <v>29300.0</v>
      </c>
      <c r="M13151" s="4" t="s">
        <v>2041</v>
      </c>
      <c r="N13151" s="4" t="s">
        <v>2041</v>
      </c>
      <c r="O13151" s="4" t="s">
        <v>2041</v>
      </c>
      <c r="P13151" s="4" t="s">
        <v>2041</v>
      </c>
      <c r="R13151" s="5" t="str">
        <f t="shared" si="1"/>
        <v>2022_210</v>
      </c>
    </row>
    <row r="13152">
      <c r="A13152" s="4" t="s">
        <v>2173</v>
      </c>
      <c r="B13152" s="4">
        <v>211.0</v>
      </c>
      <c r="C13152" s="4">
        <v>2022.0</v>
      </c>
      <c r="D13152" s="4" t="s">
        <v>1078</v>
      </c>
      <c r="E13152" s="4" t="s">
        <v>2052</v>
      </c>
      <c r="F13152" s="4" t="s">
        <v>30</v>
      </c>
      <c r="G13152" s="4" t="s">
        <v>1407</v>
      </c>
      <c r="H13152" s="4">
        <v>63742.0</v>
      </c>
      <c r="I13152" s="4">
        <v>17421.0</v>
      </c>
      <c r="J13152" s="4">
        <v>2166.0</v>
      </c>
      <c r="K13152" s="4">
        <v>15040.0</v>
      </c>
      <c r="L13152" s="4">
        <v>33800.0</v>
      </c>
      <c r="M13152" s="4" t="s">
        <v>2041</v>
      </c>
      <c r="N13152" s="4" t="s">
        <v>2041</v>
      </c>
      <c r="O13152" s="4" t="s">
        <v>2041</v>
      </c>
      <c r="P13152" s="4" t="s">
        <v>2041</v>
      </c>
      <c r="R13152" s="5" t="str">
        <f t="shared" si="1"/>
        <v>2022_211</v>
      </c>
    </row>
    <row r="13153">
      <c r="A13153" s="4" t="s">
        <v>1850</v>
      </c>
      <c r="B13153" s="4">
        <v>212.0</v>
      </c>
      <c r="C13153" s="4">
        <v>2022.0</v>
      </c>
      <c r="D13153" s="4" t="s">
        <v>1105</v>
      </c>
      <c r="E13153" s="4" t="s">
        <v>2052</v>
      </c>
      <c r="F13153" s="4" t="s">
        <v>35</v>
      </c>
      <c r="G13153" s="4" t="s">
        <v>1851</v>
      </c>
      <c r="H13153" s="4">
        <v>22843.0</v>
      </c>
      <c r="I13153" s="4">
        <v>17253.0</v>
      </c>
      <c r="J13153" s="4">
        <v>1689.0</v>
      </c>
      <c r="K13153" s="4">
        <v>28180.0</v>
      </c>
      <c r="L13153" s="4">
        <v>71300.0</v>
      </c>
      <c r="M13153" s="4" t="s">
        <v>2041</v>
      </c>
      <c r="N13153" s="4" t="s">
        <v>2041</v>
      </c>
      <c r="O13153" s="4" t="s">
        <v>2041</v>
      </c>
      <c r="P13153" s="4" t="s">
        <v>2041</v>
      </c>
      <c r="R13153" s="5" t="str">
        <f t="shared" si="1"/>
        <v>2022_212</v>
      </c>
    </row>
    <row r="13154">
      <c r="A13154" s="4" t="s">
        <v>2093</v>
      </c>
      <c r="B13154" s="4">
        <v>213.0</v>
      </c>
      <c r="C13154" s="4">
        <v>2022.0</v>
      </c>
      <c r="D13154" s="4" t="s">
        <v>48</v>
      </c>
      <c r="E13154" s="4" t="s">
        <v>48</v>
      </c>
      <c r="F13154" s="4" t="s">
        <v>49</v>
      </c>
      <c r="G13154" s="4" t="s">
        <v>1455</v>
      </c>
      <c r="H13154" s="4">
        <v>37740.0</v>
      </c>
      <c r="I13154" s="4">
        <v>17160.0</v>
      </c>
      <c r="J13154" s="4">
        <v>6467.0</v>
      </c>
      <c r="K13154" s="4">
        <v>45707.0</v>
      </c>
      <c r="L13154" s="4">
        <v>28000.0</v>
      </c>
      <c r="M13154" s="4" t="s">
        <v>2041</v>
      </c>
      <c r="N13154" s="4" t="s">
        <v>2041</v>
      </c>
      <c r="O13154" s="4" t="s">
        <v>2041</v>
      </c>
      <c r="P13154" s="4" t="s">
        <v>2041</v>
      </c>
      <c r="R13154" s="5" t="str">
        <f t="shared" si="1"/>
        <v>2022_213</v>
      </c>
    </row>
    <row r="13155">
      <c r="A13155" s="4" t="s">
        <v>2276</v>
      </c>
      <c r="B13155" s="4">
        <v>214.0</v>
      </c>
      <c r="C13155" s="4">
        <v>2022.0</v>
      </c>
      <c r="D13155" s="4" t="s">
        <v>826</v>
      </c>
      <c r="E13155" s="4" t="s">
        <v>114</v>
      </c>
      <c r="F13155" s="4" t="s">
        <v>20</v>
      </c>
      <c r="G13155" s="4" t="s">
        <v>1624</v>
      </c>
      <c r="H13155" s="4">
        <v>100978.0</v>
      </c>
      <c r="I13155" s="4">
        <v>17108.0</v>
      </c>
      <c r="J13155" s="4">
        <v>1994.0</v>
      </c>
      <c r="K13155" s="4">
        <v>34631.0</v>
      </c>
      <c r="L13155" s="4">
        <v>46000.0</v>
      </c>
      <c r="M13155" s="4" t="s">
        <v>2041</v>
      </c>
      <c r="N13155" s="4" t="s">
        <v>2041</v>
      </c>
      <c r="O13155" s="4" t="s">
        <v>2041</v>
      </c>
      <c r="P13155" s="4" t="s">
        <v>2041</v>
      </c>
      <c r="R13155" s="5" t="str">
        <f t="shared" si="1"/>
        <v>2022_214</v>
      </c>
    </row>
    <row r="13156">
      <c r="A13156" s="4" t="s">
        <v>2176</v>
      </c>
      <c r="B13156" s="4">
        <v>215.0</v>
      </c>
      <c r="C13156" s="4">
        <v>2022.0</v>
      </c>
      <c r="D13156" s="4" t="s">
        <v>216</v>
      </c>
      <c r="E13156" s="4" t="s">
        <v>921</v>
      </c>
      <c r="F13156" s="4" t="s">
        <v>179</v>
      </c>
      <c r="G13156" s="4" t="s">
        <v>1501</v>
      </c>
      <c r="H13156" s="4">
        <v>166264.0</v>
      </c>
      <c r="I13156" s="4">
        <v>17069.0</v>
      </c>
      <c r="J13156" s="4">
        <v>3573.0</v>
      </c>
      <c r="K13156" s="4">
        <v>140912.0</v>
      </c>
      <c r="L13156" s="4">
        <v>15000.0</v>
      </c>
      <c r="M13156" s="4" t="s">
        <v>2041</v>
      </c>
      <c r="N13156" s="4" t="s">
        <v>2041</v>
      </c>
      <c r="O13156" s="4" t="s">
        <v>2041</v>
      </c>
      <c r="P13156" s="4" t="s">
        <v>2041</v>
      </c>
      <c r="R13156" s="5" t="str">
        <f t="shared" si="1"/>
        <v>2022_215</v>
      </c>
    </row>
    <row r="13157">
      <c r="A13157" s="4" t="s">
        <v>2300</v>
      </c>
      <c r="B13157" s="4">
        <v>216.0</v>
      </c>
      <c r="C13157" s="4">
        <v>2022.0</v>
      </c>
      <c r="D13157" s="4" t="s">
        <v>225</v>
      </c>
      <c r="E13157" s="4" t="s">
        <v>921</v>
      </c>
      <c r="F13157" s="4" t="s">
        <v>24</v>
      </c>
      <c r="G13157" s="4" t="s">
        <v>1404</v>
      </c>
      <c r="H13157" s="4">
        <v>17244.0</v>
      </c>
      <c r="I13157" s="4">
        <v>16950.0</v>
      </c>
      <c r="J13157" s="4">
        <v>71.0</v>
      </c>
      <c r="K13157" s="4">
        <v>15208.0</v>
      </c>
      <c r="L13157" s="4">
        <v>2430.0</v>
      </c>
      <c r="M13157" s="4" t="s">
        <v>2041</v>
      </c>
      <c r="N13157" s="4" t="s">
        <v>2041</v>
      </c>
      <c r="O13157" s="4" t="s">
        <v>2041</v>
      </c>
      <c r="P13157" s="4" t="s">
        <v>2041</v>
      </c>
      <c r="R13157" s="5" t="str">
        <f t="shared" si="1"/>
        <v>2022_216</v>
      </c>
    </row>
    <row r="13158">
      <c r="A13158" s="4" t="s">
        <v>2196</v>
      </c>
      <c r="B13158" s="4">
        <v>217.0</v>
      </c>
      <c r="C13158" s="4">
        <v>2022.0</v>
      </c>
      <c r="D13158" s="4" t="s">
        <v>32</v>
      </c>
      <c r="E13158" s="4" t="s">
        <v>2043</v>
      </c>
      <c r="F13158" s="4" t="s">
        <v>57</v>
      </c>
      <c r="G13158" s="4" t="s">
        <v>1457</v>
      </c>
      <c r="H13158" s="4">
        <v>15536.0</v>
      </c>
      <c r="I13158" s="4">
        <v>16922.0</v>
      </c>
      <c r="J13158" s="4">
        <v>821.0</v>
      </c>
      <c r="K13158" s="4">
        <v>26132.0</v>
      </c>
      <c r="L13158" s="4">
        <v>65600.0</v>
      </c>
      <c r="M13158" s="4" t="s">
        <v>2041</v>
      </c>
      <c r="N13158" s="4" t="s">
        <v>2041</v>
      </c>
      <c r="O13158" s="4" t="s">
        <v>2041</v>
      </c>
      <c r="P13158" s="4" t="s">
        <v>2041</v>
      </c>
      <c r="R13158" s="5" t="str">
        <f t="shared" si="1"/>
        <v>2022_217</v>
      </c>
    </row>
    <row r="13159">
      <c r="A13159" s="4" t="s">
        <v>2189</v>
      </c>
      <c r="B13159" s="4">
        <v>218.0</v>
      </c>
      <c r="C13159" s="4">
        <v>2022.0</v>
      </c>
      <c r="D13159" s="4" t="s">
        <v>48</v>
      </c>
      <c r="E13159" s="4" t="s">
        <v>48</v>
      </c>
      <c r="F13159" s="4" t="s">
        <v>100</v>
      </c>
      <c r="G13159" s="4" t="s">
        <v>1500</v>
      </c>
      <c r="H13159" s="4">
        <v>30952.0</v>
      </c>
      <c r="I13159" s="4">
        <v>16802.0</v>
      </c>
      <c r="J13159" s="4">
        <v>1439.0</v>
      </c>
      <c r="K13159" s="4">
        <v>21351.0</v>
      </c>
      <c r="L13159" s="4">
        <v>49300.0</v>
      </c>
      <c r="M13159" s="4" t="s">
        <v>2041</v>
      </c>
      <c r="N13159" s="4" t="s">
        <v>2041</v>
      </c>
      <c r="O13159" s="4" t="s">
        <v>2041</v>
      </c>
      <c r="P13159" s="4" t="s">
        <v>2041</v>
      </c>
      <c r="R13159" s="5" t="str">
        <f t="shared" si="1"/>
        <v>2022_218</v>
      </c>
    </row>
    <row r="13160">
      <c r="A13160" s="7" t="s">
        <v>2177</v>
      </c>
      <c r="B13160" s="7">
        <v>219.0</v>
      </c>
      <c r="C13160" s="7">
        <v>2022.0</v>
      </c>
      <c r="D13160" s="7" t="s">
        <v>216</v>
      </c>
      <c r="E13160" s="7" t="s">
        <v>921</v>
      </c>
      <c r="F13160" s="7" t="s">
        <v>55</v>
      </c>
      <c r="G13160" s="7" t="s">
        <v>1472</v>
      </c>
      <c r="H13160" s="7">
        <v>50339.0</v>
      </c>
      <c r="I13160" s="7">
        <v>16792.0</v>
      </c>
      <c r="J13160" s="7">
        <v>2488.0</v>
      </c>
      <c r="K13160" s="7">
        <v>87669.0</v>
      </c>
      <c r="L13160" s="7">
        <v>16688.0</v>
      </c>
      <c r="M13160" s="7" t="s">
        <v>2041</v>
      </c>
      <c r="N13160" s="7" t="s">
        <v>2044</v>
      </c>
      <c r="O13160" s="7" t="s">
        <v>2041</v>
      </c>
      <c r="P13160" s="7" t="s">
        <v>2041</v>
      </c>
      <c r="Q13160" s="8"/>
      <c r="R13160" s="5" t="str">
        <f t="shared" si="1"/>
        <v>2022_219</v>
      </c>
    </row>
    <row r="13161">
      <c r="A13161" s="4" t="s">
        <v>2180</v>
      </c>
      <c r="B13161" s="4">
        <v>220.0</v>
      </c>
      <c r="C13161" s="4">
        <v>2022.0</v>
      </c>
      <c r="D13161" s="4" t="s">
        <v>1839</v>
      </c>
      <c r="E13161" s="4" t="s">
        <v>2040</v>
      </c>
      <c r="F13161" s="4" t="s">
        <v>57</v>
      </c>
      <c r="G13161" s="4" t="s">
        <v>1414</v>
      </c>
      <c r="H13161" s="4">
        <v>5207.0</v>
      </c>
      <c r="I13161" s="4">
        <v>16670.0</v>
      </c>
      <c r="J13161" s="4">
        <v>256.0</v>
      </c>
      <c r="K13161" s="4">
        <v>12761.0</v>
      </c>
      <c r="L13161" s="4">
        <v>97000.0</v>
      </c>
      <c r="M13161" s="4" t="s">
        <v>2041</v>
      </c>
      <c r="N13161" s="4" t="s">
        <v>2041</v>
      </c>
      <c r="O13161" s="4" t="s">
        <v>2041</v>
      </c>
      <c r="P13161" s="4" t="s">
        <v>2041</v>
      </c>
      <c r="R13161" s="5" t="str">
        <f t="shared" si="1"/>
        <v>2022_220</v>
      </c>
    </row>
    <row r="13162">
      <c r="A13162" s="4" t="s">
        <v>2617</v>
      </c>
      <c r="B13162" s="4">
        <v>221.0</v>
      </c>
      <c r="C13162" s="4">
        <v>2022.0</v>
      </c>
      <c r="D13162" s="4" t="s">
        <v>26</v>
      </c>
      <c r="E13162" s="4" t="s">
        <v>2040</v>
      </c>
      <c r="F13162" s="4" t="s">
        <v>148</v>
      </c>
      <c r="G13162" s="4" t="s">
        <v>1846</v>
      </c>
      <c r="H13162" s="4">
        <v>9147.0</v>
      </c>
      <c r="I13162" s="4">
        <v>16667.0</v>
      </c>
      <c r="J13162" s="4">
        <v>427.0</v>
      </c>
      <c r="K13162" s="4">
        <v>5669.0</v>
      </c>
      <c r="L13162" s="4">
        <v>34000.0</v>
      </c>
      <c r="M13162" s="4" t="s">
        <v>2041</v>
      </c>
      <c r="N13162" s="4" t="s">
        <v>2041</v>
      </c>
      <c r="O13162" s="4" t="s">
        <v>2041</v>
      </c>
      <c r="P13162" s="4" t="s">
        <v>2041</v>
      </c>
      <c r="R13162" s="5" t="str">
        <f t="shared" si="1"/>
        <v>2022_221</v>
      </c>
    </row>
    <row r="13163">
      <c r="A13163" s="7" t="s">
        <v>2255</v>
      </c>
      <c r="B13163" s="7">
        <v>222.0</v>
      </c>
      <c r="C13163" s="7">
        <v>2022.0</v>
      </c>
      <c r="D13163" s="7" t="s">
        <v>99</v>
      </c>
      <c r="E13163" s="7" t="s">
        <v>2042</v>
      </c>
      <c r="F13163" s="7" t="s">
        <v>144</v>
      </c>
      <c r="G13163" s="7" t="s">
        <v>1791</v>
      </c>
      <c r="H13163" s="7">
        <v>7355.0</v>
      </c>
      <c r="I13163" s="7">
        <v>16658.0</v>
      </c>
      <c r="J13163" s="7">
        <v>617.0</v>
      </c>
      <c r="K13163" s="7">
        <v>92175.0</v>
      </c>
      <c r="L13163" s="7">
        <v>3500.0</v>
      </c>
      <c r="M13163" s="7" t="s">
        <v>2041</v>
      </c>
      <c r="N13163" s="7" t="s">
        <v>2044</v>
      </c>
      <c r="O13163" s="7" t="s">
        <v>2041</v>
      </c>
      <c r="P13163" s="7" t="s">
        <v>2041</v>
      </c>
      <c r="Q13163" s="8"/>
      <c r="R13163" s="5" t="str">
        <f t="shared" si="1"/>
        <v>2022_222</v>
      </c>
    </row>
    <row r="13164">
      <c r="A13164" s="4" t="s">
        <v>2184</v>
      </c>
      <c r="B13164" s="4">
        <v>223.0</v>
      </c>
      <c r="C13164" s="4">
        <v>2022.0</v>
      </c>
      <c r="D13164" s="4" t="s">
        <v>225</v>
      </c>
      <c r="E13164" s="4" t="s">
        <v>921</v>
      </c>
      <c r="F13164" s="4" t="s">
        <v>24</v>
      </c>
      <c r="G13164" s="4" t="s">
        <v>1404</v>
      </c>
      <c r="H13164" s="4">
        <v>42878.0</v>
      </c>
      <c r="I13164" s="4">
        <v>16610.0</v>
      </c>
      <c r="J13164" s="4">
        <v>1784.0</v>
      </c>
      <c r="K13164" s="4">
        <v>70416.0</v>
      </c>
      <c r="L13164" s="4">
        <v>10529.0</v>
      </c>
      <c r="M13164" s="4" t="s">
        <v>2041</v>
      </c>
      <c r="N13164" s="4" t="s">
        <v>2041</v>
      </c>
      <c r="O13164" s="4" t="s">
        <v>2041</v>
      </c>
      <c r="P13164" s="4" t="s">
        <v>2041</v>
      </c>
      <c r="R13164" s="5" t="str">
        <f t="shared" si="1"/>
        <v>2022_223</v>
      </c>
    </row>
    <row r="13165">
      <c r="A13165" s="4" t="s">
        <v>2225</v>
      </c>
      <c r="B13165" s="4">
        <v>224.0</v>
      </c>
      <c r="C13165" s="4">
        <v>2022.0</v>
      </c>
      <c r="D13165" s="4" t="s">
        <v>225</v>
      </c>
      <c r="E13165" s="4" t="s">
        <v>921</v>
      </c>
      <c r="F13165" s="4" t="s">
        <v>118</v>
      </c>
      <c r="G13165" s="4" t="s">
        <v>1530</v>
      </c>
      <c r="H13165" s="4">
        <v>31516.0</v>
      </c>
      <c r="I13165" s="4">
        <v>16540.0</v>
      </c>
      <c r="J13165" s="4">
        <v>1500.0</v>
      </c>
      <c r="K13165" s="4">
        <v>23622.0</v>
      </c>
      <c r="L13165" s="4">
        <v>2847.0</v>
      </c>
      <c r="M13165" s="4" t="s">
        <v>2041</v>
      </c>
      <c r="N13165" s="4" t="s">
        <v>2041</v>
      </c>
      <c r="O13165" s="4" t="s">
        <v>2041</v>
      </c>
      <c r="P13165" s="4" t="s">
        <v>2041</v>
      </c>
      <c r="R13165" s="5" t="str">
        <f t="shared" si="1"/>
        <v>2022_224</v>
      </c>
    </row>
    <row r="13166">
      <c r="A13166" s="4" t="s">
        <v>2585</v>
      </c>
      <c r="B13166" s="4">
        <v>225.0</v>
      </c>
      <c r="C13166" s="4">
        <v>2022.0</v>
      </c>
      <c r="D13166" s="4" t="s">
        <v>1165</v>
      </c>
      <c r="E13166" s="4" t="s">
        <v>2059</v>
      </c>
      <c r="F13166" s="4" t="s">
        <v>95</v>
      </c>
      <c r="G13166" s="4" t="s">
        <v>1458</v>
      </c>
      <c r="H13166" s="4">
        <v>17269.0</v>
      </c>
      <c r="I13166" s="4">
        <v>16524.0</v>
      </c>
      <c r="J13166" s="4">
        <v>1416.0</v>
      </c>
      <c r="K13166" s="4">
        <v>7610.0</v>
      </c>
      <c r="L13166" s="4">
        <v>19070.0</v>
      </c>
      <c r="M13166" s="4" t="s">
        <v>2041</v>
      </c>
      <c r="N13166" s="4" t="s">
        <v>2041</v>
      </c>
      <c r="O13166" s="4" t="s">
        <v>2041</v>
      </c>
      <c r="P13166" s="4" t="s">
        <v>2041</v>
      </c>
      <c r="R13166" s="5" t="str">
        <f t="shared" si="1"/>
        <v>2022_225</v>
      </c>
    </row>
    <row r="13167">
      <c r="A13167" s="7" t="s">
        <v>2440</v>
      </c>
      <c r="B13167" s="7">
        <v>226.0</v>
      </c>
      <c r="C13167" s="7">
        <v>2022.0</v>
      </c>
      <c r="D13167" s="7" t="s">
        <v>975</v>
      </c>
      <c r="E13167" s="7" t="s">
        <v>2043</v>
      </c>
      <c r="F13167" s="7" t="s">
        <v>57</v>
      </c>
      <c r="G13167" s="7" t="s">
        <v>1445</v>
      </c>
      <c r="H13167" s="7">
        <v>177936.0</v>
      </c>
      <c r="I13167" s="7">
        <v>16434.0</v>
      </c>
      <c r="J13167" s="7">
        <v>3162.0</v>
      </c>
      <c r="K13167" s="7">
        <v>12419.0</v>
      </c>
      <c r="L13167" s="7">
        <v>15500.0</v>
      </c>
      <c r="M13167" s="7" t="s">
        <v>2041</v>
      </c>
      <c r="N13167" s="7" t="s">
        <v>2044</v>
      </c>
      <c r="O13167" s="7" t="s">
        <v>2041</v>
      </c>
      <c r="P13167" s="7" t="s">
        <v>2041</v>
      </c>
      <c r="Q13167" s="8"/>
      <c r="R13167" s="5" t="str">
        <f t="shared" si="1"/>
        <v>2022_226</v>
      </c>
    </row>
    <row r="13168">
      <c r="A13168" s="4" t="s">
        <v>2515</v>
      </c>
      <c r="B13168" s="4">
        <v>227.0</v>
      </c>
      <c r="C13168" s="4">
        <v>2022.0</v>
      </c>
      <c r="D13168" s="4" t="s">
        <v>1360</v>
      </c>
      <c r="E13168" s="4" t="s">
        <v>2141</v>
      </c>
      <c r="F13168" s="4" t="s">
        <v>189</v>
      </c>
      <c r="G13168" s="4" t="s">
        <v>1660</v>
      </c>
      <c r="H13168" s="4">
        <v>66133.0</v>
      </c>
      <c r="I13168" s="4">
        <v>16226.0</v>
      </c>
      <c r="J13168" s="4">
        <v>1334.0</v>
      </c>
      <c r="K13168" s="4">
        <v>76249.0</v>
      </c>
      <c r="L13168" s="4">
        <v>44000.0</v>
      </c>
      <c r="M13168" s="4" t="s">
        <v>2041</v>
      </c>
      <c r="N13168" s="4" t="s">
        <v>2041</v>
      </c>
      <c r="O13168" s="4" t="s">
        <v>2041</v>
      </c>
      <c r="P13168" s="4" t="s">
        <v>2041</v>
      </c>
      <c r="R13168" s="5" t="str">
        <f t="shared" si="1"/>
        <v>2022_227</v>
      </c>
    </row>
    <row r="13169">
      <c r="A13169" s="4" t="s">
        <v>1789</v>
      </c>
      <c r="B13169" s="4">
        <v>228.0</v>
      </c>
      <c r="C13169" s="4">
        <v>2022.0</v>
      </c>
      <c r="D13169" s="4" t="s">
        <v>1078</v>
      </c>
      <c r="E13169" s="4" t="s">
        <v>2052</v>
      </c>
      <c r="F13169" s="4" t="s">
        <v>30</v>
      </c>
      <c r="G13169" s="4" t="s">
        <v>1407</v>
      </c>
      <c r="H13169" s="4">
        <v>97672.0</v>
      </c>
      <c r="I13169" s="4">
        <v>16215.0</v>
      </c>
      <c r="J13169" s="4">
        <v>2870.0</v>
      </c>
      <c r="K13169" s="4">
        <v>21971.0</v>
      </c>
      <c r="L13169" s="4">
        <v>53320.0</v>
      </c>
      <c r="M13169" s="4" t="s">
        <v>2041</v>
      </c>
      <c r="N13169" s="4" t="s">
        <v>2041</v>
      </c>
      <c r="O13169" s="4" t="s">
        <v>2041</v>
      </c>
      <c r="P13169" s="4" t="s">
        <v>2041</v>
      </c>
      <c r="R13169" s="5" t="str">
        <f t="shared" si="1"/>
        <v>2022_228</v>
      </c>
    </row>
    <row r="13170">
      <c r="A13170" s="4" t="s">
        <v>2528</v>
      </c>
      <c r="B13170" s="4">
        <v>229.0</v>
      </c>
      <c r="C13170" s="4">
        <v>2022.0</v>
      </c>
      <c r="D13170" s="4" t="s">
        <v>59</v>
      </c>
      <c r="E13170" s="4" t="s">
        <v>2042</v>
      </c>
      <c r="F13170" s="4" t="s">
        <v>30</v>
      </c>
      <c r="G13170" s="4" t="s">
        <v>1407</v>
      </c>
      <c r="H13170" s="4">
        <v>40057.0</v>
      </c>
      <c r="I13170" s="4">
        <v>16158.0</v>
      </c>
      <c r="J13170" s="4">
        <v>3759.0</v>
      </c>
      <c r="K13170" s="4">
        <v>444438.0</v>
      </c>
      <c r="L13170" s="4">
        <v>49100.0</v>
      </c>
      <c r="M13170" s="4" t="s">
        <v>2041</v>
      </c>
      <c r="N13170" s="4" t="s">
        <v>2041</v>
      </c>
      <c r="O13170" s="4" t="s">
        <v>2041</v>
      </c>
      <c r="P13170" s="4" t="s">
        <v>2041</v>
      </c>
      <c r="R13170" s="5" t="str">
        <f t="shared" si="1"/>
        <v>2022_229</v>
      </c>
    </row>
    <row r="13171">
      <c r="A13171" s="4" t="s">
        <v>2405</v>
      </c>
      <c r="B13171" s="4">
        <v>230.0</v>
      </c>
      <c r="C13171" s="4">
        <v>2022.0</v>
      </c>
      <c r="D13171" s="4" t="s">
        <v>1292</v>
      </c>
      <c r="E13171" s="4" t="s">
        <v>114</v>
      </c>
      <c r="F13171" s="4" t="s">
        <v>127</v>
      </c>
      <c r="G13171" s="4" t="s">
        <v>1805</v>
      </c>
      <c r="H13171" s="4">
        <v>24626.0</v>
      </c>
      <c r="I13171" s="4">
        <v>16121.0</v>
      </c>
      <c r="J13171" s="4">
        <v>2377.0</v>
      </c>
      <c r="K13171" s="4">
        <v>20385.0</v>
      </c>
      <c r="L13171" s="4">
        <v>71725.0</v>
      </c>
      <c r="M13171" s="4" t="s">
        <v>2041</v>
      </c>
      <c r="N13171" s="4" t="s">
        <v>2041</v>
      </c>
      <c r="O13171" s="4" t="s">
        <v>2041</v>
      </c>
      <c r="P13171" s="4" t="s">
        <v>2041</v>
      </c>
      <c r="R13171" s="5" t="str">
        <f t="shared" si="1"/>
        <v>2022_230</v>
      </c>
    </row>
    <row r="13172">
      <c r="A13172" s="4" t="s">
        <v>2599</v>
      </c>
      <c r="B13172" s="4">
        <v>231.0</v>
      </c>
      <c r="C13172" s="4">
        <v>2022.0</v>
      </c>
      <c r="D13172" s="4" t="s">
        <v>102</v>
      </c>
      <c r="E13172" s="4" t="s">
        <v>114</v>
      </c>
      <c r="F13172" s="4" t="s">
        <v>30</v>
      </c>
      <c r="G13172" s="4" t="s">
        <v>2600</v>
      </c>
      <c r="H13172" s="4">
        <v>75806.0</v>
      </c>
      <c r="I13172" s="4">
        <v>16072.0</v>
      </c>
      <c r="J13172" s="4">
        <v>8075.0</v>
      </c>
      <c r="K13172" s="4">
        <v>25435.0</v>
      </c>
      <c r="L13172" s="4">
        <v>10368.0</v>
      </c>
      <c r="M13172" s="4" t="s">
        <v>2044</v>
      </c>
      <c r="N13172" s="4" t="s">
        <v>2041</v>
      </c>
      <c r="O13172" s="4" t="s">
        <v>2041</v>
      </c>
      <c r="P13172" s="4" t="s">
        <v>2041</v>
      </c>
      <c r="R13172" s="5" t="str">
        <f t="shared" si="1"/>
        <v>2022_231</v>
      </c>
    </row>
    <row r="13173">
      <c r="A13173" s="7" t="s">
        <v>2194</v>
      </c>
      <c r="B13173" s="7">
        <v>232.0</v>
      </c>
      <c r="C13173" s="7">
        <v>2022.0</v>
      </c>
      <c r="D13173" s="7" t="s">
        <v>981</v>
      </c>
      <c r="E13173" s="7" t="s">
        <v>2053</v>
      </c>
      <c r="F13173" s="7" t="s">
        <v>74</v>
      </c>
      <c r="G13173" s="7" t="s">
        <v>1584</v>
      </c>
      <c r="H13173" s="8"/>
      <c r="I13173" s="7">
        <v>15916.0</v>
      </c>
      <c r="J13173" s="7">
        <v>287.0</v>
      </c>
      <c r="K13173" s="7">
        <v>9560.0</v>
      </c>
      <c r="L13173" s="7">
        <v>9000.0</v>
      </c>
      <c r="M13173" s="7" t="s">
        <v>2041</v>
      </c>
      <c r="N13173" s="7" t="s">
        <v>2044</v>
      </c>
      <c r="O13173" s="7" t="s">
        <v>2041</v>
      </c>
      <c r="P13173" s="7" t="s">
        <v>2041</v>
      </c>
      <c r="Q13173" s="8"/>
      <c r="R13173" s="5" t="str">
        <f t="shared" si="1"/>
        <v>2022_232</v>
      </c>
    </row>
    <row r="13174">
      <c r="A13174" s="4" t="s">
        <v>2607</v>
      </c>
      <c r="B13174" s="4">
        <v>233.0</v>
      </c>
      <c r="C13174" s="4">
        <v>2022.0</v>
      </c>
      <c r="D13174" s="4" t="s">
        <v>225</v>
      </c>
      <c r="E13174" s="4" t="s">
        <v>921</v>
      </c>
      <c r="F13174" s="4" t="s">
        <v>24</v>
      </c>
      <c r="G13174" s="4" t="s">
        <v>1404</v>
      </c>
      <c r="H13174" s="4">
        <v>35272.0</v>
      </c>
      <c r="I13174" s="4">
        <v>15864.0</v>
      </c>
      <c r="J13174" s="4">
        <v>2343.0</v>
      </c>
      <c r="K13174" s="4">
        <v>39258.0</v>
      </c>
      <c r="L13174" s="4">
        <v>1550.0</v>
      </c>
      <c r="M13174" s="4" t="s">
        <v>2041</v>
      </c>
      <c r="N13174" s="4" t="s">
        <v>2041</v>
      </c>
      <c r="O13174" s="4" t="s">
        <v>2041</v>
      </c>
      <c r="P13174" s="4" t="s">
        <v>2041</v>
      </c>
      <c r="R13174" s="5" t="str">
        <f t="shared" si="1"/>
        <v>2022_233</v>
      </c>
    </row>
    <row r="13175">
      <c r="A13175" s="4" t="s">
        <v>2156</v>
      </c>
      <c r="B13175" s="4">
        <v>234.0</v>
      </c>
      <c r="C13175" s="4">
        <v>2022.0</v>
      </c>
      <c r="D13175" s="4" t="s">
        <v>120</v>
      </c>
      <c r="E13175" s="4" t="s">
        <v>2059</v>
      </c>
      <c r="F13175" s="4" t="s">
        <v>24</v>
      </c>
      <c r="G13175" s="4" t="s">
        <v>1503</v>
      </c>
      <c r="H13175" s="4">
        <v>27129.0</v>
      </c>
      <c r="I13175" s="4">
        <v>15790.0</v>
      </c>
      <c r="J13175" s="4">
        <v>977.0</v>
      </c>
      <c r="K13175" s="4">
        <v>36320.0</v>
      </c>
      <c r="L13175" s="4">
        <v>55093.0</v>
      </c>
      <c r="M13175" s="4" t="s">
        <v>2041</v>
      </c>
      <c r="N13175" s="4" t="s">
        <v>2041</v>
      </c>
      <c r="O13175" s="4" t="s">
        <v>2041</v>
      </c>
      <c r="P13175" s="4" t="s">
        <v>2041</v>
      </c>
      <c r="R13175" s="5" t="str">
        <f t="shared" si="1"/>
        <v>2022_234</v>
      </c>
    </row>
    <row r="13176">
      <c r="A13176" s="4" t="s">
        <v>2620</v>
      </c>
      <c r="B13176" s="4">
        <v>235.0</v>
      </c>
      <c r="C13176" s="4">
        <v>2022.0</v>
      </c>
      <c r="D13176" s="4" t="s">
        <v>638</v>
      </c>
      <c r="E13176" s="4" t="s">
        <v>2043</v>
      </c>
      <c r="F13176" s="4" t="s">
        <v>57</v>
      </c>
      <c r="G13176" s="4" t="s">
        <v>1457</v>
      </c>
      <c r="H13176" s="4">
        <v>215281.0</v>
      </c>
      <c r="I13176" s="4">
        <v>15785.0</v>
      </c>
      <c r="J13176" s="4">
        <v>4822.0</v>
      </c>
      <c r="K13176" s="4">
        <v>27241.0</v>
      </c>
      <c r="L13176" s="4">
        <v>25988.0</v>
      </c>
      <c r="M13176" s="4" t="s">
        <v>2041</v>
      </c>
      <c r="N13176" s="4" t="s">
        <v>2041</v>
      </c>
      <c r="O13176" s="4" t="s">
        <v>2041</v>
      </c>
      <c r="P13176" s="4" t="s">
        <v>2041</v>
      </c>
      <c r="R13176" s="5" t="str">
        <f t="shared" si="1"/>
        <v>2022_235</v>
      </c>
    </row>
    <row r="13177">
      <c r="A13177" s="4" t="s">
        <v>2529</v>
      </c>
      <c r="B13177" s="4">
        <v>236.0</v>
      </c>
      <c r="C13177" s="4">
        <v>2022.0</v>
      </c>
      <c r="D13177" s="4" t="s">
        <v>81</v>
      </c>
      <c r="E13177" s="4" t="s">
        <v>2042</v>
      </c>
      <c r="F13177" s="4" t="s">
        <v>35</v>
      </c>
      <c r="G13177" s="4" t="s">
        <v>1499</v>
      </c>
      <c r="H13177" s="4">
        <v>18146.0</v>
      </c>
      <c r="I13177" s="4">
        <v>15752.0</v>
      </c>
      <c r="J13177" s="4">
        <v>4221.0</v>
      </c>
      <c r="K13177" s="4">
        <v>95748.0</v>
      </c>
      <c r="L13177" s="4">
        <v>18000.0</v>
      </c>
      <c r="M13177" s="4" t="s">
        <v>2041</v>
      </c>
      <c r="N13177" s="4" t="s">
        <v>2041</v>
      </c>
      <c r="O13177" s="4" t="s">
        <v>2041</v>
      </c>
      <c r="P13177" s="4" t="s">
        <v>2041</v>
      </c>
      <c r="R13177" s="5" t="str">
        <f t="shared" si="1"/>
        <v>2022_236</v>
      </c>
    </row>
    <row r="13178">
      <c r="A13178" s="4" t="s">
        <v>2657</v>
      </c>
      <c r="B13178" s="4">
        <v>237.0</v>
      </c>
      <c r="C13178" s="4">
        <v>2022.0</v>
      </c>
      <c r="D13178" s="4" t="s">
        <v>988</v>
      </c>
      <c r="E13178" s="4" t="s">
        <v>2053</v>
      </c>
      <c r="F13178" s="4" t="s">
        <v>257</v>
      </c>
      <c r="G13178" s="4" t="s">
        <v>1424</v>
      </c>
      <c r="H13178" s="4">
        <v>41775.0</v>
      </c>
      <c r="I13178" s="4">
        <v>15655.0</v>
      </c>
      <c r="J13178" s="4">
        <v>1759.0</v>
      </c>
      <c r="K13178" s="4">
        <v>42344.0</v>
      </c>
      <c r="L13178" s="4">
        <v>21000.0</v>
      </c>
      <c r="M13178" s="4" t="s">
        <v>2041</v>
      </c>
      <c r="N13178" s="4" t="s">
        <v>2041</v>
      </c>
      <c r="O13178" s="4" t="s">
        <v>2041</v>
      </c>
      <c r="P13178" s="4" t="s">
        <v>2041</v>
      </c>
      <c r="R13178" s="5" t="str">
        <f t="shared" si="1"/>
        <v>2022_237</v>
      </c>
    </row>
    <row r="13179">
      <c r="A13179" s="4" t="s">
        <v>2288</v>
      </c>
      <c r="B13179" s="4">
        <v>238.0</v>
      </c>
      <c r="C13179" s="4">
        <v>2022.0</v>
      </c>
      <c r="D13179" s="4" t="s">
        <v>67</v>
      </c>
      <c r="E13179" s="4" t="s">
        <v>2042</v>
      </c>
      <c r="F13179" s="4" t="s">
        <v>179</v>
      </c>
      <c r="G13179" s="4" t="s">
        <v>1555</v>
      </c>
      <c r="H13179" s="4">
        <v>13850.0</v>
      </c>
      <c r="I13179" s="4">
        <v>15643.0</v>
      </c>
      <c r="J13179" s="4">
        <v>2422.0</v>
      </c>
      <c r="K13179" s="4">
        <v>60690.0</v>
      </c>
      <c r="L13179" s="4">
        <v>28290.0</v>
      </c>
      <c r="M13179" s="4" t="s">
        <v>2041</v>
      </c>
      <c r="N13179" s="4" t="s">
        <v>2041</v>
      </c>
      <c r="O13179" s="4" t="s">
        <v>2041</v>
      </c>
      <c r="P13179" s="4" t="s">
        <v>2041</v>
      </c>
      <c r="R13179" s="5" t="str">
        <f t="shared" si="1"/>
        <v>2022_238</v>
      </c>
    </row>
    <row r="13180">
      <c r="A13180" s="4" t="s">
        <v>2233</v>
      </c>
      <c r="B13180" s="4">
        <v>239.0</v>
      </c>
      <c r="C13180" s="4">
        <v>2022.0</v>
      </c>
      <c r="D13180" s="4" t="s">
        <v>216</v>
      </c>
      <c r="E13180" s="4" t="s">
        <v>921</v>
      </c>
      <c r="F13180" s="4" t="s">
        <v>20</v>
      </c>
      <c r="G13180" s="4" t="s">
        <v>1402</v>
      </c>
      <c r="H13180" s="4">
        <v>25615.0</v>
      </c>
      <c r="I13180" s="4">
        <v>15369.0</v>
      </c>
      <c r="J13180" s="4">
        <v>907.0</v>
      </c>
      <c r="K13180" s="4">
        <v>39719.0</v>
      </c>
      <c r="L13180" s="4">
        <v>10300.0</v>
      </c>
      <c r="M13180" s="4" t="s">
        <v>2041</v>
      </c>
      <c r="N13180" s="4" t="s">
        <v>2041</v>
      </c>
      <c r="O13180" s="4" t="s">
        <v>2041</v>
      </c>
      <c r="P13180" s="4" t="s">
        <v>2041</v>
      </c>
      <c r="R13180" s="5" t="str">
        <f t="shared" si="1"/>
        <v>2022_239</v>
      </c>
    </row>
    <row r="13181">
      <c r="A13181" s="4" t="s">
        <v>2193</v>
      </c>
      <c r="B13181" s="4">
        <v>240.0</v>
      </c>
      <c r="C13181" s="4">
        <v>2022.0</v>
      </c>
      <c r="D13181" s="4" t="s">
        <v>1831</v>
      </c>
      <c r="E13181" s="4" t="s">
        <v>2040</v>
      </c>
      <c r="F13181" s="4" t="s">
        <v>27</v>
      </c>
      <c r="G13181" s="4" t="s">
        <v>1510</v>
      </c>
      <c r="H13181" s="4">
        <v>4889.0</v>
      </c>
      <c r="I13181" s="4">
        <v>15319.0</v>
      </c>
      <c r="J13181" s="4">
        <v>397.0</v>
      </c>
      <c r="K13181" s="4">
        <v>4048.0</v>
      </c>
      <c r="L13181" s="4">
        <v>10430.0</v>
      </c>
      <c r="M13181" s="4" t="s">
        <v>2041</v>
      </c>
      <c r="N13181" s="4" t="s">
        <v>2041</v>
      </c>
      <c r="O13181" s="4" t="s">
        <v>2041</v>
      </c>
      <c r="P13181" s="4" t="s">
        <v>2041</v>
      </c>
      <c r="R13181" s="5" t="str">
        <f t="shared" si="1"/>
        <v>2022_240</v>
      </c>
    </row>
    <row r="13182">
      <c r="A13182" s="4" t="s">
        <v>990</v>
      </c>
      <c r="B13182" s="4">
        <v>241.0</v>
      </c>
      <c r="C13182" s="4">
        <v>2022.0</v>
      </c>
      <c r="D13182" s="4" t="s">
        <v>1096</v>
      </c>
      <c r="E13182" s="4" t="s">
        <v>921</v>
      </c>
      <c r="F13182" s="4" t="s">
        <v>24</v>
      </c>
      <c r="G13182" s="4" t="s">
        <v>1404</v>
      </c>
      <c r="H13182" s="4">
        <v>34029.0</v>
      </c>
      <c r="I13182" s="4">
        <v>15295.0</v>
      </c>
      <c r="J13182" s="4">
        <v>1457.0</v>
      </c>
      <c r="K13182" s="4">
        <v>22321.0</v>
      </c>
      <c r="L13182" s="4">
        <v>40000.0</v>
      </c>
      <c r="M13182" s="4" t="s">
        <v>2041</v>
      </c>
      <c r="N13182" s="4" t="s">
        <v>2041</v>
      </c>
      <c r="O13182" s="4" t="s">
        <v>2041</v>
      </c>
      <c r="P13182" s="4" t="s">
        <v>2041</v>
      </c>
      <c r="R13182" s="5" t="str">
        <f t="shared" si="1"/>
        <v>2022_241</v>
      </c>
    </row>
    <row r="13183">
      <c r="A13183" s="7" t="s">
        <v>2238</v>
      </c>
      <c r="B13183" s="7">
        <v>242.0</v>
      </c>
      <c r="C13183" s="7">
        <v>2022.0</v>
      </c>
      <c r="D13183" s="7" t="s">
        <v>759</v>
      </c>
      <c r="E13183" s="7" t="s">
        <v>2141</v>
      </c>
      <c r="F13183" s="7" t="s">
        <v>43</v>
      </c>
      <c r="G13183" s="7" t="s">
        <v>1560</v>
      </c>
      <c r="H13183" s="7">
        <v>95577.0</v>
      </c>
      <c r="I13183" s="7">
        <v>15005.0</v>
      </c>
      <c r="J13183" s="7">
        <v>2599.0</v>
      </c>
      <c r="K13183" s="7">
        <v>48773.0</v>
      </c>
      <c r="L13183" s="7">
        <v>56000.0</v>
      </c>
      <c r="M13183" s="7" t="s">
        <v>2041</v>
      </c>
      <c r="N13183" s="7" t="s">
        <v>2044</v>
      </c>
      <c r="O13183" s="7" t="s">
        <v>2041</v>
      </c>
      <c r="P13183" s="7" t="s">
        <v>2041</v>
      </c>
      <c r="Q13183" s="8"/>
      <c r="R13183" s="5" t="str">
        <f t="shared" si="1"/>
        <v>2022_242</v>
      </c>
    </row>
    <row r="13184">
      <c r="A13184" s="4" t="s">
        <v>240</v>
      </c>
      <c r="B13184" s="4">
        <v>243.0</v>
      </c>
      <c r="C13184" s="4">
        <v>2022.0</v>
      </c>
      <c r="D13184" s="4" t="s">
        <v>216</v>
      </c>
      <c r="E13184" s="4" t="s">
        <v>921</v>
      </c>
      <c r="F13184" s="4" t="s">
        <v>57</v>
      </c>
      <c r="G13184" s="4" t="s">
        <v>1526</v>
      </c>
      <c r="H13184" s="4">
        <v>26694.0</v>
      </c>
      <c r="I13184" s="4">
        <v>14905.0</v>
      </c>
      <c r="J13184" s="4">
        <v>759.0</v>
      </c>
      <c r="K13184" s="4">
        <v>74745.0</v>
      </c>
      <c r="L13184" s="4">
        <v>13003.0</v>
      </c>
      <c r="M13184" s="4" t="s">
        <v>2041</v>
      </c>
      <c r="N13184" s="4" t="s">
        <v>2041</v>
      </c>
      <c r="O13184" s="4" t="s">
        <v>2041</v>
      </c>
      <c r="P13184" s="4" t="s">
        <v>2041</v>
      </c>
      <c r="R13184" s="5" t="str">
        <f t="shared" si="1"/>
        <v>2022_243</v>
      </c>
    </row>
    <row r="13185">
      <c r="A13185" s="4" t="s">
        <v>2317</v>
      </c>
      <c r="B13185" s="4">
        <v>244.0</v>
      </c>
      <c r="C13185" s="4">
        <v>2022.0</v>
      </c>
      <c r="D13185" s="4" t="s">
        <v>19</v>
      </c>
      <c r="E13185" s="4" t="s">
        <v>19</v>
      </c>
      <c r="F13185" s="4" t="s">
        <v>20</v>
      </c>
      <c r="G13185" s="4" t="s">
        <v>1606</v>
      </c>
      <c r="H13185" s="4">
        <v>9335.0</v>
      </c>
      <c r="I13185" s="4">
        <v>14838.0</v>
      </c>
      <c r="J13185" s="4">
        <v>537.0</v>
      </c>
      <c r="K13185" s="4">
        <v>16575.0</v>
      </c>
      <c r="L13185" s="4">
        <v>49300.0</v>
      </c>
      <c r="M13185" s="4" t="s">
        <v>2041</v>
      </c>
      <c r="N13185" s="4" t="s">
        <v>2041</v>
      </c>
      <c r="O13185" s="4" t="s">
        <v>2041</v>
      </c>
      <c r="P13185" s="4" t="s">
        <v>2041</v>
      </c>
      <c r="R13185" s="5" t="str">
        <f t="shared" si="1"/>
        <v>2022_244</v>
      </c>
    </row>
    <row r="13186">
      <c r="A13186" s="4" t="s">
        <v>2213</v>
      </c>
      <c r="B13186" s="4">
        <v>245.0</v>
      </c>
      <c r="C13186" s="4">
        <v>2022.0</v>
      </c>
      <c r="D13186" s="4" t="s">
        <v>26</v>
      </c>
      <c r="E13186" s="4" t="s">
        <v>2040</v>
      </c>
      <c r="F13186" s="4" t="s">
        <v>95</v>
      </c>
      <c r="G13186" s="4" t="s">
        <v>1458</v>
      </c>
      <c r="H13186" s="4">
        <v>4321.0</v>
      </c>
      <c r="I13186" s="4">
        <v>14789.0</v>
      </c>
      <c r="J13186" s="4">
        <v>178.0</v>
      </c>
      <c r="K13186" s="4">
        <v>8869.0</v>
      </c>
      <c r="L13186" s="4">
        <v>72000.0</v>
      </c>
      <c r="M13186" s="4" t="s">
        <v>2041</v>
      </c>
      <c r="N13186" s="4" t="s">
        <v>2041</v>
      </c>
      <c r="O13186" s="4" t="s">
        <v>2041</v>
      </c>
      <c r="P13186" s="4" t="s">
        <v>2041</v>
      </c>
      <c r="R13186" s="5" t="str">
        <f t="shared" si="1"/>
        <v>2022_245</v>
      </c>
    </row>
    <row r="13187">
      <c r="A13187" s="4" t="s">
        <v>2202</v>
      </c>
      <c r="B13187" s="4">
        <v>246.0</v>
      </c>
      <c r="C13187" s="4">
        <v>2022.0</v>
      </c>
      <c r="D13187" s="4" t="s">
        <v>67</v>
      </c>
      <c r="E13187" s="4" t="s">
        <v>2042</v>
      </c>
      <c r="F13187" s="4" t="s">
        <v>30</v>
      </c>
      <c r="G13187" s="4" t="s">
        <v>1407</v>
      </c>
      <c r="H13187" s="4">
        <v>15971.0</v>
      </c>
      <c r="I13187" s="4">
        <v>14657.0</v>
      </c>
      <c r="J13187" s="4">
        <v>1578.0</v>
      </c>
      <c r="K13187" s="4">
        <v>81626.0</v>
      </c>
      <c r="L13187" s="4">
        <v>10340.0</v>
      </c>
      <c r="M13187" s="4" t="s">
        <v>2041</v>
      </c>
      <c r="N13187" s="4" t="s">
        <v>2041</v>
      </c>
      <c r="O13187" s="4" t="s">
        <v>2041</v>
      </c>
      <c r="P13187" s="4" t="s">
        <v>2041</v>
      </c>
      <c r="R13187" s="5" t="str">
        <f t="shared" si="1"/>
        <v>2022_246</v>
      </c>
    </row>
    <row r="13188">
      <c r="A13188" s="4" t="s">
        <v>1312</v>
      </c>
      <c r="B13188" s="4">
        <v>247.0</v>
      </c>
      <c r="C13188" s="4">
        <v>2022.0</v>
      </c>
      <c r="D13188" s="4" t="s">
        <v>42</v>
      </c>
      <c r="E13188" s="4" t="s">
        <v>2042</v>
      </c>
      <c r="F13188" s="4" t="s">
        <v>30</v>
      </c>
      <c r="G13188" s="4" t="s">
        <v>1407</v>
      </c>
      <c r="I13188" s="4">
        <v>14648.0</v>
      </c>
      <c r="J13188" s="4">
        <v>289.0</v>
      </c>
      <c r="K13188" s="4">
        <v>90420.0</v>
      </c>
      <c r="L13188" s="4">
        <v>9150.0</v>
      </c>
      <c r="M13188" s="4" t="s">
        <v>2041</v>
      </c>
      <c r="N13188" s="4" t="s">
        <v>2041</v>
      </c>
      <c r="O13188" s="4" t="s">
        <v>2041</v>
      </c>
      <c r="P13188" s="4" t="s">
        <v>2041</v>
      </c>
      <c r="R13188" s="5" t="str">
        <f t="shared" si="1"/>
        <v>2022_247</v>
      </c>
    </row>
    <row r="13189">
      <c r="A13189" s="4" t="s">
        <v>2467</v>
      </c>
      <c r="B13189" s="4">
        <v>248.0</v>
      </c>
      <c r="C13189" s="4">
        <v>2022.0</v>
      </c>
      <c r="D13189" s="4" t="s">
        <v>490</v>
      </c>
      <c r="E13189" s="4" t="s">
        <v>921</v>
      </c>
      <c r="F13189" s="4" t="s">
        <v>24</v>
      </c>
      <c r="G13189" s="4" t="s">
        <v>1401</v>
      </c>
      <c r="H13189" s="4">
        <v>60728.0</v>
      </c>
      <c r="I13189" s="4">
        <v>14643.0</v>
      </c>
      <c r="J13189" s="4">
        <v>2118.0</v>
      </c>
      <c r="K13189" s="4">
        <v>36811.0</v>
      </c>
      <c r="L13189" s="4">
        <v>1932.0</v>
      </c>
      <c r="M13189" s="4" t="s">
        <v>2041</v>
      </c>
      <c r="N13189" s="4" t="s">
        <v>2041</v>
      </c>
      <c r="O13189" s="4" t="s">
        <v>2041</v>
      </c>
      <c r="P13189" s="4" t="s">
        <v>2041</v>
      </c>
      <c r="R13189" s="5" t="str">
        <f t="shared" si="1"/>
        <v>2022_248</v>
      </c>
    </row>
    <row r="13190">
      <c r="A13190" s="4" t="s">
        <v>2281</v>
      </c>
      <c r="B13190" s="4">
        <v>249.0</v>
      </c>
      <c r="C13190" s="4">
        <v>2022.0</v>
      </c>
      <c r="D13190" s="4" t="s">
        <v>1831</v>
      </c>
      <c r="E13190" s="4" t="s">
        <v>2040</v>
      </c>
      <c r="F13190" s="4" t="s">
        <v>115</v>
      </c>
      <c r="G13190" s="4" t="s">
        <v>1450</v>
      </c>
      <c r="H13190" s="4">
        <v>40583.0</v>
      </c>
      <c r="I13190" s="4">
        <v>14630.0</v>
      </c>
      <c r="J13190" s="4">
        <v>2170.0</v>
      </c>
      <c r="K13190" s="4">
        <v>14516.0</v>
      </c>
      <c r="L13190" s="4">
        <v>85050.0</v>
      </c>
      <c r="M13190" s="4" t="s">
        <v>2041</v>
      </c>
      <c r="N13190" s="4" t="s">
        <v>2041</v>
      </c>
      <c r="O13190" s="4" t="s">
        <v>2041</v>
      </c>
      <c r="P13190" s="4" t="s">
        <v>2041</v>
      </c>
      <c r="R13190" s="5" t="str">
        <f t="shared" si="1"/>
        <v>2022_249</v>
      </c>
    </row>
    <row r="13191">
      <c r="A13191" s="4" t="s">
        <v>2514</v>
      </c>
      <c r="B13191" s="4">
        <v>250.0</v>
      </c>
      <c r="C13191" s="4">
        <v>2022.0</v>
      </c>
      <c r="D13191" s="4" t="s">
        <v>975</v>
      </c>
      <c r="E13191" s="4" t="s">
        <v>2043</v>
      </c>
      <c r="F13191" s="4" t="s">
        <v>57</v>
      </c>
      <c r="G13191" s="4" t="s">
        <v>1600</v>
      </c>
      <c r="H13191" s="4">
        <v>74997.0</v>
      </c>
      <c r="I13191" s="4">
        <v>14626.0</v>
      </c>
      <c r="J13191" s="4">
        <v>3909.0</v>
      </c>
      <c r="K13191" s="4">
        <v>15892.0</v>
      </c>
      <c r="L13191" s="4">
        <v>14100.0</v>
      </c>
      <c r="M13191" s="4" t="s">
        <v>2041</v>
      </c>
      <c r="N13191" s="4" t="s">
        <v>2041</v>
      </c>
      <c r="O13191" s="4" t="s">
        <v>2041</v>
      </c>
      <c r="P13191" s="4" t="s">
        <v>2041</v>
      </c>
      <c r="R13191" s="5" t="str">
        <f t="shared" si="1"/>
        <v>2022_250</v>
      </c>
    </row>
    <row r="13192">
      <c r="A13192" s="4" t="s">
        <v>683</v>
      </c>
      <c r="B13192" s="4">
        <v>251.0</v>
      </c>
      <c r="C13192" s="4">
        <v>2022.0</v>
      </c>
      <c r="D13192" s="4" t="s">
        <v>67</v>
      </c>
      <c r="E13192" s="4" t="s">
        <v>2042</v>
      </c>
      <c r="F13192" s="4" t="s">
        <v>189</v>
      </c>
      <c r="G13192" s="4" t="s">
        <v>1479</v>
      </c>
      <c r="I13192" s="4">
        <v>14612.0</v>
      </c>
      <c r="J13192" s="4">
        <v>735.0</v>
      </c>
      <c r="K13192" s="4">
        <v>36316.0</v>
      </c>
      <c r="L13192" s="4">
        <v>13590.0</v>
      </c>
      <c r="M13192" s="4" t="s">
        <v>2041</v>
      </c>
      <c r="N13192" s="4" t="s">
        <v>2041</v>
      </c>
      <c r="O13192" s="4" t="s">
        <v>2041</v>
      </c>
      <c r="P13192" s="4" t="s">
        <v>2041</v>
      </c>
      <c r="R13192" s="5" t="str">
        <f t="shared" si="1"/>
        <v>2022_251</v>
      </c>
    </row>
    <row r="13193">
      <c r="A13193" s="4" t="s">
        <v>2192</v>
      </c>
      <c r="B13193" s="4">
        <v>252.0</v>
      </c>
      <c r="C13193" s="4">
        <v>2022.0</v>
      </c>
      <c r="D13193" s="4" t="s">
        <v>1728</v>
      </c>
      <c r="E13193" s="4" t="s">
        <v>2062</v>
      </c>
      <c r="F13193" s="4" t="s">
        <v>46</v>
      </c>
      <c r="G13193" s="4" t="s">
        <v>1514</v>
      </c>
      <c r="H13193" s="4">
        <v>65312.0</v>
      </c>
      <c r="I13193" s="4">
        <v>14455.0</v>
      </c>
      <c r="J13193" s="4">
        <v>2694.0</v>
      </c>
      <c r="K13193" s="4">
        <v>16077.0</v>
      </c>
      <c r="L13193" s="4">
        <v>45000.0</v>
      </c>
      <c r="M13193" s="4" t="s">
        <v>2041</v>
      </c>
      <c r="N13193" s="4" t="s">
        <v>2041</v>
      </c>
      <c r="O13193" s="4" t="s">
        <v>2041</v>
      </c>
      <c r="P13193" s="4" t="s">
        <v>2041</v>
      </c>
      <c r="R13193" s="5" t="str">
        <f t="shared" si="1"/>
        <v>2022_252</v>
      </c>
    </row>
    <row r="13194">
      <c r="A13194" s="7" t="s">
        <v>2218</v>
      </c>
      <c r="B13194" s="7">
        <v>253.0</v>
      </c>
      <c r="C13194" s="7">
        <v>2022.0</v>
      </c>
      <c r="D13194" s="7" t="s">
        <v>1728</v>
      </c>
      <c r="E13194" s="7" t="s">
        <v>2062</v>
      </c>
      <c r="F13194" s="7" t="s">
        <v>55</v>
      </c>
      <c r="G13194" s="7" t="s">
        <v>1522</v>
      </c>
      <c r="H13194" s="7">
        <v>36457.0</v>
      </c>
      <c r="I13194" s="7">
        <v>14348.0</v>
      </c>
      <c r="J13194" s="7">
        <v>1746.0</v>
      </c>
      <c r="K13194" s="7">
        <v>20341.0</v>
      </c>
      <c r="L13194" s="7">
        <v>54640.0</v>
      </c>
      <c r="M13194" s="7" t="s">
        <v>2041</v>
      </c>
      <c r="N13194" s="7" t="s">
        <v>2044</v>
      </c>
      <c r="O13194" s="7" t="s">
        <v>2041</v>
      </c>
      <c r="P13194" s="7" t="s">
        <v>2041</v>
      </c>
      <c r="Q13194" s="8"/>
      <c r="R13194" s="5" t="str">
        <f t="shared" si="1"/>
        <v>2022_253</v>
      </c>
    </row>
    <row r="13195">
      <c r="A13195" s="7" t="s">
        <v>2700</v>
      </c>
      <c r="B13195" s="7">
        <v>254.0</v>
      </c>
      <c r="C13195" s="7">
        <v>2022.0</v>
      </c>
      <c r="D13195" s="7" t="s">
        <v>1728</v>
      </c>
      <c r="E13195" s="7" t="s">
        <v>2062</v>
      </c>
      <c r="F13195" s="7" t="s">
        <v>35</v>
      </c>
      <c r="G13195" s="7" t="s">
        <v>2473</v>
      </c>
      <c r="H13195" s="7">
        <v>32701.0</v>
      </c>
      <c r="I13195" s="7">
        <v>14298.0</v>
      </c>
      <c r="J13195" s="7">
        <v>1246.0</v>
      </c>
      <c r="K13195" s="7">
        <v>12279.0</v>
      </c>
      <c r="L13195" s="7">
        <v>70000.0</v>
      </c>
      <c r="M13195" s="7" t="s">
        <v>2041</v>
      </c>
      <c r="N13195" s="7" t="s">
        <v>2044</v>
      </c>
      <c r="O13195" s="7" t="s">
        <v>2041</v>
      </c>
      <c r="P13195" s="7" t="s">
        <v>2041</v>
      </c>
      <c r="Q13195" s="8"/>
      <c r="R13195" s="5" t="str">
        <f t="shared" si="1"/>
        <v>2022_254</v>
      </c>
    </row>
    <row r="13196">
      <c r="A13196" s="4" t="s">
        <v>2191</v>
      </c>
      <c r="B13196" s="4">
        <v>255.0</v>
      </c>
      <c r="C13196" s="4">
        <v>2022.0</v>
      </c>
      <c r="D13196" s="4" t="s">
        <v>717</v>
      </c>
      <c r="E13196" s="4" t="s">
        <v>2141</v>
      </c>
      <c r="F13196" s="4" t="s">
        <v>30</v>
      </c>
      <c r="G13196" s="4" t="s">
        <v>1407</v>
      </c>
      <c r="H13196" s="4">
        <v>17566.0</v>
      </c>
      <c r="I13196" s="4">
        <v>14289.0</v>
      </c>
      <c r="J13196" s="4">
        <v>1408.0</v>
      </c>
      <c r="K13196" s="4">
        <v>28422.0</v>
      </c>
      <c r="L13196" s="4">
        <v>71700.0</v>
      </c>
      <c r="M13196" s="4" t="s">
        <v>2041</v>
      </c>
      <c r="N13196" s="4" t="s">
        <v>2041</v>
      </c>
      <c r="O13196" s="4" t="s">
        <v>2041</v>
      </c>
      <c r="P13196" s="4" t="s">
        <v>2041</v>
      </c>
      <c r="R13196" s="5" t="str">
        <f t="shared" si="1"/>
        <v>2022_255</v>
      </c>
    </row>
    <row r="13197">
      <c r="A13197" s="4" t="s">
        <v>2262</v>
      </c>
      <c r="B13197" s="4">
        <v>256.0</v>
      </c>
      <c r="C13197" s="4">
        <v>2022.0</v>
      </c>
      <c r="D13197" s="4" t="s">
        <v>99</v>
      </c>
      <c r="E13197" s="4" t="s">
        <v>2042</v>
      </c>
      <c r="F13197" s="4" t="s">
        <v>201</v>
      </c>
      <c r="G13197" s="4" t="s">
        <v>1549</v>
      </c>
      <c r="H13197" s="4">
        <v>19177.0</v>
      </c>
      <c r="I13197" s="4">
        <v>14263.0</v>
      </c>
      <c r="J13197" s="4">
        <v>1711.0</v>
      </c>
      <c r="K13197" s="4">
        <v>304657.0</v>
      </c>
      <c r="L13197" s="4">
        <v>18600.0</v>
      </c>
      <c r="M13197" s="4" t="s">
        <v>2041</v>
      </c>
      <c r="N13197" s="4" t="s">
        <v>2041</v>
      </c>
      <c r="O13197" s="4" t="s">
        <v>2041</v>
      </c>
      <c r="P13197" s="4" t="s">
        <v>2041</v>
      </c>
      <c r="R13197" s="5" t="str">
        <f t="shared" si="1"/>
        <v>2022_256</v>
      </c>
    </row>
    <row r="13198">
      <c r="A13198" s="4" t="s">
        <v>2532</v>
      </c>
      <c r="B13198" s="4">
        <v>257.0</v>
      </c>
      <c r="C13198" s="4">
        <v>2022.0</v>
      </c>
      <c r="D13198" s="4" t="s">
        <v>216</v>
      </c>
      <c r="E13198" s="4" t="s">
        <v>921</v>
      </c>
      <c r="F13198" s="4" t="s">
        <v>37</v>
      </c>
      <c r="G13198" s="4" t="s">
        <v>1495</v>
      </c>
      <c r="H13198" s="4">
        <v>68883.0</v>
      </c>
      <c r="I13198" s="4">
        <v>14218.0</v>
      </c>
      <c r="J13198" s="4">
        <v>3288.0</v>
      </c>
      <c r="K13198" s="4">
        <v>99590.0</v>
      </c>
      <c r="L13198" s="4">
        <v>17100.0</v>
      </c>
      <c r="M13198" s="4" t="s">
        <v>2041</v>
      </c>
      <c r="N13198" s="4" t="s">
        <v>2041</v>
      </c>
      <c r="O13198" s="4" t="s">
        <v>2041</v>
      </c>
      <c r="P13198" s="4" t="s">
        <v>2041</v>
      </c>
      <c r="R13198" s="5" t="str">
        <f t="shared" si="1"/>
        <v>2022_257</v>
      </c>
    </row>
    <row r="13199">
      <c r="A13199" s="4" t="s">
        <v>2201</v>
      </c>
      <c r="B13199" s="4">
        <v>258.0</v>
      </c>
      <c r="C13199" s="4">
        <v>2022.0</v>
      </c>
      <c r="D13199" s="4" t="s">
        <v>981</v>
      </c>
      <c r="E13199" s="4" t="s">
        <v>2053</v>
      </c>
      <c r="F13199" s="4" t="s">
        <v>20</v>
      </c>
      <c r="G13199" s="4" t="s">
        <v>1538</v>
      </c>
      <c r="H13199" s="4">
        <v>21890.0</v>
      </c>
      <c r="I13199" s="4">
        <v>14181.0</v>
      </c>
      <c r="J13199" s="4">
        <v>1488.0</v>
      </c>
      <c r="K13199" s="4">
        <v>18178.0</v>
      </c>
      <c r="L13199" s="4">
        <v>31000.0</v>
      </c>
      <c r="M13199" s="4" t="s">
        <v>2041</v>
      </c>
      <c r="N13199" s="4" t="s">
        <v>2041</v>
      </c>
      <c r="O13199" s="4" t="s">
        <v>2041</v>
      </c>
      <c r="P13199" s="4" t="s">
        <v>2041</v>
      </c>
      <c r="R13199" s="5" t="str">
        <f t="shared" si="1"/>
        <v>2022_258</v>
      </c>
    </row>
    <row r="13200">
      <c r="A13200" s="4" t="s">
        <v>1251</v>
      </c>
      <c r="B13200" s="4">
        <v>259.0</v>
      </c>
      <c r="C13200" s="4">
        <v>2022.0</v>
      </c>
      <c r="D13200" s="4" t="s">
        <v>223</v>
      </c>
      <c r="E13200" s="4" t="s">
        <v>223</v>
      </c>
      <c r="F13200" s="4" t="s">
        <v>24</v>
      </c>
      <c r="G13200" s="4" t="s">
        <v>1401</v>
      </c>
      <c r="H13200" s="4">
        <v>4052.0</v>
      </c>
      <c r="I13200" s="4">
        <v>14157.0</v>
      </c>
      <c r="J13200" s="4">
        <v>440.0</v>
      </c>
      <c r="K13200" s="4">
        <v>7280.0</v>
      </c>
      <c r="L13200" s="4">
        <v>40582.0</v>
      </c>
      <c r="M13200" s="4" t="s">
        <v>2041</v>
      </c>
      <c r="N13200" s="4" t="s">
        <v>2041</v>
      </c>
      <c r="O13200" s="4" t="s">
        <v>2041</v>
      </c>
      <c r="P13200" s="4" t="s">
        <v>2041</v>
      </c>
      <c r="R13200" s="5" t="str">
        <f t="shared" si="1"/>
        <v>2022_259</v>
      </c>
    </row>
    <row r="13201">
      <c r="A13201" s="4" t="s">
        <v>2312</v>
      </c>
      <c r="B13201" s="4">
        <v>260.0</v>
      </c>
      <c r="C13201" s="4">
        <v>2022.0</v>
      </c>
      <c r="D13201" s="4" t="s">
        <v>223</v>
      </c>
      <c r="E13201" s="4" t="s">
        <v>223</v>
      </c>
      <c r="F13201" s="4" t="s">
        <v>24</v>
      </c>
      <c r="G13201" s="4" t="s">
        <v>1503</v>
      </c>
      <c r="H13201" s="4">
        <v>10857.0</v>
      </c>
      <c r="I13201" s="4">
        <v>14112.0</v>
      </c>
      <c r="J13201" s="4">
        <v>173.0</v>
      </c>
      <c r="K13201" s="4">
        <v>11734.0</v>
      </c>
      <c r="L13201" s="4">
        <v>51000.0</v>
      </c>
      <c r="M13201" s="4" t="s">
        <v>2041</v>
      </c>
      <c r="N13201" s="4" t="s">
        <v>2041</v>
      </c>
      <c r="O13201" s="4" t="s">
        <v>2041</v>
      </c>
      <c r="P13201" s="4" t="s">
        <v>2041</v>
      </c>
      <c r="R13201" s="5" t="str">
        <f t="shared" si="1"/>
        <v>2022_260</v>
      </c>
    </row>
    <row r="13202">
      <c r="A13202" s="7" t="s">
        <v>2263</v>
      </c>
      <c r="B13202" s="7">
        <v>261.0</v>
      </c>
      <c r="C13202" s="7">
        <v>2022.0</v>
      </c>
      <c r="D13202" s="7" t="s">
        <v>168</v>
      </c>
      <c r="E13202" s="7" t="s">
        <v>2116</v>
      </c>
      <c r="F13202" s="7" t="s">
        <v>57</v>
      </c>
      <c r="G13202" s="7" t="s">
        <v>1454</v>
      </c>
      <c r="H13202" s="7">
        <v>11314.0</v>
      </c>
      <c r="I13202" s="7">
        <v>14093.0</v>
      </c>
      <c r="J13202" s="7">
        <v>1413.0</v>
      </c>
      <c r="K13202" s="7">
        <v>9536.0</v>
      </c>
      <c r="L13202" s="7">
        <v>13950.0</v>
      </c>
      <c r="M13202" s="7" t="s">
        <v>2041</v>
      </c>
      <c r="N13202" s="7" t="s">
        <v>2044</v>
      </c>
      <c r="O13202" s="7" t="s">
        <v>2041</v>
      </c>
      <c r="P13202" s="7" t="s">
        <v>2041</v>
      </c>
      <c r="Q13202" s="8"/>
      <c r="R13202" s="5" t="str">
        <f t="shared" si="1"/>
        <v>2022_261</v>
      </c>
    </row>
    <row r="13203">
      <c r="A13203" s="4" t="s">
        <v>2653</v>
      </c>
      <c r="B13203" s="4">
        <v>262.0</v>
      </c>
      <c r="C13203" s="4">
        <v>2022.0</v>
      </c>
      <c r="D13203" s="4" t="s">
        <v>223</v>
      </c>
      <c r="E13203" s="4" t="s">
        <v>223</v>
      </c>
      <c r="F13203" s="4" t="s">
        <v>24</v>
      </c>
      <c r="G13203" s="4" t="s">
        <v>1503</v>
      </c>
      <c r="H13203" s="4">
        <v>17807.0</v>
      </c>
      <c r="I13203" s="4">
        <v>14093.0</v>
      </c>
      <c r="J13203" s="4">
        <v>477.0</v>
      </c>
      <c r="K13203" s="4">
        <v>14633.0</v>
      </c>
      <c r="L13203" s="4">
        <v>53500.0</v>
      </c>
      <c r="M13203" s="4" t="s">
        <v>2041</v>
      </c>
      <c r="N13203" s="4" t="s">
        <v>2041</v>
      </c>
      <c r="O13203" s="4" t="s">
        <v>2041</v>
      </c>
      <c r="P13203" s="4" t="s">
        <v>2041</v>
      </c>
      <c r="R13203" s="5" t="str">
        <f t="shared" si="1"/>
        <v>2022_262</v>
      </c>
    </row>
    <row r="13204">
      <c r="A13204" s="4" t="s">
        <v>1637</v>
      </c>
      <c r="B13204" s="4">
        <v>263.0</v>
      </c>
      <c r="C13204" s="4">
        <v>2022.0</v>
      </c>
      <c r="D13204" s="4" t="s">
        <v>34</v>
      </c>
      <c r="E13204" s="4" t="s">
        <v>2062</v>
      </c>
      <c r="F13204" s="4" t="s">
        <v>30</v>
      </c>
      <c r="G13204" s="4" t="s">
        <v>1637</v>
      </c>
      <c r="H13204" s="4">
        <v>31213.0</v>
      </c>
      <c r="I13204" s="4">
        <v>14082.0</v>
      </c>
      <c r="J13204" s="4">
        <v>1906.0</v>
      </c>
      <c r="K13204" s="4">
        <v>30154.0</v>
      </c>
      <c r="L13204" s="4">
        <v>61200.0</v>
      </c>
      <c r="M13204" s="4" t="s">
        <v>2041</v>
      </c>
      <c r="N13204" s="4" t="s">
        <v>2041</v>
      </c>
      <c r="O13204" s="4" t="s">
        <v>2041</v>
      </c>
      <c r="P13204" s="4" t="s">
        <v>2041</v>
      </c>
      <c r="R13204" s="5" t="str">
        <f t="shared" si="1"/>
        <v>2022_263</v>
      </c>
    </row>
    <row r="13205">
      <c r="A13205" s="4" t="s">
        <v>2248</v>
      </c>
      <c r="B13205" s="4">
        <v>264.0</v>
      </c>
      <c r="C13205" s="4">
        <v>2022.0</v>
      </c>
      <c r="D13205" s="4" t="s">
        <v>45</v>
      </c>
      <c r="E13205" s="4" t="s">
        <v>2042</v>
      </c>
      <c r="F13205" s="4" t="s">
        <v>57</v>
      </c>
      <c r="G13205" s="4" t="s">
        <v>1523</v>
      </c>
      <c r="I13205" s="4">
        <v>14055.0</v>
      </c>
      <c r="J13205" s="4">
        <v>367.0</v>
      </c>
      <c r="K13205" s="4">
        <v>21741.0</v>
      </c>
      <c r="L13205" s="4">
        <v>11787.0</v>
      </c>
      <c r="M13205" s="4" t="s">
        <v>2041</v>
      </c>
      <c r="N13205" s="4" t="s">
        <v>2041</v>
      </c>
      <c r="O13205" s="4" t="s">
        <v>2041</v>
      </c>
      <c r="P13205" s="4" t="s">
        <v>2041</v>
      </c>
      <c r="R13205" s="5" t="str">
        <f t="shared" si="1"/>
        <v>2022_264</v>
      </c>
    </row>
    <row r="13206">
      <c r="A13206" s="4" t="s">
        <v>2575</v>
      </c>
      <c r="B13206" s="4">
        <v>265.0</v>
      </c>
      <c r="C13206" s="4">
        <v>2022.0</v>
      </c>
      <c r="D13206" s="4" t="s">
        <v>1364</v>
      </c>
      <c r="E13206" s="4" t="s">
        <v>2040</v>
      </c>
      <c r="F13206" s="4" t="s">
        <v>183</v>
      </c>
      <c r="G13206" s="4" t="s">
        <v>1550</v>
      </c>
      <c r="H13206" s="4">
        <v>1807.0</v>
      </c>
      <c r="I13206" s="4">
        <v>14044.0</v>
      </c>
      <c r="J13206" s="4">
        <v>340.0</v>
      </c>
      <c r="K13206" s="4">
        <v>16249.0</v>
      </c>
      <c r="L13206" s="4">
        <v>26745.0</v>
      </c>
      <c r="M13206" s="4" t="s">
        <v>2041</v>
      </c>
      <c r="N13206" s="4" t="s">
        <v>2041</v>
      </c>
      <c r="O13206" s="4" t="s">
        <v>2041</v>
      </c>
      <c r="P13206" s="4" t="s">
        <v>2041</v>
      </c>
      <c r="R13206" s="5" t="str">
        <f t="shared" si="1"/>
        <v>2022_265</v>
      </c>
    </row>
    <row r="13207">
      <c r="A13207" s="4" t="s">
        <v>1380</v>
      </c>
      <c r="B13207" s="4">
        <v>266.0</v>
      </c>
      <c r="C13207" s="4">
        <v>2022.0</v>
      </c>
      <c r="D13207" s="4" t="s">
        <v>99</v>
      </c>
      <c r="E13207" s="4" t="s">
        <v>2042</v>
      </c>
      <c r="F13207" s="4" t="s">
        <v>57</v>
      </c>
      <c r="G13207" s="4" t="s">
        <v>1635</v>
      </c>
      <c r="I13207" s="4">
        <v>13936.0</v>
      </c>
      <c r="J13207" s="4">
        <v>1102.0</v>
      </c>
      <c r="K13207" s="4">
        <v>209486.0</v>
      </c>
      <c r="L13207" s="4">
        <v>3861.0</v>
      </c>
      <c r="M13207" s="4" t="s">
        <v>2041</v>
      </c>
      <c r="N13207" s="4" t="s">
        <v>2041</v>
      </c>
      <c r="O13207" s="4" t="s">
        <v>2041</v>
      </c>
      <c r="P13207" s="4" t="s">
        <v>2041</v>
      </c>
      <c r="R13207" s="5" t="str">
        <f t="shared" si="1"/>
        <v>2022_266</v>
      </c>
    </row>
    <row r="13208">
      <c r="A13208" s="4" t="s">
        <v>2419</v>
      </c>
      <c r="B13208" s="4">
        <v>267.0</v>
      </c>
      <c r="C13208" s="4">
        <v>2022.0</v>
      </c>
      <c r="D13208" s="4" t="s">
        <v>1112</v>
      </c>
      <c r="E13208" s="4" t="s">
        <v>223</v>
      </c>
      <c r="F13208" s="4" t="s">
        <v>88</v>
      </c>
      <c r="G13208" s="4" t="s">
        <v>1413</v>
      </c>
      <c r="H13208" s="4">
        <v>10116.0</v>
      </c>
      <c r="I13208" s="4">
        <v>13927.0</v>
      </c>
      <c r="J13208" s="4">
        <v>1946.0</v>
      </c>
      <c r="K13208" s="4">
        <v>13353.0</v>
      </c>
      <c r="L13208" s="4">
        <v>6182.0</v>
      </c>
      <c r="M13208" s="4" t="s">
        <v>2041</v>
      </c>
      <c r="N13208" s="4" t="s">
        <v>2041</v>
      </c>
      <c r="O13208" s="4" t="s">
        <v>2041</v>
      </c>
      <c r="P13208" s="4" t="s">
        <v>2041</v>
      </c>
      <c r="R13208" s="5" t="str">
        <f t="shared" si="1"/>
        <v>2022_267</v>
      </c>
    </row>
    <row r="13209">
      <c r="A13209" s="7" t="s">
        <v>2385</v>
      </c>
      <c r="B13209" s="7">
        <v>268.0</v>
      </c>
      <c r="C13209" s="7">
        <v>2022.0</v>
      </c>
      <c r="D13209" s="7" t="s">
        <v>1360</v>
      </c>
      <c r="E13209" s="7" t="s">
        <v>2141</v>
      </c>
      <c r="F13209" s="7" t="s">
        <v>179</v>
      </c>
      <c r="G13209" s="7" t="s">
        <v>1555</v>
      </c>
      <c r="H13209" s="7">
        <v>61215.0</v>
      </c>
      <c r="I13209" s="7">
        <v>13877.0</v>
      </c>
      <c r="J13209" s="7">
        <v>417.0</v>
      </c>
      <c r="K13209" s="7">
        <v>82931.0</v>
      </c>
      <c r="L13209" s="7">
        <v>65000.0</v>
      </c>
      <c r="M13209" s="7" t="s">
        <v>2041</v>
      </c>
      <c r="N13209" s="7" t="s">
        <v>2044</v>
      </c>
      <c r="O13209" s="7" t="s">
        <v>2041</v>
      </c>
      <c r="P13209" s="7" t="s">
        <v>2041</v>
      </c>
      <c r="Q13209" s="8"/>
      <c r="R13209" s="5" t="str">
        <f t="shared" si="1"/>
        <v>2022_268</v>
      </c>
    </row>
    <row r="13210">
      <c r="A13210" s="4" t="s">
        <v>2577</v>
      </c>
      <c r="B13210" s="4">
        <v>269.0</v>
      </c>
      <c r="C13210" s="4">
        <v>2022.0</v>
      </c>
      <c r="D13210" s="4" t="s">
        <v>1292</v>
      </c>
      <c r="E13210" s="4" t="s">
        <v>114</v>
      </c>
      <c r="F13210" s="4" t="s">
        <v>127</v>
      </c>
      <c r="G13210" s="4" t="s">
        <v>2445</v>
      </c>
      <c r="H13210" s="4">
        <v>44141.0</v>
      </c>
      <c r="I13210" s="4">
        <v>13874.0</v>
      </c>
      <c r="J13210" s="4">
        <v>966.0</v>
      </c>
      <c r="K13210" s="4">
        <v>24689.0</v>
      </c>
      <c r="L13210" s="4">
        <v>79000.0</v>
      </c>
      <c r="M13210" s="4" t="s">
        <v>2041</v>
      </c>
      <c r="N13210" s="4" t="s">
        <v>2041</v>
      </c>
      <c r="O13210" s="4" t="s">
        <v>2041</v>
      </c>
      <c r="P13210" s="4" t="s">
        <v>2041</v>
      </c>
      <c r="R13210" s="5" t="str">
        <f t="shared" si="1"/>
        <v>2022_269</v>
      </c>
    </row>
    <row r="13211">
      <c r="A13211" s="4" t="s">
        <v>231</v>
      </c>
      <c r="B13211" s="4">
        <v>270.0</v>
      </c>
      <c r="C13211" s="4">
        <v>2022.0</v>
      </c>
      <c r="D13211" s="4" t="s">
        <v>232</v>
      </c>
      <c r="E13211" s="4" t="s">
        <v>2112</v>
      </c>
      <c r="F13211" s="4" t="s">
        <v>77</v>
      </c>
      <c r="G13211" s="4" t="s">
        <v>1440</v>
      </c>
      <c r="H13211" s="4">
        <v>57515.0</v>
      </c>
      <c r="I13211" s="4">
        <v>13857.0</v>
      </c>
      <c r="J13211" s="4">
        <v>1099.0</v>
      </c>
      <c r="K13211" s="4">
        <v>25553.0</v>
      </c>
      <c r="L13211" s="4">
        <v>120000.0</v>
      </c>
      <c r="M13211" s="4" t="s">
        <v>2041</v>
      </c>
      <c r="N13211" s="4" t="s">
        <v>2041</v>
      </c>
      <c r="O13211" s="4" t="s">
        <v>2041</v>
      </c>
      <c r="P13211" s="4" t="s">
        <v>2041</v>
      </c>
      <c r="R13211" s="5" t="str">
        <f t="shared" si="1"/>
        <v>2022_270</v>
      </c>
    </row>
    <row r="13212">
      <c r="A13212" s="4" t="s">
        <v>2545</v>
      </c>
      <c r="B13212" s="4">
        <v>271.0</v>
      </c>
      <c r="C13212" s="4">
        <v>2022.0</v>
      </c>
      <c r="D13212" s="4" t="s">
        <v>1104</v>
      </c>
      <c r="E13212" s="4" t="s">
        <v>2116</v>
      </c>
      <c r="F13212" s="4" t="s">
        <v>257</v>
      </c>
      <c r="G13212" s="4" t="s">
        <v>2546</v>
      </c>
      <c r="H13212" s="4">
        <v>7832.0</v>
      </c>
      <c r="I13212" s="4">
        <v>13850.0</v>
      </c>
      <c r="J13212" s="4">
        <v>733.0</v>
      </c>
      <c r="K13212" s="4">
        <v>17882.0</v>
      </c>
      <c r="L13212" s="4">
        <v>47000.0</v>
      </c>
      <c r="M13212" s="4" t="s">
        <v>2041</v>
      </c>
      <c r="N13212" s="4" t="s">
        <v>2041</v>
      </c>
      <c r="O13212" s="4" t="s">
        <v>2041</v>
      </c>
      <c r="P13212" s="4" t="s">
        <v>2041</v>
      </c>
      <c r="R13212" s="5" t="str">
        <f t="shared" si="1"/>
        <v>2022_271</v>
      </c>
    </row>
    <row r="13213">
      <c r="A13213" s="4" t="s">
        <v>2303</v>
      </c>
      <c r="B13213" s="4">
        <v>272.0</v>
      </c>
      <c r="C13213" s="4">
        <v>2022.0</v>
      </c>
      <c r="D13213" s="4" t="s">
        <v>1104</v>
      </c>
      <c r="E13213" s="4" t="s">
        <v>2116</v>
      </c>
      <c r="F13213" s="4" t="s">
        <v>183</v>
      </c>
      <c r="G13213" s="4" t="s">
        <v>2702</v>
      </c>
      <c r="H13213" s="4">
        <v>28909.0</v>
      </c>
      <c r="I13213" s="4">
        <v>13811.0</v>
      </c>
      <c r="J13213" s="4">
        <v>878.0</v>
      </c>
      <c r="K13213" s="4">
        <v>19714.0</v>
      </c>
      <c r="L13213" s="4">
        <v>24300.0</v>
      </c>
      <c r="M13213" s="4" t="s">
        <v>2041</v>
      </c>
      <c r="N13213" s="4" t="s">
        <v>2041</v>
      </c>
      <c r="O13213" s="4" t="s">
        <v>2041</v>
      </c>
      <c r="P13213" s="4" t="s">
        <v>2041</v>
      </c>
      <c r="R13213" s="5" t="str">
        <f t="shared" si="1"/>
        <v>2022_272</v>
      </c>
    </row>
    <row r="13214">
      <c r="A13214" s="4" t="s">
        <v>2269</v>
      </c>
      <c r="B13214" s="4">
        <v>273.0</v>
      </c>
      <c r="C13214" s="4">
        <v>2022.0</v>
      </c>
      <c r="D13214" s="4" t="s">
        <v>352</v>
      </c>
      <c r="E13214" s="4" t="s">
        <v>2040</v>
      </c>
      <c r="F13214" s="4" t="s">
        <v>24</v>
      </c>
      <c r="G13214" s="4" t="s">
        <v>1404</v>
      </c>
      <c r="H13214" s="4">
        <v>2860.0</v>
      </c>
      <c r="I13214" s="4">
        <v>13802.0</v>
      </c>
      <c r="J13214" s="4">
        <v>552.0</v>
      </c>
      <c r="K13214" s="4">
        <v>5749.0</v>
      </c>
      <c r="L13214" s="4">
        <v>13711.0</v>
      </c>
      <c r="M13214" s="4" t="s">
        <v>2041</v>
      </c>
      <c r="N13214" s="4" t="s">
        <v>2041</v>
      </c>
      <c r="O13214" s="4" t="s">
        <v>2041</v>
      </c>
      <c r="P13214" s="4" t="s">
        <v>2041</v>
      </c>
      <c r="R13214" s="5" t="str">
        <f t="shared" si="1"/>
        <v>2022_273</v>
      </c>
    </row>
    <row r="13215">
      <c r="A13215" s="4" t="s">
        <v>2537</v>
      </c>
      <c r="B13215" s="4">
        <v>274.0</v>
      </c>
      <c r="C13215" s="4">
        <v>2022.0</v>
      </c>
      <c r="D13215" s="4" t="s">
        <v>1354</v>
      </c>
      <c r="E13215" s="4" t="s">
        <v>2043</v>
      </c>
      <c r="F13215" s="4" t="s">
        <v>37</v>
      </c>
      <c r="G13215" s="4" t="s">
        <v>1436</v>
      </c>
      <c r="H13215" s="4">
        <v>14728.0</v>
      </c>
      <c r="I13215" s="4">
        <v>13737.0</v>
      </c>
      <c r="J13215" s="4">
        <v>753.0</v>
      </c>
      <c r="K13215" s="4">
        <v>13261.0</v>
      </c>
      <c r="L13215" s="4">
        <v>43000.0</v>
      </c>
      <c r="M13215" s="4" t="s">
        <v>2041</v>
      </c>
      <c r="N13215" s="4" t="s">
        <v>2041</v>
      </c>
      <c r="O13215" s="4" t="s">
        <v>2041</v>
      </c>
      <c r="P13215" s="4" t="s">
        <v>2041</v>
      </c>
      <c r="R13215" s="5" t="str">
        <f t="shared" si="1"/>
        <v>2022_274</v>
      </c>
    </row>
    <row r="13216">
      <c r="A13216" s="4" t="s">
        <v>2627</v>
      </c>
      <c r="B13216" s="4">
        <v>275.0</v>
      </c>
      <c r="C13216" s="4">
        <v>2022.0</v>
      </c>
      <c r="D13216" s="4" t="s">
        <v>1364</v>
      </c>
      <c r="E13216" s="4" t="s">
        <v>2040</v>
      </c>
      <c r="F13216" s="4" t="s">
        <v>148</v>
      </c>
      <c r="G13216" s="4" t="s">
        <v>1466</v>
      </c>
      <c r="H13216" s="4">
        <v>11642.0</v>
      </c>
      <c r="I13216" s="4">
        <v>13708.0</v>
      </c>
      <c r="J13216" s="4">
        <v>131.0</v>
      </c>
      <c r="K13216" s="4">
        <v>4570.0</v>
      </c>
      <c r="L13216" s="4">
        <v>16681.0</v>
      </c>
      <c r="M13216" s="4" t="s">
        <v>2044</v>
      </c>
      <c r="N13216" s="4" t="s">
        <v>2041</v>
      </c>
      <c r="O13216" s="4" t="s">
        <v>2041</v>
      </c>
      <c r="P13216" s="4" t="s">
        <v>2041</v>
      </c>
      <c r="R13216" s="5" t="str">
        <f t="shared" si="1"/>
        <v>2022_275</v>
      </c>
    </row>
    <row r="13217">
      <c r="A13217" s="4" t="s">
        <v>2224</v>
      </c>
      <c r="B13217" s="4">
        <v>276.0</v>
      </c>
      <c r="C13217" s="4">
        <v>2022.0</v>
      </c>
      <c r="D13217" s="4" t="s">
        <v>216</v>
      </c>
      <c r="E13217" s="4" t="s">
        <v>921</v>
      </c>
      <c r="F13217" s="4" t="s">
        <v>30</v>
      </c>
      <c r="G13217" s="4" t="s">
        <v>1407</v>
      </c>
      <c r="H13217" s="4">
        <v>33525.0</v>
      </c>
      <c r="I13217" s="4">
        <v>13676.0</v>
      </c>
      <c r="J13217" s="4">
        <v>1346.0</v>
      </c>
      <c r="K13217" s="4">
        <v>63116.0</v>
      </c>
      <c r="L13217" s="4">
        <v>13871.0</v>
      </c>
      <c r="M13217" s="4" t="s">
        <v>2041</v>
      </c>
      <c r="N13217" s="4" t="s">
        <v>2041</v>
      </c>
      <c r="O13217" s="4" t="s">
        <v>2041</v>
      </c>
      <c r="P13217" s="4" t="s">
        <v>2041</v>
      </c>
      <c r="R13217" s="5" t="str">
        <f t="shared" si="1"/>
        <v>2022_276</v>
      </c>
    </row>
    <row r="13218">
      <c r="A13218" s="4" t="s">
        <v>2234</v>
      </c>
      <c r="B13218" s="4">
        <v>277.0</v>
      </c>
      <c r="C13218" s="4">
        <v>2022.0</v>
      </c>
      <c r="D13218" s="4" t="s">
        <v>81</v>
      </c>
      <c r="E13218" s="4" t="s">
        <v>2042</v>
      </c>
      <c r="F13218" s="4" t="s">
        <v>74</v>
      </c>
      <c r="G13218" s="4" t="s">
        <v>1422</v>
      </c>
      <c r="H13218" s="4">
        <v>33213.0</v>
      </c>
      <c r="I13218" s="4">
        <v>13443.0</v>
      </c>
      <c r="J13218" s="4">
        <v>2760.0</v>
      </c>
      <c r="K13218" s="4">
        <v>175979.0</v>
      </c>
      <c r="L13218" s="4">
        <v>12000.0</v>
      </c>
      <c r="M13218" s="4" t="s">
        <v>2041</v>
      </c>
      <c r="N13218" s="4" t="s">
        <v>2041</v>
      </c>
      <c r="O13218" s="4" t="s">
        <v>2041</v>
      </c>
      <c r="P13218" s="4" t="s">
        <v>2041</v>
      </c>
      <c r="R13218" s="5" t="str">
        <f t="shared" si="1"/>
        <v>2022_277</v>
      </c>
    </row>
    <row r="13219">
      <c r="A13219" s="4" t="s">
        <v>2241</v>
      </c>
      <c r="B13219" s="4">
        <v>278.0</v>
      </c>
      <c r="C13219" s="4">
        <v>2022.0</v>
      </c>
      <c r="D13219" s="4" t="s">
        <v>216</v>
      </c>
      <c r="E13219" s="4" t="s">
        <v>921</v>
      </c>
      <c r="F13219" s="4" t="s">
        <v>74</v>
      </c>
      <c r="G13219" s="4" t="s">
        <v>1422</v>
      </c>
      <c r="H13219" s="4">
        <v>39276.0</v>
      </c>
      <c r="I13219" s="4">
        <v>13431.0</v>
      </c>
      <c r="J13219" s="4">
        <v>1597.0</v>
      </c>
      <c r="K13219" s="4">
        <v>57851.0</v>
      </c>
      <c r="L13219" s="4">
        <v>11321.0</v>
      </c>
      <c r="M13219" s="4" t="s">
        <v>2041</v>
      </c>
      <c r="N13219" s="4" t="s">
        <v>2041</v>
      </c>
      <c r="O13219" s="4" t="s">
        <v>2041</v>
      </c>
      <c r="P13219" s="4" t="s">
        <v>2041</v>
      </c>
      <c r="R13219" s="5" t="str">
        <f t="shared" si="1"/>
        <v>2022_278</v>
      </c>
    </row>
    <row r="13220">
      <c r="A13220" s="4" t="s">
        <v>2349</v>
      </c>
      <c r="B13220" s="4">
        <v>279.0</v>
      </c>
      <c r="C13220" s="4">
        <v>2022.0</v>
      </c>
      <c r="D13220" s="4" t="s">
        <v>1831</v>
      </c>
      <c r="E13220" s="4" t="s">
        <v>2040</v>
      </c>
      <c r="F13220" s="4" t="s">
        <v>144</v>
      </c>
      <c r="G13220" s="4" t="s">
        <v>1463</v>
      </c>
      <c r="H13220" s="4">
        <v>45410.0</v>
      </c>
      <c r="I13220" s="4">
        <v>13328.0</v>
      </c>
      <c r="J13220" s="4">
        <v>2165.0</v>
      </c>
      <c r="K13220" s="4">
        <v>11719.0</v>
      </c>
      <c r="L13220" s="4">
        <v>76158.0</v>
      </c>
      <c r="M13220" s="4" t="s">
        <v>2041</v>
      </c>
      <c r="N13220" s="4" t="s">
        <v>2041</v>
      </c>
      <c r="O13220" s="4" t="s">
        <v>2041</v>
      </c>
      <c r="P13220" s="4" t="s">
        <v>2041</v>
      </c>
      <c r="R13220" s="5" t="str">
        <f t="shared" si="1"/>
        <v>2022_279</v>
      </c>
    </row>
    <row r="13221">
      <c r="A13221" s="4" t="s">
        <v>2174</v>
      </c>
      <c r="B13221" s="4">
        <v>280.0</v>
      </c>
      <c r="C13221" s="4">
        <v>2022.0</v>
      </c>
      <c r="D13221" s="4" t="s">
        <v>999</v>
      </c>
      <c r="E13221" s="4" t="s">
        <v>117</v>
      </c>
      <c r="F13221" s="4" t="s">
        <v>148</v>
      </c>
      <c r="G13221" s="4" t="s">
        <v>1467</v>
      </c>
      <c r="H13221" s="4">
        <v>927.0</v>
      </c>
      <c r="I13221" s="4">
        <v>13248.0</v>
      </c>
      <c r="J13221" s="4">
        <v>61.0</v>
      </c>
      <c r="K13221" s="4">
        <v>2831.0</v>
      </c>
      <c r="L13221" s="4">
        <v>2960.0</v>
      </c>
      <c r="M13221" s="4" t="s">
        <v>2041</v>
      </c>
      <c r="N13221" s="4" t="s">
        <v>2041</v>
      </c>
      <c r="O13221" s="4" t="s">
        <v>2041</v>
      </c>
      <c r="P13221" s="4" t="s">
        <v>2041</v>
      </c>
      <c r="R13221" s="5" t="str">
        <f t="shared" si="1"/>
        <v>2022_280</v>
      </c>
    </row>
    <row r="13222">
      <c r="A13222" s="4" t="s">
        <v>1736</v>
      </c>
      <c r="B13222" s="4">
        <v>281.0</v>
      </c>
      <c r="C13222" s="4">
        <v>2022.0</v>
      </c>
      <c r="D13222" s="4" t="s">
        <v>59</v>
      </c>
      <c r="E13222" s="4" t="s">
        <v>2042</v>
      </c>
      <c r="F13222" s="4" t="s">
        <v>46</v>
      </c>
      <c r="G13222" s="4" t="s">
        <v>1737</v>
      </c>
      <c r="H13222" s="4">
        <v>31077.0</v>
      </c>
      <c r="I13222" s="4">
        <v>13221.0</v>
      </c>
      <c r="J13222" s="4">
        <v>5449.0</v>
      </c>
      <c r="K13222" s="4">
        <v>110242.0</v>
      </c>
      <c r="L13222" s="4">
        <v>16700.0</v>
      </c>
      <c r="M13222" s="4" t="s">
        <v>2041</v>
      </c>
      <c r="N13222" s="4" t="s">
        <v>2041</v>
      </c>
      <c r="O13222" s="4" t="s">
        <v>2041</v>
      </c>
      <c r="P13222" s="4" t="s">
        <v>2041</v>
      </c>
      <c r="R13222" s="5" t="str">
        <f t="shared" si="1"/>
        <v>2022_281</v>
      </c>
    </row>
    <row r="13223">
      <c r="A13223" s="4" t="s">
        <v>2699</v>
      </c>
      <c r="B13223" s="4">
        <v>282.0</v>
      </c>
      <c r="C13223" s="4">
        <v>2022.0</v>
      </c>
      <c r="D13223" s="4" t="s">
        <v>81</v>
      </c>
      <c r="E13223" s="4" t="s">
        <v>2042</v>
      </c>
      <c r="F13223" s="4" t="s">
        <v>20</v>
      </c>
      <c r="G13223" s="4" t="s">
        <v>1402</v>
      </c>
      <c r="H13223" s="4">
        <v>21906.0</v>
      </c>
      <c r="I13223" s="4">
        <v>13176.0</v>
      </c>
      <c r="J13223" s="4">
        <v>308.0</v>
      </c>
      <c r="K13223" s="4">
        <v>32775.0</v>
      </c>
      <c r="L13223" s="4">
        <v>26000.0</v>
      </c>
      <c r="M13223" s="4" t="s">
        <v>2041</v>
      </c>
      <c r="N13223" s="4" t="s">
        <v>2041</v>
      </c>
      <c r="O13223" s="4" t="s">
        <v>2041</v>
      </c>
      <c r="P13223" s="4" t="s">
        <v>2041</v>
      </c>
      <c r="R13223" s="5" t="str">
        <f t="shared" si="1"/>
        <v>2022_282</v>
      </c>
    </row>
    <row r="13224">
      <c r="A13224" s="4" t="s">
        <v>2370</v>
      </c>
      <c r="B13224" s="4">
        <v>283.0</v>
      </c>
      <c r="C13224" s="4">
        <v>2022.0</v>
      </c>
      <c r="D13224" s="4" t="s">
        <v>999</v>
      </c>
      <c r="E13224" s="4" t="s">
        <v>117</v>
      </c>
      <c r="F13224" s="4" t="s">
        <v>46</v>
      </c>
      <c r="G13224" s="4" t="s">
        <v>1418</v>
      </c>
      <c r="H13224" s="4">
        <v>12941.0</v>
      </c>
      <c r="I13224" s="4">
        <v>13089.0</v>
      </c>
      <c r="J13224" s="4">
        <v>1091.0</v>
      </c>
      <c r="K13224" s="4">
        <v>12606.0</v>
      </c>
      <c r="L13224" s="4">
        <v>46000.0</v>
      </c>
      <c r="M13224" s="4" t="s">
        <v>2041</v>
      </c>
      <c r="N13224" s="4" t="s">
        <v>2041</v>
      </c>
      <c r="O13224" s="4" t="s">
        <v>2041</v>
      </c>
      <c r="P13224" s="4" t="s">
        <v>2041</v>
      </c>
      <c r="R13224" s="5" t="str">
        <f t="shared" si="1"/>
        <v>2022_283</v>
      </c>
    </row>
    <row r="13225">
      <c r="A13225" s="4" t="s">
        <v>2268</v>
      </c>
      <c r="B13225" s="4">
        <v>284.0</v>
      </c>
      <c r="C13225" s="4">
        <v>2022.0</v>
      </c>
      <c r="D13225" s="4" t="s">
        <v>999</v>
      </c>
      <c r="E13225" s="4" t="s">
        <v>117</v>
      </c>
      <c r="F13225" s="4" t="s">
        <v>46</v>
      </c>
      <c r="G13225" s="4" t="s">
        <v>1609</v>
      </c>
      <c r="H13225" s="4">
        <v>26358.0</v>
      </c>
      <c r="I13225" s="4">
        <v>13022.0</v>
      </c>
      <c r="J13225" s="4">
        <v>1043.0</v>
      </c>
      <c r="K13225" s="4">
        <v>6592.0</v>
      </c>
      <c r="L13225" s="4">
        <v>23450.0</v>
      </c>
      <c r="M13225" s="4" t="s">
        <v>2041</v>
      </c>
      <c r="N13225" s="4" t="s">
        <v>2041</v>
      </c>
      <c r="O13225" s="4" t="s">
        <v>2041</v>
      </c>
      <c r="P13225" s="4" t="s">
        <v>2041</v>
      </c>
      <c r="R13225" s="5" t="str">
        <f t="shared" si="1"/>
        <v>2022_284</v>
      </c>
    </row>
    <row r="13226">
      <c r="A13226" s="4" t="s">
        <v>2330</v>
      </c>
      <c r="B13226" s="4">
        <v>285.0</v>
      </c>
      <c r="C13226" s="4">
        <v>2022.0</v>
      </c>
      <c r="D13226" s="4" t="s">
        <v>223</v>
      </c>
      <c r="E13226" s="4" t="s">
        <v>223</v>
      </c>
      <c r="F13226" s="4" t="s">
        <v>24</v>
      </c>
      <c r="G13226" s="4" t="s">
        <v>1404</v>
      </c>
      <c r="H13226" s="4">
        <v>18780.0</v>
      </c>
      <c r="I13226" s="4">
        <v>12980.0</v>
      </c>
      <c r="J13226" s="4">
        <v>486.0</v>
      </c>
      <c r="K13226" s="4">
        <v>12855.0</v>
      </c>
      <c r="L13226" s="4">
        <v>43700.0</v>
      </c>
      <c r="M13226" s="4" t="s">
        <v>2041</v>
      </c>
      <c r="N13226" s="4" t="s">
        <v>2041</v>
      </c>
      <c r="O13226" s="4" t="s">
        <v>2041</v>
      </c>
      <c r="P13226" s="4" t="s">
        <v>2041</v>
      </c>
      <c r="R13226" s="5" t="str">
        <f t="shared" si="1"/>
        <v>2022_285</v>
      </c>
    </row>
    <row r="13227">
      <c r="A13227" s="4" t="s">
        <v>2291</v>
      </c>
      <c r="B13227" s="4">
        <v>286.0</v>
      </c>
      <c r="C13227" s="4">
        <v>2022.0</v>
      </c>
      <c r="D13227" s="4" t="s">
        <v>1104</v>
      </c>
      <c r="E13227" s="4" t="s">
        <v>2116</v>
      </c>
      <c r="F13227" s="4" t="s">
        <v>100</v>
      </c>
      <c r="G13227" s="4" t="s">
        <v>2618</v>
      </c>
      <c r="H13227" s="4">
        <v>15461.0</v>
      </c>
      <c r="I13227" s="4">
        <v>12979.0</v>
      </c>
      <c r="J13227" s="4">
        <v>560.0</v>
      </c>
      <c r="K13227" s="4">
        <v>13858.0</v>
      </c>
      <c r="L13227" s="4">
        <v>26000.0</v>
      </c>
      <c r="M13227" s="4" t="s">
        <v>2041</v>
      </c>
      <c r="N13227" s="4" t="s">
        <v>2041</v>
      </c>
      <c r="O13227" s="4" t="s">
        <v>2041</v>
      </c>
      <c r="P13227" s="4" t="s">
        <v>2041</v>
      </c>
      <c r="R13227" s="5" t="str">
        <f t="shared" si="1"/>
        <v>2022_286</v>
      </c>
    </row>
    <row r="13228">
      <c r="A13228" s="4" t="s">
        <v>2662</v>
      </c>
      <c r="B13228" s="4">
        <v>287.0</v>
      </c>
      <c r="C13228" s="4">
        <v>2022.0</v>
      </c>
      <c r="D13228" s="4" t="s">
        <v>177</v>
      </c>
      <c r="E13228" s="4" t="s">
        <v>2065</v>
      </c>
      <c r="F13228" s="4" t="s">
        <v>30</v>
      </c>
      <c r="G13228" s="4" t="s">
        <v>1407</v>
      </c>
      <c r="H13228" s="4">
        <v>21423.0</v>
      </c>
      <c r="I13228" s="4">
        <v>12909.0</v>
      </c>
      <c r="J13228" s="4">
        <v>2150.0</v>
      </c>
      <c r="K13228" s="4">
        <v>22926.0</v>
      </c>
      <c r="L13228" s="4">
        <v>9000.0</v>
      </c>
      <c r="M13228" s="4" t="s">
        <v>2041</v>
      </c>
      <c r="N13228" s="4" t="s">
        <v>2041</v>
      </c>
      <c r="O13228" s="4" t="s">
        <v>2041</v>
      </c>
      <c r="P13228" s="4" t="s">
        <v>2041</v>
      </c>
      <c r="R13228" s="5" t="str">
        <f t="shared" si="1"/>
        <v>2022_287</v>
      </c>
    </row>
    <row r="13229">
      <c r="A13229" s="4" t="s">
        <v>2660</v>
      </c>
      <c r="B13229" s="4">
        <v>288.0</v>
      </c>
      <c r="C13229" s="4">
        <v>2022.0</v>
      </c>
      <c r="D13229" s="4" t="s">
        <v>216</v>
      </c>
      <c r="E13229" s="4" t="s">
        <v>921</v>
      </c>
      <c r="F13229" s="4" t="s">
        <v>57</v>
      </c>
      <c r="G13229" s="4" t="s">
        <v>1531</v>
      </c>
      <c r="H13229" s="4">
        <v>53088.0</v>
      </c>
      <c r="I13229" s="4">
        <v>12857.0</v>
      </c>
      <c r="J13229" s="4">
        <v>1317.0</v>
      </c>
      <c r="K13229" s="4">
        <v>72045.0</v>
      </c>
      <c r="L13229" s="4">
        <v>15390.0</v>
      </c>
      <c r="M13229" s="4" t="s">
        <v>2041</v>
      </c>
      <c r="N13229" s="4" t="s">
        <v>2041</v>
      </c>
      <c r="O13229" s="4" t="s">
        <v>2041</v>
      </c>
      <c r="P13229" s="4" t="s">
        <v>2041</v>
      </c>
      <c r="R13229" s="5" t="str">
        <f t="shared" si="1"/>
        <v>2022_288</v>
      </c>
    </row>
    <row r="13230">
      <c r="A13230" s="4" t="s">
        <v>2506</v>
      </c>
      <c r="B13230" s="4">
        <v>289.0</v>
      </c>
      <c r="C13230" s="4">
        <v>2022.0</v>
      </c>
      <c r="D13230" s="4" t="s">
        <v>67</v>
      </c>
      <c r="E13230" s="4" t="s">
        <v>2042</v>
      </c>
      <c r="F13230" s="4" t="s">
        <v>37</v>
      </c>
      <c r="G13230" s="4" t="s">
        <v>1593</v>
      </c>
      <c r="H13230" s="4">
        <v>20038.0</v>
      </c>
      <c r="I13230" s="4">
        <v>12846.0</v>
      </c>
      <c r="J13230" s="4">
        <v>2425.0</v>
      </c>
      <c r="K13230" s="4">
        <v>48449.0</v>
      </c>
      <c r="L13230" s="4">
        <v>20300.0</v>
      </c>
      <c r="M13230" s="4" t="s">
        <v>2041</v>
      </c>
      <c r="N13230" s="4" t="s">
        <v>2041</v>
      </c>
      <c r="O13230" s="4" t="s">
        <v>2041</v>
      </c>
      <c r="P13230" s="4" t="s">
        <v>2041</v>
      </c>
      <c r="R13230" s="5" t="str">
        <f t="shared" si="1"/>
        <v>2022_289</v>
      </c>
    </row>
    <row r="13231">
      <c r="A13231" s="4" t="s">
        <v>2727</v>
      </c>
      <c r="B13231" s="4">
        <v>290.0</v>
      </c>
      <c r="C13231" s="4">
        <v>2022.0</v>
      </c>
      <c r="D13231" s="4" t="s">
        <v>352</v>
      </c>
      <c r="E13231" s="4" t="s">
        <v>2040</v>
      </c>
      <c r="F13231" s="4" t="s">
        <v>400</v>
      </c>
      <c r="G13231" s="4" t="s">
        <v>1532</v>
      </c>
      <c r="H13231" s="4">
        <v>19550.0</v>
      </c>
      <c r="I13231" s="4">
        <v>12814.0</v>
      </c>
      <c r="J13231" s="4">
        <v>135.0</v>
      </c>
      <c r="K13231" s="4">
        <v>7015.0</v>
      </c>
      <c r="L13231" s="4">
        <v>21000.0</v>
      </c>
      <c r="M13231" s="4" t="s">
        <v>2044</v>
      </c>
      <c r="N13231" s="4" t="s">
        <v>2041</v>
      </c>
      <c r="O13231" s="4" t="s">
        <v>2041</v>
      </c>
      <c r="P13231" s="4" t="s">
        <v>2041</v>
      </c>
      <c r="R13231" s="5" t="str">
        <f t="shared" si="1"/>
        <v>2022_290</v>
      </c>
    </row>
    <row r="13232">
      <c r="A13232" s="4" t="s">
        <v>2652</v>
      </c>
      <c r="B13232" s="4">
        <v>291.0</v>
      </c>
      <c r="C13232" s="4">
        <v>2022.0</v>
      </c>
      <c r="D13232" s="4" t="s">
        <v>1165</v>
      </c>
      <c r="E13232" s="4" t="s">
        <v>2059</v>
      </c>
      <c r="F13232" s="4" t="s">
        <v>35</v>
      </c>
      <c r="G13232" s="4" t="s">
        <v>1625</v>
      </c>
      <c r="H13232" s="4">
        <v>8357.0</v>
      </c>
      <c r="I13232" s="4">
        <v>12806.0</v>
      </c>
      <c r="J13232" s="4">
        <v>336.0</v>
      </c>
      <c r="K13232" s="4">
        <v>8707.0</v>
      </c>
      <c r="L13232" s="4">
        <v>44700.0</v>
      </c>
      <c r="M13232" s="4" t="s">
        <v>2041</v>
      </c>
      <c r="N13232" s="4" t="s">
        <v>2041</v>
      </c>
      <c r="O13232" s="4" t="s">
        <v>2041</v>
      </c>
      <c r="P13232" s="4" t="s">
        <v>2041</v>
      </c>
      <c r="R13232" s="5" t="str">
        <f t="shared" si="1"/>
        <v>2022_291</v>
      </c>
    </row>
    <row r="13233">
      <c r="A13233" s="4" t="s">
        <v>1250</v>
      </c>
      <c r="B13233" s="4">
        <v>292.0</v>
      </c>
      <c r="C13233" s="4">
        <v>2022.0</v>
      </c>
      <c r="D13233" s="4" t="s">
        <v>826</v>
      </c>
      <c r="E13233" s="4" t="s">
        <v>114</v>
      </c>
      <c r="F13233" s="4" t="s">
        <v>46</v>
      </c>
      <c r="G13233" s="4" t="s">
        <v>1429</v>
      </c>
      <c r="H13233" s="4">
        <v>39018.0</v>
      </c>
      <c r="I13233" s="4">
        <v>12784.0</v>
      </c>
      <c r="J13233" s="4">
        <v>1284.0</v>
      </c>
      <c r="K13233" s="4">
        <v>33521.0</v>
      </c>
      <c r="L13233" s="4">
        <v>60000.0</v>
      </c>
      <c r="M13233" s="4" t="s">
        <v>2041</v>
      </c>
      <c r="N13233" s="4" t="s">
        <v>2041</v>
      </c>
      <c r="O13233" s="4" t="s">
        <v>2041</v>
      </c>
      <c r="P13233" s="4" t="s">
        <v>2041</v>
      </c>
      <c r="R13233" s="5" t="str">
        <f t="shared" si="1"/>
        <v>2022_292</v>
      </c>
    </row>
    <row r="13234">
      <c r="A13234" s="4" t="s">
        <v>2204</v>
      </c>
      <c r="B13234" s="4">
        <v>293.0</v>
      </c>
      <c r="C13234" s="4">
        <v>2022.0</v>
      </c>
      <c r="D13234" s="4" t="s">
        <v>48</v>
      </c>
      <c r="E13234" s="4" t="s">
        <v>48</v>
      </c>
      <c r="F13234" s="4" t="s">
        <v>74</v>
      </c>
      <c r="G13234" s="4" t="s">
        <v>1462</v>
      </c>
      <c r="H13234" s="4">
        <v>50548.0</v>
      </c>
      <c r="I13234" s="4">
        <v>12733.0</v>
      </c>
      <c r="J13234" s="4">
        <v>1130.0</v>
      </c>
      <c r="K13234" s="4">
        <v>21206.0</v>
      </c>
      <c r="L13234" s="4">
        <v>47000.0</v>
      </c>
      <c r="M13234" s="4" t="s">
        <v>2041</v>
      </c>
      <c r="N13234" s="4" t="s">
        <v>2041</v>
      </c>
      <c r="O13234" s="4" t="s">
        <v>2041</v>
      </c>
      <c r="P13234" s="4" t="s">
        <v>2041</v>
      </c>
      <c r="R13234" s="5" t="str">
        <f t="shared" si="1"/>
        <v>2022_293</v>
      </c>
    </row>
    <row r="13235">
      <c r="A13235" s="4" t="s">
        <v>2426</v>
      </c>
      <c r="B13235" s="4">
        <v>294.0</v>
      </c>
      <c r="C13235" s="4">
        <v>2022.0</v>
      </c>
      <c r="D13235" s="4" t="s">
        <v>1831</v>
      </c>
      <c r="E13235" s="4" t="s">
        <v>2040</v>
      </c>
      <c r="F13235" s="4" t="s">
        <v>115</v>
      </c>
      <c r="G13235" s="4" t="s">
        <v>2315</v>
      </c>
      <c r="H13235" s="4">
        <v>26172.0</v>
      </c>
      <c r="I13235" s="4">
        <v>12731.0</v>
      </c>
      <c r="J13235" s="4">
        <v>997.0</v>
      </c>
      <c r="K13235" s="4">
        <v>7768.0</v>
      </c>
      <c r="L13235" s="4">
        <v>34000.0</v>
      </c>
      <c r="M13235" s="4" t="s">
        <v>2041</v>
      </c>
      <c r="N13235" s="4" t="s">
        <v>2041</v>
      </c>
      <c r="O13235" s="4" t="s">
        <v>2041</v>
      </c>
      <c r="P13235" s="4" t="s">
        <v>2041</v>
      </c>
      <c r="R13235" s="5" t="str">
        <f t="shared" si="1"/>
        <v>2022_294</v>
      </c>
    </row>
    <row r="13236">
      <c r="A13236" s="4" t="s">
        <v>2675</v>
      </c>
      <c r="B13236" s="4">
        <v>295.0</v>
      </c>
      <c r="C13236" s="4">
        <v>2022.0</v>
      </c>
      <c r="D13236" s="4" t="s">
        <v>988</v>
      </c>
      <c r="E13236" s="4" t="s">
        <v>2053</v>
      </c>
      <c r="F13236" s="4" t="s">
        <v>55</v>
      </c>
      <c r="G13236" s="4" t="s">
        <v>1794</v>
      </c>
      <c r="H13236" s="4">
        <v>1708.0</v>
      </c>
      <c r="I13236" s="4">
        <v>12729.0</v>
      </c>
      <c r="J13236" s="4">
        <v>104.0</v>
      </c>
      <c r="K13236" s="4">
        <v>4569.0</v>
      </c>
      <c r="L13236" s="4">
        <v>2334.0</v>
      </c>
      <c r="M13236" s="4" t="s">
        <v>2041</v>
      </c>
      <c r="N13236" s="4" t="s">
        <v>2041</v>
      </c>
      <c r="O13236" s="4" t="s">
        <v>2041</v>
      </c>
      <c r="P13236" s="4" t="s">
        <v>2041</v>
      </c>
      <c r="R13236" s="5" t="str">
        <f t="shared" si="1"/>
        <v>2022_295</v>
      </c>
    </row>
    <row r="13237">
      <c r="A13237" s="4" t="s">
        <v>2625</v>
      </c>
      <c r="B13237" s="4">
        <v>296.0</v>
      </c>
      <c r="C13237" s="4">
        <v>2022.0</v>
      </c>
      <c r="D13237" s="4" t="s">
        <v>110</v>
      </c>
      <c r="E13237" s="4" t="s">
        <v>2053</v>
      </c>
      <c r="F13237" s="4" t="s">
        <v>148</v>
      </c>
      <c r="G13237" s="4" t="s">
        <v>1805</v>
      </c>
      <c r="H13237" s="4">
        <v>53748.0</v>
      </c>
      <c r="I13237" s="4">
        <v>12683.0</v>
      </c>
      <c r="J13237" s="4">
        <v>2146.0</v>
      </c>
      <c r="K13237" s="4">
        <v>50598.0</v>
      </c>
      <c r="L13237" s="4">
        <v>27500.0</v>
      </c>
      <c r="M13237" s="4" t="s">
        <v>2041</v>
      </c>
      <c r="N13237" s="4" t="s">
        <v>2041</v>
      </c>
      <c r="O13237" s="4" t="s">
        <v>2041</v>
      </c>
      <c r="P13237" s="4" t="s">
        <v>2041</v>
      </c>
      <c r="R13237" s="5" t="str">
        <f t="shared" si="1"/>
        <v>2022_296</v>
      </c>
    </row>
    <row r="13238">
      <c r="A13238" s="4" t="s">
        <v>2297</v>
      </c>
      <c r="B13238" s="4">
        <v>297.0</v>
      </c>
      <c r="C13238" s="4">
        <v>2022.0</v>
      </c>
      <c r="D13238" s="4" t="s">
        <v>1295</v>
      </c>
      <c r="E13238" s="4" t="s">
        <v>114</v>
      </c>
      <c r="F13238" s="4" t="s">
        <v>100</v>
      </c>
      <c r="G13238" s="4" t="s">
        <v>1632</v>
      </c>
      <c r="H13238" s="4">
        <v>10843.0</v>
      </c>
      <c r="I13238" s="4">
        <v>12642.0</v>
      </c>
      <c r="J13238" s="4">
        <v>992.0</v>
      </c>
      <c r="K13238" s="4">
        <v>13094.0</v>
      </c>
      <c r="L13238" s="4">
        <v>78850.0</v>
      </c>
      <c r="M13238" s="4" t="s">
        <v>2041</v>
      </c>
      <c r="N13238" s="4" t="s">
        <v>2041</v>
      </c>
      <c r="O13238" s="4" t="s">
        <v>2041</v>
      </c>
      <c r="P13238" s="4" t="s">
        <v>2041</v>
      </c>
      <c r="R13238" s="5" t="str">
        <f t="shared" si="1"/>
        <v>2022_297</v>
      </c>
    </row>
    <row r="13239">
      <c r="A13239" s="4" t="s">
        <v>1106</v>
      </c>
      <c r="B13239" s="4">
        <v>298.0</v>
      </c>
      <c r="C13239" s="4">
        <v>2022.0</v>
      </c>
      <c r="D13239" s="4" t="s">
        <v>203</v>
      </c>
      <c r="E13239" s="4" t="s">
        <v>2059</v>
      </c>
      <c r="F13239" s="4" t="s">
        <v>179</v>
      </c>
      <c r="G13239" s="4" t="s">
        <v>1555</v>
      </c>
      <c r="H13239" s="4">
        <v>81588.0</v>
      </c>
      <c r="I13239" s="4">
        <v>12522.0</v>
      </c>
      <c r="J13239" s="4">
        <v>3781.0</v>
      </c>
      <c r="K13239" s="4">
        <v>40531.0</v>
      </c>
      <c r="L13239" s="4">
        <v>20919.0</v>
      </c>
      <c r="M13239" s="4" t="s">
        <v>2041</v>
      </c>
      <c r="N13239" s="4" t="s">
        <v>2041</v>
      </c>
      <c r="O13239" s="4" t="s">
        <v>2041</v>
      </c>
      <c r="P13239" s="4" t="s">
        <v>2041</v>
      </c>
      <c r="R13239" s="5" t="str">
        <f t="shared" si="1"/>
        <v>2022_298</v>
      </c>
    </row>
    <row r="13240">
      <c r="A13240" s="4" t="s">
        <v>2266</v>
      </c>
      <c r="B13240" s="4">
        <v>299.0</v>
      </c>
      <c r="C13240" s="4">
        <v>2022.0</v>
      </c>
      <c r="D13240" s="4" t="s">
        <v>973</v>
      </c>
      <c r="E13240" s="4" t="s">
        <v>114</v>
      </c>
      <c r="F13240" s="4" t="s">
        <v>30</v>
      </c>
      <c r="G13240" s="4" t="s">
        <v>1518</v>
      </c>
      <c r="H13240" s="4">
        <v>11960.0</v>
      </c>
      <c r="I13240" s="4">
        <v>12401.0</v>
      </c>
      <c r="J13240" s="4">
        <v>631.0</v>
      </c>
      <c r="K13240" s="4">
        <v>8481.0</v>
      </c>
      <c r="L13240" s="4">
        <v>21600.0</v>
      </c>
      <c r="M13240" s="4" t="s">
        <v>2041</v>
      </c>
      <c r="N13240" s="4" t="s">
        <v>2041</v>
      </c>
      <c r="O13240" s="4" t="s">
        <v>2041</v>
      </c>
      <c r="P13240" s="4" t="s">
        <v>2041</v>
      </c>
      <c r="R13240" s="5" t="str">
        <f t="shared" si="1"/>
        <v>2022_299</v>
      </c>
    </row>
    <row r="13241">
      <c r="A13241" s="4" t="s">
        <v>1252</v>
      </c>
      <c r="B13241" s="4">
        <v>300.0</v>
      </c>
      <c r="C13241" s="4">
        <v>2022.0</v>
      </c>
      <c r="D13241" s="4" t="s">
        <v>352</v>
      </c>
      <c r="E13241" s="4" t="s">
        <v>2040</v>
      </c>
      <c r="F13241" s="4" t="s">
        <v>127</v>
      </c>
      <c r="G13241" s="4" t="s">
        <v>1408</v>
      </c>
      <c r="H13241" s="4">
        <v>1729.0</v>
      </c>
      <c r="I13241" s="4">
        <v>12396.0</v>
      </c>
      <c r="J13241" s="4">
        <v>349.0</v>
      </c>
      <c r="K13241" s="4">
        <v>4975.0</v>
      </c>
      <c r="L13241" s="4">
        <v>10200.0</v>
      </c>
      <c r="M13241" s="4" t="s">
        <v>2041</v>
      </c>
      <c r="N13241" s="4" t="s">
        <v>2041</v>
      </c>
      <c r="O13241" s="4" t="s">
        <v>2041</v>
      </c>
      <c r="P13241" s="4" t="s">
        <v>2041</v>
      </c>
      <c r="R13241" s="5" t="str">
        <f t="shared" si="1"/>
        <v>2022_300</v>
      </c>
    </row>
    <row r="13242">
      <c r="A13242" s="4" t="s">
        <v>2166</v>
      </c>
      <c r="B13242" s="4">
        <v>301.0</v>
      </c>
      <c r="C13242" s="4">
        <v>2022.0</v>
      </c>
      <c r="D13242" s="4" t="s">
        <v>1364</v>
      </c>
      <c r="E13242" s="4" t="s">
        <v>2043</v>
      </c>
      <c r="F13242" s="4" t="s">
        <v>57</v>
      </c>
      <c r="G13242" s="4" t="s">
        <v>1457</v>
      </c>
      <c r="H13242" s="4">
        <v>33642.0</v>
      </c>
      <c r="I13242" s="4">
        <v>12394.0</v>
      </c>
      <c r="J13242" s="4">
        <v>13608.0</v>
      </c>
      <c r="K13242" s="4">
        <v>26626.0</v>
      </c>
      <c r="L13242" s="4">
        <v>10800.0</v>
      </c>
      <c r="M13242" s="4" t="s">
        <v>2041</v>
      </c>
      <c r="N13242" s="4" t="s">
        <v>2041</v>
      </c>
      <c r="O13242" s="4" t="s">
        <v>2041</v>
      </c>
      <c r="P13242" s="4" t="s">
        <v>2041</v>
      </c>
      <c r="R13242" s="5" t="str">
        <f t="shared" si="1"/>
        <v>2022_301</v>
      </c>
    </row>
    <row r="13243">
      <c r="A13243" s="4" t="s">
        <v>2209</v>
      </c>
      <c r="B13243" s="4">
        <v>302.0</v>
      </c>
      <c r="C13243" s="4">
        <v>2022.0</v>
      </c>
      <c r="D13243" s="4" t="s">
        <v>76</v>
      </c>
      <c r="E13243" s="4" t="s">
        <v>76</v>
      </c>
      <c r="F13243" s="4" t="s">
        <v>212</v>
      </c>
      <c r="G13243" s="4" t="s">
        <v>1527</v>
      </c>
      <c r="H13243" s="4">
        <v>16091.0</v>
      </c>
      <c r="I13243" s="4">
        <v>12382.0</v>
      </c>
      <c r="J13243" s="4">
        <v>746.0</v>
      </c>
      <c r="K13243" s="4">
        <v>15827.0</v>
      </c>
      <c r="L13243" s="4">
        <v>33000.0</v>
      </c>
      <c r="M13243" s="4" t="s">
        <v>2041</v>
      </c>
      <c r="N13243" s="4" t="s">
        <v>2041</v>
      </c>
      <c r="O13243" s="4" t="s">
        <v>2041</v>
      </c>
      <c r="P13243" s="4" t="s">
        <v>2041</v>
      </c>
      <c r="R13243" s="5" t="str">
        <f t="shared" si="1"/>
        <v>2022_302</v>
      </c>
    </row>
    <row r="13244">
      <c r="A13244" s="7" t="s">
        <v>2543</v>
      </c>
      <c r="B13244" s="7">
        <v>303.0</v>
      </c>
      <c r="C13244" s="7">
        <v>2022.0</v>
      </c>
      <c r="D13244" s="7" t="s">
        <v>611</v>
      </c>
      <c r="E13244" s="7" t="s">
        <v>2042</v>
      </c>
      <c r="F13244" s="7" t="s">
        <v>144</v>
      </c>
      <c r="G13244" s="7" t="s">
        <v>2390</v>
      </c>
      <c r="H13244" s="8"/>
      <c r="I13244" s="7">
        <v>12373.0</v>
      </c>
      <c r="J13244" s="7">
        <v>1605.0</v>
      </c>
      <c r="K13244" s="7">
        <v>32208.0</v>
      </c>
      <c r="L13244" s="7">
        <v>50000.0</v>
      </c>
      <c r="M13244" s="7" t="s">
        <v>2041</v>
      </c>
      <c r="N13244" s="7" t="s">
        <v>2044</v>
      </c>
      <c r="O13244" s="7" t="s">
        <v>2041</v>
      </c>
      <c r="P13244" s="7" t="s">
        <v>2041</v>
      </c>
      <c r="Q13244" s="8"/>
      <c r="R13244" s="5" t="str">
        <f t="shared" si="1"/>
        <v>2022_303</v>
      </c>
    </row>
    <row r="13245">
      <c r="A13245" s="4" t="s">
        <v>2134</v>
      </c>
      <c r="B13245" s="4">
        <v>304.0</v>
      </c>
      <c r="C13245" s="4">
        <v>2022.0</v>
      </c>
      <c r="D13245" s="4" t="s">
        <v>1295</v>
      </c>
      <c r="E13245" s="4" t="s">
        <v>114</v>
      </c>
      <c r="F13245" s="4" t="s">
        <v>115</v>
      </c>
      <c r="G13245" s="4" t="s">
        <v>1665</v>
      </c>
      <c r="H13245" s="4">
        <v>1599.0</v>
      </c>
      <c r="I13245" s="4">
        <v>12368.0</v>
      </c>
      <c r="J13245" s="4">
        <v>230.0</v>
      </c>
      <c r="K13245" s="4">
        <v>15217.0</v>
      </c>
      <c r="L13245" s="4">
        <v>58500.0</v>
      </c>
      <c r="M13245" s="4" t="s">
        <v>2041</v>
      </c>
      <c r="N13245" s="4" t="s">
        <v>2041</v>
      </c>
      <c r="O13245" s="4" t="s">
        <v>2041</v>
      </c>
      <c r="P13245" s="4" t="s">
        <v>2041</v>
      </c>
      <c r="R13245" s="5" t="str">
        <f t="shared" si="1"/>
        <v>2022_304</v>
      </c>
    </row>
    <row r="13246">
      <c r="A13246" s="4" t="s">
        <v>2293</v>
      </c>
      <c r="B13246" s="4">
        <v>305.0</v>
      </c>
      <c r="C13246" s="4">
        <v>2022.0</v>
      </c>
      <c r="D13246" s="4" t="s">
        <v>48</v>
      </c>
      <c r="E13246" s="4" t="s">
        <v>48</v>
      </c>
      <c r="F13246" s="4" t="s">
        <v>179</v>
      </c>
      <c r="G13246" s="4" t="s">
        <v>1742</v>
      </c>
      <c r="H13246" s="4">
        <v>24493.0</v>
      </c>
      <c r="I13246" s="4">
        <v>12357.0</v>
      </c>
      <c r="J13246" s="4">
        <v>1631.0</v>
      </c>
      <c r="K13246" s="4">
        <v>22036.0</v>
      </c>
      <c r="L13246" s="4">
        <v>12525.0</v>
      </c>
      <c r="M13246" s="4" t="s">
        <v>2041</v>
      </c>
      <c r="N13246" s="4" t="s">
        <v>2041</v>
      </c>
      <c r="O13246" s="4" t="s">
        <v>2041</v>
      </c>
      <c r="P13246" s="4" t="s">
        <v>2041</v>
      </c>
      <c r="R13246" s="5" t="str">
        <f t="shared" si="1"/>
        <v>2022_305</v>
      </c>
    </row>
    <row r="13247">
      <c r="A13247" s="4" t="s">
        <v>2583</v>
      </c>
      <c r="B13247" s="4">
        <v>306.0</v>
      </c>
      <c r="C13247" s="4">
        <v>2022.0</v>
      </c>
      <c r="D13247" s="4" t="s">
        <v>19</v>
      </c>
      <c r="E13247" s="4" t="s">
        <v>19</v>
      </c>
      <c r="F13247" s="4" t="s">
        <v>257</v>
      </c>
      <c r="G13247" s="4" t="s">
        <v>2584</v>
      </c>
      <c r="H13247" s="4">
        <v>4331.0</v>
      </c>
      <c r="I13247" s="4">
        <v>12317.0</v>
      </c>
      <c r="J13247" s="4">
        <v>660.0</v>
      </c>
      <c r="K13247" s="4">
        <v>6654.0</v>
      </c>
      <c r="L13247" s="4">
        <v>31000.0</v>
      </c>
      <c r="M13247" s="4" t="s">
        <v>2041</v>
      </c>
      <c r="N13247" s="4" t="s">
        <v>2041</v>
      </c>
      <c r="O13247" s="4" t="s">
        <v>2041</v>
      </c>
      <c r="P13247" s="4" t="s">
        <v>2041</v>
      </c>
      <c r="R13247" s="5" t="str">
        <f t="shared" si="1"/>
        <v>2022_306</v>
      </c>
    </row>
    <row r="13248">
      <c r="A13248" s="7" t="s">
        <v>2361</v>
      </c>
      <c r="B13248" s="7">
        <v>307.0</v>
      </c>
      <c r="C13248" s="7">
        <v>2022.0</v>
      </c>
      <c r="D13248" s="7" t="s">
        <v>1831</v>
      </c>
      <c r="E13248" s="7" t="s">
        <v>2040</v>
      </c>
      <c r="F13248" s="7" t="s">
        <v>100</v>
      </c>
      <c r="G13248" s="7" t="s">
        <v>1817</v>
      </c>
      <c r="H13248" s="7">
        <v>7987.0</v>
      </c>
      <c r="I13248" s="7">
        <v>12293.0</v>
      </c>
      <c r="J13248" s="7">
        <v>1520.0</v>
      </c>
      <c r="K13248" s="7">
        <v>9042.0</v>
      </c>
      <c r="L13248" s="7">
        <v>34300.0</v>
      </c>
      <c r="M13248" s="7" t="s">
        <v>2041</v>
      </c>
      <c r="N13248" s="7" t="s">
        <v>2044</v>
      </c>
      <c r="O13248" s="7" t="s">
        <v>2041</v>
      </c>
      <c r="P13248" s="7" t="s">
        <v>2041</v>
      </c>
      <c r="Q13248" s="8"/>
      <c r="R13248" s="5" t="str">
        <f t="shared" si="1"/>
        <v>2022_307</v>
      </c>
    </row>
    <row r="13249">
      <c r="A13249" s="4" t="s">
        <v>2666</v>
      </c>
      <c r="B13249" s="4">
        <v>308.0</v>
      </c>
      <c r="C13249" s="4">
        <v>2022.0</v>
      </c>
      <c r="D13249" s="4" t="s">
        <v>490</v>
      </c>
      <c r="E13249" s="4" t="s">
        <v>921</v>
      </c>
      <c r="F13249" s="4" t="s">
        <v>183</v>
      </c>
      <c r="G13249" s="4" t="s">
        <v>1517</v>
      </c>
      <c r="H13249" s="4">
        <v>62968.0</v>
      </c>
      <c r="I13249" s="4">
        <v>12222.0</v>
      </c>
      <c r="J13249" s="4">
        <v>1166.0</v>
      </c>
      <c r="K13249" s="4">
        <v>40564.0</v>
      </c>
      <c r="L13249" s="4">
        <v>14400.0</v>
      </c>
      <c r="M13249" s="4" t="s">
        <v>2041</v>
      </c>
      <c r="N13249" s="4" t="s">
        <v>2041</v>
      </c>
      <c r="O13249" s="4" t="s">
        <v>2041</v>
      </c>
      <c r="P13249" s="4" t="s">
        <v>2041</v>
      </c>
      <c r="R13249" s="5" t="str">
        <f t="shared" si="1"/>
        <v>2022_308</v>
      </c>
    </row>
    <row r="13250">
      <c r="A13250" s="4" t="s">
        <v>2148</v>
      </c>
      <c r="B13250" s="4">
        <v>309.0</v>
      </c>
      <c r="C13250" s="4">
        <v>2022.0</v>
      </c>
      <c r="D13250" s="4" t="s">
        <v>490</v>
      </c>
      <c r="E13250" s="4" t="s">
        <v>921</v>
      </c>
      <c r="F13250" s="4" t="s">
        <v>118</v>
      </c>
      <c r="G13250" s="4" t="s">
        <v>1543</v>
      </c>
      <c r="H13250" s="4">
        <v>39274.0</v>
      </c>
      <c r="I13250" s="4">
        <v>12206.0</v>
      </c>
      <c r="J13250" s="4">
        <v>2813.0</v>
      </c>
      <c r="K13250" s="4">
        <v>21025.0</v>
      </c>
      <c r="L13250" s="4">
        <v>1600.0</v>
      </c>
      <c r="M13250" s="4" t="s">
        <v>2041</v>
      </c>
      <c r="N13250" s="4" t="s">
        <v>2041</v>
      </c>
      <c r="O13250" s="4" t="s">
        <v>2044</v>
      </c>
      <c r="P13250" s="4" t="s">
        <v>2041</v>
      </c>
      <c r="R13250" s="5" t="str">
        <f t="shared" si="1"/>
        <v>2022_309</v>
      </c>
    </row>
    <row r="13251">
      <c r="A13251" s="4" t="s">
        <v>2663</v>
      </c>
      <c r="B13251" s="4">
        <v>310.0</v>
      </c>
      <c r="C13251" s="4">
        <v>2022.0</v>
      </c>
      <c r="D13251" s="4" t="s">
        <v>177</v>
      </c>
      <c r="E13251" s="4" t="s">
        <v>2065</v>
      </c>
      <c r="F13251" s="4" t="s">
        <v>30</v>
      </c>
      <c r="G13251" s="4" t="s">
        <v>1407</v>
      </c>
      <c r="H13251" s="4">
        <v>12701.0</v>
      </c>
      <c r="I13251" s="4">
        <v>12191.0</v>
      </c>
      <c r="J13251" s="4">
        <v>1006.0</v>
      </c>
      <c r="K13251" s="4">
        <v>34427.0</v>
      </c>
      <c r="L13251" s="4">
        <v>11000.0</v>
      </c>
      <c r="M13251" s="4" t="s">
        <v>2041</v>
      </c>
      <c r="N13251" s="4" t="s">
        <v>2041</v>
      </c>
      <c r="O13251" s="4" t="s">
        <v>2041</v>
      </c>
      <c r="P13251" s="4" t="s">
        <v>2041</v>
      </c>
      <c r="R13251" s="5" t="str">
        <f t="shared" si="1"/>
        <v>2022_310</v>
      </c>
    </row>
    <row r="13252">
      <c r="A13252" s="4" t="s">
        <v>2399</v>
      </c>
      <c r="B13252" s="4">
        <v>311.0</v>
      </c>
      <c r="C13252" s="4">
        <v>2022.0</v>
      </c>
      <c r="D13252" s="4" t="s">
        <v>1011</v>
      </c>
      <c r="E13252" s="4" t="s">
        <v>2059</v>
      </c>
      <c r="F13252" s="4" t="s">
        <v>27</v>
      </c>
      <c r="G13252" s="4" t="s">
        <v>2400</v>
      </c>
      <c r="H13252" s="4">
        <v>21053.0</v>
      </c>
      <c r="I13252" s="4">
        <v>12168.0</v>
      </c>
      <c r="J13252" s="4">
        <v>761.0</v>
      </c>
      <c r="K13252" s="4">
        <v>6794.0</v>
      </c>
      <c r="L13252" s="4">
        <v>33045.0</v>
      </c>
      <c r="M13252" s="4" t="s">
        <v>2041</v>
      </c>
      <c r="N13252" s="4" t="s">
        <v>2041</v>
      </c>
      <c r="O13252" s="4" t="s">
        <v>2041</v>
      </c>
      <c r="P13252" s="4" t="s">
        <v>2041</v>
      </c>
      <c r="R13252" s="5" t="str">
        <f t="shared" si="1"/>
        <v>2022_311</v>
      </c>
    </row>
    <row r="13253">
      <c r="A13253" s="4" t="s">
        <v>167</v>
      </c>
      <c r="B13253" s="4">
        <v>312.0</v>
      </c>
      <c r="C13253" s="4">
        <v>2022.0</v>
      </c>
      <c r="D13253" s="4" t="s">
        <v>168</v>
      </c>
      <c r="E13253" s="4" t="s">
        <v>2116</v>
      </c>
      <c r="F13253" s="4" t="s">
        <v>100</v>
      </c>
      <c r="G13253" s="4" t="s">
        <v>1500</v>
      </c>
      <c r="H13253" s="4">
        <v>16603.0</v>
      </c>
      <c r="I13253" s="4">
        <v>12152.0</v>
      </c>
      <c r="J13253" s="4">
        <v>429.0</v>
      </c>
      <c r="K13253" s="4">
        <v>15025.0</v>
      </c>
      <c r="L13253" s="4">
        <v>12200.0</v>
      </c>
      <c r="M13253" s="4" t="s">
        <v>2041</v>
      </c>
      <c r="N13253" s="4" t="s">
        <v>2041</v>
      </c>
      <c r="O13253" s="4" t="s">
        <v>2041</v>
      </c>
      <c r="P13253" s="4" t="s">
        <v>2041</v>
      </c>
      <c r="R13253" s="5" t="str">
        <f t="shared" si="1"/>
        <v>2022_312</v>
      </c>
    </row>
    <row r="13254">
      <c r="A13254" s="4" t="s">
        <v>2265</v>
      </c>
      <c r="B13254" s="4">
        <v>313.0</v>
      </c>
      <c r="C13254" s="4">
        <v>2022.0</v>
      </c>
      <c r="D13254" s="4" t="s">
        <v>223</v>
      </c>
      <c r="E13254" s="4" t="s">
        <v>223</v>
      </c>
      <c r="F13254" s="4" t="s">
        <v>70</v>
      </c>
      <c r="G13254" s="4" t="s">
        <v>1409</v>
      </c>
      <c r="I13254" s="4">
        <v>12149.0</v>
      </c>
      <c r="J13254" s="4">
        <v>753.0</v>
      </c>
      <c r="K13254" s="4">
        <v>6238.0</v>
      </c>
      <c r="L13254" s="4">
        <v>28800.0</v>
      </c>
      <c r="M13254" s="4" t="s">
        <v>2041</v>
      </c>
      <c r="N13254" s="4" t="s">
        <v>2041</v>
      </c>
      <c r="O13254" s="4" t="s">
        <v>2041</v>
      </c>
      <c r="P13254" s="4" t="s">
        <v>2041</v>
      </c>
      <c r="R13254" s="5" t="str">
        <f t="shared" si="1"/>
        <v>2022_313</v>
      </c>
    </row>
    <row r="13255">
      <c r="A13255" s="4" t="s">
        <v>2198</v>
      </c>
      <c r="B13255" s="4">
        <v>314.0</v>
      </c>
      <c r="C13255" s="4">
        <v>2022.0</v>
      </c>
      <c r="D13255" s="4" t="s">
        <v>759</v>
      </c>
      <c r="E13255" s="4" t="s">
        <v>2141</v>
      </c>
      <c r="F13255" s="4" t="s">
        <v>100</v>
      </c>
      <c r="G13255" s="4" t="s">
        <v>1443</v>
      </c>
      <c r="H13255" s="4">
        <v>9656.0</v>
      </c>
      <c r="I13255" s="4">
        <v>12096.0</v>
      </c>
      <c r="J13255" s="4">
        <v>91.0</v>
      </c>
      <c r="K13255" s="4">
        <v>14376.0</v>
      </c>
      <c r="L13255" s="4">
        <v>248300.0</v>
      </c>
      <c r="M13255" s="4" t="s">
        <v>2041</v>
      </c>
      <c r="N13255" s="4" t="s">
        <v>2041</v>
      </c>
      <c r="O13255" s="4" t="s">
        <v>2041</v>
      </c>
      <c r="P13255" s="4" t="s">
        <v>2041</v>
      </c>
      <c r="R13255" s="5" t="str">
        <f t="shared" si="1"/>
        <v>2022_314</v>
      </c>
    </row>
    <row r="13256">
      <c r="A13256" s="4" t="s">
        <v>2661</v>
      </c>
      <c r="B13256" s="4">
        <v>315.0</v>
      </c>
      <c r="C13256" s="4">
        <v>2022.0</v>
      </c>
      <c r="D13256" s="4" t="s">
        <v>921</v>
      </c>
      <c r="E13256" s="4" t="s">
        <v>921</v>
      </c>
      <c r="F13256" s="4" t="s">
        <v>24</v>
      </c>
      <c r="G13256" s="4" t="s">
        <v>1401</v>
      </c>
      <c r="H13256" s="4">
        <v>10435.0</v>
      </c>
      <c r="I13256" s="4">
        <v>12077.0</v>
      </c>
      <c r="J13256" s="4">
        <v>1274.0</v>
      </c>
      <c r="K13256" s="4">
        <v>29683.0</v>
      </c>
      <c r="L13256" s="4">
        <v>5060.0</v>
      </c>
      <c r="M13256" s="4" t="s">
        <v>2041</v>
      </c>
      <c r="N13256" s="4" t="s">
        <v>2041</v>
      </c>
      <c r="O13256" s="4" t="s">
        <v>2041</v>
      </c>
      <c r="P13256" s="4" t="s">
        <v>2041</v>
      </c>
      <c r="R13256" s="5" t="str">
        <f t="shared" si="1"/>
        <v>2022_315</v>
      </c>
    </row>
    <row r="13257">
      <c r="A13257" s="4" t="s">
        <v>2658</v>
      </c>
      <c r="B13257" s="4">
        <v>316.0</v>
      </c>
      <c r="C13257" s="4">
        <v>2022.0</v>
      </c>
      <c r="D13257" s="4" t="s">
        <v>59</v>
      </c>
      <c r="E13257" s="4" t="s">
        <v>2042</v>
      </c>
      <c r="F13257" s="4" t="s">
        <v>148</v>
      </c>
      <c r="G13257" s="4" t="s">
        <v>1466</v>
      </c>
      <c r="H13257" s="4">
        <v>31892.0</v>
      </c>
      <c r="I13257" s="4">
        <v>12030.0</v>
      </c>
      <c r="J13257" s="4">
        <v>2693.0</v>
      </c>
      <c r="K13257" s="4">
        <v>314624.0</v>
      </c>
      <c r="L13257" s="4">
        <v>38784.0</v>
      </c>
      <c r="M13257" s="4" t="s">
        <v>2041</v>
      </c>
      <c r="N13257" s="4" t="s">
        <v>2041</v>
      </c>
      <c r="O13257" s="4" t="s">
        <v>2041</v>
      </c>
      <c r="P13257" s="4" t="s">
        <v>2041</v>
      </c>
      <c r="R13257" s="5" t="str">
        <f t="shared" si="1"/>
        <v>2022_316</v>
      </c>
    </row>
    <row r="13258">
      <c r="A13258" s="4" t="s">
        <v>1540</v>
      </c>
      <c r="B13258" s="4">
        <v>317.0</v>
      </c>
      <c r="C13258" s="4">
        <v>2022.0</v>
      </c>
      <c r="D13258" s="4" t="s">
        <v>99</v>
      </c>
      <c r="E13258" s="4" t="s">
        <v>2042</v>
      </c>
      <c r="F13258" s="4" t="s">
        <v>115</v>
      </c>
      <c r="G13258" s="4" t="s">
        <v>1541</v>
      </c>
      <c r="H13258" s="4">
        <v>6383.0</v>
      </c>
      <c r="I13258" s="4">
        <v>12014.0</v>
      </c>
      <c r="J13258" s="4">
        <v>824.0</v>
      </c>
      <c r="K13258" s="4">
        <v>70116.0</v>
      </c>
      <c r="L13258" s="4">
        <v>10200.0</v>
      </c>
      <c r="M13258" s="4" t="s">
        <v>2041</v>
      </c>
      <c r="N13258" s="4" t="s">
        <v>2041</v>
      </c>
      <c r="O13258" s="4" t="s">
        <v>2041</v>
      </c>
      <c r="P13258" s="4" t="s">
        <v>2041</v>
      </c>
      <c r="R13258" s="5" t="str">
        <f t="shared" si="1"/>
        <v>2022_317</v>
      </c>
    </row>
    <row r="13259">
      <c r="A13259" s="4" t="s">
        <v>2469</v>
      </c>
      <c r="B13259" s="4">
        <v>318.0</v>
      </c>
      <c r="C13259" s="4">
        <v>2022.0</v>
      </c>
      <c r="D13259" s="4" t="s">
        <v>67</v>
      </c>
      <c r="E13259" s="4" t="s">
        <v>2042</v>
      </c>
      <c r="F13259" s="4" t="s">
        <v>30</v>
      </c>
      <c r="G13259" s="4" t="s">
        <v>1407</v>
      </c>
      <c r="H13259" s="4">
        <v>11396.0</v>
      </c>
      <c r="I13259" s="4">
        <v>12004.0</v>
      </c>
      <c r="J13259" s="4">
        <v>1035.0</v>
      </c>
      <c r="K13259" s="4">
        <v>32269.0</v>
      </c>
      <c r="L13259" s="4">
        <v>13313.0</v>
      </c>
      <c r="M13259" s="4" t="s">
        <v>2041</v>
      </c>
      <c r="N13259" s="4" t="s">
        <v>2041</v>
      </c>
      <c r="O13259" s="4" t="s">
        <v>2041</v>
      </c>
      <c r="P13259" s="4" t="s">
        <v>2041</v>
      </c>
      <c r="R13259" s="5" t="str">
        <f t="shared" si="1"/>
        <v>2022_318</v>
      </c>
    </row>
    <row r="13260">
      <c r="A13260" s="4" t="s">
        <v>2345</v>
      </c>
      <c r="B13260" s="4">
        <v>319.0</v>
      </c>
      <c r="C13260" s="4">
        <v>2022.0</v>
      </c>
      <c r="D13260" s="4" t="s">
        <v>826</v>
      </c>
      <c r="E13260" s="4" t="s">
        <v>114</v>
      </c>
      <c r="F13260" s="4" t="s">
        <v>148</v>
      </c>
      <c r="G13260" s="4" t="s">
        <v>2346</v>
      </c>
      <c r="H13260" s="4">
        <v>63310.0</v>
      </c>
      <c r="I13260" s="4">
        <v>11888.0</v>
      </c>
      <c r="J13260" s="4">
        <v>1041.0</v>
      </c>
      <c r="K13260" s="4">
        <v>32229.0</v>
      </c>
      <c r="L13260" s="4">
        <v>41000.0</v>
      </c>
      <c r="M13260" s="4" t="s">
        <v>2041</v>
      </c>
      <c r="N13260" s="4" t="s">
        <v>2041</v>
      </c>
      <c r="O13260" s="4" t="s">
        <v>2041</v>
      </c>
      <c r="P13260" s="4" t="s">
        <v>2041</v>
      </c>
      <c r="R13260" s="5" t="str">
        <f t="shared" si="1"/>
        <v>2022_319</v>
      </c>
    </row>
    <row r="13261">
      <c r="A13261" s="4" t="s">
        <v>1701</v>
      </c>
      <c r="B13261" s="4">
        <v>320.0</v>
      </c>
      <c r="C13261" s="4">
        <v>2022.0</v>
      </c>
      <c r="D13261" s="4" t="s">
        <v>48</v>
      </c>
      <c r="E13261" s="4" t="s">
        <v>48</v>
      </c>
      <c r="F13261" s="4" t="s">
        <v>24</v>
      </c>
      <c r="G13261" s="4" t="s">
        <v>1404</v>
      </c>
      <c r="H13261" s="4">
        <v>15785.0</v>
      </c>
      <c r="I13261" s="4">
        <v>11778.0</v>
      </c>
      <c r="J13261" s="4">
        <v>2015.0</v>
      </c>
      <c r="K13261" s="4">
        <v>18459.0</v>
      </c>
      <c r="L13261" s="4">
        <v>14550.0</v>
      </c>
      <c r="M13261" s="4" t="s">
        <v>2041</v>
      </c>
      <c r="N13261" s="4" t="s">
        <v>2041</v>
      </c>
      <c r="O13261" s="4" t="s">
        <v>2041</v>
      </c>
      <c r="P13261" s="4" t="s">
        <v>2041</v>
      </c>
      <c r="R13261" s="5" t="str">
        <f t="shared" si="1"/>
        <v>2022_320</v>
      </c>
    </row>
    <row r="13262">
      <c r="A13262" s="4" t="s">
        <v>2228</v>
      </c>
      <c r="B13262" s="4">
        <v>321.0</v>
      </c>
      <c r="C13262" s="4">
        <v>2022.0</v>
      </c>
      <c r="D13262" s="4" t="s">
        <v>216</v>
      </c>
      <c r="E13262" s="4" t="s">
        <v>921</v>
      </c>
      <c r="F13262" s="4" t="s">
        <v>299</v>
      </c>
      <c r="G13262" s="4" t="s">
        <v>1537</v>
      </c>
      <c r="H13262" s="4">
        <v>23760.0</v>
      </c>
      <c r="I13262" s="4">
        <v>11743.0</v>
      </c>
      <c r="J13262" s="4">
        <v>1119.0</v>
      </c>
      <c r="K13262" s="4">
        <v>59454.0</v>
      </c>
      <c r="L13262" s="4">
        <v>12369.0</v>
      </c>
      <c r="M13262" s="4" t="s">
        <v>2041</v>
      </c>
      <c r="N13262" s="4" t="s">
        <v>2041</v>
      </c>
      <c r="O13262" s="4" t="s">
        <v>2041</v>
      </c>
      <c r="P13262" s="4" t="s">
        <v>2041</v>
      </c>
      <c r="R13262" s="5" t="str">
        <f t="shared" si="1"/>
        <v>2022_321</v>
      </c>
    </row>
    <row r="13263">
      <c r="A13263" s="4" t="s">
        <v>2743</v>
      </c>
      <c r="B13263" s="4">
        <v>322.0</v>
      </c>
      <c r="C13263" s="4">
        <v>2022.0</v>
      </c>
      <c r="D13263" s="4" t="s">
        <v>48</v>
      </c>
      <c r="E13263" s="4" t="s">
        <v>48</v>
      </c>
      <c r="F13263" s="4" t="s">
        <v>30</v>
      </c>
      <c r="G13263" s="4" t="s">
        <v>1407</v>
      </c>
      <c r="H13263" s="4">
        <v>33456.0</v>
      </c>
      <c r="I13263" s="4">
        <v>11656.0</v>
      </c>
      <c r="J13263" s="4">
        <v>270.0</v>
      </c>
      <c r="K13263" s="4">
        <v>39658.0</v>
      </c>
      <c r="L13263" s="4">
        <v>24000.0</v>
      </c>
      <c r="M13263" s="4" t="s">
        <v>2041</v>
      </c>
      <c r="N13263" s="4" t="s">
        <v>2041</v>
      </c>
      <c r="O13263" s="4" t="s">
        <v>2044</v>
      </c>
      <c r="P13263" s="4" t="s">
        <v>2041</v>
      </c>
      <c r="R13263" s="5" t="str">
        <f t="shared" si="1"/>
        <v>2022_322</v>
      </c>
    </row>
    <row r="13264">
      <c r="A13264" s="4" t="s">
        <v>1647</v>
      </c>
      <c r="B13264" s="4">
        <v>323.0</v>
      </c>
      <c r="C13264" s="4">
        <v>2022.0</v>
      </c>
      <c r="D13264" s="4" t="s">
        <v>1295</v>
      </c>
      <c r="E13264" s="4" t="s">
        <v>114</v>
      </c>
      <c r="F13264" s="4" t="s">
        <v>183</v>
      </c>
      <c r="G13264" s="4" t="s">
        <v>1517</v>
      </c>
      <c r="H13264" s="4">
        <v>10893.0</v>
      </c>
      <c r="I13264" s="4">
        <v>11619.0</v>
      </c>
      <c r="J13264" s="4">
        <v>979.0</v>
      </c>
      <c r="K13264" s="4">
        <v>17122.0</v>
      </c>
      <c r="L13264" s="4">
        <v>69000.0</v>
      </c>
      <c r="M13264" s="4" t="s">
        <v>2041</v>
      </c>
      <c r="N13264" s="4" t="s">
        <v>2041</v>
      </c>
      <c r="O13264" s="4" t="s">
        <v>2041</v>
      </c>
      <c r="P13264" s="4" t="s">
        <v>2041</v>
      </c>
      <c r="R13264" s="5" t="str">
        <f t="shared" si="1"/>
        <v>2022_323</v>
      </c>
    </row>
    <row r="13265">
      <c r="A13265" s="4" t="s">
        <v>2359</v>
      </c>
      <c r="B13265" s="4">
        <v>324.0</v>
      </c>
      <c r="C13265" s="4">
        <v>2022.0</v>
      </c>
      <c r="D13265" s="4" t="s">
        <v>99</v>
      </c>
      <c r="E13265" s="4" t="s">
        <v>2042</v>
      </c>
      <c r="F13265" s="4" t="s">
        <v>70</v>
      </c>
      <c r="G13265" s="4" t="s">
        <v>1409</v>
      </c>
      <c r="I13265" s="4">
        <v>11459.0</v>
      </c>
      <c r="J13265" s="4">
        <v>579.0</v>
      </c>
      <c r="K13265" s="4">
        <v>49853.0</v>
      </c>
      <c r="L13265" s="4">
        <v>5739.0</v>
      </c>
      <c r="M13265" s="4" t="s">
        <v>2041</v>
      </c>
      <c r="N13265" s="4" t="s">
        <v>2041</v>
      </c>
      <c r="O13265" s="4" t="s">
        <v>2041</v>
      </c>
      <c r="P13265" s="4" t="s">
        <v>2041</v>
      </c>
      <c r="R13265" s="5" t="str">
        <f t="shared" si="1"/>
        <v>2022_324</v>
      </c>
    </row>
    <row r="13266">
      <c r="A13266" s="4" t="s">
        <v>2264</v>
      </c>
      <c r="B13266" s="4">
        <v>325.0</v>
      </c>
      <c r="C13266" s="4">
        <v>2022.0</v>
      </c>
      <c r="D13266" s="4" t="s">
        <v>67</v>
      </c>
      <c r="E13266" s="4" t="s">
        <v>2042</v>
      </c>
      <c r="F13266" s="4" t="s">
        <v>30</v>
      </c>
      <c r="G13266" s="4" t="s">
        <v>1407</v>
      </c>
      <c r="H13266" s="4">
        <v>10493.0</v>
      </c>
      <c r="I13266" s="4">
        <v>11410.0</v>
      </c>
      <c r="J13266" s="4">
        <v>1372.0</v>
      </c>
      <c r="K13266" s="4">
        <v>33912.0</v>
      </c>
      <c r="L13266" s="4">
        <v>15600.0</v>
      </c>
      <c r="M13266" s="4" t="s">
        <v>2041</v>
      </c>
      <c r="N13266" s="4" t="s">
        <v>2041</v>
      </c>
      <c r="O13266" s="4" t="s">
        <v>2041</v>
      </c>
      <c r="P13266" s="4" t="s">
        <v>2041</v>
      </c>
      <c r="R13266" s="5" t="str">
        <f t="shared" si="1"/>
        <v>2022_325</v>
      </c>
    </row>
    <row r="13267">
      <c r="A13267" s="4" t="s">
        <v>2560</v>
      </c>
      <c r="B13267" s="4">
        <v>326.0</v>
      </c>
      <c r="C13267" s="4">
        <v>2022.0</v>
      </c>
      <c r="D13267" s="4" t="s">
        <v>177</v>
      </c>
      <c r="E13267" s="4" t="s">
        <v>2065</v>
      </c>
      <c r="F13267" s="4" t="s">
        <v>183</v>
      </c>
      <c r="G13267" s="4" t="s">
        <v>1550</v>
      </c>
      <c r="H13267" s="4">
        <v>15239.0</v>
      </c>
      <c r="I13267" s="4">
        <v>11400.0</v>
      </c>
      <c r="J13267" s="4">
        <v>398.0</v>
      </c>
      <c r="K13267" s="4">
        <v>44351.0</v>
      </c>
      <c r="L13267" s="4">
        <v>6886.0</v>
      </c>
      <c r="M13267" s="4" t="s">
        <v>2041</v>
      </c>
      <c r="N13267" s="4" t="s">
        <v>2041</v>
      </c>
      <c r="O13267" s="4" t="s">
        <v>2041</v>
      </c>
      <c r="P13267" s="4" t="s">
        <v>2041</v>
      </c>
      <c r="R13267" s="5" t="str">
        <f t="shared" si="1"/>
        <v>2022_326</v>
      </c>
    </row>
    <row r="13268">
      <c r="A13268" s="4" t="s">
        <v>2284</v>
      </c>
      <c r="B13268" s="4">
        <v>327.0</v>
      </c>
      <c r="C13268" s="4">
        <v>2022.0</v>
      </c>
      <c r="D13268" s="4" t="s">
        <v>981</v>
      </c>
      <c r="E13268" s="4" t="s">
        <v>2053</v>
      </c>
      <c r="F13268" s="4" t="s">
        <v>74</v>
      </c>
      <c r="G13268" s="4" t="s">
        <v>1618</v>
      </c>
      <c r="H13268" s="4">
        <v>28089.0</v>
      </c>
      <c r="I13268" s="4">
        <v>11386.0</v>
      </c>
      <c r="J13268" s="4">
        <v>909.0</v>
      </c>
      <c r="K13268" s="4">
        <v>12696.0</v>
      </c>
      <c r="L13268" s="4">
        <v>20000.0</v>
      </c>
      <c r="M13268" s="4" t="s">
        <v>2041</v>
      </c>
      <c r="N13268" s="4" t="s">
        <v>2041</v>
      </c>
      <c r="O13268" s="4" t="s">
        <v>2041</v>
      </c>
      <c r="P13268" s="4" t="s">
        <v>2041</v>
      </c>
      <c r="R13268" s="5" t="str">
        <f t="shared" si="1"/>
        <v>2022_327</v>
      </c>
    </row>
    <row r="13269">
      <c r="A13269" s="4" t="s">
        <v>2150</v>
      </c>
      <c r="B13269" s="4">
        <v>328.0</v>
      </c>
      <c r="C13269" s="4">
        <v>2022.0</v>
      </c>
      <c r="D13269" s="4" t="s">
        <v>81</v>
      </c>
      <c r="E13269" s="4" t="s">
        <v>2042</v>
      </c>
      <c r="F13269" s="4" t="s">
        <v>179</v>
      </c>
      <c r="G13269" s="4" t="s">
        <v>2712</v>
      </c>
      <c r="H13269" s="4">
        <v>15237.0</v>
      </c>
      <c r="I13269" s="4">
        <v>11328.0</v>
      </c>
      <c r="J13269" s="4">
        <v>518.0</v>
      </c>
      <c r="K13269" s="4">
        <v>27746.0</v>
      </c>
      <c r="L13269" s="4">
        <v>19536.0</v>
      </c>
      <c r="M13269" s="4" t="s">
        <v>2041</v>
      </c>
      <c r="N13269" s="4" t="s">
        <v>2041</v>
      </c>
      <c r="O13269" s="4" t="s">
        <v>2041</v>
      </c>
      <c r="P13269" s="4" t="s">
        <v>2041</v>
      </c>
      <c r="R13269" s="5" t="str">
        <f t="shared" si="1"/>
        <v>2022_328</v>
      </c>
    </row>
    <row r="13270">
      <c r="A13270" s="4" t="s">
        <v>2296</v>
      </c>
      <c r="B13270" s="4">
        <v>329.0</v>
      </c>
      <c r="C13270" s="4">
        <v>2022.0</v>
      </c>
      <c r="D13270" s="4" t="s">
        <v>195</v>
      </c>
      <c r="E13270" s="4" t="s">
        <v>2141</v>
      </c>
      <c r="F13270" s="4" t="s">
        <v>400</v>
      </c>
      <c r="G13270" s="4" t="s">
        <v>1513</v>
      </c>
      <c r="H13270" s="4">
        <v>41842.0</v>
      </c>
      <c r="I13270" s="4">
        <v>11295.0</v>
      </c>
      <c r="J13270" s="4">
        <v>1290.0</v>
      </c>
      <c r="K13270" s="4">
        <v>24955.0</v>
      </c>
      <c r="L13270" s="4">
        <v>35000.0</v>
      </c>
      <c r="M13270" s="4" t="s">
        <v>2041</v>
      </c>
      <c r="N13270" s="4" t="s">
        <v>2041</v>
      </c>
      <c r="O13270" s="4" t="s">
        <v>2041</v>
      </c>
      <c r="P13270" s="4" t="s">
        <v>2041</v>
      </c>
      <c r="R13270" s="5" t="str">
        <f t="shared" si="1"/>
        <v>2022_329</v>
      </c>
    </row>
    <row r="13271">
      <c r="A13271" s="4" t="s">
        <v>2331</v>
      </c>
      <c r="B13271" s="4">
        <v>330.0</v>
      </c>
      <c r="C13271" s="4">
        <v>2022.0</v>
      </c>
      <c r="D13271" s="4" t="s">
        <v>1105</v>
      </c>
      <c r="E13271" s="4" t="s">
        <v>2052</v>
      </c>
      <c r="F13271" s="4" t="s">
        <v>88</v>
      </c>
      <c r="G13271" s="4" t="s">
        <v>1573</v>
      </c>
      <c r="H13271" s="4">
        <v>8082.0</v>
      </c>
      <c r="I13271" s="4">
        <v>11201.0</v>
      </c>
      <c r="J13271" s="4">
        <v>1033.0</v>
      </c>
      <c r="K13271" s="4">
        <v>14225.0</v>
      </c>
      <c r="L13271" s="4">
        <v>43000.0</v>
      </c>
      <c r="M13271" s="4" t="s">
        <v>2041</v>
      </c>
      <c r="N13271" s="4" t="s">
        <v>2041</v>
      </c>
      <c r="O13271" s="4" t="s">
        <v>2041</v>
      </c>
      <c r="P13271" s="4" t="s">
        <v>2041</v>
      </c>
      <c r="R13271" s="5" t="str">
        <f t="shared" si="1"/>
        <v>2022_330</v>
      </c>
    </row>
    <row r="13272">
      <c r="A13272" s="4" t="s">
        <v>2530</v>
      </c>
      <c r="B13272" s="4">
        <v>331.0</v>
      </c>
      <c r="C13272" s="4">
        <v>2022.0</v>
      </c>
      <c r="D13272" s="4" t="s">
        <v>981</v>
      </c>
      <c r="E13272" s="4" t="s">
        <v>2053</v>
      </c>
      <c r="F13272" s="4" t="s">
        <v>46</v>
      </c>
      <c r="G13272" s="4" t="s">
        <v>1418</v>
      </c>
      <c r="H13272" s="4">
        <v>16104.0</v>
      </c>
      <c r="I13272" s="4">
        <v>11185.0</v>
      </c>
      <c r="J13272" s="4">
        <v>1299.0</v>
      </c>
      <c r="K13272" s="4">
        <v>22196.0</v>
      </c>
      <c r="L13272" s="4">
        <v>18600.0</v>
      </c>
      <c r="M13272" s="4" t="s">
        <v>2041</v>
      </c>
      <c r="N13272" s="4" t="s">
        <v>2041</v>
      </c>
      <c r="O13272" s="4" t="s">
        <v>2041</v>
      </c>
      <c r="P13272" s="4" t="s">
        <v>2041</v>
      </c>
      <c r="R13272" s="5" t="str">
        <f t="shared" si="1"/>
        <v>2022_331</v>
      </c>
    </row>
    <row r="13273">
      <c r="A13273" s="4" t="s">
        <v>2242</v>
      </c>
      <c r="B13273" s="4">
        <v>332.0</v>
      </c>
      <c r="C13273" s="4">
        <v>2022.0</v>
      </c>
      <c r="D13273" s="4" t="s">
        <v>203</v>
      </c>
      <c r="E13273" s="4" t="s">
        <v>2059</v>
      </c>
      <c r="F13273" s="4" t="s">
        <v>88</v>
      </c>
      <c r="G13273" s="4" t="s">
        <v>1413</v>
      </c>
      <c r="H13273" s="4">
        <v>68389.0</v>
      </c>
      <c r="I13273" s="4">
        <v>11142.0</v>
      </c>
      <c r="J13273" s="4">
        <v>3005.0</v>
      </c>
      <c r="K13273" s="4">
        <v>38493.0</v>
      </c>
      <c r="L13273" s="4">
        <v>18100.0</v>
      </c>
      <c r="M13273" s="4" t="s">
        <v>2041</v>
      </c>
      <c r="N13273" s="4" t="s">
        <v>2041</v>
      </c>
      <c r="O13273" s="4" t="s">
        <v>2041</v>
      </c>
      <c r="P13273" s="4" t="s">
        <v>2041</v>
      </c>
      <c r="R13273" s="5" t="str">
        <f t="shared" si="1"/>
        <v>2022_332</v>
      </c>
    </row>
    <row r="13274">
      <c r="A13274" s="4" t="s">
        <v>2172</v>
      </c>
      <c r="B13274" s="4">
        <v>333.0</v>
      </c>
      <c r="C13274" s="4">
        <v>2022.0</v>
      </c>
      <c r="D13274" s="4" t="s">
        <v>216</v>
      </c>
      <c r="E13274" s="4" t="s">
        <v>921</v>
      </c>
      <c r="F13274" s="4" t="s">
        <v>37</v>
      </c>
      <c r="G13274" s="4" t="s">
        <v>1679</v>
      </c>
      <c r="H13274" s="4">
        <v>17172.0</v>
      </c>
      <c r="I13274" s="4">
        <v>11141.0</v>
      </c>
      <c r="J13274" s="4">
        <v>409.0</v>
      </c>
      <c r="K13274" s="4">
        <v>32963.0</v>
      </c>
      <c r="L13274" s="4">
        <v>8450.0</v>
      </c>
      <c r="M13274" s="4" t="s">
        <v>2041</v>
      </c>
      <c r="N13274" s="4" t="s">
        <v>2041</v>
      </c>
      <c r="O13274" s="4" t="s">
        <v>2041</v>
      </c>
      <c r="P13274" s="4" t="s">
        <v>2041</v>
      </c>
      <c r="R13274" s="5" t="str">
        <f t="shared" si="1"/>
        <v>2022_333</v>
      </c>
    </row>
    <row r="13275">
      <c r="A13275" s="4" t="s">
        <v>2273</v>
      </c>
      <c r="B13275" s="4">
        <v>334.0</v>
      </c>
      <c r="C13275" s="4">
        <v>2022.0</v>
      </c>
      <c r="D13275" s="4" t="s">
        <v>1723</v>
      </c>
      <c r="E13275" s="4" t="s">
        <v>2062</v>
      </c>
      <c r="F13275" s="4" t="s">
        <v>88</v>
      </c>
      <c r="G13275" s="4" t="s">
        <v>1623</v>
      </c>
      <c r="H13275" s="4">
        <v>10885.0</v>
      </c>
      <c r="I13275" s="4">
        <v>11138.0</v>
      </c>
      <c r="J13275" s="4">
        <v>897.0</v>
      </c>
      <c r="K13275" s="4">
        <v>9182.0</v>
      </c>
      <c r="L13275" s="4">
        <v>23300.0</v>
      </c>
      <c r="M13275" s="4" t="s">
        <v>2041</v>
      </c>
      <c r="N13275" s="4" t="s">
        <v>2041</v>
      </c>
      <c r="O13275" s="4" t="s">
        <v>2041</v>
      </c>
      <c r="P13275" s="4" t="s">
        <v>2041</v>
      </c>
      <c r="R13275" s="5" t="str">
        <f t="shared" si="1"/>
        <v>2022_334</v>
      </c>
    </row>
    <row r="13276">
      <c r="A13276" s="4" t="s">
        <v>1261</v>
      </c>
      <c r="B13276" s="4">
        <v>335.0</v>
      </c>
      <c r="C13276" s="4">
        <v>2022.0</v>
      </c>
      <c r="D13276" s="4" t="s">
        <v>232</v>
      </c>
      <c r="E13276" s="4" t="s">
        <v>2112</v>
      </c>
      <c r="F13276" s="4" t="s">
        <v>955</v>
      </c>
      <c r="G13276" s="4" t="s">
        <v>2744</v>
      </c>
      <c r="H13276" s="4">
        <v>16565.0</v>
      </c>
      <c r="I13276" s="4">
        <v>11110.0</v>
      </c>
      <c r="J13276" s="4">
        <v>1019.0</v>
      </c>
      <c r="K13276" s="4">
        <v>38031.0</v>
      </c>
      <c r="L13276" s="4">
        <v>49000.0</v>
      </c>
      <c r="M13276" s="4" t="s">
        <v>2041</v>
      </c>
      <c r="N13276" s="4" t="s">
        <v>2041</v>
      </c>
      <c r="O13276" s="4" t="s">
        <v>2044</v>
      </c>
      <c r="P13276" s="4" t="s">
        <v>2041</v>
      </c>
      <c r="R13276" s="5" t="str">
        <f t="shared" si="1"/>
        <v>2022_335</v>
      </c>
    </row>
    <row r="13277">
      <c r="A13277" s="4" t="s">
        <v>2667</v>
      </c>
      <c r="B13277" s="4">
        <v>336.0</v>
      </c>
      <c r="C13277" s="4">
        <v>2022.0</v>
      </c>
      <c r="D13277" s="4" t="s">
        <v>99</v>
      </c>
      <c r="E13277" s="4" t="s">
        <v>2042</v>
      </c>
      <c r="F13277" s="4" t="s">
        <v>30</v>
      </c>
      <c r="G13277" s="4" t="s">
        <v>1407</v>
      </c>
      <c r="H13277" s="4">
        <v>12041.0</v>
      </c>
      <c r="I13277" s="4">
        <v>11036.0</v>
      </c>
      <c r="J13277" s="4">
        <v>439.0</v>
      </c>
      <c r="K13277" s="4">
        <v>292262.0</v>
      </c>
      <c r="L13277" s="4">
        <v>10000.0</v>
      </c>
      <c r="M13277" s="4" t="s">
        <v>2041</v>
      </c>
      <c r="N13277" s="4" t="s">
        <v>2041</v>
      </c>
      <c r="O13277" s="4" t="s">
        <v>2041</v>
      </c>
      <c r="P13277" s="4" t="s">
        <v>2041</v>
      </c>
      <c r="R13277" s="5" t="str">
        <f t="shared" si="1"/>
        <v>2022_336</v>
      </c>
    </row>
    <row r="13278">
      <c r="A13278" s="4" t="s">
        <v>2271</v>
      </c>
      <c r="B13278" s="4">
        <v>337.0</v>
      </c>
      <c r="C13278" s="4">
        <v>2022.0</v>
      </c>
      <c r="D13278" s="4" t="s">
        <v>1831</v>
      </c>
      <c r="E13278" s="4" t="s">
        <v>2040</v>
      </c>
      <c r="F13278" s="4" t="s">
        <v>127</v>
      </c>
      <c r="G13278" s="4" t="s">
        <v>1542</v>
      </c>
      <c r="H13278" s="4">
        <v>12645.0</v>
      </c>
      <c r="I13278" s="4">
        <v>10998.0</v>
      </c>
      <c r="J13278" s="4">
        <v>616.0</v>
      </c>
      <c r="K13278" s="4">
        <v>12194.0</v>
      </c>
      <c r="L13278" s="4">
        <v>54500.0</v>
      </c>
      <c r="M13278" s="4" t="s">
        <v>2041</v>
      </c>
      <c r="N13278" s="4" t="s">
        <v>2041</v>
      </c>
      <c r="O13278" s="4" t="s">
        <v>2041</v>
      </c>
      <c r="P13278" s="4" t="s">
        <v>2041</v>
      </c>
      <c r="R13278" s="5" t="str">
        <f t="shared" si="1"/>
        <v>2022_337</v>
      </c>
    </row>
    <row r="13279">
      <c r="A13279" s="4" t="s">
        <v>2274</v>
      </c>
      <c r="B13279" s="4">
        <v>338.0</v>
      </c>
      <c r="C13279" s="4">
        <v>2022.0</v>
      </c>
      <c r="D13279" s="4" t="s">
        <v>102</v>
      </c>
      <c r="E13279" s="4" t="s">
        <v>114</v>
      </c>
      <c r="F13279" s="4" t="s">
        <v>148</v>
      </c>
      <c r="G13279" s="4" t="s">
        <v>1814</v>
      </c>
      <c r="H13279" s="4">
        <v>30950.0</v>
      </c>
      <c r="I13279" s="4">
        <v>10982.0</v>
      </c>
      <c r="J13279" s="4">
        <v>1556.0</v>
      </c>
      <c r="K13279" s="4">
        <v>23877.0</v>
      </c>
      <c r="L13279" s="4">
        <v>9610.0</v>
      </c>
      <c r="M13279" s="4" t="s">
        <v>2041</v>
      </c>
      <c r="N13279" s="4" t="s">
        <v>2041</v>
      </c>
      <c r="O13279" s="4" t="s">
        <v>2041</v>
      </c>
      <c r="P13279" s="4" t="s">
        <v>2041</v>
      </c>
      <c r="R13279" s="5" t="str">
        <f t="shared" si="1"/>
        <v>2022_338</v>
      </c>
    </row>
    <row r="13280">
      <c r="A13280" s="4" t="s">
        <v>2388</v>
      </c>
      <c r="B13280" s="4">
        <v>339.0</v>
      </c>
      <c r="C13280" s="4">
        <v>2022.0</v>
      </c>
      <c r="D13280" s="4" t="s">
        <v>45</v>
      </c>
      <c r="E13280" s="4" t="s">
        <v>2042</v>
      </c>
      <c r="F13280" s="4" t="s">
        <v>20</v>
      </c>
      <c r="G13280" s="4" t="s">
        <v>1641</v>
      </c>
      <c r="I13280" s="4">
        <v>10980.0</v>
      </c>
      <c r="J13280" s="4">
        <v>1318.0</v>
      </c>
      <c r="K13280" s="4">
        <v>32487.0</v>
      </c>
      <c r="L13280" s="4">
        <v>6441.0</v>
      </c>
      <c r="M13280" s="4" t="s">
        <v>2041</v>
      </c>
      <c r="N13280" s="4" t="s">
        <v>2041</v>
      </c>
      <c r="O13280" s="4" t="s">
        <v>2041</v>
      </c>
      <c r="P13280" s="4" t="s">
        <v>2041</v>
      </c>
      <c r="R13280" s="5" t="str">
        <f t="shared" si="1"/>
        <v>2022_339</v>
      </c>
    </row>
    <row r="13281">
      <c r="A13281" s="4" t="s">
        <v>2572</v>
      </c>
      <c r="B13281" s="4">
        <v>340.0</v>
      </c>
      <c r="C13281" s="4">
        <v>2022.0</v>
      </c>
      <c r="D13281" s="4" t="s">
        <v>1364</v>
      </c>
      <c r="E13281" s="4" t="s">
        <v>2043</v>
      </c>
      <c r="F13281" s="4" t="s">
        <v>35</v>
      </c>
      <c r="G13281" s="4" t="s">
        <v>1643</v>
      </c>
      <c r="H13281" s="4">
        <v>96023.0</v>
      </c>
      <c r="I13281" s="4">
        <v>10958.0</v>
      </c>
      <c r="J13281" s="4">
        <v>1165.0</v>
      </c>
      <c r="K13281" s="4">
        <v>23641.0</v>
      </c>
      <c r="L13281" s="4">
        <v>20199.0</v>
      </c>
      <c r="M13281" s="4" t="s">
        <v>2041</v>
      </c>
      <c r="N13281" s="4" t="s">
        <v>2041</v>
      </c>
      <c r="O13281" s="4" t="s">
        <v>2041</v>
      </c>
      <c r="P13281" s="4" t="s">
        <v>2041</v>
      </c>
      <c r="R13281" s="5" t="str">
        <f t="shared" si="1"/>
        <v>2022_340</v>
      </c>
    </row>
    <row r="13282">
      <c r="A13282" s="4" t="s">
        <v>2456</v>
      </c>
      <c r="B13282" s="4">
        <v>341.0</v>
      </c>
      <c r="C13282" s="4">
        <v>2022.0</v>
      </c>
      <c r="D13282" s="4" t="s">
        <v>971</v>
      </c>
      <c r="E13282" s="4" t="s">
        <v>2043</v>
      </c>
      <c r="F13282" s="4" t="s">
        <v>35</v>
      </c>
      <c r="G13282" s="4" t="s">
        <v>2457</v>
      </c>
      <c r="H13282" s="4">
        <v>45130.0</v>
      </c>
      <c r="I13282" s="4">
        <v>10876.0</v>
      </c>
      <c r="J13282" s="4">
        <v>1591.0</v>
      </c>
      <c r="K13282" s="4">
        <v>14678.0</v>
      </c>
      <c r="L13282" s="4">
        <v>90000.0</v>
      </c>
      <c r="M13282" s="4" t="s">
        <v>2041</v>
      </c>
      <c r="N13282" s="4" t="s">
        <v>2041</v>
      </c>
      <c r="O13282" s="4" t="s">
        <v>2041</v>
      </c>
      <c r="P13282" s="4" t="s">
        <v>2041</v>
      </c>
      <c r="R13282" s="5" t="str">
        <f t="shared" si="1"/>
        <v>2022_341</v>
      </c>
    </row>
    <row r="13283">
      <c r="A13283" s="4" t="s">
        <v>2343</v>
      </c>
      <c r="B13283" s="4">
        <v>342.0</v>
      </c>
      <c r="C13283" s="4">
        <v>2022.0</v>
      </c>
      <c r="D13283" s="4" t="s">
        <v>1292</v>
      </c>
      <c r="E13283" s="4" t="s">
        <v>114</v>
      </c>
      <c r="F13283" s="4" t="s">
        <v>43</v>
      </c>
      <c r="G13283" s="4" t="s">
        <v>2580</v>
      </c>
      <c r="H13283" s="4">
        <v>16349.0</v>
      </c>
      <c r="I13283" s="4">
        <v>10788.0</v>
      </c>
      <c r="J13283" s="4">
        <v>1995.0</v>
      </c>
      <c r="K13283" s="4">
        <v>13611.0</v>
      </c>
      <c r="L13283" s="4">
        <v>44500.0</v>
      </c>
      <c r="M13283" s="4" t="s">
        <v>2041</v>
      </c>
      <c r="N13283" s="4" t="s">
        <v>2041</v>
      </c>
      <c r="O13283" s="4" t="s">
        <v>2041</v>
      </c>
      <c r="P13283" s="4" t="s">
        <v>2041</v>
      </c>
      <c r="R13283" s="5" t="str">
        <f t="shared" si="1"/>
        <v>2022_342</v>
      </c>
    </row>
    <row r="13284">
      <c r="A13284" s="4" t="s">
        <v>2197</v>
      </c>
      <c r="B13284" s="4">
        <v>343.0</v>
      </c>
      <c r="C13284" s="4">
        <v>2022.0</v>
      </c>
      <c r="D13284" s="4" t="s">
        <v>216</v>
      </c>
      <c r="E13284" s="4" t="s">
        <v>921</v>
      </c>
      <c r="F13284" s="4" t="s">
        <v>55</v>
      </c>
      <c r="G13284" s="4" t="s">
        <v>1480</v>
      </c>
      <c r="H13284" s="4">
        <v>26182.0</v>
      </c>
      <c r="I13284" s="4">
        <v>10758.0</v>
      </c>
      <c r="J13284" s="4">
        <v>1283.0</v>
      </c>
      <c r="K13284" s="4">
        <v>45432.0</v>
      </c>
      <c r="L13284" s="4">
        <v>12395.0</v>
      </c>
      <c r="M13284" s="4" t="s">
        <v>2041</v>
      </c>
      <c r="N13284" s="4" t="s">
        <v>2041</v>
      </c>
      <c r="O13284" s="4" t="s">
        <v>2041</v>
      </c>
      <c r="P13284" s="4" t="s">
        <v>2041</v>
      </c>
      <c r="R13284" s="5" t="str">
        <f t="shared" si="1"/>
        <v>2022_343</v>
      </c>
    </row>
    <row r="13285">
      <c r="A13285" s="4" t="s">
        <v>2578</v>
      </c>
      <c r="B13285" s="4">
        <v>344.0</v>
      </c>
      <c r="C13285" s="4">
        <v>2022.0</v>
      </c>
      <c r="D13285" s="4" t="s">
        <v>225</v>
      </c>
      <c r="E13285" s="4" t="s">
        <v>921</v>
      </c>
      <c r="F13285" s="4" t="s">
        <v>183</v>
      </c>
      <c r="G13285" s="4" t="s">
        <v>1517</v>
      </c>
      <c r="H13285" s="4">
        <v>6993.0</v>
      </c>
      <c r="I13285" s="4">
        <v>10707.0</v>
      </c>
      <c r="J13285" s="4">
        <v>391.0</v>
      </c>
      <c r="K13285" s="4">
        <v>13380.0</v>
      </c>
      <c r="L13285" s="4">
        <v>1788.0</v>
      </c>
      <c r="M13285" s="4" t="s">
        <v>2041</v>
      </c>
      <c r="N13285" s="4" t="s">
        <v>2041</v>
      </c>
      <c r="O13285" s="4" t="s">
        <v>2041</v>
      </c>
      <c r="P13285" s="4" t="s">
        <v>2041</v>
      </c>
      <c r="R13285" s="5" t="str">
        <f t="shared" si="1"/>
        <v>2022_344</v>
      </c>
    </row>
    <row r="13286">
      <c r="A13286" s="4" t="s">
        <v>2272</v>
      </c>
      <c r="B13286" s="4">
        <v>345.0</v>
      </c>
      <c r="C13286" s="4">
        <v>2022.0</v>
      </c>
      <c r="D13286" s="4" t="s">
        <v>81</v>
      </c>
      <c r="E13286" s="4" t="s">
        <v>2042</v>
      </c>
      <c r="F13286" s="4" t="s">
        <v>20</v>
      </c>
      <c r="G13286" s="4" t="s">
        <v>1402</v>
      </c>
      <c r="H13286" s="4">
        <v>14412.0</v>
      </c>
      <c r="I13286" s="4">
        <v>10690.0</v>
      </c>
      <c r="J13286" s="4">
        <v>3060.0</v>
      </c>
      <c r="K13286" s="4">
        <v>182114.0</v>
      </c>
      <c r="L13286" s="4">
        <v>10500.0</v>
      </c>
      <c r="M13286" s="4" t="s">
        <v>2041</v>
      </c>
      <c r="N13286" s="4" t="s">
        <v>2041</v>
      </c>
      <c r="O13286" s="4" t="s">
        <v>2041</v>
      </c>
      <c r="P13286" s="4" t="s">
        <v>2041</v>
      </c>
      <c r="R13286" s="5" t="str">
        <f t="shared" si="1"/>
        <v>2022_345</v>
      </c>
    </row>
    <row r="13287">
      <c r="A13287" s="4" t="s">
        <v>2314</v>
      </c>
      <c r="B13287" s="4">
        <v>346.0</v>
      </c>
      <c r="C13287" s="4">
        <v>2022.0</v>
      </c>
      <c r="D13287" s="4" t="s">
        <v>23</v>
      </c>
      <c r="E13287" s="4" t="s">
        <v>921</v>
      </c>
      <c r="F13287" s="4" t="s">
        <v>115</v>
      </c>
      <c r="G13287" s="4" t="s">
        <v>2315</v>
      </c>
      <c r="H13287" s="4">
        <v>1500.0</v>
      </c>
      <c r="I13287" s="4">
        <v>10648.0</v>
      </c>
      <c r="J13287" s="4">
        <v>204.0</v>
      </c>
      <c r="K13287" s="4">
        <v>6728.0</v>
      </c>
      <c r="L13287" s="4">
        <v>3312.0</v>
      </c>
      <c r="M13287" s="4" t="s">
        <v>2041</v>
      </c>
      <c r="N13287" s="4" t="s">
        <v>2041</v>
      </c>
      <c r="O13287" s="4" t="s">
        <v>2041</v>
      </c>
      <c r="P13287" s="4" t="s">
        <v>2041</v>
      </c>
      <c r="R13287" s="5" t="str">
        <f t="shared" si="1"/>
        <v>2022_346</v>
      </c>
    </row>
    <row r="13288">
      <c r="A13288" s="4" t="s">
        <v>2339</v>
      </c>
      <c r="B13288" s="4">
        <v>347.0</v>
      </c>
      <c r="C13288" s="4">
        <v>2022.0</v>
      </c>
      <c r="D13288" s="4" t="s">
        <v>225</v>
      </c>
      <c r="E13288" s="4" t="s">
        <v>921</v>
      </c>
      <c r="F13288" s="4" t="s">
        <v>118</v>
      </c>
      <c r="G13288" s="4" t="s">
        <v>1530</v>
      </c>
      <c r="H13288" s="4">
        <v>40670.0</v>
      </c>
      <c r="I13288" s="4">
        <v>10627.0</v>
      </c>
      <c r="J13288" s="4">
        <v>1517.0</v>
      </c>
      <c r="K13288" s="4">
        <v>47612.0</v>
      </c>
      <c r="L13288" s="4">
        <v>4783.0</v>
      </c>
      <c r="M13288" s="4" t="s">
        <v>2041</v>
      </c>
      <c r="N13288" s="4" t="s">
        <v>2041</v>
      </c>
      <c r="O13288" s="4" t="s">
        <v>2041</v>
      </c>
      <c r="P13288" s="4" t="s">
        <v>2041</v>
      </c>
      <c r="R13288" s="5" t="str">
        <f t="shared" si="1"/>
        <v>2022_347</v>
      </c>
    </row>
    <row r="13289">
      <c r="A13289" s="4" t="s">
        <v>2422</v>
      </c>
      <c r="B13289" s="4">
        <v>348.0</v>
      </c>
      <c r="C13289" s="4">
        <v>2022.0</v>
      </c>
      <c r="D13289" s="4" t="s">
        <v>1105</v>
      </c>
      <c r="E13289" s="4" t="s">
        <v>2052</v>
      </c>
      <c r="F13289" s="4" t="s">
        <v>88</v>
      </c>
      <c r="G13289" s="4" t="s">
        <v>1413</v>
      </c>
      <c r="H13289" s="4">
        <v>8902.0</v>
      </c>
      <c r="I13289" s="4">
        <v>10589.0</v>
      </c>
      <c r="J13289" s="4">
        <v>572.0</v>
      </c>
      <c r="K13289" s="4">
        <v>14179.0</v>
      </c>
      <c r="L13289" s="4">
        <v>32000.0</v>
      </c>
      <c r="M13289" s="4" t="s">
        <v>2041</v>
      </c>
      <c r="N13289" s="4" t="s">
        <v>2041</v>
      </c>
      <c r="O13289" s="4" t="s">
        <v>2041</v>
      </c>
      <c r="P13289" s="4" t="s">
        <v>2041</v>
      </c>
      <c r="R13289" s="5" t="str">
        <f t="shared" si="1"/>
        <v>2022_348</v>
      </c>
    </row>
    <row r="13290">
      <c r="A13290" s="4" t="s">
        <v>1196</v>
      </c>
      <c r="B13290" s="4">
        <v>349.0</v>
      </c>
      <c r="C13290" s="4">
        <v>2022.0</v>
      </c>
      <c r="D13290" s="4" t="s">
        <v>48</v>
      </c>
      <c r="E13290" s="4" t="s">
        <v>48</v>
      </c>
      <c r="F13290" s="4" t="s">
        <v>115</v>
      </c>
      <c r="G13290" s="4" t="s">
        <v>1581</v>
      </c>
      <c r="H13290" s="4">
        <v>14450.0</v>
      </c>
      <c r="I13290" s="4">
        <v>10476.0</v>
      </c>
      <c r="J13290" s="4">
        <v>857.0</v>
      </c>
      <c r="K13290" s="4">
        <v>15519.0</v>
      </c>
      <c r="L13290" s="4">
        <v>14000.0</v>
      </c>
      <c r="M13290" s="4" t="s">
        <v>2041</v>
      </c>
      <c r="N13290" s="4" t="s">
        <v>2041</v>
      </c>
      <c r="O13290" s="4" t="s">
        <v>2041</v>
      </c>
      <c r="P13290" s="4" t="s">
        <v>2041</v>
      </c>
      <c r="R13290" s="5" t="str">
        <f t="shared" si="1"/>
        <v>2022_349</v>
      </c>
    </row>
    <row r="13291">
      <c r="A13291" s="4" t="s">
        <v>764</v>
      </c>
      <c r="B13291" s="4">
        <v>350.0</v>
      </c>
      <c r="C13291" s="4">
        <v>2022.0</v>
      </c>
      <c r="D13291" s="4" t="s">
        <v>48</v>
      </c>
      <c r="E13291" s="4" t="s">
        <v>48</v>
      </c>
      <c r="F13291" s="4" t="s">
        <v>100</v>
      </c>
      <c r="G13291" s="4" t="s">
        <v>1562</v>
      </c>
      <c r="H13291" s="4">
        <v>55409.0</v>
      </c>
      <c r="I13291" s="4">
        <v>10323.0</v>
      </c>
      <c r="J13291" s="4">
        <v>2099.0</v>
      </c>
      <c r="K13291" s="4">
        <v>26859.0</v>
      </c>
      <c r="L13291" s="4">
        <v>20750.0</v>
      </c>
      <c r="M13291" s="4" t="s">
        <v>2041</v>
      </c>
      <c r="N13291" s="4" t="s">
        <v>2041</v>
      </c>
      <c r="O13291" s="4" t="s">
        <v>2041</v>
      </c>
      <c r="P13291" s="4" t="s">
        <v>2041</v>
      </c>
      <c r="R13291" s="5" t="str">
        <f t="shared" si="1"/>
        <v>2022_350</v>
      </c>
    </row>
    <row r="13292">
      <c r="A13292" s="7" t="s">
        <v>1192</v>
      </c>
      <c r="B13292" s="7">
        <v>351.0</v>
      </c>
      <c r="C13292" s="7">
        <v>2022.0</v>
      </c>
      <c r="D13292" s="7" t="s">
        <v>42</v>
      </c>
      <c r="E13292" s="7" t="s">
        <v>2042</v>
      </c>
      <c r="F13292" s="7" t="s">
        <v>74</v>
      </c>
      <c r="G13292" s="7" t="s">
        <v>1422</v>
      </c>
      <c r="H13292" s="8"/>
      <c r="I13292" s="7">
        <v>10313.0</v>
      </c>
      <c r="J13292" s="7">
        <v>2530.0</v>
      </c>
      <c r="K13292" s="7">
        <v>116525.0</v>
      </c>
      <c r="L13292" s="7">
        <v>3256.0</v>
      </c>
      <c r="M13292" s="7" t="s">
        <v>2041</v>
      </c>
      <c r="N13292" s="7" t="s">
        <v>2044</v>
      </c>
      <c r="O13292" s="7" t="s">
        <v>2041</v>
      </c>
      <c r="P13292" s="7" t="s">
        <v>2041</v>
      </c>
      <c r="Q13292" s="8"/>
      <c r="R13292" s="5" t="str">
        <f t="shared" si="1"/>
        <v>2022_351</v>
      </c>
    </row>
    <row r="13293">
      <c r="A13293" s="4" t="s">
        <v>2665</v>
      </c>
      <c r="B13293" s="4">
        <v>352.0</v>
      </c>
      <c r="C13293" s="4">
        <v>2022.0</v>
      </c>
      <c r="D13293" s="4" t="s">
        <v>110</v>
      </c>
      <c r="E13293" s="4" t="s">
        <v>2053</v>
      </c>
      <c r="F13293" s="4" t="s">
        <v>46</v>
      </c>
      <c r="G13293" s="4" t="s">
        <v>1418</v>
      </c>
      <c r="H13293" s="4">
        <v>11632.0</v>
      </c>
      <c r="I13293" s="4">
        <v>10280.0</v>
      </c>
      <c r="J13293" s="4">
        <v>1006.0</v>
      </c>
      <c r="K13293" s="4">
        <v>27619.0</v>
      </c>
      <c r="L13293" s="4">
        <v>16300.0</v>
      </c>
      <c r="M13293" s="4" t="s">
        <v>2041</v>
      </c>
      <c r="N13293" s="4" t="s">
        <v>2041</v>
      </c>
      <c r="O13293" s="4" t="s">
        <v>2041</v>
      </c>
      <c r="P13293" s="4" t="s">
        <v>2041</v>
      </c>
      <c r="R13293" s="5" t="str">
        <f t="shared" si="1"/>
        <v>2022_352</v>
      </c>
    </row>
    <row r="13294">
      <c r="A13294" s="4" t="s">
        <v>792</v>
      </c>
      <c r="B13294" s="4">
        <v>353.0</v>
      </c>
      <c r="C13294" s="4">
        <v>2022.0</v>
      </c>
      <c r="D13294" s="4" t="s">
        <v>717</v>
      </c>
      <c r="E13294" s="4" t="s">
        <v>2141</v>
      </c>
      <c r="F13294" s="4" t="s">
        <v>30</v>
      </c>
      <c r="G13294" s="4" t="s">
        <v>1407</v>
      </c>
      <c r="H13294" s="4">
        <v>13966.0</v>
      </c>
      <c r="I13294" s="4">
        <v>10241.0</v>
      </c>
      <c r="J13294" s="4">
        <v>953.0</v>
      </c>
      <c r="K13294" s="4">
        <v>19909.0</v>
      </c>
      <c r="L13294" s="4">
        <v>55600.0</v>
      </c>
      <c r="M13294" s="4" t="s">
        <v>2041</v>
      </c>
      <c r="N13294" s="4" t="s">
        <v>2041</v>
      </c>
      <c r="O13294" s="4" t="s">
        <v>2041</v>
      </c>
      <c r="P13294" s="4" t="s">
        <v>2041</v>
      </c>
      <c r="R13294" s="5" t="str">
        <f t="shared" si="1"/>
        <v>2022_353</v>
      </c>
    </row>
    <row r="13295">
      <c r="A13295" s="4" t="s">
        <v>2324</v>
      </c>
      <c r="B13295" s="4">
        <v>354.0</v>
      </c>
      <c r="C13295" s="4">
        <v>2022.0</v>
      </c>
      <c r="D13295" s="4" t="s">
        <v>93</v>
      </c>
      <c r="E13295" s="4" t="s">
        <v>2116</v>
      </c>
      <c r="F13295" s="4" t="s">
        <v>95</v>
      </c>
      <c r="G13295" s="4" t="s">
        <v>1458</v>
      </c>
      <c r="H13295" s="4">
        <v>28315.0</v>
      </c>
      <c r="I13295" s="4">
        <v>10201.0</v>
      </c>
      <c r="J13295" s="4">
        <v>2607.0</v>
      </c>
      <c r="K13295" s="4">
        <v>17652.0</v>
      </c>
      <c r="L13295" s="4">
        <v>9214.0</v>
      </c>
      <c r="M13295" s="4" t="s">
        <v>2041</v>
      </c>
      <c r="N13295" s="4" t="s">
        <v>2041</v>
      </c>
      <c r="O13295" s="4" t="s">
        <v>2041</v>
      </c>
      <c r="P13295" s="4" t="s">
        <v>2041</v>
      </c>
      <c r="R13295" s="5" t="str">
        <f t="shared" si="1"/>
        <v>2022_354</v>
      </c>
    </row>
    <row r="13296">
      <c r="A13296" s="4" t="s">
        <v>2619</v>
      </c>
      <c r="B13296" s="4">
        <v>355.0</v>
      </c>
      <c r="C13296" s="4">
        <v>2022.0</v>
      </c>
      <c r="D13296" s="4" t="s">
        <v>29</v>
      </c>
      <c r="E13296" s="4" t="s">
        <v>29</v>
      </c>
      <c r="F13296" s="4" t="s">
        <v>30</v>
      </c>
      <c r="G13296" s="4" t="s">
        <v>2421</v>
      </c>
      <c r="H13296" s="4">
        <v>5674.0</v>
      </c>
      <c r="I13296" s="4">
        <v>10091.0</v>
      </c>
      <c r="J13296" s="4">
        <v>990.0</v>
      </c>
      <c r="K13296" s="4">
        <v>33215.0</v>
      </c>
      <c r="L13296" s="4">
        <v>9000.0</v>
      </c>
      <c r="M13296" s="4" t="s">
        <v>2041</v>
      </c>
      <c r="N13296" s="4" t="s">
        <v>2041</v>
      </c>
      <c r="O13296" s="4" t="s">
        <v>2041</v>
      </c>
      <c r="P13296" s="4" t="s">
        <v>2041</v>
      </c>
      <c r="R13296" s="5" t="str">
        <f t="shared" si="1"/>
        <v>2022_355</v>
      </c>
    </row>
    <row r="13297">
      <c r="A13297" s="4" t="s">
        <v>2508</v>
      </c>
      <c r="B13297" s="4">
        <v>356.0</v>
      </c>
      <c r="C13297" s="4">
        <v>2022.0</v>
      </c>
      <c r="D13297" s="4" t="s">
        <v>611</v>
      </c>
      <c r="E13297" s="4" t="s">
        <v>2042</v>
      </c>
      <c r="F13297" s="4" t="s">
        <v>179</v>
      </c>
      <c r="G13297" s="4" t="s">
        <v>1681</v>
      </c>
      <c r="H13297" s="4">
        <v>22818.0</v>
      </c>
      <c r="I13297" s="4">
        <v>9910.0</v>
      </c>
      <c r="J13297" s="4">
        <v>1403.0</v>
      </c>
      <c r="K13297" s="4">
        <v>61891.0</v>
      </c>
      <c r="L13297" s="4">
        <v>15000.0</v>
      </c>
      <c r="M13297" s="4" t="s">
        <v>2041</v>
      </c>
      <c r="N13297" s="4" t="s">
        <v>2041</v>
      </c>
      <c r="O13297" s="4" t="s">
        <v>2041</v>
      </c>
      <c r="P13297" s="4" t="s">
        <v>2041</v>
      </c>
      <c r="R13297" s="5" t="str">
        <f t="shared" si="1"/>
        <v>2022_356</v>
      </c>
    </row>
    <row r="13298">
      <c r="A13298" s="4" t="s">
        <v>2384</v>
      </c>
      <c r="B13298" s="4">
        <v>357.0</v>
      </c>
      <c r="C13298" s="4">
        <v>2022.0</v>
      </c>
      <c r="D13298" s="4" t="s">
        <v>223</v>
      </c>
      <c r="E13298" s="4" t="s">
        <v>223</v>
      </c>
      <c r="F13298" s="4" t="s">
        <v>35</v>
      </c>
      <c r="G13298" s="4" t="s">
        <v>1643</v>
      </c>
      <c r="H13298" s="4">
        <v>5932.0</v>
      </c>
      <c r="I13298" s="4">
        <v>9904.0</v>
      </c>
      <c r="J13298" s="4">
        <v>384.0</v>
      </c>
      <c r="K13298" s="4">
        <v>5441.0</v>
      </c>
      <c r="L13298" s="4">
        <v>34000.0</v>
      </c>
      <c r="M13298" s="4" t="s">
        <v>2041</v>
      </c>
      <c r="N13298" s="4" t="s">
        <v>2041</v>
      </c>
      <c r="O13298" s="4" t="s">
        <v>2041</v>
      </c>
      <c r="P13298" s="4" t="s">
        <v>2041</v>
      </c>
      <c r="R13298" s="5" t="str">
        <f t="shared" si="1"/>
        <v>2022_357</v>
      </c>
    </row>
    <row r="13299">
      <c r="A13299" s="4" t="s">
        <v>2336</v>
      </c>
      <c r="B13299" s="4">
        <v>358.0</v>
      </c>
      <c r="C13299" s="4">
        <v>2022.0</v>
      </c>
      <c r="D13299" s="4" t="s">
        <v>216</v>
      </c>
      <c r="E13299" s="4" t="s">
        <v>921</v>
      </c>
      <c r="F13299" s="4" t="s">
        <v>148</v>
      </c>
      <c r="G13299" s="4" t="s">
        <v>1463</v>
      </c>
      <c r="H13299" s="4">
        <v>30403.0</v>
      </c>
      <c r="I13299" s="4">
        <v>9863.0</v>
      </c>
      <c r="J13299" s="4">
        <v>1221.0</v>
      </c>
      <c r="K13299" s="4">
        <v>48492.0</v>
      </c>
      <c r="L13299" s="4">
        <v>9227.0</v>
      </c>
      <c r="M13299" s="4" t="s">
        <v>2041</v>
      </c>
      <c r="N13299" s="4" t="s">
        <v>2041</v>
      </c>
      <c r="O13299" s="4" t="s">
        <v>2041</v>
      </c>
      <c r="P13299" s="4" t="s">
        <v>2041</v>
      </c>
      <c r="R13299" s="5" t="str">
        <f t="shared" si="1"/>
        <v>2022_358</v>
      </c>
    </row>
    <row r="13300">
      <c r="A13300" s="7" t="s">
        <v>2542</v>
      </c>
      <c r="B13300" s="7">
        <v>359.0</v>
      </c>
      <c r="C13300" s="7">
        <v>2022.0</v>
      </c>
      <c r="D13300" s="7" t="s">
        <v>62</v>
      </c>
      <c r="E13300" s="7" t="s">
        <v>2112</v>
      </c>
      <c r="F13300" s="7" t="s">
        <v>24</v>
      </c>
      <c r="G13300" s="7" t="s">
        <v>1478</v>
      </c>
      <c r="H13300" s="7">
        <v>17679.0</v>
      </c>
      <c r="I13300" s="7">
        <v>9853.0</v>
      </c>
      <c r="J13300" s="7">
        <v>990.0</v>
      </c>
      <c r="K13300" s="7">
        <v>13223.0</v>
      </c>
      <c r="L13300" s="7">
        <v>298500.0</v>
      </c>
      <c r="M13300" s="7" t="s">
        <v>2041</v>
      </c>
      <c r="N13300" s="7" t="s">
        <v>2044</v>
      </c>
      <c r="O13300" s="7" t="s">
        <v>2041</v>
      </c>
      <c r="P13300" s="7" t="s">
        <v>2041</v>
      </c>
      <c r="Q13300" s="8"/>
      <c r="R13300" s="5" t="str">
        <f t="shared" si="1"/>
        <v>2022_359</v>
      </c>
    </row>
    <row r="13301">
      <c r="A13301" s="4" t="s">
        <v>2416</v>
      </c>
      <c r="B13301" s="4">
        <v>360.0</v>
      </c>
      <c r="C13301" s="4">
        <v>2022.0</v>
      </c>
      <c r="D13301" s="4" t="s">
        <v>352</v>
      </c>
      <c r="E13301" s="4" t="s">
        <v>2040</v>
      </c>
      <c r="F13301" s="4" t="s">
        <v>88</v>
      </c>
      <c r="G13301" s="4" t="s">
        <v>1623</v>
      </c>
      <c r="H13301" s="4">
        <v>3715.0</v>
      </c>
      <c r="I13301" s="4">
        <v>9838.0</v>
      </c>
      <c r="J13301" s="4">
        <v>532.0</v>
      </c>
      <c r="K13301" s="4">
        <v>8003.0</v>
      </c>
      <c r="L13301" s="4">
        <v>14200.0</v>
      </c>
      <c r="M13301" s="4" t="s">
        <v>2041</v>
      </c>
      <c r="N13301" s="4" t="s">
        <v>2041</v>
      </c>
      <c r="O13301" s="4" t="s">
        <v>2041</v>
      </c>
      <c r="P13301" s="4" t="s">
        <v>2041</v>
      </c>
      <c r="R13301" s="5" t="str">
        <f t="shared" si="1"/>
        <v>2022_360</v>
      </c>
    </row>
    <row r="13302">
      <c r="A13302" s="4" t="s">
        <v>2283</v>
      </c>
      <c r="B13302" s="4">
        <v>361.0</v>
      </c>
      <c r="C13302" s="4">
        <v>2022.0</v>
      </c>
      <c r="D13302" s="4" t="s">
        <v>973</v>
      </c>
      <c r="E13302" s="4" t="s">
        <v>114</v>
      </c>
      <c r="F13302" s="4" t="s">
        <v>37</v>
      </c>
      <c r="G13302" s="4" t="s">
        <v>1621</v>
      </c>
      <c r="H13302" s="4">
        <v>3376.0</v>
      </c>
      <c r="I13302" s="4">
        <v>9785.0</v>
      </c>
      <c r="J13302" s="4">
        <v>222.0</v>
      </c>
      <c r="K13302" s="4">
        <v>3537.0</v>
      </c>
      <c r="L13302" s="4">
        <v>17300.0</v>
      </c>
      <c r="M13302" s="4" t="s">
        <v>2041</v>
      </c>
      <c r="N13302" s="4" t="s">
        <v>2041</v>
      </c>
      <c r="O13302" s="4" t="s">
        <v>2041</v>
      </c>
      <c r="P13302" s="4" t="s">
        <v>2041</v>
      </c>
      <c r="R13302" s="5" t="str">
        <f t="shared" si="1"/>
        <v>2022_361</v>
      </c>
    </row>
    <row r="13303">
      <c r="A13303" s="4" t="s">
        <v>2256</v>
      </c>
      <c r="B13303" s="4">
        <v>362.0</v>
      </c>
      <c r="C13303" s="4">
        <v>2022.0</v>
      </c>
      <c r="D13303" s="4" t="s">
        <v>216</v>
      </c>
      <c r="E13303" s="4" t="s">
        <v>921</v>
      </c>
      <c r="F13303" s="4" t="s">
        <v>43</v>
      </c>
      <c r="G13303" s="4" t="s">
        <v>1448</v>
      </c>
      <c r="H13303" s="4">
        <v>35146.0</v>
      </c>
      <c r="I13303" s="4">
        <v>9722.0</v>
      </c>
      <c r="J13303" s="4">
        <v>648.0</v>
      </c>
      <c r="K13303" s="4">
        <v>48999.0</v>
      </c>
      <c r="L13303" s="4">
        <v>12684.0</v>
      </c>
      <c r="M13303" s="4" t="s">
        <v>2041</v>
      </c>
      <c r="N13303" s="4" t="s">
        <v>2041</v>
      </c>
      <c r="O13303" s="4" t="s">
        <v>2041</v>
      </c>
      <c r="P13303" s="4" t="s">
        <v>2041</v>
      </c>
      <c r="R13303" s="5" t="str">
        <f t="shared" si="1"/>
        <v>2022_362</v>
      </c>
    </row>
    <row r="13304">
      <c r="A13304" s="4" t="s">
        <v>2427</v>
      </c>
      <c r="B13304" s="4">
        <v>363.0</v>
      </c>
      <c r="C13304" s="4">
        <v>2022.0</v>
      </c>
      <c r="D13304" s="4" t="s">
        <v>2428</v>
      </c>
      <c r="E13304" s="4" t="s">
        <v>2141</v>
      </c>
      <c r="F13304" s="4" t="s">
        <v>35</v>
      </c>
      <c r="G13304" s="4" t="s">
        <v>1499</v>
      </c>
      <c r="H13304" s="4">
        <v>25643.0</v>
      </c>
      <c r="I13304" s="4">
        <v>9716.0</v>
      </c>
      <c r="J13304" s="4">
        <v>1386.0</v>
      </c>
      <c r="K13304" s="4">
        <v>20292.0</v>
      </c>
      <c r="L13304" s="4">
        <v>20400.0</v>
      </c>
      <c r="M13304" s="4" t="s">
        <v>2041</v>
      </c>
      <c r="N13304" s="4" t="s">
        <v>2041</v>
      </c>
      <c r="O13304" s="4" t="s">
        <v>2041</v>
      </c>
      <c r="P13304" s="4" t="s">
        <v>2041</v>
      </c>
      <c r="R13304" s="5" t="str">
        <f t="shared" si="1"/>
        <v>2022_363</v>
      </c>
    </row>
    <row r="13305">
      <c r="A13305" s="4" t="s">
        <v>1857</v>
      </c>
      <c r="B13305" s="4">
        <v>364.0</v>
      </c>
      <c r="C13305" s="4">
        <v>2022.0</v>
      </c>
      <c r="D13305" s="4" t="s">
        <v>232</v>
      </c>
      <c r="E13305" s="4" t="s">
        <v>2112</v>
      </c>
      <c r="F13305" s="4" t="s">
        <v>955</v>
      </c>
      <c r="G13305" s="4" t="s">
        <v>1551</v>
      </c>
      <c r="H13305" s="4">
        <v>18258.0</v>
      </c>
      <c r="I13305" s="4">
        <v>9680.0</v>
      </c>
      <c r="J13305" s="4">
        <v>1254.0</v>
      </c>
      <c r="K13305" s="4">
        <v>40899.0</v>
      </c>
      <c r="L13305" s="4">
        <v>60500.0</v>
      </c>
      <c r="M13305" s="4" t="s">
        <v>2041</v>
      </c>
      <c r="N13305" s="4" t="s">
        <v>2041</v>
      </c>
      <c r="O13305" s="4" t="s">
        <v>2044</v>
      </c>
      <c r="P13305" s="4" t="s">
        <v>2041</v>
      </c>
      <c r="R13305" s="5" t="str">
        <f t="shared" si="1"/>
        <v>2022_364</v>
      </c>
    </row>
    <row r="13306">
      <c r="A13306" s="4" t="s">
        <v>351</v>
      </c>
      <c r="B13306" s="4">
        <v>365.0</v>
      </c>
      <c r="C13306" s="4">
        <v>2022.0</v>
      </c>
      <c r="D13306" s="4" t="s">
        <v>1165</v>
      </c>
      <c r="E13306" s="4" t="s">
        <v>2059</v>
      </c>
      <c r="F13306" s="4" t="s">
        <v>179</v>
      </c>
      <c r="G13306" s="4" t="s">
        <v>1498</v>
      </c>
      <c r="H13306" s="4">
        <v>4055.0</v>
      </c>
      <c r="I13306" s="4">
        <v>9663.0</v>
      </c>
      <c r="J13306" s="4">
        <v>519.0</v>
      </c>
      <c r="K13306" s="4">
        <v>13834.0</v>
      </c>
      <c r="L13306" s="4">
        <v>42800.0</v>
      </c>
      <c r="M13306" s="4" t="s">
        <v>2041</v>
      </c>
      <c r="N13306" s="4" t="s">
        <v>2041</v>
      </c>
      <c r="O13306" s="4" t="s">
        <v>2041</v>
      </c>
      <c r="P13306" s="4" t="s">
        <v>2041</v>
      </c>
      <c r="R13306" s="5" t="str">
        <f t="shared" si="1"/>
        <v>2022_365</v>
      </c>
    </row>
    <row r="13307">
      <c r="A13307" s="4" t="s">
        <v>2635</v>
      </c>
      <c r="B13307" s="4">
        <v>366.0</v>
      </c>
      <c r="C13307" s="4">
        <v>2022.0</v>
      </c>
      <c r="D13307" s="4" t="s">
        <v>638</v>
      </c>
      <c r="E13307" s="4" t="s">
        <v>2043</v>
      </c>
      <c r="F13307" s="4" t="s">
        <v>57</v>
      </c>
      <c r="G13307" s="4" t="s">
        <v>1544</v>
      </c>
      <c r="H13307" s="4">
        <v>135988.0</v>
      </c>
      <c r="I13307" s="4">
        <v>9633.0</v>
      </c>
      <c r="J13307" s="4">
        <v>2062.0</v>
      </c>
      <c r="K13307" s="4">
        <v>15516.0</v>
      </c>
      <c r="L13307" s="4">
        <v>17350.0</v>
      </c>
      <c r="M13307" s="4" t="s">
        <v>2041</v>
      </c>
      <c r="N13307" s="4" t="s">
        <v>2041</v>
      </c>
      <c r="O13307" s="4" t="s">
        <v>2041</v>
      </c>
      <c r="P13307" s="4" t="s">
        <v>2041</v>
      </c>
      <c r="R13307" s="5" t="str">
        <f t="shared" si="1"/>
        <v>2022_366</v>
      </c>
    </row>
    <row r="13308">
      <c r="A13308" s="4" t="s">
        <v>2520</v>
      </c>
      <c r="B13308" s="4">
        <v>367.0</v>
      </c>
      <c r="C13308" s="4">
        <v>2022.0</v>
      </c>
      <c r="D13308" s="4" t="s">
        <v>67</v>
      </c>
      <c r="E13308" s="4" t="s">
        <v>2042</v>
      </c>
      <c r="F13308" s="4" t="s">
        <v>55</v>
      </c>
      <c r="G13308" s="4" t="s">
        <v>1405</v>
      </c>
      <c r="H13308" s="4">
        <v>21813.0</v>
      </c>
      <c r="I13308" s="4">
        <v>9630.0</v>
      </c>
      <c r="J13308" s="4">
        <v>2946.0</v>
      </c>
      <c r="K13308" s="4">
        <v>31387.0</v>
      </c>
      <c r="L13308" s="4">
        <v>5166.0</v>
      </c>
      <c r="M13308" s="4" t="s">
        <v>2041</v>
      </c>
      <c r="N13308" s="4" t="s">
        <v>2041</v>
      </c>
      <c r="O13308" s="4" t="s">
        <v>2041</v>
      </c>
      <c r="P13308" s="4" t="s">
        <v>2041</v>
      </c>
      <c r="R13308" s="5" t="str">
        <f t="shared" si="1"/>
        <v>2022_367</v>
      </c>
    </row>
    <row r="13309">
      <c r="A13309" s="4" t="s">
        <v>1217</v>
      </c>
      <c r="B13309" s="4">
        <v>368.0</v>
      </c>
      <c r="C13309" s="4">
        <v>2022.0</v>
      </c>
      <c r="D13309" s="4" t="s">
        <v>45</v>
      </c>
      <c r="E13309" s="4" t="s">
        <v>2042</v>
      </c>
      <c r="F13309" s="4" t="s">
        <v>100</v>
      </c>
      <c r="G13309" s="4" t="s">
        <v>1649</v>
      </c>
      <c r="I13309" s="4">
        <v>9620.0</v>
      </c>
      <c r="J13309" s="4">
        <v>1130.0</v>
      </c>
      <c r="K13309" s="4">
        <v>27297.0</v>
      </c>
      <c r="L13309" s="4">
        <v>5805.0</v>
      </c>
      <c r="M13309" s="4" t="s">
        <v>2041</v>
      </c>
      <c r="N13309" s="4" t="s">
        <v>2041</v>
      </c>
      <c r="O13309" s="4" t="s">
        <v>2041</v>
      </c>
      <c r="P13309" s="4" t="s">
        <v>2041</v>
      </c>
      <c r="R13309" s="5" t="str">
        <f t="shared" si="1"/>
        <v>2022_368</v>
      </c>
    </row>
    <row r="13310">
      <c r="A13310" s="4" t="s">
        <v>2668</v>
      </c>
      <c r="B13310" s="4">
        <v>369.0</v>
      </c>
      <c r="C13310" s="4">
        <v>2022.0</v>
      </c>
      <c r="D13310" s="4" t="s">
        <v>999</v>
      </c>
      <c r="E13310" s="4" t="s">
        <v>117</v>
      </c>
      <c r="F13310" s="4" t="s">
        <v>46</v>
      </c>
      <c r="G13310" s="4" t="s">
        <v>1489</v>
      </c>
      <c r="H13310" s="4">
        <v>5460.0</v>
      </c>
      <c r="I13310" s="4">
        <v>9536.0</v>
      </c>
      <c r="J13310" s="4">
        <v>461.0</v>
      </c>
      <c r="K13310" s="4">
        <v>6778.0</v>
      </c>
      <c r="L13310" s="4">
        <v>9450.0</v>
      </c>
      <c r="M13310" s="4" t="s">
        <v>2041</v>
      </c>
      <c r="N13310" s="4" t="s">
        <v>2041</v>
      </c>
      <c r="O13310" s="4" t="s">
        <v>2041</v>
      </c>
      <c r="P13310" s="4" t="s">
        <v>2041</v>
      </c>
      <c r="R13310" s="5" t="str">
        <f t="shared" si="1"/>
        <v>2022_369</v>
      </c>
    </row>
    <row r="13311">
      <c r="A13311" s="4" t="s">
        <v>2357</v>
      </c>
      <c r="B13311" s="4">
        <v>370.0</v>
      </c>
      <c r="C13311" s="4">
        <v>2022.0</v>
      </c>
      <c r="D13311" s="4" t="s">
        <v>76</v>
      </c>
      <c r="E13311" s="4" t="s">
        <v>76</v>
      </c>
      <c r="F13311" s="4" t="s">
        <v>37</v>
      </c>
      <c r="G13311" s="4" t="s">
        <v>2358</v>
      </c>
      <c r="H13311" s="4">
        <v>7991.0</v>
      </c>
      <c r="I13311" s="4">
        <v>9524.0</v>
      </c>
      <c r="J13311" s="4">
        <v>544.0</v>
      </c>
      <c r="K13311" s="4">
        <v>10627.0</v>
      </c>
      <c r="L13311" s="4">
        <v>44000.0</v>
      </c>
      <c r="M13311" s="4" t="s">
        <v>2041</v>
      </c>
      <c r="N13311" s="4" t="s">
        <v>2041</v>
      </c>
      <c r="O13311" s="4" t="s">
        <v>2041</v>
      </c>
      <c r="P13311" s="4" t="s">
        <v>2041</v>
      </c>
      <c r="R13311" s="5" t="str">
        <f t="shared" si="1"/>
        <v>2022_370</v>
      </c>
    </row>
    <row r="13312">
      <c r="A13312" s="4" t="s">
        <v>2353</v>
      </c>
      <c r="B13312" s="4">
        <v>371.0</v>
      </c>
      <c r="C13312" s="4">
        <v>2022.0</v>
      </c>
      <c r="D13312" s="4" t="s">
        <v>67</v>
      </c>
      <c r="E13312" s="4" t="s">
        <v>2042</v>
      </c>
      <c r="F13312" s="4" t="s">
        <v>35</v>
      </c>
      <c r="G13312" s="4" t="s">
        <v>1625</v>
      </c>
      <c r="H13312" s="4">
        <v>17659.0</v>
      </c>
      <c r="I13312" s="4">
        <v>9456.0</v>
      </c>
      <c r="J13312" s="4">
        <v>1023.0</v>
      </c>
      <c r="K13312" s="4">
        <v>32086.0</v>
      </c>
      <c r="L13312" s="4">
        <v>7681.0</v>
      </c>
      <c r="M13312" s="4" t="s">
        <v>2041</v>
      </c>
      <c r="N13312" s="4" t="s">
        <v>2041</v>
      </c>
      <c r="O13312" s="4" t="s">
        <v>2041</v>
      </c>
      <c r="P13312" s="4" t="s">
        <v>2041</v>
      </c>
      <c r="R13312" s="5" t="str">
        <f t="shared" si="1"/>
        <v>2022_371</v>
      </c>
    </row>
    <row r="13313">
      <c r="A13313" s="4" t="s">
        <v>2449</v>
      </c>
      <c r="B13313" s="4">
        <v>372.0</v>
      </c>
      <c r="C13313" s="4">
        <v>2022.0</v>
      </c>
      <c r="D13313" s="4" t="s">
        <v>42</v>
      </c>
      <c r="E13313" s="4" t="s">
        <v>2042</v>
      </c>
      <c r="F13313" s="4" t="s">
        <v>55</v>
      </c>
      <c r="G13313" s="4" t="s">
        <v>1417</v>
      </c>
      <c r="I13313" s="4">
        <v>9442.0</v>
      </c>
      <c r="J13313" s="4">
        <v>361.0</v>
      </c>
      <c r="K13313" s="4">
        <v>62877.0</v>
      </c>
      <c r="L13313" s="4">
        <v>2538.0</v>
      </c>
      <c r="M13313" s="4" t="s">
        <v>2041</v>
      </c>
      <c r="N13313" s="4" t="s">
        <v>2041</v>
      </c>
      <c r="O13313" s="4" t="s">
        <v>2041</v>
      </c>
      <c r="P13313" s="4" t="s">
        <v>2041</v>
      </c>
      <c r="R13313" s="5" t="str">
        <f t="shared" si="1"/>
        <v>2022_372</v>
      </c>
    </row>
    <row r="13314">
      <c r="A13314" s="7" t="s">
        <v>2464</v>
      </c>
      <c r="B13314" s="7">
        <v>373.0</v>
      </c>
      <c r="C13314" s="7">
        <v>2022.0</v>
      </c>
      <c r="D13314" s="7" t="s">
        <v>1354</v>
      </c>
      <c r="E13314" s="7" t="s">
        <v>2043</v>
      </c>
      <c r="F13314" s="7" t="s">
        <v>400</v>
      </c>
      <c r="G13314" s="7" t="s">
        <v>1532</v>
      </c>
      <c r="H13314" s="7">
        <v>3745.0</v>
      </c>
      <c r="I13314" s="7">
        <v>9436.0</v>
      </c>
      <c r="J13314" s="7">
        <v>219.0</v>
      </c>
      <c r="K13314" s="7">
        <v>4689.0</v>
      </c>
      <c r="L13314" s="7">
        <v>11624.0</v>
      </c>
      <c r="M13314" s="7" t="s">
        <v>2041</v>
      </c>
      <c r="N13314" s="7" t="s">
        <v>2044</v>
      </c>
      <c r="O13314" s="7" t="s">
        <v>2041</v>
      </c>
      <c r="P13314" s="7" t="s">
        <v>2041</v>
      </c>
      <c r="Q13314" s="8"/>
      <c r="R13314" s="5" t="str">
        <f t="shared" si="1"/>
        <v>2022_373</v>
      </c>
    </row>
    <row r="13315">
      <c r="A13315" s="4" t="s">
        <v>2302</v>
      </c>
      <c r="B13315" s="4">
        <v>374.0</v>
      </c>
      <c r="C13315" s="4">
        <v>2022.0</v>
      </c>
      <c r="D13315" s="4" t="s">
        <v>289</v>
      </c>
      <c r="E13315" s="4" t="s">
        <v>2065</v>
      </c>
      <c r="F13315" s="4" t="s">
        <v>30</v>
      </c>
      <c r="G13315" s="4" t="s">
        <v>1407</v>
      </c>
      <c r="H13315" s="4">
        <v>13128.0</v>
      </c>
      <c r="I13315" s="4">
        <v>9358.0</v>
      </c>
      <c r="J13315" s="4">
        <v>330.0</v>
      </c>
      <c r="K13315" s="4">
        <v>16771.0</v>
      </c>
      <c r="L13315" s="4">
        <v>24000.0</v>
      </c>
      <c r="M13315" s="4" t="s">
        <v>2041</v>
      </c>
      <c r="N13315" s="4" t="s">
        <v>2041</v>
      </c>
      <c r="O13315" s="4" t="s">
        <v>2041</v>
      </c>
      <c r="P13315" s="4" t="s">
        <v>2041</v>
      </c>
      <c r="R13315" s="5" t="str">
        <f t="shared" si="1"/>
        <v>2022_374</v>
      </c>
    </row>
    <row r="13316">
      <c r="A13316" s="4" t="s">
        <v>2553</v>
      </c>
      <c r="B13316" s="4">
        <v>375.0</v>
      </c>
      <c r="C13316" s="4">
        <v>2022.0</v>
      </c>
      <c r="D13316" s="4" t="s">
        <v>1139</v>
      </c>
      <c r="E13316" s="4" t="s">
        <v>2042</v>
      </c>
      <c r="F13316" s="4" t="s">
        <v>148</v>
      </c>
      <c r="G13316" s="4" t="s">
        <v>1466</v>
      </c>
      <c r="H13316" s="4">
        <v>114527.0</v>
      </c>
      <c r="I13316" s="4">
        <v>9357.0</v>
      </c>
      <c r="J13316" s="4">
        <v>2568.0</v>
      </c>
      <c r="K13316" s="4">
        <v>69888.0</v>
      </c>
      <c r="L13316" s="4">
        <v>6378.0</v>
      </c>
      <c r="M13316" s="4" t="s">
        <v>2041</v>
      </c>
      <c r="N13316" s="4" t="s">
        <v>2041</v>
      </c>
      <c r="O13316" s="4" t="s">
        <v>2041</v>
      </c>
      <c r="P13316" s="4" t="s">
        <v>2041</v>
      </c>
      <c r="R13316" s="5" t="str">
        <f t="shared" si="1"/>
        <v>2022_375</v>
      </c>
    </row>
    <row r="13317">
      <c r="A13317" s="4" t="s">
        <v>2439</v>
      </c>
      <c r="B13317" s="4">
        <v>376.0</v>
      </c>
      <c r="C13317" s="4">
        <v>2022.0</v>
      </c>
      <c r="D13317" s="4" t="s">
        <v>67</v>
      </c>
      <c r="E13317" s="4" t="s">
        <v>2042</v>
      </c>
      <c r="F13317" s="4" t="s">
        <v>46</v>
      </c>
      <c r="G13317" s="4" t="s">
        <v>1418</v>
      </c>
      <c r="H13317" s="4">
        <v>7973.0</v>
      </c>
      <c r="I13317" s="4">
        <v>9342.0</v>
      </c>
      <c r="J13317" s="4">
        <v>1534.0</v>
      </c>
      <c r="K13317" s="4">
        <v>24982.0</v>
      </c>
      <c r="L13317" s="4">
        <v>9600.0</v>
      </c>
      <c r="M13317" s="4" t="s">
        <v>2041</v>
      </c>
      <c r="N13317" s="4" t="s">
        <v>2041</v>
      </c>
      <c r="O13317" s="4" t="s">
        <v>2041</v>
      </c>
      <c r="P13317" s="4" t="s">
        <v>2041</v>
      </c>
      <c r="R13317" s="5" t="str">
        <f t="shared" si="1"/>
        <v>2022_376</v>
      </c>
    </row>
    <row r="13318">
      <c r="A13318" s="4" t="s">
        <v>2521</v>
      </c>
      <c r="B13318" s="4">
        <v>377.0</v>
      </c>
      <c r="C13318" s="4">
        <v>2022.0</v>
      </c>
      <c r="D13318" s="4" t="s">
        <v>1839</v>
      </c>
      <c r="E13318" s="4" t="s">
        <v>2040</v>
      </c>
      <c r="F13318" s="4" t="s">
        <v>43</v>
      </c>
      <c r="G13318" s="4" t="s">
        <v>1805</v>
      </c>
      <c r="H13318" s="4">
        <v>12113.0</v>
      </c>
      <c r="I13318" s="4">
        <v>9322.0</v>
      </c>
      <c r="J13318" s="4">
        <v>409.0</v>
      </c>
      <c r="K13318" s="4">
        <v>7090.0</v>
      </c>
      <c r="L13318" s="4">
        <v>38599.0</v>
      </c>
      <c r="M13318" s="4" t="s">
        <v>2041</v>
      </c>
      <c r="N13318" s="4" t="s">
        <v>2041</v>
      </c>
      <c r="O13318" s="4" t="s">
        <v>2041</v>
      </c>
      <c r="P13318" s="4" t="s">
        <v>2041</v>
      </c>
      <c r="R13318" s="5" t="str">
        <f t="shared" si="1"/>
        <v>2022_377</v>
      </c>
    </row>
    <row r="13319">
      <c r="A13319" s="4" t="s">
        <v>2305</v>
      </c>
      <c r="B13319" s="4">
        <v>378.0</v>
      </c>
      <c r="C13319" s="4">
        <v>2022.0</v>
      </c>
      <c r="D13319" s="4" t="s">
        <v>352</v>
      </c>
      <c r="E13319" s="4" t="s">
        <v>2040</v>
      </c>
      <c r="F13319" s="4" t="s">
        <v>43</v>
      </c>
      <c r="G13319" s="4" t="s">
        <v>1595</v>
      </c>
      <c r="H13319" s="4">
        <v>14157.0</v>
      </c>
      <c r="I13319" s="4">
        <v>9313.0</v>
      </c>
      <c r="J13319" s="4">
        <v>1285.0</v>
      </c>
      <c r="K13319" s="4">
        <v>22600.0</v>
      </c>
      <c r="L13319" s="4">
        <v>18500.0</v>
      </c>
      <c r="M13319" s="4" t="s">
        <v>2041</v>
      </c>
      <c r="N13319" s="4" t="s">
        <v>2041</v>
      </c>
      <c r="O13319" s="4" t="s">
        <v>2041</v>
      </c>
      <c r="P13319" s="4" t="s">
        <v>2041</v>
      </c>
      <c r="R13319" s="5" t="str">
        <f t="shared" si="1"/>
        <v>2022_378</v>
      </c>
    </row>
    <row r="13320">
      <c r="A13320" s="4" t="s">
        <v>2664</v>
      </c>
      <c r="B13320" s="4">
        <v>379.0</v>
      </c>
      <c r="C13320" s="4">
        <v>2022.0</v>
      </c>
      <c r="D13320" s="4" t="s">
        <v>1831</v>
      </c>
      <c r="E13320" s="4" t="s">
        <v>2040</v>
      </c>
      <c r="F13320" s="4" t="s">
        <v>179</v>
      </c>
      <c r="G13320" s="4" t="s">
        <v>1730</v>
      </c>
      <c r="H13320" s="4">
        <v>2222.0</v>
      </c>
      <c r="I13320" s="4">
        <v>9267.0</v>
      </c>
      <c r="J13320" s="4">
        <v>208.0</v>
      </c>
      <c r="K13320" s="4">
        <v>4865.0</v>
      </c>
      <c r="L13320" s="4">
        <v>26000.0</v>
      </c>
      <c r="M13320" s="4" t="s">
        <v>2041</v>
      </c>
      <c r="N13320" s="4" t="s">
        <v>2041</v>
      </c>
      <c r="O13320" s="4" t="s">
        <v>2041</v>
      </c>
      <c r="P13320" s="4" t="s">
        <v>2041</v>
      </c>
      <c r="R13320" s="5" t="str">
        <f t="shared" si="1"/>
        <v>2022_379</v>
      </c>
    </row>
    <row r="13321">
      <c r="A13321" s="4" t="s">
        <v>2235</v>
      </c>
      <c r="B13321" s="4">
        <v>380.0</v>
      </c>
      <c r="C13321" s="4">
        <v>2022.0</v>
      </c>
      <c r="D13321" s="4" t="s">
        <v>285</v>
      </c>
      <c r="E13321" s="4" t="s">
        <v>285</v>
      </c>
      <c r="F13321" s="4" t="s">
        <v>183</v>
      </c>
      <c r="G13321" s="4" t="s">
        <v>1517</v>
      </c>
      <c r="H13321" s="4">
        <v>22113.0</v>
      </c>
      <c r="I13321" s="4">
        <v>9239.0</v>
      </c>
      <c r="J13321" s="4">
        <v>408.0</v>
      </c>
      <c r="K13321" s="4">
        <v>13754.0</v>
      </c>
      <c r="L13321" s="4">
        <v>33600.0</v>
      </c>
      <c r="M13321" s="4" t="s">
        <v>2041</v>
      </c>
      <c r="N13321" s="4" t="s">
        <v>2041</v>
      </c>
      <c r="O13321" s="4" t="s">
        <v>2041</v>
      </c>
      <c r="P13321" s="4" t="s">
        <v>2041</v>
      </c>
      <c r="R13321" s="5" t="str">
        <f t="shared" si="1"/>
        <v>2022_380</v>
      </c>
    </row>
    <row r="13322">
      <c r="A13322" s="7" t="s">
        <v>2245</v>
      </c>
      <c r="B13322" s="7">
        <v>381.0</v>
      </c>
      <c r="C13322" s="7">
        <v>2022.0</v>
      </c>
      <c r="D13322" s="7" t="s">
        <v>1831</v>
      </c>
      <c r="E13322" s="7" t="s">
        <v>2040</v>
      </c>
      <c r="F13322" s="7" t="s">
        <v>43</v>
      </c>
      <c r="G13322" s="7" t="s">
        <v>1613</v>
      </c>
      <c r="H13322" s="7">
        <v>2171.0</v>
      </c>
      <c r="I13322" s="7">
        <v>9233.0</v>
      </c>
      <c r="J13322" s="7">
        <v>151.0</v>
      </c>
      <c r="K13322" s="7">
        <v>6457.0</v>
      </c>
      <c r="L13322" s="7">
        <v>37600.0</v>
      </c>
      <c r="M13322" s="7" t="s">
        <v>2041</v>
      </c>
      <c r="N13322" s="7" t="s">
        <v>2044</v>
      </c>
      <c r="O13322" s="7" t="s">
        <v>2041</v>
      </c>
      <c r="P13322" s="7" t="s">
        <v>2041</v>
      </c>
      <c r="Q13322" s="8"/>
      <c r="R13322" s="5" t="str">
        <f t="shared" si="1"/>
        <v>2022_381</v>
      </c>
    </row>
    <row r="13323">
      <c r="A13323" s="4" t="s">
        <v>2381</v>
      </c>
      <c r="B13323" s="4">
        <v>382.0</v>
      </c>
      <c r="C13323" s="4">
        <v>2022.0</v>
      </c>
      <c r="D13323" s="4" t="s">
        <v>988</v>
      </c>
      <c r="E13323" s="4" t="s">
        <v>2053</v>
      </c>
      <c r="F13323" s="4" t="s">
        <v>152</v>
      </c>
      <c r="G13323" s="4" t="s">
        <v>2501</v>
      </c>
      <c r="H13323" s="4">
        <v>4882.0</v>
      </c>
      <c r="I13323" s="4">
        <v>9229.0</v>
      </c>
      <c r="J13323" s="4">
        <v>570.0</v>
      </c>
      <c r="K13323" s="4">
        <v>7503.0</v>
      </c>
      <c r="L13323" s="4">
        <v>13200.0</v>
      </c>
      <c r="M13323" s="4" t="s">
        <v>2041</v>
      </c>
      <c r="N13323" s="4" t="s">
        <v>2041</v>
      </c>
      <c r="O13323" s="4" t="s">
        <v>2041</v>
      </c>
      <c r="P13323" s="4" t="s">
        <v>2041</v>
      </c>
      <c r="R13323" s="5" t="str">
        <f t="shared" si="1"/>
        <v>2022_382</v>
      </c>
    </row>
    <row r="13324">
      <c r="A13324" s="4" t="s">
        <v>2518</v>
      </c>
      <c r="B13324" s="4">
        <v>383.0</v>
      </c>
      <c r="C13324" s="4">
        <v>2022.0</v>
      </c>
      <c r="D13324" s="4" t="s">
        <v>67</v>
      </c>
      <c r="E13324" s="4" t="s">
        <v>2042</v>
      </c>
      <c r="F13324" s="4" t="s">
        <v>57</v>
      </c>
      <c r="G13324" s="4" t="s">
        <v>1452</v>
      </c>
      <c r="H13324" s="4">
        <v>7087.0</v>
      </c>
      <c r="I13324" s="4">
        <v>9221.0</v>
      </c>
      <c r="J13324" s="4">
        <v>1241.0</v>
      </c>
      <c r="K13324" s="4">
        <v>16451.0</v>
      </c>
      <c r="L13324" s="4">
        <v>22233.0</v>
      </c>
      <c r="M13324" s="4" t="s">
        <v>2041</v>
      </c>
      <c r="N13324" s="4" t="s">
        <v>2041</v>
      </c>
      <c r="O13324" s="4" t="s">
        <v>2041</v>
      </c>
      <c r="P13324" s="4" t="s">
        <v>2041</v>
      </c>
      <c r="R13324" s="5" t="str">
        <f t="shared" si="1"/>
        <v>2022_383</v>
      </c>
    </row>
    <row r="13325">
      <c r="A13325" s="4" t="s">
        <v>2550</v>
      </c>
      <c r="B13325" s="4">
        <v>384.0</v>
      </c>
      <c r="C13325" s="4">
        <v>2022.0</v>
      </c>
      <c r="D13325" s="4" t="s">
        <v>611</v>
      </c>
      <c r="E13325" s="4" t="s">
        <v>2042</v>
      </c>
      <c r="F13325" s="4" t="s">
        <v>88</v>
      </c>
      <c r="G13325" s="4" t="s">
        <v>1413</v>
      </c>
      <c r="H13325" s="4">
        <v>74045.0</v>
      </c>
      <c r="I13325" s="4">
        <v>9168.0</v>
      </c>
      <c r="J13325" s="4">
        <v>4058.0</v>
      </c>
      <c r="K13325" s="4">
        <v>193502.0</v>
      </c>
      <c r="L13325" s="4">
        <v>8858.0</v>
      </c>
      <c r="M13325" s="4" t="s">
        <v>2044</v>
      </c>
      <c r="N13325" s="4" t="s">
        <v>2041</v>
      </c>
      <c r="O13325" s="4" t="s">
        <v>2041</v>
      </c>
      <c r="P13325" s="4" t="s">
        <v>2041</v>
      </c>
      <c r="R13325" s="5" t="str">
        <f t="shared" si="1"/>
        <v>2022_384</v>
      </c>
    </row>
    <row r="13326">
      <c r="A13326" s="4" t="s">
        <v>2321</v>
      </c>
      <c r="B13326" s="4">
        <v>385.0</v>
      </c>
      <c r="C13326" s="4">
        <v>2022.0</v>
      </c>
      <c r="D13326" s="4" t="s">
        <v>285</v>
      </c>
      <c r="E13326" s="4" t="s">
        <v>285</v>
      </c>
      <c r="F13326" s="4" t="s">
        <v>30</v>
      </c>
      <c r="G13326" s="4" t="s">
        <v>1407</v>
      </c>
      <c r="H13326" s="4">
        <v>5210.0</v>
      </c>
      <c r="I13326" s="4">
        <v>9155.0</v>
      </c>
      <c r="J13326" s="4">
        <v>952.0</v>
      </c>
      <c r="K13326" s="4">
        <v>12397.0</v>
      </c>
      <c r="L13326" s="4">
        <v>25000.0</v>
      </c>
      <c r="M13326" s="4" t="s">
        <v>2041</v>
      </c>
      <c r="N13326" s="4" t="s">
        <v>2041</v>
      </c>
      <c r="O13326" s="4" t="s">
        <v>2041</v>
      </c>
      <c r="P13326" s="4" t="s">
        <v>2041</v>
      </c>
      <c r="R13326" s="5" t="str">
        <f t="shared" si="1"/>
        <v>2022_385</v>
      </c>
    </row>
    <row r="13327">
      <c r="A13327" s="4" t="s">
        <v>2745</v>
      </c>
      <c r="B13327" s="4">
        <v>386.0</v>
      </c>
      <c r="C13327" s="4">
        <v>2022.0</v>
      </c>
      <c r="D13327" s="4" t="s">
        <v>611</v>
      </c>
      <c r="E13327" s="4" t="s">
        <v>2042</v>
      </c>
      <c r="F13327" s="4" t="s">
        <v>30</v>
      </c>
      <c r="G13327" s="4" t="s">
        <v>1407</v>
      </c>
      <c r="H13327" s="4">
        <v>37194.0</v>
      </c>
      <c r="I13327" s="4">
        <v>9124.0</v>
      </c>
      <c r="J13327" s="4">
        <v>1839.0</v>
      </c>
      <c r="K13327" s="4">
        <v>30502.0</v>
      </c>
      <c r="L13327" s="4">
        <v>2153.0</v>
      </c>
      <c r="M13327" s="4" t="s">
        <v>2044</v>
      </c>
      <c r="N13327" s="4" t="s">
        <v>2041</v>
      </c>
      <c r="O13327" s="4" t="s">
        <v>2044</v>
      </c>
      <c r="P13327" s="4" t="s">
        <v>2041</v>
      </c>
      <c r="R13327" s="5" t="str">
        <f t="shared" si="1"/>
        <v>2022_386</v>
      </c>
    </row>
    <row r="13328">
      <c r="A13328" s="4" t="s">
        <v>2573</v>
      </c>
      <c r="B13328" s="4">
        <v>387.0</v>
      </c>
      <c r="C13328" s="4">
        <v>2022.0</v>
      </c>
      <c r="D13328" s="4" t="s">
        <v>81</v>
      </c>
      <c r="E13328" s="4" t="s">
        <v>2042</v>
      </c>
      <c r="F13328" s="4" t="s">
        <v>30</v>
      </c>
      <c r="G13328" s="4" t="s">
        <v>1407</v>
      </c>
      <c r="H13328" s="4">
        <v>7934.0</v>
      </c>
      <c r="I13328" s="4">
        <v>9040.0</v>
      </c>
      <c r="J13328" s="4">
        <v>1674.0</v>
      </c>
      <c r="K13328" s="4">
        <v>60404.0</v>
      </c>
      <c r="L13328" s="4">
        <v>5556.0</v>
      </c>
      <c r="M13328" s="4" t="s">
        <v>2041</v>
      </c>
      <c r="N13328" s="4" t="s">
        <v>2041</v>
      </c>
      <c r="O13328" s="4" t="s">
        <v>2041</v>
      </c>
      <c r="P13328" s="4" t="s">
        <v>2041</v>
      </c>
      <c r="R13328" s="5" t="str">
        <f t="shared" si="1"/>
        <v>2022_387</v>
      </c>
    </row>
    <row r="13329">
      <c r="A13329" s="7" t="s">
        <v>1645</v>
      </c>
      <c r="B13329" s="7">
        <v>388.0</v>
      </c>
      <c r="C13329" s="7">
        <v>2022.0</v>
      </c>
      <c r="D13329" s="7" t="s">
        <v>981</v>
      </c>
      <c r="E13329" s="7" t="s">
        <v>2053</v>
      </c>
      <c r="F13329" s="7" t="s">
        <v>100</v>
      </c>
      <c r="G13329" s="7" t="s">
        <v>1645</v>
      </c>
      <c r="H13329" s="7">
        <v>44462.0</v>
      </c>
      <c r="I13329" s="7">
        <v>8971.0</v>
      </c>
      <c r="J13329" s="7">
        <v>1478.0</v>
      </c>
      <c r="K13329" s="7">
        <v>10412.0</v>
      </c>
      <c r="L13329" s="7">
        <v>17805.0</v>
      </c>
      <c r="M13329" s="7" t="s">
        <v>2041</v>
      </c>
      <c r="N13329" s="7" t="s">
        <v>2044</v>
      </c>
      <c r="O13329" s="7" t="s">
        <v>2041</v>
      </c>
      <c r="P13329" s="7" t="s">
        <v>2041</v>
      </c>
      <c r="Q13329" s="8"/>
      <c r="R13329" s="5" t="str">
        <f t="shared" si="1"/>
        <v>2022_388</v>
      </c>
    </row>
    <row r="13330">
      <c r="A13330" s="4" t="s">
        <v>2519</v>
      </c>
      <c r="B13330" s="4">
        <v>389.0</v>
      </c>
      <c r="C13330" s="4">
        <v>2022.0</v>
      </c>
      <c r="D13330" s="4" t="s">
        <v>1112</v>
      </c>
      <c r="E13330" s="4" t="s">
        <v>223</v>
      </c>
      <c r="F13330" s="4" t="s">
        <v>37</v>
      </c>
      <c r="G13330" s="4" t="s">
        <v>1436</v>
      </c>
      <c r="H13330" s="4">
        <v>15011.0</v>
      </c>
      <c r="I13330" s="4">
        <v>8970.0</v>
      </c>
      <c r="J13330" s="4">
        <v>1237.0</v>
      </c>
      <c r="K13330" s="4">
        <v>5835.0</v>
      </c>
      <c r="L13330" s="4">
        <v>6600.0</v>
      </c>
      <c r="M13330" s="4" t="s">
        <v>2041</v>
      </c>
      <c r="N13330" s="4" t="s">
        <v>2041</v>
      </c>
      <c r="O13330" s="4" t="s">
        <v>2041</v>
      </c>
      <c r="P13330" s="4" t="s">
        <v>2041</v>
      </c>
      <c r="R13330" s="5" t="str">
        <f t="shared" si="1"/>
        <v>2022_389</v>
      </c>
    </row>
    <row r="13331">
      <c r="A13331" s="7" t="s">
        <v>2352</v>
      </c>
      <c r="B13331" s="7">
        <v>390.0</v>
      </c>
      <c r="C13331" s="7">
        <v>2022.0</v>
      </c>
      <c r="D13331" s="7" t="s">
        <v>1839</v>
      </c>
      <c r="E13331" s="7" t="s">
        <v>2040</v>
      </c>
      <c r="F13331" s="7" t="s">
        <v>30</v>
      </c>
      <c r="G13331" s="7" t="s">
        <v>1407</v>
      </c>
      <c r="H13331" s="7">
        <v>2850.0</v>
      </c>
      <c r="I13331" s="7">
        <v>8958.0</v>
      </c>
      <c r="J13331" s="7">
        <v>893.0</v>
      </c>
      <c r="K13331" s="7">
        <v>8135.0</v>
      </c>
      <c r="L13331" s="7">
        <v>33244.0</v>
      </c>
      <c r="M13331" s="7" t="s">
        <v>2041</v>
      </c>
      <c r="N13331" s="7" t="s">
        <v>2044</v>
      </c>
      <c r="O13331" s="7" t="s">
        <v>2041</v>
      </c>
      <c r="P13331" s="7" t="s">
        <v>2041</v>
      </c>
      <c r="Q13331" s="8"/>
      <c r="R13331" s="5" t="str">
        <f t="shared" si="1"/>
        <v>2022_390</v>
      </c>
    </row>
    <row r="13332">
      <c r="A13332" s="4" t="s">
        <v>2552</v>
      </c>
      <c r="B13332" s="4">
        <v>391.0</v>
      </c>
      <c r="C13332" s="4">
        <v>2022.0</v>
      </c>
      <c r="D13332" s="4" t="s">
        <v>19</v>
      </c>
      <c r="E13332" s="4" t="s">
        <v>19</v>
      </c>
      <c r="F13332" s="4" t="s">
        <v>55</v>
      </c>
      <c r="G13332" s="4" t="s">
        <v>1794</v>
      </c>
      <c r="H13332" s="4">
        <v>2544.0</v>
      </c>
      <c r="I13332" s="4">
        <v>8945.0</v>
      </c>
      <c r="J13332" s="4">
        <v>197.0</v>
      </c>
      <c r="K13332" s="4">
        <v>7632.0</v>
      </c>
      <c r="L13332" s="4">
        <v>40200.0</v>
      </c>
      <c r="M13332" s="4" t="s">
        <v>2041</v>
      </c>
      <c r="N13332" s="4" t="s">
        <v>2041</v>
      </c>
      <c r="O13332" s="4" t="s">
        <v>2041</v>
      </c>
      <c r="P13332" s="4" t="s">
        <v>2041</v>
      </c>
      <c r="R13332" s="5" t="str">
        <f t="shared" si="1"/>
        <v>2022_391</v>
      </c>
    </row>
    <row r="13333">
      <c r="A13333" s="4" t="s">
        <v>2327</v>
      </c>
      <c r="B13333" s="4">
        <v>392.0</v>
      </c>
      <c r="C13333" s="4">
        <v>2022.0</v>
      </c>
      <c r="D13333" s="4" t="s">
        <v>986</v>
      </c>
      <c r="E13333" s="4" t="s">
        <v>117</v>
      </c>
      <c r="F13333" s="4" t="s">
        <v>20</v>
      </c>
      <c r="G13333" s="4" t="s">
        <v>2488</v>
      </c>
      <c r="H13333" s="4">
        <v>1185.0</v>
      </c>
      <c r="I13333" s="4">
        <v>8931.0</v>
      </c>
      <c r="J13333" s="4">
        <v>74.0</v>
      </c>
      <c r="K13333" s="4">
        <v>2207.0</v>
      </c>
      <c r="L13333" s="4">
        <v>13300.0</v>
      </c>
      <c r="M13333" s="4" t="s">
        <v>2041</v>
      </c>
      <c r="N13333" s="4" t="s">
        <v>2041</v>
      </c>
      <c r="O13333" s="4" t="s">
        <v>2041</v>
      </c>
      <c r="P13333" s="4" t="s">
        <v>2041</v>
      </c>
      <c r="R13333" s="5" t="str">
        <f t="shared" si="1"/>
        <v>2022_392</v>
      </c>
    </row>
    <row r="13334">
      <c r="A13334" s="4" t="s">
        <v>2556</v>
      </c>
      <c r="B13334" s="4">
        <v>393.0</v>
      </c>
      <c r="C13334" s="4">
        <v>2022.0</v>
      </c>
      <c r="D13334" s="4" t="s">
        <v>48</v>
      </c>
      <c r="E13334" s="4" t="s">
        <v>48</v>
      </c>
      <c r="F13334" s="4" t="s">
        <v>144</v>
      </c>
      <c r="G13334" s="4" t="s">
        <v>2557</v>
      </c>
      <c r="H13334" s="4">
        <v>8062.0</v>
      </c>
      <c r="I13334" s="4">
        <v>8911.0</v>
      </c>
      <c r="J13334" s="4">
        <v>1297.0</v>
      </c>
      <c r="K13334" s="4">
        <v>8518.0</v>
      </c>
      <c r="L13334" s="4">
        <v>7750.0</v>
      </c>
      <c r="M13334" s="4" t="s">
        <v>2041</v>
      </c>
      <c r="N13334" s="4" t="s">
        <v>2041</v>
      </c>
      <c r="O13334" s="4" t="s">
        <v>2041</v>
      </c>
      <c r="P13334" s="4" t="s">
        <v>2041</v>
      </c>
      <c r="R13334" s="5" t="str">
        <f t="shared" si="1"/>
        <v>2022_393</v>
      </c>
    </row>
    <row r="13335">
      <c r="A13335" s="4" t="s">
        <v>2705</v>
      </c>
      <c r="B13335" s="4">
        <v>394.0</v>
      </c>
      <c r="C13335" s="4">
        <v>2022.0</v>
      </c>
      <c r="D13335" s="4" t="s">
        <v>1364</v>
      </c>
      <c r="E13335" s="4" t="s">
        <v>2040</v>
      </c>
      <c r="F13335" s="4" t="s">
        <v>179</v>
      </c>
      <c r="G13335" s="4" t="s">
        <v>2706</v>
      </c>
      <c r="H13335" s="4">
        <v>17147.0</v>
      </c>
      <c r="I13335" s="4">
        <v>8891.0</v>
      </c>
      <c r="J13335" s="4">
        <v>74.0</v>
      </c>
      <c r="K13335" s="4">
        <v>2086.0</v>
      </c>
      <c r="L13335" s="4">
        <v>21300.0</v>
      </c>
      <c r="M13335" s="4" t="s">
        <v>2041</v>
      </c>
      <c r="N13335" s="4" t="s">
        <v>2041</v>
      </c>
      <c r="O13335" s="4" t="s">
        <v>2041</v>
      </c>
      <c r="P13335" s="4" t="s">
        <v>2041</v>
      </c>
      <c r="R13335" s="5" t="str">
        <f t="shared" si="1"/>
        <v>2022_394</v>
      </c>
    </row>
    <row r="13336">
      <c r="A13336" s="7" t="s">
        <v>2746</v>
      </c>
      <c r="B13336" s="7">
        <v>395.0</v>
      </c>
      <c r="C13336" s="7">
        <v>2022.0</v>
      </c>
      <c r="D13336" s="7" t="s">
        <v>99</v>
      </c>
      <c r="E13336" s="7" t="s">
        <v>2042</v>
      </c>
      <c r="F13336" s="7" t="s">
        <v>20</v>
      </c>
      <c r="G13336" s="7" t="s">
        <v>1641</v>
      </c>
      <c r="H13336" s="7">
        <v>3895.0</v>
      </c>
      <c r="I13336" s="7">
        <v>8848.0</v>
      </c>
      <c r="J13336" s="7">
        <v>3183.0</v>
      </c>
      <c r="K13336" s="7">
        <v>375484.0</v>
      </c>
      <c r="L13336" s="7">
        <v>3150.0</v>
      </c>
      <c r="M13336" s="7" t="s">
        <v>2041</v>
      </c>
      <c r="N13336" s="7" t="s">
        <v>2044</v>
      </c>
      <c r="O13336" s="7" t="s">
        <v>2044</v>
      </c>
      <c r="P13336" s="7" t="s">
        <v>2041</v>
      </c>
      <c r="Q13336" s="8"/>
      <c r="R13336" s="5" t="str">
        <f t="shared" si="1"/>
        <v>2022_395</v>
      </c>
    </row>
    <row r="13337">
      <c r="A13337" s="4" t="s">
        <v>2544</v>
      </c>
      <c r="B13337" s="4">
        <v>396.0</v>
      </c>
      <c r="C13337" s="4">
        <v>2022.0</v>
      </c>
      <c r="D13337" s="4" t="s">
        <v>177</v>
      </c>
      <c r="E13337" s="4" t="s">
        <v>2065</v>
      </c>
      <c r="F13337" s="4" t="s">
        <v>57</v>
      </c>
      <c r="G13337" s="4" t="s">
        <v>2410</v>
      </c>
      <c r="H13337" s="4">
        <v>62560.0</v>
      </c>
      <c r="I13337" s="4">
        <v>8803.0</v>
      </c>
      <c r="J13337" s="4">
        <v>2699.0</v>
      </c>
      <c r="K13337" s="4">
        <v>25056.0</v>
      </c>
      <c r="L13337" s="4">
        <v>9800.0</v>
      </c>
      <c r="M13337" s="4" t="s">
        <v>2041</v>
      </c>
      <c r="N13337" s="4" t="s">
        <v>2041</v>
      </c>
      <c r="O13337" s="4" t="s">
        <v>2041</v>
      </c>
      <c r="P13337" s="4" t="s">
        <v>2041</v>
      </c>
      <c r="R13337" s="5" t="str">
        <f t="shared" si="1"/>
        <v>2022_396</v>
      </c>
    </row>
    <row r="13338">
      <c r="A13338" s="4" t="s">
        <v>2563</v>
      </c>
      <c r="B13338" s="4">
        <v>397.0</v>
      </c>
      <c r="C13338" s="4">
        <v>2022.0</v>
      </c>
      <c r="D13338" s="4" t="s">
        <v>1112</v>
      </c>
      <c r="E13338" s="4" t="s">
        <v>223</v>
      </c>
      <c r="F13338" s="4" t="s">
        <v>100</v>
      </c>
      <c r="G13338" s="4" t="s">
        <v>2707</v>
      </c>
      <c r="H13338" s="4">
        <v>5515.0</v>
      </c>
      <c r="I13338" s="4">
        <v>8790.0</v>
      </c>
      <c r="J13338" s="4">
        <v>834.0</v>
      </c>
      <c r="K13338" s="4">
        <v>11538.0</v>
      </c>
      <c r="L13338" s="4">
        <v>5100.0</v>
      </c>
      <c r="M13338" s="4" t="s">
        <v>2041</v>
      </c>
      <c r="N13338" s="4" t="s">
        <v>2041</v>
      </c>
      <c r="O13338" s="4" t="s">
        <v>2041</v>
      </c>
      <c r="P13338" s="4" t="s">
        <v>2041</v>
      </c>
      <c r="R13338" s="5" t="str">
        <f t="shared" si="1"/>
        <v>2022_397</v>
      </c>
    </row>
    <row r="13339">
      <c r="A13339" s="4" t="s">
        <v>2747</v>
      </c>
      <c r="B13339" s="4">
        <v>398.0</v>
      </c>
      <c r="C13339" s="4">
        <v>2022.0</v>
      </c>
      <c r="D13339" s="4" t="s">
        <v>611</v>
      </c>
      <c r="E13339" s="4" t="s">
        <v>2042</v>
      </c>
      <c r="F13339" s="4" t="s">
        <v>82</v>
      </c>
      <c r="G13339" s="4" t="s">
        <v>1554</v>
      </c>
      <c r="H13339" s="4">
        <v>17428.0</v>
      </c>
      <c r="I13339" s="4">
        <v>8782.0</v>
      </c>
      <c r="J13339" s="4">
        <v>2975.0</v>
      </c>
      <c r="K13339" s="4">
        <v>21250.0</v>
      </c>
      <c r="L13339" s="4">
        <v>1850.0</v>
      </c>
      <c r="M13339" s="4" t="s">
        <v>2041</v>
      </c>
      <c r="N13339" s="4" t="s">
        <v>2041</v>
      </c>
      <c r="O13339" s="4" t="s">
        <v>2044</v>
      </c>
      <c r="P13339" s="4" t="s">
        <v>2041</v>
      </c>
      <c r="R13339" s="5" t="str">
        <f t="shared" si="1"/>
        <v>2022_398</v>
      </c>
    </row>
    <row r="13340">
      <c r="A13340" s="7" t="s">
        <v>2411</v>
      </c>
      <c r="B13340" s="7">
        <v>399.0</v>
      </c>
      <c r="C13340" s="7">
        <v>2022.0</v>
      </c>
      <c r="D13340" s="7" t="s">
        <v>999</v>
      </c>
      <c r="E13340" s="7" t="s">
        <v>117</v>
      </c>
      <c r="F13340" s="7" t="s">
        <v>144</v>
      </c>
      <c r="G13340" s="7" t="s">
        <v>1481</v>
      </c>
      <c r="H13340" s="8"/>
      <c r="I13340" s="7">
        <v>8767.0</v>
      </c>
      <c r="J13340" s="7">
        <v>262.0</v>
      </c>
      <c r="K13340" s="7">
        <v>3069.0</v>
      </c>
      <c r="L13340" s="7">
        <v>8800.0</v>
      </c>
      <c r="M13340" s="7" t="s">
        <v>2041</v>
      </c>
      <c r="N13340" s="7" t="s">
        <v>2044</v>
      </c>
      <c r="O13340" s="7" t="s">
        <v>2041</v>
      </c>
      <c r="P13340" s="7" t="s">
        <v>2041</v>
      </c>
      <c r="Q13340" s="8"/>
      <c r="R13340" s="5" t="str">
        <f t="shared" si="1"/>
        <v>2022_399</v>
      </c>
    </row>
    <row r="13341">
      <c r="A13341" s="4" t="s">
        <v>2681</v>
      </c>
      <c r="B13341" s="4">
        <v>400.0</v>
      </c>
      <c r="C13341" s="4">
        <v>2022.0</v>
      </c>
      <c r="D13341" s="4" t="s">
        <v>490</v>
      </c>
      <c r="E13341" s="4" t="s">
        <v>921</v>
      </c>
      <c r="F13341" s="4" t="s">
        <v>183</v>
      </c>
      <c r="G13341" s="4" t="s">
        <v>1517</v>
      </c>
      <c r="H13341" s="4">
        <v>13988.0</v>
      </c>
      <c r="I13341" s="4">
        <v>8658.0</v>
      </c>
      <c r="J13341" s="4">
        <v>1416.0</v>
      </c>
      <c r="K13341" s="4">
        <v>14055.0</v>
      </c>
      <c r="L13341" s="4">
        <v>1713.0</v>
      </c>
      <c r="M13341" s="4" t="s">
        <v>2041</v>
      </c>
      <c r="N13341" s="4" t="s">
        <v>2041</v>
      </c>
      <c r="O13341" s="4" t="s">
        <v>2041</v>
      </c>
      <c r="P13341" s="4" t="s">
        <v>2041</v>
      </c>
      <c r="R13341" s="5" t="str">
        <f t="shared" si="1"/>
        <v>2022_400</v>
      </c>
    </row>
    <row r="13342">
      <c r="A13342" s="4" t="s">
        <v>2748</v>
      </c>
      <c r="B13342" s="4">
        <v>401.0</v>
      </c>
      <c r="C13342" s="4">
        <v>2022.0</v>
      </c>
      <c r="D13342" s="4" t="s">
        <v>338</v>
      </c>
      <c r="E13342" s="4" t="s">
        <v>2116</v>
      </c>
      <c r="F13342" s="4" t="s">
        <v>20</v>
      </c>
      <c r="G13342" s="4" t="s">
        <v>2328</v>
      </c>
      <c r="H13342" s="4">
        <v>4791.0</v>
      </c>
      <c r="I13342" s="4">
        <v>8636.0</v>
      </c>
      <c r="J13342" s="4">
        <v>536.0</v>
      </c>
      <c r="K13342" s="4">
        <v>3245.0</v>
      </c>
      <c r="L13342" s="4">
        <v>15000.0</v>
      </c>
      <c r="M13342" s="4" t="s">
        <v>2041</v>
      </c>
      <c r="N13342" s="4" t="s">
        <v>2041</v>
      </c>
      <c r="O13342" s="4" t="s">
        <v>2044</v>
      </c>
      <c r="P13342" s="4" t="s">
        <v>2041</v>
      </c>
      <c r="R13342" s="5" t="str">
        <f t="shared" si="1"/>
        <v>2022_401</v>
      </c>
    </row>
    <row r="13343">
      <c r="A13343" s="4" t="s">
        <v>2597</v>
      </c>
      <c r="B13343" s="4">
        <v>402.0</v>
      </c>
      <c r="C13343" s="4">
        <v>2022.0</v>
      </c>
      <c r="D13343" s="4" t="s">
        <v>1831</v>
      </c>
      <c r="E13343" s="4" t="s">
        <v>2040</v>
      </c>
      <c r="F13343" s="4" t="s">
        <v>46</v>
      </c>
      <c r="G13343" s="4" t="s">
        <v>2598</v>
      </c>
      <c r="H13343" s="4">
        <v>20838.0</v>
      </c>
      <c r="I13343" s="4">
        <v>8631.0</v>
      </c>
      <c r="J13343" s="4">
        <v>986.0</v>
      </c>
      <c r="K13343" s="4">
        <v>4764.0</v>
      </c>
      <c r="L13343" s="4">
        <v>28500.0</v>
      </c>
      <c r="M13343" s="4" t="s">
        <v>2041</v>
      </c>
      <c r="N13343" s="4" t="s">
        <v>2041</v>
      </c>
      <c r="O13343" s="4" t="s">
        <v>2041</v>
      </c>
      <c r="P13343" s="4" t="s">
        <v>2041</v>
      </c>
      <c r="R13343" s="5" t="str">
        <f t="shared" si="1"/>
        <v>2022_402</v>
      </c>
    </row>
    <row r="13344">
      <c r="A13344" s="4" t="s">
        <v>2493</v>
      </c>
      <c r="B13344" s="4">
        <v>403.0</v>
      </c>
      <c r="C13344" s="4">
        <v>2022.0</v>
      </c>
      <c r="D13344" s="4" t="s">
        <v>110</v>
      </c>
      <c r="E13344" s="4" t="s">
        <v>2053</v>
      </c>
      <c r="F13344" s="4" t="s">
        <v>30</v>
      </c>
      <c r="G13344" s="4" t="s">
        <v>2494</v>
      </c>
      <c r="H13344" s="4">
        <v>43764.0</v>
      </c>
      <c r="I13344" s="4">
        <v>8615.0</v>
      </c>
      <c r="J13344" s="4">
        <v>1998.0</v>
      </c>
      <c r="K13344" s="4">
        <v>27105.0</v>
      </c>
      <c r="L13344" s="4">
        <v>9300.0</v>
      </c>
      <c r="M13344" s="4" t="s">
        <v>2041</v>
      </c>
      <c r="N13344" s="4" t="s">
        <v>2041</v>
      </c>
      <c r="O13344" s="4" t="s">
        <v>2041</v>
      </c>
      <c r="P13344" s="4" t="s">
        <v>2041</v>
      </c>
      <c r="R13344" s="5" t="str">
        <f t="shared" si="1"/>
        <v>2022_403</v>
      </c>
    </row>
    <row r="13345">
      <c r="A13345" s="4" t="s">
        <v>2576</v>
      </c>
      <c r="B13345" s="4">
        <v>404.0</v>
      </c>
      <c r="C13345" s="4">
        <v>2022.0</v>
      </c>
      <c r="D13345" s="4" t="s">
        <v>1364</v>
      </c>
      <c r="E13345" s="4" t="s">
        <v>2040</v>
      </c>
      <c r="F13345" s="4" t="s">
        <v>95</v>
      </c>
      <c r="G13345" s="4" t="s">
        <v>1458</v>
      </c>
      <c r="H13345" s="4">
        <v>30477.0</v>
      </c>
      <c r="I13345" s="4">
        <v>8598.0</v>
      </c>
      <c r="J13345" s="4">
        <v>12.0</v>
      </c>
      <c r="K13345" s="4">
        <v>21548.0</v>
      </c>
      <c r="L13345" s="4">
        <v>14800.0</v>
      </c>
      <c r="M13345" s="4" t="s">
        <v>2041</v>
      </c>
      <c r="N13345" s="4" t="s">
        <v>2041</v>
      </c>
      <c r="O13345" s="4" t="s">
        <v>2044</v>
      </c>
      <c r="P13345" s="4" t="s">
        <v>2041</v>
      </c>
      <c r="R13345" s="5" t="str">
        <f t="shared" si="1"/>
        <v>2022_404</v>
      </c>
    </row>
    <row r="13346">
      <c r="A13346" s="4" t="s">
        <v>2672</v>
      </c>
      <c r="B13346" s="4">
        <v>405.0</v>
      </c>
      <c r="C13346" s="4">
        <v>2022.0</v>
      </c>
      <c r="D13346" s="4" t="s">
        <v>971</v>
      </c>
      <c r="E13346" s="4" t="s">
        <v>2043</v>
      </c>
      <c r="F13346" s="4" t="s">
        <v>127</v>
      </c>
      <c r="G13346" s="4" t="s">
        <v>2673</v>
      </c>
      <c r="H13346" s="4">
        <v>1630.0</v>
      </c>
      <c r="I13346" s="4">
        <v>8587.0</v>
      </c>
      <c r="J13346" s="4">
        <v>463.0</v>
      </c>
      <c r="K13346" s="4">
        <v>13260.0</v>
      </c>
      <c r="L13346" s="4">
        <v>30000.0</v>
      </c>
      <c r="M13346" s="4" t="s">
        <v>2041</v>
      </c>
      <c r="N13346" s="4" t="s">
        <v>2041</v>
      </c>
      <c r="O13346" s="4" t="s">
        <v>2041</v>
      </c>
      <c r="P13346" s="4" t="s">
        <v>2041</v>
      </c>
      <c r="R13346" s="5" t="str">
        <f t="shared" si="1"/>
        <v>2022_405</v>
      </c>
    </row>
    <row r="13347">
      <c r="A13347" s="7" t="s">
        <v>2362</v>
      </c>
      <c r="B13347" s="7">
        <v>406.0</v>
      </c>
      <c r="C13347" s="7">
        <v>2022.0</v>
      </c>
      <c r="D13347" s="7" t="s">
        <v>48</v>
      </c>
      <c r="E13347" s="7" t="s">
        <v>48</v>
      </c>
      <c r="F13347" s="7" t="s">
        <v>24</v>
      </c>
      <c r="G13347" s="7" t="s">
        <v>1401</v>
      </c>
      <c r="H13347" s="7">
        <v>15434.0</v>
      </c>
      <c r="I13347" s="7">
        <v>8537.0</v>
      </c>
      <c r="J13347" s="7">
        <v>1890.0</v>
      </c>
      <c r="K13347" s="7">
        <v>11975.0</v>
      </c>
      <c r="L13347" s="7">
        <v>8529.0</v>
      </c>
      <c r="M13347" s="7" t="s">
        <v>2041</v>
      </c>
      <c r="N13347" s="7" t="s">
        <v>2044</v>
      </c>
      <c r="O13347" s="7" t="s">
        <v>2041</v>
      </c>
      <c r="P13347" s="7" t="s">
        <v>2041</v>
      </c>
      <c r="Q13347" s="8"/>
      <c r="R13347" s="5" t="str">
        <f t="shared" si="1"/>
        <v>2022_406</v>
      </c>
    </row>
    <row r="13348">
      <c r="A13348" s="4" t="s">
        <v>2704</v>
      </c>
      <c r="B13348" s="4">
        <v>407.0</v>
      </c>
      <c r="C13348" s="4">
        <v>2022.0</v>
      </c>
      <c r="D13348" s="4" t="s">
        <v>1360</v>
      </c>
      <c r="E13348" s="4" t="s">
        <v>2141</v>
      </c>
      <c r="F13348" s="4" t="s">
        <v>88</v>
      </c>
      <c r="G13348" s="4" t="s">
        <v>1413</v>
      </c>
      <c r="H13348" s="4">
        <v>38546.0</v>
      </c>
      <c r="I13348" s="4">
        <v>8524.0</v>
      </c>
      <c r="J13348" s="4">
        <v>966.0</v>
      </c>
      <c r="K13348" s="4">
        <v>45280.0</v>
      </c>
      <c r="L13348" s="4">
        <v>25000.0</v>
      </c>
      <c r="M13348" s="4" t="s">
        <v>2041</v>
      </c>
      <c r="N13348" s="4" t="s">
        <v>2041</v>
      </c>
      <c r="O13348" s="4" t="s">
        <v>2041</v>
      </c>
      <c r="P13348" s="4" t="s">
        <v>2041</v>
      </c>
      <c r="R13348" s="5" t="str">
        <f t="shared" si="1"/>
        <v>2022_407</v>
      </c>
    </row>
    <row r="13349">
      <c r="A13349" s="4" t="s">
        <v>765</v>
      </c>
      <c r="B13349" s="4">
        <v>408.0</v>
      </c>
      <c r="C13349" s="4">
        <v>2022.0</v>
      </c>
      <c r="D13349" s="4" t="s">
        <v>338</v>
      </c>
      <c r="E13349" s="4" t="s">
        <v>2116</v>
      </c>
      <c r="F13349" s="4" t="s">
        <v>55</v>
      </c>
      <c r="G13349" s="4" t="s">
        <v>1552</v>
      </c>
      <c r="H13349" s="4">
        <v>9065.0</v>
      </c>
      <c r="I13349" s="4">
        <v>8498.0</v>
      </c>
      <c r="J13349" s="4">
        <v>995.0</v>
      </c>
      <c r="K13349" s="4">
        <v>10015.0</v>
      </c>
      <c r="L13349" s="4">
        <v>20000.0</v>
      </c>
      <c r="M13349" s="4" t="s">
        <v>2041</v>
      </c>
      <c r="N13349" s="4" t="s">
        <v>2041</v>
      </c>
      <c r="O13349" s="4" t="s">
        <v>2041</v>
      </c>
      <c r="P13349" s="4" t="s">
        <v>2041</v>
      </c>
      <c r="R13349" s="5" t="str">
        <f t="shared" si="1"/>
        <v>2022_408</v>
      </c>
    </row>
    <row r="13350">
      <c r="A13350" s="4" t="s">
        <v>2311</v>
      </c>
      <c r="B13350" s="4">
        <v>409.0</v>
      </c>
      <c r="C13350" s="4">
        <v>2022.0</v>
      </c>
      <c r="D13350" s="4" t="s">
        <v>981</v>
      </c>
      <c r="E13350" s="4" t="s">
        <v>2053</v>
      </c>
      <c r="F13350" s="4" t="s">
        <v>43</v>
      </c>
      <c r="G13350" s="4" t="s">
        <v>1575</v>
      </c>
      <c r="H13350" s="4">
        <v>13447.0</v>
      </c>
      <c r="I13350" s="4">
        <v>8476.0</v>
      </c>
      <c r="J13350" s="4">
        <v>1002.0</v>
      </c>
      <c r="K13350" s="4">
        <v>11734.0</v>
      </c>
      <c r="L13350" s="4">
        <v>14100.0</v>
      </c>
      <c r="M13350" s="4" t="s">
        <v>2041</v>
      </c>
      <c r="N13350" s="4" t="s">
        <v>2041</v>
      </c>
      <c r="O13350" s="4" t="s">
        <v>2041</v>
      </c>
      <c r="P13350" s="4" t="s">
        <v>2041</v>
      </c>
      <c r="R13350" s="5" t="str">
        <f t="shared" si="1"/>
        <v>2022_409</v>
      </c>
    </row>
    <row r="13351">
      <c r="A13351" s="4" t="s">
        <v>2244</v>
      </c>
      <c r="B13351" s="4">
        <v>410.0</v>
      </c>
      <c r="C13351" s="4">
        <v>2022.0</v>
      </c>
      <c r="D13351" s="4" t="s">
        <v>48</v>
      </c>
      <c r="E13351" s="4" t="s">
        <v>48</v>
      </c>
      <c r="F13351" s="4" t="s">
        <v>24</v>
      </c>
      <c r="G13351" s="4" t="s">
        <v>1539</v>
      </c>
      <c r="H13351" s="4">
        <v>8047.0</v>
      </c>
      <c r="I13351" s="4">
        <v>8453.0</v>
      </c>
      <c r="J13351" s="4">
        <v>1045.0</v>
      </c>
      <c r="K13351" s="4">
        <v>9392.0</v>
      </c>
      <c r="L13351" s="4">
        <v>9000.0</v>
      </c>
      <c r="M13351" s="4" t="s">
        <v>2041</v>
      </c>
      <c r="N13351" s="4" t="s">
        <v>2041</v>
      </c>
      <c r="O13351" s="4" t="s">
        <v>2041</v>
      </c>
      <c r="P13351" s="4" t="s">
        <v>2041</v>
      </c>
      <c r="R13351" s="5" t="str">
        <f t="shared" si="1"/>
        <v>2022_410</v>
      </c>
    </row>
    <row r="13352">
      <c r="A13352" s="7" t="s">
        <v>2304</v>
      </c>
      <c r="B13352" s="7">
        <v>411.0</v>
      </c>
      <c r="C13352" s="7">
        <v>2022.0</v>
      </c>
      <c r="D13352" s="7" t="s">
        <v>611</v>
      </c>
      <c r="E13352" s="7" t="s">
        <v>2042</v>
      </c>
      <c r="F13352" s="7" t="s">
        <v>57</v>
      </c>
      <c r="G13352" s="7" t="s">
        <v>1642</v>
      </c>
      <c r="H13352" s="7">
        <v>14019.0</v>
      </c>
      <c r="I13352" s="7">
        <v>8426.0</v>
      </c>
      <c r="J13352" s="7">
        <v>1831.0</v>
      </c>
      <c r="K13352" s="7">
        <v>24168.0</v>
      </c>
      <c r="L13352" s="7">
        <v>10300.0</v>
      </c>
      <c r="M13352" s="7" t="s">
        <v>2041</v>
      </c>
      <c r="N13352" s="7" t="s">
        <v>2044</v>
      </c>
      <c r="O13352" s="7" t="s">
        <v>2041</v>
      </c>
      <c r="P13352" s="7" t="s">
        <v>2041</v>
      </c>
      <c r="Q13352" s="8"/>
      <c r="R13352" s="5" t="str">
        <f t="shared" si="1"/>
        <v>2022_411</v>
      </c>
    </row>
    <row r="13353">
      <c r="A13353" s="4" t="s">
        <v>2391</v>
      </c>
      <c r="B13353" s="4">
        <v>412.0</v>
      </c>
      <c r="C13353" s="4">
        <v>2022.0</v>
      </c>
      <c r="D13353" s="4" t="s">
        <v>1104</v>
      </c>
      <c r="E13353" s="4" t="s">
        <v>2116</v>
      </c>
      <c r="F13353" s="4" t="s">
        <v>57</v>
      </c>
      <c r="G13353" s="4" t="s">
        <v>2392</v>
      </c>
      <c r="H13353" s="4">
        <v>14327.0</v>
      </c>
      <c r="I13353" s="4">
        <v>8408.0</v>
      </c>
      <c r="J13353" s="4">
        <v>740.0</v>
      </c>
      <c r="K13353" s="4">
        <v>7972.0</v>
      </c>
      <c r="L13353" s="4">
        <v>36000.0</v>
      </c>
      <c r="M13353" s="4" t="s">
        <v>2041</v>
      </c>
      <c r="N13353" s="4" t="s">
        <v>2041</v>
      </c>
      <c r="O13353" s="4" t="s">
        <v>2041</v>
      </c>
      <c r="P13353" s="4" t="s">
        <v>2041</v>
      </c>
      <c r="R13353" s="5" t="str">
        <f t="shared" si="1"/>
        <v>2022_412</v>
      </c>
    </row>
    <row r="13354">
      <c r="A13354" s="4" t="s">
        <v>370</v>
      </c>
      <c r="B13354" s="4">
        <v>413.0</v>
      </c>
      <c r="C13354" s="4">
        <v>2022.0</v>
      </c>
      <c r="D13354" s="4" t="s">
        <v>1105</v>
      </c>
      <c r="E13354" s="4" t="s">
        <v>2052</v>
      </c>
      <c r="F13354" s="4" t="s">
        <v>20</v>
      </c>
      <c r="G13354" s="4" t="s">
        <v>1521</v>
      </c>
      <c r="H13354" s="4">
        <v>12063.0</v>
      </c>
      <c r="I13354" s="4">
        <v>8375.0</v>
      </c>
      <c r="J13354" s="4">
        <v>410.0</v>
      </c>
      <c r="K13354" s="4">
        <v>5575.0</v>
      </c>
      <c r="L13354" s="4">
        <v>20000.0</v>
      </c>
      <c r="M13354" s="4" t="s">
        <v>2041</v>
      </c>
      <c r="N13354" s="4" t="s">
        <v>2041</v>
      </c>
      <c r="O13354" s="4" t="s">
        <v>2041</v>
      </c>
      <c r="P13354" s="4" t="s">
        <v>2041</v>
      </c>
      <c r="R13354" s="5" t="str">
        <f t="shared" si="1"/>
        <v>2022_413</v>
      </c>
    </row>
    <row r="13355">
      <c r="A13355" s="4" t="s">
        <v>2287</v>
      </c>
      <c r="B13355" s="4">
        <v>414.0</v>
      </c>
      <c r="C13355" s="4">
        <v>2022.0</v>
      </c>
      <c r="D13355" s="4" t="s">
        <v>216</v>
      </c>
      <c r="E13355" s="4" t="s">
        <v>921</v>
      </c>
      <c r="F13355" s="4" t="s">
        <v>24</v>
      </c>
      <c r="G13355" s="4" t="s">
        <v>1404</v>
      </c>
      <c r="H13355" s="4">
        <v>19286.0</v>
      </c>
      <c r="I13355" s="4">
        <v>8352.0</v>
      </c>
      <c r="J13355" s="4">
        <v>1486.0</v>
      </c>
      <c r="K13355" s="4">
        <v>37679.0</v>
      </c>
      <c r="L13355" s="4">
        <v>9418.0</v>
      </c>
      <c r="M13355" s="4" t="s">
        <v>2041</v>
      </c>
      <c r="N13355" s="4" t="s">
        <v>2041</v>
      </c>
      <c r="O13355" s="4" t="s">
        <v>2041</v>
      </c>
      <c r="P13355" s="4" t="s">
        <v>2041</v>
      </c>
      <c r="R13355" s="5" t="str">
        <f t="shared" si="1"/>
        <v>2022_414</v>
      </c>
    </row>
    <row r="13356">
      <c r="A13356" s="4" t="s">
        <v>939</v>
      </c>
      <c r="B13356" s="4">
        <v>415.0</v>
      </c>
      <c r="C13356" s="4">
        <v>2022.0</v>
      </c>
      <c r="D13356" s="4" t="s">
        <v>59</v>
      </c>
      <c r="E13356" s="4" t="s">
        <v>2042</v>
      </c>
      <c r="F13356" s="4" t="s">
        <v>55</v>
      </c>
      <c r="G13356" s="4" t="s">
        <v>1417</v>
      </c>
      <c r="H13356" s="4">
        <v>29511.0</v>
      </c>
      <c r="I13356" s="4">
        <v>8329.0</v>
      </c>
      <c r="J13356" s="4">
        <v>2770.0</v>
      </c>
      <c r="K13356" s="4">
        <v>211116.0</v>
      </c>
      <c r="L13356" s="4">
        <v>19112.0</v>
      </c>
      <c r="M13356" s="4" t="s">
        <v>2041</v>
      </c>
      <c r="N13356" s="4" t="s">
        <v>2041</v>
      </c>
      <c r="O13356" s="4" t="s">
        <v>2041</v>
      </c>
      <c r="P13356" s="4" t="s">
        <v>2041</v>
      </c>
      <c r="R13356" s="5" t="str">
        <f t="shared" si="1"/>
        <v>2022_415</v>
      </c>
    </row>
    <row r="13357">
      <c r="A13357" s="4" t="s">
        <v>2497</v>
      </c>
      <c r="B13357" s="4">
        <v>416.0</v>
      </c>
      <c r="C13357" s="4">
        <v>2022.0</v>
      </c>
      <c r="D13357" s="4" t="s">
        <v>216</v>
      </c>
      <c r="E13357" s="4" t="s">
        <v>921</v>
      </c>
      <c r="F13357" s="4" t="s">
        <v>189</v>
      </c>
      <c r="G13357" s="4" t="s">
        <v>1449</v>
      </c>
      <c r="H13357" s="4">
        <v>31484.0</v>
      </c>
      <c r="I13357" s="4">
        <v>8316.0</v>
      </c>
      <c r="J13357" s="4">
        <v>1300.0</v>
      </c>
      <c r="K13357" s="4">
        <v>38989.0</v>
      </c>
      <c r="L13357" s="4">
        <v>6938.0</v>
      </c>
      <c r="M13357" s="4" t="s">
        <v>2041</v>
      </c>
      <c r="N13357" s="4" t="s">
        <v>2041</v>
      </c>
      <c r="O13357" s="4" t="s">
        <v>2041</v>
      </c>
      <c r="P13357" s="4" t="s">
        <v>2041</v>
      </c>
      <c r="R13357" s="5" t="str">
        <f t="shared" si="1"/>
        <v>2022_416</v>
      </c>
    </row>
    <row r="13358">
      <c r="A13358" s="4" t="s">
        <v>2507</v>
      </c>
      <c r="B13358" s="4">
        <v>417.0</v>
      </c>
      <c r="C13358" s="4">
        <v>2022.0</v>
      </c>
      <c r="D13358" s="4" t="s">
        <v>1360</v>
      </c>
      <c r="E13358" s="4" t="s">
        <v>2141</v>
      </c>
      <c r="F13358" s="4" t="s">
        <v>30</v>
      </c>
      <c r="G13358" s="4" t="s">
        <v>1407</v>
      </c>
      <c r="H13358" s="4">
        <v>142344.0</v>
      </c>
      <c r="I13358" s="4">
        <v>8297.0</v>
      </c>
      <c r="J13358" s="4">
        <v>3024.0</v>
      </c>
      <c r="K13358" s="4">
        <v>15026.0</v>
      </c>
      <c r="L13358" s="4">
        <v>22850.0</v>
      </c>
      <c r="M13358" s="4" t="s">
        <v>2041</v>
      </c>
      <c r="N13358" s="4" t="s">
        <v>2041</v>
      </c>
      <c r="O13358" s="4" t="s">
        <v>2041</v>
      </c>
      <c r="P13358" s="4" t="s">
        <v>2041</v>
      </c>
      <c r="R13358" s="5" t="str">
        <f t="shared" si="1"/>
        <v>2022_417</v>
      </c>
    </row>
    <row r="13359">
      <c r="A13359" s="4" t="s">
        <v>2679</v>
      </c>
      <c r="B13359" s="4">
        <v>418.0</v>
      </c>
      <c r="C13359" s="4">
        <v>2022.0</v>
      </c>
      <c r="D13359" s="4" t="s">
        <v>67</v>
      </c>
      <c r="E13359" s="4" t="s">
        <v>2042</v>
      </c>
      <c r="F13359" s="4" t="s">
        <v>212</v>
      </c>
      <c r="G13359" s="4" t="s">
        <v>2680</v>
      </c>
      <c r="I13359" s="4">
        <v>8275.0</v>
      </c>
      <c r="J13359" s="4">
        <v>2842.0</v>
      </c>
      <c r="K13359" s="4">
        <v>32161.0</v>
      </c>
      <c r="L13359" s="4">
        <v>5560.0</v>
      </c>
      <c r="M13359" s="4" t="s">
        <v>2041</v>
      </c>
      <c r="N13359" s="4" t="s">
        <v>2041</v>
      </c>
      <c r="O13359" s="4" t="s">
        <v>2041</v>
      </c>
      <c r="P13359" s="4" t="s">
        <v>2041</v>
      </c>
      <c r="R13359" s="5" t="str">
        <f t="shared" si="1"/>
        <v>2022_418</v>
      </c>
    </row>
    <row r="13360">
      <c r="A13360" s="4" t="s">
        <v>2678</v>
      </c>
      <c r="B13360" s="4">
        <v>419.0</v>
      </c>
      <c r="C13360" s="4">
        <v>2022.0</v>
      </c>
      <c r="D13360" s="4" t="s">
        <v>688</v>
      </c>
      <c r="E13360" s="4" t="s">
        <v>2059</v>
      </c>
      <c r="F13360" s="4" t="s">
        <v>74</v>
      </c>
      <c r="G13360" s="4" t="s">
        <v>2610</v>
      </c>
      <c r="H13360" s="4">
        <v>6264.0</v>
      </c>
      <c r="I13360" s="4">
        <v>8252.0</v>
      </c>
      <c r="J13360" s="4">
        <v>494.0</v>
      </c>
      <c r="K13360" s="4">
        <v>5048.0</v>
      </c>
      <c r="L13360" s="4">
        <v>16000.0</v>
      </c>
      <c r="M13360" s="4" t="s">
        <v>2041</v>
      </c>
      <c r="N13360" s="4" t="s">
        <v>2041</v>
      </c>
      <c r="O13360" s="4" t="s">
        <v>2041</v>
      </c>
      <c r="P13360" s="4" t="s">
        <v>2041</v>
      </c>
      <c r="R13360" s="5" t="str">
        <f t="shared" si="1"/>
        <v>2022_419</v>
      </c>
    </row>
    <row r="13361">
      <c r="A13361" s="7" t="s">
        <v>2638</v>
      </c>
      <c r="B13361" s="7">
        <v>420.0</v>
      </c>
      <c r="C13361" s="7">
        <v>2022.0</v>
      </c>
      <c r="D13361" s="7" t="s">
        <v>1831</v>
      </c>
      <c r="E13361" s="7" t="s">
        <v>2040</v>
      </c>
      <c r="F13361" s="7" t="s">
        <v>57</v>
      </c>
      <c r="G13361" s="7" t="s">
        <v>1414</v>
      </c>
      <c r="H13361" s="7">
        <v>10376.0</v>
      </c>
      <c r="I13361" s="7">
        <v>8246.0</v>
      </c>
      <c r="J13361" s="7">
        <v>1126.0</v>
      </c>
      <c r="K13361" s="7">
        <v>4626.0</v>
      </c>
      <c r="L13361" s="7">
        <v>16600.0</v>
      </c>
      <c r="M13361" s="7" t="s">
        <v>2041</v>
      </c>
      <c r="N13361" s="7" t="s">
        <v>2044</v>
      </c>
      <c r="O13361" s="7" t="s">
        <v>2041</v>
      </c>
      <c r="P13361" s="7" t="s">
        <v>2041</v>
      </c>
      <c r="Q13361" s="8"/>
      <c r="R13361" s="5" t="str">
        <f t="shared" si="1"/>
        <v>2022_420</v>
      </c>
    </row>
    <row r="13362">
      <c r="A13362" s="4" t="s">
        <v>2286</v>
      </c>
      <c r="B13362" s="4">
        <v>421.0</v>
      </c>
      <c r="C13362" s="4">
        <v>2022.0</v>
      </c>
      <c r="D13362" s="4" t="s">
        <v>19</v>
      </c>
      <c r="E13362" s="4" t="s">
        <v>19</v>
      </c>
      <c r="F13362" s="4" t="s">
        <v>20</v>
      </c>
      <c r="G13362" s="4" t="s">
        <v>1606</v>
      </c>
      <c r="H13362" s="4">
        <v>6691.0</v>
      </c>
      <c r="I13362" s="4">
        <v>8230.0</v>
      </c>
      <c r="J13362" s="4">
        <v>435.0</v>
      </c>
      <c r="K13362" s="4">
        <v>7537.0</v>
      </c>
      <c r="L13362" s="4">
        <v>58176.0</v>
      </c>
      <c r="M13362" s="4" t="s">
        <v>2041</v>
      </c>
      <c r="N13362" s="4" t="s">
        <v>2041</v>
      </c>
      <c r="O13362" s="4" t="s">
        <v>2041</v>
      </c>
      <c r="P13362" s="4" t="s">
        <v>2041</v>
      </c>
      <c r="R13362" s="5" t="str">
        <f t="shared" si="1"/>
        <v>2022_421</v>
      </c>
    </row>
    <row r="13363">
      <c r="A13363" s="4" t="s">
        <v>2504</v>
      </c>
      <c r="B13363" s="4">
        <v>422.0</v>
      </c>
      <c r="C13363" s="4">
        <v>2022.0</v>
      </c>
      <c r="D13363" s="4" t="s">
        <v>81</v>
      </c>
      <c r="E13363" s="4" t="s">
        <v>2042</v>
      </c>
      <c r="F13363" s="4" t="s">
        <v>46</v>
      </c>
      <c r="G13363" s="4" t="s">
        <v>2593</v>
      </c>
      <c r="H13363" s="4">
        <v>36599.0</v>
      </c>
      <c r="I13363" s="4">
        <v>8209.0</v>
      </c>
      <c r="J13363" s="4">
        <v>907.0</v>
      </c>
      <c r="K13363" s="4">
        <v>33345.0</v>
      </c>
      <c r="L13363" s="4">
        <v>39000.0</v>
      </c>
      <c r="M13363" s="4" t="s">
        <v>2041</v>
      </c>
      <c r="N13363" s="4" t="s">
        <v>2041</v>
      </c>
      <c r="O13363" s="4" t="s">
        <v>2041</v>
      </c>
      <c r="P13363" s="4" t="s">
        <v>2041</v>
      </c>
      <c r="R13363" s="5" t="str">
        <f t="shared" si="1"/>
        <v>2022_422</v>
      </c>
    </row>
    <row r="13364">
      <c r="A13364" s="4" t="s">
        <v>2332</v>
      </c>
      <c r="B13364" s="4">
        <v>423.0</v>
      </c>
      <c r="C13364" s="4">
        <v>2022.0</v>
      </c>
      <c r="D13364" s="4" t="s">
        <v>971</v>
      </c>
      <c r="E13364" s="4" t="s">
        <v>2043</v>
      </c>
      <c r="F13364" s="4" t="s">
        <v>46</v>
      </c>
      <c r="G13364" s="4" t="s">
        <v>1418</v>
      </c>
      <c r="H13364" s="4">
        <v>40556.0</v>
      </c>
      <c r="I13364" s="4">
        <v>8171.0</v>
      </c>
      <c r="J13364" s="4">
        <v>1245.0</v>
      </c>
      <c r="K13364" s="4">
        <v>12189.0</v>
      </c>
      <c r="L13364" s="4">
        <v>18700.0</v>
      </c>
      <c r="M13364" s="4" t="s">
        <v>2041</v>
      </c>
      <c r="N13364" s="4" t="s">
        <v>2041</v>
      </c>
      <c r="O13364" s="4" t="s">
        <v>2041</v>
      </c>
      <c r="P13364" s="4" t="s">
        <v>2041</v>
      </c>
      <c r="R13364" s="5" t="str">
        <f t="shared" si="1"/>
        <v>2022_423</v>
      </c>
    </row>
    <row r="13365">
      <c r="A13365" s="4" t="s">
        <v>2749</v>
      </c>
      <c r="B13365" s="4">
        <v>424.0</v>
      </c>
      <c r="C13365" s="4">
        <v>2022.0</v>
      </c>
      <c r="D13365" s="4" t="s">
        <v>1364</v>
      </c>
      <c r="E13365" s="4" t="s">
        <v>2043</v>
      </c>
      <c r="F13365" s="4" t="s">
        <v>95</v>
      </c>
      <c r="G13365" s="4" t="s">
        <v>1458</v>
      </c>
      <c r="H13365" s="4">
        <v>12287.0</v>
      </c>
      <c r="I13365" s="4">
        <v>8147.0</v>
      </c>
      <c r="J13365" s="4">
        <v>528.0</v>
      </c>
      <c r="K13365" s="4">
        <v>10696.0</v>
      </c>
      <c r="L13365" s="4">
        <v>8005.0</v>
      </c>
      <c r="M13365" s="4" t="s">
        <v>2044</v>
      </c>
      <c r="N13365" s="4" t="s">
        <v>2041</v>
      </c>
      <c r="O13365" s="4" t="s">
        <v>2044</v>
      </c>
      <c r="P13365" s="4" t="s">
        <v>2041</v>
      </c>
      <c r="R13365" s="5" t="str">
        <f t="shared" si="1"/>
        <v>2022_424</v>
      </c>
    </row>
    <row r="13366">
      <c r="A13366" s="7" t="s">
        <v>2750</v>
      </c>
      <c r="B13366" s="7">
        <v>425.0</v>
      </c>
      <c r="C13366" s="7">
        <v>2022.0</v>
      </c>
      <c r="D13366" s="7" t="s">
        <v>1364</v>
      </c>
      <c r="E13366" s="7" t="s">
        <v>2043</v>
      </c>
      <c r="F13366" s="7" t="s">
        <v>57</v>
      </c>
      <c r="G13366" s="7" t="s">
        <v>1414</v>
      </c>
      <c r="H13366" s="7">
        <v>5364.0</v>
      </c>
      <c r="I13366" s="7">
        <v>8021.0</v>
      </c>
      <c r="J13366" s="7">
        <v>662.0</v>
      </c>
      <c r="K13366" s="7">
        <v>9506.0</v>
      </c>
      <c r="L13366" s="7">
        <v>2816.0</v>
      </c>
      <c r="M13366" s="7" t="s">
        <v>2044</v>
      </c>
      <c r="N13366" s="7" t="s">
        <v>2044</v>
      </c>
      <c r="O13366" s="7" t="s">
        <v>2044</v>
      </c>
      <c r="P13366" s="7" t="s">
        <v>2041</v>
      </c>
      <c r="Q13366" s="8"/>
      <c r="R13366" s="5" t="str">
        <f t="shared" si="1"/>
        <v>2022_425</v>
      </c>
    </row>
    <row r="13367">
      <c r="A13367" s="4" t="s">
        <v>2434</v>
      </c>
      <c r="B13367" s="4">
        <v>426.0</v>
      </c>
      <c r="C13367" s="4">
        <v>2022.0</v>
      </c>
      <c r="D13367" s="4" t="s">
        <v>981</v>
      </c>
      <c r="E13367" s="4" t="s">
        <v>2053</v>
      </c>
      <c r="F13367" s="4" t="s">
        <v>55</v>
      </c>
      <c r="G13367" s="4" t="s">
        <v>1879</v>
      </c>
      <c r="H13367" s="4">
        <v>14686.0</v>
      </c>
      <c r="I13367" s="4">
        <v>8003.0</v>
      </c>
      <c r="J13367" s="4">
        <v>876.0</v>
      </c>
      <c r="K13367" s="4">
        <v>16284.0</v>
      </c>
      <c r="L13367" s="4">
        <v>7100.0</v>
      </c>
      <c r="M13367" s="4" t="s">
        <v>2041</v>
      </c>
      <c r="N13367" s="4" t="s">
        <v>2041</v>
      </c>
      <c r="O13367" s="4" t="s">
        <v>2041</v>
      </c>
      <c r="P13367" s="4" t="s">
        <v>2041</v>
      </c>
      <c r="R13367" s="5" t="str">
        <f t="shared" si="1"/>
        <v>2022_426</v>
      </c>
    </row>
    <row r="13368">
      <c r="A13368" s="4" t="s">
        <v>2689</v>
      </c>
      <c r="B13368" s="4">
        <v>427.0</v>
      </c>
      <c r="C13368" s="4">
        <v>2022.0</v>
      </c>
      <c r="D13368" s="4" t="s">
        <v>1139</v>
      </c>
      <c r="E13368" s="4" t="s">
        <v>2042</v>
      </c>
      <c r="F13368" s="4" t="s">
        <v>43</v>
      </c>
      <c r="G13368" s="4" t="s">
        <v>1479</v>
      </c>
      <c r="H13368" s="4">
        <v>1852.0</v>
      </c>
      <c r="I13368" s="4">
        <v>7983.0</v>
      </c>
      <c r="J13368" s="4">
        <v>343.0</v>
      </c>
      <c r="K13368" s="4">
        <v>7210.0</v>
      </c>
      <c r="L13368" s="4">
        <v>9748.0</v>
      </c>
      <c r="M13368" s="4" t="s">
        <v>2041</v>
      </c>
      <c r="N13368" s="4" t="s">
        <v>2041</v>
      </c>
      <c r="O13368" s="4" t="s">
        <v>2041</v>
      </c>
      <c r="P13368" s="4" t="s">
        <v>2041</v>
      </c>
      <c r="R13368" s="5" t="str">
        <f t="shared" si="1"/>
        <v>2022_427</v>
      </c>
    </row>
    <row r="13369">
      <c r="A13369" s="4" t="s">
        <v>1698</v>
      </c>
      <c r="B13369" s="4">
        <v>428.0</v>
      </c>
      <c r="C13369" s="4">
        <v>2022.0</v>
      </c>
      <c r="D13369" s="4" t="s">
        <v>1723</v>
      </c>
      <c r="E13369" s="4" t="s">
        <v>2062</v>
      </c>
      <c r="F13369" s="4" t="s">
        <v>189</v>
      </c>
      <c r="G13369" s="4" t="s">
        <v>1698</v>
      </c>
      <c r="H13369" s="4">
        <v>6704.0</v>
      </c>
      <c r="I13369" s="4">
        <v>7953.0</v>
      </c>
      <c r="J13369" s="4">
        <v>409.0</v>
      </c>
      <c r="K13369" s="4">
        <v>6722.0</v>
      </c>
      <c r="L13369" s="4">
        <v>15000.0</v>
      </c>
      <c r="M13369" s="4" t="s">
        <v>2041</v>
      </c>
      <c r="N13369" s="4" t="s">
        <v>2041</v>
      </c>
      <c r="O13369" s="4" t="s">
        <v>2041</v>
      </c>
      <c r="P13369" s="4" t="s">
        <v>2041</v>
      </c>
      <c r="R13369" s="5" t="str">
        <f t="shared" si="1"/>
        <v>2022_428</v>
      </c>
    </row>
    <row r="13370">
      <c r="A13370" s="4" t="s">
        <v>2590</v>
      </c>
      <c r="B13370" s="4">
        <v>429.0</v>
      </c>
      <c r="C13370" s="4">
        <v>2022.0</v>
      </c>
      <c r="D13370" s="4" t="s">
        <v>223</v>
      </c>
      <c r="E13370" s="4" t="s">
        <v>223</v>
      </c>
      <c r="F13370" s="4" t="s">
        <v>179</v>
      </c>
      <c r="G13370" s="4" t="s">
        <v>2591</v>
      </c>
      <c r="H13370" s="4">
        <v>6657.0</v>
      </c>
      <c r="I13370" s="4">
        <v>7952.0</v>
      </c>
      <c r="J13370" s="4">
        <v>329.0</v>
      </c>
      <c r="K13370" s="4">
        <v>7121.0</v>
      </c>
      <c r="L13370" s="4">
        <v>27000.0</v>
      </c>
      <c r="M13370" s="4" t="s">
        <v>2041</v>
      </c>
      <c r="N13370" s="4" t="s">
        <v>2041</v>
      </c>
      <c r="O13370" s="4" t="s">
        <v>2041</v>
      </c>
      <c r="P13370" s="4" t="s">
        <v>2041</v>
      </c>
      <c r="R13370" s="5" t="str">
        <f t="shared" si="1"/>
        <v>2022_429</v>
      </c>
    </row>
    <row r="13371">
      <c r="A13371" s="4" t="s">
        <v>2751</v>
      </c>
      <c r="B13371" s="4">
        <v>430.0</v>
      </c>
      <c r="C13371" s="4">
        <v>2022.0</v>
      </c>
      <c r="D13371" s="4" t="s">
        <v>1165</v>
      </c>
      <c r="E13371" s="4" t="s">
        <v>2059</v>
      </c>
      <c r="F13371" s="4" t="s">
        <v>35</v>
      </c>
      <c r="G13371" s="4" t="s">
        <v>1625</v>
      </c>
      <c r="H13371" s="4">
        <v>8193.0</v>
      </c>
      <c r="I13371" s="4">
        <v>7940.0</v>
      </c>
      <c r="J13371" s="4">
        <v>153.0</v>
      </c>
      <c r="K13371" s="4">
        <v>7271.0</v>
      </c>
      <c r="L13371" s="4">
        <v>97500.0</v>
      </c>
      <c r="M13371" s="4" t="s">
        <v>2041</v>
      </c>
      <c r="N13371" s="4" t="s">
        <v>2041</v>
      </c>
      <c r="O13371" s="4" t="s">
        <v>2044</v>
      </c>
      <c r="P13371" s="4" t="s">
        <v>2041</v>
      </c>
      <c r="R13371" s="5" t="str">
        <f t="shared" si="1"/>
        <v>2022_430</v>
      </c>
    </row>
    <row r="13372">
      <c r="A13372" s="4" t="s">
        <v>2684</v>
      </c>
      <c r="B13372" s="4">
        <v>431.0</v>
      </c>
      <c r="C13372" s="4">
        <v>2022.0</v>
      </c>
      <c r="D13372" s="4" t="s">
        <v>490</v>
      </c>
      <c r="E13372" s="4" t="s">
        <v>921</v>
      </c>
      <c r="F13372" s="4" t="s">
        <v>24</v>
      </c>
      <c r="G13372" s="4" t="s">
        <v>1404</v>
      </c>
      <c r="H13372" s="4">
        <v>14332.0</v>
      </c>
      <c r="I13372" s="4">
        <v>7928.0</v>
      </c>
      <c r="J13372" s="4">
        <v>973.0</v>
      </c>
      <c r="K13372" s="4">
        <v>13303.0</v>
      </c>
      <c r="L13372" s="4">
        <v>2253.0</v>
      </c>
      <c r="M13372" s="4" t="s">
        <v>2041</v>
      </c>
      <c r="N13372" s="4" t="s">
        <v>2041</v>
      </c>
      <c r="O13372" s="4" t="s">
        <v>2044</v>
      </c>
      <c r="P13372" s="4" t="s">
        <v>2041</v>
      </c>
      <c r="R13372" s="5" t="str">
        <f t="shared" si="1"/>
        <v>2022_431</v>
      </c>
    </row>
    <row r="13373">
      <c r="A13373" s="4" t="s">
        <v>2735</v>
      </c>
      <c r="B13373" s="4">
        <v>432.0</v>
      </c>
      <c r="C13373" s="4">
        <v>2022.0</v>
      </c>
      <c r="D13373" s="4" t="s">
        <v>999</v>
      </c>
      <c r="E13373" s="4" t="s">
        <v>117</v>
      </c>
      <c r="F13373" s="4" t="s">
        <v>170</v>
      </c>
      <c r="G13373" s="4" t="s">
        <v>1615</v>
      </c>
      <c r="H13373" s="4">
        <v>2740.0</v>
      </c>
      <c r="I13373" s="4">
        <v>7926.0</v>
      </c>
      <c r="J13373" s="4">
        <v>713.0</v>
      </c>
      <c r="K13373" s="4">
        <v>2573.0</v>
      </c>
      <c r="L13373" s="4">
        <v>6130.0</v>
      </c>
      <c r="M13373" s="4" t="s">
        <v>2041</v>
      </c>
      <c r="N13373" s="4" t="s">
        <v>2041</v>
      </c>
      <c r="O13373" s="4" t="s">
        <v>2041</v>
      </c>
      <c r="P13373" s="4" t="s">
        <v>2041</v>
      </c>
      <c r="R13373" s="5" t="str">
        <f t="shared" si="1"/>
        <v>2022_432</v>
      </c>
    </row>
    <row r="13374">
      <c r="A13374" s="4" t="s">
        <v>2316</v>
      </c>
      <c r="B13374" s="4">
        <v>433.0</v>
      </c>
      <c r="C13374" s="4">
        <v>2022.0</v>
      </c>
      <c r="D13374" s="4" t="s">
        <v>1728</v>
      </c>
      <c r="E13374" s="4" t="s">
        <v>2062</v>
      </c>
      <c r="F13374" s="4" t="s">
        <v>46</v>
      </c>
      <c r="G13374" s="4" t="s">
        <v>1489</v>
      </c>
      <c r="H13374" s="4">
        <v>22610.0</v>
      </c>
      <c r="I13374" s="4">
        <v>7907.0</v>
      </c>
      <c r="J13374" s="4">
        <v>1124.0</v>
      </c>
      <c r="K13374" s="4">
        <v>10404.0</v>
      </c>
      <c r="L13374" s="4">
        <v>25000.0</v>
      </c>
      <c r="M13374" s="4" t="s">
        <v>2041</v>
      </c>
      <c r="N13374" s="4" t="s">
        <v>2041</v>
      </c>
      <c r="O13374" s="4" t="s">
        <v>2041</v>
      </c>
      <c r="P13374" s="4" t="s">
        <v>2041</v>
      </c>
      <c r="R13374" s="5" t="str">
        <f t="shared" si="1"/>
        <v>2022_433</v>
      </c>
    </row>
    <row r="13375">
      <c r="A13375" s="4" t="s">
        <v>2279</v>
      </c>
      <c r="B13375" s="4">
        <v>434.0</v>
      </c>
      <c r="C13375" s="4">
        <v>2022.0</v>
      </c>
      <c r="D13375" s="4" t="s">
        <v>99</v>
      </c>
      <c r="E13375" s="4" t="s">
        <v>2042</v>
      </c>
      <c r="F13375" s="4" t="s">
        <v>37</v>
      </c>
      <c r="G13375" s="4" t="s">
        <v>1495</v>
      </c>
      <c r="H13375" s="4">
        <v>1918.0</v>
      </c>
      <c r="I13375" s="4">
        <v>7882.0</v>
      </c>
      <c r="J13375" s="4">
        <v>904.0</v>
      </c>
      <c r="K13375" s="4">
        <v>99171.0</v>
      </c>
      <c r="L13375" s="4">
        <v>2500.0</v>
      </c>
      <c r="M13375" s="4" t="s">
        <v>2041</v>
      </c>
      <c r="N13375" s="4" t="s">
        <v>2041</v>
      </c>
      <c r="O13375" s="4" t="s">
        <v>2041</v>
      </c>
      <c r="P13375" s="4" t="s">
        <v>2041</v>
      </c>
      <c r="R13375" s="5" t="str">
        <f t="shared" si="1"/>
        <v>2022_434</v>
      </c>
    </row>
    <row r="13376">
      <c r="A13376" s="7" t="s">
        <v>2659</v>
      </c>
      <c r="B13376" s="7">
        <v>435.0</v>
      </c>
      <c r="C13376" s="7">
        <v>2022.0</v>
      </c>
      <c r="D13376" s="7" t="s">
        <v>1831</v>
      </c>
      <c r="E13376" s="7" t="s">
        <v>2040</v>
      </c>
      <c r="F13376" s="7" t="s">
        <v>55</v>
      </c>
      <c r="G13376" s="7" t="s">
        <v>1472</v>
      </c>
      <c r="H13376" s="7">
        <v>11420.0</v>
      </c>
      <c r="I13376" s="7">
        <v>7882.0</v>
      </c>
      <c r="J13376" s="7">
        <v>1334.0</v>
      </c>
      <c r="K13376" s="7">
        <v>6026.0</v>
      </c>
      <c r="L13376" s="7">
        <v>32850.0</v>
      </c>
      <c r="M13376" s="7" t="s">
        <v>2041</v>
      </c>
      <c r="N13376" s="7" t="s">
        <v>2044</v>
      </c>
      <c r="O13376" s="7" t="s">
        <v>2041</v>
      </c>
      <c r="P13376" s="7" t="s">
        <v>2041</v>
      </c>
      <c r="Q13376" s="8"/>
      <c r="R13376" s="5" t="str">
        <f t="shared" si="1"/>
        <v>2022_435</v>
      </c>
    </row>
    <row r="13377">
      <c r="A13377" s="4" t="s">
        <v>2443</v>
      </c>
      <c r="B13377" s="4">
        <v>436.0</v>
      </c>
      <c r="C13377" s="4">
        <v>2022.0</v>
      </c>
      <c r="D13377" s="4" t="s">
        <v>1354</v>
      </c>
      <c r="E13377" s="4" t="s">
        <v>2043</v>
      </c>
      <c r="F13377" s="4" t="s">
        <v>37</v>
      </c>
      <c r="G13377" s="4" t="s">
        <v>1432</v>
      </c>
      <c r="H13377" s="4">
        <v>11705.0</v>
      </c>
      <c r="I13377" s="4">
        <v>7859.0</v>
      </c>
      <c r="J13377" s="4">
        <v>609.0</v>
      </c>
      <c r="K13377" s="4">
        <v>5500.0</v>
      </c>
      <c r="L13377" s="4">
        <v>27700.0</v>
      </c>
      <c r="M13377" s="4" t="s">
        <v>2041</v>
      </c>
      <c r="N13377" s="4" t="s">
        <v>2041</v>
      </c>
      <c r="O13377" s="4" t="s">
        <v>2041</v>
      </c>
      <c r="P13377" s="4" t="s">
        <v>2041</v>
      </c>
      <c r="R13377" s="5" t="str">
        <f t="shared" si="1"/>
        <v>2022_436</v>
      </c>
    </row>
    <row r="13378">
      <c r="A13378" s="4" t="s">
        <v>2752</v>
      </c>
      <c r="B13378" s="4">
        <v>437.0</v>
      </c>
      <c r="C13378" s="4">
        <v>2022.0</v>
      </c>
      <c r="D13378" s="4" t="s">
        <v>611</v>
      </c>
      <c r="E13378" s="4" t="s">
        <v>2042</v>
      </c>
      <c r="F13378" s="4" t="s">
        <v>49</v>
      </c>
      <c r="G13378" s="4" t="s">
        <v>1455</v>
      </c>
      <c r="H13378" s="4">
        <v>41670.0</v>
      </c>
      <c r="I13378" s="4">
        <v>7839.0</v>
      </c>
      <c r="J13378" s="4">
        <v>3624.0</v>
      </c>
      <c r="K13378" s="4">
        <v>21274.0</v>
      </c>
      <c r="L13378" s="4">
        <v>3730.0</v>
      </c>
      <c r="M13378" s="4" t="s">
        <v>2044</v>
      </c>
      <c r="N13378" s="4" t="s">
        <v>2041</v>
      </c>
      <c r="O13378" s="4" t="s">
        <v>2044</v>
      </c>
      <c r="P13378" s="4" t="s">
        <v>2041</v>
      </c>
      <c r="R13378" s="5" t="str">
        <f t="shared" si="1"/>
        <v>2022_437</v>
      </c>
    </row>
    <row r="13379">
      <c r="A13379" s="4" t="s">
        <v>2495</v>
      </c>
      <c r="B13379" s="4">
        <v>438.0</v>
      </c>
      <c r="C13379" s="4">
        <v>2022.0</v>
      </c>
      <c r="D13379" s="4" t="s">
        <v>826</v>
      </c>
      <c r="E13379" s="4" t="s">
        <v>114</v>
      </c>
      <c r="F13379" s="4" t="s">
        <v>257</v>
      </c>
      <c r="G13379" s="4" t="s">
        <v>2496</v>
      </c>
      <c r="H13379" s="4">
        <v>26772.0</v>
      </c>
      <c r="I13379" s="4">
        <v>7836.0</v>
      </c>
      <c r="J13379" s="4">
        <v>402.0</v>
      </c>
      <c r="K13379" s="4">
        <v>23456.0</v>
      </c>
      <c r="L13379" s="4">
        <v>19500.0</v>
      </c>
      <c r="M13379" s="4" t="s">
        <v>2041</v>
      </c>
      <c r="N13379" s="4" t="s">
        <v>2041</v>
      </c>
      <c r="O13379" s="4" t="s">
        <v>2041</v>
      </c>
      <c r="P13379" s="4" t="s">
        <v>2041</v>
      </c>
      <c r="R13379" s="5" t="str">
        <f t="shared" si="1"/>
        <v>2022_438</v>
      </c>
    </row>
    <row r="13380">
      <c r="A13380" s="4" t="s">
        <v>2674</v>
      </c>
      <c r="B13380" s="4">
        <v>439.0</v>
      </c>
      <c r="C13380" s="4">
        <v>2022.0</v>
      </c>
      <c r="D13380" s="4" t="s">
        <v>1728</v>
      </c>
      <c r="E13380" s="4" t="s">
        <v>2062</v>
      </c>
      <c r="F13380" s="4" t="s">
        <v>100</v>
      </c>
      <c r="G13380" s="4" t="s">
        <v>1500</v>
      </c>
      <c r="H13380" s="4">
        <v>17819.0</v>
      </c>
      <c r="I13380" s="4">
        <v>7822.0</v>
      </c>
      <c r="J13380" s="4">
        <v>558.0</v>
      </c>
      <c r="K13380" s="4">
        <v>18454.0</v>
      </c>
      <c r="L13380" s="4">
        <v>25000.0</v>
      </c>
      <c r="M13380" s="4" t="s">
        <v>2041</v>
      </c>
      <c r="N13380" s="4" t="s">
        <v>2041</v>
      </c>
      <c r="O13380" s="4" t="s">
        <v>2041</v>
      </c>
      <c r="P13380" s="4" t="s">
        <v>2041</v>
      </c>
      <c r="R13380" s="5" t="str">
        <f t="shared" si="1"/>
        <v>2022_439</v>
      </c>
    </row>
    <row r="13381">
      <c r="A13381" s="7" t="s">
        <v>2637</v>
      </c>
      <c r="B13381" s="7">
        <v>440.0</v>
      </c>
      <c r="C13381" s="7">
        <v>2022.0</v>
      </c>
      <c r="D13381" s="7" t="s">
        <v>102</v>
      </c>
      <c r="E13381" s="7" t="s">
        <v>114</v>
      </c>
      <c r="F13381" s="7" t="s">
        <v>43</v>
      </c>
      <c r="G13381" s="7" t="s">
        <v>1595</v>
      </c>
      <c r="H13381" s="7">
        <v>89009.0</v>
      </c>
      <c r="I13381" s="7">
        <v>7776.0</v>
      </c>
      <c r="J13381" s="7">
        <v>2037.0</v>
      </c>
      <c r="K13381" s="7">
        <v>13900.0</v>
      </c>
      <c r="L13381" s="7">
        <v>12100.0</v>
      </c>
      <c r="M13381" s="7" t="s">
        <v>2041</v>
      </c>
      <c r="N13381" s="7" t="s">
        <v>2044</v>
      </c>
      <c r="O13381" s="7" t="s">
        <v>2041</v>
      </c>
      <c r="P13381" s="7" t="s">
        <v>2041</v>
      </c>
      <c r="Q13381" s="8"/>
      <c r="R13381" s="5" t="str">
        <f t="shared" si="1"/>
        <v>2022_440</v>
      </c>
    </row>
    <row r="13382">
      <c r="A13382" s="4" t="s">
        <v>2417</v>
      </c>
      <c r="B13382" s="4">
        <v>441.0</v>
      </c>
      <c r="C13382" s="4">
        <v>2022.0</v>
      </c>
      <c r="D13382" s="4" t="s">
        <v>1104</v>
      </c>
      <c r="E13382" s="4" t="s">
        <v>2116</v>
      </c>
      <c r="F13382" s="4" t="s">
        <v>46</v>
      </c>
      <c r="G13382" s="4" t="s">
        <v>1609</v>
      </c>
      <c r="H13382" s="4">
        <v>14628.0</v>
      </c>
      <c r="I13382" s="4">
        <v>7730.0</v>
      </c>
      <c r="J13382" s="4">
        <v>841.0</v>
      </c>
      <c r="K13382" s="4">
        <v>7837.0</v>
      </c>
      <c r="L13382" s="4">
        <v>15200.0</v>
      </c>
      <c r="M13382" s="4" t="s">
        <v>2041</v>
      </c>
      <c r="N13382" s="4" t="s">
        <v>2041</v>
      </c>
      <c r="O13382" s="4" t="s">
        <v>2041</v>
      </c>
      <c r="P13382" s="4" t="s">
        <v>2041</v>
      </c>
      <c r="R13382" s="5" t="str">
        <f t="shared" si="1"/>
        <v>2022_441</v>
      </c>
    </row>
    <row r="13383">
      <c r="A13383" s="4" t="s">
        <v>2718</v>
      </c>
      <c r="B13383" s="4">
        <v>442.0</v>
      </c>
      <c r="C13383" s="4">
        <v>2022.0</v>
      </c>
      <c r="D13383" s="4" t="s">
        <v>611</v>
      </c>
      <c r="E13383" s="4" t="s">
        <v>2042</v>
      </c>
      <c r="F13383" s="4" t="s">
        <v>57</v>
      </c>
      <c r="G13383" s="4" t="s">
        <v>1531</v>
      </c>
      <c r="H13383" s="4">
        <v>14609.0</v>
      </c>
      <c r="I13383" s="4">
        <v>7721.0</v>
      </c>
      <c r="J13383" s="4">
        <v>460.0</v>
      </c>
      <c r="K13383" s="4">
        <v>7992.0</v>
      </c>
      <c r="L13383" s="4">
        <v>5919.0</v>
      </c>
      <c r="M13383" s="4" t="s">
        <v>2041</v>
      </c>
      <c r="N13383" s="4" t="s">
        <v>2041</v>
      </c>
      <c r="O13383" s="4" t="s">
        <v>2041</v>
      </c>
      <c r="P13383" s="4" t="s">
        <v>2041</v>
      </c>
      <c r="R13383" s="5" t="str">
        <f t="shared" si="1"/>
        <v>2022_442</v>
      </c>
    </row>
    <row r="13384">
      <c r="A13384" s="4" t="s">
        <v>2709</v>
      </c>
      <c r="B13384" s="4">
        <v>443.0</v>
      </c>
      <c r="C13384" s="4">
        <v>2022.0</v>
      </c>
      <c r="D13384" s="4" t="s">
        <v>611</v>
      </c>
      <c r="E13384" s="4" t="s">
        <v>2042</v>
      </c>
      <c r="F13384" s="4" t="s">
        <v>77</v>
      </c>
      <c r="G13384" s="4" t="s">
        <v>1484</v>
      </c>
      <c r="H13384" s="4">
        <v>34443.0</v>
      </c>
      <c r="I13384" s="4">
        <v>7672.0</v>
      </c>
      <c r="J13384" s="4">
        <v>3083.0</v>
      </c>
      <c r="K13384" s="4">
        <v>12509.0</v>
      </c>
      <c r="L13384" s="4">
        <v>7529.0</v>
      </c>
      <c r="M13384" s="4" t="s">
        <v>2041</v>
      </c>
      <c r="N13384" s="4" t="s">
        <v>2041</v>
      </c>
      <c r="O13384" s="4" t="s">
        <v>2041</v>
      </c>
      <c r="P13384" s="4" t="s">
        <v>2041</v>
      </c>
      <c r="R13384" s="5" t="str">
        <f t="shared" si="1"/>
        <v>2022_443</v>
      </c>
    </row>
    <row r="13385">
      <c r="A13385" s="4" t="s">
        <v>2692</v>
      </c>
      <c r="B13385" s="4">
        <v>444.0</v>
      </c>
      <c r="C13385" s="4">
        <v>2022.0</v>
      </c>
      <c r="D13385" s="4" t="s">
        <v>1105</v>
      </c>
      <c r="E13385" s="4" t="s">
        <v>2052</v>
      </c>
      <c r="F13385" s="4" t="s">
        <v>46</v>
      </c>
      <c r="G13385" s="4" t="s">
        <v>1429</v>
      </c>
      <c r="H13385" s="4">
        <v>9831.0</v>
      </c>
      <c r="I13385" s="4">
        <v>7656.0</v>
      </c>
      <c r="J13385" s="4">
        <v>772.0</v>
      </c>
      <c r="K13385" s="4">
        <v>7936.0</v>
      </c>
      <c r="L13385" s="4">
        <v>28056.0</v>
      </c>
      <c r="M13385" s="4" t="s">
        <v>2041</v>
      </c>
      <c r="N13385" s="4" t="s">
        <v>2041</v>
      </c>
      <c r="O13385" s="4" t="s">
        <v>2041</v>
      </c>
      <c r="P13385" s="4" t="s">
        <v>2041</v>
      </c>
      <c r="R13385" s="5" t="str">
        <f t="shared" si="1"/>
        <v>2022_444</v>
      </c>
    </row>
    <row r="13386">
      <c r="A13386" s="4" t="s">
        <v>2350</v>
      </c>
      <c r="B13386" s="4">
        <v>445.0</v>
      </c>
      <c r="C13386" s="4">
        <v>2022.0</v>
      </c>
      <c r="D13386" s="4" t="s">
        <v>1831</v>
      </c>
      <c r="E13386" s="4" t="s">
        <v>2040</v>
      </c>
      <c r="F13386" s="4" t="s">
        <v>201</v>
      </c>
      <c r="G13386" s="4" t="s">
        <v>1826</v>
      </c>
      <c r="H13386" s="4">
        <v>7354.0</v>
      </c>
      <c r="I13386" s="4">
        <v>7654.0</v>
      </c>
      <c r="J13386" s="4">
        <v>313.0</v>
      </c>
      <c r="K13386" s="4">
        <v>4460.0</v>
      </c>
      <c r="L13386" s="4">
        <v>27583.0</v>
      </c>
      <c r="M13386" s="4" t="s">
        <v>2041</v>
      </c>
      <c r="N13386" s="4" t="s">
        <v>2041</v>
      </c>
      <c r="O13386" s="4" t="s">
        <v>2041</v>
      </c>
      <c r="P13386" s="4" t="s">
        <v>2041</v>
      </c>
      <c r="R13386" s="5" t="str">
        <f t="shared" si="1"/>
        <v>2022_445</v>
      </c>
    </row>
    <row r="13387">
      <c r="A13387" s="4" t="s">
        <v>2409</v>
      </c>
      <c r="B13387" s="4">
        <v>446.0</v>
      </c>
      <c r="C13387" s="4">
        <v>2022.0</v>
      </c>
      <c r="D13387" s="4" t="s">
        <v>999</v>
      </c>
      <c r="E13387" s="4" t="s">
        <v>117</v>
      </c>
      <c r="F13387" s="4" t="s">
        <v>57</v>
      </c>
      <c r="G13387" s="4" t="s">
        <v>1507</v>
      </c>
      <c r="H13387" s="4">
        <v>891.0</v>
      </c>
      <c r="I13387" s="4">
        <v>7613.0</v>
      </c>
      <c r="J13387" s="4">
        <v>160.0</v>
      </c>
      <c r="K13387" s="4">
        <v>1192.0</v>
      </c>
      <c r="L13387" s="4">
        <v>347.0</v>
      </c>
      <c r="M13387" s="4" t="s">
        <v>2041</v>
      </c>
      <c r="N13387" s="4" t="s">
        <v>2041</v>
      </c>
      <c r="O13387" s="4" t="s">
        <v>2041</v>
      </c>
      <c r="P13387" s="4" t="s">
        <v>2041</v>
      </c>
      <c r="R13387" s="5" t="str">
        <f t="shared" si="1"/>
        <v>2022_446</v>
      </c>
    </row>
    <row r="13388">
      <c r="A13388" s="4" t="s">
        <v>2137</v>
      </c>
      <c r="B13388" s="4">
        <v>447.0</v>
      </c>
      <c r="C13388" s="4">
        <v>2022.0</v>
      </c>
      <c r="D13388" s="4" t="s">
        <v>490</v>
      </c>
      <c r="E13388" s="4" t="s">
        <v>921</v>
      </c>
      <c r="F13388" s="4" t="s">
        <v>30</v>
      </c>
      <c r="G13388" s="4" t="s">
        <v>1407</v>
      </c>
      <c r="H13388" s="4">
        <v>33155.0</v>
      </c>
      <c r="I13388" s="4">
        <v>7583.0</v>
      </c>
      <c r="J13388" s="4">
        <v>559.0</v>
      </c>
      <c r="K13388" s="4">
        <v>20515.0</v>
      </c>
      <c r="L13388" s="4">
        <v>1545.0</v>
      </c>
      <c r="M13388" s="4" t="s">
        <v>2041</v>
      </c>
      <c r="N13388" s="4" t="s">
        <v>2041</v>
      </c>
      <c r="O13388" s="4" t="s">
        <v>2044</v>
      </c>
      <c r="P13388" s="4" t="s">
        <v>2041</v>
      </c>
      <c r="R13388" s="5" t="str">
        <f t="shared" si="1"/>
        <v>2022_447</v>
      </c>
    </row>
    <row r="13389">
      <c r="A13389" s="7" t="s">
        <v>2710</v>
      </c>
      <c r="B13389" s="7">
        <v>448.0</v>
      </c>
      <c r="C13389" s="7">
        <v>2022.0</v>
      </c>
      <c r="D13389" s="7" t="s">
        <v>102</v>
      </c>
      <c r="E13389" s="7" t="s">
        <v>114</v>
      </c>
      <c r="F13389" s="7" t="s">
        <v>148</v>
      </c>
      <c r="G13389" s="7" t="s">
        <v>1466</v>
      </c>
      <c r="H13389" s="7">
        <v>66437.0</v>
      </c>
      <c r="I13389" s="7">
        <v>7574.0</v>
      </c>
      <c r="J13389" s="7">
        <v>2342.0</v>
      </c>
      <c r="K13389" s="7">
        <v>13433.0</v>
      </c>
      <c r="L13389" s="7">
        <v>3900.0</v>
      </c>
      <c r="M13389" s="7" t="s">
        <v>2041</v>
      </c>
      <c r="N13389" s="7" t="s">
        <v>2044</v>
      </c>
      <c r="O13389" s="7" t="s">
        <v>2041</v>
      </c>
      <c r="P13389" s="7" t="s">
        <v>2041</v>
      </c>
      <c r="Q13389" s="8"/>
      <c r="R13389" s="5" t="str">
        <f t="shared" si="1"/>
        <v>2022_448</v>
      </c>
    </row>
    <row r="13390">
      <c r="A13390" s="4" t="s">
        <v>306</v>
      </c>
      <c r="B13390" s="4">
        <v>449.0</v>
      </c>
      <c r="C13390" s="4">
        <v>2022.0</v>
      </c>
      <c r="D13390" s="4" t="s">
        <v>59</v>
      </c>
      <c r="E13390" s="4" t="s">
        <v>2042</v>
      </c>
      <c r="F13390" s="4" t="s">
        <v>55</v>
      </c>
      <c r="G13390" s="4" t="s">
        <v>1522</v>
      </c>
      <c r="H13390" s="4">
        <v>20593.0</v>
      </c>
      <c r="I13390" s="4">
        <v>7561.0</v>
      </c>
      <c r="J13390" s="4">
        <v>2625.0</v>
      </c>
      <c r="K13390" s="4">
        <v>186346.0</v>
      </c>
      <c r="L13390" s="4">
        <v>16974.0</v>
      </c>
      <c r="M13390" s="4" t="s">
        <v>2041</v>
      </c>
      <c r="N13390" s="4" t="s">
        <v>2041</v>
      </c>
      <c r="O13390" s="4" t="s">
        <v>2041</v>
      </c>
      <c r="P13390" s="4" t="s">
        <v>2041</v>
      </c>
      <c r="R13390" s="5" t="str">
        <f t="shared" si="1"/>
        <v>2022_449</v>
      </c>
    </row>
    <row r="13391">
      <c r="A13391" s="4" t="s">
        <v>2715</v>
      </c>
      <c r="B13391" s="4">
        <v>450.0</v>
      </c>
      <c r="C13391" s="4">
        <v>2022.0</v>
      </c>
      <c r="D13391" s="4" t="s">
        <v>62</v>
      </c>
      <c r="E13391" s="4" t="s">
        <v>2112</v>
      </c>
      <c r="F13391" s="4" t="s">
        <v>57</v>
      </c>
      <c r="G13391" s="4" t="s">
        <v>1635</v>
      </c>
      <c r="H13391" s="4">
        <v>44347.0</v>
      </c>
      <c r="I13391" s="4">
        <v>7547.0</v>
      </c>
      <c r="J13391" s="4">
        <v>653.0</v>
      </c>
      <c r="K13391" s="4">
        <v>6653.0</v>
      </c>
      <c r="L13391" s="4">
        <v>97660.0</v>
      </c>
      <c r="M13391" s="4" t="s">
        <v>2041</v>
      </c>
      <c r="N13391" s="4" t="s">
        <v>2041</v>
      </c>
      <c r="O13391" s="4" t="s">
        <v>2041</v>
      </c>
      <c r="P13391" s="4" t="s">
        <v>2041</v>
      </c>
      <c r="R13391" s="5" t="str">
        <f t="shared" si="1"/>
        <v>2022_450</v>
      </c>
    </row>
    <row r="13392">
      <c r="A13392" s="4" t="s">
        <v>2351</v>
      </c>
      <c r="B13392" s="4">
        <v>451.0</v>
      </c>
      <c r="C13392" s="4">
        <v>2022.0</v>
      </c>
      <c r="D13392" s="4" t="s">
        <v>216</v>
      </c>
      <c r="E13392" s="4" t="s">
        <v>921</v>
      </c>
      <c r="F13392" s="4" t="s">
        <v>20</v>
      </c>
      <c r="G13392" s="4" t="s">
        <v>1589</v>
      </c>
      <c r="H13392" s="4">
        <v>20292.0</v>
      </c>
      <c r="I13392" s="4">
        <v>7538.0</v>
      </c>
      <c r="J13392" s="4">
        <v>1353.0</v>
      </c>
      <c r="K13392" s="4">
        <v>28753.0</v>
      </c>
      <c r="L13392" s="4">
        <v>8813.0</v>
      </c>
      <c r="M13392" s="4" t="s">
        <v>2041</v>
      </c>
      <c r="N13392" s="4" t="s">
        <v>2041</v>
      </c>
      <c r="O13392" s="4" t="s">
        <v>2041</v>
      </c>
      <c r="P13392" s="4" t="s">
        <v>2041</v>
      </c>
      <c r="R13392" s="5" t="str">
        <f t="shared" si="1"/>
        <v>2022_451</v>
      </c>
    </row>
    <row r="13393">
      <c r="A13393" s="4" t="s">
        <v>2478</v>
      </c>
      <c r="B13393" s="4">
        <v>452.0</v>
      </c>
      <c r="C13393" s="4">
        <v>2022.0</v>
      </c>
      <c r="D13393" s="4" t="s">
        <v>168</v>
      </c>
      <c r="E13393" s="4" t="s">
        <v>2116</v>
      </c>
      <c r="F13393" s="4" t="s">
        <v>100</v>
      </c>
      <c r="G13393" s="4" t="s">
        <v>1500</v>
      </c>
      <c r="H13393" s="4">
        <v>2691.0</v>
      </c>
      <c r="I13393" s="4">
        <v>7504.0</v>
      </c>
      <c r="J13393" s="4">
        <v>397.0</v>
      </c>
      <c r="K13393" s="4">
        <v>6580.0</v>
      </c>
      <c r="L13393" s="4">
        <v>13900.0</v>
      </c>
      <c r="M13393" s="4" t="s">
        <v>2041</v>
      </c>
      <c r="N13393" s="4" t="s">
        <v>2041</v>
      </c>
      <c r="O13393" s="4" t="s">
        <v>2041</v>
      </c>
      <c r="P13393" s="4" t="s">
        <v>2041</v>
      </c>
      <c r="R13393" s="5" t="str">
        <f t="shared" si="1"/>
        <v>2022_452</v>
      </c>
    </row>
    <row r="13394">
      <c r="A13394" s="7" t="s">
        <v>2711</v>
      </c>
      <c r="B13394" s="7">
        <v>453.0</v>
      </c>
      <c r="C13394" s="7">
        <v>2022.0</v>
      </c>
      <c r="D13394" s="7" t="s">
        <v>1112</v>
      </c>
      <c r="E13394" s="7" t="s">
        <v>223</v>
      </c>
      <c r="F13394" s="7" t="s">
        <v>400</v>
      </c>
      <c r="G13394" s="7" t="s">
        <v>2602</v>
      </c>
      <c r="H13394" s="7">
        <v>3302.0</v>
      </c>
      <c r="I13394" s="7">
        <v>7501.0</v>
      </c>
      <c r="J13394" s="7">
        <v>663.0</v>
      </c>
      <c r="K13394" s="7">
        <v>8728.0</v>
      </c>
      <c r="L13394" s="7">
        <v>3000.0</v>
      </c>
      <c r="M13394" s="7" t="s">
        <v>2041</v>
      </c>
      <c r="N13394" s="7" t="s">
        <v>2044</v>
      </c>
      <c r="O13394" s="7" t="s">
        <v>2041</v>
      </c>
      <c r="P13394" s="7" t="s">
        <v>2041</v>
      </c>
      <c r="Q13394" s="8"/>
      <c r="R13394" s="5" t="str">
        <f t="shared" si="1"/>
        <v>2022_453</v>
      </c>
    </row>
    <row r="13395">
      <c r="A13395" s="4" t="s">
        <v>446</v>
      </c>
      <c r="B13395" s="4">
        <v>454.0</v>
      </c>
      <c r="C13395" s="4">
        <v>2022.0</v>
      </c>
      <c r="D13395" s="4" t="s">
        <v>67</v>
      </c>
      <c r="E13395" s="4" t="s">
        <v>2042</v>
      </c>
      <c r="F13395" s="4" t="s">
        <v>55</v>
      </c>
      <c r="G13395" s="4" t="s">
        <v>1417</v>
      </c>
      <c r="H13395" s="4">
        <v>12368.0</v>
      </c>
      <c r="I13395" s="4">
        <v>7462.0</v>
      </c>
      <c r="J13395" s="4">
        <v>1995.0</v>
      </c>
      <c r="K13395" s="4">
        <v>28931.0</v>
      </c>
      <c r="L13395" s="4">
        <v>6600.0</v>
      </c>
      <c r="M13395" s="4" t="s">
        <v>2041</v>
      </c>
      <c r="N13395" s="4" t="s">
        <v>2041</v>
      </c>
      <c r="O13395" s="4" t="s">
        <v>2041</v>
      </c>
      <c r="P13395" s="4" t="s">
        <v>2041</v>
      </c>
      <c r="R13395" s="5" t="str">
        <f t="shared" si="1"/>
        <v>2022_454</v>
      </c>
    </row>
    <row r="13396">
      <c r="A13396" s="4" t="s">
        <v>2319</v>
      </c>
      <c r="B13396" s="4">
        <v>455.0</v>
      </c>
      <c r="C13396" s="4">
        <v>2022.0</v>
      </c>
      <c r="D13396" s="4" t="s">
        <v>216</v>
      </c>
      <c r="E13396" s="4" t="s">
        <v>921</v>
      </c>
      <c r="F13396" s="4" t="s">
        <v>100</v>
      </c>
      <c r="G13396" s="4" t="s">
        <v>1632</v>
      </c>
      <c r="H13396" s="4">
        <v>7599.0</v>
      </c>
      <c r="I13396" s="4">
        <v>7447.0</v>
      </c>
      <c r="J13396" s="4">
        <v>1467.0</v>
      </c>
      <c r="K13396" s="4">
        <v>16723.0</v>
      </c>
      <c r="L13396" s="4">
        <v>11300.0</v>
      </c>
      <c r="M13396" s="4" t="s">
        <v>2041</v>
      </c>
      <c r="N13396" s="4" t="s">
        <v>2041</v>
      </c>
      <c r="O13396" s="4" t="s">
        <v>2041</v>
      </c>
      <c r="P13396" s="4" t="s">
        <v>2041</v>
      </c>
      <c r="R13396" s="5" t="str">
        <f t="shared" si="1"/>
        <v>2022_455</v>
      </c>
    </row>
    <row r="13397">
      <c r="A13397" s="7" t="s">
        <v>2685</v>
      </c>
      <c r="B13397" s="7">
        <v>456.0</v>
      </c>
      <c r="C13397" s="7">
        <v>2022.0</v>
      </c>
      <c r="D13397" s="7" t="s">
        <v>1354</v>
      </c>
      <c r="E13397" s="7" t="s">
        <v>2043</v>
      </c>
      <c r="F13397" s="7" t="s">
        <v>37</v>
      </c>
      <c r="G13397" s="7" t="s">
        <v>1436</v>
      </c>
      <c r="H13397" s="7">
        <v>5166.0</v>
      </c>
      <c r="I13397" s="7">
        <v>7394.0</v>
      </c>
      <c r="J13397" s="7">
        <v>277.0</v>
      </c>
      <c r="K13397" s="7">
        <v>5746.0</v>
      </c>
      <c r="L13397" s="7">
        <v>25090.0</v>
      </c>
      <c r="M13397" s="7" t="s">
        <v>2041</v>
      </c>
      <c r="N13397" s="7" t="s">
        <v>2044</v>
      </c>
      <c r="O13397" s="7" t="s">
        <v>2041</v>
      </c>
      <c r="P13397" s="7" t="s">
        <v>2041</v>
      </c>
      <c r="Q13397" s="8"/>
      <c r="R13397" s="5" t="str">
        <f t="shared" si="1"/>
        <v>2022_456</v>
      </c>
    </row>
    <row r="13398">
      <c r="A13398" s="4" t="s">
        <v>2687</v>
      </c>
      <c r="B13398" s="4">
        <v>457.0</v>
      </c>
      <c r="C13398" s="4">
        <v>2022.0</v>
      </c>
      <c r="D13398" s="4" t="s">
        <v>97</v>
      </c>
      <c r="E13398" s="4" t="s">
        <v>2043</v>
      </c>
      <c r="F13398" s="4" t="s">
        <v>100</v>
      </c>
      <c r="G13398" s="4" t="s">
        <v>1685</v>
      </c>
      <c r="H13398" s="4">
        <v>20629.0</v>
      </c>
      <c r="I13398" s="4">
        <v>7386.0</v>
      </c>
      <c r="J13398" s="4">
        <v>573.0</v>
      </c>
      <c r="K13398" s="4">
        <v>13897.0</v>
      </c>
      <c r="L13398" s="4">
        <v>13500.0</v>
      </c>
      <c r="M13398" s="4" t="s">
        <v>2041</v>
      </c>
      <c r="N13398" s="4" t="s">
        <v>2041</v>
      </c>
      <c r="O13398" s="4" t="s">
        <v>2041</v>
      </c>
      <c r="P13398" s="4" t="s">
        <v>2041</v>
      </c>
      <c r="R13398" s="5" t="str">
        <f t="shared" si="1"/>
        <v>2022_457</v>
      </c>
    </row>
    <row r="13399">
      <c r="A13399" s="4" t="s">
        <v>2460</v>
      </c>
      <c r="B13399" s="4">
        <v>458.0</v>
      </c>
      <c r="C13399" s="4">
        <v>2022.0</v>
      </c>
      <c r="D13399" s="4" t="s">
        <v>285</v>
      </c>
      <c r="E13399" s="4" t="s">
        <v>285</v>
      </c>
      <c r="F13399" s="4" t="s">
        <v>127</v>
      </c>
      <c r="G13399" s="4" t="s">
        <v>1556</v>
      </c>
      <c r="H13399" s="4">
        <v>5191.0</v>
      </c>
      <c r="I13399" s="4">
        <v>7348.0</v>
      </c>
      <c r="J13399" s="4">
        <v>77.0</v>
      </c>
      <c r="K13399" s="4">
        <v>7071.0</v>
      </c>
      <c r="L13399" s="4">
        <v>58000.0</v>
      </c>
      <c r="M13399" s="4" t="s">
        <v>2041</v>
      </c>
      <c r="N13399" s="4" t="s">
        <v>2041</v>
      </c>
      <c r="O13399" s="4" t="s">
        <v>2041</v>
      </c>
      <c r="P13399" s="4" t="s">
        <v>2041</v>
      </c>
      <c r="R13399" s="5" t="str">
        <f t="shared" si="1"/>
        <v>2022_458</v>
      </c>
    </row>
    <row r="13400">
      <c r="A13400" s="7" t="s">
        <v>2436</v>
      </c>
      <c r="B13400" s="7">
        <v>459.0</v>
      </c>
      <c r="C13400" s="7">
        <v>2022.0</v>
      </c>
      <c r="D13400" s="7" t="s">
        <v>1078</v>
      </c>
      <c r="E13400" s="7" t="s">
        <v>2052</v>
      </c>
      <c r="F13400" s="7" t="s">
        <v>57</v>
      </c>
      <c r="G13400" s="7" t="s">
        <v>1653</v>
      </c>
      <c r="H13400" s="7">
        <v>17109.0</v>
      </c>
      <c r="I13400" s="7">
        <v>7341.0</v>
      </c>
      <c r="J13400" s="7">
        <v>710.0</v>
      </c>
      <c r="K13400" s="7">
        <v>6334.0</v>
      </c>
      <c r="L13400" s="7">
        <v>9000.0</v>
      </c>
      <c r="M13400" s="7" t="s">
        <v>2041</v>
      </c>
      <c r="N13400" s="7" t="s">
        <v>2044</v>
      </c>
      <c r="O13400" s="7" t="s">
        <v>2041</v>
      </c>
      <c r="P13400" s="7" t="s">
        <v>2041</v>
      </c>
      <c r="Q13400" s="8"/>
      <c r="R13400" s="5" t="str">
        <f t="shared" si="1"/>
        <v>2022_459</v>
      </c>
    </row>
    <row r="13401">
      <c r="A13401" s="4" t="s">
        <v>2387</v>
      </c>
      <c r="B13401" s="4">
        <v>460.0</v>
      </c>
      <c r="C13401" s="4">
        <v>2022.0</v>
      </c>
      <c r="D13401" s="4" t="s">
        <v>223</v>
      </c>
      <c r="E13401" s="4" t="s">
        <v>223</v>
      </c>
      <c r="F13401" s="4" t="s">
        <v>24</v>
      </c>
      <c r="G13401" s="4" t="s">
        <v>1404</v>
      </c>
      <c r="H13401" s="4">
        <v>7635.0</v>
      </c>
      <c r="I13401" s="4">
        <v>7339.0</v>
      </c>
      <c r="J13401" s="4">
        <v>18.0</v>
      </c>
      <c r="K13401" s="4">
        <v>6199.0</v>
      </c>
      <c r="L13401" s="4">
        <v>28000.0</v>
      </c>
      <c r="M13401" s="4" t="s">
        <v>2041</v>
      </c>
      <c r="N13401" s="4" t="s">
        <v>2041</v>
      </c>
      <c r="O13401" s="4" t="s">
        <v>2041</v>
      </c>
      <c r="P13401" s="4" t="s">
        <v>2041</v>
      </c>
      <c r="R13401" s="5" t="str">
        <f t="shared" si="1"/>
        <v>2022_460</v>
      </c>
    </row>
    <row r="13402">
      <c r="A13402" s="4" t="s">
        <v>2334</v>
      </c>
      <c r="B13402" s="4">
        <v>461.0</v>
      </c>
      <c r="C13402" s="4">
        <v>2022.0</v>
      </c>
      <c r="D13402" s="4" t="s">
        <v>1831</v>
      </c>
      <c r="E13402" s="4" t="s">
        <v>2040</v>
      </c>
      <c r="F13402" s="4" t="s">
        <v>55</v>
      </c>
      <c r="G13402" s="4" t="s">
        <v>1701</v>
      </c>
      <c r="H13402" s="4">
        <v>638.0</v>
      </c>
      <c r="I13402" s="4">
        <v>7337.0</v>
      </c>
      <c r="J13402" s="4">
        <v>59.0</v>
      </c>
      <c r="K13402" s="4">
        <v>3509.0</v>
      </c>
      <c r="L13402" s="4">
        <v>16540.0</v>
      </c>
      <c r="M13402" s="4" t="s">
        <v>2041</v>
      </c>
      <c r="N13402" s="4" t="s">
        <v>2041</v>
      </c>
      <c r="O13402" s="4" t="s">
        <v>2044</v>
      </c>
      <c r="P13402" s="4" t="s">
        <v>2041</v>
      </c>
      <c r="R13402" s="5" t="str">
        <f t="shared" si="1"/>
        <v>2022_461</v>
      </c>
    </row>
    <row r="13403">
      <c r="A13403" s="4" t="s">
        <v>2483</v>
      </c>
      <c r="B13403" s="4">
        <v>462.0</v>
      </c>
      <c r="C13403" s="4">
        <v>2022.0</v>
      </c>
      <c r="D13403" s="4" t="s">
        <v>352</v>
      </c>
      <c r="E13403" s="4" t="s">
        <v>2040</v>
      </c>
      <c r="F13403" s="4" t="s">
        <v>179</v>
      </c>
      <c r="G13403" s="4" t="s">
        <v>2484</v>
      </c>
      <c r="H13403" s="4">
        <v>9509.0</v>
      </c>
      <c r="I13403" s="4">
        <v>7336.0</v>
      </c>
      <c r="J13403" s="4">
        <v>366.0</v>
      </c>
      <c r="K13403" s="4">
        <v>19783.0</v>
      </c>
      <c r="L13403" s="4">
        <v>23000.0</v>
      </c>
      <c r="M13403" s="4" t="s">
        <v>2041</v>
      </c>
      <c r="N13403" s="4" t="s">
        <v>2041</v>
      </c>
      <c r="O13403" s="4" t="s">
        <v>2044</v>
      </c>
      <c r="P13403" s="4" t="s">
        <v>2041</v>
      </c>
      <c r="R13403" s="5" t="str">
        <f t="shared" si="1"/>
        <v>2022_462</v>
      </c>
    </row>
    <row r="13404">
      <c r="A13404" s="4" t="s">
        <v>2631</v>
      </c>
      <c r="B13404" s="4">
        <v>463.0</v>
      </c>
      <c r="C13404" s="4">
        <v>2022.0</v>
      </c>
      <c r="D13404" s="4" t="s">
        <v>975</v>
      </c>
      <c r="E13404" s="4" t="s">
        <v>2043</v>
      </c>
      <c r="F13404" s="4" t="s">
        <v>148</v>
      </c>
      <c r="G13404" s="4" t="s">
        <v>1455</v>
      </c>
      <c r="H13404" s="4">
        <v>86441.0</v>
      </c>
      <c r="I13404" s="4">
        <v>7318.0</v>
      </c>
      <c r="J13404" s="4">
        <v>1390.0</v>
      </c>
      <c r="K13404" s="4">
        <v>52322.0</v>
      </c>
      <c r="L13404" s="4">
        <v>24700.0</v>
      </c>
      <c r="M13404" s="4" t="s">
        <v>2041</v>
      </c>
      <c r="N13404" s="4" t="s">
        <v>2041</v>
      </c>
      <c r="O13404" s="4" t="s">
        <v>2041</v>
      </c>
      <c r="P13404" s="4" t="s">
        <v>2041</v>
      </c>
      <c r="R13404" s="5" t="str">
        <f t="shared" si="1"/>
        <v>2022_463</v>
      </c>
    </row>
    <row r="13405">
      <c r="A13405" s="4" t="s">
        <v>2594</v>
      </c>
      <c r="B13405" s="4">
        <v>464.0</v>
      </c>
      <c r="C13405" s="4">
        <v>2022.0</v>
      </c>
      <c r="D13405" s="4" t="s">
        <v>99</v>
      </c>
      <c r="E13405" s="4" t="s">
        <v>2042</v>
      </c>
      <c r="F13405" s="4" t="s">
        <v>74</v>
      </c>
      <c r="G13405" s="4" t="s">
        <v>1462</v>
      </c>
      <c r="I13405" s="4">
        <v>7317.0</v>
      </c>
      <c r="J13405" s="4">
        <v>312.0</v>
      </c>
      <c r="K13405" s="4">
        <v>75169.0</v>
      </c>
      <c r="L13405" s="4">
        <v>6941.0</v>
      </c>
      <c r="M13405" s="4" t="s">
        <v>2041</v>
      </c>
      <c r="N13405" s="4" t="s">
        <v>2041</v>
      </c>
      <c r="O13405" s="4" t="s">
        <v>2041</v>
      </c>
      <c r="P13405" s="4" t="s">
        <v>2041</v>
      </c>
      <c r="R13405" s="5" t="str">
        <f t="shared" si="1"/>
        <v>2022_464</v>
      </c>
    </row>
    <row r="13406">
      <c r="A13406" s="4" t="s">
        <v>856</v>
      </c>
      <c r="B13406" s="4">
        <v>465.0</v>
      </c>
      <c r="C13406" s="4">
        <v>2022.0</v>
      </c>
      <c r="D13406" s="4" t="s">
        <v>62</v>
      </c>
      <c r="E13406" s="4" t="s">
        <v>2112</v>
      </c>
      <c r="F13406" s="4" t="s">
        <v>179</v>
      </c>
      <c r="G13406" s="4" t="s">
        <v>1619</v>
      </c>
      <c r="H13406" s="4">
        <v>16981.0</v>
      </c>
      <c r="I13406" s="4">
        <v>7196.0</v>
      </c>
      <c r="J13406" s="4">
        <v>629.0</v>
      </c>
      <c r="K13406" s="4">
        <v>10656.0</v>
      </c>
      <c r="L13406" s="4">
        <v>156883.0</v>
      </c>
      <c r="M13406" s="4" t="s">
        <v>2041</v>
      </c>
      <c r="N13406" s="4" t="s">
        <v>2041</v>
      </c>
      <c r="O13406" s="4" t="s">
        <v>2041</v>
      </c>
      <c r="P13406" s="4" t="s">
        <v>2041</v>
      </c>
      <c r="R13406" s="5" t="str">
        <f t="shared" si="1"/>
        <v>2022_465</v>
      </c>
    </row>
    <row r="13407">
      <c r="A13407" s="4" t="s">
        <v>2634</v>
      </c>
      <c r="B13407" s="4">
        <v>466.0</v>
      </c>
      <c r="C13407" s="4">
        <v>2022.0</v>
      </c>
      <c r="D13407" s="4" t="s">
        <v>1104</v>
      </c>
      <c r="E13407" s="4" t="s">
        <v>2116</v>
      </c>
      <c r="F13407" s="4" t="s">
        <v>88</v>
      </c>
      <c r="G13407" s="4" t="s">
        <v>1413</v>
      </c>
      <c r="H13407" s="4">
        <v>6154.0</v>
      </c>
      <c r="I13407" s="4">
        <v>7156.0</v>
      </c>
      <c r="J13407" s="4">
        <v>204.0</v>
      </c>
      <c r="K13407" s="4">
        <v>10457.0</v>
      </c>
      <c r="L13407" s="4">
        <v>25000.0</v>
      </c>
      <c r="M13407" s="4" t="s">
        <v>2041</v>
      </c>
      <c r="N13407" s="4" t="s">
        <v>2041</v>
      </c>
      <c r="O13407" s="4" t="s">
        <v>2041</v>
      </c>
      <c r="P13407" s="4" t="s">
        <v>2041</v>
      </c>
      <c r="R13407" s="5" t="str">
        <f t="shared" si="1"/>
        <v>2022_466</v>
      </c>
    </row>
    <row r="13408">
      <c r="A13408" s="4" t="s">
        <v>2378</v>
      </c>
      <c r="B13408" s="4">
        <v>466.0</v>
      </c>
      <c r="C13408" s="4">
        <v>2022.0</v>
      </c>
      <c r="D13408" s="4" t="s">
        <v>32</v>
      </c>
      <c r="E13408" s="4" t="s">
        <v>2043</v>
      </c>
      <c r="F13408" s="4" t="s">
        <v>88</v>
      </c>
      <c r="G13408" s="4" t="s">
        <v>1413</v>
      </c>
      <c r="H13408" s="4">
        <v>5475.0</v>
      </c>
      <c r="I13408" s="4">
        <v>7156.0</v>
      </c>
      <c r="J13408" s="4">
        <v>97.0</v>
      </c>
      <c r="K13408" s="4">
        <v>11641.0</v>
      </c>
      <c r="L13408" s="4">
        <v>38000.0</v>
      </c>
      <c r="M13408" s="4" t="s">
        <v>2041</v>
      </c>
      <c r="N13408" s="4" t="s">
        <v>2041</v>
      </c>
      <c r="O13408" s="4" t="s">
        <v>2041</v>
      </c>
      <c r="P13408" s="4" t="s">
        <v>2041</v>
      </c>
      <c r="R13408" s="5" t="str">
        <f t="shared" si="1"/>
        <v>2022_466</v>
      </c>
    </row>
    <row r="13409">
      <c r="A13409" s="4" t="s">
        <v>2621</v>
      </c>
      <c r="B13409" s="4">
        <v>468.0</v>
      </c>
      <c r="C13409" s="4">
        <v>2022.0</v>
      </c>
      <c r="D13409" s="4" t="s">
        <v>99</v>
      </c>
      <c r="E13409" s="4" t="s">
        <v>2042</v>
      </c>
      <c r="F13409" s="4" t="s">
        <v>127</v>
      </c>
      <c r="G13409" s="4" t="s">
        <v>1408</v>
      </c>
      <c r="H13409" s="4">
        <v>3959.0</v>
      </c>
      <c r="I13409" s="4">
        <v>7142.0</v>
      </c>
      <c r="J13409" s="4">
        <v>108.0</v>
      </c>
      <c r="K13409" s="4">
        <v>259840.0</v>
      </c>
      <c r="L13409" s="4">
        <v>1500.0</v>
      </c>
      <c r="M13409" s="4" t="s">
        <v>2041</v>
      </c>
      <c r="N13409" s="4" t="s">
        <v>2041</v>
      </c>
      <c r="O13409" s="4" t="s">
        <v>2041</v>
      </c>
      <c r="P13409" s="4" t="s">
        <v>2041</v>
      </c>
      <c r="R13409" s="5" t="str">
        <f t="shared" si="1"/>
        <v>2022_468</v>
      </c>
    </row>
    <row r="13410">
      <c r="A13410" s="4" t="s">
        <v>2243</v>
      </c>
      <c r="B13410" s="4">
        <v>469.0</v>
      </c>
      <c r="C13410" s="4">
        <v>2022.0</v>
      </c>
      <c r="D13410" s="4" t="s">
        <v>216</v>
      </c>
      <c r="E13410" s="4" t="s">
        <v>921</v>
      </c>
      <c r="F13410" s="4" t="s">
        <v>100</v>
      </c>
      <c r="G13410" s="4" t="s">
        <v>1562</v>
      </c>
      <c r="H13410" s="4">
        <v>21002.0</v>
      </c>
      <c r="I13410" s="4">
        <v>7127.0</v>
      </c>
      <c r="J13410" s="4">
        <v>1480.0</v>
      </c>
      <c r="K13410" s="4">
        <v>33223.0</v>
      </c>
      <c r="L13410" s="4">
        <v>5607.0</v>
      </c>
      <c r="M13410" s="4" t="s">
        <v>2041</v>
      </c>
      <c r="N13410" s="4" t="s">
        <v>2041</v>
      </c>
      <c r="O13410" s="4" t="s">
        <v>2041</v>
      </c>
      <c r="P13410" s="4" t="s">
        <v>2041</v>
      </c>
      <c r="R13410" s="5" t="str">
        <f t="shared" si="1"/>
        <v>2022_469</v>
      </c>
    </row>
    <row r="13411">
      <c r="A13411" s="4" t="s">
        <v>2611</v>
      </c>
      <c r="B13411" s="4">
        <v>470.0</v>
      </c>
      <c r="C13411" s="4">
        <v>2022.0</v>
      </c>
      <c r="D13411" s="4" t="s">
        <v>759</v>
      </c>
      <c r="E13411" s="4" t="s">
        <v>2141</v>
      </c>
      <c r="F13411" s="4" t="s">
        <v>55</v>
      </c>
      <c r="G13411" s="4" t="s">
        <v>1417</v>
      </c>
      <c r="H13411" s="4">
        <v>43567.0</v>
      </c>
      <c r="I13411" s="4">
        <v>7116.0</v>
      </c>
      <c r="J13411" s="4">
        <v>1111.0</v>
      </c>
      <c r="K13411" s="4">
        <v>8237.0</v>
      </c>
      <c r="L13411" s="4">
        <v>40000.0</v>
      </c>
      <c r="M13411" s="4" t="s">
        <v>2041</v>
      </c>
      <c r="N13411" s="4" t="s">
        <v>2041</v>
      </c>
      <c r="O13411" s="4" t="s">
        <v>2041</v>
      </c>
      <c r="P13411" s="4" t="s">
        <v>2041</v>
      </c>
      <c r="R13411" s="5" t="str">
        <f t="shared" si="1"/>
        <v>2022_470</v>
      </c>
    </row>
    <row r="13412">
      <c r="A13412" s="4" t="s">
        <v>2669</v>
      </c>
      <c r="B13412" s="4">
        <v>471.0</v>
      </c>
      <c r="C13412" s="4">
        <v>2022.0</v>
      </c>
      <c r="D13412" s="4" t="s">
        <v>32</v>
      </c>
      <c r="E13412" s="4" t="s">
        <v>2043</v>
      </c>
      <c r="F13412" s="4" t="s">
        <v>35</v>
      </c>
      <c r="G13412" s="4" t="s">
        <v>1643</v>
      </c>
      <c r="H13412" s="4">
        <v>3123.0</v>
      </c>
      <c r="I13412" s="4">
        <v>7038.0</v>
      </c>
      <c r="J13412" s="4">
        <v>455.0</v>
      </c>
      <c r="K13412" s="4">
        <v>13223.0</v>
      </c>
      <c r="L13412" s="4">
        <v>23300.0</v>
      </c>
      <c r="M13412" s="4" t="s">
        <v>2041</v>
      </c>
      <c r="N13412" s="4" t="s">
        <v>2041</v>
      </c>
      <c r="O13412" s="4" t="s">
        <v>2041</v>
      </c>
      <c r="P13412" s="4" t="s">
        <v>2041</v>
      </c>
      <c r="R13412" s="5" t="str">
        <f t="shared" si="1"/>
        <v>2022_471</v>
      </c>
    </row>
    <row r="13413">
      <c r="A13413" s="4" t="s">
        <v>2375</v>
      </c>
      <c r="B13413" s="4">
        <v>472.0</v>
      </c>
      <c r="C13413" s="4">
        <v>2022.0</v>
      </c>
      <c r="D13413" s="4" t="s">
        <v>34</v>
      </c>
      <c r="E13413" s="4" t="s">
        <v>2062</v>
      </c>
      <c r="F13413" s="4" t="s">
        <v>189</v>
      </c>
      <c r="G13413" s="4" t="s">
        <v>1449</v>
      </c>
      <c r="H13413" s="4">
        <v>32538.0</v>
      </c>
      <c r="I13413" s="4">
        <v>6997.0</v>
      </c>
      <c r="J13413" s="4">
        <v>1358.0</v>
      </c>
      <c r="K13413" s="4">
        <v>10702.0</v>
      </c>
      <c r="L13413" s="4">
        <v>24500.0</v>
      </c>
      <c r="M13413" s="4" t="s">
        <v>2041</v>
      </c>
      <c r="N13413" s="4" t="s">
        <v>2041</v>
      </c>
      <c r="O13413" s="4" t="s">
        <v>2041</v>
      </c>
      <c r="P13413" s="4" t="s">
        <v>2041</v>
      </c>
      <c r="R13413" s="5" t="str">
        <f t="shared" si="1"/>
        <v>2022_472</v>
      </c>
    </row>
    <row r="13414">
      <c r="A13414" s="4" t="s">
        <v>2511</v>
      </c>
      <c r="B13414" s="4">
        <v>473.0</v>
      </c>
      <c r="C13414" s="4">
        <v>2022.0</v>
      </c>
      <c r="D13414" s="4" t="s">
        <v>59</v>
      </c>
      <c r="E13414" s="4" t="s">
        <v>2042</v>
      </c>
      <c r="F13414" s="4" t="s">
        <v>212</v>
      </c>
      <c r="G13414" s="4" t="s">
        <v>1527</v>
      </c>
      <c r="H13414" s="4">
        <v>19136.0</v>
      </c>
      <c r="I13414" s="4">
        <v>6986.0</v>
      </c>
      <c r="J13414" s="4">
        <v>2319.0</v>
      </c>
      <c r="K13414" s="4">
        <v>188409.0</v>
      </c>
      <c r="L13414" s="4">
        <v>17463.0</v>
      </c>
      <c r="M13414" s="4" t="s">
        <v>2041</v>
      </c>
      <c r="N13414" s="4" t="s">
        <v>2041</v>
      </c>
      <c r="O13414" s="4" t="s">
        <v>2041</v>
      </c>
      <c r="P13414" s="4" t="s">
        <v>2041</v>
      </c>
      <c r="R13414" s="5" t="str">
        <f t="shared" si="1"/>
        <v>2022_473</v>
      </c>
    </row>
    <row r="13415">
      <c r="A13415" s="4" t="s">
        <v>2719</v>
      </c>
      <c r="B13415" s="4">
        <v>474.0</v>
      </c>
      <c r="C13415" s="4">
        <v>2022.0</v>
      </c>
      <c r="D13415" s="4" t="s">
        <v>975</v>
      </c>
      <c r="E13415" s="4" t="s">
        <v>2043</v>
      </c>
      <c r="F13415" s="4" t="s">
        <v>57</v>
      </c>
      <c r="G13415" s="4" t="s">
        <v>1546</v>
      </c>
      <c r="H13415" s="4">
        <v>55171.0</v>
      </c>
      <c r="I13415" s="4">
        <v>6919.0</v>
      </c>
      <c r="J13415" s="4">
        <v>2078.0</v>
      </c>
      <c r="K13415" s="4">
        <v>10271.0</v>
      </c>
      <c r="L13415" s="4">
        <v>11425.0</v>
      </c>
      <c r="M13415" s="4" t="s">
        <v>2041</v>
      </c>
      <c r="N13415" s="4" t="s">
        <v>2041</v>
      </c>
      <c r="O13415" s="4" t="s">
        <v>2041</v>
      </c>
      <c r="P13415" s="4" t="s">
        <v>2041</v>
      </c>
      <c r="R13415" s="5" t="str">
        <f t="shared" si="1"/>
        <v>2022_474</v>
      </c>
    </row>
    <row r="13416">
      <c r="A13416" s="4" t="s">
        <v>2738</v>
      </c>
      <c r="B13416" s="4">
        <v>475.0</v>
      </c>
      <c r="C13416" s="4">
        <v>2022.0</v>
      </c>
      <c r="D13416" s="4" t="s">
        <v>352</v>
      </c>
      <c r="E13416" s="4" t="s">
        <v>2040</v>
      </c>
      <c r="F13416" s="4" t="s">
        <v>46</v>
      </c>
      <c r="G13416" s="4" t="s">
        <v>2481</v>
      </c>
      <c r="H13416" s="4">
        <v>2665.0</v>
      </c>
      <c r="I13416" s="4">
        <v>6914.0</v>
      </c>
      <c r="J13416" s="4">
        <v>279.0</v>
      </c>
      <c r="K13416" s="4">
        <v>4373.0</v>
      </c>
      <c r="L13416" s="4">
        <v>12834.0</v>
      </c>
      <c r="M13416" s="4" t="s">
        <v>2041</v>
      </c>
      <c r="N13416" s="4" t="s">
        <v>2041</v>
      </c>
      <c r="O13416" s="4" t="s">
        <v>2041</v>
      </c>
      <c r="P13416" s="4" t="s">
        <v>2041</v>
      </c>
      <c r="R13416" s="5" t="str">
        <f t="shared" si="1"/>
        <v>2022_475</v>
      </c>
    </row>
    <row r="13417">
      <c r="A13417" s="4" t="s">
        <v>2429</v>
      </c>
      <c r="B13417" s="4">
        <v>476.0</v>
      </c>
      <c r="C13417" s="4">
        <v>2022.0</v>
      </c>
      <c r="D13417" s="4" t="s">
        <v>988</v>
      </c>
      <c r="E13417" s="4" t="s">
        <v>2053</v>
      </c>
      <c r="F13417" s="4" t="s">
        <v>46</v>
      </c>
      <c r="G13417" s="4" t="s">
        <v>1911</v>
      </c>
      <c r="H13417" s="4">
        <v>5814.0</v>
      </c>
      <c r="I13417" s="4">
        <v>6894.0</v>
      </c>
      <c r="J13417" s="4">
        <v>117.0</v>
      </c>
      <c r="K13417" s="4">
        <v>6999.0</v>
      </c>
      <c r="L13417" s="4">
        <v>12000.0</v>
      </c>
      <c r="M13417" s="4" t="s">
        <v>2041</v>
      </c>
      <c r="N13417" s="4" t="s">
        <v>2041</v>
      </c>
      <c r="O13417" s="4" t="s">
        <v>2041</v>
      </c>
      <c r="P13417" s="4" t="s">
        <v>2041</v>
      </c>
      <c r="R13417" s="5" t="str">
        <f t="shared" si="1"/>
        <v>2022_476</v>
      </c>
    </row>
    <row r="13418">
      <c r="A13418" s="4" t="s">
        <v>2487</v>
      </c>
      <c r="B13418" s="4">
        <v>477.0</v>
      </c>
      <c r="C13418" s="4">
        <v>2022.0</v>
      </c>
      <c r="D13418" s="4" t="s">
        <v>999</v>
      </c>
      <c r="E13418" s="4" t="s">
        <v>117</v>
      </c>
      <c r="F13418" s="4" t="s">
        <v>88</v>
      </c>
      <c r="G13418" s="4" t="s">
        <v>1413</v>
      </c>
      <c r="H13418" s="4">
        <v>2008.0</v>
      </c>
      <c r="I13418" s="4">
        <v>6851.0</v>
      </c>
      <c r="J13418" s="4">
        <v>145.0</v>
      </c>
      <c r="K13418" s="4">
        <v>2438.0</v>
      </c>
      <c r="L13418" s="4">
        <v>6100.0</v>
      </c>
      <c r="M13418" s="4" t="s">
        <v>2041</v>
      </c>
      <c r="N13418" s="4" t="s">
        <v>2041</v>
      </c>
      <c r="O13418" s="4" t="s">
        <v>2041</v>
      </c>
      <c r="P13418" s="4" t="s">
        <v>2041</v>
      </c>
      <c r="R13418" s="5" t="str">
        <f t="shared" si="1"/>
        <v>2022_477</v>
      </c>
    </row>
    <row r="13419">
      <c r="A13419" s="4" t="s">
        <v>2628</v>
      </c>
      <c r="B13419" s="4">
        <v>478.0</v>
      </c>
      <c r="C13419" s="4">
        <v>2022.0</v>
      </c>
      <c r="D13419" s="4" t="s">
        <v>999</v>
      </c>
      <c r="E13419" s="4" t="s">
        <v>117</v>
      </c>
      <c r="F13419" s="4" t="s">
        <v>37</v>
      </c>
      <c r="G13419" s="4" t="s">
        <v>2629</v>
      </c>
      <c r="H13419" s="4">
        <v>4176.0</v>
      </c>
      <c r="I13419" s="4">
        <v>6820.0</v>
      </c>
      <c r="J13419" s="4">
        <v>243.0</v>
      </c>
      <c r="K13419" s="4">
        <v>5549.0</v>
      </c>
      <c r="L13419" s="4">
        <v>6676.0</v>
      </c>
      <c r="M13419" s="4" t="s">
        <v>2041</v>
      </c>
      <c r="N13419" s="4" t="s">
        <v>2041</v>
      </c>
      <c r="O13419" s="4" t="s">
        <v>2041</v>
      </c>
      <c r="P13419" s="4" t="s">
        <v>2041</v>
      </c>
      <c r="R13419" s="5" t="str">
        <f t="shared" si="1"/>
        <v>2022_478</v>
      </c>
    </row>
    <row r="13420">
      <c r="A13420" s="4" t="s">
        <v>2753</v>
      </c>
      <c r="B13420" s="4">
        <v>479.0</v>
      </c>
      <c r="C13420" s="4">
        <v>2022.0</v>
      </c>
      <c r="D13420" s="4" t="s">
        <v>490</v>
      </c>
      <c r="E13420" s="4" t="s">
        <v>921</v>
      </c>
      <c r="F13420" s="4" t="s">
        <v>24</v>
      </c>
      <c r="G13420" s="4" t="s">
        <v>1427</v>
      </c>
      <c r="H13420" s="4">
        <v>24320.0</v>
      </c>
      <c r="I13420" s="4">
        <v>6797.0</v>
      </c>
      <c r="J13420" s="4">
        <v>2182.0</v>
      </c>
      <c r="K13420" s="4">
        <v>22898.0</v>
      </c>
      <c r="L13420" s="4">
        <v>870.0</v>
      </c>
      <c r="M13420" s="4" t="s">
        <v>2041</v>
      </c>
      <c r="N13420" s="4" t="s">
        <v>2041</v>
      </c>
      <c r="O13420" s="4" t="s">
        <v>2044</v>
      </c>
      <c r="P13420" s="4" t="s">
        <v>2041</v>
      </c>
      <c r="R13420" s="5" t="str">
        <f t="shared" si="1"/>
        <v>2022_479</v>
      </c>
    </row>
    <row r="13421">
      <c r="A13421" s="4" t="s">
        <v>2754</v>
      </c>
      <c r="B13421" s="4">
        <v>480.0</v>
      </c>
      <c r="C13421" s="4">
        <v>2022.0</v>
      </c>
      <c r="D13421" s="4" t="s">
        <v>1839</v>
      </c>
      <c r="E13421" s="4" t="s">
        <v>2040</v>
      </c>
      <c r="F13421" s="4" t="s">
        <v>55</v>
      </c>
      <c r="G13421" s="4" t="s">
        <v>2755</v>
      </c>
      <c r="H13421" s="4">
        <v>4330.0</v>
      </c>
      <c r="I13421" s="4">
        <v>6785.0</v>
      </c>
      <c r="J13421" s="4">
        <v>646.0</v>
      </c>
      <c r="K13421" s="4">
        <v>4344.0</v>
      </c>
      <c r="L13421" s="4">
        <v>24000.0</v>
      </c>
      <c r="M13421" s="4" t="s">
        <v>2041</v>
      </c>
      <c r="N13421" s="4" t="s">
        <v>2041</v>
      </c>
      <c r="O13421" s="4" t="s">
        <v>2044</v>
      </c>
      <c r="P13421" s="4" t="s">
        <v>2041</v>
      </c>
      <c r="R13421" s="5" t="str">
        <f t="shared" si="1"/>
        <v>2022_480</v>
      </c>
    </row>
    <row r="13422">
      <c r="A13422" s="4" t="s">
        <v>2721</v>
      </c>
      <c r="B13422" s="4">
        <v>481.0</v>
      </c>
      <c r="C13422" s="4">
        <v>2022.0</v>
      </c>
      <c r="D13422" s="4" t="s">
        <v>1831</v>
      </c>
      <c r="E13422" s="4" t="s">
        <v>2040</v>
      </c>
      <c r="F13422" s="4" t="s">
        <v>24</v>
      </c>
      <c r="G13422" s="4" t="s">
        <v>2722</v>
      </c>
      <c r="H13422" s="4">
        <v>3434.0</v>
      </c>
      <c r="I13422" s="4">
        <v>6773.0</v>
      </c>
      <c r="J13422" s="4">
        <v>671.0</v>
      </c>
      <c r="K13422" s="4">
        <v>4585.0</v>
      </c>
      <c r="L13422" s="4">
        <v>16508.0</v>
      </c>
      <c r="M13422" s="4" t="s">
        <v>2041</v>
      </c>
      <c r="N13422" s="4" t="s">
        <v>2041</v>
      </c>
      <c r="O13422" s="4" t="s">
        <v>2041</v>
      </c>
      <c r="P13422" s="4" t="s">
        <v>2041</v>
      </c>
      <c r="R13422" s="5" t="str">
        <f t="shared" si="1"/>
        <v>2022_481</v>
      </c>
    </row>
    <row r="13423">
      <c r="A13423" s="4" t="s">
        <v>1955</v>
      </c>
      <c r="B13423" s="4">
        <v>482.0</v>
      </c>
      <c r="C13423" s="4">
        <v>2022.0</v>
      </c>
      <c r="D13423" s="4" t="s">
        <v>975</v>
      </c>
      <c r="E13423" s="4" t="s">
        <v>2043</v>
      </c>
      <c r="F13423" s="4" t="s">
        <v>57</v>
      </c>
      <c r="G13423" s="4" t="s">
        <v>1457</v>
      </c>
      <c r="H13423" s="4">
        <v>2569.0</v>
      </c>
      <c r="I13423" s="4">
        <v>6757.0</v>
      </c>
      <c r="J13423" s="4">
        <v>269.0</v>
      </c>
      <c r="K13423" s="4">
        <v>4207.0</v>
      </c>
      <c r="L13423" s="4">
        <v>33500.0</v>
      </c>
      <c r="M13423" s="4" t="s">
        <v>2044</v>
      </c>
      <c r="N13423" s="4" t="s">
        <v>2041</v>
      </c>
      <c r="O13423" s="4" t="s">
        <v>2041</v>
      </c>
      <c r="P13423" s="4" t="s">
        <v>2041</v>
      </c>
      <c r="R13423" s="5" t="str">
        <f t="shared" si="1"/>
        <v>2022_482</v>
      </c>
    </row>
    <row r="13424">
      <c r="A13424" s="4" t="s">
        <v>2608</v>
      </c>
      <c r="B13424" s="4">
        <v>483.0</v>
      </c>
      <c r="C13424" s="4">
        <v>2022.0</v>
      </c>
      <c r="D13424" s="4" t="s">
        <v>975</v>
      </c>
      <c r="E13424" s="4" t="s">
        <v>2043</v>
      </c>
      <c r="F13424" s="4" t="s">
        <v>400</v>
      </c>
      <c r="G13424" s="4" t="s">
        <v>1513</v>
      </c>
      <c r="H13424" s="4">
        <v>27079.0</v>
      </c>
      <c r="I13424" s="4">
        <v>6740.0</v>
      </c>
      <c r="J13424" s="4">
        <v>1010.0</v>
      </c>
      <c r="K13424" s="4">
        <v>9626.0</v>
      </c>
      <c r="L13424" s="4">
        <v>31650.0</v>
      </c>
      <c r="M13424" s="4" t="s">
        <v>2041</v>
      </c>
      <c r="N13424" s="4" t="s">
        <v>2041</v>
      </c>
      <c r="O13424" s="4" t="s">
        <v>2044</v>
      </c>
      <c r="P13424" s="4" t="s">
        <v>2041</v>
      </c>
      <c r="R13424" s="5" t="str">
        <f t="shared" si="1"/>
        <v>2022_483</v>
      </c>
    </row>
    <row r="13425">
      <c r="A13425" s="7" t="s">
        <v>2355</v>
      </c>
      <c r="B13425" s="7">
        <v>484.0</v>
      </c>
      <c r="C13425" s="7">
        <v>2022.0</v>
      </c>
      <c r="D13425" s="7" t="s">
        <v>168</v>
      </c>
      <c r="E13425" s="7" t="s">
        <v>2116</v>
      </c>
      <c r="F13425" s="7" t="s">
        <v>24</v>
      </c>
      <c r="G13425" s="7" t="s">
        <v>1401</v>
      </c>
      <c r="H13425" s="7">
        <v>5057.0</v>
      </c>
      <c r="I13425" s="7">
        <v>6730.0</v>
      </c>
      <c r="J13425" s="7">
        <v>413.0</v>
      </c>
      <c r="K13425" s="7">
        <v>4639.0</v>
      </c>
      <c r="L13425" s="7">
        <v>11089.0</v>
      </c>
      <c r="M13425" s="7" t="s">
        <v>2041</v>
      </c>
      <c r="N13425" s="7" t="s">
        <v>2044</v>
      </c>
      <c r="O13425" s="7" t="s">
        <v>2041</v>
      </c>
      <c r="P13425" s="7" t="s">
        <v>2041</v>
      </c>
      <c r="Q13425" s="8"/>
      <c r="R13425" s="5" t="str">
        <f t="shared" si="1"/>
        <v>2022_484</v>
      </c>
    </row>
    <row r="13426">
      <c r="A13426" s="4" t="s">
        <v>2624</v>
      </c>
      <c r="B13426" s="4">
        <v>485.0</v>
      </c>
      <c r="C13426" s="4">
        <v>2022.0</v>
      </c>
      <c r="D13426" s="4" t="s">
        <v>225</v>
      </c>
      <c r="E13426" s="4" t="s">
        <v>921</v>
      </c>
      <c r="F13426" s="4" t="s">
        <v>24</v>
      </c>
      <c r="G13426" s="4" t="s">
        <v>1503</v>
      </c>
      <c r="H13426" s="4">
        <v>4671.0</v>
      </c>
      <c r="I13426" s="4">
        <v>6686.0</v>
      </c>
      <c r="J13426" s="4">
        <v>22.0</v>
      </c>
      <c r="K13426" s="4">
        <v>8483.0</v>
      </c>
      <c r="L13426" s="4">
        <v>1073.0</v>
      </c>
      <c r="M13426" s="4" t="s">
        <v>2041</v>
      </c>
      <c r="N13426" s="4" t="s">
        <v>2041</v>
      </c>
      <c r="O13426" s="4" t="s">
        <v>2044</v>
      </c>
      <c r="P13426" s="4" t="s">
        <v>2041</v>
      </c>
      <c r="R13426" s="5" t="str">
        <f t="shared" si="1"/>
        <v>2022_485</v>
      </c>
    </row>
    <row r="13427">
      <c r="A13427" s="4" t="s">
        <v>2756</v>
      </c>
      <c r="B13427" s="4">
        <v>486.0</v>
      </c>
      <c r="C13427" s="4">
        <v>2022.0</v>
      </c>
      <c r="D13427" s="4" t="s">
        <v>490</v>
      </c>
      <c r="E13427" s="4" t="s">
        <v>921</v>
      </c>
      <c r="F13427" s="4" t="s">
        <v>24</v>
      </c>
      <c r="G13427" s="4" t="s">
        <v>2757</v>
      </c>
      <c r="H13427" s="4">
        <v>7990.0</v>
      </c>
      <c r="I13427" s="4">
        <v>6667.0</v>
      </c>
      <c r="J13427" s="4">
        <v>25.0</v>
      </c>
      <c r="K13427" s="4">
        <v>11848.0</v>
      </c>
      <c r="L13427" s="4">
        <v>938.0</v>
      </c>
      <c r="M13427" s="4" t="s">
        <v>2041</v>
      </c>
      <c r="N13427" s="4" t="s">
        <v>2041</v>
      </c>
      <c r="O13427" s="4" t="s">
        <v>2044</v>
      </c>
      <c r="P13427" s="4" t="s">
        <v>2041</v>
      </c>
      <c r="R13427" s="5" t="str">
        <f t="shared" si="1"/>
        <v>2022_486</v>
      </c>
    </row>
    <row r="13428">
      <c r="A13428" s="4" t="s">
        <v>2714</v>
      </c>
      <c r="B13428" s="4">
        <v>487.0</v>
      </c>
      <c r="C13428" s="4">
        <v>2022.0</v>
      </c>
      <c r="D13428" s="4" t="s">
        <v>1139</v>
      </c>
      <c r="E13428" s="4" t="s">
        <v>2042</v>
      </c>
      <c r="F13428" s="4" t="s">
        <v>57</v>
      </c>
      <c r="G13428" s="4" t="s">
        <v>1509</v>
      </c>
      <c r="H13428" s="4">
        <v>67281.0</v>
      </c>
      <c r="I13428" s="4">
        <v>6636.0</v>
      </c>
      <c r="J13428" s="4">
        <v>500.0</v>
      </c>
      <c r="K13428" s="4">
        <v>27919.0</v>
      </c>
      <c r="L13428" s="4">
        <v>10944.0</v>
      </c>
      <c r="M13428" s="4" t="s">
        <v>2041</v>
      </c>
      <c r="N13428" s="4" t="s">
        <v>2041</v>
      </c>
      <c r="O13428" s="4" t="s">
        <v>2041</v>
      </c>
      <c r="P13428" s="4" t="s">
        <v>2041</v>
      </c>
      <c r="R13428" s="5" t="str">
        <f t="shared" si="1"/>
        <v>2022_487</v>
      </c>
    </row>
    <row r="13429">
      <c r="A13429" s="4" t="s">
        <v>2367</v>
      </c>
      <c r="B13429" s="4">
        <v>488.0</v>
      </c>
      <c r="C13429" s="4">
        <v>2022.0</v>
      </c>
      <c r="D13429" s="4" t="s">
        <v>26</v>
      </c>
      <c r="E13429" s="4" t="s">
        <v>2040</v>
      </c>
      <c r="F13429" s="4" t="s">
        <v>27</v>
      </c>
      <c r="G13429" s="4" t="s">
        <v>1553</v>
      </c>
      <c r="H13429" s="4">
        <v>4928.0</v>
      </c>
      <c r="I13429" s="4">
        <v>6624.0</v>
      </c>
      <c r="J13429" s="4">
        <v>863.0</v>
      </c>
      <c r="K13429" s="4">
        <v>3246.0</v>
      </c>
      <c r="L13429" s="4">
        <v>25350.0</v>
      </c>
      <c r="M13429" s="4" t="s">
        <v>2041</v>
      </c>
      <c r="N13429" s="4" t="s">
        <v>2041</v>
      </c>
      <c r="O13429" s="4" t="s">
        <v>2044</v>
      </c>
      <c r="P13429" s="4" t="s">
        <v>2041</v>
      </c>
      <c r="R13429" s="5" t="str">
        <f t="shared" si="1"/>
        <v>2022_488</v>
      </c>
    </row>
    <row r="13430">
      <c r="A13430" s="4" t="s">
        <v>863</v>
      </c>
      <c r="B13430" s="4">
        <v>489.0</v>
      </c>
      <c r="C13430" s="4">
        <v>2022.0</v>
      </c>
      <c r="D13430" s="4" t="s">
        <v>59</v>
      </c>
      <c r="E13430" s="4" t="s">
        <v>2042</v>
      </c>
      <c r="F13430" s="4" t="s">
        <v>544</v>
      </c>
      <c r="G13430" s="4" t="s">
        <v>1576</v>
      </c>
      <c r="H13430" s="4">
        <v>20861.0</v>
      </c>
      <c r="I13430" s="4">
        <v>6605.0</v>
      </c>
      <c r="J13430" s="4">
        <v>2521.0</v>
      </c>
      <c r="K13430" s="4">
        <v>162938.0</v>
      </c>
      <c r="L13430" s="4">
        <v>19626.0</v>
      </c>
      <c r="M13430" s="4" t="s">
        <v>2041</v>
      </c>
      <c r="N13430" s="4" t="s">
        <v>2041</v>
      </c>
      <c r="O13430" s="4" t="s">
        <v>2041</v>
      </c>
      <c r="P13430" s="4" t="s">
        <v>2041</v>
      </c>
      <c r="R13430" s="5" t="str">
        <f t="shared" si="1"/>
        <v>2022_489</v>
      </c>
    </row>
    <row r="13431">
      <c r="A13431" s="4" t="s">
        <v>2216</v>
      </c>
      <c r="B13431" s="4">
        <v>490.0</v>
      </c>
      <c r="C13431" s="4">
        <v>2022.0</v>
      </c>
      <c r="D13431" s="4" t="s">
        <v>62</v>
      </c>
      <c r="E13431" s="4" t="s">
        <v>2112</v>
      </c>
      <c r="F13431" s="4" t="s">
        <v>192</v>
      </c>
      <c r="G13431" s="4" t="s">
        <v>1477</v>
      </c>
      <c r="H13431" s="4">
        <v>34253.0</v>
      </c>
      <c r="I13431" s="4">
        <v>6584.0</v>
      </c>
      <c r="J13431" s="4">
        <v>1575.0</v>
      </c>
      <c r="K13431" s="4">
        <v>5966.0</v>
      </c>
      <c r="L13431" s="4">
        <v>25650.0</v>
      </c>
      <c r="M13431" s="4" t="s">
        <v>2041</v>
      </c>
      <c r="N13431" s="4" t="s">
        <v>2041</v>
      </c>
      <c r="O13431" s="4" t="s">
        <v>2041</v>
      </c>
      <c r="P13431" s="4" t="s">
        <v>2041</v>
      </c>
      <c r="R13431" s="5" t="str">
        <f t="shared" si="1"/>
        <v>2022_490</v>
      </c>
    </row>
    <row r="13432">
      <c r="A13432" s="4" t="s">
        <v>2758</v>
      </c>
      <c r="B13432" s="4">
        <v>491.0</v>
      </c>
      <c r="C13432" s="4">
        <v>2022.0</v>
      </c>
      <c r="D13432" s="4" t="s">
        <v>1011</v>
      </c>
      <c r="E13432" s="4" t="s">
        <v>2059</v>
      </c>
      <c r="F13432" s="4" t="s">
        <v>179</v>
      </c>
      <c r="G13432" s="4" t="s">
        <v>1555</v>
      </c>
      <c r="H13432" s="4">
        <v>5600.0</v>
      </c>
      <c r="I13432" s="4">
        <v>6540.0</v>
      </c>
      <c r="J13432" s="4">
        <v>382.0</v>
      </c>
      <c r="K13432" s="4">
        <v>2046.0</v>
      </c>
      <c r="L13432" s="4">
        <v>1399.0</v>
      </c>
      <c r="M13432" s="4" t="s">
        <v>2041</v>
      </c>
      <c r="N13432" s="4" t="s">
        <v>2041</v>
      </c>
      <c r="O13432" s="4" t="s">
        <v>2044</v>
      </c>
      <c r="P13432" s="4" t="s">
        <v>2041</v>
      </c>
      <c r="R13432" s="5" t="str">
        <f t="shared" si="1"/>
        <v>2022_491</v>
      </c>
    </row>
    <row r="13433">
      <c r="A13433" s="4" t="s">
        <v>2759</v>
      </c>
      <c r="B13433" s="4">
        <v>492.0</v>
      </c>
      <c r="C13433" s="4">
        <v>2022.0</v>
      </c>
      <c r="D13433" s="4" t="s">
        <v>48</v>
      </c>
      <c r="E13433" s="4" t="s">
        <v>48</v>
      </c>
      <c r="F13433" s="4" t="s">
        <v>46</v>
      </c>
      <c r="G13433" s="4" t="s">
        <v>1429</v>
      </c>
      <c r="H13433" s="4">
        <v>21551.0</v>
      </c>
      <c r="I13433" s="4">
        <v>6538.0</v>
      </c>
      <c r="J13433" s="4">
        <v>917.0</v>
      </c>
      <c r="K13433" s="4">
        <v>12375.0</v>
      </c>
      <c r="L13433" s="4">
        <v>3003.0</v>
      </c>
      <c r="M13433" s="4" t="s">
        <v>2041</v>
      </c>
      <c r="N13433" s="4" t="s">
        <v>2041</v>
      </c>
      <c r="O13433" s="4" t="s">
        <v>2044</v>
      </c>
      <c r="P13433" s="4" t="s">
        <v>2041</v>
      </c>
      <c r="R13433" s="5" t="str">
        <f t="shared" si="1"/>
        <v>2022_492</v>
      </c>
    </row>
    <row r="13434">
      <c r="A13434" s="4" t="s">
        <v>2606</v>
      </c>
      <c r="B13434" s="4">
        <v>493.0</v>
      </c>
      <c r="C13434" s="4">
        <v>2022.0</v>
      </c>
      <c r="D13434" s="4" t="s">
        <v>59</v>
      </c>
      <c r="E13434" s="4" t="s">
        <v>2042</v>
      </c>
      <c r="F13434" s="4" t="s">
        <v>46</v>
      </c>
      <c r="G13434" s="4" t="s">
        <v>1418</v>
      </c>
      <c r="H13434" s="4">
        <v>24215.0</v>
      </c>
      <c r="I13434" s="4">
        <v>6488.0</v>
      </c>
      <c r="J13434" s="4">
        <v>1545.0</v>
      </c>
      <c r="K13434" s="4">
        <v>183890.0</v>
      </c>
      <c r="L13434" s="4">
        <v>21100.0</v>
      </c>
      <c r="M13434" s="4" t="s">
        <v>2041</v>
      </c>
      <c r="N13434" s="4" t="s">
        <v>2041</v>
      </c>
      <c r="O13434" s="4" t="s">
        <v>2041</v>
      </c>
      <c r="P13434" s="4" t="s">
        <v>2041</v>
      </c>
      <c r="R13434" s="5" t="str">
        <f t="shared" si="1"/>
        <v>2022_493</v>
      </c>
    </row>
    <row r="13435">
      <c r="A13435" s="4" t="s">
        <v>2561</v>
      </c>
      <c r="B13435" s="4">
        <v>494.0</v>
      </c>
      <c r="C13435" s="4">
        <v>2022.0</v>
      </c>
      <c r="D13435" s="4" t="s">
        <v>332</v>
      </c>
      <c r="E13435" s="4" t="s">
        <v>2141</v>
      </c>
      <c r="F13435" s="4" t="s">
        <v>57</v>
      </c>
      <c r="G13435" s="4" t="s">
        <v>1719</v>
      </c>
      <c r="H13435" s="4">
        <v>12638.0</v>
      </c>
      <c r="I13435" s="4">
        <v>6461.0</v>
      </c>
      <c r="J13435" s="4">
        <v>599.0</v>
      </c>
      <c r="K13435" s="4">
        <v>2952.0</v>
      </c>
      <c r="L13435" s="4">
        <v>14600.0</v>
      </c>
      <c r="M13435" s="4" t="s">
        <v>2041</v>
      </c>
      <c r="N13435" s="4" t="s">
        <v>2041</v>
      </c>
      <c r="O13435" s="4" t="s">
        <v>2044</v>
      </c>
      <c r="P13435" s="4" t="s">
        <v>2041</v>
      </c>
      <c r="R13435" s="5" t="str">
        <f t="shared" si="1"/>
        <v>2022_494</v>
      </c>
    </row>
    <row r="13436">
      <c r="A13436" s="4" t="s">
        <v>2760</v>
      </c>
      <c r="B13436" s="4">
        <v>495.0</v>
      </c>
      <c r="C13436" s="4">
        <v>2022.0</v>
      </c>
      <c r="D13436" s="4" t="s">
        <v>1364</v>
      </c>
      <c r="E13436" s="4" t="s">
        <v>2043</v>
      </c>
      <c r="F13436" s="4" t="s">
        <v>30</v>
      </c>
      <c r="G13436" s="4" t="s">
        <v>1407</v>
      </c>
      <c r="H13436" s="4">
        <v>3359.0</v>
      </c>
      <c r="I13436" s="4">
        <v>6421.0</v>
      </c>
      <c r="J13436" s="4">
        <v>494.0</v>
      </c>
      <c r="K13436" s="4">
        <v>1801.0</v>
      </c>
      <c r="L13436" s="4">
        <v>4775.0</v>
      </c>
      <c r="M13436" s="4" t="s">
        <v>2044</v>
      </c>
      <c r="N13436" s="4" t="s">
        <v>2041</v>
      </c>
      <c r="O13436" s="4" t="s">
        <v>2044</v>
      </c>
      <c r="P13436" s="4" t="s">
        <v>2041</v>
      </c>
      <c r="R13436" s="5" t="str">
        <f t="shared" si="1"/>
        <v>2022_495</v>
      </c>
    </row>
    <row r="13437">
      <c r="A13437" s="4" t="s">
        <v>2736</v>
      </c>
      <c r="B13437" s="4">
        <v>496.0</v>
      </c>
      <c r="C13437" s="4">
        <v>2022.0</v>
      </c>
      <c r="D13437" s="4" t="s">
        <v>444</v>
      </c>
      <c r="E13437" s="4" t="s">
        <v>2052</v>
      </c>
      <c r="F13437" s="4" t="s">
        <v>212</v>
      </c>
      <c r="G13437" s="4" t="s">
        <v>2737</v>
      </c>
      <c r="H13437" s="4">
        <v>11384.0</v>
      </c>
      <c r="I13437" s="4">
        <v>6420.0</v>
      </c>
      <c r="J13437" s="4">
        <v>429.0</v>
      </c>
      <c r="K13437" s="4">
        <v>10038.0</v>
      </c>
      <c r="L13437" s="4">
        <v>6640.0</v>
      </c>
      <c r="M13437" s="4" t="s">
        <v>2041</v>
      </c>
      <c r="N13437" s="4" t="s">
        <v>2041</v>
      </c>
      <c r="O13437" s="4" t="s">
        <v>2041</v>
      </c>
      <c r="P13437" s="4" t="s">
        <v>2041</v>
      </c>
      <c r="R13437" s="5" t="str">
        <f t="shared" si="1"/>
        <v>2022_496</v>
      </c>
    </row>
    <row r="13438">
      <c r="A13438" s="4" t="s">
        <v>2732</v>
      </c>
      <c r="B13438" s="4">
        <v>497.0</v>
      </c>
      <c r="C13438" s="4">
        <v>2022.0</v>
      </c>
      <c r="D13438" s="4" t="s">
        <v>638</v>
      </c>
      <c r="E13438" s="4" t="s">
        <v>2043</v>
      </c>
      <c r="F13438" s="4" t="s">
        <v>179</v>
      </c>
      <c r="G13438" s="4" t="s">
        <v>2733</v>
      </c>
      <c r="H13438" s="4">
        <v>49869.0</v>
      </c>
      <c r="I13438" s="4">
        <v>6416.0</v>
      </c>
      <c r="J13438" s="4">
        <v>1153.0</v>
      </c>
      <c r="K13438" s="4">
        <v>23714.0</v>
      </c>
      <c r="L13438" s="4">
        <v>19300.0</v>
      </c>
      <c r="M13438" s="4" t="s">
        <v>2041</v>
      </c>
      <c r="N13438" s="4" t="s">
        <v>2041</v>
      </c>
      <c r="O13438" s="4" t="s">
        <v>2041</v>
      </c>
      <c r="P13438" s="4" t="s">
        <v>2041</v>
      </c>
      <c r="R13438" s="5" t="str">
        <f t="shared" si="1"/>
        <v>2022_497</v>
      </c>
    </row>
    <row r="13439">
      <c r="A13439" s="4" t="s">
        <v>2761</v>
      </c>
      <c r="B13439" s="4">
        <v>498.0</v>
      </c>
      <c r="C13439" s="4">
        <v>2022.0</v>
      </c>
      <c r="D13439" s="4" t="s">
        <v>1831</v>
      </c>
      <c r="E13439" s="4" t="s">
        <v>2040</v>
      </c>
      <c r="F13439" s="4" t="s">
        <v>37</v>
      </c>
      <c r="G13439" s="4" t="s">
        <v>1495</v>
      </c>
      <c r="H13439" s="4">
        <v>1134.0</v>
      </c>
      <c r="I13439" s="4">
        <v>6413.0</v>
      </c>
      <c r="J13439" s="4">
        <v>59.0</v>
      </c>
      <c r="K13439" s="4">
        <v>2942.0</v>
      </c>
      <c r="L13439" s="4">
        <v>11236.0</v>
      </c>
      <c r="M13439" s="4" t="s">
        <v>2041</v>
      </c>
      <c r="N13439" s="4" t="s">
        <v>2041</v>
      </c>
      <c r="O13439" s="4" t="s">
        <v>2044</v>
      </c>
      <c r="P13439" s="4" t="s">
        <v>2041</v>
      </c>
      <c r="R13439" s="5" t="str">
        <f t="shared" si="1"/>
        <v>2022_498</v>
      </c>
    </row>
    <row r="13440">
      <c r="A13440" s="4" t="s">
        <v>2502</v>
      </c>
      <c r="B13440" s="4">
        <v>499.0</v>
      </c>
      <c r="C13440" s="4">
        <v>2022.0</v>
      </c>
      <c r="D13440" s="4" t="s">
        <v>29</v>
      </c>
      <c r="E13440" s="4" t="s">
        <v>29</v>
      </c>
      <c r="F13440" s="4" t="s">
        <v>35</v>
      </c>
      <c r="G13440" s="4" t="s">
        <v>1643</v>
      </c>
      <c r="H13440" s="4">
        <v>6763.0</v>
      </c>
      <c r="I13440" s="4">
        <v>6411.0</v>
      </c>
      <c r="K13440" s="4">
        <v>16481.0</v>
      </c>
      <c r="L13440" s="4">
        <v>15640.0</v>
      </c>
      <c r="M13440" s="4" t="s">
        <v>2041</v>
      </c>
      <c r="N13440" s="4" t="s">
        <v>2041</v>
      </c>
      <c r="O13440" s="4" t="s">
        <v>2041</v>
      </c>
      <c r="P13440" s="4" t="s">
        <v>2041</v>
      </c>
      <c r="R13440" s="5" t="str">
        <f t="shared" si="1"/>
        <v>2022_499</v>
      </c>
    </row>
    <row r="13441">
      <c r="A13441" s="4" t="s">
        <v>2403</v>
      </c>
      <c r="B13441" s="4">
        <v>500.0</v>
      </c>
      <c r="C13441" s="4">
        <v>2022.0</v>
      </c>
      <c r="D13441" s="4" t="s">
        <v>216</v>
      </c>
      <c r="E13441" s="4" t="s">
        <v>921</v>
      </c>
      <c r="F13441" s="4" t="s">
        <v>144</v>
      </c>
      <c r="G13441" s="4" t="s">
        <v>1481</v>
      </c>
      <c r="H13441" s="4">
        <v>24199.0</v>
      </c>
      <c r="I13441" s="4">
        <v>6394.0</v>
      </c>
      <c r="J13441" s="4">
        <v>990.0</v>
      </c>
      <c r="K13441" s="4">
        <v>35735.0</v>
      </c>
      <c r="L13441" s="4">
        <v>9116.0</v>
      </c>
      <c r="M13441" s="4" t="s">
        <v>2041</v>
      </c>
      <c r="N13441" s="4" t="s">
        <v>2041</v>
      </c>
      <c r="O13441" s="4" t="s">
        <v>2041</v>
      </c>
      <c r="P13441" s="4" t="s">
        <v>2041</v>
      </c>
      <c r="R13441" s="5" t="str">
        <f t="shared" si="1"/>
        <v>2022_500</v>
      </c>
    </row>
    <row r="13442">
      <c r="A13442" s="4" t="s">
        <v>25</v>
      </c>
      <c r="B13442" s="4">
        <v>1.0</v>
      </c>
      <c r="C13442" s="4">
        <v>2023.0</v>
      </c>
      <c r="D13442" s="4" t="s">
        <v>26</v>
      </c>
      <c r="E13442" s="4" t="s">
        <v>2040</v>
      </c>
      <c r="F13442" s="4" t="s">
        <v>27</v>
      </c>
      <c r="G13442" s="4" t="s">
        <v>1400</v>
      </c>
      <c r="H13442" s="4">
        <v>397475.0</v>
      </c>
      <c r="I13442" s="4">
        <v>611289.0</v>
      </c>
      <c r="J13442" s="4">
        <v>11680.0</v>
      </c>
      <c r="K13442" s="4">
        <v>243197.0</v>
      </c>
      <c r="L13442" s="4">
        <v>2100000.0</v>
      </c>
      <c r="M13442" s="4" t="s">
        <v>2041</v>
      </c>
      <c r="N13442" s="4" t="s">
        <v>2041</v>
      </c>
      <c r="O13442" s="4" t="s">
        <v>2041</v>
      </c>
      <c r="P13442" s="4" t="s">
        <v>2044</v>
      </c>
      <c r="R13442" s="5" t="str">
        <f t="shared" si="1"/>
        <v>2023_1</v>
      </c>
    </row>
    <row r="13443">
      <c r="A13443" s="4" t="s">
        <v>2640</v>
      </c>
      <c r="B13443" s="4">
        <v>2.0</v>
      </c>
      <c r="C13443" s="4">
        <v>2023.0</v>
      </c>
      <c r="D13443" s="4" t="s">
        <v>1364</v>
      </c>
      <c r="E13443" s="4" t="s">
        <v>2040</v>
      </c>
      <c r="F13443" s="4" t="s">
        <v>95</v>
      </c>
      <c r="G13443" s="4" t="s">
        <v>1458</v>
      </c>
      <c r="H13443" s="4">
        <v>1058440.0</v>
      </c>
      <c r="I13443" s="4">
        <v>513983.0</v>
      </c>
      <c r="J13443" s="4">
        <v>2722.0</v>
      </c>
      <c r="K13443" s="4">
        <v>462675.0</v>
      </c>
      <c r="L13443" s="4">
        <v>1541000.0</v>
      </c>
      <c r="M13443" s="4" t="s">
        <v>2041</v>
      </c>
      <c r="N13443" s="4" t="s">
        <v>2041</v>
      </c>
      <c r="O13443" s="4" t="s">
        <v>2041</v>
      </c>
      <c r="P13443" s="4" t="s">
        <v>2044</v>
      </c>
      <c r="R13443" s="5" t="str">
        <f t="shared" si="1"/>
        <v>2023_2</v>
      </c>
    </row>
    <row r="13444">
      <c r="A13444" s="4" t="s">
        <v>22</v>
      </c>
      <c r="B13444" s="4">
        <v>3.0</v>
      </c>
      <c r="C13444" s="4">
        <v>2023.0</v>
      </c>
      <c r="D13444" s="4" t="s">
        <v>23</v>
      </c>
      <c r="E13444" s="4" t="s">
        <v>921</v>
      </c>
      <c r="F13444" s="4" t="s">
        <v>24</v>
      </c>
      <c r="G13444" s="4" t="s">
        <v>1401</v>
      </c>
      <c r="H13444" s="4">
        <v>446424.0</v>
      </c>
      <c r="I13444" s="4">
        <v>413680.0</v>
      </c>
      <c r="J13444" s="4">
        <v>55740.0</v>
      </c>
      <c r="K13444" s="4">
        <v>369067.0</v>
      </c>
      <c r="L13444" s="4">
        <v>62000.0</v>
      </c>
      <c r="M13444" s="4" t="s">
        <v>2041</v>
      </c>
      <c r="N13444" s="4" t="s">
        <v>2041</v>
      </c>
      <c r="O13444" s="4" t="s">
        <v>2041</v>
      </c>
      <c r="P13444" s="4" t="s">
        <v>2044</v>
      </c>
      <c r="R13444" s="5" t="str">
        <f t="shared" si="1"/>
        <v>2023_3</v>
      </c>
    </row>
    <row r="13445">
      <c r="A13445" s="4" t="s">
        <v>1969</v>
      </c>
      <c r="B13445" s="4">
        <v>4.0</v>
      </c>
      <c r="C13445" s="4">
        <v>2023.0</v>
      </c>
      <c r="D13445" s="4" t="s">
        <v>32</v>
      </c>
      <c r="E13445" s="4" t="s">
        <v>2043</v>
      </c>
      <c r="F13445" s="4" t="s">
        <v>57</v>
      </c>
      <c r="G13445" s="4" t="s">
        <v>1487</v>
      </c>
      <c r="H13445" s="4">
        <v>2609039.0</v>
      </c>
      <c r="I13445" s="4">
        <v>394328.0</v>
      </c>
      <c r="J13445" s="4">
        <v>99803.0</v>
      </c>
      <c r="K13445" s="4">
        <v>352755.0</v>
      </c>
      <c r="L13445" s="4">
        <v>164000.0</v>
      </c>
      <c r="M13445" s="4" t="s">
        <v>2041</v>
      </c>
      <c r="N13445" s="4" t="s">
        <v>2041</v>
      </c>
      <c r="O13445" s="4" t="s">
        <v>2041</v>
      </c>
      <c r="P13445" s="4" t="s">
        <v>2044</v>
      </c>
      <c r="R13445" s="5" t="str">
        <f t="shared" si="1"/>
        <v>2023_4</v>
      </c>
    </row>
    <row r="13446">
      <c r="A13446" s="4" t="s">
        <v>1975</v>
      </c>
      <c r="B13446" s="4">
        <v>5.0</v>
      </c>
      <c r="C13446" s="4">
        <v>2023.0</v>
      </c>
      <c r="D13446" s="4" t="s">
        <v>1289</v>
      </c>
      <c r="E13446" s="4" t="s">
        <v>114</v>
      </c>
      <c r="F13446" s="4" t="s">
        <v>74</v>
      </c>
      <c r="G13446" s="4" t="s">
        <v>1416</v>
      </c>
      <c r="H13446" s="4">
        <v>440854.0</v>
      </c>
      <c r="I13446" s="4">
        <v>324162.0</v>
      </c>
      <c r="J13446" s="4">
        <v>20120.0</v>
      </c>
      <c r="K13446" s="4">
        <v>245705.0</v>
      </c>
      <c r="L13446" s="9">
        <v>400000.0</v>
      </c>
      <c r="M13446" s="4" t="s">
        <v>2041</v>
      </c>
      <c r="N13446" s="4" t="s">
        <v>2041</v>
      </c>
      <c r="O13446" s="4" t="s">
        <v>2041</v>
      </c>
      <c r="P13446" s="4" t="s">
        <v>2044</v>
      </c>
      <c r="R13446" s="5" t="str">
        <f t="shared" si="1"/>
        <v>2023_5</v>
      </c>
    </row>
    <row r="13447">
      <c r="A13447" s="7" t="s">
        <v>2045</v>
      </c>
      <c r="B13447" s="7">
        <v>6.0</v>
      </c>
      <c r="C13447" s="7">
        <v>2023.0</v>
      </c>
      <c r="D13447" s="7" t="s">
        <v>1292</v>
      </c>
      <c r="E13447" s="7" t="s">
        <v>114</v>
      </c>
      <c r="F13447" s="7" t="s">
        <v>212</v>
      </c>
      <c r="G13447" s="7" t="s">
        <v>1434</v>
      </c>
      <c r="H13447" s="7">
        <v>95422.0</v>
      </c>
      <c r="I13447" s="7">
        <v>322467.0</v>
      </c>
      <c r="J13447" s="7">
        <v>4149.0</v>
      </c>
      <c r="K13447" s="7">
        <v>228275.0</v>
      </c>
      <c r="L13447" s="7">
        <v>259500.0</v>
      </c>
      <c r="M13447" s="7" t="s">
        <v>2041</v>
      </c>
      <c r="N13447" s="7" t="s">
        <v>2044</v>
      </c>
      <c r="O13447" s="7" t="s">
        <v>2041</v>
      </c>
      <c r="P13447" s="7" t="s">
        <v>2044</v>
      </c>
      <c r="Q13447" s="8"/>
      <c r="R13447" s="5" t="str">
        <f t="shared" si="1"/>
        <v>2023_6</v>
      </c>
    </row>
    <row r="13448">
      <c r="A13448" s="4" t="s">
        <v>1968</v>
      </c>
      <c r="B13448" s="4">
        <v>7.0</v>
      </c>
      <c r="C13448" s="4">
        <v>2023.0</v>
      </c>
      <c r="D13448" s="4" t="s">
        <v>67</v>
      </c>
      <c r="E13448" s="4" t="s">
        <v>2042</v>
      </c>
      <c r="F13448" s="4" t="s">
        <v>70</v>
      </c>
      <c r="G13448" s="4" t="s">
        <v>1409</v>
      </c>
      <c r="H13448" s="4">
        <v>675657.0</v>
      </c>
      <c r="I13448" s="4">
        <v>302089.0</v>
      </c>
      <c r="J13448" s="4">
        <v>22819.0</v>
      </c>
      <c r="K13448" s="4">
        <v>948452.0</v>
      </c>
      <c r="L13448" s="4">
        <v>383000.0</v>
      </c>
      <c r="M13448" s="4" t="s">
        <v>2041</v>
      </c>
      <c r="N13448" s="4" t="s">
        <v>2041</v>
      </c>
      <c r="O13448" s="4" t="s">
        <v>2041</v>
      </c>
      <c r="P13448" s="4" t="s">
        <v>2044</v>
      </c>
      <c r="R13448" s="5" t="str">
        <f t="shared" si="1"/>
        <v>2023_7</v>
      </c>
    </row>
    <row r="13449">
      <c r="A13449" s="4" t="s">
        <v>2056</v>
      </c>
      <c r="B13449" s="4">
        <v>8.0</v>
      </c>
      <c r="C13449" s="4">
        <v>2023.0</v>
      </c>
      <c r="D13449" s="4" t="s">
        <v>1364</v>
      </c>
      <c r="E13449" s="4" t="s">
        <v>2043</v>
      </c>
      <c r="F13449" s="4" t="s">
        <v>57</v>
      </c>
      <c r="G13449" s="4" t="s">
        <v>1544</v>
      </c>
      <c r="H13449" s="4">
        <v>1330201.0</v>
      </c>
      <c r="I13449" s="4">
        <v>282836.0</v>
      </c>
      <c r="J13449" s="4">
        <v>59972.0</v>
      </c>
      <c r="K13449" s="4">
        <v>365264.0</v>
      </c>
      <c r="L13449" s="4">
        <v>190234.0</v>
      </c>
      <c r="M13449" s="4" t="s">
        <v>2041</v>
      </c>
      <c r="N13449" s="4" t="s">
        <v>2041</v>
      </c>
      <c r="O13449" s="4" t="s">
        <v>2041</v>
      </c>
      <c r="P13449" s="4" t="s">
        <v>2044</v>
      </c>
      <c r="R13449" s="5" t="str">
        <f t="shared" si="1"/>
        <v>2023_8</v>
      </c>
    </row>
    <row r="13450">
      <c r="A13450" s="4" t="s">
        <v>1976</v>
      </c>
      <c r="B13450" s="4">
        <v>9.0</v>
      </c>
      <c r="C13450" s="4">
        <v>2023.0</v>
      </c>
      <c r="D13450" s="4" t="s">
        <v>973</v>
      </c>
      <c r="E13450" s="4" t="s">
        <v>114</v>
      </c>
      <c r="F13450" s="4" t="s">
        <v>24</v>
      </c>
      <c r="G13450" s="4" t="s">
        <v>1401</v>
      </c>
      <c r="H13450" s="4">
        <v>48757.0</v>
      </c>
      <c r="I13450" s="4">
        <v>263966.0</v>
      </c>
      <c r="J13450" s="4">
        <v>1114.0</v>
      </c>
      <c r="K13450" s="4">
        <v>63298.0</v>
      </c>
      <c r="L13450" s="4">
        <v>66500.0</v>
      </c>
      <c r="M13450" s="4" t="s">
        <v>2041</v>
      </c>
      <c r="N13450" s="4" t="s">
        <v>2041</v>
      </c>
      <c r="O13450" s="4" t="s">
        <v>2041</v>
      </c>
      <c r="P13450" s="4" t="s">
        <v>2044</v>
      </c>
      <c r="R13450" s="5" t="str">
        <f t="shared" si="1"/>
        <v>2023_9</v>
      </c>
    </row>
    <row r="13451">
      <c r="A13451" s="4" t="s">
        <v>1967</v>
      </c>
      <c r="B13451" s="4">
        <v>10.0</v>
      </c>
      <c r="C13451" s="4">
        <v>2023.0</v>
      </c>
      <c r="D13451" s="4" t="s">
        <v>23</v>
      </c>
      <c r="E13451" s="4" t="s">
        <v>921</v>
      </c>
      <c r="F13451" s="4" t="s">
        <v>57</v>
      </c>
      <c r="G13451" s="4" t="s">
        <v>1403</v>
      </c>
      <c r="H13451" s="4">
        <v>311093.0</v>
      </c>
      <c r="I13451" s="4">
        <v>246252.0</v>
      </c>
      <c r="J13451" s="4">
        <v>35465.0</v>
      </c>
      <c r="K13451" s="4">
        <v>257709.0</v>
      </c>
      <c r="L13451" s="4">
        <v>43846.0</v>
      </c>
      <c r="M13451" s="4" t="s">
        <v>2041</v>
      </c>
      <c r="N13451" s="4" t="s">
        <v>2041</v>
      </c>
      <c r="O13451" s="4" t="s">
        <v>2041</v>
      </c>
      <c r="P13451" s="4" t="s">
        <v>2044</v>
      </c>
      <c r="R13451" s="5" t="str">
        <f t="shared" si="1"/>
        <v>2023_10</v>
      </c>
    </row>
    <row r="13452">
      <c r="A13452" s="4" t="s">
        <v>1988</v>
      </c>
      <c r="B13452" s="4">
        <v>11.0</v>
      </c>
      <c r="C13452" s="4">
        <v>2023.0</v>
      </c>
      <c r="D13452" s="4" t="s">
        <v>973</v>
      </c>
      <c r="E13452" s="4" t="s">
        <v>114</v>
      </c>
      <c r="F13452" s="4" t="s">
        <v>100</v>
      </c>
      <c r="G13452" s="4" t="s">
        <v>2740</v>
      </c>
      <c r="H13452" s="4">
        <v>32384.0</v>
      </c>
      <c r="I13452" s="4">
        <v>238587.0</v>
      </c>
      <c r="J13452" s="4">
        <v>1699.0</v>
      </c>
      <c r="K13452" s="4">
        <v>56561.0</v>
      </c>
      <c r="L13452" s="4">
        <v>41500.0</v>
      </c>
      <c r="M13452" s="4" t="s">
        <v>2041</v>
      </c>
      <c r="N13452" s="4" t="s">
        <v>2041</v>
      </c>
      <c r="O13452" s="4" t="s">
        <v>2041</v>
      </c>
      <c r="P13452" s="4" t="s">
        <v>2044</v>
      </c>
      <c r="R13452" s="5" t="str">
        <f t="shared" si="1"/>
        <v>2023_11</v>
      </c>
    </row>
    <row r="13453">
      <c r="A13453" s="4" t="s">
        <v>1979</v>
      </c>
      <c r="B13453" s="4">
        <v>12.0</v>
      </c>
      <c r="C13453" s="4">
        <v>2023.0</v>
      </c>
      <c r="D13453" s="4" t="s">
        <v>26</v>
      </c>
      <c r="E13453" s="4" t="s">
        <v>2040</v>
      </c>
      <c r="F13453" s="4" t="s">
        <v>95</v>
      </c>
      <c r="G13453" s="4" t="s">
        <v>1421</v>
      </c>
      <c r="H13453" s="4">
        <v>220354.0</v>
      </c>
      <c r="I13453" s="4">
        <v>226954.0</v>
      </c>
      <c r="J13453" s="4">
        <v>5844.0</v>
      </c>
      <c r="K13453" s="4">
        <v>64166.0</v>
      </c>
      <c r="L13453" s="4">
        <v>304000.0</v>
      </c>
      <c r="M13453" s="4" t="s">
        <v>2041</v>
      </c>
      <c r="N13453" s="4" t="s">
        <v>2041</v>
      </c>
      <c r="O13453" s="4" t="s">
        <v>2041</v>
      </c>
      <c r="P13453" s="4" t="s">
        <v>2044</v>
      </c>
      <c r="R13453" s="5" t="str">
        <f t="shared" si="1"/>
        <v>2023_12</v>
      </c>
    </row>
    <row r="13454">
      <c r="A13454" s="4" t="s">
        <v>1991</v>
      </c>
      <c r="B13454" s="4">
        <v>13.0</v>
      </c>
      <c r="C13454" s="4">
        <v>2023.0</v>
      </c>
      <c r="D13454" s="4" t="s">
        <v>638</v>
      </c>
      <c r="E13454" s="4" t="s">
        <v>2043</v>
      </c>
      <c r="F13454" s="4" t="s">
        <v>95</v>
      </c>
      <c r="G13454" s="4" t="s">
        <v>1431</v>
      </c>
      <c r="H13454" s="4">
        <v>2146049.0</v>
      </c>
      <c r="I13454" s="4">
        <v>198270.0</v>
      </c>
      <c r="J13454" s="4">
        <v>72738.0</v>
      </c>
      <c r="K13454" s="4">
        <v>364840.0</v>
      </c>
      <c r="L13454" s="4">
        <v>221000.0</v>
      </c>
      <c r="M13454" s="4" t="s">
        <v>2041</v>
      </c>
      <c r="N13454" s="4" t="s">
        <v>2041</v>
      </c>
      <c r="O13454" s="4" t="s">
        <v>2041</v>
      </c>
      <c r="P13454" s="4" t="s">
        <v>2044</v>
      </c>
      <c r="R13454" s="5" t="str">
        <f t="shared" si="1"/>
        <v>2023_13</v>
      </c>
    </row>
    <row r="13455">
      <c r="A13455" s="4" t="s">
        <v>1982</v>
      </c>
      <c r="B13455" s="4">
        <v>14.0</v>
      </c>
      <c r="C13455" s="4">
        <v>2023.0</v>
      </c>
      <c r="D13455" s="4" t="s">
        <v>973</v>
      </c>
      <c r="E13455" s="4" t="s">
        <v>114</v>
      </c>
      <c r="F13455" s="4" t="s">
        <v>55</v>
      </c>
      <c r="G13455" s="4" t="s">
        <v>1415</v>
      </c>
      <c r="H13455" s="4">
        <v>19452.0</v>
      </c>
      <c r="I13455" s="4">
        <v>181364.0</v>
      </c>
      <c r="J13455" s="4">
        <v>933.0</v>
      </c>
      <c r="K13455" s="4">
        <v>43878.0</v>
      </c>
      <c r="L13455" s="4">
        <v>46035.0</v>
      </c>
      <c r="M13455" s="4" t="s">
        <v>2041</v>
      </c>
      <c r="N13455" s="4" t="s">
        <v>2041</v>
      </c>
      <c r="O13455" s="4" t="s">
        <v>2041</v>
      </c>
      <c r="P13455" s="4" t="s">
        <v>2044</v>
      </c>
      <c r="R13455" s="5" t="str">
        <f t="shared" si="1"/>
        <v>2023_14</v>
      </c>
    </row>
    <row r="13456">
      <c r="A13456" s="4" t="s">
        <v>2096</v>
      </c>
      <c r="B13456" s="4">
        <v>15.0</v>
      </c>
      <c r="C13456" s="4">
        <v>2023.0</v>
      </c>
      <c r="D13456" s="4" t="s">
        <v>1292</v>
      </c>
      <c r="E13456" s="4" t="s">
        <v>114</v>
      </c>
      <c r="F13456" s="4" t="s">
        <v>35</v>
      </c>
      <c r="G13456" s="4" t="s">
        <v>1896</v>
      </c>
      <c r="H13456" s="4">
        <v>75901.0</v>
      </c>
      <c r="I13456" s="4">
        <v>180516.0</v>
      </c>
      <c r="J13456" s="4">
        <v>6668.0</v>
      </c>
      <c r="K13456" s="4">
        <v>143932.0</v>
      </c>
      <c r="L13456" s="4">
        <v>70231.0</v>
      </c>
      <c r="M13456" s="4" t="s">
        <v>2041</v>
      </c>
      <c r="N13456" s="4" t="s">
        <v>2041</v>
      </c>
      <c r="O13456" s="4" t="s">
        <v>2041</v>
      </c>
      <c r="P13456" s="4" t="s">
        <v>2044</v>
      </c>
      <c r="R13456" s="5" t="str">
        <f t="shared" si="1"/>
        <v>2023_15</v>
      </c>
    </row>
    <row r="13457">
      <c r="A13457" s="4" t="s">
        <v>1985</v>
      </c>
      <c r="B13457" s="4">
        <v>16.0</v>
      </c>
      <c r="C13457" s="4">
        <v>2023.0</v>
      </c>
      <c r="D13457" s="4" t="s">
        <v>23</v>
      </c>
      <c r="E13457" s="4" t="s">
        <v>921</v>
      </c>
      <c r="F13457" s="4" t="s">
        <v>55</v>
      </c>
      <c r="G13457" s="4" t="s">
        <v>1889</v>
      </c>
      <c r="H13457" s="4">
        <v>59544.0</v>
      </c>
      <c r="I13457" s="4">
        <v>180012.0</v>
      </c>
      <c r="J13457" s="4">
        <v>14516.0</v>
      </c>
      <c r="K13457" s="4">
        <v>89904.0</v>
      </c>
      <c r="L13457" s="4">
        <v>17800.0</v>
      </c>
      <c r="M13457" s="4" t="s">
        <v>2041</v>
      </c>
      <c r="N13457" s="4" t="s">
        <v>2041</v>
      </c>
      <c r="O13457" s="4" t="s">
        <v>2041</v>
      </c>
      <c r="P13457" s="4" t="s">
        <v>2044</v>
      </c>
      <c r="R13457" s="5" t="str">
        <f t="shared" si="1"/>
        <v>2023_16</v>
      </c>
    </row>
    <row r="13458">
      <c r="A13458" s="4" t="s">
        <v>1938</v>
      </c>
      <c r="B13458" s="4">
        <v>17.0</v>
      </c>
      <c r="C13458" s="4">
        <v>2023.0</v>
      </c>
      <c r="D13458" s="4" t="s">
        <v>23</v>
      </c>
      <c r="E13458" s="4" t="s">
        <v>921</v>
      </c>
      <c r="F13458" s="4" t="s">
        <v>24</v>
      </c>
      <c r="G13458" s="4" t="s">
        <v>1404</v>
      </c>
      <c r="H13458" s="4">
        <v>46727.0</v>
      </c>
      <c r="I13458" s="4">
        <v>175702.0</v>
      </c>
      <c r="J13458" s="4">
        <v>11024.0</v>
      </c>
      <c r="K13458" s="4">
        <v>76442.0</v>
      </c>
      <c r="L13458" s="4">
        <v>13000.0</v>
      </c>
      <c r="M13458" s="4" t="s">
        <v>2041</v>
      </c>
      <c r="N13458" s="4" t="s">
        <v>2041</v>
      </c>
      <c r="O13458" s="4" t="s">
        <v>2041</v>
      </c>
      <c r="P13458" s="4" t="s">
        <v>2044</v>
      </c>
      <c r="R13458" s="5" t="str">
        <f t="shared" si="1"/>
        <v>2023_17</v>
      </c>
    </row>
    <row r="13459">
      <c r="A13459" s="4" t="s">
        <v>1973</v>
      </c>
      <c r="B13459" s="4">
        <v>18.0</v>
      </c>
      <c r="C13459" s="4">
        <v>2023.0</v>
      </c>
      <c r="D13459" s="4" t="s">
        <v>23</v>
      </c>
      <c r="E13459" s="4" t="s">
        <v>921</v>
      </c>
      <c r="F13459" s="4" t="s">
        <v>24</v>
      </c>
      <c r="G13459" s="4" t="s">
        <v>1412</v>
      </c>
      <c r="H13459" s="4">
        <v>51351.0</v>
      </c>
      <c r="I13459" s="4">
        <v>171189.0</v>
      </c>
      <c r="J13459" s="4">
        <v>11528.0</v>
      </c>
      <c r="K13459" s="4">
        <v>60982.0</v>
      </c>
      <c r="L13459" s="4">
        <v>9743.0</v>
      </c>
      <c r="M13459" s="4" t="s">
        <v>2041</v>
      </c>
      <c r="N13459" s="4" t="s">
        <v>2041</v>
      </c>
      <c r="O13459" s="4" t="s">
        <v>2041</v>
      </c>
      <c r="P13459" s="4" t="s">
        <v>2044</v>
      </c>
      <c r="R13459" s="5" t="str">
        <f t="shared" si="1"/>
        <v>2023_18</v>
      </c>
    </row>
    <row r="13460">
      <c r="A13460" s="4" t="s">
        <v>1971</v>
      </c>
      <c r="B13460" s="4">
        <v>19.0</v>
      </c>
      <c r="C13460" s="4">
        <v>2023.0</v>
      </c>
      <c r="D13460" s="4" t="s">
        <v>19</v>
      </c>
      <c r="E13460" s="4" t="s">
        <v>19</v>
      </c>
      <c r="F13460" s="4" t="s">
        <v>20</v>
      </c>
      <c r="G13460" s="4" t="s">
        <v>1406</v>
      </c>
      <c r="H13460" s="4">
        <v>50400.0</v>
      </c>
      <c r="I13460" s="4">
        <v>158057.0</v>
      </c>
      <c r="J13460" s="4">
        <v>1981.0</v>
      </c>
      <c r="K13460" s="4">
        <v>255884.0</v>
      </c>
      <c r="L13460" s="4">
        <v>173000.0</v>
      </c>
      <c r="M13460" s="4" t="s">
        <v>2041</v>
      </c>
      <c r="N13460" s="4" t="s">
        <v>2041</v>
      </c>
      <c r="O13460" s="4" t="s">
        <v>2041</v>
      </c>
      <c r="P13460" s="4" t="s">
        <v>2044</v>
      </c>
      <c r="R13460" s="5" t="str">
        <f t="shared" si="1"/>
        <v>2023_19</v>
      </c>
    </row>
    <row r="13461">
      <c r="A13461" s="4" t="s">
        <v>1990</v>
      </c>
      <c r="B13461" s="4">
        <v>20.0</v>
      </c>
      <c r="C13461" s="4">
        <v>2023.0</v>
      </c>
      <c r="D13461" s="4" t="s">
        <v>1831</v>
      </c>
      <c r="E13461" s="4" t="s">
        <v>2040</v>
      </c>
      <c r="F13461" s="4" t="s">
        <v>88</v>
      </c>
      <c r="G13461" s="4" t="s">
        <v>1413</v>
      </c>
      <c r="H13461" s="4">
        <v>299534.0</v>
      </c>
      <c r="I13461" s="4">
        <v>157403.0</v>
      </c>
      <c r="J13461" s="4">
        <v>17105.0</v>
      </c>
      <c r="K13461" s="4">
        <v>76445.0</v>
      </c>
      <c r="L13461" s="4">
        <v>471600.0</v>
      </c>
      <c r="M13461" s="4" t="s">
        <v>2041</v>
      </c>
      <c r="N13461" s="4" t="s">
        <v>2041</v>
      </c>
      <c r="O13461" s="4" t="s">
        <v>2041</v>
      </c>
      <c r="P13461" s="4" t="s">
        <v>2044</v>
      </c>
      <c r="R13461" s="5" t="str">
        <f t="shared" si="1"/>
        <v>2023_20</v>
      </c>
    </row>
    <row r="13462">
      <c r="A13462" s="7" t="s">
        <v>1970</v>
      </c>
      <c r="B13462" s="7">
        <v>21.0</v>
      </c>
      <c r="C13462" s="7">
        <v>2023.0</v>
      </c>
      <c r="D13462" s="7" t="s">
        <v>19</v>
      </c>
      <c r="E13462" s="7" t="s">
        <v>19</v>
      </c>
      <c r="F13462" s="7" t="s">
        <v>20</v>
      </c>
      <c r="G13462" s="7" t="s">
        <v>1402</v>
      </c>
      <c r="H13462" s="7">
        <v>51155.0</v>
      </c>
      <c r="I13462" s="7">
        <v>156735.0</v>
      </c>
      <c r="J13462" s="7">
        <v>9934.0</v>
      </c>
      <c r="K13462" s="7">
        <v>264037.0</v>
      </c>
      <c r="L13462" s="7">
        <v>167000.0</v>
      </c>
      <c r="M13462" s="7" t="s">
        <v>2041</v>
      </c>
      <c r="N13462" s="7" t="s">
        <v>2044</v>
      </c>
      <c r="O13462" s="7" t="s">
        <v>2041</v>
      </c>
      <c r="P13462" s="7" t="s">
        <v>2044</v>
      </c>
      <c r="Q13462" s="8"/>
      <c r="R13462" s="5" t="str">
        <f t="shared" si="1"/>
        <v>2023_21</v>
      </c>
    </row>
    <row r="13463">
      <c r="A13463" s="7" t="s">
        <v>2641</v>
      </c>
      <c r="B13463" s="7">
        <v>22.0</v>
      </c>
      <c r="C13463" s="7">
        <v>2023.0</v>
      </c>
      <c r="D13463" s="7" t="s">
        <v>1289</v>
      </c>
      <c r="E13463" s="7" t="s">
        <v>114</v>
      </c>
      <c r="F13463" s="7" t="s">
        <v>257</v>
      </c>
      <c r="G13463" s="7" t="s">
        <v>1424</v>
      </c>
      <c r="H13463" s="7">
        <v>109098.0</v>
      </c>
      <c r="I13463" s="7">
        <v>156595.0</v>
      </c>
      <c r="J13463" s="7">
        <v>6025.0</v>
      </c>
      <c r="K13463" s="7">
        <v>102772.0</v>
      </c>
      <c r="L13463" s="7">
        <v>102300.0</v>
      </c>
      <c r="M13463" s="7" t="s">
        <v>2041</v>
      </c>
      <c r="N13463" s="7" t="s">
        <v>2044</v>
      </c>
      <c r="O13463" s="7" t="s">
        <v>2041</v>
      </c>
      <c r="P13463" s="7" t="s">
        <v>2044</v>
      </c>
      <c r="Q13463" s="8"/>
      <c r="R13463" s="5" t="str">
        <f t="shared" si="1"/>
        <v>2023_22</v>
      </c>
    </row>
    <row r="13464">
      <c r="A13464" s="4" t="s">
        <v>2566</v>
      </c>
      <c r="B13464" s="4">
        <v>23.0</v>
      </c>
      <c r="C13464" s="4">
        <v>2023.0</v>
      </c>
      <c r="D13464" s="4" t="s">
        <v>59</v>
      </c>
      <c r="E13464" s="4" t="s">
        <v>2042</v>
      </c>
      <c r="F13464" s="4" t="s">
        <v>30</v>
      </c>
      <c r="G13464" s="4" t="s">
        <v>1407</v>
      </c>
      <c r="H13464" s="4">
        <v>383549.0</v>
      </c>
      <c r="I13464" s="4">
        <v>154792.0</v>
      </c>
      <c r="J13464" s="4">
        <v>37676.0</v>
      </c>
      <c r="K13464" s="4">
        <v>3665743.0</v>
      </c>
      <c r="L13464" s="4">
        <v>293723.0</v>
      </c>
      <c r="M13464" s="4" t="s">
        <v>2041</v>
      </c>
      <c r="N13464" s="4" t="s">
        <v>2041</v>
      </c>
      <c r="O13464" s="4" t="s">
        <v>2041</v>
      </c>
      <c r="P13464" s="4" t="s">
        <v>2044</v>
      </c>
      <c r="R13464" s="5" t="str">
        <f t="shared" si="1"/>
        <v>2023_23</v>
      </c>
    </row>
    <row r="13465">
      <c r="A13465" s="4" t="s">
        <v>1984</v>
      </c>
      <c r="B13465" s="4">
        <v>24.0</v>
      </c>
      <c r="C13465" s="4">
        <v>2023.0</v>
      </c>
      <c r="D13465" s="4" t="s">
        <v>72</v>
      </c>
      <c r="E13465" s="4" t="s">
        <v>72</v>
      </c>
      <c r="F13465" s="4" t="s">
        <v>55</v>
      </c>
      <c r="G13465" s="4" t="s">
        <v>1417</v>
      </c>
      <c r="H13465" s="4">
        <v>35421.0</v>
      </c>
      <c r="I13465" s="4">
        <v>148258.0</v>
      </c>
      <c r="J13465" s="4">
        <v>2244.0</v>
      </c>
      <c r="K13465" s="4">
        <v>49623.0</v>
      </c>
      <c r="L13465" s="4">
        <v>430000.0</v>
      </c>
      <c r="M13465" s="4" t="s">
        <v>2041</v>
      </c>
      <c r="N13465" s="4" t="s">
        <v>2041</v>
      </c>
      <c r="O13465" s="4" t="s">
        <v>2041</v>
      </c>
      <c r="P13465" s="4" t="s">
        <v>2044</v>
      </c>
      <c r="R13465" s="5" t="str">
        <f t="shared" si="1"/>
        <v>2023_24</v>
      </c>
    </row>
    <row r="13466">
      <c r="A13466" s="7" t="s">
        <v>2178</v>
      </c>
      <c r="B13466" s="7">
        <v>25.0</v>
      </c>
      <c r="C13466" s="7">
        <v>2023.0</v>
      </c>
      <c r="D13466" s="7" t="s">
        <v>1289</v>
      </c>
      <c r="E13466" s="7" t="s">
        <v>114</v>
      </c>
      <c r="F13466" s="7" t="s">
        <v>144</v>
      </c>
      <c r="G13466" s="7" t="s">
        <v>1481</v>
      </c>
      <c r="H13466" s="7">
        <v>34810.0</v>
      </c>
      <c r="I13466" s="7">
        <v>144547.0</v>
      </c>
      <c r="J13466" s="7">
        <v>1202.0</v>
      </c>
      <c r="K13466" s="7">
        <v>76870.0</v>
      </c>
      <c r="L13466" s="7">
        <v>74300.0</v>
      </c>
      <c r="M13466" s="7" t="s">
        <v>2041</v>
      </c>
      <c r="N13466" s="7" t="s">
        <v>2044</v>
      </c>
      <c r="O13466" s="7" t="s">
        <v>2041</v>
      </c>
      <c r="P13466" s="7" t="s">
        <v>2044</v>
      </c>
      <c r="Q13466" s="8"/>
      <c r="R13466" s="5" t="str">
        <f t="shared" si="1"/>
        <v>2023_25</v>
      </c>
    </row>
    <row r="13467">
      <c r="A13467" s="4" t="s">
        <v>1977</v>
      </c>
      <c r="B13467" s="4">
        <v>26.0</v>
      </c>
      <c r="C13467" s="4">
        <v>2023.0</v>
      </c>
      <c r="D13467" s="4" t="s">
        <v>29</v>
      </c>
      <c r="E13467" s="4" t="s">
        <v>29</v>
      </c>
      <c r="F13467" s="4" t="s">
        <v>30</v>
      </c>
      <c r="G13467" s="4" t="s">
        <v>1407</v>
      </c>
      <c r="H13467" s="4">
        <v>163333.0</v>
      </c>
      <c r="I13467" s="4">
        <v>136835.0</v>
      </c>
      <c r="J13467" s="4">
        <v>21256.0</v>
      </c>
      <c r="K13467" s="4">
        <v>379680.0</v>
      </c>
      <c r="L13467" s="4">
        <v>117100.0</v>
      </c>
      <c r="M13467" s="4" t="s">
        <v>2041</v>
      </c>
      <c r="N13467" s="4" t="s">
        <v>2041</v>
      </c>
      <c r="O13467" s="4" t="s">
        <v>2041</v>
      </c>
      <c r="P13467" s="4" t="s">
        <v>2044</v>
      </c>
      <c r="R13467" s="5" t="str">
        <f t="shared" si="1"/>
        <v>2023_26</v>
      </c>
    </row>
    <row r="13468">
      <c r="A13468" s="7" t="s">
        <v>2471</v>
      </c>
      <c r="B13468" s="7">
        <v>27.0</v>
      </c>
      <c r="C13468" s="7">
        <v>2023.0</v>
      </c>
      <c r="D13468" s="7" t="s">
        <v>72</v>
      </c>
      <c r="E13468" s="7" t="s">
        <v>72</v>
      </c>
      <c r="F13468" s="7" t="s">
        <v>46</v>
      </c>
      <c r="G13468" s="7" t="s">
        <v>1429</v>
      </c>
      <c r="H13468" s="7">
        <v>29836.0</v>
      </c>
      <c r="I13468" s="7">
        <v>132703.0</v>
      </c>
      <c r="J13468" s="7">
        <v>4337.0</v>
      </c>
      <c r="K13468" s="7">
        <v>90124.0</v>
      </c>
      <c r="L13468" s="7">
        <v>262500.0</v>
      </c>
      <c r="M13468" s="7" t="s">
        <v>2041</v>
      </c>
      <c r="N13468" s="7" t="s">
        <v>2044</v>
      </c>
      <c r="O13468" s="7" t="s">
        <v>2041</v>
      </c>
      <c r="P13468" s="7" t="s">
        <v>2044</v>
      </c>
      <c r="Q13468" s="8"/>
      <c r="R13468" s="5" t="str">
        <f t="shared" si="1"/>
        <v>2023_27</v>
      </c>
    </row>
    <row r="13469">
      <c r="A13469" s="7" t="s">
        <v>609</v>
      </c>
      <c r="B13469" s="7">
        <v>28.0</v>
      </c>
      <c r="C13469" s="7">
        <v>2023.0</v>
      </c>
      <c r="D13469" s="7" t="s">
        <v>81</v>
      </c>
      <c r="E13469" s="7" t="s">
        <v>2042</v>
      </c>
      <c r="F13469" s="7" t="s">
        <v>82</v>
      </c>
      <c r="G13469" s="7" t="s">
        <v>1554</v>
      </c>
      <c r="H13469" s="7">
        <v>475.0</v>
      </c>
      <c r="I13469" s="7">
        <v>121596.0</v>
      </c>
      <c r="J13469" s="7">
        <v>12923.0</v>
      </c>
      <c r="K13469" s="7">
        <v>4305288.0</v>
      </c>
      <c r="L13469" s="7">
        <v>8000.0</v>
      </c>
      <c r="M13469" s="7" t="s">
        <v>2041</v>
      </c>
      <c r="N13469" s="7" t="s">
        <v>2044</v>
      </c>
      <c r="O13469" s="7" t="s">
        <v>2041</v>
      </c>
      <c r="P13469" s="7" t="s">
        <v>2044</v>
      </c>
      <c r="Q13469" s="8"/>
      <c r="R13469" s="5" t="str">
        <f t="shared" si="1"/>
        <v>2023_28</v>
      </c>
    </row>
    <row r="13470">
      <c r="A13470" s="4" t="s">
        <v>1997</v>
      </c>
      <c r="B13470" s="4">
        <v>29.0</v>
      </c>
      <c r="C13470" s="4">
        <v>2023.0</v>
      </c>
      <c r="D13470" s="4" t="s">
        <v>29</v>
      </c>
      <c r="E13470" s="4" t="s">
        <v>29</v>
      </c>
      <c r="F13470" s="4" t="s">
        <v>100</v>
      </c>
      <c r="G13470" s="4" t="s">
        <v>1443</v>
      </c>
      <c r="H13470" s="4">
        <v>159831.0</v>
      </c>
      <c r="I13470" s="4">
        <v>121427.0</v>
      </c>
      <c r="J13470" s="4">
        <v>5370.0</v>
      </c>
      <c r="K13470" s="4">
        <v>257275.0</v>
      </c>
      <c r="L13470" s="4">
        <v>186000.0</v>
      </c>
      <c r="M13470" s="4" t="s">
        <v>2041</v>
      </c>
      <c r="N13470" s="4" t="s">
        <v>2041</v>
      </c>
      <c r="O13470" s="4" t="s">
        <v>2041</v>
      </c>
      <c r="P13470" s="4" t="s">
        <v>2044</v>
      </c>
      <c r="R13470" s="5" t="str">
        <f t="shared" si="1"/>
        <v>2023_29</v>
      </c>
    </row>
    <row r="13471">
      <c r="A13471" s="4" t="s">
        <v>1171</v>
      </c>
      <c r="B13471" s="4">
        <v>30.0</v>
      </c>
      <c r="C13471" s="4">
        <v>2023.0</v>
      </c>
      <c r="D13471" s="4" t="s">
        <v>29</v>
      </c>
      <c r="E13471" s="4" t="s">
        <v>29</v>
      </c>
      <c r="F13471" s="4" t="s">
        <v>24</v>
      </c>
      <c r="G13471" s="4" t="s">
        <v>1503</v>
      </c>
      <c r="H13471" s="4">
        <v>137250.0</v>
      </c>
      <c r="I13471" s="4">
        <v>120741.0</v>
      </c>
      <c r="J13471" s="4">
        <v>8524.0</v>
      </c>
      <c r="K13471" s="4">
        <v>402853.0</v>
      </c>
      <c r="L13471" s="4">
        <v>160700.0</v>
      </c>
      <c r="M13471" s="4" t="s">
        <v>2041</v>
      </c>
      <c r="N13471" s="4" t="s">
        <v>2041</v>
      </c>
      <c r="O13471" s="4" t="s">
        <v>2041</v>
      </c>
      <c r="P13471" s="4" t="s">
        <v>2044</v>
      </c>
      <c r="R13471" s="5" t="str">
        <f t="shared" si="1"/>
        <v>2023_30</v>
      </c>
    </row>
    <row r="13472">
      <c r="A13472" s="4" t="s">
        <v>2643</v>
      </c>
      <c r="B13472" s="4">
        <v>31.0</v>
      </c>
      <c r="C13472" s="4">
        <v>2023.0</v>
      </c>
      <c r="D13472" s="4" t="s">
        <v>1364</v>
      </c>
      <c r="E13472" s="4" t="s">
        <v>2043</v>
      </c>
      <c r="F13472" s="4" t="s">
        <v>57</v>
      </c>
      <c r="G13472" s="4" t="s">
        <v>1719</v>
      </c>
      <c r="H13472" s="4">
        <v>549484.0</v>
      </c>
      <c r="I13472" s="4">
        <v>116609.0</v>
      </c>
      <c r="J13472" s="4">
        <v>23200.0</v>
      </c>
      <c r="K13472" s="4">
        <v>185727.0</v>
      </c>
      <c r="L13472" s="4">
        <v>86482.0</v>
      </c>
      <c r="M13472" s="4" t="s">
        <v>2044</v>
      </c>
      <c r="N13472" s="4" t="s">
        <v>2041</v>
      </c>
      <c r="O13472" s="4" t="s">
        <v>2041</v>
      </c>
      <c r="P13472" s="4" t="s">
        <v>2044</v>
      </c>
      <c r="R13472" s="5" t="str">
        <f t="shared" si="1"/>
        <v>2023_31</v>
      </c>
    </row>
    <row r="13473">
      <c r="A13473" s="4" t="s">
        <v>1981</v>
      </c>
      <c r="B13473" s="4">
        <v>32.0</v>
      </c>
      <c r="C13473" s="4">
        <v>2023.0</v>
      </c>
      <c r="D13473" s="4" t="s">
        <v>59</v>
      </c>
      <c r="E13473" s="4" t="s">
        <v>2042</v>
      </c>
      <c r="F13473" s="4" t="s">
        <v>127</v>
      </c>
      <c r="G13473" s="4" t="s">
        <v>1408</v>
      </c>
      <c r="H13473" s="4">
        <v>228780.0</v>
      </c>
      <c r="I13473" s="4">
        <v>115053.0</v>
      </c>
      <c r="J13473" s="4">
        <v>27528.0</v>
      </c>
      <c r="K13473" s="4">
        <v>3051375.0</v>
      </c>
      <c r="L13473" s="4">
        <v>216823.0</v>
      </c>
      <c r="M13473" s="4" t="s">
        <v>2041</v>
      </c>
      <c r="N13473" s="4" t="s">
        <v>2041</v>
      </c>
      <c r="O13473" s="4" t="s">
        <v>2041</v>
      </c>
      <c r="P13473" s="4" t="s">
        <v>2044</v>
      </c>
      <c r="R13473" s="5" t="str">
        <f t="shared" si="1"/>
        <v>2023_32</v>
      </c>
    </row>
    <row r="13474">
      <c r="A13474" s="4" t="s">
        <v>878</v>
      </c>
      <c r="B13474" s="4">
        <v>33.0</v>
      </c>
      <c r="C13474" s="4">
        <v>2023.0</v>
      </c>
      <c r="D13474" s="4" t="s">
        <v>26</v>
      </c>
      <c r="E13474" s="4" t="s">
        <v>2040</v>
      </c>
      <c r="F13474" s="4" t="s">
        <v>74</v>
      </c>
      <c r="G13474" s="4" t="s">
        <v>1422</v>
      </c>
      <c r="H13474" s="4">
        <v>76250.0</v>
      </c>
      <c r="I13474" s="4">
        <v>109120.0</v>
      </c>
      <c r="J13474" s="4">
        <v>2780.0</v>
      </c>
      <c r="K13474" s="4">
        <v>53335.0</v>
      </c>
      <c r="L13474" s="4">
        <v>440000.0</v>
      </c>
      <c r="M13474" s="4" t="s">
        <v>2041</v>
      </c>
      <c r="N13474" s="4" t="s">
        <v>2041</v>
      </c>
      <c r="O13474" s="4" t="s">
        <v>2041</v>
      </c>
      <c r="P13474" s="4" t="s">
        <v>2044</v>
      </c>
      <c r="R13474" s="5" t="str">
        <f t="shared" si="1"/>
        <v>2023_33</v>
      </c>
    </row>
    <row r="13475">
      <c r="A13475" s="4" t="s">
        <v>2522</v>
      </c>
      <c r="B13475" s="4">
        <v>34.0</v>
      </c>
      <c r="C13475" s="4">
        <v>2023.0</v>
      </c>
      <c r="D13475" s="4" t="s">
        <v>32</v>
      </c>
      <c r="E13475" s="4" t="s">
        <v>2043</v>
      </c>
      <c r="F13475" s="4" t="s">
        <v>24</v>
      </c>
      <c r="G13475" s="4" t="s">
        <v>1423</v>
      </c>
      <c r="H13475" s="4">
        <v>29402.0</v>
      </c>
      <c r="I13475" s="4">
        <v>102301.0</v>
      </c>
      <c r="J13475" s="4">
        <v>2442.0</v>
      </c>
      <c r="K13475" s="4">
        <v>89611.0</v>
      </c>
      <c r="L13475" s="4">
        <v>133000.0</v>
      </c>
      <c r="M13475" s="4" t="s">
        <v>2044</v>
      </c>
      <c r="N13475" s="4" t="s">
        <v>2041</v>
      </c>
      <c r="O13475" s="4" t="s">
        <v>2041</v>
      </c>
      <c r="P13475" s="4" t="s">
        <v>2044</v>
      </c>
      <c r="R13475" s="5" t="str">
        <f t="shared" si="1"/>
        <v>2023_34</v>
      </c>
    </row>
    <row r="13476">
      <c r="A13476" s="4" t="s">
        <v>1987</v>
      </c>
      <c r="B13476" s="4">
        <v>35.0</v>
      </c>
      <c r="C13476" s="4">
        <v>2023.0</v>
      </c>
      <c r="D13476" s="4" t="s">
        <v>988</v>
      </c>
      <c r="E13476" s="4" t="s">
        <v>2053</v>
      </c>
      <c r="F13476" s="4" t="s">
        <v>46</v>
      </c>
      <c r="G13476" s="4" t="s">
        <v>1418</v>
      </c>
      <c r="H13476" s="4">
        <v>43530.0</v>
      </c>
      <c r="I13476" s="4">
        <v>101556.0</v>
      </c>
      <c r="J13476" s="4">
        <v>4340.0</v>
      </c>
      <c r="K13476" s="4">
        <v>59774.0</v>
      </c>
      <c r="L13476" s="4">
        <v>41181.0</v>
      </c>
      <c r="M13476" s="4" t="s">
        <v>2041</v>
      </c>
      <c r="N13476" s="4" t="s">
        <v>2041</v>
      </c>
      <c r="O13476" s="4" t="s">
        <v>2041</v>
      </c>
      <c r="P13476" s="4" t="s">
        <v>2044</v>
      </c>
      <c r="R13476" s="5" t="str">
        <f t="shared" si="1"/>
        <v>2023_35</v>
      </c>
    </row>
    <row r="13477">
      <c r="A13477" s="7" t="s">
        <v>1986</v>
      </c>
      <c r="B13477" s="7">
        <v>36.0</v>
      </c>
      <c r="C13477" s="7">
        <v>2023.0</v>
      </c>
      <c r="D13477" s="7" t="s">
        <v>59</v>
      </c>
      <c r="E13477" s="7" t="s">
        <v>2042</v>
      </c>
      <c r="F13477" s="7" t="s">
        <v>30</v>
      </c>
      <c r="G13477" s="7" t="s">
        <v>1407</v>
      </c>
      <c r="H13477" s="7">
        <v>91270.0</v>
      </c>
      <c r="I13477" s="7">
        <v>101078.0</v>
      </c>
      <c r="J13477" s="7">
        <v>14845.0</v>
      </c>
      <c r="K13477" s="7">
        <v>2416676.0</v>
      </c>
      <c r="L13477" s="7">
        <v>238104.0</v>
      </c>
      <c r="M13477" s="7" t="s">
        <v>2041</v>
      </c>
      <c r="N13477" s="7" t="s">
        <v>2044</v>
      </c>
      <c r="O13477" s="7" t="s">
        <v>2041</v>
      </c>
      <c r="P13477" s="7" t="s">
        <v>2044</v>
      </c>
      <c r="Q13477" s="8"/>
      <c r="R13477" s="5" t="str">
        <f t="shared" si="1"/>
        <v>2023_36</v>
      </c>
    </row>
    <row r="13478">
      <c r="A13478" s="7" t="s">
        <v>2058</v>
      </c>
      <c r="B13478" s="7">
        <v>37.0</v>
      </c>
      <c r="C13478" s="7">
        <v>2023.0</v>
      </c>
      <c r="D13478" s="7" t="s">
        <v>87</v>
      </c>
      <c r="E13478" s="7" t="s">
        <v>2059</v>
      </c>
      <c r="F13478" s="7" t="s">
        <v>88</v>
      </c>
      <c r="G13478" s="7" t="s">
        <v>1413</v>
      </c>
      <c r="H13478" s="7">
        <v>166189.0</v>
      </c>
      <c r="I13478" s="7">
        <v>100338.0</v>
      </c>
      <c r="J13478" s="7">
        <v>11548.0</v>
      </c>
      <c r="K13478" s="7">
        <v>71124.0</v>
      </c>
      <c r="L13478" s="7">
        <v>404700.0</v>
      </c>
      <c r="M13478" s="7" t="s">
        <v>2041</v>
      </c>
      <c r="N13478" s="7" t="s">
        <v>2044</v>
      </c>
      <c r="O13478" s="7" t="s">
        <v>2041</v>
      </c>
      <c r="P13478" s="7" t="s">
        <v>2044</v>
      </c>
      <c r="Q13478" s="8"/>
      <c r="R13478" s="5" t="str">
        <f t="shared" si="1"/>
        <v>2023_37</v>
      </c>
    </row>
    <row r="13479">
      <c r="A13479" s="4" t="s">
        <v>2002</v>
      </c>
      <c r="B13479" s="4">
        <v>38.0</v>
      </c>
      <c r="C13479" s="4">
        <v>2023.0</v>
      </c>
      <c r="D13479" s="4" t="s">
        <v>102</v>
      </c>
      <c r="E13479" s="4" t="s">
        <v>114</v>
      </c>
      <c r="F13479" s="4" t="s">
        <v>30</v>
      </c>
      <c r="G13479" s="4" t="s">
        <v>1407</v>
      </c>
      <c r="H13479" s="4">
        <v>230292.0</v>
      </c>
      <c r="I13479" s="4">
        <v>100330.0</v>
      </c>
      <c r="J13479" s="4">
        <v>31372.0</v>
      </c>
      <c r="K13479" s="4">
        <v>197205.0</v>
      </c>
      <c r="L13479" s="4">
        <v>83000.0</v>
      </c>
      <c r="M13479" s="4" t="s">
        <v>2041</v>
      </c>
      <c r="N13479" s="4" t="s">
        <v>2041</v>
      </c>
      <c r="O13479" s="4" t="s">
        <v>2041</v>
      </c>
      <c r="P13479" s="4" t="s">
        <v>2044</v>
      </c>
      <c r="R13479" s="5" t="str">
        <f t="shared" si="1"/>
        <v>2023_38</v>
      </c>
    </row>
    <row r="13480">
      <c r="A13480" s="4" t="s">
        <v>2060</v>
      </c>
      <c r="B13480" s="4">
        <v>39.0</v>
      </c>
      <c r="C13480" s="4">
        <v>2023.0</v>
      </c>
      <c r="D13480" s="4" t="s">
        <v>1831</v>
      </c>
      <c r="E13480" s="4" t="s">
        <v>2040</v>
      </c>
      <c r="F13480" s="4" t="s">
        <v>127</v>
      </c>
      <c r="G13480" s="4" t="s">
        <v>1430</v>
      </c>
      <c r="H13480" s="4">
        <v>119253.0</v>
      </c>
      <c r="I13480" s="4">
        <v>97059.0</v>
      </c>
      <c r="J13480" s="4">
        <v>6437.0</v>
      </c>
      <c r="K13480" s="4">
        <v>43708.0</v>
      </c>
      <c r="L13480" s="4">
        <v>244500.0</v>
      </c>
      <c r="M13480" s="4" t="s">
        <v>2041</v>
      </c>
      <c r="N13480" s="4" t="s">
        <v>2041</v>
      </c>
      <c r="O13480" s="4" t="s">
        <v>2041</v>
      </c>
      <c r="P13480" s="4" t="s">
        <v>2044</v>
      </c>
      <c r="R13480" s="5" t="str">
        <f t="shared" si="1"/>
        <v>2023_39</v>
      </c>
    </row>
    <row r="13481">
      <c r="A13481" s="4" t="s">
        <v>101</v>
      </c>
      <c r="B13481" s="4">
        <v>40.0</v>
      </c>
      <c r="C13481" s="4">
        <v>2023.0</v>
      </c>
      <c r="D13481" s="4" t="s">
        <v>102</v>
      </c>
      <c r="E13481" s="4" t="s">
        <v>114</v>
      </c>
      <c r="F13481" s="4" t="s">
        <v>43</v>
      </c>
      <c r="G13481" s="4" t="s">
        <v>1425</v>
      </c>
      <c r="H13481" s="4">
        <v>483576.0</v>
      </c>
      <c r="I13481" s="4">
        <v>94943.0</v>
      </c>
      <c r="J13481" s="4">
        <v>17941.0</v>
      </c>
      <c r="K13481" s="4">
        <v>187378.0</v>
      </c>
      <c r="L13481" s="4">
        <v>152700.0</v>
      </c>
      <c r="M13481" s="4" t="s">
        <v>2041</v>
      </c>
      <c r="N13481" s="4" t="s">
        <v>2041</v>
      </c>
      <c r="O13481" s="4" t="s">
        <v>2041</v>
      </c>
      <c r="P13481" s="4" t="s">
        <v>2044</v>
      </c>
      <c r="R13481" s="5" t="str">
        <f t="shared" si="1"/>
        <v>2023_40</v>
      </c>
    </row>
    <row r="13482">
      <c r="A13482" s="4" t="s">
        <v>2073</v>
      </c>
      <c r="B13482" s="4">
        <v>41.0</v>
      </c>
      <c r="C13482" s="4">
        <v>2023.0</v>
      </c>
      <c r="D13482" s="4" t="s">
        <v>87</v>
      </c>
      <c r="E13482" s="4" t="s">
        <v>2059</v>
      </c>
      <c r="F13482" s="4" t="s">
        <v>115</v>
      </c>
      <c r="G13482" s="4" t="s">
        <v>1450</v>
      </c>
      <c r="H13482" s="4">
        <v>57431.0</v>
      </c>
      <c r="I13482" s="4">
        <v>93512.0</v>
      </c>
      <c r="J13482" s="4">
        <v>3826.0</v>
      </c>
      <c r="K13482" s="4">
        <v>85994.0</v>
      </c>
      <c r="L13482" s="4">
        <v>464400.0</v>
      </c>
      <c r="M13482" s="4" t="s">
        <v>2041</v>
      </c>
      <c r="N13482" s="4" t="s">
        <v>2041</v>
      </c>
      <c r="O13482" s="4" t="s">
        <v>2041</v>
      </c>
      <c r="P13482" s="4" t="s">
        <v>2044</v>
      </c>
      <c r="R13482" s="5" t="str">
        <f t="shared" si="1"/>
        <v>2023_41</v>
      </c>
    </row>
    <row r="13483">
      <c r="A13483" s="4" t="s">
        <v>2066</v>
      </c>
      <c r="B13483" s="4">
        <v>42.0</v>
      </c>
      <c r="C13483" s="4">
        <v>2023.0</v>
      </c>
      <c r="D13483" s="4" t="s">
        <v>1289</v>
      </c>
      <c r="E13483" s="4" t="s">
        <v>114</v>
      </c>
      <c r="F13483" s="4" t="s">
        <v>192</v>
      </c>
      <c r="G13483" s="4" t="s">
        <v>1477</v>
      </c>
      <c r="H13483" s="4">
        <v>60719.0</v>
      </c>
      <c r="I13483" s="4">
        <v>92870.0</v>
      </c>
      <c r="J13483" s="4">
        <v>2806.0</v>
      </c>
      <c r="K13483" s="4">
        <v>43055.0</v>
      </c>
      <c r="L13483" s="4">
        <v>67100.0</v>
      </c>
      <c r="M13483" s="4" t="s">
        <v>2041</v>
      </c>
      <c r="N13483" s="4" t="s">
        <v>2041</v>
      </c>
      <c r="O13483" s="4" t="s">
        <v>2041</v>
      </c>
      <c r="P13483" s="4" t="s">
        <v>2044</v>
      </c>
      <c r="R13483" s="5" t="str">
        <f t="shared" si="1"/>
        <v>2023_42</v>
      </c>
    </row>
    <row r="13484">
      <c r="A13484" s="4" t="s">
        <v>2615</v>
      </c>
      <c r="B13484" s="4">
        <v>43.0</v>
      </c>
      <c r="C13484" s="4">
        <v>2023.0</v>
      </c>
      <c r="D13484" s="4" t="s">
        <v>225</v>
      </c>
      <c r="E13484" s="4" t="s">
        <v>921</v>
      </c>
      <c r="F13484" s="4" t="s">
        <v>24</v>
      </c>
      <c r="G13484" s="4" t="s">
        <v>1503</v>
      </c>
      <c r="H13484" s="4">
        <v>38590.0</v>
      </c>
      <c r="I13484" s="4">
        <v>89876.0</v>
      </c>
      <c r="J13484" s="4">
        <v>4756.0</v>
      </c>
      <c r="K13484" s="4">
        <v>105643.0</v>
      </c>
      <c r="L13484" s="4">
        <v>12565.0</v>
      </c>
      <c r="M13484" s="4" t="s">
        <v>2041</v>
      </c>
      <c r="N13484" s="4" t="s">
        <v>2041</v>
      </c>
      <c r="O13484" s="4" t="s">
        <v>2041</v>
      </c>
      <c r="P13484" s="4" t="s">
        <v>2044</v>
      </c>
      <c r="R13484" s="5" t="str">
        <f t="shared" si="1"/>
        <v>2023_43</v>
      </c>
    </row>
    <row r="13485">
      <c r="A13485" s="4" t="s">
        <v>2613</v>
      </c>
      <c r="B13485" s="4">
        <v>44.0</v>
      </c>
      <c r="C13485" s="4">
        <v>2023.0</v>
      </c>
      <c r="D13485" s="4" t="s">
        <v>45</v>
      </c>
      <c r="E13485" s="4" t="s">
        <v>2042</v>
      </c>
      <c r="F13485" s="4" t="s">
        <v>46</v>
      </c>
      <c r="G13485" s="4" t="s">
        <v>1420</v>
      </c>
      <c r="I13485" s="4">
        <v>89328.0</v>
      </c>
      <c r="J13485" s="4">
        <v>6654.0</v>
      </c>
      <c r="K13485" s="4">
        <v>318243.0</v>
      </c>
      <c r="L13485" s="4">
        <v>60519.0</v>
      </c>
      <c r="M13485" s="4" t="s">
        <v>2041</v>
      </c>
      <c r="N13485" s="4" t="s">
        <v>2041</v>
      </c>
      <c r="O13485" s="4" t="s">
        <v>2041</v>
      </c>
      <c r="P13485" s="4" t="s">
        <v>2044</v>
      </c>
      <c r="R13485" s="5" t="str">
        <f t="shared" si="1"/>
        <v>2023_44</v>
      </c>
    </row>
    <row r="13486">
      <c r="A13486" s="4" t="s">
        <v>810</v>
      </c>
      <c r="B13486" s="4">
        <v>45.0</v>
      </c>
      <c r="C13486" s="4">
        <v>2023.0</v>
      </c>
      <c r="D13486" s="4" t="s">
        <v>81</v>
      </c>
      <c r="E13486" s="4" t="s">
        <v>2042</v>
      </c>
      <c r="F13486" s="4" t="s">
        <v>37</v>
      </c>
      <c r="G13486" s="4" t="s">
        <v>1432</v>
      </c>
      <c r="H13486" s="4">
        <v>266.0</v>
      </c>
      <c r="I13486" s="4">
        <v>86717.0</v>
      </c>
      <c r="J13486" s="4">
        <v>9327.0</v>
      </c>
      <c r="K13486" s="4">
        <v>3208333.0</v>
      </c>
      <c r="L13486" s="4">
        <v>7819.0</v>
      </c>
      <c r="M13486" s="4" t="s">
        <v>2041</v>
      </c>
      <c r="N13486" s="4" t="s">
        <v>2041</v>
      </c>
      <c r="O13486" s="4" t="s">
        <v>2041</v>
      </c>
      <c r="P13486" s="4" t="s">
        <v>2044</v>
      </c>
      <c r="R13486" s="5" t="str">
        <f t="shared" si="1"/>
        <v>2023_45</v>
      </c>
    </row>
    <row r="13487">
      <c r="A13487" s="4" t="s">
        <v>1996</v>
      </c>
      <c r="B13487" s="4">
        <v>46.0</v>
      </c>
      <c r="C13487" s="4">
        <v>2023.0</v>
      </c>
      <c r="D13487" s="4" t="s">
        <v>981</v>
      </c>
      <c r="E13487" s="4" t="s">
        <v>2053</v>
      </c>
      <c r="F13487" s="4" t="s">
        <v>30</v>
      </c>
      <c r="G13487" s="4" t="s">
        <v>1446</v>
      </c>
      <c r="H13487" s="4">
        <v>251085.0</v>
      </c>
      <c r="I13487" s="4">
        <v>86392.0</v>
      </c>
      <c r="J13487" s="4">
        <v>8910.0</v>
      </c>
      <c r="K13487" s="4">
        <v>92187.0</v>
      </c>
      <c r="L13487" s="4">
        <v>315000.0</v>
      </c>
      <c r="M13487" s="4" t="s">
        <v>2041</v>
      </c>
      <c r="N13487" s="4" t="s">
        <v>2041</v>
      </c>
      <c r="O13487" s="4" t="s">
        <v>2041</v>
      </c>
      <c r="P13487" s="4" t="s">
        <v>2044</v>
      </c>
      <c r="R13487" s="5" t="str">
        <f t="shared" si="1"/>
        <v>2023_46</v>
      </c>
    </row>
    <row r="13488">
      <c r="A13488" s="4" t="s">
        <v>1239</v>
      </c>
      <c r="B13488" s="4">
        <v>47.0</v>
      </c>
      <c r="C13488" s="4">
        <v>2023.0</v>
      </c>
      <c r="D13488" s="4" t="s">
        <v>59</v>
      </c>
      <c r="E13488" s="4" t="s">
        <v>2042</v>
      </c>
      <c r="F13488" s="4" t="s">
        <v>57</v>
      </c>
      <c r="G13488" s="4" t="s">
        <v>1414</v>
      </c>
      <c r="H13488" s="4">
        <v>141188.0</v>
      </c>
      <c r="I13488" s="4">
        <v>82859.0</v>
      </c>
      <c r="J13488" s="4">
        <v>13182.0</v>
      </c>
      <c r="K13488" s="4">
        <v>1881016.0</v>
      </c>
      <c r="L13488" s="4">
        <v>238000.0</v>
      </c>
      <c r="M13488" s="4" t="s">
        <v>2041</v>
      </c>
      <c r="N13488" s="4" t="s">
        <v>2041</v>
      </c>
      <c r="O13488" s="4" t="s">
        <v>2041</v>
      </c>
      <c r="P13488" s="4" t="s">
        <v>2044</v>
      </c>
      <c r="R13488" s="5" t="str">
        <f t="shared" si="1"/>
        <v>2023_47</v>
      </c>
    </row>
    <row r="13489">
      <c r="A13489" s="4" t="s">
        <v>2064</v>
      </c>
      <c r="B13489" s="4">
        <v>48.0</v>
      </c>
      <c r="C13489" s="4">
        <v>2023.0</v>
      </c>
      <c r="D13489" s="4" t="s">
        <v>177</v>
      </c>
      <c r="E13489" s="4" t="s">
        <v>2065</v>
      </c>
      <c r="F13489" s="4" t="s">
        <v>57</v>
      </c>
      <c r="G13489" s="4" t="s">
        <v>1447</v>
      </c>
      <c r="H13489" s="4">
        <v>182920.0</v>
      </c>
      <c r="I13489" s="4">
        <v>82722.0</v>
      </c>
      <c r="J13489" s="4">
        <v>3145.0</v>
      </c>
      <c r="K13489" s="4">
        <v>203631.0</v>
      </c>
      <c r="L13489" s="4">
        <v>195800.0</v>
      </c>
      <c r="M13489" s="4" t="s">
        <v>2041</v>
      </c>
      <c r="N13489" s="4" t="s">
        <v>2041</v>
      </c>
      <c r="O13489" s="4" t="s">
        <v>2041</v>
      </c>
      <c r="P13489" s="4" t="s">
        <v>2044</v>
      </c>
      <c r="R13489" s="5" t="str">
        <f t="shared" si="1"/>
        <v>2023_48</v>
      </c>
    </row>
    <row r="13490">
      <c r="A13490" s="4" t="s">
        <v>1170</v>
      </c>
      <c r="B13490" s="4">
        <v>49.0</v>
      </c>
      <c r="C13490" s="4">
        <v>2023.0</v>
      </c>
      <c r="D13490" s="4" t="s">
        <v>490</v>
      </c>
      <c r="E13490" s="4" t="s">
        <v>921</v>
      </c>
      <c r="F13490" s="4" t="s">
        <v>24</v>
      </c>
      <c r="G13490" s="4" t="s">
        <v>1404</v>
      </c>
      <c r="H13490" s="4">
        <v>120777.0</v>
      </c>
      <c r="I13490" s="4">
        <v>82156.0</v>
      </c>
      <c r="J13490" s="4">
        <v>18680.0</v>
      </c>
      <c r="K13490" s="4">
        <v>93829.0</v>
      </c>
      <c r="L13490" s="4">
        <v>9500.0</v>
      </c>
      <c r="M13490" s="4" t="s">
        <v>2041</v>
      </c>
      <c r="N13490" s="4" t="s">
        <v>2041</v>
      </c>
      <c r="O13490" s="4" t="s">
        <v>2041</v>
      </c>
      <c r="P13490" s="4" t="s">
        <v>2044</v>
      </c>
      <c r="R13490" s="5" t="str">
        <f t="shared" si="1"/>
        <v>2023_49</v>
      </c>
    </row>
    <row r="13491">
      <c r="A13491" s="4" t="s">
        <v>2538</v>
      </c>
      <c r="B13491" s="4">
        <v>50.0</v>
      </c>
      <c r="C13491" s="4">
        <v>2023.0</v>
      </c>
      <c r="D13491" s="4" t="s">
        <v>19</v>
      </c>
      <c r="E13491" s="4" t="s">
        <v>19</v>
      </c>
      <c r="F13491" s="4" t="s">
        <v>24</v>
      </c>
      <c r="G13491" s="4" t="s">
        <v>1618</v>
      </c>
      <c r="H13491" s="4">
        <v>656425.0</v>
      </c>
      <c r="I13491" s="4">
        <v>81462.0</v>
      </c>
      <c r="J13491" s="4">
        <v>12556.0</v>
      </c>
      <c r="K13491" s="4">
        <v>82338.0</v>
      </c>
      <c r="L13491" s="4">
        <v>127855.0</v>
      </c>
      <c r="M13491" s="4" t="s">
        <v>2044</v>
      </c>
      <c r="N13491" s="4" t="s">
        <v>2041</v>
      </c>
      <c r="O13491" s="4" t="s">
        <v>2041</v>
      </c>
      <c r="P13491" s="4" t="s">
        <v>2044</v>
      </c>
      <c r="R13491" s="5" t="str">
        <f t="shared" si="1"/>
        <v>2023_50</v>
      </c>
    </row>
    <row r="13492">
      <c r="A13492" s="4" t="s">
        <v>1989</v>
      </c>
      <c r="B13492" s="4">
        <v>51.0</v>
      </c>
      <c r="C13492" s="4">
        <v>2023.0</v>
      </c>
      <c r="D13492" s="4" t="s">
        <v>1078</v>
      </c>
      <c r="E13492" s="4" t="s">
        <v>2052</v>
      </c>
      <c r="F13492" s="4" t="s">
        <v>55</v>
      </c>
      <c r="G13492" s="4" t="s">
        <v>1417</v>
      </c>
      <c r="H13492" s="4">
        <v>350781.0</v>
      </c>
      <c r="I13492" s="4">
        <v>80187.0</v>
      </c>
      <c r="J13492" s="4">
        <v>14742.0</v>
      </c>
      <c r="K13492" s="4">
        <v>117208.0</v>
      </c>
      <c r="L13492" s="4">
        <v>106000.0</v>
      </c>
      <c r="M13492" s="4" t="s">
        <v>2041</v>
      </c>
      <c r="N13492" s="4" t="s">
        <v>2041</v>
      </c>
      <c r="O13492" s="4" t="s">
        <v>2041</v>
      </c>
      <c r="P13492" s="4" t="s">
        <v>2044</v>
      </c>
      <c r="R13492" s="5" t="str">
        <f t="shared" si="1"/>
        <v>2023_51</v>
      </c>
    </row>
    <row r="13493">
      <c r="A13493" s="4" t="s">
        <v>1972</v>
      </c>
      <c r="B13493" s="4">
        <v>52.0</v>
      </c>
      <c r="C13493" s="4">
        <v>2023.0</v>
      </c>
      <c r="D13493" s="4" t="s">
        <v>1728</v>
      </c>
      <c r="E13493" s="4" t="s">
        <v>2062</v>
      </c>
      <c r="F13493" s="4" t="s">
        <v>148</v>
      </c>
      <c r="G13493" s="4" t="s">
        <v>1466</v>
      </c>
      <c r="H13493" s="4">
        <v>104231.0</v>
      </c>
      <c r="I13493" s="4">
        <v>76555.0</v>
      </c>
      <c r="J13493" s="4">
        <v>225.0</v>
      </c>
      <c r="K13493" s="4">
        <v>187788.0</v>
      </c>
      <c r="L13493" s="4">
        <v>172000.0</v>
      </c>
      <c r="M13493" s="4" t="s">
        <v>2041</v>
      </c>
      <c r="N13493" s="4" t="s">
        <v>2041</v>
      </c>
      <c r="O13493" s="4" t="s">
        <v>2041</v>
      </c>
      <c r="P13493" s="4" t="s">
        <v>2044</v>
      </c>
      <c r="R13493" s="5" t="str">
        <f t="shared" si="1"/>
        <v>2023_52</v>
      </c>
    </row>
    <row r="13494">
      <c r="A13494" s="4" t="s">
        <v>2614</v>
      </c>
      <c r="B13494" s="4">
        <v>53.0</v>
      </c>
      <c r="C13494" s="4">
        <v>2023.0</v>
      </c>
      <c r="D13494" s="4" t="s">
        <v>72</v>
      </c>
      <c r="E13494" s="4" t="s">
        <v>72</v>
      </c>
      <c r="F13494" s="4" t="s">
        <v>170</v>
      </c>
      <c r="G13494" s="4" t="s">
        <v>1615</v>
      </c>
      <c r="H13494" s="4">
        <v>11132.0</v>
      </c>
      <c r="I13494" s="4">
        <v>71887.0</v>
      </c>
      <c r="J13494" s="4">
        <v>1620.0</v>
      </c>
      <c r="K13494" s="4">
        <v>28123.0</v>
      </c>
      <c r="L13494" s="4">
        <v>195750.0</v>
      </c>
      <c r="M13494" s="4" t="s">
        <v>2041</v>
      </c>
      <c r="N13494" s="4" t="s">
        <v>2041</v>
      </c>
      <c r="O13494" s="4" t="s">
        <v>2041</v>
      </c>
      <c r="P13494" s="4" t="s">
        <v>2044</v>
      </c>
      <c r="R13494" s="5" t="str">
        <f t="shared" si="1"/>
        <v>2023_53</v>
      </c>
    </row>
    <row r="13495">
      <c r="A13495" s="4" t="s">
        <v>1995</v>
      </c>
      <c r="B13495" s="4">
        <v>54.0</v>
      </c>
      <c r="C13495" s="4">
        <v>2023.0</v>
      </c>
      <c r="D13495" s="4" t="s">
        <v>99</v>
      </c>
      <c r="E13495" s="4" t="s">
        <v>2042</v>
      </c>
      <c r="F13495" s="4" t="s">
        <v>30</v>
      </c>
      <c r="G13495" s="4" t="s">
        <v>1407</v>
      </c>
      <c r="H13495" s="4">
        <v>44867.0</v>
      </c>
      <c r="I13495" s="4">
        <v>69898.0</v>
      </c>
      <c r="J13495" s="4">
        <v>2539.0</v>
      </c>
      <c r="K13495" s="4">
        <v>666611.0</v>
      </c>
      <c r="L13495" s="4">
        <v>45000.0</v>
      </c>
      <c r="M13495" s="4" t="s">
        <v>2041</v>
      </c>
      <c r="N13495" s="4" t="s">
        <v>2041</v>
      </c>
      <c r="O13495" s="4" t="s">
        <v>2041</v>
      </c>
      <c r="P13495" s="4" t="s">
        <v>2044</v>
      </c>
      <c r="R13495" s="5" t="str">
        <f t="shared" si="1"/>
        <v>2023_54</v>
      </c>
    </row>
    <row r="13496">
      <c r="A13496" s="4" t="s">
        <v>2084</v>
      </c>
      <c r="B13496" s="4">
        <v>55.0</v>
      </c>
      <c r="C13496" s="4">
        <v>2023.0</v>
      </c>
      <c r="D13496" s="4" t="s">
        <v>59</v>
      </c>
      <c r="E13496" s="4" t="s">
        <v>2042</v>
      </c>
      <c r="F13496" s="4" t="s">
        <v>30</v>
      </c>
      <c r="G13496" s="4" t="s">
        <v>1407</v>
      </c>
      <c r="H13496" s="4">
        <v>113964.0</v>
      </c>
      <c r="I13496" s="4">
        <v>68711.0</v>
      </c>
      <c r="J13496" s="4">
        <v>11261.0</v>
      </c>
      <c r="K13496" s="4">
        <v>1441799.0</v>
      </c>
      <c r="L13496" s="4">
        <v>48500.0</v>
      </c>
      <c r="M13496" s="4" t="s">
        <v>2041</v>
      </c>
      <c r="N13496" s="4" t="s">
        <v>2041</v>
      </c>
      <c r="O13496" s="4" t="s">
        <v>2041</v>
      </c>
      <c r="P13496" s="4" t="s">
        <v>2044</v>
      </c>
      <c r="R13496" s="5" t="str">
        <f t="shared" si="1"/>
        <v>2023_55</v>
      </c>
    </row>
    <row r="13497">
      <c r="A13497" s="4" t="s">
        <v>2069</v>
      </c>
      <c r="B13497" s="4">
        <v>56.0</v>
      </c>
      <c r="C13497" s="4">
        <v>2023.0</v>
      </c>
      <c r="D13497" s="4" t="s">
        <v>986</v>
      </c>
      <c r="E13497" s="4" t="s">
        <v>117</v>
      </c>
      <c r="F13497" s="4" t="s">
        <v>24</v>
      </c>
      <c r="G13497" s="4" t="s">
        <v>1404</v>
      </c>
      <c r="H13497" s="4">
        <v>39202.0</v>
      </c>
      <c r="I13497" s="4">
        <v>68636.0</v>
      </c>
      <c r="J13497" s="4">
        <v>1359.0</v>
      </c>
      <c r="K13497" s="4">
        <v>22086.0</v>
      </c>
      <c r="L13497" s="4">
        <v>70510.0</v>
      </c>
      <c r="M13497" s="4" t="s">
        <v>2041</v>
      </c>
      <c r="N13497" s="4" t="s">
        <v>2041</v>
      </c>
      <c r="O13497" s="4" t="s">
        <v>2041</v>
      </c>
      <c r="P13497" s="4" t="s">
        <v>2044</v>
      </c>
      <c r="R13497" s="5" t="str">
        <f t="shared" si="1"/>
        <v>2023_56</v>
      </c>
    </row>
    <row r="13498">
      <c r="A13498" s="4" t="s">
        <v>2642</v>
      </c>
      <c r="B13498" s="4">
        <v>57.0</v>
      </c>
      <c r="C13498" s="4">
        <v>2023.0</v>
      </c>
      <c r="D13498" s="4" t="s">
        <v>76</v>
      </c>
      <c r="E13498" s="4" t="s">
        <v>76</v>
      </c>
      <c r="F13498" s="4" t="s">
        <v>37</v>
      </c>
      <c r="G13498" s="4" t="s">
        <v>1679</v>
      </c>
      <c r="H13498" s="4">
        <v>143292.0</v>
      </c>
      <c r="I13498" s="4">
        <v>67074.0</v>
      </c>
      <c r="J13498" s="4">
        <v>5197.0</v>
      </c>
      <c r="K13498" s="4">
        <v>158864.0</v>
      </c>
      <c r="L13498" s="4">
        <v>182000.0</v>
      </c>
      <c r="M13498" s="4" t="s">
        <v>2041</v>
      </c>
      <c r="N13498" s="4" t="s">
        <v>2041</v>
      </c>
      <c r="O13498" s="4" t="s">
        <v>2041</v>
      </c>
      <c r="P13498" s="4" t="s">
        <v>2044</v>
      </c>
      <c r="R13498" s="5" t="str">
        <f t="shared" si="1"/>
        <v>2023_57</v>
      </c>
    </row>
    <row r="13499">
      <c r="A13499" s="4" t="s">
        <v>1286</v>
      </c>
      <c r="B13499" s="4">
        <v>58.0</v>
      </c>
      <c r="C13499" s="4">
        <v>2023.0</v>
      </c>
      <c r="D13499" s="4" t="s">
        <v>76</v>
      </c>
      <c r="E13499" s="4" t="s">
        <v>76</v>
      </c>
      <c r="F13499" s="4" t="s">
        <v>37</v>
      </c>
      <c r="G13499" s="4" t="s">
        <v>1679</v>
      </c>
      <c r="H13499" s="4">
        <v>127283.0</v>
      </c>
      <c r="I13499" s="4">
        <v>66608.0</v>
      </c>
      <c r="J13499" s="4">
        <v>4935.0</v>
      </c>
      <c r="K13499" s="4">
        <v>137100.0</v>
      </c>
      <c r="L13499" s="4">
        <v>156000.0</v>
      </c>
      <c r="M13499" s="4" t="s">
        <v>2041</v>
      </c>
      <c r="N13499" s="4" t="s">
        <v>2041</v>
      </c>
      <c r="O13499" s="4" t="s">
        <v>2041</v>
      </c>
      <c r="P13499" s="4" t="s">
        <v>2044</v>
      </c>
      <c r="R13499" s="5" t="str">
        <f t="shared" si="1"/>
        <v>2023_58</v>
      </c>
    </row>
    <row r="13500">
      <c r="A13500" s="4" t="s">
        <v>2646</v>
      </c>
      <c r="B13500" s="4">
        <v>59.0</v>
      </c>
      <c r="C13500" s="4">
        <v>2023.0</v>
      </c>
      <c r="D13500" s="4" t="s">
        <v>81</v>
      </c>
      <c r="E13500" s="4" t="s">
        <v>2042</v>
      </c>
      <c r="F13500" s="4" t="s">
        <v>30</v>
      </c>
      <c r="G13500" s="4" t="s">
        <v>1407</v>
      </c>
      <c r="H13500" s="4">
        <v>2138.0</v>
      </c>
      <c r="I13500" s="4">
        <v>66036.0</v>
      </c>
      <c r="J13500" s="4">
        <v>207.0</v>
      </c>
      <c r="K13500" s="4">
        <v>19860.0</v>
      </c>
      <c r="L13500" s="4">
        <v>3615.0</v>
      </c>
      <c r="M13500" s="4" t="s">
        <v>2041</v>
      </c>
      <c r="N13500" s="4" t="s">
        <v>2041</v>
      </c>
      <c r="O13500" s="4" t="s">
        <v>2041</v>
      </c>
      <c r="P13500" s="4" t="s">
        <v>2044</v>
      </c>
      <c r="R13500" s="5" t="str">
        <f t="shared" si="1"/>
        <v>2023_59</v>
      </c>
    </row>
    <row r="13501">
      <c r="A13501" s="4" t="s">
        <v>2072</v>
      </c>
      <c r="B13501" s="4">
        <v>60.0</v>
      </c>
      <c r="C13501" s="4">
        <v>2023.0</v>
      </c>
      <c r="D13501" s="4" t="s">
        <v>76</v>
      </c>
      <c r="E13501" s="4" t="s">
        <v>76</v>
      </c>
      <c r="F13501" s="4" t="s">
        <v>77</v>
      </c>
      <c r="G13501" s="4" t="s">
        <v>1440</v>
      </c>
      <c r="H13501" s="4">
        <v>120319.0</v>
      </c>
      <c r="I13501" s="4">
        <v>65984.0</v>
      </c>
      <c r="J13501" s="4">
        <v>5732.0</v>
      </c>
      <c r="K13501" s="4">
        <v>52880.0</v>
      </c>
      <c r="L13501" s="4">
        <v>116000.0</v>
      </c>
      <c r="M13501" s="4" t="s">
        <v>2041</v>
      </c>
      <c r="N13501" s="4" t="s">
        <v>2041</v>
      </c>
      <c r="O13501" s="4" t="s">
        <v>2041</v>
      </c>
      <c r="P13501" s="4" t="s">
        <v>2044</v>
      </c>
      <c r="R13501" s="5" t="str">
        <f t="shared" si="1"/>
        <v>2023_60</v>
      </c>
    </row>
    <row r="13502">
      <c r="A13502" s="4" t="s">
        <v>1174</v>
      </c>
      <c r="B13502" s="4">
        <v>61.0</v>
      </c>
      <c r="C13502" s="4">
        <v>2023.0</v>
      </c>
      <c r="D13502" s="4" t="s">
        <v>59</v>
      </c>
      <c r="E13502" s="4" t="s">
        <v>2042</v>
      </c>
      <c r="F13502" s="4" t="s">
        <v>30</v>
      </c>
      <c r="G13502" s="4" t="s">
        <v>1407</v>
      </c>
      <c r="H13502" s="4">
        <v>147674.0</v>
      </c>
      <c r="I13502" s="4">
        <v>65936.0</v>
      </c>
      <c r="J13502" s="4">
        <v>11029.0</v>
      </c>
      <c r="K13502" s="4">
        <v>1180231.0</v>
      </c>
      <c r="L13502" s="4">
        <v>82427.0</v>
      </c>
      <c r="M13502" s="4" t="s">
        <v>2041</v>
      </c>
      <c r="N13502" s="4" t="s">
        <v>2041</v>
      </c>
      <c r="O13502" s="4" t="s">
        <v>2041</v>
      </c>
      <c r="P13502" s="4" t="s">
        <v>2044</v>
      </c>
      <c r="R13502" s="5" t="str">
        <f t="shared" si="1"/>
        <v>2023_61</v>
      </c>
    </row>
    <row r="13503">
      <c r="A13503" s="4" t="s">
        <v>1085</v>
      </c>
      <c r="B13503" s="4">
        <v>62.0</v>
      </c>
      <c r="C13503" s="4">
        <v>2023.0</v>
      </c>
      <c r="D13503" s="4" t="s">
        <v>975</v>
      </c>
      <c r="E13503" s="4" t="s">
        <v>2043</v>
      </c>
      <c r="F13503" s="4" t="s">
        <v>57</v>
      </c>
      <c r="G13503" s="4" t="s">
        <v>1445</v>
      </c>
      <c r="H13503" s="4">
        <v>136268.0</v>
      </c>
      <c r="I13503" s="4">
        <v>63054.0</v>
      </c>
      <c r="J13503" s="4">
        <v>8014.0</v>
      </c>
      <c r="K13503" s="4">
        <v>182103.0</v>
      </c>
      <c r="L13503" s="4">
        <v>131900.0</v>
      </c>
      <c r="M13503" s="4" t="s">
        <v>2041</v>
      </c>
      <c r="N13503" s="4" t="s">
        <v>2041</v>
      </c>
      <c r="O13503" s="4" t="s">
        <v>2041</v>
      </c>
      <c r="P13503" s="4" t="s">
        <v>2044</v>
      </c>
      <c r="R13503" s="5" t="str">
        <f t="shared" si="1"/>
        <v>2023_62</v>
      </c>
    </row>
    <row r="13504">
      <c r="A13504" s="4" t="s">
        <v>2048</v>
      </c>
      <c r="B13504" s="4">
        <v>63.0</v>
      </c>
      <c r="C13504" s="4">
        <v>2023.0</v>
      </c>
      <c r="D13504" s="4" t="s">
        <v>32</v>
      </c>
      <c r="E13504" s="4" t="s">
        <v>2043</v>
      </c>
      <c r="F13504" s="4" t="s">
        <v>57</v>
      </c>
      <c r="G13504" s="4" t="s">
        <v>1410</v>
      </c>
      <c r="H13504" s="4">
        <v>28919.0</v>
      </c>
      <c r="I13504" s="4">
        <v>62983.0</v>
      </c>
      <c r="J13504" s="4">
        <v>3203.0</v>
      </c>
      <c r="K13504" s="4">
        <v>38587.0</v>
      </c>
      <c r="L13504" s="4">
        <v>58000.0</v>
      </c>
      <c r="M13504" s="4" t="s">
        <v>2041</v>
      </c>
      <c r="N13504" s="4" t="s">
        <v>2041</v>
      </c>
      <c r="O13504" s="4" t="s">
        <v>2041</v>
      </c>
      <c r="P13504" s="4" t="s">
        <v>2044</v>
      </c>
      <c r="R13504" s="5" t="str">
        <f t="shared" si="1"/>
        <v>2023_63</v>
      </c>
    </row>
    <row r="13505">
      <c r="A13505" s="4" t="s">
        <v>2648</v>
      </c>
      <c r="B13505" s="4">
        <v>64.0</v>
      </c>
      <c r="C13505" s="4">
        <v>2023.0</v>
      </c>
      <c r="D13505" s="4" t="s">
        <v>977</v>
      </c>
      <c r="E13505" s="4" t="s">
        <v>117</v>
      </c>
      <c r="F13505" s="4" t="s">
        <v>57</v>
      </c>
      <c r="G13505" s="4" t="s">
        <v>1600</v>
      </c>
      <c r="H13505" s="4">
        <v>9061.0</v>
      </c>
      <c r="I13505" s="4">
        <v>62344.0</v>
      </c>
      <c r="J13505" s="4">
        <v>651.0</v>
      </c>
      <c r="K13505" s="4">
        <v>29734.0</v>
      </c>
      <c r="L13505" s="4">
        <v>28500.0</v>
      </c>
      <c r="M13505" s="4" t="s">
        <v>2041</v>
      </c>
      <c r="N13505" s="4" t="s">
        <v>2041</v>
      </c>
      <c r="O13505" s="4" t="s">
        <v>2041</v>
      </c>
      <c r="P13505" s="4" t="s">
        <v>2044</v>
      </c>
      <c r="R13505" s="5" t="str">
        <f t="shared" si="1"/>
        <v>2023_64</v>
      </c>
    </row>
    <row r="13506">
      <c r="A13506" s="4" t="s">
        <v>2051</v>
      </c>
      <c r="B13506" s="4">
        <v>65.0</v>
      </c>
      <c r="C13506" s="4">
        <v>2023.0</v>
      </c>
      <c r="D13506" s="4" t="s">
        <v>1354</v>
      </c>
      <c r="E13506" s="4" t="s">
        <v>2043</v>
      </c>
      <c r="F13506" s="4" t="s">
        <v>30</v>
      </c>
      <c r="G13506" s="4" t="s">
        <v>1411</v>
      </c>
      <c r="H13506" s="4">
        <v>118913.0</v>
      </c>
      <c r="I13506" s="4">
        <v>60530.0</v>
      </c>
      <c r="J13506" s="4">
        <v>1639.0</v>
      </c>
      <c r="K13506" s="4">
        <v>127243.0</v>
      </c>
      <c r="L13506" s="4">
        <v>303100.0</v>
      </c>
      <c r="M13506" s="4" t="s">
        <v>2041</v>
      </c>
      <c r="N13506" s="4" t="s">
        <v>2041</v>
      </c>
      <c r="O13506" s="4" t="s">
        <v>2041</v>
      </c>
      <c r="P13506" s="4" t="s">
        <v>2044</v>
      </c>
      <c r="R13506" s="5" t="str">
        <f t="shared" si="1"/>
        <v>2023_65</v>
      </c>
    </row>
    <row r="13507">
      <c r="A13507" s="4" t="s">
        <v>2568</v>
      </c>
      <c r="B13507" s="4">
        <v>66.0</v>
      </c>
      <c r="C13507" s="4">
        <v>2023.0</v>
      </c>
      <c r="D13507" s="4" t="s">
        <v>1295</v>
      </c>
      <c r="E13507" s="4" t="s">
        <v>114</v>
      </c>
      <c r="F13507" s="4" t="s">
        <v>115</v>
      </c>
      <c r="G13507" s="4" t="s">
        <v>1441</v>
      </c>
      <c r="H13507" s="4">
        <v>73107.0</v>
      </c>
      <c r="I13507" s="4">
        <v>60233.0</v>
      </c>
      <c r="J13507" s="4">
        <v>5643.0</v>
      </c>
      <c r="K13507" s="4">
        <v>52438.0</v>
      </c>
      <c r="L13507" s="4">
        <v>250500.0</v>
      </c>
      <c r="M13507" s="4" t="s">
        <v>2041</v>
      </c>
      <c r="N13507" s="4" t="s">
        <v>2041</v>
      </c>
      <c r="O13507" s="4" t="s">
        <v>2041</v>
      </c>
      <c r="P13507" s="4" t="s">
        <v>2044</v>
      </c>
      <c r="R13507" s="5" t="str">
        <f t="shared" si="1"/>
        <v>2023_66</v>
      </c>
    </row>
    <row r="13508">
      <c r="A13508" s="4" t="s">
        <v>2063</v>
      </c>
      <c r="B13508" s="4">
        <v>67.0</v>
      </c>
      <c r="C13508" s="4">
        <v>2023.0</v>
      </c>
      <c r="D13508" s="4" t="s">
        <v>99</v>
      </c>
      <c r="E13508" s="4" t="s">
        <v>2042</v>
      </c>
      <c r="F13508" s="4" t="s">
        <v>43</v>
      </c>
      <c r="G13508" s="4" t="s">
        <v>1448</v>
      </c>
      <c r="H13508" s="4">
        <v>30363.0</v>
      </c>
      <c r="I13508" s="4">
        <v>60050.0</v>
      </c>
      <c r="J13508" s="4">
        <v>1438.0</v>
      </c>
      <c r="K13508" s="4">
        <v>689917.0</v>
      </c>
      <c r="L13508" s="4">
        <v>39583.0</v>
      </c>
      <c r="M13508" s="4" t="s">
        <v>2041</v>
      </c>
      <c r="N13508" s="4" t="s">
        <v>2041</v>
      </c>
      <c r="O13508" s="4" t="s">
        <v>2041</v>
      </c>
      <c r="P13508" s="4" t="s">
        <v>2044</v>
      </c>
      <c r="R13508" s="5" t="str">
        <f t="shared" si="1"/>
        <v>2023_67</v>
      </c>
    </row>
    <row r="13509">
      <c r="A13509" s="4" t="s">
        <v>2000</v>
      </c>
      <c r="B13509" s="4">
        <v>68.0</v>
      </c>
      <c r="C13509" s="4">
        <v>2023.0</v>
      </c>
      <c r="D13509" s="4" t="s">
        <v>1723</v>
      </c>
      <c r="E13509" s="4" t="s">
        <v>2062</v>
      </c>
      <c r="F13509" s="4" t="s">
        <v>24</v>
      </c>
      <c r="G13509" s="4" t="s">
        <v>1401</v>
      </c>
      <c r="H13509" s="4">
        <v>118161.0</v>
      </c>
      <c r="I13509" s="4">
        <v>59427.0</v>
      </c>
      <c r="J13509" s="4">
        <v>6705.0</v>
      </c>
      <c r="K13509" s="4">
        <v>81943.0</v>
      </c>
      <c r="L13509" s="4">
        <v>109100.0</v>
      </c>
      <c r="M13509" s="4" t="s">
        <v>2041</v>
      </c>
      <c r="N13509" s="4" t="s">
        <v>2041</v>
      </c>
      <c r="O13509" s="4" t="s">
        <v>2041</v>
      </c>
      <c r="P13509" s="4" t="s">
        <v>2044</v>
      </c>
      <c r="R13509" s="5" t="str">
        <f t="shared" si="1"/>
        <v>2023_68</v>
      </c>
    </row>
    <row r="13510">
      <c r="A13510" s="4" t="s">
        <v>2079</v>
      </c>
      <c r="B13510" s="4">
        <v>69.0</v>
      </c>
      <c r="C13510" s="4">
        <v>2023.0</v>
      </c>
      <c r="D13510" s="4" t="s">
        <v>102</v>
      </c>
      <c r="E13510" s="4" t="s">
        <v>114</v>
      </c>
      <c r="F13510" s="4" t="s">
        <v>43</v>
      </c>
      <c r="G13510" s="4" t="s">
        <v>2762</v>
      </c>
      <c r="H13510" s="4">
        <v>270081.0</v>
      </c>
      <c r="I13510" s="4">
        <v>59283.0</v>
      </c>
      <c r="J13510" s="4">
        <v>14519.0</v>
      </c>
      <c r="K13510" s="4">
        <v>109160.0</v>
      </c>
      <c r="L13510" s="4">
        <v>68000.0</v>
      </c>
      <c r="M13510" s="4" t="s">
        <v>2041</v>
      </c>
      <c r="N13510" s="4" t="s">
        <v>2041</v>
      </c>
      <c r="O13510" s="4" t="s">
        <v>2041</v>
      </c>
      <c r="P13510" s="4" t="s">
        <v>2044</v>
      </c>
      <c r="R13510" s="5" t="str">
        <f t="shared" si="1"/>
        <v>2023_69</v>
      </c>
    </row>
    <row r="13511">
      <c r="A13511" s="4" t="s">
        <v>2076</v>
      </c>
      <c r="B13511" s="4">
        <v>70.0</v>
      </c>
      <c r="C13511" s="4">
        <v>2023.0</v>
      </c>
      <c r="D13511" s="4" t="s">
        <v>921</v>
      </c>
      <c r="E13511" s="4" t="s">
        <v>921</v>
      </c>
      <c r="F13511" s="4" t="s">
        <v>179</v>
      </c>
      <c r="G13511" s="4" t="s">
        <v>1498</v>
      </c>
      <c r="H13511" s="4">
        <v>1585.0</v>
      </c>
      <c r="I13511" s="4">
        <v>59043.0</v>
      </c>
      <c r="J13511" s="4">
        <v>114.0</v>
      </c>
      <c r="K13511" s="4">
        <v>8165.0</v>
      </c>
      <c r="L13511" s="4">
        <v>5214.0</v>
      </c>
      <c r="M13511" s="4" t="s">
        <v>2041</v>
      </c>
      <c r="N13511" s="4" t="s">
        <v>2041</v>
      </c>
      <c r="O13511" s="4" t="s">
        <v>2041</v>
      </c>
      <c r="P13511" s="4" t="s">
        <v>2044</v>
      </c>
      <c r="R13511" s="5" t="str">
        <f t="shared" si="1"/>
        <v>2023_70</v>
      </c>
    </row>
    <row r="13512">
      <c r="A13512" s="4" t="s">
        <v>2087</v>
      </c>
      <c r="B13512" s="4">
        <v>71.0</v>
      </c>
      <c r="C13512" s="4">
        <v>2023.0</v>
      </c>
      <c r="D13512" s="4" t="s">
        <v>42</v>
      </c>
      <c r="E13512" s="4" t="s">
        <v>2042</v>
      </c>
      <c r="F13512" s="4" t="s">
        <v>30</v>
      </c>
      <c r="G13512" s="4" t="s">
        <v>1407</v>
      </c>
      <c r="I13512" s="4">
        <v>58445.0</v>
      </c>
      <c r="J13512" s="4">
        <v>1127.0</v>
      </c>
      <c r="K13512" s="4">
        <v>392126.0</v>
      </c>
      <c r="L13512" s="4">
        <v>15050.0</v>
      </c>
      <c r="M13512" s="4" t="s">
        <v>2041</v>
      </c>
      <c r="N13512" s="4" t="s">
        <v>2041</v>
      </c>
      <c r="O13512" s="4" t="s">
        <v>2041</v>
      </c>
      <c r="P13512" s="4" t="s">
        <v>2044</v>
      </c>
      <c r="R13512" s="5" t="str">
        <f t="shared" si="1"/>
        <v>2023_71</v>
      </c>
    </row>
    <row r="13513">
      <c r="A13513" s="4" t="s">
        <v>2067</v>
      </c>
      <c r="B13513" s="4">
        <v>72.0</v>
      </c>
      <c r="C13513" s="4">
        <v>2023.0</v>
      </c>
      <c r="D13513" s="4" t="s">
        <v>225</v>
      </c>
      <c r="E13513" s="4" t="s">
        <v>921</v>
      </c>
      <c r="F13513" s="4" t="s">
        <v>24</v>
      </c>
      <c r="G13513" s="4" t="s">
        <v>1404</v>
      </c>
      <c r="H13513" s="4">
        <v>56224.0</v>
      </c>
      <c r="I13513" s="4">
        <v>58186.0</v>
      </c>
      <c r="J13513" s="4">
        <v>5490.0</v>
      </c>
      <c r="K13513" s="4">
        <v>68108.0</v>
      </c>
      <c r="L13513" s="4">
        <v>7300.0</v>
      </c>
      <c r="M13513" s="4" t="s">
        <v>2041</v>
      </c>
      <c r="N13513" s="4" t="s">
        <v>2041</v>
      </c>
      <c r="O13513" s="4" t="s">
        <v>2041</v>
      </c>
      <c r="P13513" s="4" t="s">
        <v>2044</v>
      </c>
      <c r="R13513" s="5" t="str">
        <f t="shared" si="1"/>
        <v>2023_72</v>
      </c>
    </row>
    <row r="13514">
      <c r="A13514" s="4" t="s">
        <v>2142</v>
      </c>
      <c r="B13514" s="4">
        <v>73.0</v>
      </c>
      <c r="C13514" s="4">
        <v>2023.0</v>
      </c>
      <c r="D13514" s="4" t="s">
        <v>102</v>
      </c>
      <c r="E13514" s="4" t="s">
        <v>114</v>
      </c>
      <c r="F13514" s="4" t="s">
        <v>46</v>
      </c>
      <c r="G13514" s="4" t="s">
        <v>2143</v>
      </c>
      <c r="H13514" s="4">
        <v>281151.0</v>
      </c>
      <c r="I13514" s="4">
        <v>58054.0</v>
      </c>
      <c r="J13514" s="4">
        <v>11836.0</v>
      </c>
      <c r="K13514" s="4">
        <v>138805.0</v>
      </c>
      <c r="L13514" s="4">
        <v>50000.0</v>
      </c>
      <c r="M13514" s="4" t="s">
        <v>2041</v>
      </c>
      <c r="N13514" s="4" t="s">
        <v>2041</v>
      </c>
      <c r="O13514" s="4" t="s">
        <v>2041</v>
      </c>
      <c r="P13514" s="4" t="s">
        <v>2044</v>
      </c>
      <c r="R13514" s="5" t="str">
        <f t="shared" si="1"/>
        <v>2023_73</v>
      </c>
    </row>
    <row r="13515">
      <c r="A13515" s="4" t="s">
        <v>2075</v>
      </c>
      <c r="B13515" s="4">
        <v>74.0</v>
      </c>
      <c r="C13515" s="4">
        <v>2023.0</v>
      </c>
      <c r="D13515" s="4" t="s">
        <v>225</v>
      </c>
      <c r="E13515" s="4" t="s">
        <v>921</v>
      </c>
      <c r="F13515" s="4" t="s">
        <v>24</v>
      </c>
      <c r="G13515" s="4" t="s">
        <v>1404</v>
      </c>
      <c r="H13515" s="4">
        <v>2551.0</v>
      </c>
      <c r="I13515" s="4">
        <v>57342.0</v>
      </c>
      <c r="J13515" s="4">
        <v>168.0</v>
      </c>
      <c r="K13515" s="4">
        <v>29207.0</v>
      </c>
      <c r="L13515" s="4">
        <v>4100.0</v>
      </c>
      <c r="M13515" s="4" t="s">
        <v>2041</v>
      </c>
      <c r="N13515" s="4" t="s">
        <v>2041</v>
      </c>
      <c r="O13515" s="4" t="s">
        <v>2041</v>
      </c>
      <c r="P13515" s="4" t="s">
        <v>2044</v>
      </c>
      <c r="R13515" s="5" t="str">
        <f t="shared" si="1"/>
        <v>2023_74</v>
      </c>
    </row>
    <row r="13516">
      <c r="A13516" s="4" t="s">
        <v>2645</v>
      </c>
      <c r="B13516" s="4">
        <v>75.0</v>
      </c>
      <c r="C13516" s="4">
        <v>2023.0</v>
      </c>
      <c r="D13516" s="4" t="s">
        <v>48</v>
      </c>
      <c r="E13516" s="4" t="s">
        <v>48</v>
      </c>
      <c r="F13516" s="4" t="s">
        <v>20</v>
      </c>
      <c r="G13516" s="4" t="s">
        <v>1427</v>
      </c>
      <c r="H13516" s="4">
        <v>38812.0</v>
      </c>
      <c r="I13516" s="4">
        <v>56902.0</v>
      </c>
      <c r="J13516" s="4">
        <v>4582.0</v>
      </c>
      <c r="K13516" s="4">
        <v>60603.0</v>
      </c>
      <c r="L13516" s="4">
        <v>37800.0</v>
      </c>
      <c r="M13516" s="4" t="s">
        <v>2041</v>
      </c>
      <c r="N13516" s="4" t="s">
        <v>2041</v>
      </c>
      <c r="O13516" s="4" t="s">
        <v>2041</v>
      </c>
      <c r="P13516" s="4" t="s">
        <v>2044</v>
      </c>
      <c r="R13516" s="5" t="str">
        <f t="shared" si="1"/>
        <v>2023_75</v>
      </c>
    </row>
    <row r="13517">
      <c r="A13517" s="4" t="s">
        <v>2057</v>
      </c>
      <c r="B13517" s="4">
        <v>76.0</v>
      </c>
      <c r="C13517" s="4">
        <v>2023.0</v>
      </c>
      <c r="D13517" s="4" t="s">
        <v>67</v>
      </c>
      <c r="E13517" s="4" t="s">
        <v>2042</v>
      </c>
      <c r="F13517" s="4" t="s">
        <v>30</v>
      </c>
      <c r="G13517" s="4" t="s">
        <v>1407</v>
      </c>
      <c r="H13517" s="4">
        <v>36948.0</v>
      </c>
      <c r="I13517" s="4">
        <v>56437.0</v>
      </c>
      <c r="J13517" s="4">
        <v>10276.0</v>
      </c>
      <c r="K13517" s="4">
        <v>526634.0</v>
      </c>
      <c r="L13517" s="4">
        <v>26200.0</v>
      </c>
      <c r="M13517" s="4" t="s">
        <v>2041</v>
      </c>
      <c r="N13517" s="4" t="s">
        <v>2041</v>
      </c>
      <c r="O13517" s="4" t="s">
        <v>2041</v>
      </c>
      <c r="P13517" s="4" t="s">
        <v>2044</v>
      </c>
      <c r="R13517" s="5" t="str">
        <f t="shared" si="1"/>
        <v>2023_76</v>
      </c>
    </row>
    <row r="13518">
      <c r="A13518" s="4" t="s">
        <v>2094</v>
      </c>
      <c r="B13518" s="4">
        <v>77.0</v>
      </c>
      <c r="C13518" s="4">
        <v>2023.0</v>
      </c>
      <c r="D13518" s="4" t="s">
        <v>81</v>
      </c>
      <c r="E13518" s="4" t="s">
        <v>2042</v>
      </c>
      <c r="F13518" s="4" t="s">
        <v>30</v>
      </c>
      <c r="G13518" s="4" t="s">
        <v>1407</v>
      </c>
      <c r="H13518" s="4">
        <v>122734.0</v>
      </c>
      <c r="I13518" s="4">
        <v>55625.0</v>
      </c>
      <c r="J13518" s="4">
        <v>7514.0</v>
      </c>
      <c r="K13518" s="4">
        <v>228354.0</v>
      </c>
      <c r="L13518" s="4">
        <v>77300.0</v>
      </c>
      <c r="M13518" s="4" t="s">
        <v>2041</v>
      </c>
      <c r="N13518" s="4" t="s">
        <v>2041</v>
      </c>
      <c r="O13518" s="4" t="s">
        <v>2041</v>
      </c>
      <c r="P13518" s="4" t="s">
        <v>2044</v>
      </c>
      <c r="R13518" s="5" t="str">
        <f t="shared" si="1"/>
        <v>2023_77</v>
      </c>
    </row>
    <row r="13519">
      <c r="A13519" s="4" t="s">
        <v>2103</v>
      </c>
      <c r="B13519" s="4">
        <v>78.0</v>
      </c>
      <c r="C13519" s="4">
        <v>2023.0</v>
      </c>
      <c r="D13519" s="4" t="s">
        <v>72</v>
      </c>
      <c r="E13519" s="4" t="s">
        <v>72</v>
      </c>
      <c r="F13519" s="4" t="s">
        <v>179</v>
      </c>
      <c r="G13519" s="4" t="s">
        <v>1474</v>
      </c>
      <c r="I13519" s="4">
        <v>54942.0</v>
      </c>
      <c r="J13519" s="4">
        <v>2918.0</v>
      </c>
      <c r="K13519" s="4">
        <v>31047.0</v>
      </c>
      <c r="L13519" s="4">
        <v>242000.0</v>
      </c>
      <c r="M13519" s="4" t="s">
        <v>2041</v>
      </c>
      <c r="N13519" s="4" t="s">
        <v>2041</v>
      </c>
      <c r="O13519" s="4" t="s">
        <v>2041</v>
      </c>
      <c r="P13519" s="4" t="s">
        <v>2044</v>
      </c>
      <c r="R13519" s="5" t="str">
        <f t="shared" si="1"/>
        <v>2023_78</v>
      </c>
    </row>
    <row r="13520">
      <c r="A13520" s="4" t="s">
        <v>2290</v>
      </c>
      <c r="B13520" s="4">
        <v>79.0</v>
      </c>
      <c r="C13520" s="4">
        <v>2023.0</v>
      </c>
      <c r="D13520" s="4" t="s">
        <v>29</v>
      </c>
      <c r="E13520" s="4" t="s">
        <v>29</v>
      </c>
      <c r="F13520" s="4" t="s">
        <v>35</v>
      </c>
      <c r="G13520" s="4" t="s">
        <v>1499</v>
      </c>
      <c r="H13520" s="4">
        <v>60477.0</v>
      </c>
      <c r="I13520" s="4">
        <v>54022.0</v>
      </c>
      <c r="J13520" s="4">
        <v>5055.0</v>
      </c>
      <c r="K13520" s="4">
        <v>144523.0</v>
      </c>
      <c r="L13520" s="4">
        <v>101700.0</v>
      </c>
      <c r="M13520" s="4" t="s">
        <v>2041</v>
      </c>
      <c r="N13520" s="4" t="s">
        <v>2041</v>
      </c>
      <c r="O13520" s="4" t="s">
        <v>2041</v>
      </c>
      <c r="P13520" s="4" t="s">
        <v>2044</v>
      </c>
      <c r="R13520" s="5" t="str">
        <f t="shared" si="1"/>
        <v>2023_79</v>
      </c>
    </row>
    <row r="13521">
      <c r="A13521" s="4" t="s">
        <v>2089</v>
      </c>
      <c r="B13521" s="4">
        <v>80.0</v>
      </c>
      <c r="C13521" s="4">
        <v>2023.0</v>
      </c>
      <c r="D13521" s="4" t="s">
        <v>988</v>
      </c>
      <c r="E13521" s="4" t="s">
        <v>2053</v>
      </c>
      <c r="F13521" s="4" t="s">
        <v>27</v>
      </c>
      <c r="G13521" s="4" t="s">
        <v>1460</v>
      </c>
      <c r="H13521" s="4">
        <v>21096.0</v>
      </c>
      <c r="I13521" s="4">
        <v>53282.0</v>
      </c>
      <c r="J13521" s="4">
        <v>3238.0</v>
      </c>
      <c r="K13521" s="4">
        <v>36821.0</v>
      </c>
      <c r="L13521" s="4">
        <v>142000.0</v>
      </c>
      <c r="M13521" s="4" t="s">
        <v>2041</v>
      </c>
      <c r="N13521" s="4" t="s">
        <v>2041</v>
      </c>
      <c r="O13521" s="4" t="s">
        <v>2041</v>
      </c>
      <c r="P13521" s="4" t="s">
        <v>2044</v>
      </c>
      <c r="R13521" s="5" t="str">
        <f t="shared" si="1"/>
        <v>2023_80</v>
      </c>
    </row>
    <row r="13522">
      <c r="A13522" s="4" t="s">
        <v>2092</v>
      </c>
      <c r="B13522" s="4">
        <v>81.0</v>
      </c>
      <c r="C13522" s="4">
        <v>2023.0</v>
      </c>
      <c r="D13522" s="4" t="s">
        <v>1723</v>
      </c>
      <c r="E13522" s="4" t="s">
        <v>2062</v>
      </c>
      <c r="F13522" s="4" t="s">
        <v>46</v>
      </c>
      <c r="G13522" s="4" t="s">
        <v>1468</v>
      </c>
      <c r="H13522" s="4">
        <v>122346.0</v>
      </c>
      <c r="I13522" s="4">
        <v>52577.0</v>
      </c>
      <c r="J13522" s="4">
        <v>7131.0</v>
      </c>
      <c r="K13522" s="4">
        <v>90030.0</v>
      </c>
      <c r="L13522" s="4">
        <v>82239.0</v>
      </c>
      <c r="M13522" s="4" t="s">
        <v>2041</v>
      </c>
      <c r="N13522" s="4" t="s">
        <v>2041</v>
      </c>
      <c r="O13522" s="4" t="s">
        <v>2041</v>
      </c>
      <c r="P13522" s="4" t="s">
        <v>2044</v>
      </c>
      <c r="R13522" s="5" t="str">
        <f t="shared" si="1"/>
        <v>2023_81</v>
      </c>
    </row>
    <row r="13523">
      <c r="A13523" s="4" t="s">
        <v>2068</v>
      </c>
      <c r="B13523" s="4">
        <v>82.0</v>
      </c>
      <c r="C13523" s="4">
        <v>2023.0</v>
      </c>
      <c r="D13523" s="4" t="s">
        <v>971</v>
      </c>
      <c r="E13523" s="4" t="s">
        <v>2043</v>
      </c>
      <c r="F13523" s="4" t="s">
        <v>57</v>
      </c>
      <c r="G13523" s="4" t="s">
        <v>1457</v>
      </c>
      <c r="H13523" s="4">
        <v>214109.0</v>
      </c>
      <c r="I13523" s="4">
        <v>51557.0</v>
      </c>
      <c r="J13523" s="4">
        <v>11812.0</v>
      </c>
      <c r="K13523" s="4">
        <v>94002.0</v>
      </c>
      <c r="L13523" s="4">
        <v>83300.0</v>
      </c>
      <c r="M13523" s="4" t="s">
        <v>2041</v>
      </c>
      <c r="N13523" s="4" t="s">
        <v>2041</v>
      </c>
      <c r="O13523" s="4" t="s">
        <v>2041</v>
      </c>
      <c r="P13523" s="4" t="s">
        <v>2044</v>
      </c>
      <c r="R13523" s="5" t="str">
        <f t="shared" si="1"/>
        <v>2023_82</v>
      </c>
    </row>
    <row r="13524">
      <c r="A13524" s="4" t="s">
        <v>2091</v>
      </c>
      <c r="B13524" s="4">
        <v>83.0</v>
      </c>
      <c r="C13524" s="4">
        <v>2023.0</v>
      </c>
      <c r="D13524" s="4" t="s">
        <v>45</v>
      </c>
      <c r="E13524" s="4" t="s">
        <v>2042</v>
      </c>
      <c r="F13524" s="4" t="s">
        <v>55</v>
      </c>
      <c r="G13524" s="4" t="s">
        <v>1472</v>
      </c>
      <c r="I13524" s="4">
        <v>51450.0</v>
      </c>
      <c r="J13524" s="4">
        <v>988.0</v>
      </c>
      <c r="K13524" s="4">
        <v>264511.0</v>
      </c>
      <c r="L13524" s="4">
        <v>24791.0</v>
      </c>
      <c r="M13524" s="4" t="s">
        <v>2041</v>
      </c>
      <c r="N13524" s="4" t="s">
        <v>2041</v>
      </c>
      <c r="O13524" s="4" t="s">
        <v>2041</v>
      </c>
      <c r="P13524" s="4" t="s">
        <v>2044</v>
      </c>
      <c r="R13524" s="5" t="str">
        <f t="shared" si="1"/>
        <v>2023_83</v>
      </c>
    </row>
    <row r="13525">
      <c r="A13525" s="4" t="s">
        <v>2095</v>
      </c>
      <c r="B13525" s="4">
        <v>84.0</v>
      </c>
      <c r="C13525" s="4">
        <v>2023.0</v>
      </c>
      <c r="D13525" s="4" t="s">
        <v>67</v>
      </c>
      <c r="E13525" s="4" t="s">
        <v>2042</v>
      </c>
      <c r="F13525" s="4" t="s">
        <v>46</v>
      </c>
      <c r="G13525" s="4" t="s">
        <v>1444</v>
      </c>
      <c r="H13525" s="4">
        <v>29180.0</v>
      </c>
      <c r="I13525" s="4">
        <v>51412.0</v>
      </c>
      <c r="J13525" s="4">
        <v>1311.0</v>
      </c>
      <c r="K13525" s="4">
        <v>97957.0</v>
      </c>
      <c r="L13525" s="4">
        <v>54250.0</v>
      </c>
      <c r="M13525" s="4" t="s">
        <v>2041</v>
      </c>
      <c r="N13525" s="4" t="s">
        <v>2041</v>
      </c>
      <c r="O13525" s="4" t="s">
        <v>2041</v>
      </c>
      <c r="P13525" s="4" t="s">
        <v>2044</v>
      </c>
      <c r="R13525" s="5" t="str">
        <f t="shared" si="1"/>
        <v>2023_84</v>
      </c>
    </row>
    <row r="13526">
      <c r="A13526" s="4" t="s">
        <v>2081</v>
      </c>
      <c r="B13526" s="4">
        <v>85.0</v>
      </c>
      <c r="C13526" s="4">
        <v>2023.0</v>
      </c>
      <c r="D13526" s="4" t="s">
        <v>120</v>
      </c>
      <c r="E13526" s="4" t="s">
        <v>2059</v>
      </c>
      <c r="F13526" s="4" t="s">
        <v>88</v>
      </c>
      <c r="G13526" s="4" t="s">
        <v>1413</v>
      </c>
      <c r="H13526" s="4">
        <v>22392.0</v>
      </c>
      <c r="I13526" s="4">
        <v>50582.0</v>
      </c>
      <c r="J13526" s="4">
        <v>1318.0</v>
      </c>
      <c r="K13526" s="4">
        <v>72288.0</v>
      </c>
      <c r="L13526" s="4">
        <v>95000.0</v>
      </c>
      <c r="M13526" s="4" t="s">
        <v>2041</v>
      </c>
      <c r="N13526" s="4" t="s">
        <v>2041</v>
      </c>
      <c r="O13526" s="4" t="s">
        <v>2041</v>
      </c>
      <c r="P13526" s="4" t="s">
        <v>2044</v>
      </c>
      <c r="R13526" s="5" t="str">
        <f t="shared" si="1"/>
        <v>2023_85</v>
      </c>
    </row>
    <row r="13527">
      <c r="A13527" s="4" t="s">
        <v>221</v>
      </c>
      <c r="B13527" s="4">
        <v>86.0</v>
      </c>
      <c r="C13527" s="4">
        <v>2023.0</v>
      </c>
      <c r="D13527" s="4" t="s">
        <v>67</v>
      </c>
      <c r="E13527" s="4" t="s">
        <v>2042</v>
      </c>
      <c r="F13527" s="4" t="s">
        <v>148</v>
      </c>
      <c r="G13527" s="4" t="s">
        <v>1466</v>
      </c>
      <c r="I13527" s="4">
        <v>49956.0</v>
      </c>
      <c r="J13527" s="4">
        <v>414.0</v>
      </c>
      <c r="K13527" s="4">
        <v>160316.0</v>
      </c>
      <c r="L13527" s="4">
        <v>50000.0</v>
      </c>
      <c r="M13527" s="4" t="s">
        <v>2041</v>
      </c>
      <c r="N13527" s="4" t="s">
        <v>2041</v>
      </c>
      <c r="O13527" s="4" t="s">
        <v>2041</v>
      </c>
      <c r="P13527" s="4" t="s">
        <v>2044</v>
      </c>
      <c r="R13527" s="5" t="str">
        <f t="shared" si="1"/>
        <v>2023_86</v>
      </c>
    </row>
    <row r="13528">
      <c r="A13528" s="4" t="s">
        <v>2105</v>
      </c>
      <c r="B13528" s="4">
        <v>87.0</v>
      </c>
      <c r="C13528" s="4">
        <v>2023.0</v>
      </c>
      <c r="D13528" s="4" t="s">
        <v>1839</v>
      </c>
      <c r="E13528" s="4" t="s">
        <v>2040</v>
      </c>
      <c r="F13528" s="4" t="s">
        <v>148</v>
      </c>
      <c r="G13528" s="4" t="s">
        <v>1490</v>
      </c>
      <c r="H13528" s="4">
        <v>90315.0</v>
      </c>
      <c r="I13528" s="4">
        <v>49936.0</v>
      </c>
      <c r="J13528" s="4">
        <v>3498.0</v>
      </c>
      <c r="K13528" s="4">
        <v>28349.0</v>
      </c>
      <c r="L13528" s="4">
        <v>329000.0</v>
      </c>
      <c r="M13528" s="4" t="s">
        <v>2041</v>
      </c>
      <c r="N13528" s="4" t="s">
        <v>2041</v>
      </c>
      <c r="O13528" s="4" t="s">
        <v>2041</v>
      </c>
      <c r="P13528" s="4" t="s">
        <v>2044</v>
      </c>
      <c r="R13528" s="5" t="str">
        <f t="shared" si="1"/>
        <v>2023_87</v>
      </c>
    </row>
    <row r="13529">
      <c r="A13529" s="7" t="s">
        <v>2149</v>
      </c>
      <c r="B13529" s="7">
        <v>88.0</v>
      </c>
      <c r="C13529" s="7">
        <v>2023.0</v>
      </c>
      <c r="D13529" s="7" t="s">
        <v>67</v>
      </c>
      <c r="E13529" s="7" t="s">
        <v>2042</v>
      </c>
      <c r="F13529" s="7" t="s">
        <v>55</v>
      </c>
      <c r="G13529" s="7" t="s">
        <v>1506</v>
      </c>
      <c r="H13529" s="7">
        <v>83743.0</v>
      </c>
      <c r="I13529" s="7">
        <v>49611.0</v>
      </c>
      <c r="J13529" s="7">
        <v>722.0</v>
      </c>
      <c r="K13529" s="7">
        <v>75465.0</v>
      </c>
      <c r="L13529" s="7">
        <v>55063.0</v>
      </c>
      <c r="M13529" s="7" t="s">
        <v>2041</v>
      </c>
      <c r="N13529" s="7" t="s">
        <v>2044</v>
      </c>
      <c r="O13529" s="7" t="s">
        <v>2041</v>
      </c>
      <c r="P13529" s="7" t="s">
        <v>2044</v>
      </c>
      <c r="Q13529" s="8"/>
      <c r="R13529" s="5" t="str">
        <f t="shared" si="1"/>
        <v>2023_88</v>
      </c>
    </row>
    <row r="13530">
      <c r="A13530" s="4" t="s">
        <v>2078</v>
      </c>
      <c r="B13530" s="4">
        <v>89.0</v>
      </c>
      <c r="C13530" s="4">
        <v>2023.0</v>
      </c>
      <c r="D13530" s="4" t="s">
        <v>120</v>
      </c>
      <c r="E13530" s="4" t="s">
        <v>2059</v>
      </c>
      <c r="F13530" s="4" t="s">
        <v>24</v>
      </c>
      <c r="G13530" s="4" t="s">
        <v>1470</v>
      </c>
      <c r="H13530" s="4">
        <v>9629.0</v>
      </c>
      <c r="I13530" s="4">
        <v>48971.0</v>
      </c>
      <c r="J13530" s="4">
        <v>127.0</v>
      </c>
      <c r="K13530" s="4">
        <v>64716.0</v>
      </c>
      <c r="L13530" s="4">
        <v>129700.0</v>
      </c>
      <c r="M13530" s="4" t="s">
        <v>2041</v>
      </c>
      <c r="N13530" s="4" t="s">
        <v>2041</v>
      </c>
      <c r="O13530" s="4" t="s">
        <v>2041</v>
      </c>
      <c r="P13530" s="4" t="s">
        <v>2044</v>
      </c>
      <c r="R13530" s="5" t="str">
        <f t="shared" si="1"/>
        <v>2023_89</v>
      </c>
    </row>
    <row r="13531">
      <c r="A13531" s="4" t="s">
        <v>2077</v>
      </c>
      <c r="B13531" s="4">
        <v>90.0</v>
      </c>
      <c r="C13531" s="4">
        <v>2023.0</v>
      </c>
      <c r="D13531" s="4" t="s">
        <v>988</v>
      </c>
      <c r="E13531" s="4" t="s">
        <v>2053</v>
      </c>
      <c r="F13531" s="4" t="s">
        <v>74</v>
      </c>
      <c r="G13531" s="4" t="s">
        <v>1508</v>
      </c>
      <c r="I13531" s="4">
        <v>47792.0</v>
      </c>
      <c r="J13531" s="4">
        <v>1679.0</v>
      </c>
      <c r="K13531" s="4">
        <v>18825.0</v>
      </c>
      <c r="L13531" s="4">
        <v>10014.0</v>
      </c>
      <c r="M13531" s="4" t="s">
        <v>2041</v>
      </c>
      <c r="N13531" s="4" t="s">
        <v>2041</v>
      </c>
      <c r="O13531" s="4" t="s">
        <v>2041</v>
      </c>
      <c r="P13531" s="4" t="s">
        <v>2044</v>
      </c>
      <c r="R13531" s="5" t="str">
        <f t="shared" si="1"/>
        <v>2023_90</v>
      </c>
    </row>
    <row r="13532">
      <c r="A13532" s="4" t="s">
        <v>2480</v>
      </c>
      <c r="B13532" s="4">
        <v>91.0</v>
      </c>
      <c r="C13532" s="4">
        <v>2023.0</v>
      </c>
      <c r="D13532" s="4" t="s">
        <v>986</v>
      </c>
      <c r="E13532" s="4" t="s">
        <v>117</v>
      </c>
      <c r="F13532" s="4" t="s">
        <v>37</v>
      </c>
      <c r="G13532" s="4" t="s">
        <v>1495</v>
      </c>
      <c r="H13532" s="4">
        <v>9422.0</v>
      </c>
      <c r="I13532" s="4">
        <v>47194.0</v>
      </c>
      <c r="J13532" s="4">
        <v>113.0</v>
      </c>
      <c r="K13532" s="4">
        <v>12378.0</v>
      </c>
      <c r="L13532" s="4">
        <v>34825.0</v>
      </c>
      <c r="M13532" s="4" t="s">
        <v>2041</v>
      </c>
      <c r="N13532" s="4" t="s">
        <v>2041</v>
      </c>
      <c r="O13532" s="4" t="s">
        <v>2041</v>
      </c>
      <c r="P13532" s="4" t="s">
        <v>2044</v>
      </c>
      <c r="R13532" s="5" t="str">
        <f t="shared" si="1"/>
        <v>2023_91</v>
      </c>
    </row>
    <row r="13533">
      <c r="A13533" s="4" t="s">
        <v>2145</v>
      </c>
      <c r="B13533" s="4">
        <v>92.0</v>
      </c>
      <c r="C13533" s="4">
        <v>2023.0</v>
      </c>
      <c r="D13533" s="4" t="s">
        <v>23</v>
      </c>
      <c r="E13533" s="4" t="s">
        <v>921</v>
      </c>
      <c r="F13533" s="4" t="s">
        <v>43</v>
      </c>
      <c r="G13533" s="4" t="s">
        <v>1595</v>
      </c>
      <c r="H13533" s="4">
        <v>5589.0</v>
      </c>
      <c r="I13533" s="4">
        <v>46830.0</v>
      </c>
      <c r="J13533" s="4">
        <v>2877.0</v>
      </c>
      <c r="K13533" s="4">
        <v>13549.0</v>
      </c>
      <c r="L13533" s="4">
        <v>3616.0</v>
      </c>
      <c r="M13533" s="4" t="s">
        <v>2041</v>
      </c>
      <c r="N13533" s="4" t="s">
        <v>2041</v>
      </c>
      <c r="O13533" s="4" t="s">
        <v>2041</v>
      </c>
      <c r="P13533" s="4" t="s">
        <v>2041</v>
      </c>
      <c r="R13533" s="5" t="str">
        <f t="shared" si="1"/>
        <v>2023_92</v>
      </c>
    </row>
    <row r="13534">
      <c r="A13534" s="4" t="s">
        <v>2108</v>
      </c>
      <c r="B13534" s="4">
        <v>93.0</v>
      </c>
      <c r="C13534" s="4">
        <v>2023.0</v>
      </c>
      <c r="D13534" s="4" t="s">
        <v>285</v>
      </c>
      <c r="E13534" s="4" t="s">
        <v>285</v>
      </c>
      <c r="F13534" s="4" t="s">
        <v>372</v>
      </c>
      <c r="G13534" s="4" t="s">
        <v>1505</v>
      </c>
      <c r="H13534" s="4">
        <v>190161.0</v>
      </c>
      <c r="I13534" s="4">
        <v>46710.0</v>
      </c>
      <c r="J13534" s="4">
        <v>6046.0</v>
      </c>
      <c r="K13534" s="4">
        <v>40321.0</v>
      </c>
      <c r="L13534" s="4">
        <v>79100.0</v>
      </c>
      <c r="M13534" s="4" t="s">
        <v>2041</v>
      </c>
      <c r="N13534" s="4" t="s">
        <v>2041</v>
      </c>
      <c r="O13534" s="4" t="s">
        <v>2041</v>
      </c>
      <c r="P13534" s="4" t="s">
        <v>2044</v>
      </c>
      <c r="R13534" s="5" t="str">
        <f t="shared" si="1"/>
        <v>2023_93</v>
      </c>
    </row>
    <row r="13535">
      <c r="A13535" s="7" t="s">
        <v>2080</v>
      </c>
      <c r="B13535" s="7">
        <v>94.0</v>
      </c>
      <c r="C13535" s="7">
        <v>2023.0</v>
      </c>
      <c r="D13535" s="7" t="s">
        <v>1831</v>
      </c>
      <c r="E13535" s="7" t="s">
        <v>2040</v>
      </c>
      <c r="F13535" s="7" t="s">
        <v>74</v>
      </c>
      <c r="G13535" s="7" t="s">
        <v>1453</v>
      </c>
      <c r="H13535" s="7">
        <v>17066.0</v>
      </c>
      <c r="I13535" s="7">
        <v>46298.0</v>
      </c>
      <c r="J13535" s="7">
        <v>1419.0</v>
      </c>
      <c r="K13535" s="7">
        <v>15803.0</v>
      </c>
      <c r="L13535" s="7">
        <v>71100.0</v>
      </c>
      <c r="M13535" s="7" t="s">
        <v>2041</v>
      </c>
      <c r="N13535" s="7" t="s">
        <v>2044</v>
      </c>
      <c r="O13535" s="7" t="s">
        <v>2041</v>
      </c>
      <c r="P13535" s="7" t="s">
        <v>2044</v>
      </c>
      <c r="Q13535" s="8"/>
      <c r="R13535" s="5" t="str">
        <f t="shared" si="1"/>
        <v>2023_94</v>
      </c>
    </row>
    <row r="13536">
      <c r="A13536" s="4" t="s">
        <v>2186</v>
      </c>
      <c r="B13536" s="4">
        <v>95.0</v>
      </c>
      <c r="C13536" s="4">
        <v>2023.0</v>
      </c>
      <c r="D13536" s="4" t="s">
        <v>102</v>
      </c>
      <c r="E13536" s="4" t="s">
        <v>114</v>
      </c>
      <c r="F13536" s="4" t="s">
        <v>30</v>
      </c>
      <c r="G13536" s="4" t="s">
        <v>1407</v>
      </c>
      <c r="H13536" s="4">
        <v>145780.0</v>
      </c>
      <c r="I13536" s="4">
        <v>46159.0</v>
      </c>
      <c r="J13536" s="4">
        <v>6327.0</v>
      </c>
      <c r="K13536" s="4">
        <v>96820.0</v>
      </c>
      <c r="L13536" s="4">
        <v>34300.0</v>
      </c>
      <c r="M13536" s="4" t="s">
        <v>2041</v>
      </c>
      <c r="N13536" s="4" t="s">
        <v>2041</v>
      </c>
      <c r="O13536" s="4" t="s">
        <v>2041</v>
      </c>
      <c r="P13536" s="4" t="s">
        <v>2044</v>
      </c>
      <c r="R13536" s="5" t="str">
        <f t="shared" si="1"/>
        <v>2023_95</v>
      </c>
    </row>
    <row r="13537">
      <c r="A13537" s="4" t="s">
        <v>2644</v>
      </c>
      <c r="B13537" s="4">
        <v>96.0</v>
      </c>
      <c r="C13537" s="4">
        <v>2023.0</v>
      </c>
      <c r="D13537" s="4" t="s">
        <v>120</v>
      </c>
      <c r="E13537" s="4" t="s">
        <v>2059</v>
      </c>
      <c r="F13537" s="4" t="s">
        <v>46</v>
      </c>
      <c r="G13537" s="4" t="s">
        <v>1418</v>
      </c>
      <c r="H13537" s="4">
        <v>14474.0</v>
      </c>
      <c r="I13537" s="4">
        <v>44955.0</v>
      </c>
      <c r="J13537" s="4">
        <v>737.0</v>
      </c>
      <c r="K13537" s="4">
        <v>67358.0</v>
      </c>
      <c r="L13537" s="4">
        <v>92795.0</v>
      </c>
      <c r="M13537" s="4" t="s">
        <v>2041</v>
      </c>
      <c r="N13537" s="4" t="s">
        <v>2041</v>
      </c>
      <c r="O13537" s="4" t="s">
        <v>2041</v>
      </c>
      <c r="P13537" s="4" t="s">
        <v>2041</v>
      </c>
      <c r="R13537" s="5" t="str">
        <f t="shared" si="1"/>
        <v>2023_96</v>
      </c>
    </row>
    <row r="13538">
      <c r="A13538" s="4" t="s">
        <v>2175</v>
      </c>
      <c r="B13538" s="4">
        <v>97.0</v>
      </c>
      <c r="C13538" s="4">
        <v>2023.0</v>
      </c>
      <c r="D13538" s="4" t="s">
        <v>97</v>
      </c>
      <c r="E13538" s="4" t="s">
        <v>2043</v>
      </c>
      <c r="F13538" s="4" t="s">
        <v>148</v>
      </c>
      <c r="G13538" s="4" t="s">
        <v>1467</v>
      </c>
      <c r="H13538" s="4">
        <v>222150.0</v>
      </c>
      <c r="I13538" s="4">
        <v>44915.0</v>
      </c>
      <c r="J13538" s="4">
        <v>6950.0</v>
      </c>
      <c r="K13538" s="4">
        <v>97154.0</v>
      </c>
      <c r="L13538" s="4">
        <v>130000.0</v>
      </c>
      <c r="M13538" s="4" t="s">
        <v>2041</v>
      </c>
      <c r="N13538" s="4" t="s">
        <v>2041</v>
      </c>
      <c r="O13538" s="4" t="s">
        <v>2041</v>
      </c>
      <c r="P13538" s="4" t="s">
        <v>2044</v>
      </c>
      <c r="R13538" s="5" t="str">
        <f t="shared" si="1"/>
        <v>2023_97</v>
      </c>
    </row>
    <row r="13539">
      <c r="A13539" s="4" t="s">
        <v>854</v>
      </c>
      <c r="B13539" s="4">
        <v>98.0</v>
      </c>
      <c r="C13539" s="4">
        <v>2023.0</v>
      </c>
      <c r="D13539" s="4" t="s">
        <v>975</v>
      </c>
      <c r="E13539" s="4" t="s">
        <v>2043</v>
      </c>
      <c r="F13539" s="4" t="s">
        <v>57</v>
      </c>
      <c r="G13539" s="4" t="s">
        <v>1531</v>
      </c>
      <c r="H13539" s="4">
        <v>142252.0</v>
      </c>
      <c r="I13539" s="4">
        <v>44200.0</v>
      </c>
      <c r="J13539" s="4">
        <v>12936.0</v>
      </c>
      <c r="K13539" s="4">
        <v>49014.0</v>
      </c>
      <c r="L13539" s="4">
        <v>51000.0</v>
      </c>
      <c r="M13539" s="4" t="s">
        <v>2041</v>
      </c>
      <c r="N13539" s="4" t="s">
        <v>2041</v>
      </c>
      <c r="O13539" s="4" t="s">
        <v>2041</v>
      </c>
      <c r="P13539" s="4" t="s">
        <v>2044</v>
      </c>
      <c r="R13539" s="5" t="str">
        <f t="shared" si="1"/>
        <v>2023_98</v>
      </c>
    </row>
    <row r="13540">
      <c r="A13540" s="4" t="s">
        <v>210</v>
      </c>
      <c r="B13540" s="4">
        <v>99.0</v>
      </c>
      <c r="C13540" s="4">
        <v>2023.0</v>
      </c>
      <c r="D13540" s="4" t="s">
        <v>826</v>
      </c>
      <c r="E13540" s="4" t="s">
        <v>114</v>
      </c>
      <c r="F13540" s="4" t="s">
        <v>46</v>
      </c>
      <c r="G13540" s="4" t="s">
        <v>1471</v>
      </c>
      <c r="H13540" s="4">
        <v>175984.0</v>
      </c>
      <c r="I13540" s="4">
        <v>43653.0</v>
      </c>
      <c r="J13540" s="4">
        <v>6933.0</v>
      </c>
      <c r="K13540" s="4">
        <v>74438.0</v>
      </c>
      <c r="L13540" s="4">
        <v>115000.0</v>
      </c>
      <c r="M13540" s="4" t="s">
        <v>2041</v>
      </c>
      <c r="N13540" s="4" t="s">
        <v>2041</v>
      </c>
      <c r="O13540" s="4" t="s">
        <v>2041</v>
      </c>
      <c r="P13540" s="4" t="s">
        <v>2044</v>
      </c>
      <c r="R13540" s="5" t="str">
        <f t="shared" si="1"/>
        <v>2023_99</v>
      </c>
    </row>
    <row r="13541">
      <c r="A13541" s="4" t="s">
        <v>2071</v>
      </c>
      <c r="B13541" s="4">
        <v>100.0</v>
      </c>
      <c r="C13541" s="4">
        <v>2023.0</v>
      </c>
      <c r="D13541" s="4" t="s">
        <v>110</v>
      </c>
      <c r="E13541" s="4" t="s">
        <v>2053</v>
      </c>
      <c r="F13541" s="4" t="s">
        <v>88</v>
      </c>
      <c r="G13541" s="4" t="s">
        <v>1413</v>
      </c>
      <c r="H13541" s="4">
        <v>268361.0</v>
      </c>
      <c r="I13541" s="4">
        <v>43004.0</v>
      </c>
      <c r="J13541" s="4">
        <v>9542.0</v>
      </c>
      <c r="K13541" s="4">
        <v>92763.0</v>
      </c>
      <c r="L13541" s="4">
        <v>82500.0</v>
      </c>
      <c r="M13541" s="4" t="s">
        <v>2041</v>
      </c>
      <c r="N13541" s="4" t="s">
        <v>2041</v>
      </c>
      <c r="O13541" s="4" t="s">
        <v>2041</v>
      </c>
      <c r="P13541" s="4" t="s">
        <v>2044</v>
      </c>
      <c r="R13541" s="5" t="str">
        <f t="shared" si="1"/>
        <v>2023_100</v>
      </c>
    </row>
    <row r="13542">
      <c r="A13542" s="7" t="s">
        <v>2088</v>
      </c>
      <c r="B13542" s="7">
        <v>101.0</v>
      </c>
      <c r="C13542" s="7">
        <v>2023.0</v>
      </c>
      <c r="D13542" s="7" t="s">
        <v>638</v>
      </c>
      <c r="E13542" s="7" t="s">
        <v>2043</v>
      </c>
      <c r="F13542" s="7" t="s">
        <v>24</v>
      </c>
      <c r="G13542" s="7" t="s">
        <v>1618</v>
      </c>
      <c r="H13542" s="7">
        <v>250866.0</v>
      </c>
      <c r="I13542" s="7">
        <v>42440.0</v>
      </c>
      <c r="J13542" s="7">
        <v>6717.0</v>
      </c>
      <c r="K13542" s="7">
        <v>109297.0</v>
      </c>
      <c r="L13542" s="7">
        <v>143000.0</v>
      </c>
      <c r="M13542" s="7" t="s">
        <v>2041</v>
      </c>
      <c r="N13542" s="7" t="s">
        <v>2044</v>
      </c>
      <c r="O13542" s="7" t="s">
        <v>2041</v>
      </c>
      <c r="P13542" s="7" t="s">
        <v>2044</v>
      </c>
      <c r="Q13542" s="8"/>
      <c r="R13542" s="5" t="str">
        <f t="shared" si="1"/>
        <v>2023_101</v>
      </c>
    </row>
    <row r="13543">
      <c r="A13543" s="4" t="s">
        <v>1200</v>
      </c>
      <c r="B13543" s="4">
        <v>102.0</v>
      </c>
      <c r="C13543" s="4">
        <v>2023.0</v>
      </c>
      <c r="D13543" s="4" t="s">
        <v>168</v>
      </c>
      <c r="E13543" s="4" t="s">
        <v>2116</v>
      </c>
      <c r="F13543" s="4" t="s">
        <v>127</v>
      </c>
      <c r="G13543" s="4" t="s">
        <v>1408</v>
      </c>
      <c r="H13543" s="4">
        <v>38917.0</v>
      </c>
      <c r="I13543" s="4">
        <v>41513.0</v>
      </c>
      <c r="J13543" s="4">
        <v>7607.0</v>
      </c>
      <c r="K13543" s="4">
        <v>32479.0</v>
      </c>
      <c r="L13543" s="4">
        <v>31400.0</v>
      </c>
      <c r="M13543" s="4" t="s">
        <v>2041</v>
      </c>
      <c r="N13543" s="4" t="s">
        <v>2041</v>
      </c>
      <c r="O13543" s="4" t="s">
        <v>2041</v>
      </c>
      <c r="P13543" s="4" t="s">
        <v>2044</v>
      </c>
      <c r="R13543" s="5" t="str">
        <f t="shared" si="1"/>
        <v>2023_102</v>
      </c>
    </row>
    <row r="13544">
      <c r="A13544" s="7" t="s">
        <v>2476</v>
      </c>
      <c r="B13544" s="7">
        <v>103.0</v>
      </c>
      <c r="C13544" s="7">
        <v>2023.0</v>
      </c>
      <c r="D13544" s="7" t="s">
        <v>42</v>
      </c>
      <c r="E13544" s="7" t="s">
        <v>2042</v>
      </c>
      <c r="F13544" s="7" t="s">
        <v>30</v>
      </c>
      <c r="G13544" s="7" t="s">
        <v>1407</v>
      </c>
      <c r="H13544" s="8"/>
      <c r="I13544" s="7">
        <v>40911.0</v>
      </c>
      <c r="J13544" s="7">
        <v>494.0</v>
      </c>
      <c r="K13544" s="7">
        <v>634457.0</v>
      </c>
      <c r="L13544" s="7">
        <v>16070.0</v>
      </c>
      <c r="M13544" s="7" t="s">
        <v>2041</v>
      </c>
      <c r="N13544" s="7" t="s">
        <v>2044</v>
      </c>
      <c r="O13544" s="7" t="s">
        <v>2041</v>
      </c>
      <c r="P13544" s="7" t="s">
        <v>2044</v>
      </c>
      <c r="Q13544" s="8"/>
      <c r="R13544" s="5" t="str">
        <f t="shared" si="1"/>
        <v>2023_103</v>
      </c>
    </row>
    <row r="13545">
      <c r="A13545" s="4" t="s">
        <v>278</v>
      </c>
      <c r="B13545" s="4">
        <v>104.0</v>
      </c>
      <c r="C13545" s="4">
        <v>2023.0</v>
      </c>
      <c r="D13545" s="4" t="s">
        <v>42</v>
      </c>
      <c r="E13545" s="4" t="s">
        <v>2042</v>
      </c>
      <c r="F13545" s="4" t="s">
        <v>148</v>
      </c>
      <c r="G13545" s="4" t="s">
        <v>1463</v>
      </c>
      <c r="I13545" s="4">
        <v>40281.0</v>
      </c>
      <c r="J13545" s="4">
        <v>1485.0</v>
      </c>
      <c r="K13545" s="4">
        <v>381336.0</v>
      </c>
      <c r="L13545" s="4">
        <v>10662.0</v>
      </c>
      <c r="M13545" s="4" t="s">
        <v>2041</v>
      </c>
      <c r="N13545" s="4" t="s">
        <v>2041</v>
      </c>
      <c r="O13545" s="4" t="s">
        <v>2041</v>
      </c>
      <c r="P13545" s="4" t="s">
        <v>2044</v>
      </c>
      <c r="R13545" s="5" t="str">
        <f t="shared" si="1"/>
        <v>2023_104</v>
      </c>
    </row>
    <row r="13546">
      <c r="A13546" s="7" t="s">
        <v>2102</v>
      </c>
      <c r="B13546" s="7">
        <v>105.0</v>
      </c>
      <c r="C13546" s="7">
        <v>2023.0</v>
      </c>
      <c r="D13546" s="7" t="s">
        <v>76</v>
      </c>
      <c r="E13546" s="7" t="s">
        <v>76</v>
      </c>
      <c r="F13546" s="7" t="s">
        <v>37</v>
      </c>
      <c r="G13546" s="7" t="s">
        <v>1436</v>
      </c>
      <c r="H13546" s="7">
        <v>62692.0</v>
      </c>
      <c r="I13546" s="7">
        <v>39407.0</v>
      </c>
      <c r="J13546" s="7">
        <v>3390.0</v>
      </c>
      <c r="K13546" s="7">
        <v>51585.0</v>
      </c>
      <c r="L13546" s="7">
        <v>106500.0</v>
      </c>
      <c r="M13546" s="7" t="s">
        <v>2041</v>
      </c>
      <c r="N13546" s="7" t="s">
        <v>2044</v>
      </c>
      <c r="O13546" s="7" t="s">
        <v>2041</v>
      </c>
      <c r="P13546" s="7" t="s">
        <v>2044</v>
      </c>
      <c r="Q13546" s="8"/>
      <c r="R13546" s="5" t="str">
        <f t="shared" si="1"/>
        <v>2023_105</v>
      </c>
    </row>
    <row r="13547">
      <c r="A13547" s="4" t="s">
        <v>2125</v>
      </c>
      <c r="B13547" s="4">
        <v>106.0</v>
      </c>
      <c r="C13547" s="4">
        <v>2023.0</v>
      </c>
      <c r="D13547" s="4" t="s">
        <v>59</v>
      </c>
      <c r="E13547" s="4" t="s">
        <v>2042</v>
      </c>
      <c r="F13547" s="4" t="s">
        <v>37</v>
      </c>
      <c r="G13547" s="4" t="s">
        <v>1432</v>
      </c>
      <c r="H13547" s="4">
        <v>36776.0</v>
      </c>
      <c r="I13547" s="4">
        <v>38373.0</v>
      </c>
      <c r="J13547" s="4">
        <v>7360.0</v>
      </c>
      <c r="K13547" s="4">
        <v>455249.0</v>
      </c>
      <c r="L13547" s="4">
        <v>55943.0</v>
      </c>
      <c r="M13547" s="4" t="s">
        <v>2044</v>
      </c>
      <c r="N13547" s="4" t="s">
        <v>2041</v>
      </c>
      <c r="O13547" s="4" t="s">
        <v>2041</v>
      </c>
      <c r="P13547" s="4" t="s">
        <v>2044</v>
      </c>
      <c r="R13547" s="5" t="str">
        <f t="shared" si="1"/>
        <v>2023_106</v>
      </c>
    </row>
    <row r="13548">
      <c r="A13548" s="4" t="s">
        <v>2650</v>
      </c>
      <c r="B13548" s="4">
        <v>107.0</v>
      </c>
      <c r="C13548" s="4">
        <v>2023.0</v>
      </c>
      <c r="D13548" s="4" t="s">
        <v>23</v>
      </c>
      <c r="E13548" s="4" t="s">
        <v>921</v>
      </c>
      <c r="F13548" s="4" t="s">
        <v>24</v>
      </c>
      <c r="G13548" s="4" t="s">
        <v>1503</v>
      </c>
      <c r="H13548" s="4">
        <v>9492.0</v>
      </c>
      <c r="I13548" s="4">
        <v>38205.0</v>
      </c>
      <c r="J13548" s="4">
        <v>2923.0</v>
      </c>
      <c r="K13548" s="4">
        <v>18126.0</v>
      </c>
      <c r="L13548" s="4">
        <v>5223.0</v>
      </c>
      <c r="M13548" s="4" t="s">
        <v>2041</v>
      </c>
      <c r="N13548" s="4" t="s">
        <v>2041</v>
      </c>
      <c r="O13548" s="4" t="s">
        <v>2041</v>
      </c>
      <c r="P13548" s="4" t="s">
        <v>2041</v>
      </c>
      <c r="R13548" s="5" t="str">
        <f t="shared" si="1"/>
        <v>2023_107</v>
      </c>
    </row>
    <row r="13549">
      <c r="A13549" s="4" t="s">
        <v>2154</v>
      </c>
      <c r="B13549" s="4">
        <v>108.0</v>
      </c>
      <c r="C13549" s="4">
        <v>2023.0</v>
      </c>
      <c r="D13549" s="4" t="s">
        <v>1831</v>
      </c>
      <c r="E13549" s="4" t="s">
        <v>2040</v>
      </c>
      <c r="F13549" s="4" t="s">
        <v>115</v>
      </c>
      <c r="G13549" s="4" t="s">
        <v>1561</v>
      </c>
      <c r="H13549" s="4">
        <v>46114.0</v>
      </c>
      <c r="I13549" s="4">
        <v>37845.0</v>
      </c>
      <c r="J13549" s="4">
        <v>2416.0</v>
      </c>
      <c r="K13549" s="4">
        <v>29083.0</v>
      </c>
      <c r="L13549" s="4">
        <v>170000.0</v>
      </c>
      <c r="M13549" s="4" t="s">
        <v>2041</v>
      </c>
      <c r="N13549" s="4" t="s">
        <v>2041</v>
      </c>
      <c r="O13549" s="4" t="s">
        <v>2041</v>
      </c>
      <c r="P13549" s="4" t="s">
        <v>2044</v>
      </c>
      <c r="R13549" s="5" t="str">
        <f t="shared" si="1"/>
        <v>2023_108</v>
      </c>
    </row>
    <row r="13550">
      <c r="A13550" s="4" t="s">
        <v>310</v>
      </c>
      <c r="B13550" s="4">
        <v>109.0</v>
      </c>
      <c r="C13550" s="4">
        <v>2023.0</v>
      </c>
      <c r="D13550" s="4" t="s">
        <v>977</v>
      </c>
      <c r="E13550" s="4" t="s">
        <v>117</v>
      </c>
      <c r="F13550" s="4" t="s">
        <v>183</v>
      </c>
      <c r="G13550" s="4" t="s">
        <v>2131</v>
      </c>
      <c r="H13550" s="4">
        <v>7278.0</v>
      </c>
      <c r="I13550" s="4">
        <v>37124.0</v>
      </c>
      <c r="J13550" s="4">
        <v>1427.0</v>
      </c>
      <c r="K13550" s="4">
        <v>21763.0</v>
      </c>
      <c r="L13550" s="4">
        <v>22300.0</v>
      </c>
      <c r="M13550" s="4" t="s">
        <v>2041</v>
      </c>
      <c r="N13550" s="4" t="s">
        <v>2041</v>
      </c>
      <c r="O13550" s="4" t="s">
        <v>2041</v>
      </c>
      <c r="P13550" s="4" t="s">
        <v>2044</v>
      </c>
      <c r="R13550" s="5" t="str">
        <f t="shared" si="1"/>
        <v>2023_109</v>
      </c>
    </row>
    <row r="13551">
      <c r="A13551" s="7" t="s">
        <v>2117</v>
      </c>
      <c r="B13551" s="7">
        <v>110.0</v>
      </c>
      <c r="C13551" s="7">
        <v>2023.0</v>
      </c>
      <c r="D13551" s="7" t="s">
        <v>490</v>
      </c>
      <c r="E13551" s="7" t="s">
        <v>921</v>
      </c>
      <c r="F13551" s="7" t="s">
        <v>24</v>
      </c>
      <c r="G13551" s="7" t="s">
        <v>1404</v>
      </c>
      <c r="H13551" s="7">
        <v>56069.0</v>
      </c>
      <c r="I13551" s="7">
        <v>37095.0</v>
      </c>
      <c r="J13551" s="7">
        <v>13304.0</v>
      </c>
      <c r="K13551" s="7">
        <v>72609.0</v>
      </c>
      <c r="L13551" s="7">
        <v>11973.0</v>
      </c>
      <c r="M13551" s="7" t="s">
        <v>2041</v>
      </c>
      <c r="N13551" s="7" t="s">
        <v>2044</v>
      </c>
      <c r="O13551" s="7" t="s">
        <v>2041</v>
      </c>
      <c r="P13551" s="7" t="s">
        <v>2041</v>
      </c>
      <c r="Q13551" s="8"/>
      <c r="R13551" s="5" t="str">
        <f t="shared" si="1"/>
        <v>2023_110</v>
      </c>
    </row>
    <row r="13552">
      <c r="A13552" s="4" t="s">
        <v>2110</v>
      </c>
      <c r="B13552" s="4">
        <v>111.0</v>
      </c>
      <c r="C13552" s="4">
        <v>2023.0</v>
      </c>
      <c r="D13552" s="4" t="s">
        <v>42</v>
      </c>
      <c r="E13552" s="4" t="s">
        <v>2042</v>
      </c>
      <c r="F13552" s="4" t="s">
        <v>189</v>
      </c>
      <c r="G13552" s="4" t="s">
        <v>1449</v>
      </c>
      <c r="I13552" s="4">
        <v>36921.0</v>
      </c>
      <c r="J13552" s="4">
        <v>912.0</v>
      </c>
      <c r="K13552" s="4">
        <v>340390.0</v>
      </c>
      <c r="L13552" s="4">
        <v>8323.0</v>
      </c>
      <c r="M13552" s="4" t="s">
        <v>2041</v>
      </c>
      <c r="N13552" s="4" t="s">
        <v>2041</v>
      </c>
      <c r="O13552" s="4" t="s">
        <v>2041</v>
      </c>
      <c r="P13552" s="4" t="s">
        <v>2044</v>
      </c>
      <c r="R13552" s="5" t="str">
        <f t="shared" si="1"/>
        <v>2023_111</v>
      </c>
    </row>
    <row r="13553">
      <c r="A13553" s="4" t="s">
        <v>2616</v>
      </c>
      <c r="B13553" s="4">
        <v>112.0</v>
      </c>
      <c r="C13553" s="4">
        <v>2023.0</v>
      </c>
      <c r="D13553" s="4" t="s">
        <v>67</v>
      </c>
      <c r="E13553" s="4" t="s">
        <v>2042</v>
      </c>
      <c r="F13553" s="4" t="s">
        <v>30</v>
      </c>
      <c r="G13553" s="4" t="s">
        <v>1407</v>
      </c>
      <c r="H13553" s="4">
        <v>39783.0</v>
      </c>
      <c r="I13553" s="4">
        <v>36884.0</v>
      </c>
      <c r="J13553" s="4">
        <v>2842.0</v>
      </c>
      <c r="K13553" s="4">
        <v>115717.0</v>
      </c>
      <c r="L13553" s="4">
        <v>32175.0</v>
      </c>
      <c r="M13553" s="4" t="s">
        <v>2041</v>
      </c>
      <c r="N13553" s="4" t="s">
        <v>2041</v>
      </c>
      <c r="O13553" s="4" t="s">
        <v>2041</v>
      </c>
      <c r="P13553" s="4" t="s">
        <v>2044</v>
      </c>
      <c r="R13553" s="5" t="str">
        <f t="shared" si="1"/>
        <v>2023_112</v>
      </c>
    </row>
    <row r="13554">
      <c r="A13554" s="7" t="s">
        <v>2124</v>
      </c>
      <c r="B13554" s="7">
        <v>113.0</v>
      </c>
      <c r="C13554" s="7">
        <v>2023.0</v>
      </c>
      <c r="D13554" s="7" t="s">
        <v>76</v>
      </c>
      <c r="E13554" s="7" t="s">
        <v>76</v>
      </c>
      <c r="F13554" s="7" t="s">
        <v>37</v>
      </c>
      <c r="G13554" s="7" t="s">
        <v>1465</v>
      </c>
      <c r="H13554" s="7">
        <v>70203.0</v>
      </c>
      <c r="I13554" s="7">
        <v>36602.0</v>
      </c>
      <c r="J13554" s="7">
        <v>4896.0</v>
      </c>
      <c r="K13554" s="7">
        <v>43755.0</v>
      </c>
      <c r="L13554" s="7">
        <v>95000.0</v>
      </c>
      <c r="M13554" s="7" t="s">
        <v>2041</v>
      </c>
      <c r="N13554" s="7" t="s">
        <v>2044</v>
      </c>
      <c r="O13554" s="7" t="s">
        <v>2041</v>
      </c>
      <c r="P13554" s="7" t="s">
        <v>2044</v>
      </c>
      <c r="Q13554" s="8"/>
      <c r="R13554" s="5" t="str">
        <f t="shared" si="1"/>
        <v>2023_113</v>
      </c>
    </row>
    <row r="13555">
      <c r="A13555" s="4" t="s">
        <v>2123</v>
      </c>
      <c r="B13555" s="4">
        <v>114.0</v>
      </c>
      <c r="C13555" s="4">
        <v>2023.0</v>
      </c>
      <c r="D13555" s="4" t="s">
        <v>67</v>
      </c>
      <c r="E13555" s="4" t="s">
        <v>2042</v>
      </c>
      <c r="F13555" s="4" t="s">
        <v>24</v>
      </c>
      <c r="G13555" s="4" t="s">
        <v>1412</v>
      </c>
      <c r="I13555" s="4">
        <v>36297.0</v>
      </c>
      <c r="J13555" s="4">
        <v>1296.0</v>
      </c>
      <c r="K13555" s="4">
        <v>204005.0</v>
      </c>
      <c r="L13555" s="4">
        <v>36820.0</v>
      </c>
      <c r="M13555" s="4" t="s">
        <v>2041</v>
      </c>
      <c r="N13555" s="4" t="s">
        <v>2041</v>
      </c>
      <c r="O13555" s="4" t="s">
        <v>2041</v>
      </c>
      <c r="P13555" s="4" t="s">
        <v>2044</v>
      </c>
      <c r="R13555" s="5" t="str">
        <f t="shared" si="1"/>
        <v>2023_114</v>
      </c>
    </row>
    <row r="13556">
      <c r="A13556" s="4" t="s">
        <v>2082</v>
      </c>
      <c r="B13556" s="4">
        <v>115.0</v>
      </c>
      <c r="C13556" s="4">
        <v>2023.0</v>
      </c>
      <c r="D13556" s="4" t="s">
        <v>34</v>
      </c>
      <c r="E13556" s="4" t="s">
        <v>2062</v>
      </c>
      <c r="F13556" s="4" t="s">
        <v>127</v>
      </c>
      <c r="G13556" s="4" t="s">
        <v>1408</v>
      </c>
      <c r="H13556" s="4">
        <v>127695.0</v>
      </c>
      <c r="I13556" s="4">
        <v>35466.0</v>
      </c>
      <c r="J13556" s="4">
        <v>4966.0</v>
      </c>
      <c r="K13556" s="4">
        <v>62275.0</v>
      </c>
      <c r="L13556" s="4">
        <v>97000.0</v>
      </c>
      <c r="M13556" s="4" t="s">
        <v>2041</v>
      </c>
      <c r="N13556" s="4" t="s">
        <v>2041</v>
      </c>
      <c r="O13556" s="4" t="s">
        <v>2041</v>
      </c>
      <c r="P13556" s="4" t="s">
        <v>2044</v>
      </c>
      <c r="R13556" s="5" t="str">
        <f t="shared" si="1"/>
        <v>2023_115</v>
      </c>
    </row>
    <row r="13557">
      <c r="A13557" s="4" t="s">
        <v>1244</v>
      </c>
      <c r="B13557" s="4">
        <v>116.0</v>
      </c>
      <c r="C13557" s="4">
        <v>2023.0</v>
      </c>
      <c r="D13557" s="4" t="s">
        <v>48</v>
      </c>
      <c r="E13557" s="4" t="s">
        <v>48</v>
      </c>
      <c r="F13557" s="4" t="s">
        <v>74</v>
      </c>
      <c r="G13557" s="4" t="s">
        <v>1462</v>
      </c>
      <c r="H13557" s="4">
        <v>57965.0</v>
      </c>
      <c r="I13557" s="4">
        <v>34229.0</v>
      </c>
      <c r="J13557" s="4">
        <v>5777.0</v>
      </c>
      <c r="K13557" s="4">
        <v>46455.0</v>
      </c>
      <c r="L13557" s="4">
        <v>92000.0</v>
      </c>
      <c r="M13557" s="4" t="s">
        <v>2041</v>
      </c>
      <c r="N13557" s="4" t="s">
        <v>2041</v>
      </c>
      <c r="O13557" s="4" t="s">
        <v>2041</v>
      </c>
      <c r="P13557" s="4" t="s">
        <v>2044</v>
      </c>
      <c r="R13557" s="5" t="str">
        <f t="shared" si="1"/>
        <v>2023_116</v>
      </c>
    </row>
    <row r="13558">
      <c r="A13558" s="4" t="s">
        <v>2477</v>
      </c>
      <c r="B13558" s="4">
        <v>117.0</v>
      </c>
      <c r="C13558" s="4">
        <v>2023.0</v>
      </c>
      <c r="D13558" s="4" t="s">
        <v>986</v>
      </c>
      <c r="E13558" s="4" t="s">
        <v>117</v>
      </c>
      <c r="F13558" s="4" t="s">
        <v>46</v>
      </c>
      <c r="G13558" s="4" t="s">
        <v>2128</v>
      </c>
      <c r="H13558" s="4">
        <v>8568.0</v>
      </c>
      <c r="I13558" s="4">
        <v>34057.0</v>
      </c>
      <c r="J13558" s="4">
        <v>265.0</v>
      </c>
      <c r="K13558" s="4">
        <v>12773.0</v>
      </c>
      <c r="L13558" s="4">
        <v>29000.0</v>
      </c>
      <c r="M13558" s="4" t="s">
        <v>2041</v>
      </c>
      <c r="N13558" s="4" t="s">
        <v>2041</v>
      </c>
      <c r="O13558" s="4" t="s">
        <v>2041</v>
      </c>
      <c r="P13558" s="4" t="s">
        <v>2044</v>
      </c>
      <c r="R13558" s="5" t="str">
        <f t="shared" si="1"/>
        <v>2023_117</v>
      </c>
    </row>
    <row r="13559">
      <c r="A13559" s="4" t="s">
        <v>2663</v>
      </c>
      <c r="B13559" s="4">
        <v>118.0</v>
      </c>
      <c r="C13559" s="4">
        <v>2023.0</v>
      </c>
      <c r="D13559" s="4" t="s">
        <v>177</v>
      </c>
      <c r="E13559" s="4" t="s">
        <v>2065</v>
      </c>
      <c r="F13559" s="4" t="s">
        <v>30</v>
      </c>
      <c r="G13559" s="4" t="s">
        <v>1407</v>
      </c>
      <c r="H13559" s="4">
        <v>36778.0</v>
      </c>
      <c r="I13559" s="4">
        <v>33817.0</v>
      </c>
      <c r="J13559" s="4">
        <v>7371.0</v>
      </c>
      <c r="K13559" s="4">
        <v>134001.0</v>
      </c>
      <c r="L13559" s="4">
        <v>37500.0</v>
      </c>
      <c r="M13559" s="4" t="s">
        <v>2041</v>
      </c>
      <c r="N13559" s="4" t="s">
        <v>2041</v>
      </c>
      <c r="O13559" s="4" t="s">
        <v>2041</v>
      </c>
      <c r="P13559" s="4" t="s">
        <v>2041</v>
      </c>
      <c r="R13559" s="5" t="str">
        <f t="shared" si="1"/>
        <v>2023_118</v>
      </c>
    </row>
    <row r="13560">
      <c r="A13560" s="4" t="s">
        <v>2333</v>
      </c>
      <c r="B13560" s="4">
        <v>119.0</v>
      </c>
      <c r="C13560" s="4">
        <v>2023.0</v>
      </c>
      <c r="D13560" s="4" t="s">
        <v>1112</v>
      </c>
      <c r="E13560" s="4" t="s">
        <v>223</v>
      </c>
      <c r="F13560" s="4" t="s">
        <v>179</v>
      </c>
      <c r="G13560" s="4" t="s">
        <v>1498</v>
      </c>
      <c r="H13560" s="4">
        <v>29726.0</v>
      </c>
      <c r="I13560" s="4">
        <v>33671.0</v>
      </c>
      <c r="J13560" s="4">
        <v>4614.0</v>
      </c>
      <c r="K13560" s="4">
        <v>37984.0</v>
      </c>
      <c r="L13560" s="4">
        <v>12012.0</v>
      </c>
      <c r="M13560" s="4" t="s">
        <v>2041</v>
      </c>
      <c r="N13560" s="4" t="s">
        <v>2041</v>
      </c>
      <c r="O13560" s="4" t="s">
        <v>2041</v>
      </c>
      <c r="P13560" s="4" t="s">
        <v>2041</v>
      </c>
      <c r="R13560" s="5" t="str">
        <f t="shared" si="1"/>
        <v>2023_119</v>
      </c>
    </row>
    <row r="13561">
      <c r="A13561" s="4" t="s">
        <v>959</v>
      </c>
      <c r="B13561" s="4">
        <v>120.0</v>
      </c>
      <c r="C13561" s="4">
        <v>2023.0</v>
      </c>
      <c r="D13561" s="4" t="s">
        <v>1112</v>
      </c>
      <c r="E13561" s="4" t="s">
        <v>223</v>
      </c>
      <c r="F13561" s="4" t="s">
        <v>24</v>
      </c>
      <c r="G13561" s="4" t="s">
        <v>1679</v>
      </c>
      <c r="H13561" s="4">
        <v>33546.0</v>
      </c>
      <c r="I13561" s="4">
        <v>33480.0</v>
      </c>
      <c r="J13561" s="4">
        <v>5858.0</v>
      </c>
      <c r="K13561" s="4">
        <v>30351.0</v>
      </c>
      <c r="L13561" s="4">
        <v>13237.0</v>
      </c>
      <c r="M13561" s="4" t="s">
        <v>2041</v>
      </c>
      <c r="N13561" s="4" t="s">
        <v>2041</v>
      </c>
      <c r="O13561" s="4" t="s">
        <v>2041</v>
      </c>
      <c r="P13561" s="4" t="s">
        <v>2041</v>
      </c>
      <c r="R13561" s="5" t="str">
        <f t="shared" si="1"/>
        <v>2023_120</v>
      </c>
    </row>
    <row r="13562">
      <c r="A13562" s="4" t="s">
        <v>2526</v>
      </c>
      <c r="B13562" s="4">
        <v>121.0</v>
      </c>
      <c r="C13562" s="4">
        <v>2023.0</v>
      </c>
      <c r="D13562" s="4" t="s">
        <v>975</v>
      </c>
      <c r="E13562" s="4" t="s">
        <v>2043</v>
      </c>
      <c r="F13562" s="4" t="s">
        <v>179</v>
      </c>
      <c r="G13562" s="4" t="s">
        <v>1681</v>
      </c>
      <c r="H13562" s="4">
        <v>11750.0</v>
      </c>
      <c r="I13562" s="4">
        <v>33478.0</v>
      </c>
      <c r="J13562" s="4">
        <v>996.0</v>
      </c>
      <c r="K13562" s="4">
        <v>19717.0</v>
      </c>
      <c r="L13562" s="4">
        <v>250000.0</v>
      </c>
      <c r="M13562" s="4" t="s">
        <v>2041</v>
      </c>
      <c r="N13562" s="4" t="s">
        <v>2041</v>
      </c>
      <c r="O13562" s="4" t="s">
        <v>2041</v>
      </c>
      <c r="P13562" s="4" t="s">
        <v>2044</v>
      </c>
      <c r="R13562" s="5" t="str">
        <f t="shared" si="1"/>
        <v>2023_121</v>
      </c>
    </row>
    <row r="13563">
      <c r="A13563" s="4" t="s">
        <v>2607</v>
      </c>
      <c r="B13563" s="4">
        <v>122.0</v>
      </c>
      <c r="C13563" s="4">
        <v>2023.0</v>
      </c>
      <c r="D13563" s="4" t="s">
        <v>225</v>
      </c>
      <c r="E13563" s="4" t="s">
        <v>921</v>
      </c>
      <c r="F13563" s="4" t="s">
        <v>24</v>
      </c>
      <c r="G13563" s="4" t="s">
        <v>1404</v>
      </c>
      <c r="H13563" s="4">
        <v>38408.0</v>
      </c>
      <c r="I13563" s="4">
        <v>33428.0</v>
      </c>
      <c r="J13563" s="4">
        <v>1428.0</v>
      </c>
      <c r="K13563" s="4">
        <v>41266.0</v>
      </c>
      <c r="L13563" s="4">
        <v>1551.0</v>
      </c>
      <c r="M13563" s="4" t="s">
        <v>2041</v>
      </c>
      <c r="N13563" s="4" t="s">
        <v>2041</v>
      </c>
      <c r="O13563" s="4" t="s">
        <v>2041</v>
      </c>
      <c r="P13563" s="4" t="s">
        <v>2041</v>
      </c>
      <c r="R13563" s="5" t="str">
        <f t="shared" si="1"/>
        <v>2023_122</v>
      </c>
    </row>
    <row r="13564">
      <c r="A13564" s="4" t="s">
        <v>2309</v>
      </c>
      <c r="B13564" s="4">
        <v>123.0</v>
      </c>
      <c r="C13564" s="4">
        <v>2023.0</v>
      </c>
      <c r="D13564" s="4" t="s">
        <v>975</v>
      </c>
      <c r="E13564" s="4" t="s">
        <v>2043</v>
      </c>
      <c r="F13564" s="4" t="s">
        <v>57</v>
      </c>
      <c r="G13564" s="4" t="s">
        <v>1457</v>
      </c>
      <c r="H13564" s="4">
        <v>267473.0</v>
      </c>
      <c r="I13564" s="4">
        <v>33203.0</v>
      </c>
      <c r="J13564" s="4">
        <v>11495.0</v>
      </c>
      <c r="K13564" s="4">
        <v>73249.0</v>
      </c>
      <c r="L13564" s="4">
        <v>20000.0</v>
      </c>
      <c r="M13564" s="4" t="s">
        <v>2041</v>
      </c>
      <c r="N13564" s="4" t="s">
        <v>2041</v>
      </c>
      <c r="O13564" s="4" t="s">
        <v>2041</v>
      </c>
      <c r="P13564" s="4" t="s">
        <v>2041</v>
      </c>
      <c r="R13564" s="5" t="str">
        <f t="shared" si="1"/>
        <v>2023_123</v>
      </c>
    </row>
    <row r="13565">
      <c r="A13565" s="4" t="s">
        <v>2220</v>
      </c>
      <c r="B13565" s="4">
        <v>124.0</v>
      </c>
      <c r="C13565" s="4">
        <v>2023.0</v>
      </c>
      <c r="D13565" s="4" t="s">
        <v>352</v>
      </c>
      <c r="E13565" s="4" t="s">
        <v>2040</v>
      </c>
      <c r="F13565" s="4" t="s">
        <v>37</v>
      </c>
      <c r="G13565" s="4" t="s">
        <v>1495</v>
      </c>
      <c r="H13565" s="4">
        <v>10158.0</v>
      </c>
      <c r="I13565" s="4">
        <v>33197.0</v>
      </c>
      <c r="J13565" s="4">
        <v>1151.0</v>
      </c>
      <c r="K13565" s="4">
        <v>26338.0</v>
      </c>
      <c r="L13565" s="4">
        <v>32647.0</v>
      </c>
      <c r="M13565" s="4" t="s">
        <v>2041</v>
      </c>
      <c r="N13565" s="4" t="s">
        <v>2041</v>
      </c>
      <c r="O13565" s="4" t="s">
        <v>2041</v>
      </c>
      <c r="P13565" s="4" t="s">
        <v>2044</v>
      </c>
      <c r="R13565" s="5" t="str">
        <f t="shared" si="1"/>
        <v>2023_124</v>
      </c>
    </row>
    <row r="13566">
      <c r="A13566" s="4" t="s">
        <v>2179</v>
      </c>
      <c r="B13566" s="4">
        <v>125.0</v>
      </c>
      <c r="C13566" s="4">
        <v>2023.0</v>
      </c>
      <c r="D13566" s="4" t="s">
        <v>62</v>
      </c>
      <c r="E13566" s="4" t="s">
        <v>2112</v>
      </c>
      <c r="F13566" s="4" t="s">
        <v>95</v>
      </c>
      <c r="G13566" s="4" t="s">
        <v>1458</v>
      </c>
      <c r="H13566" s="4">
        <v>119677.0</v>
      </c>
      <c r="I13566" s="4">
        <v>32250.0</v>
      </c>
      <c r="J13566" s="4">
        <v>3282.0</v>
      </c>
      <c r="K13566" s="4">
        <v>27978.0</v>
      </c>
      <c r="L13566" s="4">
        <v>402000.0</v>
      </c>
      <c r="M13566" s="4" t="s">
        <v>2041</v>
      </c>
      <c r="N13566" s="4" t="s">
        <v>2041</v>
      </c>
      <c r="O13566" s="4" t="s">
        <v>2041</v>
      </c>
      <c r="P13566" s="4" t="s">
        <v>2044</v>
      </c>
      <c r="R13566" s="5" t="str">
        <f t="shared" si="1"/>
        <v>2023_125</v>
      </c>
    </row>
    <row r="13567">
      <c r="A13567" s="4" t="s">
        <v>2277</v>
      </c>
      <c r="B13567" s="4">
        <v>126.0</v>
      </c>
      <c r="C13567" s="4">
        <v>2023.0</v>
      </c>
      <c r="D13567" s="4" t="s">
        <v>1289</v>
      </c>
      <c r="E13567" s="4" t="s">
        <v>114</v>
      </c>
      <c r="F13567" s="4" t="s">
        <v>57</v>
      </c>
      <c r="G13567" s="4" t="s">
        <v>1937</v>
      </c>
      <c r="H13567" s="4">
        <v>15586.0</v>
      </c>
      <c r="I13567" s="4">
        <v>31974.0</v>
      </c>
      <c r="J13567" s="4">
        <v>792.0</v>
      </c>
      <c r="K13567" s="4">
        <v>12314.0</v>
      </c>
      <c r="L13567" s="4">
        <v>15000.0</v>
      </c>
      <c r="M13567" s="4" t="s">
        <v>2041</v>
      </c>
      <c r="N13567" s="4" t="s">
        <v>2041</v>
      </c>
      <c r="O13567" s="4" t="s">
        <v>2041</v>
      </c>
      <c r="P13567" s="4" t="s">
        <v>2041</v>
      </c>
      <c r="R13567" s="5" t="str">
        <f t="shared" si="1"/>
        <v>2023_126</v>
      </c>
    </row>
    <row r="13568">
      <c r="A13568" s="4" t="s">
        <v>2656</v>
      </c>
      <c r="B13568" s="4">
        <v>127.0</v>
      </c>
      <c r="C13568" s="4">
        <v>2023.0</v>
      </c>
      <c r="D13568" s="4" t="s">
        <v>1364</v>
      </c>
      <c r="E13568" s="4" t="s">
        <v>2043</v>
      </c>
      <c r="F13568" s="4" t="s">
        <v>57</v>
      </c>
      <c r="G13568" s="4" t="s">
        <v>1414</v>
      </c>
      <c r="H13568" s="4">
        <v>63840.0</v>
      </c>
      <c r="I13568" s="4">
        <v>31877.0</v>
      </c>
      <c r="J13568" s="4">
        <v>9141.0</v>
      </c>
      <c r="K13568" s="4">
        <v>32109.0</v>
      </c>
      <c r="L13568" s="4">
        <v>32800.0</v>
      </c>
      <c r="M13568" s="4" t="s">
        <v>2041</v>
      </c>
      <c r="N13568" s="4" t="s">
        <v>2041</v>
      </c>
      <c r="O13568" s="4" t="s">
        <v>2041</v>
      </c>
      <c r="P13568" s="4" t="s">
        <v>2041</v>
      </c>
      <c r="R13568" s="5" t="str">
        <f t="shared" si="1"/>
        <v>2023_127</v>
      </c>
    </row>
    <row r="13569">
      <c r="A13569" s="4" t="s">
        <v>2104</v>
      </c>
      <c r="B13569" s="4">
        <v>128.0</v>
      </c>
      <c r="C13569" s="4">
        <v>2023.0</v>
      </c>
      <c r="D13569" s="4" t="s">
        <v>40</v>
      </c>
      <c r="E13569" s="4" t="s">
        <v>2053</v>
      </c>
      <c r="F13569" s="4" t="s">
        <v>35</v>
      </c>
      <c r="G13569" s="4" t="s">
        <v>1499</v>
      </c>
      <c r="H13569" s="4">
        <v>150946.0</v>
      </c>
      <c r="I13569" s="4">
        <v>31762.0</v>
      </c>
      <c r="J13569" s="4">
        <v>9048.0</v>
      </c>
      <c r="K13569" s="4">
        <v>61681.0</v>
      </c>
      <c r="L13569" s="4">
        <v>79800.0</v>
      </c>
      <c r="M13569" s="4" t="s">
        <v>2041</v>
      </c>
      <c r="N13569" s="4" t="s">
        <v>2041</v>
      </c>
      <c r="O13569" s="4" t="s">
        <v>2041</v>
      </c>
      <c r="P13569" s="4" t="s">
        <v>2044</v>
      </c>
      <c r="R13569" s="5" t="str">
        <f t="shared" si="1"/>
        <v>2023_128</v>
      </c>
    </row>
    <row r="13570">
      <c r="A13570" s="4" t="s">
        <v>2441</v>
      </c>
      <c r="B13570" s="4">
        <v>129.0</v>
      </c>
      <c r="C13570" s="4">
        <v>2023.0</v>
      </c>
      <c r="D13570" s="4" t="s">
        <v>177</v>
      </c>
      <c r="E13570" s="4" t="s">
        <v>2065</v>
      </c>
      <c r="F13570" s="4" t="s">
        <v>57</v>
      </c>
      <c r="G13570" s="4" t="s">
        <v>2442</v>
      </c>
      <c r="H13570" s="4">
        <v>153858.0</v>
      </c>
      <c r="I13570" s="4">
        <v>31616.0</v>
      </c>
      <c r="J13570" s="4">
        <v>4492.0</v>
      </c>
      <c r="K13570" s="4">
        <v>48595.0</v>
      </c>
      <c r="L13570" s="4">
        <v>12800.0</v>
      </c>
      <c r="M13570" s="4" t="s">
        <v>2041</v>
      </c>
      <c r="N13570" s="4" t="s">
        <v>2041</v>
      </c>
      <c r="O13570" s="4" t="s">
        <v>2041</v>
      </c>
      <c r="P13570" s="4" t="s">
        <v>2044</v>
      </c>
      <c r="R13570" s="5" t="str">
        <f t="shared" si="1"/>
        <v>2023_129</v>
      </c>
    </row>
    <row r="13571">
      <c r="A13571" s="4" t="s">
        <v>2187</v>
      </c>
      <c r="B13571" s="4">
        <v>130.0</v>
      </c>
      <c r="C13571" s="4">
        <v>2023.0</v>
      </c>
      <c r="D13571" s="4" t="s">
        <v>921</v>
      </c>
      <c r="E13571" s="4" t="s">
        <v>921</v>
      </c>
      <c r="F13571" s="4" t="s">
        <v>24</v>
      </c>
      <c r="G13571" s="4" t="s">
        <v>1404</v>
      </c>
      <c r="H13571" s="4">
        <v>7965.0</v>
      </c>
      <c r="I13571" s="4">
        <v>31543.0</v>
      </c>
      <c r="J13571" s="4">
        <v>1221.0</v>
      </c>
      <c r="K13571" s="4">
        <v>29146.0</v>
      </c>
      <c r="L13571" s="4">
        <v>6603.0</v>
      </c>
      <c r="M13571" s="4" t="s">
        <v>2041</v>
      </c>
      <c r="N13571" s="4" t="s">
        <v>2041</v>
      </c>
      <c r="O13571" s="4" t="s">
        <v>2041</v>
      </c>
      <c r="P13571" s="4" t="s">
        <v>2041</v>
      </c>
      <c r="R13571" s="5" t="str">
        <f t="shared" si="1"/>
        <v>2023_130</v>
      </c>
    </row>
    <row r="13572">
      <c r="A13572" s="4" t="s">
        <v>2097</v>
      </c>
      <c r="B13572" s="4">
        <v>131.0</v>
      </c>
      <c r="C13572" s="4">
        <v>2023.0</v>
      </c>
      <c r="D13572" s="4" t="s">
        <v>981</v>
      </c>
      <c r="E13572" s="4" t="s">
        <v>2053</v>
      </c>
      <c r="F13572" s="4" t="s">
        <v>46</v>
      </c>
      <c r="G13572" s="4" t="s">
        <v>1418</v>
      </c>
      <c r="H13572" s="4">
        <v>95050.0</v>
      </c>
      <c r="I13572" s="4">
        <v>31496.0</v>
      </c>
      <c r="J13572" s="4">
        <v>2717.0</v>
      </c>
      <c r="K13572" s="4">
        <v>71161.0</v>
      </c>
      <c r="L13572" s="4">
        <v>91000.0</v>
      </c>
      <c r="M13572" s="4" t="s">
        <v>2041</v>
      </c>
      <c r="N13572" s="4" t="s">
        <v>2041</v>
      </c>
      <c r="O13572" s="4" t="s">
        <v>2041</v>
      </c>
      <c r="P13572" s="4" t="s">
        <v>2044</v>
      </c>
      <c r="R13572" s="5" t="str">
        <f t="shared" si="1"/>
        <v>2023_131</v>
      </c>
    </row>
    <row r="13573">
      <c r="A13573" s="4" t="s">
        <v>1260</v>
      </c>
      <c r="B13573" s="4">
        <v>132.0</v>
      </c>
      <c r="C13573" s="4">
        <v>2023.0</v>
      </c>
      <c r="D13573" s="4" t="s">
        <v>826</v>
      </c>
      <c r="E13573" s="4" t="s">
        <v>114</v>
      </c>
      <c r="F13573" s="4" t="s">
        <v>82</v>
      </c>
      <c r="G13573" s="4" t="s">
        <v>1554</v>
      </c>
      <c r="H13573" s="4">
        <v>183764.0</v>
      </c>
      <c r="I13573" s="4">
        <v>31471.0</v>
      </c>
      <c r="J13573" s="4">
        <v>7209.0</v>
      </c>
      <c r="K13573" s="4">
        <v>84350.0</v>
      </c>
      <c r="L13573" s="4">
        <v>80000.0</v>
      </c>
      <c r="M13573" s="4" t="s">
        <v>2041</v>
      </c>
      <c r="N13573" s="4" t="s">
        <v>2041</v>
      </c>
      <c r="O13573" s="4" t="s">
        <v>2041</v>
      </c>
      <c r="P13573" s="4" t="s">
        <v>2044</v>
      </c>
      <c r="R13573" s="5" t="str">
        <f t="shared" si="1"/>
        <v>2023_132</v>
      </c>
    </row>
    <row r="13574">
      <c r="A13574" s="4" t="s">
        <v>2651</v>
      </c>
      <c r="B13574" s="4">
        <v>133.0</v>
      </c>
      <c r="C13574" s="4">
        <v>2023.0</v>
      </c>
      <c r="D13574" s="4" t="s">
        <v>638</v>
      </c>
      <c r="E13574" s="4" t="s">
        <v>2043</v>
      </c>
      <c r="F13574" s="4" t="s">
        <v>57</v>
      </c>
      <c r="G13574" s="4" t="s">
        <v>1414</v>
      </c>
      <c r="H13574" s="4">
        <v>199780.0</v>
      </c>
      <c r="I13574" s="4">
        <v>31352.0</v>
      </c>
      <c r="J13574" s="4">
        <v>208.0</v>
      </c>
      <c r="K13574" s="4">
        <v>98849.0</v>
      </c>
      <c r="L13574" s="4">
        <v>79390.0</v>
      </c>
      <c r="M13574" s="4" t="s">
        <v>2044</v>
      </c>
      <c r="N13574" s="4" t="s">
        <v>2041</v>
      </c>
      <c r="O13574" s="4" t="s">
        <v>2041</v>
      </c>
      <c r="P13574" s="4" t="s">
        <v>2041</v>
      </c>
      <c r="R13574" s="5" t="str">
        <f t="shared" si="1"/>
        <v>2023_133</v>
      </c>
    </row>
    <row r="13575">
      <c r="A13575" s="4" t="s">
        <v>2647</v>
      </c>
      <c r="B13575" s="4">
        <v>134.0</v>
      </c>
      <c r="C13575" s="4">
        <v>2023.0</v>
      </c>
      <c r="D13575" s="4" t="s">
        <v>177</v>
      </c>
      <c r="E13575" s="4" t="s">
        <v>2065</v>
      </c>
      <c r="F13575" s="4" t="s">
        <v>30</v>
      </c>
      <c r="G13575" s="4" t="s">
        <v>1407</v>
      </c>
      <c r="H13575" s="4">
        <v>14657.0</v>
      </c>
      <c r="I13575" s="4">
        <v>31331.0</v>
      </c>
      <c r="J13575" s="4">
        <v>1104.0</v>
      </c>
      <c r="K13575" s="4">
        <v>58393.0</v>
      </c>
      <c r="L13575" s="4">
        <v>27400.0</v>
      </c>
      <c r="M13575" s="4" t="s">
        <v>2041</v>
      </c>
      <c r="N13575" s="4" t="s">
        <v>2041</v>
      </c>
      <c r="O13575" s="4" t="s">
        <v>2041</v>
      </c>
      <c r="P13575" s="4" t="s">
        <v>2044</v>
      </c>
      <c r="R13575" s="5" t="str">
        <f t="shared" si="1"/>
        <v>2023_134</v>
      </c>
    </row>
    <row r="13576">
      <c r="A13576" s="4" t="s">
        <v>2294</v>
      </c>
      <c r="B13576" s="4">
        <v>135.0</v>
      </c>
      <c r="C13576" s="4">
        <v>2023.0</v>
      </c>
      <c r="D13576" s="4" t="s">
        <v>1139</v>
      </c>
      <c r="E13576" s="4" t="s">
        <v>2042</v>
      </c>
      <c r="F13576" s="4" t="s">
        <v>24</v>
      </c>
      <c r="G13576" s="4" t="s">
        <v>1503</v>
      </c>
      <c r="H13576" s="4">
        <v>22563.0</v>
      </c>
      <c r="I13576" s="4">
        <v>30828.0</v>
      </c>
      <c r="J13576" s="4">
        <v>1407.0</v>
      </c>
      <c r="K13576" s="4">
        <v>20513.0</v>
      </c>
      <c r="L13576" s="4">
        <v>115000.0</v>
      </c>
      <c r="M13576" s="4" t="s">
        <v>2041</v>
      </c>
      <c r="N13576" s="4" t="s">
        <v>2041</v>
      </c>
      <c r="O13576" s="4" t="s">
        <v>2041</v>
      </c>
      <c r="P13576" s="4" t="s">
        <v>2041</v>
      </c>
      <c r="R13576" s="5" t="str">
        <f t="shared" si="1"/>
        <v>2023_135</v>
      </c>
    </row>
    <row r="13577">
      <c r="A13577" s="4" t="s">
        <v>2182</v>
      </c>
      <c r="B13577" s="4">
        <v>136.0</v>
      </c>
      <c r="C13577" s="4">
        <v>2023.0</v>
      </c>
      <c r="D13577" s="4" t="s">
        <v>975</v>
      </c>
      <c r="E13577" s="4" t="s">
        <v>2043</v>
      </c>
      <c r="F13577" s="4" t="s">
        <v>170</v>
      </c>
      <c r="G13577" s="4" t="s">
        <v>1615</v>
      </c>
      <c r="H13577" s="4">
        <v>66036.0</v>
      </c>
      <c r="I13577" s="4">
        <v>30758.0</v>
      </c>
      <c r="J13577" s="4">
        <v>8687.0</v>
      </c>
      <c r="K13577" s="4">
        <v>66283.0</v>
      </c>
      <c r="L13577" s="4">
        <v>48000.0</v>
      </c>
      <c r="M13577" s="4" t="s">
        <v>2041</v>
      </c>
      <c r="N13577" s="4" t="s">
        <v>2041</v>
      </c>
      <c r="O13577" s="4" t="s">
        <v>2041</v>
      </c>
      <c r="P13577" s="4" t="s">
        <v>2041</v>
      </c>
      <c r="R13577" s="5" t="str">
        <f t="shared" si="1"/>
        <v>2023_136</v>
      </c>
    </row>
    <row r="13578">
      <c r="A13578" s="4" t="s">
        <v>2226</v>
      </c>
      <c r="B13578" s="4">
        <v>137.0</v>
      </c>
      <c r="C13578" s="4">
        <v>2023.0</v>
      </c>
      <c r="D13578" s="4" t="s">
        <v>1360</v>
      </c>
      <c r="E13578" s="4" t="s">
        <v>2141</v>
      </c>
      <c r="F13578" s="4" t="s">
        <v>57</v>
      </c>
      <c r="G13578" s="4" t="s">
        <v>1414</v>
      </c>
      <c r="H13578" s="4">
        <v>475307.0</v>
      </c>
      <c r="I13578" s="4">
        <v>29310.0</v>
      </c>
      <c r="J13578" s="4">
        <v>14957.0</v>
      </c>
      <c r="K13578" s="4">
        <v>85501.0</v>
      </c>
      <c r="L13578" s="4">
        <v>26500.0</v>
      </c>
      <c r="M13578" s="4" t="s">
        <v>2041</v>
      </c>
      <c r="N13578" s="4" t="s">
        <v>2041</v>
      </c>
      <c r="O13578" s="4" t="s">
        <v>2041</v>
      </c>
      <c r="P13578" s="4" t="s">
        <v>2041</v>
      </c>
      <c r="R13578" s="5" t="str">
        <f t="shared" si="1"/>
        <v>2023_137</v>
      </c>
    </row>
    <row r="13579">
      <c r="A13579" s="4" t="s">
        <v>2158</v>
      </c>
      <c r="B13579" s="4">
        <v>138.0</v>
      </c>
      <c r="C13579" s="4">
        <v>2023.0</v>
      </c>
      <c r="D13579" s="4" t="s">
        <v>216</v>
      </c>
      <c r="E13579" s="4" t="s">
        <v>921</v>
      </c>
      <c r="F13579" s="4" t="s">
        <v>88</v>
      </c>
      <c r="G13579" s="4" t="s">
        <v>1413</v>
      </c>
      <c r="H13579" s="4">
        <v>75948.0</v>
      </c>
      <c r="I13579" s="4">
        <v>29279.0</v>
      </c>
      <c r="J13579" s="4">
        <v>3524.0</v>
      </c>
      <c r="K13579" s="4">
        <v>134891.0</v>
      </c>
      <c r="L13579" s="4">
        <v>27562.0</v>
      </c>
      <c r="M13579" s="4" t="s">
        <v>2041</v>
      </c>
      <c r="N13579" s="4" t="s">
        <v>2041</v>
      </c>
      <c r="O13579" s="4" t="s">
        <v>2041</v>
      </c>
      <c r="P13579" s="4" t="s">
        <v>2041</v>
      </c>
      <c r="R13579" s="5" t="str">
        <f t="shared" si="1"/>
        <v>2023_138</v>
      </c>
    </row>
    <row r="13580">
      <c r="A13580" s="4" t="s">
        <v>2365</v>
      </c>
      <c r="B13580" s="4">
        <v>139.0</v>
      </c>
      <c r="C13580" s="4">
        <v>2023.0</v>
      </c>
      <c r="D13580" s="4" t="s">
        <v>986</v>
      </c>
      <c r="E13580" s="4" t="s">
        <v>117</v>
      </c>
      <c r="F13580" s="4" t="s">
        <v>212</v>
      </c>
      <c r="G13580" s="4" t="s">
        <v>1527</v>
      </c>
      <c r="H13580" s="4">
        <v>1565.0</v>
      </c>
      <c r="I13580" s="4">
        <v>28928.0</v>
      </c>
      <c r="J13580" s="4">
        <v>248.0</v>
      </c>
      <c r="K13580" s="4">
        <v>7628.0</v>
      </c>
      <c r="L13580" s="4">
        <v>30300.0</v>
      </c>
      <c r="M13580" s="4" t="s">
        <v>2041</v>
      </c>
      <c r="N13580" s="4" t="s">
        <v>2041</v>
      </c>
      <c r="O13580" s="4" t="s">
        <v>2041</v>
      </c>
      <c r="P13580" s="4" t="s">
        <v>2041</v>
      </c>
      <c r="R13580" s="5" t="str">
        <f t="shared" si="1"/>
        <v>2023_139</v>
      </c>
    </row>
    <row r="13581">
      <c r="A13581" s="4" t="s">
        <v>2153</v>
      </c>
      <c r="B13581" s="4">
        <v>140.0</v>
      </c>
      <c r="C13581" s="4">
        <v>2023.0</v>
      </c>
      <c r="D13581" s="4" t="s">
        <v>19</v>
      </c>
      <c r="E13581" s="4" t="s">
        <v>19</v>
      </c>
      <c r="F13581" s="4" t="s">
        <v>95</v>
      </c>
      <c r="G13581" s="4" t="s">
        <v>1497</v>
      </c>
      <c r="H13581" s="4">
        <v>38251.0</v>
      </c>
      <c r="I13581" s="4">
        <v>28820.0</v>
      </c>
      <c r="J13581" s="4">
        <v>3012.0</v>
      </c>
      <c r="K13581" s="4">
        <v>33276.0</v>
      </c>
      <c r="L13581" s="4">
        <v>31100.0</v>
      </c>
      <c r="M13581" s="4" t="s">
        <v>2041</v>
      </c>
      <c r="N13581" s="4" t="s">
        <v>2041</v>
      </c>
      <c r="O13581" s="4" t="s">
        <v>2041</v>
      </c>
      <c r="P13581" s="4" t="s">
        <v>2041</v>
      </c>
      <c r="R13581" s="5" t="str">
        <f t="shared" si="1"/>
        <v>2023_140</v>
      </c>
    </row>
    <row r="13582">
      <c r="A13582" s="7" t="s">
        <v>1242</v>
      </c>
      <c r="B13582" s="7">
        <v>141.0</v>
      </c>
      <c r="C13582" s="7">
        <v>2023.0</v>
      </c>
      <c r="D13582" s="7" t="s">
        <v>216</v>
      </c>
      <c r="E13582" s="7" t="s">
        <v>921</v>
      </c>
      <c r="F13582" s="7" t="s">
        <v>127</v>
      </c>
      <c r="G13582" s="7" t="s">
        <v>1408</v>
      </c>
      <c r="H13582" s="7">
        <v>74344.0</v>
      </c>
      <c r="I13582" s="7">
        <v>28784.0</v>
      </c>
      <c r="J13582" s="7">
        <v>2550.0</v>
      </c>
      <c r="K13582" s="7">
        <v>178086.0</v>
      </c>
      <c r="L13582" s="7">
        <v>27859.0</v>
      </c>
      <c r="M13582" s="7" t="s">
        <v>2041</v>
      </c>
      <c r="N13582" s="7" t="s">
        <v>2044</v>
      </c>
      <c r="O13582" s="7" t="s">
        <v>2041</v>
      </c>
      <c r="P13582" s="7" t="s">
        <v>2041</v>
      </c>
      <c r="Q13582" s="8"/>
      <c r="R13582" s="5" t="str">
        <f t="shared" si="1"/>
        <v>2023_141</v>
      </c>
    </row>
    <row r="13583">
      <c r="A13583" s="4" t="s">
        <v>2147</v>
      </c>
      <c r="B13583" s="4">
        <v>142.0</v>
      </c>
      <c r="C13583" s="4">
        <v>2023.0</v>
      </c>
      <c r="D13583" s="4" t="s">
        <v>102</v>
      </c>
      <c r="E13583" s="4" t="s">
        <v>114</v>
      </c>
      <c r="F13583" s="4" t="s">
        <v>257</v>
      </c>
      <c r="G13583" s="4" t="s">
        <v>1424</v>
      </c>
      <c r="H13583" s="4">
        <v>326351.0</v>
      </c>
      <c r="I13583" s="4">
        <v>28541.0</v>
      </c>
      <c r="J13583" s="4">
        <v>6245.0</v>
      </c>
      <c r="K13583" s="4">
        <v>49490.0</v>
      </c>
      <c r="L13583" s="4">
        <v>39000.0</v>
      </c>
      <c r="M13583" s="4" t="s">
        <v>2041</v>
      </c>
      <c r="N13583" s="4" t="s">
        <v>2041</v>
      </c>
      <c r="O13583" s="4" t="s">
        <v>2041</v>
      </c>
      <c r="P13583" s="4" t="s">
        <v>2041</v>
      </c>
      <c r="R13583" s="5" t="str">
        <f t="shared" si="1"/>
        <v>2023_142</v>
      </c>
    </row>
    <row r="13584">
      <c r="A13584" s="4" t="s">
        <v>2524</v>
      </c>
      <c r="B13584" s="4">
        <v>143.0</v>
      </c>
      <c r="C13584" s="4">
        <v>2023.0</v>
      </c>
      <c r="D13584" s="4" t="s">
        <v>32</v>
      </c>
      <c r="E13584" s="4" t="s">
        <v>2043</v>
      </c>
      <c r="F13584" s="4" t="s">
        <v>24</v>
      </c>
      <c r="G13584" s="4" t="s">
        <v>2757</v>
      </c>
      <c r="H13584" s="4">
        <v>20643.0</v>
      </c>
      <c r="I13584" s="4">
        <v>28496.0</v>
      </c>
      <c r="J13584" s="4">
        <v>868.0</v>
      </c>
      <c r="K13584" s="4">
        <v>57123.0</v>
      </c>
      <c r="L13584" s="4">
        <v>60200.0</v>
      </c>
      <c r="M13584" s="4" t="s">
        <v>2041</v>
      </c>
      <c r="N13584" s="4" t="s">
        <v>2041</v>
      </c>
      <c r="O13584" s="4" t="s">
        <v>2041</v>
      </c>
      <c r="P13584" s="4" t="s">
        <v>2041</v>
      </c>
      <c r="R13584" s="5" t="str">
        <f t="shared" si="1"/>
        <v>2023_143</v>
      </c>
    </row>
    <row r="13585">
      <c r="A13585" s="4" t="s">
        <v>2301</v>
      </c>
      <c r="B13585" s="4">
        <v>144.0</v>
      </c>
      <c r="C13585" s="4">
        <v>2023.0</v>
      </c>
      <c r="D13585" s="4" t="s">
        <v>1831</v>
      </c>
      <c r="E13585" s="4" t="s">
        <v>2040</v>
      </c>
      <c r="F13585" s="4" t="s">
        <v>37</v>
      </c>
      <c r="G13585" s="4" t="s">
        <v>1782</v>
      </c>
      <c r="H13585" s="4">
        <v>31757.0</v>
      </c>
      <c r="I13585" s="4">
        <v>28332.0</v>
      </c>
      <c r="J13585" s="4">
        <v>1615.0</v>
      </c>
      <c r="K13585" s="4">
        <v>23022.0</v>
      </c>
      <c r="L13585" s="4">
        <v>136287.0</v>
      </c>
      <c r="M13585" s="4" t="s">
        <v>2041</v>
      </c>
      <c r="N13585" s="4" t="s">
        <v>2041</v>
      </c>
      <c r="O13585" s="4" t="s">
        <v>2041</v>
      </c>
      <c r="P13585" s="4" t="s">
        <v>2041</v>
      </c>
      <c r="R13585" s="5" t="str">
        <f t="shared" si="1"/>
        <v>2023_144</v>
      </c>
    </row>
    <row r="13586">
      <c r="A13586" s="4" t="s">
        <v>2450</v>
      </c>
      <c r="B13586" s="4">
        <v>145.0</v>
      </c>
      <c r="C13586" s="4">
        <v>2023.0</v>
      </c>
      <c r="D13586" s="4" t="s">
        <v>352</v>
      </c>
      <c r="E13586" s="4" t="s">
        <v>2040</v>
      </c>
      <c r="F13586" s="4" t="s">
        <v>372</v>
      </c>
      <c r="G13586" s="4" t="s">
        <v>2451</v>
      </c>
      <c r="H13586" s="4">
        <v>6337.0</v>
      </c>
      <c r="I13586" s="4">
        <v>28188.0</v>
      </c>
      <c r="J13586" s="4">
        <v>1251.0</v>
      </c>
      <c r="K13586" s="4">
        <v>15007.0</v>
      </c>
      <c r="L13586" s="4">
        <v>21875.0</v>
      </c>
      <c r="M13586" s="4" t="s">
        <v>2041</v>
      </c>
      <c r="N13586" s="4" t="s">
        <v>2041</v>
      </c>
      <c r="O13586" s="4" t="s">
        <v>2041</v>
      </c>
      <c r="P13586" s="4" t="s">
        <v>2041</v>
      </c>
      <c r="R13586" s="5" t="str">
        <f t="shared" si="1"/>
        <v>2023_145</v>
      </c>
    </row>
    <row r="13587">
      <c r="A13587" s="7" t="s">
        <v>1117</v>
      </c>
      <c r="B13587" s="7">
        <v>146.0</v>
      </c>
      <c r="C13587" s="7">
        <v>2023.0</v>
      </c>
      <c r="D13587" s="7" t="s">
        <v>1728</v>
      </c>
      <c r="E13587" s="7" t="s">
        <v>2062</v>
      </c>
      <c r="F13587" s="7" t="s">
        <v>257</v>
      </c>
      <c r="G13587" s="7" t="s">
        <v>1472</v>
      </c>
      <c r="H13587" s="7">
        <v>33811.0</v>
      </c>
      <c r="I13587" s="7">
        <v>28074.0</v>
      </c>
      <c r="J13587" s="7">
        <v>2151.0</v>
      </c>
      <c r="K13587" s="7">
        <v>30299.0</v>
      </c>
      <c r="L13587" s="7">
        <v>73600.0</v>
      </c>
      <c r="M13587" s="7" t="s">
        <v>2041</v>
      </c>
      <c r="N13587" s="7" t="s">
        <v>2044</v>
      </c>
      <c r="O13587" s="7" t="s">
        <v>2041</v>
      </c>
      <c r="P13587" s="7" t="s">
        <v>2041</v>
      </c>
      <c r="Q13587" s="8"/>
      <c r="R13587" s="5" t="str">
        <f t="shared" si="1"/>
        <v>2023_146</v>
      </c>
    </row>
    <row r="13588">
      <c r="A13588" s="4" t="s">
        <v>2171</v>
      </c>
      <c r="B13588" s="4">
        <v>147.0</v>
      </c>
      <c r="C13588" s="4">
        <v>2023.0</v>
      </c>
      <c r="D13588" s="4" t="s">
        <v>352</v>
      </c>
      <c r="E13588" s="4" t="s">
        <v>2040</v>
      </c>
      <c r="F13588" s="4" t="s">
        <v>20</v>
      </c>
      <c r="G13588" s="4" t="s">
        <v>1511</v>
      </c>
      <c r="H13588" s="4">
        <v>9795.0</v>
      </c>
      <c r="I13588" s="4">
        <v>27815.0</v>
      </c>
      <c r="J13588" s="4">
        <v>1380.0</v>
      </c>
      <c r="K13588" s="4">
        <v>14115.0</v>
      </c>
      <c r="L13588" s="4">
        <v>26816.0</v>
      </c>
      <c r="M13588" s="4" t="s">
        <v>2041</v>
      </c>
      <c r="N13588" s="4" t="s">
        <v>2041</v>
      </c>
      <c r="O13588" s="4" t="s">
        <v>2041</v>
      </c>
      <c r="P13588" s="4" t="s">
        <v>2041</v>
      </c>
      <c r="R13588" s="5" t="str">
        <f t="shared" si="1"/>
        <v>2023_147</v>
      </c>
    </row>
    <row r="13589">
      <c r="A13589" s="4" t="s">
        <v>2485</v>
      </c>
      <c r="B13589" s="4">
        <v>148.0</v>
      </c>
      <c r="C13589" s="4">
        <v>2023.0</v>
      </c>
      <c r="D13589" s="4" t="s">
        <v>1360</v>
      </c>
      <c r="E13589" s="4" t="s">
        <v>2141</v>
      </c>
      <c r="F13589" s="4" t="s">
        <v>57</v>
      </c>
      <c r="G13589" s="4" t="s">
        <v>1457</v>
      </c>
      <c r="H13589" s="4">
        <v>85917.0</v>
      </c>
      <c r="I13589" s="4">
        <v>27518.0</v>
      </c>
      <c r="J13589" s="4">
        <v>2419.0</v>
      </c>
      <c r="K13589" s="4">
        <v>78717.0</v>
      </c>
      <c r="L13589" s="4">
        <v>29900.0</v>
      </c>
      <c r="M13589" s="4" t="s">
        <v>2041</v>
      </c>
      <c r="N13589" s="4" t="s">
        <v>2041</v>
      </c>
      <c r="O13589" s="4" t="s">
        <v>2041</v>
      </c>
      <c r="P13589" s="4" t="s">
        <v>2041</v>
      </c>
      <c r="R13589" s="5" t="str">
        <f t="shared" si="1"/>
        <v>2023_148</v>
      </c>
    </row>
    <row r="13590">
      <c r="A13590" s="4" t="s">
        <v>533</v>
      </c>
      <c r="B13590" s="4">
        <v>149.0</v>
      </c>
      <c r="C13590" s="4">
        <v>2023.0</v>
      </c>
      <c r="D13590" s="4" t="s">
        <v>59</v>
      </c>
      <c r="E13590" s="4" t="s">
        <v>2042</v>
      </c>
      <c r="F13590" s="4" t="s">
        <v>74</v>
      </c>
      <c r="G13590" s="4" t="s">
        <v>1422</v>
      </c>
      <c r="H13590" s="4">
        <v>55221.0</v>
      </c>
      <c r="I13590" s="4">
        <v>27401.0</v>
      </c>
      <c r="J13590" s="4">
        <v>5825.0</v>
      </c>
      <c r="K13590" s="4">
        <v>674805.0</v>
      </c>
      <c r="L13590" s="4">
        <v>76646.0</v>
      </c>
      <c r="M13590" s="4" t="s">
        <v>2041</v>
      </c>
      <c r="N13590" s="4" t="s">
        <v>2041</v>
      </c>
      <c r="O13590" s="4" t="s">
        <v>2041</v>
      </c>
      <c r="P13590" s="4" t="s">
        <v>2041</v>
      </c>
      <c r="R13590" s="5" t="str">
        <f t="shared" si="1"/>
        <v>2023_149</v>
      </c>
    </row>
    <row r="13591">
      <c r="A13591" s="4" t="s">
        <v>2119</v>
      </c>
      <c r="B13591" s="4">
        <v>150.0</v>
      </c>
      <c r="C13591" s="4">
        <v>2023.0</v>
      </c>
      <c r="D13591" s="4" t="s">
        <v>102</v>
      </c>
      <c r="E13591" s="4" t="s">
        <v>114</v>
      </c>
      <c r="F13591" s="4" t="s">
        <v>57</v>
      </c>
      <c r="G13591" s="4" t="s">
        <v>1752</v>
      </c>
      <c r="H13591" s="4">
        <v>103614.0</v>
      </c>
      <c r="I13591" s="4">
        <v>27281.0</v>
      </c>
      <c r="J13591" s="4">
        <v>4592.0</v>
      </c>
      <c r="K13591" s="4">
        <v>63171.0</v>
      </c>
      <c r="L13591" s="4">
        <v>17000.0</v>
      </c>
      <c r="M13591" s="4" t="s">
        <v>2041</v>
      </c>
      <c r="N13591" s="4" t="s">
        <v>2041</v>
      </c>
      <c r="O13591" s="4" t="s">
        <v>2041</v>
      </c>
      <c r="P13591" s="4" t="s">
        <v>2041</v>
      </c>
      <c r="R13591" s="5" t="str">
        <f t="shared" si="1"/>
        <v>2023_150</v>
      </c>
    </row>
    <row r="13592">
      <c r="A13592" s="4" t="s">
        <v>2151</v>
      </c>
      <c r="B13592" s="4">
        <v>151.0</v>
      </c>
      <c r="C13592" s="4">
        <v>2023.0</v>
      </c>
      <c r="D13592" s="4" t="s">
        <v>352</v>
      </c>
      <c r="E13592" s="4" t="s">
        <v>2040</v>
      </c>
      <c r="F13592" s="4" t="s">
        <v>179</v>
      </c>
      <c r="G13592" s="4" t="s">
        <v>1488</v>
      </c>
      <c r="H13592" s="4">
        <v>6301.0</v>
      </c>
      <c r="I13592" s="4">
        <v>26985.0</v>
      </c>
      <c r="J13592" s="4">
        <v>1377.0</v>
      </c>
      <c r="K13592" s="4">
        <v>10060.0</v>
      </c>
      <c r="L13592" s="4">
        <v>23600.0</v>
      </c>
      <c r="M13592" s="4" t="s">
        <v>2041</v>
      </c>
      <c r="N13592" s="4" t="s">
        <v>2041</v>
      </c>
      <c r="O13592" s="4" t="s">
        <v>2041</v>
      </c>
      <c r="P13592" s="4" t="s">
        <v>2041</v>
      </c>
      <c r="R13592" s="5" t="str">
        <f t="shared" si="1"/>
        <v>2023_151</v>
      </c>
    </row>
    <row r="13593">
      <c r="A13593" s="4" t="s">
        <v>2541</v>
      </c>
      <c r="B13593" s="4">
        <v>152.0</v>
      </c>
      <c r="C13593" s="4">
        <v>2023.0</v>
      </c>
      <c r="D13593" s="4" t="s">
        <v>975</v>
      </c>
      <c r="E13593" s="4" t="s">
        <v>2043</v>
      </c>
      <c r="F13593" s="4" t="s">
        <v>57</v>
      </c>
      <c r="G13593" s="4" t="s">
        <v>1445</v>
      </c>
      <c r="H13593" s="4">
        <v>686092.0</v>
      </c>
      <c r="I13593" s="4">
        <v>26974.0</v>
      </c>
      <c r="J13593" s="4">
        <v>4368.0</v>
      </c>
      <c r="K13593" s="4">
        <v>41182.0</v>
      </c>
      <c r="L13593" s="4">
        <v>26196.0</v>
      </c>
      <c r="M13593" s="4" t="s">
        <v>2044</v>
      </c>
      <c r="N13593" s="4" t="s">
        <v>2041</v>
      </c>
      <c r="O13593" s="4" t="s">
        <v>2041</v>
      </c>
      <c r="P13593" s="4" t="s">
        <v>2041</v>
      </c>
      <c r="R13593" s="5" t="str">
        <f t="shared" si="1"/>
        <v>2023_152</v>
      </c>
    </row>
    <row r="13594">
      <c r="A13594" s="4" t="s">
        <v>2479</v>
      </c>
      <c r="B13594" s="4">
        <v>153.0</v>
      </c>
      <c r="C13594" s="4">
        <v>2023.0</v>
      </c>
      <c r="D13594" s="4" t="s">
        <v>981</v>
      </c>
      <c r="E13594" s="4" t="s">
        <v>2053</v>
      </c>
      <c r="F13594" s="4" t="s">
        <v>46</v>
      </c>
      <c r="G13594" s="4" t="s">
        <v>1418</v>
      </c>
      <c r="H13594" s="4">
        <v>47448.0</v>
      </c>
      <c r="I13594" s="4">
        <v>26485.0</v>
      </c>
      <c r="J13594" s="4">
        <v>2363.0</v>
      </c>
      <c r="K13594" s="4">
        <v>90513.0</v>
      </c>
      <c r="L13594" s="4">
        <v>37000.0</v>
      </c>
      <c r="M13594" s="4" t="s">
        <v>2041</v>
      </c>
      <c r="N13594" s="4" t="s">
        <v>2041</v>
      </c>
      <c r="O13594" s="4" t="s">
        <v>2041</v>
      </c>
      <c r="P13594" s="4" t="s">
        <v>2041</v>
      </c>
      <c r="R13594" s="5" t="str">
        <f t="shared" si="1"/>
        <v>2023_153</v>
      </c>
    </row>
    <row r="13595">
      <c r="A13595" s="4" t="s">
        <v>1132</v>
      </c>
      <c r="B13595" s="4">
        <v>154.0</v>
      </c>
      <c r="C13595" s="4">
        <v>2023.0</v>
      </c>
      <c r="D13595" s="4" t="s">
        <v>102</v>
      </c>
      <c r="E13595" s="4" t="s">
        <v>114</v>
      </c>
      <c r="F13595" s="4" t="s">
        <v>57</v>
      </c>
      <c r="G13595" s="4" t="s">
        <v>1512</v>
      </c>
      <c r="H13595" s="4">
        <v>129089.0</v>
      </c>
      <c r="I13595" s="4">
        <v>26323.0</v>
      </c>
      <c r="J13595" s="4">
        <v>6552.0</v>
      </c>
      <c r="K13595" s="4">
        <v>65121.0</v>
      </c>
      <c r="L13595" s="4">
        <v>25200.0</v>
      </c>
      <c r="M13595" s="4" t="s">
        <v>2041</v>
      </c>
      <c r="N13595" s="4" t="s">
        <v>2041</v>
      </c>
      <c r="O13595" s="4" t="s">
        <v>2041</v>
      </c>
      <c r="P13595" s="4" t="s">
        <v>2041</v>
      </c>
      <c r="R13595" s="5" t="str">
        <f t="shared" si="1"/>
        <v>2023_154</v>
      </c>
    </row>
    <row r="13596">
      <c r="A13596" s="4" t="s">
        <v>2292</v>
      </c>
      <c r="B13596" s="4">
        <v>155.0</v>
      </c>
      <c r="C13596" s="4">
        <v>2023.0</v>
      </c>
      <c r="D13596" s="4" t="s">
        <v>975</v>
      </c>
      <c r="E13596" s="4" t="s">
        <v>2043</v>
      </c>
      <c r="F13596" s="4" t="s">
        <v>57</v>
      </c>
      <c r="G13596" s="4" t="s">
        <v>1445</v>
      </c>
      <c r="H13596" s="4">
        <v>103806.0</v>
      </c>
      <c r="I13596" s="4">
        <v>25785.0</v>
      </c>
      <c r="J13596" s="4">
        <v>6525.0</v>
      </c>
      <c r="K13596" s="4">
        <v>26726.0</v>
      </c>
      <c r="L13596" s="4">
        <v>33000.0</v>
      </c>
      <c r="M13596" s="4" t="s">
        <v>2041</v>
      </c>
      <c r="N13596" s="4" t="s">
        <v>2041</v>
      </c>
      <c r="O13596" s="4" t="s">
        <v>2041</v>
      </c>
      <c r="P13596" s="4" t="s">
        <v>2041</v>
      </c>
      <c r="R13596" s="5" t="str">
        <f t="shared" si="1"/>
        <v>2023_155</v>
      </c>
    </row>
    <row r="13597">
      <c r="A13597" s="4" t="s">
        <v>2161</v>
      </c>
      <c r="B13597" s="4">
        <v>156.0</v>
      </c>
      <c r="C13597" s="4">
        <v>2023.0</v>
      </c>
      <c r="D13597" s="4" t="s">
        <v>490</v>
      </c>
      <c r="E13597" s="4" t="s">
        <v>921</v>
      </c>
      <c r="F13597" s="4" t="s">
        <v>24</v>
      </c>
      <c r="G13597" s="4" t="s">
        <v>1404</v>
      </c>
      <c r="H13597" s="4">
        <v>67371.0</v>
      </c>
      <c r="I13597" s="4">
        <v>25702.0</v>
      </c>
      <c r="J13597" s="4">
        <v>7759.0</v>
      </c>
      <c r="K13597" s="4">
        <v>41371.0</v>
      </c>
      <c r="L13597" s="4">
        <v>2850.0</v>
      </c>
      <c r="M13597" s="4" t="s">
        <v>2041</v>
      </c>
      <c r="N13597" s="4" t="s">
        <v>2041</v>
      </c>
      <c r="O13597" s="4" t="s">
        <v>2041</v>
      </c>
      <c r="P13597" s="4" t="s">
        <v>2041</v>
      </c>
      <c r="R13597" s="5" t="str">
        <f t="shared" si="1"/>
        <v>2023_156</v>
      </c>
    </row>
    <row r="13598">
      <c r="A13598" s="4" t="s">
        <v>2654</v>
      </c>
      <c r="B13598" s="4">
        <v>157.0</v>
      </c>
      <c r="C13598" s="4">
        <v>2023.0</v>
      </c>
      <c r="D13598" s="4" t="s">
        <v>59</v>
      </c>
      <c r="E13598" s="4" t="s">
        <v>2042</v>
      </c>
      <c r="F13598" s="4" t="s">
        <v>127</v>
      </c>
      <c r="G13598" s="4" t="s">
        <v>1408</v>
      </c>
      <c r="H13598" s="4">
        <v>45290.0</v>
      </c>
      <c r="I13598" s="4">
        <v>25356.0</v>
      </c>
      <c r="J13598" s="4">
        <v>6260.0</v>
      </c>
      <c r="K13598" s="4">
        <v>555255.0</v>
      </c>
      <c r="L13598" s="4">
        <v>53987.0</v>
      </c>
      <c r="M13598" s="4" t="s">
        <v>2041</v>
      </c>
      <c r="N13598" s="4" t="s">
        <v>2041</v>
      </c>
      <c r="O13598" s="4" t="s">
        <v>2041</v>
      </c>
      <c r="P13598" s="4" t="s">
        <v>2041</v>
      </c>
      <c r="R13598" s="5" t="str">
        <f t="shared" si="1"/>
        <v>2023_157</v>
      </c>
    </row>
    <row r="13599">
      <c r="A13599" s="4" t="s">
        <v>2107</v>
      </c>
      <c r="B13599" s="4">
        <v>158.0</v>
      </c>
      <c r="C13599" s="4">
        <v>2023.0</v>
      </c>
      <c r="D13599" s="4" t="s">
        <v>26</v>
      </c>
      <c r="E13599" s="4" t="s">
        <v>2040</v>
      </c>
      <c r="F13599" s="4" t="s">
        <v>30</v>
      </c>
      <c r="G13599" s="4" t="s">
        <v>1407</v>
      </c>
      <c r="H13599" s="4">
        <v>4747.0</v>
      </c>
      <c r="I13599" s="4">
        <v>25305.0</v>
      </c>
      <c r="J13599" s="4">
        <v>1177.0</v>
      </c>
      <c r="K13599" s="4">
        <v>16866.0</v>
      </c>
      <c r="L13599" s="4">
        <v>94570.0</v>
      </c>
      <c r="M13599" s="4" t="s">
        <v>2041</v>
      </c>
      <c r="N13599" s="4" t="s">
        <v>2041</v>
      </c>
      <c r="O13599" s="4" t="s">
        <v>2041</v>
      </c>
      <c r="P13599" s="4" t="s">
        <v>2041</v>
      </c>
      <c r="R13599" s="5" t="str">
        <f t="shared" si="1"/>
        <v>2023_158</v>
      </c>
    </row>
    <row r="13600">
      <c r="A13600" s="4" t="s">
        <v>744</v>
      </c>
      <c r="B13600" s="4">
        <v>159.0</v>
      </c>
      <c r="C13600" s="4">
        <v>2023.0</v>
      </c>
      <c r="D13600" s="4" t="s">
        <v>203</v>
      </c>
      <c r="E13600" s="4" t="s">
        <v>2059</v>
      </c>
      <c r="F13600" s="4" t="s">
        <v>70</v>
      </c>
      <c r="G13600" s="4" t="s">
        <v>1409</v>
      </c>
      <c r="H13600" s="4">
        <v>123146.0</v>
      </c>
      <c r="I13600" s="4">
        <v>24875.0</v>
      </c>
      <c r="J13600" s="4">
        <v>6998.0</v>
      </c>
      <c r="K13600" s="4">
        <v>65449.0</v>
      </c>
      <c r="L13600" s="4">
        <v>33179.0</v>
      </c>
      <c r="M13600" s="4" t="s">
        <v>2041</v>
      </c>
      <c r="N13600" s="4" t="s">
        <v>2041</v>
      </c>
      <c r="O13600" s="4" t="s">
        <v>2041</v>
      </c>
      <c r="P13600" s="4" t="s">
        <v>2041</v>
      </c>
      <c r="R13600" s="5" t="str">
        <f t="shared" si="1"/>
        <v>2023_159</v>
      </c>
    </row>
    <row r="13601">
      <c r="A13601" s="4" t="s">
        <v>2214</v>
      </c>
      <c r="B13601" s="4">
        <v>160.0</v>
      </c>
      <c r="C13601" s="4">
        <v>2023.0</v>
      </c>
      <c r="D13601" s="4" t="s">
        <v>1165</v>
      </c>
      <c r="E13601" s="4" t="s">
        <v>2059</v>
      </c>
      <c r="F13601" s="4" t="s">
        <v>74</v>
      </c>
      <c r="G13601" s="4" t="s">
        <v>1482</v>
      </c>
      <c r="H13601" s="4">
        <v>11417.0</v>
      </c>
      <c r="I13601" s="4">
        <v>24697.0</v>
      </c>
      <c r="J13601" s="4">
        <v>941.0</v>
      </c>
      <c r="K13601" s="4">
        <v>5955.0</v>
      </c>
      <c r="L13601" s="4">
        <v>17399.0</v>
      </c>
      <c r="M13601" s="4" t="s">
        <v>2041</v>
      </c>
      <c r="N13601" s="4" t="s">
        <v>2041</v>
      </c>
      <c r="O13601" s="4" t="s">
        <v>2041</v>
      </c>
      <c r="P13601" s="4" t="s">
        <v>2041</v>
      </c>
      <c r="R13601" s="5" t="str">
        <f t="shared" si="1"/>
        <v>2023_160</v>
      </c>
    </row>
    <row r="13602">
      <c r="A13602" s="7" t="s">
        <v>2118</v>
      </c>
      <c r="B13602" s="7">
        <v>161.0</v>
      </c>
      <c r="C13602" s="7">
        <v>2023.0</v>
      </c>
      <c r="D13602" s="7" t="s">
        <v>72</v>
      </c>
      <c r="E13602" s="7" t="s">
        <v>72</v>
      </c>
      <c r="F13602" s="7" t="s">
        <v>100</v>
      </c>
      <c r="G13602" s="7" t="s">
        <v>1443</v>
      </c>
      <c r="H13602" s="7">
        <v>127.0</v>
      </c>
      <c r="I13602" s="7">
        <v>24568.0</v>
      </c>
      <c r="J13602" s="7">
        <v>539.0</v>
      </c>
      <c r="K13602" s="7">
        <v>8529.0</v>
      </c>
      <c r="L13602" s="7">
        <v>53000.0</v>
      </c>
      <c r="M13602" s="7" t="s">
        <v>2041</v>
      </c>
      <c r="N13602" s="7" t="s">
        <v>2044</v>
      </c>
      <c r="O13602" s="7" t="s">
        <v>2041</v>
      </c>
      <c r="P13602" s="7" t="s">
        <v>2041</v>
      </c>
      <c r="Q13602" s="8"/>
      <c r="R13602" s="5" t="str">
        <f t="shared" si="1"/>
        <v>2023_161</v>
      </c>
    </row>
    <row r="13603">
      <c r="A13603" s="4" t="s">
        <v>2763</v>
      </c>
      <c r="B13603" s="4">
        <v>162.0</v>
      </c>
      <c r="C13603" s="4">
        <v>2023.0</v>
      </c>
      <c r="D13603" s="4" t="s">
        <v>921</v>
      </c>
      <c r="E13603" s="4" t="s">
        <v>921</v>
      </c>
      <c r="F13603" s="4" t="s">
        <v>77</v>
      </c>
      <c r="G13603" s="4" t="s">
        <v>1484</v>
      </c>
      <c r="H13603" s="4">
        <v>25712.0</v>
      </c>
      <c r="I13603" s="4">
        <v>24440.0</v>
      </c>
      <c r="J13603" s="4">
        <v>160.0</v>
      </c>
      <c r="K13603" s="4">
        <v>46909.0</v>
      </c>
      <c r="L13603" s="4">
        <v>13370.0</v>
      </c>
      <c r="M13603" s="4" t="s">
        <v>2041</v>
      </c>
      <c r="N13603" s="4" t="s">
        <v>2041</v>
      </c>
      <c r="O13603" s="4" t="s">
        <v>2044</v>
      </c>
      <c r="P13603" s="4" t="s">
        <v>2041</v>
      </c>
      <c r="R13603" s="5" t="str">
        <f t="shared" si="1"/>
        <v>2023_162</v>
      </c>
    </row>
    <row r="13604">
      <c r="A13604" s="4" t="s">
        <v>395</v>
      </c>
      <c r="B13604" s="4">
        <v>163.0</v>
      </c>
      <c r="C13604" s="4">
        <v>2023.0</v>
      </c>
      <c r="D13604" s="4" t="s">
        <v>977</v>
      </c>
      <c r="E13604" s="4" t="s">
        <v>117</v>
      </c>
      <c r="F13604" s="4" t="s">
        <v>400</v>
      </c>
      <c r="G13604" s="4" t="s">
        <v>1513</v>
      </c>
      <c r="H13604" s="4">
        <v>4130.0</v>
      </c>
      <c r="I13604" s="4">
        <v>24311.0</v>
      </c>
      <c r="J13604" s="4">
        <v>692.0</v>
      </c>
      <c r="K13604" s="4">
        <v>10389.0</v>
      </c>
      <c r="L13604" s="4">
        <v>15300.0</v>
      </c>
      <c r="M13604" s="4" t="s">
        <v>2041</v>
      </c>
      <c r="N13604" s="4" t="s">
        <v>2041</v>
      </c>
      <c r="O13604" s="4" t="s">
        <v>2041</v>
      </c>
      <c r="P13604" s="4" t="s">
        <v>2041</v>
      </c>
      <c r="R13604" s="5" t="str">
        <f t="shared" si="1"/>
        <v>2023_163</v>
      </c>
    </row>
    <row r="13605">
      <c r="A13605" s="4" t="s">
        <v>2467</v>
      </c>
      <c r="B13605" s="4">
        <v>164.0</v>
      </c>
      <c r="C13605" s="4">
        <v>2023.0</v>
      </c>
      <c r="D13605" s="4" t="s">
        <v>490</v>
      </c>
      <c r="E13605" s="4" t="s">
        <v>921</v>
      </c>
      <c r="F13605" s="4" t="s">
        <v>24</v>
      </c>
      <c r="G13605" s="4" t="s">
        <v>1401</v>
      </c>
      <c r="H13605" s="4">
        <v>47997.0</v>
      </c>
      <c r="I13605" s="4">
        <v>24294.0</v>
      </c>
      <c r="J13605" s="4">
        <v>7845.0</v>
      </c>
      <c r="K13605" s="4">
        <v>35740.0</v>
      </c>
      <c r="L13605" s="4">
        <v>2076.0</v>
      </c>
      <c r="M13605" s="4" t="s">
        <v>2041</v>
      </c>
      <c r="N13605" s="4" t="s">
        <v>2041</v>
      </c>
      <c r="O13605" s="4" t="s">
        <v>2041</v>
      </c>
      <c r="P13605" s="4" t="s">
        <v>2041</v>
      </c>
      <c r="R13605" s="5" t="str">
        <f t="shared" si="1"/>
        <v>2023_164</v>
      </c>
    </row>
    <row r="13606">
      <c r="A13606" s="4" t="s">
        <v>2156</v>
      </c>
      <c r="B13606" s="4">
        <v>165.0</v>
      </c>
      <c r="C13606" s="4">
        <v>2023.0</v>
      </c>
      <c r="D13606" s="4" t="s">
        <v>120</v>
      </c>
      <c r="E13606" s="4" t="s">
        <v>2059</v>
      </c>
      <c r="F13606" s="4" t="s">
        <v>24</v>
      </c>
      <c r="G13606" s="4" t="s">
        <v>1503</v>
      </c>
      <c r="H13606" s="4">
        <v>19338.0</v>
      </c>
      <c r="I13606" s="4">
        <v>23814.0</v>
      </c>
      <c r="J13606" s="4">
        <v>539.0</v>
      </c>
      <c r="K13606" s="4">
        <v>35369.0</v>
      </c>
      <c r="L13606" s="4">
        <v>66656.0</v>
      </c>
      <c r="M13606" s="4" t="s">
        <v>2041</v>
      </c>
      <c r="N13606" s="4" t="s">
        <v>2041</v>
      </c>
      <c r="O13606" s="4" t="s">
        <v>2041</v>
      </c>
      <c r="P13606" s="4" t="s">
        <v>2041</v>
      </c>
      <c r="R13606" s="5" t="str">
        <f t="shared" si="1"/>
        <v>2023_165</v>
      </c>
    </row>
    <row r="13607">
      <c r="A13607" s="7" t="s">
        <v>2240</v>
      </c>
      <c r="B13607" s="7">
        <v>166.0</v>
      </c>
      <c r="C13607" s="7">
        <v>2023.0</v>
      </c>
      <c r="D13607" s="7" t="s">
        <v>1354</v>
      </c>
      <c r="E13607" s="7" t="s">
        <v>2043</v>
      </c>
      <c r="F13607" s="7" t="s">
        <v>46</v>
      </c>
      <c r="G13607" s="7" t="s">
        <v>2481</v>
      </c>
      <c r="H13607" s="7">
        <v>26337.0</v>
      </c>
      <c r="I13607" s="7">
        <v>23749.0</v>
      </c>
      <c r="J13607" s="7">
        <v>1115.0</v>
      </c>
      <c r="K13607" s="7">
        <v>13132.0</v>
      </c>
      <c r="L13607" s="7">
        <v>15100.0</v>
      </c>
      <c r="M13607" s="7" t="s">
        <v>2041</v>
      </c>
      <c r="N13607" s="7" t="s">
        <v>2044</v>
      </c>
      <c r="O13607" s="7" t="s">
        <v>2041</v>
      </c>
      <c r="P13607" s="7" t="s">
        <v>2041</v>
      </c>
      <c r="Q13607" s="8"/>
      <c r="R13607" s="5" t="str">
        <f t="shared" si="1"/>
        <v>2023_166</v>
      </c>
    </row>
    <row r="13608">
      <c r="A13608" s="7" t="s">
        <v>2440</v>
      </c>
      <c r="B13608" s="7">
        <v>167.0</v>
      </c>
      <c r="C13608" s="7">
        <v>2023.0</v>
      </c>
      <c r="D13608" s="7" t="s">
        <v>975</v>
      </c>
      <c r="E13608" s="7" t="s">
        <v>2043</v>
      </c>
      <c r="F13608" s="7" t="s">
        <v>57</v>
      </c>
      <c r="G13608" s="7" t="s">
        <v>1445</v>
      </c>
      <c r="H13608" s="7">
        <v>157738.0</v>
      </c>
      <c r="I13608" s="7">
        <v>23601.0</v>
      </c>
      <c r="J13608" s="7">
        <v>1320.0</v>
      </c>
      <c r="K13608" s="7">
        <v>67580.0</v>
      </c>
      <c r="L13608" s="7">
        <v>25000.0</v>
      </c>
      <c r="M13608" s="7" t="s">
        <v>2041</v>
      </c>
      <c r="N13608" s="7" t="s">
        <v>2044</v>
      </c>
      <c r="O13608" s="7" t="s">
        <v>2041</v>
      </c>
      <c r="P13608" s="7" t="s">
        <v>2041</v>
      </c>
      <c r="Q13608" s="8"/>
      <c r="R13608" s="5" t="str">
        <f t="shared" si="1"/>
        <v>2023_167</v>
      </c>
    </row>
    <row r="13609">
      <c r="A13609" s="4" t="s">
        <v>898</v>
      </c>
      <c r="B13609" s="4">
        <v>168.0</v>
      </c>
      <c r="C13609" s="4">
        <v>2023.0</v>
      </c>
      <c r="D13609" s="4" t="s">
        <v>59</v>
      </c>
      <c r="E13609" s="4" t="s">
        <v>2042</v>
      </c>
      <c r="F13609" s="4" t="s">
        <v>100</v>
      </c>
      <c r="G13609" s="4" t="s">
        <v>1500</v>
      </c>
      <c r="H13609" s="4">
        <v>50800.0</v>
      </c>
      <c r="I13609" s="4">
        <v>23542.0</v>
      </c>
      <c r="J13609" s="4">
        <v>6041.0</v>
      </c>
      <c r="K13609" s="4">
        <v>557263.0</v>
      </c>
      <c r="L13609" s="4">
        <v>60720.0</v>
      </c>
      <c r="M13609" s="4" t="s">
        <v>2041</v>
      </c>
      <c r="N13609" s="4" t="s">
        <v>2041</v>
      </c>
      <c r="O13609" s="4" t="s">
        <v>2041</v>
      </c>
      <c r="P13609" s="4" t="s">
        <v>2041</v>
      </c>
      <c r="R13609" s="5" t="str">
        <f t="shared" si="1"/>
        <v>2023_168</v>
      </c>
    </row>
    <row r="13610">
      <c r="A13610" s="4" t="s">
        <v>2111</v>
      </c>
      <c r="B13610" s="4">
        <v>169.0</v>
      </c>
      <c r="C13610" s="4">
        <v>2023.0</v>
      </c>
      <c r="D13610" s="4" t="s">
        <v>62</v>
      </c>
      <c r="E13610" s="4" t="s">
        <v>2112</v>
      </c>
      <c r="F13610" s="4" t="s">
        <v>46</v>
      </c>
      <c r="G13610" s="4" t="s">
        <v>1418</v>
      </c>
      <c r="H13610" s="4">
        <v>204534.0</v>
      </c>
      <c r="I13610" s="4">
        <v>23183.0</v>
      </c>
      <c r="J13610" s="4">
        <v>6177.0</v>
      </c>
      <c r="K13610" s="4">
        <v>50436.0</v>
      </c>
      <c r="L13610" s="4">
        <v>150000.0</v>
      </c>
      <c r="M13610" s="4" t="s">
        <v>2041</v>
      </c>
      <c r="N13610" s="4" t="s">
        <v>2041</v>
      </c>
      <c r="O13610" s="4" t="s">
        <v>2041</v>
      </c>
      <c r="P13610" s="4" t="s">
        <v>2041</v>
      </c>
      <c r="R13610" s="5" t="str">
        <f t="shared" si="1"/>
        <v>2023_169</v>
      </c>
    </row>
    <row r="13611">
      <c r="A13611" s="4" t="s">
        <v>2741</v>
      </c>
      <c r="B13611" s="4">
        <v>170.0</v>
      </c>
      <c r="C13611" s="4">
        <v>2023.0</v>
      </c>
      <c r="D13611" s="4" t="s">
        <v>168</v>
      </c>
      <c r="E13611" s="4" t="s">
        <v>2116</v>
      </c>
      <c r="F13611" s="4" t="s">
        <v>55</v>
      </c>
      <c r="G13611" s="4" t="s">
        <v>1522</v>
      </c>
      <c r="H13611" s="4">
        <v>9436.0</v>
      </c>
      <c r="I13611" s="4">
        <v>22989.0</v>
      </c>
      <c r="J13611" s="4">
        <v>1335.0</v>
      </c>
      <c r="K13611" s="4">
        <v>18755.0</v>
      </c>
      <c r="L13611" s="4">
        <v>27000.0</v>
      </c>
      <c r="M13611" s="4" t="s">
        <v>2041</v>
      </c>
      <c r="N13611" s="4" t="s">
        <v>2041</v>
      </c>
      <c r="O13611" s="4" t="s">
        <v>2041</v>
      </c>
      <c r="P13611" s="4" t="s">
        <v>2041</v>
      </c>
      <c r="R13611" s="5" t="str">
        <f t="shared" si="1"/>
        <v>2023_170</v>
      </c>
    </row>
    <row r="13612">
      <c r="A13612" s="4" t="s">
        <v>2135</v>
      </c>
      <c r="B13612" s="4">
        <v>171.0</v>
      </c>
      <c r="C13612" s="4">
        <v>2023.0</v>
      </c>
      <c r="D13612" s="4" t="s">
        <v>490</v>
      </c>
      <c r="E13612" s="4" t="s">
        <v>921</v>
      </c>
      <c r="F13612" s="4" t="s">
        <v>400</v>
      </c>
      <c r="G13612" s="4" t="s">
        <v>1513</v>
      </c>
      <c r="H13612" s="4">
        <v>58530.0</v>
      </c>
      <c r="I13612" s="4">
        <v>22780.0</v>
      </c>
      <c r="J13612" s="4">
        <v>3468.0</v>
      </c>
      <c r="K13612" s="4">
        <v>51093.0</v>
      </c>
      <c r="L13612" s="4">
        <v>25600.0</v>
      </c>
      <c r="M13612" s="4" t="s">
        <v>2041</v>
      </c>
      <c r="N13612" s="4" t="s">
        <v>2041</v>
      </c>
      <c r="O13612" s="4" t="s">
        <v>2041</v>
      </c>
      <c r="P13612" s="4" t="s">
        <v>2041</v>
      </c>
      <c r="R13612" s="5" t="str">
        <f t="shared" si="1"/>
        <v>2023_171</v>
      </c>
    </row>
    <row r="13613">
      <c r="A13613" s="4" t="s">
        <v>2548</v>
      </c>
      <c r="B13613" s="4">
        <v>172.0</v>
      </c>
      <c r="C13613" s="4">
        <v>2023.0</v>
      </c>
      <c r="D13613" s="4" t="s">
        <v>338</v>
      </c>
      <c r="E13613" s="4" t="s">
        <v>2116</v>
      </c>
      <c r="F13613" s="4" t="s">
        <v>24</v>
      </c>
      <c r="G13613" s="4" t="s">
        <v>1503</v>
      </c>
      <c r="H13613" s="4">
        <v>12253.0</v>
      </c>
      <c r="I13613" s="4">
        <v>22726.0</v>
      </c>
      <c r="J13613" s="4">
        <v>2749.0</v>
      </c>
      <c r="K13613" s="4">
        <v>10595.0</v>
      </c>
      <c r="L13613" s="4">
        <v>29000.0</v>
      </c>
      <c r="M13613" s="4" t="s">
        <v>2041</v>
      </c>
      <c r="N13613" s="4" t="s">
        <v>2041</v>
      </c>
      <c r="O13613" s="4" t="s">
        <v>2041</v>
      </c>
      <c r="P13613" s="4" t="s">
        <v>2041</v>
      </c>
      <c r="R13613" s="5" t="str">
        <f t="shared" si="1"/>
        <v>2023_172</v>
      </c>
    </row>
    <row r="13614">
      <c r="A13614" s="4" t="s">
        <v>2225</v>
      </c>
      <c r="B13614" s="4">
        <v>173.0</v>
      </c>
      <c r="C13614" s="4">
        <v>2023.0</v>
      </c>
      <c r="D13614" s="4" t="s">
        <v>225</v>
      </c>
      <c r="E13614" s="4" t="s">
        <v>921</v>
      </c>
      <c r="F13614" s="4" t="s">
        <v>118</v>
      </c>
      <c r="G13614" s="4" t="s">
        <v>1530</v>
      </c>
      <c r="H13614" s="4">
        <v>28416.0</v>
      </c>
      <c r="I13614" s="4">
        <v>22387.0</v>
      </c>
      <c r="J13614" s="4">
        <v>1722.0</v>
      </c>
      <c r="K13614" s="4">
        <v>24379.0</v>
      </c>
      <c r="L13614" s="4">
        <v>2966.0</v>
      </c>
      <c r="M13614" s="4" t="s">
        <v>2041</v>
      </c>
      <c r="N13614" s="4" t="s">
        <v>2041</v>
      </c>
      <c r="O13614" s="4" t="s">
        <v>2041</v>
      </c>
      <c r="P13614" s="4" t="s">
        <v>2041</v>
      </c>
      <c r="R13614" s="5" t="str">
        <f t="shared" si="1"/>
        <v>2023_173</v>
      </c>
    </row>
    <row r="13615">
      <c r="A13615" s="4" t="s">
        <v>2155</v>
      </c>
      <c r="B13615" s="4">
        <v>174.0</v>
      </c>
      <c r="C13615" s="4">
        <v>2023.0</v>
      </c>
      <c r="D13615" s="4" t="s">
        <v>67</v>
      </c>
      <c r="E13615" s="4" t="s">
        <v>2042</v>
      </c>
      <c r="F13615" s="4" t="s">
        <v>35</v>
      </c>
      <c r="G13615" s="4" t="s">
        <v>1428</v>
      </c>
      <c r="H13615" s="4">
        <v>21817.0</v>
      </c>
      <c r="I13615" s="4">
        <v>22362.0</v>
      </c>
      <c r="J13615" s="4">
        <v>1815.0</v>
      </c>
      <c r="K13615" s="4">
        <v>73022.0</v>
      </c>
      <c r="L13615" s="4">
        <v>18800.0</v>
      </c>
      <c r="M13615" s="4" t="s">
        <v>2041</v>
      </c>
      <c r="N13615" s="4" t="s">
        <v>2041</v>
      </c>
      <c r="O13615" s="4" t="s">
        <v>2041</v>
      </c>
      <c r="P13615" s="4" t="s">
        <v>2041</v>
      </c>
      <c r="R13615" s="5" t="str">
        <f t="shared" si="1"/>
        <v>2023_174</v>
      </c>
    </row>
    <row r="13616">
      <c r="A13616" s="4" t="s">
        <v>2401</v>
      </c>
      <c r="B13616" s="4">
        <v>175.0</v>
      </c>
      <c r="C13616" s="4">
        <v>2023.0</v>
      </c>
      <c r="D13616" s="4" t="s">
        <v>611</v>
      </c>
      <c r="E13616" s="4" t="s">
        <v>2042</v>
      </c>
      <c r="F13616" s="4" t="s">
        <v>24</v>
      </c>
      <c r="G13616" s="4" t="s">
        <v>1701</v>
      </c>
      <c r="H13616" s="4">
        <v>95264.0</v>
      </c>
      <c r="I13616" s="4">
        <v>22307.0</v>
      </c>
      <c r="J13616" s="4">
        <v>7183.0</v>
      </c>
      <c r="K13616" s="4">
        <v>551772.0</v>
      </c>
      <c r="L13616" s="4">
        <v>35300.0</v>
      </c>
      <c r="M13616" s="4" t="s">
        <v>2041</v>
      </c>
      <c r="N13616" s="4" t="s">
        <v>2041</v>
      </c>
      <c r="O13616" s="4" t="s">
        <v>2041</v>
      </c>
      <c r="P13616" s="4" t="s">
        <v>2041</v>
      </c>
      <c r="R13616" s="5" t="str">
        <f t="shared" si="1"/>
        <v>2023_175</v>
      </c>
    </row>
    <row r="13617">
      <c r="A13617" s="4" t="s">
        <v>2298</v>
      </c>
      <c r="B13617" s="4">
        <v>176.0</v>
      </c>
      <c r="C13617" s="4">
        <v>2023.0</v>
      </c>
      <c r="D13617" s="4" t="s">
        <v>168</v>
      </c>
      <c r="E13617" s="4" t="s">
        <v>2116</v>
      </c>
      <c r="F13617" s="4" t="s">
        <v>257</v>
      </c>
      <c r="G13617" s="4" t="s">
        <v>1734</v>
      </c>
      <c r="H13617" s="4">
        <v>19286.0</v>
      </c>
      <c r="I13617" s="4">
        <v>22261.0</v>
      </c>
      <c r="J13617" s="4">
        <v>3863.0</v>
      </c>
      <c r="K13617" s="4">
        <v>14160.0</v>
      </c>
      <c r="L13617" s="4">
        <v>12060.0</v>
      </c>
      <c r="M13617" s="4" t="s">
        <v>2044</v>
      </c>
      <c r="N13617" s="4" t="s">
        <v>2041</v>
      </c>
      <c r="O13617" s="4" t="s">
        <v>2041</v>
      </c>
      <c r="P13617" s="4" t="s">
        <v>2041</v>
      </c>
      <c r="R13617" s="5" t="str">
        <f t="shared" si="1"/>
        <v>2023_176</v>
      </c>
    </row>
    <row r="13618">
      <c r="A13618" s="4" t="s">
        <v>2533</v>
      </c>
      <c r="B13618" s="4">
        <v>177.0</v>
      </c>
      <c r="C13618" s="4">
        <v>2023.0</v>
      </c>
      <c r="D13618" s="4" t="s">
        <v>1360</v>
      </c>
      <c r="E13618" s="4" t="s">
        <v>2141</v>
      </c>
      <c r="F13618" s="4" t="s">
        <v>30</v>
      </c>
      <c r="G13618" s="4" t="s">
        <v>1446</v>
      </c>
      <c r="H13618" s="4">
        <v>346418.0</v>
      </c>
      <c r="I13618" s="4">
        <v>22237.0</v>
      </c>
      <c r="J13618" s="4">
        <v>9930.0</v>
      </c>
      <c r="K13618" s="4">
        <v>38724.0</v>
      </c>
      <c r="L13618" s="4">
        <v>29900.0</v>
      </c>
      <c r="M13618" s="4" t="s">
        <v>2041</v>
      </c>
      <c r="N13618" s="4" t="s">
        <v>2041</v>
      </c>
      <c r="O13618" s="4" t="s">
        <v>2041</v>
      </c>
      <c r="P13618" s="4" t="s">
        <v>2041</v>
      </c>
      <c r="R13618" s="5" t="str">
        <f t="shared" si="1"/>
        <v>2023_177</v>
      </c>
    </row>
    <row r="13619">
      <c r="A13619" s="4" t="s">
        <v>2250</v>
      </c>
      <c r="B13619" s="4">
        <v>178.0</v>
      </c>
      <c r="C13619" s="4">
        <v>2023.0</v>
      </c>
      <c r="D13619" s="4" t="s">
        <v>48</v>
      </c>
      <c r="E13619" s="4" t="s">
        <v>48</v>
      </c>
      <c r="F13619" s="4" t="s">
        <v>55</v>
      </c>
      <c r="G13619" s="4" t="s">
        <v>1522</v>
      </c>
      <c r="H13619" s="4">
        <v>58090.0</v>
      </c>
      <c r="I13619" s="4">
        <v>22149.0</v>
      </c>
      <c r="J13619" s="4">
        <v>2020.0</v>
      </c>
      <c r="K13619" s="4">
        <v>22594.0</v>
      </c>
      <c r="L13619" s="4">
        <v>64366.0</v>
      </c>
      <c r="M13619" s="4" t="s">
        <v>2041</v>
      </c>
      <c r="N13619" s="4" t="s">
        <v>2041</v>
      </c>
      <c r="O13619" s="4" t="s">
        <v>2041</v>
      </c>
      <c r="P13619" s="4" t="s">
        <v>2041</v>
      </c>
      <c r="R13619" s="5" t="str">
        <f t="shared" si="1"/>
        <v>2023_178</v>
      </c>
    </row>
    <row r="13620">
      <c r="A13620" s="4" t="s">
        <v>2190</v>
      </c>
      <c r="B13620" s="4">
        <v>179.0</v>
      </c>
      <c r="C13620" s="4">
        <v>2023.0</v>
      </c>
      <c r="D13620" s="4" t="s">
        <v>999</v>
      </c>
      <c r="E13620" s="4" t="s">
        <v>117</v>
      </c>
      <c r="F13620" s="4" t="s">
        <v>88</v>
      </c>
      <c r="G13620" s="4" t="s">
        <v>1413</v>
      </c>
      <c r="H13620" s="4">
        <v>23559.0</v>
      </c>
      <c r="I13620" s="4">
        <v>22096.0</v>
      </c>
      <c r="J13620" s="4">
        <v>1183.0</v>
      </c>
      <c r="K13620" s="4">
        <v>16495.0</v>
      </c>
      <c r="L13620" s="4">
        <v>58000.0</v>
      </c>
      <c r="M13620" s="4" t="s">
        <v>2041</v>
      </c>
      <c r="N13620" s="4" t="s">
        <v>2041</v>
      </c>
      <c r="O13620" s="4" t="s">
        <v>2041</v>
      </c>
      <c r="P13620" s="4" t="s">
        <v>2041</v>
      </c>
      <c r="R13620" s="5" t="str">
        <f t="shared" si="1"/>
        <v>2023_179</v>
      </c>
    </row>
    <row r="13621">
      <c r="A13621" s="7" t="s">
        <v>2527</v>
      </c>
      <c r="B13621" s="7">
        <v>180.0</v>
      </c>
      <c r="C13621" s="7">
        <v>2023.0</v>
      </c>
      <c r="D13621" s="7" t="s">
        <v>216</v>
      </c>
      <c r="E13621" s="7" t="s">
        <v>921</v>
      </c>
      <c r="F13621" s="7" t="s">
        <v>57</v>
      </c>
      <c r="G13621" s="7" t="s">
        <v>1653</v>
      </c>
      <c r="H13621" s="7">
        <v>32154.0</v>
      </c>
      <c r="I13621" s="7">
        <v>21680.0</v>
      </c>
      <c r="J13621" s="7">
        <v>1800.0</v>
      </c>
      <c r="K13621" s="7">
        <v>118644.0</v>
      </c>
      <c r="L13621" s="7">
        <v>26010.0</v>
      </c>
      <c r="M13621" s="7" t="s">
        <v>2041</v>
      </c>
      <c r="N13621" s="7" t="s">
        <v>2044</v>
      </c>
      <c r="O13621" s="7" t="s">
        <v>2041</v>
      </c>
      <c r="P13621" s="7" t="s">
        <v>2041</v>
      </c>
      <c r="Q13621" s="8"/>
      <c r="R13621" s="5" t="str">
        <f t="shared" si="1"/>
        <v>2023_180</v>
      </c>
    </row>
    <row r="13622">
      <c r="A13622" s="4" t="s">
        <v>2329</v>
      </c>
      <c r="B13622" s="4">
        <v>181.0</v>
      </c>
      <c r="C13622" s="4">
        <v>2023.0</v>
      </c>
      <c r="D13622" s="4" t="s">
        <v>999</v>
      </c>
      <c r="E13622" s="4" t="s">
        <v>117</v>
      </c>
      <c r="F13622" s="4" t="s">
        <v>100</v>
      </c>
      <c r="G13622" s="4" t="s">
        <v>1500</v>
      </c>
      <c r="H13622" s="4">
        <v>7897.0</v>
      </c>
      <c r="I13622" s="4">
        <v>21420.0</v>
      </c>
      <c r="J13622" s="4">
        <v>861.0</v>
      </c>
      <c r="K13622" s="4">
        <v>14812.0</v>
      </c>
      <c r="L13622" s="4">
        <v>20000.0</v>
      </c>
      <c r="M13622" s="4" t="s">
        <v>2041</v>
      </c>
      <c r="N13622" s="4" t="s">
        <v>2041</v>
      </c>
      <c r="O13622" s="4" t="s">
        <v>2041</v>
      </c>
      <c r="P13622" s="4" t="s">
        <v>2041</v>
      </c>
      <c r="R13622" s="5" t="str">
        <f t="shared" si="1"/>
        <v>2023_181</v>
      </c>
    </row>
    <row r="13623">
      <c r="A13623" s="4" t="s">
        <v>2193</v>
      </c>
      <c r="B13623" s="4">
        <v>182.0</v>
      </c>
      <c r="C13623" s="4">
        <v>2023.0</v>
      </c>
      <c r="D13623" s="4" t="s">
        <v>1831</v>
      </c>
      <c r="E13623" s="4" t="s">
        <v>2040</v>
      </c>
      <c r="F13623" s="4" t="s">
        <v>27</v>
      </c>
      <c r="G13623" s="4" t="s">
        <v>1510</v>
      </c>
      <c r="H13623" s="4">
        <v>5621.0</v>
      </c>
      <c r="I13623" s="4">
        <v>21266.0</v>
      </c>
      <c r="J13623" s="4">
        <v>673.0</v>
      </c>
      <c r="K13623" s="4">
        <v>4123.0</v>
      </c>
      <c r="L13623" s="4">
        <v>10550.0</v>
      </c>
      <c r="M13623" s="4" t="s">
        <v>2041</v>
      </c>
      <c r="N13623" s="4" t="s">
        <v>2041</v>
      </c>
      <c r="O13623" s="4" t="s">
        <v>2041</v>
      </c>
      <c r="P13623" s="4" t="s">
        <v>2041</v>
      </c>
      <c r="R13623" s="5" t="str">
        <f t="shared" si="1"/>
        <v>2023_182</v>
      </c>
    </row>
    <row r="13624">
      <c r="A13624" s="4" t="s">
        <v>2270</v>
      </c>
      <c r="B13624" s="4">
        <v>183.0</v>
      </c>
      <c r="C13624" s="4">
        <v>2023.0</v>
      </c>
      <c r="D13624" s="4" t="s">
        <v>1104</v>
      </c>
      <c r="E13624" s="4" t="s">
        <v>2116</v>
      </c>
      <c r="F13624" s="4" t="s">
        <v>88</v>
      </c>
      <c r="G13624" s="4" t="s">
        <v>1413</v>
      </c>
      <c r="H13624" s="4">
        <v>7759.0</v>
      </c>
      <c r="I13624" s="4">
        <v>21257.0</v>
      </c>
      <c r="J13624" s="4">
        <v>945.0</v>
      </c>
      <c r="K13624" s="4">
        <v>28406.0</v>
      </c>
      <c r="L13624" s="4">
        <v>50500.0</v>
      </c>
      <c r="M13624" s="4" t="s">
        <v>2041</v>
      </c>
      <c r="N13624" s="4" t="s">
        <v>2041</v>
      </c>
      <c r="O13624" s="4" t="s">
        <v>2041</v>
      </c>
      <c r="P13624" s="4" t="s">
        <v>2041</v>
      </c>
      <c r="R13624" s="5" t="str">
        <f t="shared" si="1"/>
        <v>2023_183</v>
      </c>
    </row>
    <row r="13625">
      <c r="A13625" s="4" t="s">
        <v>2115</v>
      </c>
      <c r="B13625" s="4">
        <v>184.0</v>
      </c>
      <c r="C13625" s="4">
        <v>2023.0</v>
      </c>
      <c r="D13625" s="4" t="s">
        <v>1104</v>
      </c>
      <c r="E13625" s="4" t="s">
        <v>2116</v>
      </c>
      <c r="F13625" s="4" t="s">
        <v>115</v>
      </c>
      <c r="G13625" s="4" t="s">
        <v>1450</v>
      </c>
      <c r="H13625" s="4">
        <v>12598.0</v>
      </c>
      <c r="I13625" s="4">
        <v>21161.0</v>
      </c>
      <c r="J13625" s="4">
        <v>1504.0</v>
      </c>
      <c r="K13625" s="4">
        <v>23940.0</v>
      </c>
      <c r="L13625" s="4">
        <v>39000.0</v>
      </c>
      <c r="M13625" s="4" t="s">
        <v>2041</v>
      </c>
      <c r="N13625" s="4" t="s">
        <v>2041</v>
      </c>
      <c r="O13625" s="4" t="s">
        <v>2041</v>
      </c>
      <c r="P13625" s="4" t="s">
        <v>2041</v>
      </c>
      <c r="R13625" s="5" t="str">
        <f t="shared" si="1"/>
        <v>2023_184</v>
      </c>
    </row>
    <row r="13626">
      <c r="A13626" s="4" t="s">
        <v>2120</v>
      </c>
      <c r="B13626" s="4">
        <v>185.0</v>
      </c>
      <c r="C13626" s="4">
        <v>2023.0</v>
      </c>
      <c r="D13626" s="4" t="s">
        <v>1096</v>
      </c>
      <c r="E13626" s="4" t="s">
        <v>921</v>
      </c>
      <c r="F13626" s="4" t="s">
        <v>24</v>
      </c>
      <c r="G13626" s="4" t="s">
        <v>1404</v>
      </c>
      <c r="H13626" s="4">
        <v>29386.0</v>
      </c>
      <c r="I13626" s="4">
        <v>21156.0</v>
      </c>
      <c r="J13626" s="4">
        <v>601.0</v>
      </c>
      <c r="K13626" s="4">
        <v>34181.0</v>
      </c>
      <c r="L13626" s="4">
        <v>55000.0</v>
      </c>
      <c r="M13626" s="4" t="s">
        <v>2041</v>
      </c>
      <c r="N13626" s="4" t="s">
        <v>2041</v>
      </c>
      <c r="O13626" s="4" t="s">
        <v>2041</v>
      </c>
      <c r="P13626" s="4" t="s">
        <v>2041</v>
      </c>
      <c r="R13626" s="5" t="str">
        <f t="shared" si="1"/>
        <v>2023_185</v>
      </c>
    </row>
    <row r="13627">
      <c r="A13627" s="4" t="s">
        <v>2170</v>
      </c>
      <c r="B13627" s="4">
        <v>186.0</v>
      </c>
      <c r="C13627" s="4">
        <v>2023.0</v>
      </c>
      <c r="D13627" s="4" t="s">
        <v>168</v>
      </c>
      <c r="E13627" s="4" t="s">
        <v>2116</v>
      </c>
      <c r="F13627" s="4" t="s">
        <v>100</v>
      </c>
      <c r="G13627" s="4" t="s">
        <v>1500</v>
      </c>
      <c r="H13627" s="4">
        <v>5930.0</v>
      </c>
      <c r="I13627" s="4">
        <v>21065.0</v>
      </c>
      <c r="J13627" s="4">
        <v>2524.0</v>
      </c>
      <c r="K13627" s="4">
        <v>19458.0</v>
      </c>
      <c r="L13627" s="4">
        <v>22740.0</v>
      </c>
      <c r="M13627" s="4" t="s">
        <v>2041</v>
      </c>
      <c r="N13627" s="4" t="s">
        <v>2041</v>
      </c>
      <c r="O13627" s="4" t="s">
        <v>2041</v>
      </c>
      <c r="P13627" s="4" t="s">
        <v>2041</v>
      </c>
      <c r="R13627" s="5" t="str">
        <f t="shared" si="1"/>
        <v>2023_186</v>
      </c>
    </row>
    <row r="13628">
      <c r="A13628" s="4" t="s">
        <v>2176</v>
      </c>
      <c r="B13628" s="4">
        <v>187.0</v>
      </c>
      <c r="C13628" s="4">
        <v>2023.0</v>
      </c>
      <c r="D13628" s="4" t="s">
        <v>216</v>
      </c>
      <c r="E13628" s="4" t="s">
        <v>921</v>
      </c>
      <c r="F13628" s="4" t="s">
        <v>179</v>
      </c>
      <c r="G13628" s="4" t="s">
        <v>1501</v>
      </c>
      <c r="H13628" s="4">
        <v>153196.0</v>
      </c>
      <c r="I13628" s="4">
        <v>20956.0</v>
      </c>
      <c r="J13628" s="4">
        <v>4147.0</v>
      </c>
      <c r="K13628" s="4">
        <v>158935.0</v>
      </c>
      <c r="L13628" s="4">
        <v>15300.0</v>
      </c>
      <c r="M13628" s="4" t="s">
        <v>2041</v>
      </c>
      <c r="N13628" s="4" t="s">
        <v>2041</v>
      </c>
      <c r="O13628" s="4" t="s">
        <v>2041</v>
      </c>
      <c r="P13628" s="4" t="s">
        <v>2041</v>
      </c>
      <c r="R13628" s="5" t="str">
        <f t="shared" si="1"/>
        <v>2023_187</v>
      </c>
    </row>
    <row r="13629">
      <c r="A13629" s="4" t="s">
        <v>2300</v>
      </c>
      <c r="B13629" s="4">
        <v>188.0</v>
      </c>
      <c r="C13629" s="4">
        <v>2023.0</v>
      </c>
      <c r="D13629" s="4" t="s">
        <v>225</v>
      </c>
      <c r="E13629" s="4" t="s">
        <v>921</v>
      </c>
      <c r="F13629" s="4" t="s">
        <v>24</v>
      </c>
      <c r="G13629" s="4" t="s">
        <v>1404</v>
      </c>
      <c r="H13629" s="4">
        <v>16507.0</v>
      </c>
      <c r="I13629" s="4">
        <v>20930.0</v>
      </c>
      <c r="J13629" s="4">
        <v>1196.0</v>
      </c>
      <c r="K13629" s="4">
        <v>19560.0</v>
      </c>
      <c r="L13629" s="4">
        <v>2850.0</v>
      </c>
      <c r="M13629" s="4" t="s">
        <v>2041</v>
      </c>
      <c r="N13629" s="4" t="s">
        <v>2041</v>
      </c>
      <c r="O13629" s="4" t="s">
        <v>2041</v>
      </c>
      <c r="P13629" s="4" t="s">
        <v>2041</v>
      </c>
      <c r="R13629" s="5" t="str">
        <f t="shared" si="1"/>
        <v>2023_188</v>
      </c>
    </row>
    <row r="13630">
      <c r="A13630" s="4" t="s">
        <v>2168</v>
      </c>
      <c r="B13630" s="4">
        <v>189.0</v>
      </c>
      <c r="C13630" s="4">
        <v>2023.0</v>
      </c>
      <c r="D13630" s="4" t="s">
        <v>19</v>
      </c>
      <c r="E13630" s="4" t="s">
        <v>19</v>
      </c>
      <c r="F13630" s="4" t="s">
        <v>20</v>
      </c>
      <c r="G13630" s="4" t="s">
        <v>1492</v>
      </c>
      <c r="H13630" s="4">
        <v>8248.0</v>
      </c>
      <c r="I13630" s="4">
        <v>20892.0</v>
      </c>
      <c r="J13630" s="4">
        <v>328.0</v>
      </c>
      <c r="K13630" s="4">
        <v>13763.0</v>
      </c>
      <c r="L13630" s="4">
        <v>168700.0</v>
      </c>
      <c r="M13630" s="4" t="s">
        <v>2041</v>
      </c>
      <c r="N13630" s="4" t="s">
        <v>2041</v>
      </c>
      <c r="O13630" s="4" t="s">
        <v>2041</v>
      </c>
      <c r="P13630" s="4" t="s">
        <v>2041</v>
      </c>
      <c r="R13630" s="5" t="str">
        <f t="shared" si="1"/>
        <v>2023_189</v>
      </c>
    </row>
    <row r="13631">
      <c r="A13631" s="4" t="s">
        <v>2447</v>
      </c>
      <c r="B13631" s="4">
        <v>190.0</v>
      </c>
      <c r="C13631" s="4">
        <v>2023.0</v>
      </c>
      <c r="D13631" s="4" t="s">
        <v>1139</v>
      </c>
      <c r="E13631" s="4" t="s">
        <v>2042</v>
      </c>
      <c r="F13631" s="4" t="s">
        <v>46</v>
      </c>
      <c r="G13631" s="4" t="s">
        <v>1418</v>
      </c>
      <c r="H13631" s="4">
        <v>6926.0</v>
      </c>
      <c r="I13631" s="4">
        <v>20862.0</v>
      </c>
      <c r="J13631" s="4">
        <v>655.0</v>
      </c>
      <c r="K13631" s="4">
        <v>15594.0</v>
      </c>
      <c r="L13631" s="4">
        <v>103300.0</v>
      </c>
      <c r="M13631" s="4" t="s">
        <v>2041</v>
      </c>
      <c r="N13631" s="4" t="s">
        <v>2041</v>
      </c>
      <c r="O13631" s="4" t="s">
        <v>2041</v>
      </c>
      <c r="P13631" s="4" t="s">
        <v>2041</v>
      </c>
      <c r="R13631" s="5" t="str">
        <f t="shared" si="1"/>
        <v>2023_190</v>
      </c>
    </row>
    <row r="13632">
      <c r="A13632" s="4" t="s">
        <v>1179</v>
      </c>
      <c r="B13632" s="4">
        <v>191.0</v>
      </c>
      <c r="C13632" s="4">
        <v>2023.0</v>
      </c>
      <c r="D13632" s="4" t="s">
        <v>19</v>
      </c>
      <c r="E13632" s="4" t="s">
        <v>19</v>
      </c>
      <c r="F13632" s="4" t="s">
        <v>55</v>
      </c>
      <c r="G13632" s="4" t="s">
        <v>1480</v>
      </c>
      <c r="H13632" s="4">
        <v>3122.0</v>
      </c>
      <c r="I13632" s="4">
        <v>20805.0</v>
      </c>
      <c r="J13632" s="4">
        <v>202.0</v>
      </c>
      <c r="K13632" s="4">
        <v>22431.0</v>
      </c>
      <c r="L13632" s="4">
        <v>74000.0</v>
      </c>
      <c r="M13632" s="4" t="s">
        <v>2041</v>
      </c>
      <c r="N13632" s="4" t="s">
        <v>2041</v>
      </c>
      <c r="O13632" s="4" t="s">
        <v>2041</v>
      </c>
      <c r="P13632" s="4" t="s">
        <v>2041</v>
      </c>
      <c r="R13632" s="5" t="str">
        <f t="shared" si="1"/>
        <v>2023_191</v>
      </c>
    </row>
    <row r="13633">
      <c r="A13633" s="4" t="s">
        <v>231</v>
      </c>
      <c r="B13633" s="4">
        <v>192.0</v>
      </c>
      <c r="C13633" s="4">
        <v>2023.0</v>
      </c>
      <c r="D13633" s="4" t="s">
        <v>232</v>
      </c>
      <c r="E13633" s="4" t="s">
        <v>2112</v>
      </c>
      <c r="F13633" s="4" t="s">
        <v>77</v>
      </c>
      <c r="G13633" s="4" t="s">
        <v>1440</v>
      </c>
      <c r="H13633" s="4">
        <v>51287.0</v>
      </c>
      <c r="I13633" s="4">
        <v>20773.0</v>
      </c>
      <c r="J13633" s="4">
        <v>2358.0</v>
      </c>
      <c r="K13633" s="4">
        <v>24815.0</v>
      </c>
      <c r="L13633" s="4">
        <v>140000.0</v>
      </c>
      <c r="M13633" s="4" t="s">
        <v>2041</v>
      </c>
      <c r="N13633" s="4" t="s">
        <v>2041</v>
      </c>
      <c r="O13633" s="4" t="s">
        <v>2041</v>
      </c>
      <c r="P13633" s="4" t="s">
        <v>2041</v>
      </c>
      <c r="R13633" s="5" t="str">
        <f t="shared" si="1"/>
        <v>2023_192</v>
      </c>
    </row>
    <row r="13634">
      <c r="A13634" s="4" t="s">
        <v>2223</v>
      </c>
      <c r="B13634" s="4">
        <v>193.0</v>
      </c>
      <c r="C13634" s="4">
        <v>2023.0</v>
      </c>
      <c r="D13634" s="4" t="s">
        <v>81</v>
      </c>
      <c r="E13634" s="4" t="s">
        <v>2042</v>
      </c>
      <c r="F13634" s="4" t="s">
        <v>30</v>
      </c>
      <c r="G13634" s="4" t="s">
        <v>1407</v>
      </c>
      <c r="H13634" s="4">
        <v>82371.0</v>
      </c>
      <c r="I13634" s="4">
        <v>20720.0</v>
      </c>
      <c r="J13634" s="4">
        <v>3050.0</v>
      </c>
      <c r="K13634" s="4">
        <v>33454.0</v>
      </c>
      <c r="L13634" s="4">
        <v>85000.0</v>
      </c>
      <c r="M13634" s="4" t="s">
        <v>2041</v>
      </c>
      <c r="N13634" s="4" t="s">
        <v>2041</v>
      </c>
      <c r="O13634" s="4" t="s">
        <v>2041</v>
      </c>
      <c r="P13634" s="4" t="s">
        <v>2041</v>
      </c>
      <c r="R13634" s="5" t="str">
        <f t="shared" si="1"/>
        <v>2023_193</v>
      </c>
    </row>
    <row r="13635">
      <c r="A13635" s="4" t="s">
        <v>2163</v>
      </c>
      <c r="B13635" s="4">
        <v>194.0</v>
      </c>
      <c r="C13635" s="4">
        <v>2023.0</v>
      </c>
      <c r="D13635" s="4" t="s">
        <v>40</v>
      </c>
      <c r="E13635" s="4" t="s">
        <v>2053</v>
      </c>
      <c r="F13635" s="4" t="s">
        <v>37</v>
      </c>
      <c r="G13635" s="4" t="s">
        <v>1495</v>
      </c>
      <c r="H13635" s="4">
        <v>79672.0</v>
      </c>
      <c r="I13635" s="4">
        <v>20688.0</v>
      </c>
      <c r="J13635" s="4">
        <v>5764.0</v>
      </c>
      <c r="K13635" s="4">
        <v>36954.0</v>
      </c>
      <c r="L13635" s="4">
        <v>6300.0</v>
      </c>
      <c r="M13635" s="4" t="s">
        <v>2041</v>
      </c>
      <c r="N13635" s="4" t="s">
        <v>2041</v>
      </c>
      <c r="O13635" s="4" t="s">
        <v>2041</v>
      </c>
      <c r="P13635" s="4" t="s">
        <v>2041</v>
      </c>
      <c r="R13635" s="5" t="str">
        <f t="shared" si="1"/>
        <v>2023_194</v>
      </c>
    </row>
    <row r="13636">
      <c r="A13636" s="4" t="s">
        <v>2764</v>
      </c>
      <c r="B13636" s="4">
        <v>195.0</v>
      </c>
      <c r="C13636" s="4">
        <v>2023.0</v>
      </c>
      <c r="D13636" s="4" t="s">
        <v>1364</v>
      </c>
      <c r="E13636" s="4" t="s">
        <v>2040</v>
      </c>
      <c r="F13636" s="4" t="s">
        <v>95</v>
      </c>
      <c r="G13636" s="4" t="s">
        <v>1458</v>
      </c>
      <c r="H13636" s="4">
        <v>28388.0</v>
      </c>
      <c r="I13636" s="4">
        <v>20583.0</v>
      </c>
      <c r="J13636" s="4">
        <v>92.0</v>
      </c>
      <c r="K13636" s="4">
        <v>9513.0</v>
      </c>
      <c r="L13636" s="4">
        <v>63000.0</v>
      </c>
      <c r="M13636" s="4" t="s">
        <v>2044</v>
      </c>
      <c r="N13636" s="4" t="s">
        <v>2041</v>
      </c>
      <c r="O13636" s="4" t="s">
        <v>2044</v>
      </c>
      <c r="P13636" s="4" t="s">
        <v>2041</v>
      </c>
      <c r="R13636" s="5" t="str">
        <f t="shared" si="1"/>
        <v>2023_195</v>
      </c>
    </row>
    <row r="13637">
      <c r="A13637" s="4" t="s">
        <v>2697</v>
      </c>
      <c r="B13637" s="4">
        <v>196.0</v>
      </c>
      <c r="C13637" s="4">
        <v>2023.0</v>
      </c>
      <c r="D13637" s="4" t="s">
        <v>1728</v>
      </c>
      <c r="E13637" s="4" t="s">
        <v>2062</v>
      </c>
      <c r="F13637" s="4" t="s">
        <v>179</v>
      </c>
      <c r="G13637" s="4" t="s">
        <v>2698</v>
      </c>
      <c r="H13637" s="4">
        <v>38199.0</v>
      </c>
      <c r="I13637" s="4">
        <v>20421.0</v>
      </c>
      <c r="J13637" s="4">
        <v>3534.0</v>
      </c>
      <c r="K13637" s="4">
        <v>26086.0</v>
      </c>
      <c r="L13637" s="4">
        <v>52000.0</v>
      </c>
      <c r="M13637" s="4" t="s">
        <v>2041</v>
      </c>
      <c r="N13637" s="4" t="s">
        <v>2041</v>
      </c>
      <c r="O13637" s="4" t="s">
        <v>2041</v>
      </c>
      <c r="P13637" s="4" t="s">
        <v>2041</v>
      </c>
      <c r="R13637" s="5" t="str">
        <f t="shared" si="1"/>
        <v>2023_196</v>
      </c>
    </row>
    <row r="13638">
      <c r="A13638" s="4" t="s">
        <v>990</v>
      </c>
      <c r="B13638" s="4">
        <v>197.0</v>
      </c>
      <c r="C13638" s="4">
        <v>2023.0</v>
      </c>
      <c r="D13638" s="4" t="s">
        <v>1096</v>
      </c>
      <c r="E13638" s="4" t="s">
        <v>921</v>
      </c>
      <c r="F13638" s="4" t="s">
        <v>24</v>
      </c>
      <c r="G13638" s="4" t="s">
        <v>1404</v>
      </c>
      <c r="H13638" s="4">
        <v>28605.0</v>
      </c>
      <c r="I13638" s="4">
        <v>20297.0</v>
      </c>
      <c r="J13638" s="4">
        <v>1572.0</v>
      </c>
      <c r="K13638" s="4">
        <v>23255.0</v>
      </c>
      <c r="L13638" s="4">
        <v>45000.0</v>
      </c>
      <c r="M13638" s="4" t="s">
        <v>2041</v>
      </c>
      <c r="N13638" s="4" t="s">
        <v>2041</v>
      </c>
      <c r="O13638" s="4" t="s">
        <v>2041</v>
      </c>
      <c r="P13638" s="4" t="s">
        <v>2041</v>
      </c>
      <c r="R13638" s="5" t="str">
        <f t="shared" si="1"/>
        <v>2023_197</v>
      </c>
    </row>
    <row r="13639">
      <c r="A13639" s="4" t="s">
        <v>2314</v>
      </c>
      <c r="B13639" s="4">
        <v>198.0</v>
      </c>
      <c r="C13639" s="4">
        <v>2023.0</v>
      </c>
      <c r="D13639" s="4" t="s">
        <v>23</v>
      </c>
      <c r="E13639" s="4" t="s">
        <v>921</v>
      </c>
      <c r="F13639" s="4" t="s">
        <v>115</v>
      </c>
      <c r="G13639" s="4" t="s">
        <v>2315</v>
      </c>
      <c r="H13639" s="4">
        <v>1538.0</v>
      </c>
      <c r="I13639" s="4">
        <v>20246.0</v>
      </c>
      <c r="J13639" s="4">
        <v>257.0</v>
      </c>
      <c r="K13639" s="4">
        <v>8193.0</v>
      </c>
      <c r="L13639" s="4">
        <v>3746.0</v>
      </c>
      <c r="M13639" s="4" t="s">
        <v>2041</v>
      </c>
      <c r="N13639" s="4" t="s">
        <v>2041</v>
      </c>
      <c r="O13639" s="4" t="s">
        <v>2041</v>
      </c>
      <c r="P13639" s="4" t="s">
        <v>2041</v>
      </c>
      <c r="R13639" s="5" t="str">
        <f t="shared" si="1"/>
        <v>2023_198</v>
      </c>
    </row>
    <row r="13640">
      <c r="A13640" s="4" t="s">
        <v>2136</v>
      </c>
      <c r="B13640" s="4">
        <v>199.0</v>
      </c>
      <c r="C13640" s="4">
        <v>2023.0</v>
      </c>
      <c r="D13640" s="4" t="s">
        <v>1078</v>
      </c>
      <c r="E13640" s="4" t="s">
        <v>2052</v>
      </c>
      <c r="F13640" s="4" t="s">
        <v>24</v>
      </c>
      <c r="G13640" s="4" t="s">
        <v>1401</v>
      </c>
      <c r="H13640" s="4">
        <v>45293.0</v>
      </c>
      <c r="I13640" s="4">
        <v>20175.0</v>
      </c>
      <c r="J13640" s="4">
        <v>1934.0</v>
      </c>
      <c r="K13640" s="4">
        <v>17970.0</v>
      </c>
      <c r="L13640" s="4">
        <v>44000.0</v>
      </c>
      <c r="M13640" s="4" t="s">
        <v>2041</v>
      </c>
      <c r="N13640" s="4" t="s">
        <v>2041</v>
      </c>
      <c r="O13640" s="4" t="s">
        <v>2041</v>
      </c>
      <c r="P13640" s="4" t="s">
        <v>2041</v>
      </c>
      <c r="R13640" s="5" t="str">
        <f t="shared" si="1"/>
        <v>2023_199</v>
      </c>
    </row>
    <row r="13641">
      <c r="A13641" s="4" t="s">
        <v>2221</v>
      </c>
      <c r="B13641" s="4">
        <v>200.0</v>
      </c>
      <c r="C13641" s="4">
        <v>2023.0</v>
      </c>
      <c r="D13641" s="4" t="s">
        <v>975</v>
      </c>
      <c r="E13641" s="4" t="s">
        <v>2043</v>
      </c>
      <c r="F13641" s="4" t="s">
        <v>24</v>
      </c>
      <c r="G13641" s="4" t="s">
        <v>1503</v>
      </c>
      <c r="H13641" s="4">
        <v>168775.0</v>
      </c>
      <c r="I13641" s="4">
        <v>20028.0</v>
      </c>
      <c r="J13641" s="4">
        <v>8749.0</v>
      </c>
      <c r="K13641" s="4">
        <v>27207.0</v>
      </c>
      <c r="L13641" s="4">
        <v>33000.0</v>
      </c>
      <c r="M13641" s="4" t="s">
        <v>2041</v>
      </c>
      <c r="N13641" s="4" t="s">
        <v>2041</v>
      </c>
      <c r="O13641" s="4" t="s">
        <v>2041</v>
      </c>
      <c r="P13641" s="4" t="s">
        <v>2041</v>
      </c>
      <c r="R13641" s="5" t="str">
        <f t="shared" si="1"/>
        <v>2023_200</v>
      </c>
    </row>
    <row r="13642">
      <c r="A13642" s="4" t="s">
        <v>2528</v>
      </c>
      <c r="B13642" s="4">
        <v>201.0</v>
      </c>
      <c r="C13642" s="4">
        <v>2023.0</v>
      </c>
      <c r="D13642" s="4" t="s">
        <v>59</v>
      </c>
      <c r="E13642" s="4" t="s">
        <v>2042</v>
      </c>
      <c r="F13642" s="4" t="s">
        <v>30</v>
      </c>
      <c r="G13642" s="4" t="s">
        <v>1407</v>
      </c>
      <c r="H13642" s="4">
        <v>36736.0</v>
      </c>
      <c r="I13642" s="4">
        <v>19991.0</v>
      </c>
      <c r="J13642" s="4">
        <v>2573.0</v>
      </c>
      <c r="K13642" s="4">
        <v>405783.0</v>
      </c>
      <c r="L13642" s="4">
        <v>51700.0</v>
      </c>
      <c r="M13642" s="4" t="s">
        <v>2041</v>
      </c>
      <c r="N13642" s="4" t="s">
        <v>2041</v>
      </c>
      <c r="O13642" s="4" t="s">
        <v>2041</v>
      </c>
      <c r="P13642" s="4" t="s">
        <v>2041</v>
      </c>
      <c r="R13642" s="5" t="str">
        <f t="shared" si="1"/>
        <v>2023_201</v>
      </c>
    </row>
    <row r="13643">
      <c r="A13643" s="4" t="s">
        <v>2140</v>
      </c>
      <c r="B13643" s="4">
        <v>202.0</v>
      </c>
      <c r="C13643" s="4">
        <v>2023.0</v>
      </c>
      <c r="D13643" s="4" t="s">
        <v>332</v>
      </c>
      <c r="E13643" s="4" t="s">
        <v>2141</v>
      </c>
      <c r="F13643" s="4" t="s">
        <v>189</v>
      </c>
      <c r="G13643" s="4" t="s">
        <v>1449</v>
      </c>
      <c r="H13643" s="4">
        <v>4191.0</v>
      </c>
      <c r="I13643" s="4">
        <v>19828.0</v>
      </c>
      <c r="J13643" s="4">
        <v>374.0</v>
      </c>
      <c r="K13643" s="4">
        <v>9130.0</v>
      </c>
      <c r="L13643" s="4">
        <v>30900.0</v>
      </c>
      <c r="M13643" s="4" t="s">
        <v>2041</v>
      </c>
      <c r="N13643" s="4" t="s">
        <v>2041</v>
      </c>
      <c r="O13643" s="4" t="s">
        <v>2041</v>
      </c>
      <c r="P13643" s="4" t="s">
        <v>2041</v>
      </c>
      <c r="R13643" s="5" t="str">
        <f t="shared" si="1"/>
        <v>2023_202</v>
      </c>
    </row>
    <row r="13644">
      <c r="A13644" s="4" t="s">
        <v>2144</v>
      </c>
      <c r="B13644" s="4">
        <v>203.0</v>
      </c>
      <c r="C13644" s="4">
        <v>2023.0</v>
      </c>
      <c r="D13644" s="4" t="s">
        <v>34</v>
      </c>
      <c r="E13644" s="4" t="s">
        <v>2062</v>
      </c>
      <c r="F13644" s="4" t="s">
        <v>20</v>
      </c>
      <c r="G13644" s="4" t="s">
        <v>1491</v>
      </c>
      <c r="H13644" s="4">
        <v>7197.0</v>
      </c>
      <c r="I13644" s="4">
        <v>19724.0</v>
      </c>
      <c r="J13644" s="4">
        <v>1519.0</v>
      </c>
      <c r="K13644" s="4">
        <v>17124.0</v>
      </c>
      <c r="L13644" s="4">
        <v>61000.0</v>
      </c>
      <c r="M13644" s="4" t="s">
        <v>2041</v>
      </c>
      <c r="N13644" s="4" t="s">
        <v>2041</v>
      </c>
      <c r="O13644" s="4" t="s">
        <v>2041</v>
      </c>
      <c r="P13644" s="4" t="s">
        <v>2041</v>
      </c>
      <c r="R13644" s="5" t="str">
        <f t="shared" si="1"/>
        <v>2023_203</v>
      </c>
    </row>
    <row r="13645">
      <c r="A13645" s="4" t="s">
        <v>195</v>
      </c>
      <c r="B13645" s="4">
        <v>204.0</v>
      </c>
      <c r="C13645" s="4">
        <v>2023.0</v>
      </c>
      <c r="D13645" s="4" t="s">
        <v>195</v>
      </c>
      <c r="E13645" s="4" t="s">
        <v>2141</v>
      </c>
      <c r="F13645" s="4" t="s">
        <v>24</v>
      </c>
      <c r="G13645" s="4" t="s">
        <v>1404</v>
      </c>
      <c r="H13645" s="4">
        <v>66372.0</v>
      </c>
      <c r="I13645" s="4">
        <v>19698.0</v>
      </c>
      <c r="J13645" s="4">
        <v>2238.0</v>
      </c>
      <c r="K13645" s="4">
        <v>31367.0</v>
      </c>
      <c r="L13645" s="4">
        <v>49500.0</v>
      </c>
      <c r="M13645" s="4" t="s">
        <v>2041</v>
      </c>
      <c r="N13645" s="4" t="s">
        <v>2041</v>
      </c>
      <c r="O13645" s="4" t="s">
        <v>2041</v>
      </c>
      <c r="P13645" s="4" t="s">
        <v>2041</v>
      </c>
      <c r="R13645" s="5" t="str">
        <f t="shared" si="1"/>
        <v>2023_204</v>
      </c>
    </row>
    <row r="13646">
      <c r="A13646" s="7" t="s">
        <v>2177</v>
      </c>
      <c r="B13646" s="7">
        <v>205.0</v>
      </c>
      <c r="C13646" s="7">
        <v>2023.0</v>
      </c>
      <c r="D13646" s="7" t="s">
        <v>216</v>
      </c>
      <c r="E13646" s="7" t="s">
        <v>921</v>
      </c>
      <c r="F13646" s="7" t="s">
        <v>55</v>
      </c>
      <c r="G13646" s="7" t="s">
        <v>1472</v>
      </c>
      <c r="H13646" s="7">
        <v>46806.0</v>
      </c>
      <c r="I13646" s="7">
        <v>19640.0</v>
      </c>
      <c r="J13646" s="7">
        <v>2307.0</v>
      </c>
      <c r="K13646" s="7">
        <v>93469.0</v>
      </c>
      <c r="L13646" s="7">
        <v>16974.0</v>
      </c>
      <c r="M13646" s="7" t="s">
        <v>2041</v>
      </c>
      <c r="N13646" s="7" t="s">
        <v>2044</v>
      </c>
      <c r="O13646" s="7" t="s">
        <v>2041</v>
      </c>
      <c r="P13646" s="7" t="s">
        <v>2041</v>
      </c>
      <c r="Q13646" s="8"/>
      <c r="R13646" s="5" t="str">
        <f t="shared" si="1"/>
        <v>2023_205</v>
      </c>
    </row>
    <row r="13647">
      <c r="A13647" s="4" t="s">
        <v>2121</v>
      </c>
      <c r="B13647" s="4">
        <v>206.0</v>
      </c>
      <c r="C13647" s="4">
        <v>2023.0</v>
      </c>
      <c r="D13647" s="4" t="s">
        <v>1728</v>
      </c>
      <c r="E13647" s="4" t="s">
        <v>2062</v>
      </c>
      <c r="F13647" s="4" t="s">
        <v>144</v>
      </c>
      <c r="G13647" s="4" t="s">
        <v>1481</v>
      </c>
      <c r="H13647" s="4">
        <v>49792.0</v>
      </c>
      <c r="I13647" s="4">
        <v>19629.0</v>
      </c>
      <c r="J13647" s="4">
        <v>3231.0</v>
      </c>
      <c r="K13647" s="4">
        <v>35672.0</v>
      </c>
      <c r="L13647" s="4">
        <v>85500.0</v>
      </c>
      <c r="M13647" s="4" t="s">
        <v>2041</v>
      </c>
      <c r="N13647" s="4" t="s">
        <v>2041</v>
      </c>
      <c r="O13647" s="4" t="s">
        <v>2041</v>
      </c>
      <c r="P13647" s="4" t="s">
        <v>2041</v>
      </c>
      <c r="R13647" s="5" t="str">
        <f t="shared" si="1"/>
        <v>2023_206</v>
      </c>
    </row>
    <row r="13648">
      <c r="A13648" s="4" t="s">
        <v>2132</v>
      </c>
      <c r="B13648" s="4">
        <v>207.0</v>
      </c>
      <c r="C13648" s="4">
        <v>2023.0</v>
      </c>
      <c r="D13648" s="4" t="s">
        <v>99</v>
      </c>
      <c r="E13648" s="4" t="s">
        <v>2042</v>
      </c>
      <c r="F13648" s="4" t="s">
        <v>88</v>
      </c>
      <c r="G13648" s="4" t="s">
        <v>1472</v>
      </c>
      <c r="H13648" s="4">
        <v>39467.0</v>
      </c>
      <c r="I13648" s="4">
        <v>19502.0</v>
      </c>
      <c r="J13648" s="4">
        <v>4201.0</v>
      </c>
      <c r="K13648" s="4">
        <v>131017.0</v>
      </c>
      <c r="L13648" s="4">
        <v>12882.0</v>
      </c>
      <c r="M13648" s="4" t="s">
        <v>2041</v>
      </c>
      <c r="N13648" s="4" t="s">
        <v>2041</v>
      </c>
      <c r="O13648" s="4" t="s">
        <v>2041</v>
      </c>
      <c r="P13648" s="4" t="s">
        <v>2041</v>
      </c>
      <c r="R13648" s="5" t="str">
        <f t="shared" si="1"/>
        <v>2023_207</v>
      </c>
    </row>
    <row r="13649">
      <c r="A13649" s="4" t="s">
        <v>2267</v>
      </c>
      <c r="B13649" s="4">
        <v>208.0</v>
      </c>
      <c r="C13649" s="4">
        <v>2023.0</v>
      </c>
      <c r="D13649" s="4" t="s">
        <v>1354</v>
      </c>
      <c r="E13649" s="4" t="s">
        <v>2043</v>
      </c>
      <c r="F13649" s="4" t="s">
        <v>43</v>
      </c>
      <c r="G13649" s="4" t="s">
        <v>1881</v>
      </c>
      <c r="H13649" s="4">
        <v>31031.0</v>
      </c>
      <c r="I13649" s="4">
        <v>19428.0</v>
      </c>
      <c r="J13649" s="4">
        <v>2290.0</v>
      </c>
      <c r="K13649" s="4">
        <v>17852.0</v>
      </c>
      <c r="L13649" s="4">
        <v>355300.0</v>
      </c>
      <c r="M13649" s="4" t="s">
        <v>2041</v>
      </c>
      <c r="N13649" s="4" t="s">
        <v>2041</v>
      </c>
      <c r="O13649" s="4" t="s">
        <v>2041</v>
      </c>
      <c r="P13649" s="4" t="s">
        <v>2041</v>
      </c>
      <c r="R13649" s="5" t="str">
        <f t="shared" si="1"/>
        <v>2023_208</v>
      </c>
    </row>
    <row r="13650">
      <c r="A13650" s="4" t="s">
        <v>2307</v>
      </c>
      <c r="B13650" s="4">
        <v>209.0</v>
      </c>
      <c r="C13650" s="4">
        <v>2023.0</v>
      </c>
      <c r="D13650" s="4" t="s">
        <v>826</v>
      </c>
      <c r="E13650" s="4" t="s">
        <v>114</v>
      </c>
      <c r="F13650" s="4" t="s">
        <v>43</v>
      </c>
      <c r="G13650" s="4" t="s">
        <v>1437</v>
      </c>
      <c r="H13650" s="4">
        <v>70277.0</v>
      </c>
      <c r="I13650" s="4">
        <v>19408.0</v>
      </c>
      <c r="J13650" s="4">
        <v>1779.0</v>
      </c>
      <c r="K13650" s="4">
        <v>52934.0</v>
      </c>
      <c r="L13650" s="4">
        <v>77000.0</v>
      </c>
      <c r="M13650" s="4" t="s">
        <v>2041</v>
      </c>
      <c r="N13650" s="4" t="s">
        <v>2041</v>
      </c>
      <c r="O13650" s="4" t="s">
        <v>2041</v>
      </c>
      <c r="P13650" s="4" t="s">
        <v>2041</v>
      </c>
      <c r="R13650" s="5" t="str">
        <f t="shared" si="1"/>
        <v>2023_209</v>
      </c>
    </row>
    <row r="13651">
      <c r="A13651" s="4" t="s">
        <v>2617</v>
      </c>
      <c r="B13651" s="4">
        <v>210.0</v>
      </c>
      <c r="C13651" s="4">
        <v>2023.0</v>
      </c>
      <c r="D13651" s="4" t="s">
        <v>26</v>
      </c>
      <c r="E13651" s="4" t="s">
        <v>2040</v>
      </c>
      <c r="F13651" s="4" t="s">
        <v>148</v>
      </c>
      <c r="G13651" s="4" t="s">
        <v>2346</v>
      </c>
      <c r="H13651" s="4">
        <v>10186.0</v>
      </c>
      <c r="I13651" s="4">
        <v>19315.0</v>
      </c>
      <c r="J13651" s="4">
        <v>513.0</v>
      </c>
      <c r="K13651" s="4">
        <v>6350.0</v>
      </c>
      <c r="L13651" s="4">
        <v>34000.0</v>
      </c>
      <c r="M13651" s="4" t="s">
        <v>2041</v>
      </c>
      <c r="N13651" s="4" t="s">
        <v>2041</v>
      </c>
      <c r="O13651" s="4" t="s">
        <v>2041</v>
      </c>
      <c r="P13651" s="4" t="s">
        <v>2041</v>
      </c>
      <c r="R13651" s="5" t="str">
        <f t="shared" si="1"/>
        <v>2023_210</v>
      </c>
    </row>
    <row r="13652">
      <c r="A13652" s="4" t="s">
        <v>2742</v>
      </c>
      <c r="B13652" s="4">
        <v>211.0</v>
      </c>
      <c r="C13652" s="4">
        <v>2023.0</v>
      </c>
      <c r="D13652" s="4" t="s">
        <v>102</v>
      </c>
      <c r="E13652" s="4" t="s">
        <v>114</v>
      </c>
      <c r="F13652" s="4" t="s">
        <v>148</v>
      </c>
      <c r="G13652" s="4" t="s">
        <v>1814</v>
      </c>
      <c r="H13652" s="4">
        <v>59232.0</v>
      </c>
      <c r="I13652" s="4">
        <v>19263.0</v>
      </c>
      <c r="J13652" s="4">
        <v>8362.0</v>
      </c>
      <c r="K13652" s="4">
        <v>25858.0</v>
      </c>
      <c r="L13652" s="4">
        <v>3900.0</v>
      </c>
      <c r="M13652" s="4" t="s">
        <v>2041</v>
      </c>
      <c r="N13652" s="4" t="s">
        <v>2041</v>
      </c>
      <c r="O13652" s="4" t="s">
        <v>2041</v>
      </c>
      <c r="P13652" s="4" t="s">
        <v>2041</v>
      </c>
      <c r="R13652" s="5" t="str">
        <f t="shared" si="1"/>
        <v>2023_211</v>
      </c>
    </row>
    <row r="13653">
      <c r="A13653" s="4" t="s">
        <v>2233</v>
      </c>
      <c r="B13653" s="4">
        <v>212.0</v>
      </c>
      <c r="C13653" s="4">
        <v>2023.0</v>
      </c>
      <c r="D13653" s="4" t="s">
        <v>216</v>
      </c>
      <c r="E13653" s="4" t="s">
        <v>921</v>
      </c>
      <c r="F13653" s="4" t="s">
        <v>20</v>
      </c>
      <c r="G13653" s="4" t="s">
        <v>1402</v>
      </c>
      <c r="H13653" s="4">
        <v>22577.0</v>
      </c>
      <c r="I13653" s="4">
        <v>19228.0</v>
      </c>
      <c r="J13653" s="4">
        <v>1083.0</v>
      </c>
      <c r="K13653" s="4">
        <v>42683.0</v>
      </c>
      <c r="L13653" s="4">
        <v>10250.0</v>
      </c>
      <c r="M13653" s="4" t="s">
        <v>2041</v>
      </c>
      <c r="N13653" s="4" t="s">
        <v>2041</v>
      </c>
      <c r="O13653" s="4" t="s">
        <v>2041</v>
      </c>
      <c r="P13653" s="4" t="s">
        <v>2041</v>
      </c>
      <c r="R13653" s="5" t="str">
        <f t="shared" si="1"/>
        <v>2023_212</v>
      </c>
    </row>
    <row r="13654">
      <c r="A13654" s="7" t="s">
        <v>2194</v>
      </c>
      <c r="B13654" s="7">
        <v>213.0</v>
      </c>
      <c r="C13654" s="7">
        <v>2023.0</v>
      </c>
      <c r="D13654" s="7" t="s">
        <v>981</v>
      </c>
      <c r="E13654" s="7" t="s">
        <v>2053</v>
      </c>
      <c r="F13654" s="7" t="s">
        <v>74</v>
      </c>
      <c r="G13654" s="7" t="s">
        <v>1584</v>
      </c>
      <c r="H13654" s="8"/>
      <c r="I13654" s="7">
        <v>19226.0</v>
      </c>
      <c r="J13654" s="7">
        <v>241.0</v>
      </c>
      <c r="K13654" s="7">
        <v>9770.0</v>
      </c>
      <c r="L13654" s="7">
        <v>9000.0</v>
      </c>
      <c r="M13654" s="7" t="s">
        <v>2041</v>
      </c>
      <c r="N13654" s="7" t="s">
        <v>2044</v>
      </c>
      <c r="O13654" s="7" t="s">
        <v>2041</v>
      </c>
      <c r="P13654" s="7" t="s">
        <v>2041</v>
      </c>
      <c r="Q13654" s="8"/>
      <c r="R13654" s="5" t="str">
        <f t="shared" si="1"/>
        <v>2023_213</v>
      </c>
    </row>
    <row r="13655">
      <c r="A13655" s="4" t="s">
        <v>2184</v>
      </c>
      <c r="B13655" s="4">
        <v>214.0</v>
      </c>
      <c r="C13655" s="4">
        <v>2023.0</v>
      </c>
      <c r="D13655" s="4" t="s">
        <v>225</v>
      </c>
      <c r="E13655" s="4" t="s">
        <v>921</v>
      </c>
      <c r="F13655" s="4" t="s">
        <v>24</v>
      </c>
      <c r="G13655" s="4" t="s">
        <v>1404</v>
      </c>
      <c r="H13655" s="4">
        <v>39363.0</v>
      </c>
      <c r="I13655" s="4">
        <v>19200.0</v>
      </c>
      <c r="J13655" s="4">
        <v>2548.0</v>
      </c>
      <c r="K13655" s="4">
        <v>70078.0</v>
      </c>
      <c r="L13655" s="4">
        <v>10525.0</v>
      </c>
      <c r="M13655" s="4" t="s">
        <v>2041</v>
      </c>
      <c r="N13655" s="4" t="s">
        <v>2041</v>
      </c>
      <c r="O13655" s="4" t="s">
        <v>2041</v>
      </c>
      <c r="P13655" s="4" t="s">
        <v>2041</v>
      </c>
      <c r="R13655" s="5" t="str">
        <f t="shared" si="1"/>
        <v>2023_214</v>
      </c>
    </row>
    <row r="13656">
      <c r="A13656" s="4" t="s">
        <v>2164</v>
      </c>
      <c r="B13656" s="4">
        <v>215.0</v>
      </c>
      <c r="C13656" s="4">
        <v>2023.0</v>
      </c>
      <c r="D13656" s="4" t="s">
        <v>1295</v>
      </c>
      <c r="E13656" s="4" t="s">
        <v>114</v>
      </c>
      <c r="F13656" s="4" t="s">
        <v>24</v>
      </c>
      <c r="G13656" s="4" t="s">
        <v>1503</v>
      </c>
      <c r="H13656" s="4">
        <v>6077.0</v>
      </c>
      <c r="I13656" s="4">
        <v>19174.0</v>
      </c>
      <c r="J13656" s="4">
        <v>411.0</v>
      </c>
      <c r="K13656" s="4">
        <v>27156.0</v>
      </c>
      <c r="L13656" s="4">
        <v>89088.0</v>
      </c>
      <c r="M13656" s="4" t="s">
        <v>2041</v>
      </c>
      <c r="N13656" s="4" t="s">
        <v>2041</v>
      </c>
      <c r="O13656" s="4" t="s">
        <v>2041</v>
      </c>
      <c r="P13656" s="4" t="s">
        <v>2041</v>
      </c>
      <c r="R13656" s="5" t="str">
        <f t="shared" si="1"/>
        <v>2023_215</v>
      </c>
    </row>
    <row r="13657">
      <c r="A13657" s="4" t="s">
        <v>2148</v>
      </c>
      <c r="B13657" s="4">
        <v>216.0</v>
      </c>
      <c r="C13657" s="4">
        <v>2023.0</v>
      </c>
      <c r="D13657" s="4" t="s">
        <v>490</v>
      </c>
      <c r="E13657" s="4" t="s">
        <v>921</v>
      </c>
      <c r="F13657" s="4" t="s">
        <v>118</v>
      </c>
      <c r="G13657" s="4" t="s">
        <v>1543</v>
      </c>
      <c r="H13657" s="4">
        <v>33099.0</v>
      </c>
      <c r="I13657" s="4">
        <v>19169.0</v>
      </c>
      <c r="J13657" s="4">
        <v>6015.0</v>
      </c>
      <c r="K13657" s="4">
        <v>23721.0</v>
      </c>
      <c r="L13657" s="4">
        <v>1800.0</v>
      </c>
      <c r="M13657" s="4" t="s">
        <v>2041</v>
      </c>
      <c r="N13657" s="4" t="s">
        <v>2041</v>
      </c>
      <c r="O13657" s="4" t="s">
        <v>2041</v>
      </c>
      <c r="P13657" s="4" t="s">
        <v>2041</v>
      </c>
      <c r="R13657" s="5" t="str">
        <f t="shared" si="1"/>
        <v>2023_216</v>
      </c>
    </row>
    <row r="13658">
      <c r="A13658" s="4" t="s">
        <v>2293</v>
      </c>
      <c r="B13658" s="4">
        <v>217.0</v>
      </c>
      <c r="C13658" s="4">
        <v>2023.0</v>
      </c>
      <c r="D13658" s="4" t="s">
        <v>48</v>
      </c>
      <c r="E13658" s="4" t="s">
        <v>48</v>
      </c>
      <c r="F13658" s="4" t="s">
        <v>179</v>
      </c>
      <c r="G13658" s="4" t="s">
        <v>1742</v>
      </c>
      <c r="H13658" s="4">
        <v>15438.0</v>
      </c>
      <c r="I13658" s="4">
        <v>19125.0</v>
      </c>
      <c r="J13658" s="4">
        <v>3583.0</v>
      </c>
      <c r="K13658" s="4">
        <v>23386.0</v>
      </c>
      <c r="L13658" s="4">
        <v>13570.0</v>
      </c>
      <c r="M13658" s="4" t="s">
        <v>2041</v>
      </c>
      <c r="N13658" s="4" t="s">
        <v>2041</v>
      </c>
      <c r="O13658" s="4" t="s">
        <v>2041</v>
      </c>
      <c r="P13658" s="4" t="s">
        <v>2041</v>
      </c>
      <c r="R13658" s="5" t="str">
        <f t="shared" si="1"/>
        <v>2023_217</v>
      </c>
    </row>
    <row r="13659">
      <c r="A13659" s="4" t="s">
        <v>2113</v>
      </c>
      <c r="B13659" s="4">
        <v>218.0</v>
      </c>
      <c r="C13659" s="4">
        <v>2023.0</v>
      </c>
      <c r="D13659" s="4" t="s">
        <v>216</v>
      </c>
      <c r="E13659" s="4" t="s">
        <v>921</v>
      </c>
      <c r="F13659" s="4" t="s">
        <v>46</v>
      </c>
      <c r="G13659" s="4" t="s">
        <v>1418</v>
      </c>
      <c r="H13659" s="4">
        <v>41651.0</v>
      </c>
      <c r="I13659" s="4">
        <v>19078.0</v>
      </c>
      <c r="J13659" s="4">
        <v>2170.0</v>
      </c>
      <c r="K13659" s="4">
        <v>95349.0</v>
      </c>
      <c r="L13659" s="4">
        <v>19063.0</v>
      </c>
      <c r="M13659" s="4" t="s">
        <v>2041</v>
      </c>
      <c r="N13659" s="4" t="s">
        <v>2041</v>
      </c>
      <c r="O13659" s="4" t="s">
        <v>2041</v>
      </c>
      <c r="P13659" s="4" t="s">
        <v>2044</v>
      </c>
      <c r="R13659" s="5" t="str">
        <f t="shared" si="1"/>
        <v>2023_218</v>
      </c>
    </row>
    <row r="13660">
      <c r="A13660" s="4" t="s">
        <v>2165</v>
      </c>
      <c r="B13660" s="4">
        <v>219.0</v>
      </c>
      <c r="C13660" s="4">
        <v>2023.0</v>
      </c>
      <c r="D13660" s="4" t="s">
        <v>981</v>
      </c>
      <c r="E13660" s="4" t="s">
        <v>2053</v>
      </c>
      <c r="F13660" s="4" t="s">
        <v>74</v>
      </c>
      <c r="G13660" s="4" t="s">
        <v>1422</v>
      </c>
      <c r="H13660" s="4">
        <v>50195.0</v>
      </c>
      <c r="I13660" s="4">
        <v>18993.0</v>
      </c>
      <c r="J13660" s="4">
        <v>2707.0</v>
      </c>
      <c r="K13660" s="4">
        <v>31090.0</v>
      </c>
      <c r="L13660" s="4">
        <v>32500.0</v>
      </c>
      <c r="M13660" s="4" t="s">
        <v>2041</v>
      </c>
      <c r="N13660" s="4" t="s">
        <v>2041</v>
      </c>
      <c r="O13660" s="4" t="s">
        <v>2041</v>
      </c>
      <c r="P13660" s="4" t="s">
        <v>2041</v>
      </c>
      <c r="R13660" s="5" t="str">
        <f t="shared" si="1"/>
        <v>2023_219</v>
      </c>
    </row>
    <row r="13661">
      <c r="A13661" s="4" t="s">
        <v>2174</v>
      </c>
      <c r="B13661" s="4">
        <v>220.0</v>
      </c>
      <c r="C13661" s="4">
        <v>2023.0</v>
      </c>
      <c r="D13661" s="4" t="s">
        <v>999</v>
      </c>
      <c r="E13661" s="4" t="s">
        <v>117</v>
      </c>
      <c r="F13661" s="4" t="s">
        <v>148</v>
      </c>
      <c r="G13661" s="4" t="s">
        <v>1467</v>
      </c>
      <c r="H13661" s="4">
        <v>1055.0</v>
      </c>
      <c r="I13661" s="4">
        <v>18878.0</v>
      </c>
      <c r="J13661" s="4">
        <v>362.0</v>
      </c>
      <c r="K13661" s="4">
        <v>3161.0</v>
      </c>
      <c r="L13661" s="4">
        <v>3585.0</v>
      </c>
      <c r="M13661" s="4" t="s">
        <v>2041</v>
      </c>
      <c r="N13661" s="4" t="s">
        <v>2041</v>
      </c>
      <c r="O13661" s="4" t="s">
        <v>2041</v>
      </c>
      <c r="P13661" s="4" t="s">
        <v>2041</v>
      </c>
      <c r="R13661" s="5" t="str">
        <f t="shared" si="1"/>
        <v>2023_220</v>
      </c>
    </row>
    <row r="13662">
      <c r="A13662" s="4" t="s">
        <v>2196</v>
      </c>
      <c r="B13662" s="4">
        <v>221.0</v>
      </c>
      <c r="C13662" s="4">
        <v>2023.0</v>
      </c>
      <c r="D13662" s="4" t="s">
        <v>32</v>
      </c>
      <c r="E13662" s="4" t="s">
        <v>2043</v>
      </c>
      <c r="F13662" s="4" t="s">
        <v>57</v>
      </c>
      <c r="G13662" s="4" t="s">
        <v>1457</v>
      </c>
      <c r="H13662" s="4">
        <v>12029.0</v>
      </c>
      <c r="I13662" s="4">
        <v>18793.0</v>
      </c>
      <c r="J13662" s="4">
        <v>1500.0</v>
      </c>
      <c r="K13662" s="4">
        <v>26259.0</v>
      </c>
      <c r="L13662" s="4">
        <v>65000.0</v>
      </c>
      <c r="M13662" s="4" t="s">
        <v>2041</v>
      </c>
      <c r="N13662" s="4" t="s">
        <v>2041</v>
      </c>
      <c r="O13662" s="4" t="s">
        <v>2041</v>
      </c>
      <c r="P13662" s="4" t="s">
        <v>2041</v>
      </c>
      <c r="R13662" s="5" t="str">
        <f t="shared" si="1"/>
        <v>2023_221</v>
      </c>
    </row>
    <row r="13663">
      <c r="A13663" s="7" t="s">
        <v>2212</v>
      </c>
      <c r="B13663" s="7">
        <v>222.0</v>
      </c>
      <c r="C13663" s="7">
        <v>2023.0</v>
      </c>
      <c r="D13663" s="7" t="s">
        <v>99</v>
      </c>
      <c r="E13663" s="7" t="s">
        <v>2042</v>
      </c>
      <c r="F13663" s="7" t="s">
        <v>100</v>
      </c>
      <c r="G13663" s="7" t="s">
        <v>1685</v>
      </c>
      <c r="H13663" s="7">
        <v>3802.0</v>
      </c>
      <c r="I13663" s="7">
        <v>18766.0</v>
      </c>
      <c r="J13663" s="7">
        <v>2241.0</v>
      </c>
      <c r="K13663" s="7">
        <v>335108.0</v>
      </c>
      <c r="L13663" s="7">
        <v>11316.0</v>
      </c>
      <c r="M13663" s="7" t="s">
        <v>2041</v>
      </c>
      <c r="N13663" s="7" t="s">
        <v>2044</v>
      </c>
      <c r="O13663" s="7" t="s">
        <v>2041</v>
      </c>
      <c r="P13663" s="7" t="s">
        <v>2041</v>
      </c>
      <c r="Q13663" s="8"/>
      <c r="R13663" s="5" t="str">
        <f t="shared" si="1"/>
        <v>2023_222</v>
      </c>
    </row>
    <row r="13664">
      <c r="A13664" s="7" t="s">
        <v>2253</v>
      </c>
      <c r="B13664" s="7">
        <v>223.0</v>
      </c>
      <c r="C13664" s="7">
        <v>2023.0</v>
      </c>
      <c r="D13664" s="7" t="s">
        <v>1839</v>
      </c>
      <c r="E13664" s="7" t="s">
        <v>2040</v>
      </c>
      <c r="F13664" s="7" t="s">
        <v>57</v>
      </c>
      <c r="G13664" s="7" t="s">
        <v>1415</v>
      </c>
      <c r="H13664" s="7">
        <v>36302.0</v>
      </c>
      <c r="I13664" s="7">
        <v>18696.0</v>
      </c>
      <c r="J13664" s="7">
        <v>1512.0</v>
      </c>
      <c r="K13664" s="7">
        <v>13417.0</v>
      </c>
      <c r="L13664" s="7">
        <v>101000.0</v>
      </c>
      <c r="M13664" s="7" t="s">
        <v>2041</v>
      </c>
      <c r="N13664" s="7" t="s">
        <v>2044</v>
      </c>
      <c r="O13664" s="7" t="s">
        <v>2041</v>
      </c>
      <c r="P13664" s="7" t="s">
        <v>2041</v>
      </c>
      <c r="Q13664" s="8"/>
      <c r="R13664" s="5" t="str">
        <f t="shared" si="1"/>
        <v>2023_223</v>
      </c>
    </row>
    <row r="13665">
      <c r="A13665" s="4" t="s">
        <v>2276</v>
      </c>
      <c r="B13665" s="4">
        <v>224.0</v>
      </c>
      <c r="C13665" s="4">
        <v>2023.0</v>
      </c>
      <c r="D13665" s="4" t="s">
        <v>826</v>
      </c>
      <c r="E13665" s="4" t="s">
        <v>114</v>
      </c>
      <c r="F13665" s="4" t="s">
        <v>20</v>
      </c>
      <c r="G13665" s="4" t="s">
        <v>1624</v>
      </c>
      <c r="H13665" s="4">
        <v>108228.0</v>
      </c>
      <c r="I13665" s="4">
        <v>18449.0</v>
      </c>
      <c r="J13665" s="4">
        <v>2358.0</v>
      </c>
      <c r="K13665" s="4">
        <v>36884.0</v>
      </c>
      <c r="L13665" s="4">
        <v>51000.0</v>
      </c>
      <c r="M13665" s="4" t="s">
        <v>2041</v>
      </c>
      <c r="N13665" s="4" t="s">
        <v>2041</v>
      </c>
      <c r="O13665" s="4" t="s">
        <v>2041</v>
      </c>
      <c r="P13665" s="4" t="s">
        <v>2041</v>
      </c>
      <c r="R13665" s="5" t="str">
        <f t="shared" si="1"/>
        <v>2023_224</v>
      </c>
    </row>
    <row r="13666">
      <c r="A13666" s="4" t="s">
        <v>2765</v>
      </c>
      <c r="B13666" s="4">
        <v>225.0</v>
      </c>
      <c r="C13666" s="4">
        <v>2023.0</v>
      </c>
      <c r="D13666" s="4" t="s">
        <v>1354</v>
      </c>
      <c r="E13666" s="4" t="s">
        <v>2043</v>
      </c>
      <c r="F13666" s="4" t="s">
        <v>30</v>
      </c>
      <c r="G13666" s="4" t="s">
        <v>1407</v>
      </c>
      <c r="H13666" s="4">
        <v>3358.0</v>
      </c>
      <c r="I13666" s="4">
        <v>18317.0</v>
      </c>
      <c r="J13666" s="4">
        <v>2054.0</v>
      </c>
      <c r="K13666" s="4">
        <v>13442.0</v>
      </c>
      <c r="L13666" s="4">
        <v>90000.0</v>
      </c>
      <c r="M13666" s="4" t="s">
        <v>2041</v>
      </c>
      <c r="N13666" s="4" t="s">
        <v>2041</v>
      </c>
      <c r="O13666" s="4" t="s">
        <v>2044</v>
      </c>
      <c r="P13666" s="4" t="s">
        <v>2041</v>
      </c>
      <c r="R13666" s="5" t="str">
        <f t="shared" si="1"/>
        <v>2023_225</v>
      </c>
    </row>
    <row r="13667">
      <c r="A13667" s="4" t="s">
        <v>2152</v>
      </c>
      <c r="B13667" s="4">
        <v>226.0</v>
      </c>
      <c r="C13667" s="4">
        <v>2023.0</v>
      </c>
      <c r="D13667" s="4" t="s">
        <v>26</v>
      </c>
      <c r="E13667" s="4" t="s">
        <v>2040</v>
      </c>
      <c r="F13667" s="4" t="s">
        <v>189</v>
      </c>
      <c r="G13667" s="4" t="s">
        <v>1502</v>
      </c>
      <c r="H13667" s="4">
        <v>2607.0</v>
      </c>
      <c r="I13667" s="4">
        <v>18098.0</v>
      </c>
      <c r="J13667" s="4">
        <v>19.0</v>
      </c>
      <c r="K13667" s="4">
        <v>14345.0</v>
      </c>
      <c r="L13667" s="4">
        <v>66500.0</v>
      </c>
      <c r="M13667" s="4" t="s">
        <v>2041</v>
      </c>
      <c r="N13667" s="4" t="s">
        <v>2041</v>
      </c>
      <c r="O13667" s="4" t="s">
        <v>2041</v>
      </c>
      <c r="P13667" s="4" t="s">
        <v>2041</v>
      </c>
      <c r="R13667" s="5" t="str">
        <f t="shared" si="1"/>
        <v>2023_226</v>
      </c>
    </row>
    <row r="13668">
      <c r="A13668" s="4" t="s">
        <v>1850</v>
      </c>
      <c r="B13668" s="4">
        <v>227.0</v>
      </c>
      <c r="C13668" s="4">
        <v>2023.0</v>
      </c>
      <c r="D13668" s="4" t="s">
        <v>1105</v>
      </c>
      <c r="E13668" s="4" t="s">
        <v>2052</v>
      </c>
      <c r="F13668" s="4" t="s">
        <v>35</v>
      </c>
      <c r="G13668" s="4" t="s">
        <v>1851</v>
      </c>
      <c r="H13668" s="4">
        <v>12333.0</v>
      </c>
      <c r="I13668" s="4">
        <v>18004.0</v>
      </c>
      <c r="J13668" s="4">
        <v>1063.0</v>
      </c>
      <c r="K13668" s="4">
        <v>24963.0</v>
      </c>
      <c r="L13668" s="4">
        <v>54200.0</v>
      </c>
      <c r="M13668" s="4" t="s">
        <v>2041</v>
      </c>
      <c r="N13668" s="4" t="s">
        <v>2041</v>
      </c>
      <c r="O13668" s="4" t="s">
        <v>2041</v>
      </c>
      <c r="P13668" s="4" t="s">
        <v>2041</v>
      </c>
      <c r="R13668" s="5" t="str">
        <f t="shared" si="1"/>
        <v>2023_227</v>
      </c>
    </row>
    <row r="13669">
      <c r="A13669" s="4" t="s">
        <v>2173</v>
      </c>
      <c r="B13669" s="4">
        <v>228.0</v>
      </c>
      <c r="C13669" s="4">
        <v>2023.0</v>
      </c>
      <c r="D13669" s="4" t="s">
        <v>1078</v>
      </c>
      <c r="E13669" s="4" t="s">
        <v>2052</v>
      </c>
      <c r="F13669" s="4" t="s">
        <v>30</v>
      </c>
      <c r="G13669" s="4" t="s">
        <v>1407</v>
      </c>
      <c r="H13669" s="4">
        <v>62535.0</v>
      </c>
      <c r="I13669" s="4">
        <v>17967.0</v>
      </c>
      <c r="J13669" s="4">
        <v>1785.0</v>
      </c>
      <c r="K13669" s="4">
        <v>15731.0</v>
      </c>
      <c r="L13669" s="4">
        <v>33800.0</v>
      </c>
      <c r="M13669" s="4" t="s">
        <v>2041</v>
      </c>
      <c r="N13669" s="4" t="s">
        <v>2041</v>
      </c>
      <c r="O13669" s="4" t="s">
        <v>2041</v>
      </c>
      <c r="P13669" s="4" t="s">
        <v>2041</v>
      </c>
      <c r="R13669" s="5" t="str">
        <f t="shared" si="1"/>
        <v>2023_228</v>
      </c>
    </row>
    <row r="13670">
      <c r="A13670" s="4" t="s">
        <v>2251</v>
      </c>
      <c r="B13670" s="4">
        <v>229.0</v>
      </c>
      <c r="C13670" s="4">
        <v>2023.0</v>
      </c>
      <c r="D13670" s="4" t="s">
        <v>611</v>
      </c>
      <c r="E13670" s="4" t="s">
        <v>2042</v>
      </c>
      <c r="F13670" s="4" t="s">
        <v>30</v>
      </c>
      <c r="G13670" s="4" t="s">
        <v>1407</v>
      </c>
      <c r="H13670" s="4">
        <v>100526.0</v>
      </c>
      <c r="I13670" s="4">
        <v>17873.0</v>
      </c>
      <c r="J13670" s="4">
        <v>5178.0</v>
      </c>
      <c r="K13670" s="4">
        <v>117628.0</v>
      </c>
      <c r="L13670" s="4">
        <v>19800.0</v>
      </c>
      <c r="M13670" s="4" t="s">
        <v>2041</v>
      </c>
      <c r="N13670" s="4" t="s">
        <v>2041</v>
      </c>
      <c r="O13670" s="4" t="s">
        <v>2041</v>
      </c>
      <c r="P13670" s="4" t="s">
        <v>2041</v>
      </c>
      <c r="R13670" s="5" t="str">
        <f t="shared" si="1"/>
        <v>2023_229</v>
      </c>
    </row>
    <row r="13671">
      <c r="A13671" s="4" t="s">
        <v>2515</v>
      </c>
      <c r="B13671" s="4">
        <v>230.0</v>
      </c>
      <c r="C13671" s="4">
        <v>2023.0</v>
      </c>
      <c r="D13671" s="4" t="s">
        <v>1360</v>
      </c>
      <c r="E13671" s="4" t="s">
        <v>2141</v>
      </c>
      <c r="F13671" s="4" t="s">
        <v>189</v>
      </c>
      <c r="G13671" s="4" t="s">
        <v>1660</v>
      </c>
      <c r="H13671" s="4">
        <v>70997.0</v>
      </c>
      <c r="I13671" s="4">
        <v>17737.0</v>
      </c>
      <c r="J13671" s="4">
        <v>2530.0</v>
      </c>
      <c r="K13671" s="4">
        <v>83869.0</v>
      </c>
      <c r="L13671" s="4">
        <v>41000.0</v>
      </c>
      <c r="M13671" s="4" t="s">
        <v>2041</v>
      </c>
      <c r="N13671" s="4" t="s">
        <v>2041</v>
      </c>
      <c r="O13671" s="4" t="s">
        <v>2041</v>
      </c>
      <c r="P13671" s="4" t="s">
        <v>2041</v>
      </c>
      <c r="R13671" s="5" t="str">
        <f t="shared" si="1"/>
        <v>2023_230</v>
      </c>
    </row>
    <row r="13672">
      <c r="A13672" s="4" t="s">
        <v>1789</v>
      </c>
      <c r="B13672" s="4">
        <v>230.0</v>
      </c>
      <c r="C13672" s="4">
        <v>2023.0</v>
      </c>
      <c r="D13672" s="4" t="s">
        <v>1078</v>
      </c>
      <c r="E13672" s="4" t="s">
        <v>2052</v>
      </c>
      <c r="F13672" s="4" t="s">
        <v>30</v>
      </c>
      <c r="G13672" s="4" t="s">
        <v>1407</v>
      </c>
      <c r="H13672" s="4">
        <v>88041.0</v>
      </c>
      <c r="I13672" s="4">
        <v>17737.0</v>
      </c>
      <c r="J13672" s="4">
        <v>2390.0</v>
      </c>
      <c r="K13672" s="4">
        <v>20910.0</v>
      </c>
      <c r="L13672" s="4">
        <v>53865.0</v>
      </c>
      <c r="M13672" s="4" t="s">
        <v>2041</v>
      </c>
      <c r="N13672" s="4" t="s">
        <v>2041</v>
      </c>
      <c r="O13672" s="4" t="s">
        <v>2041</v>
      </c>
      <c r="P13672" s="4" t="s">
        <v>2041</v>
      </c>
      <c r="R13672" s="5" t="str">
        <f t="shared" si="1"/>
        <v>2023_230</v>
      </c>
    </row>
    <row r="13673">
      <c r="A13673" s="4" t="s">
        <v>2189</v>
      </c>
      <c r="B13673" s="4">
        <v>232.0</v>
      </c>
      <c r="C13673" s="4">
        <v>2023.0</v>
      </c>
      <c r="D13673" s="4" t="s">
        <v>48</v>
      </c>
      <c r="E13673" s="4" t="s">
        <v>48</v>
      </c>
      <c r="F13673" s="4" t="s">
        <v>100</v>
      </c>
      <c r="G13673" s="4" t="s">
        <v>1500</v>
      </c>
      <c r="H13673" s="4">
        <v>31439.0</v>
      </c>
      <c r="I13673" s="4">
        <v>17652.0</v>
      </c>
      <c r="J13673" s="4">
        <v>1026.0</v>
      </c>
      <c r="K13673" s="4">
        <v>20744.0</v>
      </c>
      <c r="L13673" s="4">
        <v>52000.0</v>
      </c>
      <c r="M13673" s="4" t="s">
        <v>2041</v>
      </c>
      <c r="N13673" s="4" t="s">
        <v>2041</v>
      </c>
      <c r="O13673" s="4" t="s">
        <v>2041</v>
      </c>
      <c r="P13673" s="4" t="s">
        <v>2041</v>
      </c>
      <c r="R13673" s="5" t="str">
        <f t="shared" si="1"/>
        <v>2023_232</v>
      </c>
    </row>
    <row r="13674">
      <c r="A13674" s="4" t="s">
        <v>2620</v>
      </c>
      <c r="B13674" s="4">
        <v>233.0</v>
      </c>
      <c r="C13674" s="4">
        <v>2023.0</v>
      </c>
      <c r="D13674" s="4" t="s">
        <v>638</v>
      </c>
      <c r="E13674" s="4" t="s">
        <v>2043</v>
      </c>
      <c r="F13674" s="4" t="s">
        <v>57</v>
      </c>
      <c r="G13674" s="4" t="s">
        <v>1457</v>
      </c>
      <c r="H13674" s="4">
        <v>176769.0</v>
      </c>
      <c r="I13674" s="4">
        <v>17606.0</v>
      </c>
      <c r="J13674" s="4">
        <v>4756.0</v>
      </c>
      <c r="K13674" s="4">
        <v>27165.0</v>
      </c>
      <c r="L13674" s="4">
        <v>29239.0</v>
      </c>
      <c r="M13674" s="4" t="s">
        <v>2041</v>
      </c>
      <c r="N13674" s="4" t="s">
        <v>2041</v>
      </c>
      <c r="O13674" s="4" t="s">
        <v>2041</v>
      </c>
      <c r="P13674" s="4" t="s">
        <v>2041</v>
      </c>
      <c r="R13674" s="5" t="str">
        <f t="shared" si="1"/>
        <v>2023_233</v>
      </c>
    </row>
    <row r="13675">
      <c r="A13675" s="4" t="s">
        <v>2703</v>
      </c>
      <c r="B13675" s="4">
        <v>234.0</v>
      </c>
      <c r="C13675" s="4">
        <v>2023.0</v>
      </c>
      <c r="D13675" s="4" t="s">
        <v>1360</v>
      </c>
      <c r="E13675" s="4" t="s">
        <v>2141</v>
      </c>
      <c r="F13675" s="4" t="s">
        <v>57</v>
      </c>
      <c r="G13675" s="4" t="s">
        <v>1414</v>
      </c>
      <c r="H13675" s="4">
        <v>41329.0</v>
      </c>
      <c r="I13675" s="4">
        <v>17532.0</v>
      </c>
      <c r="J13675" s="4">
        <v>541.0</v>
      </c>
      <c r="K13675" s="4">
        <v>31364.0</v>
      </c>
      <c r="L13675" s="4">
        <v>12428.0</v>
      </c>
      <c r="M13675" s="4" t="s">
        <v>2044</v>
      </c>
      <c r="N13675" s="4" t="s">
        <v>2041</v>
      </c>
      <c r="O13675" s="4" t="s">
        <v>2041</v>
      </c>
      <c r="P13675" s="4" t="s">
        <v>2041</v>
      </c>
      <c r="R13675" s="5" t="str">
        <f t="shared" si="1"/>
        <v>2023_234</v>
      </c>
    </row>
    <row r="13676">
      <c r="A13676" s="4" t="s">
        <v>2529</v>
      </c>
      <c r="B13676" s="4">
        <v>235.0</v>
      </c>
      <c r="C13676" s="4">
        <v>2023.0</v>
      </c>
      <c r="D13676" s="4" t="s">
        <v>81</v>
      </c>
      <c r="E13676" s="4" t="s">
        <v>2042</v>
      </c>
      <c r="F13676" s="4" t="s">
        <v>35</v>
      </c>
      <c r="G13676" s="4" t="s">
        <v>1499</v>
      </c>
      <c r="H13676" s="4">
        <v>12709.0</v>
      </c>
      <c r="I13676" s="4">
        <v>17526.0</v>
      </c>
      <c r="J13676" s="4">
        <v>3016.0</v>
      </c>
      <c r="K13676" s="4">
        <v>104564.0</v>
      </c>
      <c r="L13676" s="4">
        <v>18500.0</v>
      </c>
      <c r="M13676" s="4" t="s">
        <v>2041</v>
      </c>
      <c r="N13676" s="4" t="s">
        <v>2041</v>
      </c>
      <c r="O13676" s="4" t="s">
        <v>2041</v>
      </c>
      <c r="P13676" s="4" t="s">
        <v>2041</v>
      </c>
      <c r="R13676" s="5" t="str">
        <f t="shared" si="1"/>
        <v>2023_235</v>
      </c>
    </row>
    <row r="13677">
      <c r="A13677" s="4" t="s">
        <v>2262</v>
      </c>
      <c r="B13677" s="4">
        <v>236.0</v>
      </c>
      <c r="C13677" s="4">
        <v>2023.0</v>
      </c>
      <c r="D13677" s="4" t="s">
        <v>99</v>
      </c>
      <c r="E13677" s="4" t="s">
        <v>2042</v>
      </c>
      <c r="F13677" s="4" t="s">
        <v>201</v>
      </c>
      <c r="G13677" s="4" t="s">
        <v>1549</v>
      </c>
      <c r="H13677" s="4">
        <v>18068.0</v>
      </c>
      <c r="I13677" s="4">
        <v>17492.0</v>
      </c>
      <c r="J13677" s="4">
        <v>4812.0</v>
      </c>
      <c r="K13677" s="4">
        <v>292240.0</v>
      </c>
      <c r="L13677" s="4">
        <v>19300.0</v>
      </c>
      <c r="M13677" s="4" t="s">
        <v>2041</v>
      </c>
      <c r="N13677" s="4" t="s">
        <v>2041</v>
      </c>
      <c r="O13677" s="4" t="s">
        <v>2041</v>
      </c>
      <c r="P13677" s="4" t="s">
        <v>2041</v>
      </c>
      <c r="R13677" s="5" t="str">
        <f t="shared" si="1"/>
        <v>2023_236</v>
      </c>
    </row>
    <row r="13678">
      <c r="A13678" s="7" t="s">
        <v>2649</v>
      </c>
      <c r="B13678" s="7">
        <v>237.0</v>
      </c>
      <c r="C13678" s="7">
        <v>2023.0</v>
      </c>
      <c r="D13678" s="7" t="s">
        <v>29</v>
      </c>
      <c r="E13678" s="7" t="s">
        <v>29</v>
      </c>
      <c r="F13678" s="7" t="s">
        <v>299</v>
      </c>
      <c r="G13678" s="7" t="s">
        <v>1802</v>
      </c>
      <c r="H13678" s="7">
        <v>2654.0</v>
      </c>
      <c r="I13678" s="7">
        <v>17478.0</v>
      </c>
      <c r="J13678" s="7">
        <v>1548.0</v>
      </c>
      <c r="K13678" s="7">
        <v>45581.0</v>
      </c>
      <c r="L13678" s="7">
        <v>29000.0</v>
      </c>
      <c r="M13678" s="7" t="s">
        <v>2041</v>
      </c>
      <c r="N13678" s="7" t="s">
        <v>2044</v>
      </c>
      <c r="O13678" s="7" t="s">
        <v>2041</v>
      </c>
      <c r="P13678" s="7" t="s">
        <v>2041</v>
      </c>
      <c r="Q13678" s="8"/>
      <c r="R13678" s="5" t="str">
        <f t="shared" si="1"/>
        <v>2023_237</v>
      </c>
    </row>
    <row r="13679">
      <c r="A13679" s="4" t="s">
        <v>2657</v>
      </c>
      <c r="B13679" s="4">
        <v>238.0</v>
      </c>
      <c r="C13679" s="4">
        <v>2023.0</v>
      </c>
      <c r="D13679" s="4" t="s">
        <v>988</v>
      </c>
      <c r="E13679" s="4" t="s">
        <v>2053</v>
      </c>
      <c r="F13679" s="4" t="s">
        <v>257</v>
      </c>
      <c r="G13679" s="4" t="s">
        <v>1424</v>
      </c>
      <c r="H13679" s="4">
        <v>42977.0</v>
      </c>
      <c r="I13679" s="4">
        <v>17455.0</v>
      </c>
      <c r="J13679" s="4">
        <v>1147.0</v>
      </c>
      <c r="K13679" s="4">
        <v>42618.0</v>
      </c>
      <c r="L13679" s="4">
        <v>21000.0</v>
      </c>
      <c r="M13679" s="4" t="s">
        <v>2041</v>
      </c>
      <c r="N13679" s="4" t="s">
        <v>2041</v>
      </c>
      <c r="O13679" s="4" t="s">
        <v>2041</v>
      </c>
      <c r="P13679" s="4" t="s">
        <v>2041</v>
      </c>
      <c r="R13679" s="5" t="str">
        <f t="shared" si="1"/>
        <v>2023_238</v>
      </c>
    </row>
    <row r="13680">
      <c r="A13680" s="4" t="s">
        <v>2675</v>
      </c>
      <c r="B13680" s="4">
        <v>239.0</v>
      </c>
      <c r="C13680" s="4">
        <v>2023.0</v>
      </c>
      <c r="D13680" s="4" t="s">
        <v>988</v>
      </c>
      <c r="E13680" s="4" t="s">
        <v>2053</v>
      </c>
      <c r="F13680" s="4" t="s">
        <v>55</v>
      </c>
      <c r="G13680" s="4" t="s">
        <v>1794</v>
      </c>
      <c r="H13680" s="4">
        <v>1396.0</v>
      </c>
      <c r="I13680" s="4">
        <v>17351.0</v>
      </c>
      <c r="J13680" s="4">
        <v>131.0</v>
      </c>
      <c r="K13680" s="4">
        <v>4608.0</v>
      </c>
      <c r="L13680" s="4">
        <v>2244.0</v>
      </c>
      <c r="M13680" s="4" t="s">
        <v>2041</v>
      </c>
      <c r="N13680" s="4" t="s">
        <v>2041</v>
      </c>
      <c r="O13680" s="4" t="s">
        <v>2041</v>
      </c>
      <c r="P13680" s="4" t="s">
        <v>2041</v>
      </c>
      <c r="R13680" s="5" t="str">
        <f t="shared" si="1"/>
        <v>2023_239</v>
      </c>
    </row>
    <row r="13681">
      <c r="A13681" s="4" t="s">
        <v>2514</v>
      </c>
      <c r="B13681" s="4">
        <v>240.0</v>
      </c>
      <c r="C13681" s="4">
        <v>2023.0</v>
      </c>
      <c r="D13681" s="4" t="s">
        <v>975</v>
      </c>
      <c r="E13681" s="4" t="s">
        <v>2043</v>
      </c>
      <c r="F13681" s="4" t="s">
        <v>57</v>
      </c>
      <c r="G13681" s="4" t="s">
        <v>1600</v>
      </c>
      <c r="H13681" s="4">
        <v>71532.0</v>
      </c>
      <c r="I13681" s="4">
        <v>17227.0</v>
      </c>
      <c r="J13681" s="4">
        <v>4605.0</v>
      </c>
      <c r="K13681" s="4">
        <v>17196.0</v>
      </c>
      <c r="L13681" s="4">
        <v>17700.0</v>
      </c>
      <c r="M13681" s="4" t="s">
        <v>2041</v>
      </c>
      <c r="N13681" s="4" t="s">
        <v>2041</v>
      </c>
      <c r="O13681" s="4" t="s">
        <v>2041</v>
      </c>
      <c r="P13681" s="4" t="s">
        <v>2041</v>
      </c>
      <c r="R13681" s="5" t="str">
        <f t="shared" si="1"/>
        <v>2023_240</v>
      </c>
    </row>
    <row r="13682">
      <c r="A13682" s="4" t="s">
        <v>240</v>
      </c>
      <c r="B13682" s="4">
        <v>241.0</v>
      </c>
      <c r="C13682" s="4">
        <v>2023.0</v>
      </c>
      <c r="D13682" s="4" t="s">
        <v>216</v>
      </c>
      <c r="E13682" s="4" t="s">
        <v>921</v>
      </c>
      <c r="F13682" s="4" t="s">
        <v>57</v>
      </c>
      <c r="G13682" s="4" t="s">
        <v>1526</v>
      </c>
      <c r="H13682" s="4">
        <v>27010.0</v>
      </c>
      <c r="I13682" s="4">
        <v>17220.0</v>
      </c>
      <c r="J13682" s="4">
        <v>612.0</v>
      </c>
      <c r="K13682" s="4">
        <v>78041.0</v>
      </c>
      <c r="L13682" s="4">
        <v>13110.0</v>
      </c>
      <c r="M13682" s="4" t="s">
        <v>2041</v>
      </c>
      <c r="N13682" s="4" t="s">
        <v>2041</v>
      </c>
      <c r="O13682" s="4" t="s">
        <v>2041</v>
      </c>
      <c r="P13682" s="4" t="s">
        <v>2041</v>
      </c>
      <c r="R13682" s="5" t="str">
        <f t="shared" si="1"/>
        <v>2023_241</v>
      </c>
    </row>
    <row r="13683">
      <c r="A13683" s="4" t="s">
        <v>2532</v>
      </c>
      <c r="B13683" s="4">
        <v>242.0</v>
      </c>
      <c r="C13683" s="4">
        <v>2023.0</v>
      </c>
      <c r="D13683" s="4" t="s">
        <v>216</v>
      </c>
      <c r="E13683" s="4" t="s">
        <v>921</v>
      </c>
      <c r="F13683" s="4" t="s">
        <v>37</v>
      </c>
      <c r="G13683" s="4" t="s">
        <v>1495</v>
      </c>
      <c r="H13683" s="4">
        <v>46699.0</v>
      </c>
      <c r="I13683" s="4">
        <v>17174.0</v>
      </c>
      <c r="J13683" s="4">
        <v>994.0</v>
      </c>
      <c r="K13683" s="4">
        <v>104243.0</v>
      </c>
      <c r="L13683" s="4">
        <v>17200.0</v>
      </c>
      <c r="M13683" s="4" t="s">
        <v>2041</v>
      </c>
      <c r="N13683" s="4" t="s">
        <v>2041</v>
      </c>
      <c r="O13683" s="4" t="s">
        <v>2041</v>
      </c>
      <c r="P13683" s="4" t="s">
        <v>2041</v>
      </c>
      <c r="R13683" s="5" t="str">
        <f t="shared" si="1"/>
        <v>2023_242</v>
      </c>
    </row>
    <row r="13684">
      <c r="A13684" s="4" t="s">
        <v>2572</v>
      </c>
      <c r="B13684" s="4">
        <v>243.0</v>
      </c>
      <c r="C13684" s="4">
        <v>2023.0</v>
      </c>
      <c r="D13684" s="4" t="s">
        <v>1364</v>
      </c>
      <c r="E13684" s="4" t="s">
        <v>2043</v>
      </c>
      <c r="F13684" s="4" t="s">
        <v>35</v>
      </c>
      <c r="G13684" s="4" t="s">
        <v>1643</v>
      </c>
      <c r="H13684" s="4">
        <v>99859.0</v>
      </c>
      <c r="I13684" s="4">
        <v>17090.0</v>
      </c>
      <c r="J13684" s="4">
        <v>3058.0</v>
      </c>
      <c r="K13684" s="4">
        <v>25361.0</v>
      </c>
      <c r="L13684" s="4">
        <v>21492.0</v>
      </c>
      <c r="M13684" s="4" t="s">
        <v>2041</v>
      </c>
      <c r="N13684" s="4" t="s">
        <v>2041</v>
      </c>
      <c r="O13684" s="4" t="s">
        <v>2041</v>
      </c>
      <c r="P13684" s="4" t="s">
        <v>2041</v>
      </c>
      <c r="R13684" s="5" t="str">
        <f t="shared" si="1"/>
        <v>2023_243</v>
      </c>
    </row>
    <row r="13685">
      <c r="A13685" s="4" t="s">
        <v>2330</v>
      </c>
      <c r="B13685" s="4">
        <v>244.0</v>
      </c>
      <c r="C13685" s="4">
        <v>2023.0</v>
      </c>
      <c r="D13685" s="4" t="s">
        <v>223</v>
      </c>
      <c r="E13685" s="4" t="s">
        <v>223</v>
      </c>
      <c r="F13685" s="4" t="s">
        <v>24</v>
      </c>
      <c r="G13685" s="4" t="s">
        <v>1404</v>
      </c>
      <c r="H13685" s="4">
        <v>23996.0</v>
      </c>
      <c r="I13685" s="4">
        <v>17074.0</v>
      </c>
      <c r="J13685" s="4">
        <v>491.0</v>
      </c>
      <c r="K13685" s="4">
        <v>13464.0</v>
      </c>
      <c r="L13685" s="4">
        <v>47300.0</v>
      </c>
      <c r="M13685" s="4" t="s">
        <v>2041</v>
      </c>
      <c r="N13685" s="4" t="s">
        <v>2041</v>
      </c>
      <c r="O13685" s="4" t="s">
        <v>2041</v>
      </c>
      <c r="P13685" s="4" t="s">
        <v>2041</v>
      </c>
      <c r="R13685" s="5" t="str">
        <f t="shared" si="1"/>
        <v>2023_244</v>
      </c>
    </row>
    <row r="13686">
      <c r="A13686" s="4" t="s">
        <v>2585</v>
      </c>
      <c r="B13686" s="4">
        <v>245.0</v>
      </c>
      <c r="C13686" s="4">
        <v>2023.0</v>
      </c>
      <c r="D13686" s="4" t="s">
        <v>1165</v>
      </c>
      <c r="E13686" s="4" t="s">
        <v>2059</v>
      </c>
      <c r="F13686" s="4" t="s">
        <v>95</v>
      </c>
      <c r="G13686" s="4" t="s">
        <v>1458</v>
      </c>
      <c r="H13686" s="4">
        <v>17009.0</v>
      </c>
      <c r="I13686" s="4">
        <v>17071.0</v>
      </c>
      <c r="J13686" s="4">
        <v>1357.0</v>
      </c>
      <c r="K13686" s="4">
        <v>5590.0</v>
      </c>
      <c r="L13686" s="4">
        <v>20302.0</v>
      </c>
      <c r="M13686" s="4" t="s">
        <v>2041</v>
      </c>
      <c r="N13686" s="4" t="s">
        <v>2041</v>
      </c>
      <c r="O13686" s="4" t="s">
        <v>2041</v>
      </c>
      <c r="P13686" s="4" t="s">
        <v>2041</v>
      </c>
      <c r="R13686" s="5" t="str">
        <f t="shared" si="1"/>
        <v>2023_245</v>
      </c>
    </row>
    <row r="13687">
      <c r="A13687" s="4" t="s">
        <v>2633</v>
      </c>
      <c r="B13687" s="4">
        <v>246.0</v>
      </c>
      <c r="C13687" s="4">
        <v>2023.0</v>
      </c>
      <c r="D13687" s="4" t="s">
        <v>76</v>
      </c>
      <c r="E13687" s="4" t="s">
        <v>76</v>
      </c>
      <c r="F13687" s="4" t="s">
        <v>179</v>
      </c>
      <c r="G13687" s="4" t="s">
        <v>1753</v>
      </c>
      <c r="H13687" s="4">
        <v>37277.0</v>
      </c>
      <c r="I13687" s="4">
        <v>17062.0</v>
      </c>
      <c r="J13687" s="4">
        <v>1062.0</v>
      </c>
      <c r="K13687" s="4">
        <v>33524.0</v>
      </c>
      <c r="L13687" s="4">
        <v>46000.0</v>
      </c>
      <c r="M13687" s="4" t="s">
        <v>2041</v>
      </c>
      <c r="N13687" s="4" t="s">
        <v>2041</v>
      </c>
      <c r="O13687" s="4" t="s">
        <v>2041</v>
      </c>
      <c r="P13687" s="4" t="s">
        <v>2041</v>
      </c>
      <c r="R13687" s="5" t="str">
        <f t="shared" si="1"/>
        <v>2023_246</v>
      </c>
    </row>
    <row r="13688">
      <c r="A13688" s="7" t="s">
        <v>2263</v>
      </c>
      <c r="B13688" s="7">
        <v>247.0</v>
      </c>
      <c r="C13688" s="7">
        <v>2023.0</v>
      </c>
      <c r="D13688" s="7" t="s">
        <v>168</v>
      </c>
      <c r="E13688" s="7" t="s">
        <v>2116</v>
      </c>
      <c r="F13688" s="7" t="s">
        <v>400</v>
      </c>
      <c r="G13688" s="7" t="s">
        <v>2602</v>
      </c>
      <c r="H13688" s="7">
        <v>15142.0</v>
      </c>
      <c r="I13688" s="7">
        <v>17025.0</v>
      </c>
      <c r="J13688" s="7">
        <v>1840.0</v>
      </c>
      <c r="K13688" s="7">
        <v>10330.0</v>
      </c>
      <c r="L13688" s="7">
        <v>14750.0</v>
      </c>
      <c r="M13688" s="7" t="s">
        <v>2041</v>
      </c>
      <c r="N13688" s="7" t="s">
        <v>2044</v>
      </c>
      <c r="O13688" s="7" t="s">
        <v>2041</v>
      </c>
      <c r="P13688" s="7" t="s">
        <v>2041</v>
      </c>
      <c r="Q13688" s="8"/>
      <c r="R13688" s="5" t="str">
        <f t="shared" si="1"/>
        <v>2023_247</v>
      </c>
    </row>
    <row r="13689">
      <c r="A13689" s="4" t="s">
        <v>2360</v>
      </c>
      <c r="B13689" s="4">
        <v>248.0</v>
      </c>
      <c r="C13689" s="4">
        <v>2023.0</v>
      </c>
      <c r="D13689" s="4" t="s">
        <v>177</v>
      </c>
      <c r="E13689" s="4" t="s">
        <v>2065</v>
      </c>
      <c r="F13689" s="4" t="s">
        <v>57</v>
      </c>
      <c r="G13689" s="4" t="s">
        <v>1568</v>
      </c>
      <c r="H13689" s="4">
        <v>16211.0</v>
      </c>
      <c r="I13689" s="4">
        <v>16681.0</v>
      </c>
      <c r="J13689" s="4">
        <v>296.0</v>
      </c>
      <c r="K13689" s="4">
        <v>16461.0</v>
      </c>
      <c r="L13689" s="4">
        <v>20550.0</v>
      </c>
      <c r="M13689" s="4" t="s">
        <v>2041</v>
      </c>
      <c r="N13689" s="4" t="s">
        <v>2041</v>
      </c>
      <c r="O13689" s="4" t="s">
        <v>2044</v>
      </c>
      <c r="P13689" s="4" t="s">
        <v>2041</v>
      </c>
      <c r="R13689" s="5" t="str">
        <f t="shared" si="1"/>
        <v>2023_248</v>
      </c>
    </row>
    <row r="13690">
      <c r="A13690" s="4" t="s">
        <v>2199</v>
      </c>
      <c r="B13690" s="4">
        <v>249.0</v>
      </c>
      <c r="C13690" s="4">
        <v>2023.0</v>
      </c>
      <c r="D13690" s="4" t="s">
        <v>29</v>
      </c>
      <c r="E13690" s="4" t="s">
        <v>29</v>
      </c>
      <c r="F13690" s="4" t="s">
        <v>183</v>
      </c>
      <c r="G13690" s="4" t="s">
        <v>1550</v>
      </c>
      <c r="H13690" s="4">
        <v>4956.0</v>
      </c>
      <c r="I13690" s="4">
        <v>16679.0</v>
      </c>
      <c r="J13690" s="4">
        <v>2303.0</v>
      </c>
      <c r="K13690" s="4">
        <v>52607.0</v>
      </c>
      <c r="L13690" s="4">
        <v>14200.0</v>
      </c>
      <c r="M13690" s="4" t="s">
        <v>2041</v>
      </c>
      <c r="N13690" s="4" t="s">
        <v>2041</v>
      </c>
      <c r="O13690" s="4" t="s">
        <v>2041</v>
      </c>
      <c r="P13690" s="4" t="s">
        <v>2041</v>
      </c>
      <c r="R13690" s="5" t="str">
        <f t="shared" si="1"/>
        <v>2023_249</v>
      </c>
    </row>
    <row r="13691">
      <c r="A13691" s="4" t="s">
        <v>2093</v>
      </c>
      <c r="B13691" s="4">
        <v>250.0</v>
      </c>
      <c r="C13691" s="4">
        <v>2023.0</v>
      </c>
      <c r="D13691" s="4" t="s">
        <v>48</v>
      </c>
      <c r="E13691" s="4" t="s">
        <v>48</v>
      </c>
      <c r="F13691" s="4" t="s">
        <v>49</v>
      </c>
      <c r="G13691" s="4" t="s">
        <v>1455</v>
      </c>
      <c r="H13691" s="4">
        <v>32895.0</v>
      </c>
      <c r="I13691" s="4">
        <v>16549.0</v>
      </c>
      <c r="J13691" s="4">
        <v>5868.0</v>
      </c>
      <c r="K13691" s="4">
        <v>41355.0</v>
      </c>
      <c r="L13691" s="4">
        <v>23000.0</v>
      </c>
      <c r="M13691" s="4" t="s">
        <v>2041</v>
      </c>
      <c r="N13691" s="4" t="s">
        <v>2041</v>
      </c>
      <c r="O13691" s="4" t="s">
        <v>2041</v>
      </c>
      <c r="P13691" s="4" t="s">
        <v>2041</v>
      </c>
      <c r="R13691" s="5" t="str">
        <f t="shared" si="1"/>
        <v>2023_250</v>
      </c>
    </row>
    <row r="13692">
      <c r="A13692" s="7" t="s">
        <v>2238</v>
      </c>
      <c r="B13692" s="7">
        <v>251.0</v>
      </c>
      <c r="C13692" s="7">
        <v>2023.0</v>
      </c>
      <c r="D13692" s="7" t="s">
        <v>759</v>
      </c>
      <c r="E13692" s="7" t="s">
        <v>2141</v>
      </c>
      <c r="F13692" s="7" t="s">
        <v>43</v>
      </c>
      <c r="G13692" s="7" t="s">
        <v>1560</v>
      </c>
      <c r="H13692" s="7">
        <v>92247.0</v>
      </c>
      <c r="I13692" s="7">
        <v>16498.0</v>
      </c>
      <c r="J13692" s="7">
        <v>2949.0</v>
      </c>
      <c r="K13692" s="7">
        <v>63068.0</v>
      </c>
      <c r="L13692" s="7">
        <v>60000.0</v>
      </c>
      <c r="M13692" s="7" t="s">
        <v>2041</v>
      </c>
      <c r="N13692" s="7" t="s">
        <v>2044</v>
      </c>
      <c r="O13692" s="7" t="s">
        <v>2041</v>
      </c>
      <c r="P13692" s="7" t="s">
        <v>2041</v>
      </c>
      <c r="Q13692" s="8"/>
      <c r="R13692" s="5" t="str">
        <f t="shared" si="1"/>
        <v>2023_251</v>
      </c>
    </row>
    <row r="13693">
      <c r="A13693" s="4" t="s">
        <v>2269</v>
      </c>
      <c r="B13693" s="4">
        <v>252.0</v>
      </c>
      <c r="C13693" s="4">
        <v>2023.0</v>
      </c>
      <c r="D13693" s="4" t="s">
        <v>352</v>
      </c>
      <c r="E13693" s="4" t="s">
        <v>2040</v>
      </c>
      <c r="F13693" s="4" t="s">
        <v>24</v>
      </c>
      <c r="G13693" s="4" t="s">
        <v>1404</v>
      </c>
      <c r="H13693" s="4">
        <v>3194.0</v>
      </c>
      <c r="I13693" s="4">
        <v>16412.0</v>
      </c>
      <c r="J13693" s="4">
        <v>752.0</v>
      </c>
      <c r="K13693" s="4">
        <v>6718.0</v>
      </c>
      <c r="L13693" s="4">
        <v>15491.0</v>
      </c>
      <c r="M13693" s="4" t="s">
        <v>2041</v>
      </c>
      <c r="N13693" s="4" t="s">
        <v>2041</v>
      </c>
      <c r="O13693" s="4" t="s">
        <v>2041</v>
      </c>
      <c r="P13693" s="4" t="s">
        <v>2041</v>
      </c>
      <c r="R13693" s="5" t="str">
        <f t="shared" si="1"/>
        <v>2023_252</v>
      </c>
    </row>
    <row r="13694">
      <c r="A13694" s="4" t="s">
        <v>2198</v>
      </c>
      <c r="B13694" s="4">
        <v>253.0</v>
      </c>
      <c r="C13694" s="4">
        <v>2023.0</v>
      </c>
      <c r="D13694" s="4" t="s">
        <v>759</v>
      </c>
      <c r="E13694" s="4" t="s">
        <v>2141</v>
      </c>
      <c r="F13694" s="4" t="s">
        <v>100</v>
      </c>
      <c r="G13694" s="4" t="s">
        <v>1443</v>
      </c>
      <c r="H13694" s="4">
        <v>9326.0</v>
      </c>
      <c r="I13694" s="4">
        <v>16327.0</v>
      </c>
      <c r="J13694" s="4">
        <v>195.0</v>
      </c>
      <c r="K13694" s="4">
        <v>15082.0</v>
      </c>
      <c r="L13694" s="4">
        <v>273875.0</v>
      </c>
      <c r="M13694" s="4" t="s">
        <v>2041</v>
      </c>
      <c r="N13694" s="4" t="s">
        <v>2041</v>
      </c>
      <c r="O13694" s="4" t="s">
        <v>2041</v>
      </c>
      <c r="P13694" s="4" t="s">
        <v>2041</v>
      </c>
      <c r="R13694" s="5" t="str">
        <f t="shared" si="1"/>
        <v>2023_253</v>
      </c>
    </row>
    <row r="13695">
      <c r="A13695" s="4" t="s">
        <v>2583</v>
      </c>
      <c r="B13695" s="4">
        <v>254.0</v>
      </c>
      <c r="C13695" s="4">
        <v>2023.0</v>
      </c>
      <c r="D13695" s="4" t="s">
        <v>19</v>
      </c>
      <c r="E13695" s="4" t="s">
        <v>19</v>
      </c>
      <c r="F13695" s="4" t="s">
        <v>257</v>
      </c>
      <c r="G13695" s="4" t="s">
        <v>2584</v>
      </c>
      <c r="H13695" s="4">
        <v>4262.0</v>
      </c>
      <c r="I13695" s="4">
        <v>16313.0</v>
      </c>
      <c r="J13695" s="4">
        <v>1138.0</v>
      </c>
      <c r="K13695" s="4">
        <v>7408.0</v>
      </c>
      <c r="L13695" s="4">
        <v>32000.0</v>
      </c>
      <c r="M13695" s="4" t="s">
        <v>2041</v>
      </c>
      <c r="N13695" s="4" t="s">
        <v>2041</v>
      </c>
      <c r="O13695" s="4" t="s">
        <v>2041</v>
      </c>
      <c r="P13695" s="4" t="s">
        <v>2041</v>
      </c>
      <c r="R13695" s="5" t="str">
        <f t="shared" si="1"/>
        <v>2023_254</v>
      </c>
    </row>
    <row r="13696">
      <c r="A13696" s="4" t="s">
        <v>2582</v>
      </c>
      <c r="B13696" s="4">
        <v>255.0</v>
      </c>
      <c r="C13696" s="4">
        <v>2023.0</v>
      </c>
      <c r="D13696" s="4" t="s">
        <v>1354</v>
      </c>
      <c r="E13696" s="4" t="s">
        <v>2043</v>
      </c>
      <c r="F13696" s="4" t="s">
        <v>37</v>
      </c>
      <c r="G13696" s="4" t="s">
        <v>2766</v>
      </c>
      <c r="H13696" s="4">
        <v>5820.0</v>
      </c>
      <c r="I13696" s="4">
        <v>16265.0</v>
      </c>
      <c r="J13696" s="4">
        <v>718.0</v>
      </c>
      <c r="K13696" s="4">
        <v>20139.0</v>
      </c>
      <c r="L13696" s="4">
        <v>130000.0</v>
      </c>
      <c r="M13696" s="4" t="s">
        <v>2041</v>
      </c>
      <c r="N13696" s="4" t="s">
        <v>2041</v>
      </c>
      <c r="O13696" s="4" t="s">
        <v>2041</v>
      </c>
      <c r="P13696" s="4" t="s">
        <v>2041</v>
      </c>
      <c r="R13696" s="5" t="str">
        <f t="shared" si="1"/>
        <v>2023_255</v>
      </c>
    </row>
    <row r="13697">
      <c r="A13697" s="4" t="s">
        <v>2701</v>
      </c>
      <c r="B13697" s="4">
        <v>256.0</v>
      </c>
      <c r="C13697" s="4">
        <v>2023.0</v>
      </c>
      <c r="D13697" s="4" t="s">
        <v>102</v>
      </c>
      <c r="E13697" s="4" t="s">
        <v>114</v>
      </c>
      <c r="F13697" s="4" t="s">
        <v>100</v>
      </c>
      <c r="G13697" s="4" t="s">
        <v>1757</v>
      </c>
      <c r="H13697" s="4">
        <v>11513.0</v>
      </c>
      <c r="I13697" s="4">
        <v>16263.0</v>
      </c>
      <c r="J13697" s="4">
        <v>2079.0</v>
      </c>
      <c r="K13697" s="4">
        <v>50022.0</v>
      </c>
      <c r="L13697" s="4">
        <v>37000.0</v>
      </c>
      <c r="M13697" s="4" t="s">
        <v>2041</v>
      </c>
      <c r="N13697" s="4" t="s">
        <v>2041</v>
      </c>
      <c r="O13697" s="4" t="s">
        <v>2041</v>
      </c>
      <c r="P13697" s="4" t="s">
        <v>2041</v>
      </c>
      <c r="R13697" s="5" t="str">
        <f t="shared" si="1"/>
        <v>2023_256</v>
      </c>
    </row>
    <row r="13698">
      <c r="A13698" s="7" t="s">
        <v>2255</v>
      </c>
      <c r="B13698" s="7">
        <v>257.0</v>
      </c>
      <c r="C13698" s="7">
        <v>2023.0</v>
      </c>
      <c r="D13698" s="7" t="s">
        <v>99</v>
      </c>
      <c r="E13698" s="7" t="s">
        <v>2042</v>
      </c>
      <c r="F13698" s="7" t="s">
        <v>144</v>
      </c>
      <c r="G13698" s="7" t="s">
        <v>1791</v>
      </c>
      <c r="H13698" s="7">
        <v>8876.0</v>
      </c>
      <c r="I13698" s="7">
        <v>16258.0</v>
      </c>
      <c r="J13698" s="7">
        <v>623.0</v>
      </c>
      <c r="K13698" s="7">
        <v>84706.0</v>
      </c>
      <c r="L13698" s="7">
        <v>3800.0</v>
      </c>
      <c r="M13698" s="7" t="s">
        <v>2041</v>
      </c>
      <c r="N13698" s="7" t="s">
        <v>2044</v>
      </c>
      <c r="O13698" s="7" t="s">
        <v>2041</v>
      </c>
      <c r="P13698" s="7" t="s">
        <v>2041</v>
      </c>
      <c r="Q13698" s="8"/>
      <c r="R13698" s="5" t="str">
        <f t="shared" si="1"/>
        <v>2023_257</v>
      </c>
    </row>
    <row r="13699">
      <c r="A13699" s="4" t="s">
        <v>2281</v>
      </c>
      <c r="B13699" s="4">
        <v>258.0</v>
      </c>
      <c r="C13699" s="4">
        <v>2023.0</v>
      </c>
      <c r="D13699" s="4" t="s">
        <v>1831</v>
      </c>
      <c r="E13699" s="4" t="s">
        <v>2040</v>
      </c>
      <c r="F13699" s="4" t="s">
        <v>115</v>
      </c>
      <c r="G13699" s="4" t="s">
        <v>1450</v>
      </c>
      <c r="H13699" s="4">
        <v>45224.0</v>
      </c>
      <c r="I13699" s="4">
        <v>16252.0</v>
      </c>
      <c r="J13699" s="4">
        <v>2430.0</v>
      </c>
      <c r="K13699" s="4">
        <v>15275.0</v>
      </c>
      <c r="L13699" s="4">
        <v>90720.0</v>
      </c>
      <c r="M13699" s="4" t="s">
        <v>2041</v>
      </c>
      <c r="N13699" s="4" t="s">
        <v>2041</v>
      </c>
      <c r="O13699" s="4" t="s">
        <v>2041</v>
      </c>
      <c r="P13699" s="4" t="s">
        <v>2041</v>
      </c>
      <c r="R13699" s="5" t="str">
        <f t="shared" si="1"/>
        <v>2023_258</v>
      </c>
    </row>
    <row r="13700">
      <c r="A13700" s="4" t="s">
        <v>2419</v>
      </c>
      <c r="B13700" s="4">
        <v>259.0</v>
      </c>
      <c r="C13700" s="4">
        <v>2023.0</v>
      </c>
      <c r="D13700" s="4" t="s">
        <v>1112</v>
      </c>
      <c r="E13700" s="4" t="s">
        <v>223</v>
      </c>
      <c r="F13700" s="4" t="s">
        <v>88</v>
      </c>
      <c r="G13700" s="4" t="s">
        <v>1413</v>
      </c>
      <c r="H13700" s="4">
        <v>13073.0</v>
      </c>
      <c r="I13700" s="4">
        <v>16229.0</v>
      </c>
      <c r="J13700" s="4">
        <v>2617.0</v>
      </c>
      <c r="K13700" s="4">
        <v>14797.0</v>
      </c>
      <c r="L13700" s="4">
        <v>6524.0</v>
      </c>
      <c r="M13700" s="4" t="s">
        <v>2041</v>
      </c>
      <c r="N13700" s="4" t="s">
        <v>2041</v>
      </c>
      <c r="O13700" s="4" t="s">
        <v>2041</v>
      </c>
      <c r="P13700" s="4" t="s">
        <v>2041</v>
      </c>
      <c r="R13700" s="5" t="str">
        <f t="shared" si="1"/>
        <v>2023_259</v>
      </c>
    </row>
    <row r="13701">
      <c r="A13701" s="4" t="s">
        <v>2192</v>
      </c>
      <c r="B13701" s="4">
        <v>260.0</v>
      </c>
      <c r="C13701" s="4">
        <v>2023.0</v>
      </c>
      <c r="D13701" s="4" t="s">
        <v>1728</v>
      </c>
      <c r="E13701" s="4" t="s">
        <v>2062</v>
      </c>
      <c r="F13701" s="4" t="s">
        <v>46</v>
      </c>
      <c r="G13701" s="4" t="s">
        <v>1514</v>
      </c>
      <c r="H13701" s="4">
        <v>74209.0</v>
      </c>
      <c r="I13701" s="4">
        <v>15932.0</v>
      </c>
      <c r="J13701" s="4">
        <v>3034.0</v>
      </c>
      <c r="K13701" s="4">
        <v>15422.0</v>
      </c>
      <c r="L13701" s="4">
        <v>46000.0</v>
      </c>
      <c r="M13701" s="4" t="s">
        <v>2041</v>
      </c>
      <c r="N13701" s="4" t="s">
        <v>2041</v>
      </c>
      <c r="O13701" s="4" t="s">
        <v>2041</v>
      </c>
      <c r="P13701" s="4" t="s">
        <v>2041</v>
      </c>
      <c r="R13701" s="5" t="str">
        <f t="shared" si="1"/>
        <v>2023_260</v>
      </c>
    </row>
    <row r="13702">
      <c r="A13702" s="7" t="s">
        <v>2218</v>
      </c>
      <c r="B13702" s="7">
        <v>261.0</v>
      </c>
      <c r="C13702" s="7">
        <v>2023.0</v>
      </c>
      <c r="D13702" s="7" t="s">
        <v>1728</v>
      </c>
      <c r="E13702" s="7" t="s">
        <v>2062</v>
      </c>
      <c r="F13702" s="7" t="s">
        <v>55</v>
      </c>
      <c r="G13702" s="7" t="s">
        <v>1522</v>
      </c>
      <c r="H13702" s="7">
        <v>43112.0</v>
      </c>
      <c r="I13702" s="7">
        <v>15862.0</v>
      </c>
      <c r="J13702" s="7">
        <v>1316.0</v>
      </c>
      <c r="K13702" s="7">
        <v>25944.0</v>
      </c>
      <c r="L13702" s="7">
        <v>55090.0</v>
      </c>
      <c r="M13702" s="7" t="s">
        <v>2041</v>
      </c>
      <c r="N13702" s="7" t="s">
        <v>2044</v>
      </c>
      <c r="O13702" s="7" t="s">
        <v>2041</v>
      </c>
      <c r="P13702" s="7" t="s">
        <v>2041</v>
      </c>
      <c r="Q13702" s="8"/>
      <c r="R13702" s="5" t="str">
        <f t="shared" si="1"/>
        <v>2023_261</v>
      </c>
    </row>
    <row r="13703">
      <c r="A13703" s="4" t="s">
        <v>2317</v>
      </c>
      <c r="B13703" s="4">
        <v>262.0</v>
      </c>
      <c r="C13703" s="4">
        <v>2023.0</v>
      </c>
      <c r="D13703" s="4" t="s">
        <v>19</v>
      </c>
      <c r="E13703" s="4" t="s">
        <v>19</v>
      </c>
      <c r="F13703" s="4" t="s">
        <v>20</v>
      </c>
      <c r="G13703" s="4" t="s">
        <v>1606</v>
      </c>
      <c r="H13703" s="4">
        <v>11481.0</v>
      </c>
      <c r="I13703" s="4">
        <v>15801.0</v>
      </c>
      <c r="J13703" s="4">
        <v>944.0</v>
      </c>
      <c r="K13703" s="4">
        <v>16994.0</v>
      </c>
      <c r="L13703" s="4">
        <v>52700.0</v>
      </c>
      <c r="M13703" s="4" t="s">
        <v>2041</v>
      </c>
      <c r="N13703" s="4" t="s">
        <v>2041</v>
      </c>
      <c r="O13703" s="4" t="s">
        <v>2041</v>
      </c>
      <c r="P13703" s="4" t="s">
        <v>2041</v>
      </c>
      <c r="R13703" s="5" t="str">
        <f t="shared" si="1"/>
        <v>2023_262</v>
      </c>
    </row>
    <row r="13704">
      <c r="A13704" s="4" t="s">
        <v>1701</v>
      </c>
      <c r="B13704" s="4">
        <v>263.0</v>
      </c>
      <c r="C13704" s="4">
        <v>2023.0</v>
      </c>
      <c r="D13704" s="4" t="s">
        <v>48</v>
      </c>
      <c r="E13704" s="4" t="s">
        <v>48</v>
      </c>
      <c r="F13704" s="4" t="s">
        <v>24</v>
      </c>
      <c r="G13704" s="4" t="s">
        <v>1404</v>
      </c>
      <c r="H13704" s="4">
        <v>14812.0</v>
      </c>
      <c r="I13704" s="4">
        <v>15794.0</v>
      </c>
      <c r="J13704" s="4">
        <v>2247.0</v>
      </c>
      <c r="K13704" s="4">
        <v>20550.0</v>
      </c>
      <c r="L13704" s="4">
        <v>15920.0</v>
      </c>
      <c r="M13704" s="4" t="s">
        <v>2041</v>
      </c>
      <c r="N13704" s="4" t="s">
        <v>2041</v>
      </c>
      <c r="O13704" s="4" t="s">
        <v>2041</v>
      </c>
      <c r="P13704" s="4" t="s">
        <v>2041</v>
      </c>
      <c r="R13704" s="5" t="str">
        <f t="shared" si="1"/>
        <v>2023_263</v>
      </c>
    </row>
    <row r="13705">
      <c r="A13705" s="4" t="s">
        <v>2224</v>
      </c>
      <c r="B13705" s="4">
        <v>264.0</v>
      </c>
      <c r="C13705" s="4">
        <v>2023.0</v>
      </c>
      <c r="D13705" s="4" t="s">
        <v>216</v>
      </c>
      <c r="E13705" s="4" t="s">
        <v>921</v>
      </c>
      <c r="F13705" s="4" t="s">
        <v>30</v>
      </c>
      <c r="G13705" s="4" t="s">
        <v>1407</v>
      </c>
      <c r="H13705" s="4">
        <v>33967.0</v>
      </c>
      <c r="I13705" s="4">
        <v>15670.0</v>
      </c>
      <c r="J13705" s="4">
        <v>1660.0</v>
      </c>
      <c r="K13705" s="4">
        <v>69065.0</v>
      </c>
      <c r="L13705" s="4">
        <v>14319.0</v>
      </c>
      <c r="M13705" s="4" t="s">
        <v>2041</v>
      </c>
      <c r="N13705" s="4" t="s">
        <v>2041</v>
      </c>
      <c r="O13705" s="4" t="s">
        <v>2041</v>
      </c>
      <c r="P13705" s="4" t="s">
        <v>2041</v>
      </c>
      <c r="R13705" s="5" t="str">
        <f t="shared" si="1"/>
        <v>2023_264</v>
      </c>
    </row>
    <row r="13706">
      <c r="A13706" s="4" t="s">
        <v>2180</v>
      </c>
      <c r="B13706" s="4">
        <v>265.0</v>
      </c>
      <c r="C13706" s="4">
        <v>2023.0</v>
      </c>
      <c r="D13706" s="4" t="s">
        <v>1839</v>
      </c>
      <c r="E13706" s="4" t="s">
        <v>2040</v>
      </c>
      <c r="F13706" s="4" t="s">
        <v>57</v>
      </c>
      <c r="G13706" s="4" t="s">
        <v>1414</v>
      </c>
      <c r="H13706" s="4">
        <v>3693.0</v>
      </c>
      <c r="I13706" s="4">
        <v>15616.0</v>
      </c>
      <c r="J13706" s="4">
        <v>202.0</v>
      </c>
      <c r="K13706" s="4">
        <v>11386.0</v>
      </c>
      <c r="L13706" s="4">
        <v>95000.0</v>
      </c>
      <c r="M13706" s="4" t="s">
        <v>2041</v>
      </c>
      <c r="N13706" s="4" t="s">
        <v>2041</v>
      </c>
      <c r="O13706" s="4" t="s">
        <v>2041</v>
      </c>
      <c r="P13706" s="4" t="s">
        <v>2041</v>
      </c>
      <c r="R13706" s="5" t="str">
        <f t="shared" si="1"/>
        <v>2023_265</v>
      </c>
    </row>
    <row r="13707">
      <c r="A13707" s="7" t="s">
        <v>2750</v>
      </c>
      <c r="B13707" s="7">
        <v>266.0</v>
      </c>
      <c r="C13707" s="7">
        <v>2023.0</v>
      </c>
      <c r="D13707" s="7" t="s">
        <v>1364</v>
      </c>
      <c r="E13707" s="7" t="s">
        <v>2043</v>
      </c>
      <c r="F13707" s="7" t="s">
        <v>400</v>
      </c>
      <c r="G13707" s="7" t="s">
        <v>1532</v>
      </c>
      <c r="H13707" s="7">
        <v>1131.0</v>
      </c>
      <c r="I13707" s="7">
        <v>15567.0</v>
      </c>
      <c r="J13707" s="7">
        <v>1353.0</v>
      </c>
      <c r="K13707" s="7">
        <v>6608.0</v>
      </c>
      <c r="L13707" s="7">
        <v>2570.0</v>
      </c>
      <c r="M13707" s="7" t="s">
        <v>2041</v>
      </c>
      <c r="N13707" s="7" t="s">
        <v>2044</v>
      </c>
      <c r="O13707" s="7" t="s">
        <v>2041</v>
      </c>
      <c r="P13707" s="7" t="s">
        <v>2041</v>
      </c>
      <c r="Q13707" s="8"/>
      <c r="R13707" s="5" t="str">
        <f t="shared" si="1"/>
        <v>2023_266</v>
      </c>
    </row>
    <row r="13708">
      <c r="A13708" s="4" t="s">
        <v>2213</v>
      </c>
      <c r="B13708" s="4">
        <v>267.0</v>
      </c>
      <c r="C13708" s="4">
        <v>2023.0</v>
      </c>
      <c r="D13708" s="4" t="s">
        <v>26</v>
      </c>
      <c r="E13708" s="4" t="s">
        <v>2040</v>
      </c>
      <c r="F13708" s="4" t="s">
        <v>95</v>
      </c>
      <c r="G13708" s="4" t="s">
        <v>1458</v>
      </c>
      <c r="H13708" s="4">
        <v>2606.0</v>
      </c>
      <c r="I13708" s="4">
        <v>15530.0</v>
      </c>
      <c r="J13708" s="4">
        <v>245.0</v>
      </c>
      <c r="K13708" s="4">
        <v>8745.0</v>
      </c>
      <c r="L13708" s="4">
        <v>60000.0</v>
      </c>
      <c r="M13708" s="4" t="s">
        <v>2041</v>
      </c>
      <c r="N13708" s="4" t="s">
        <v>2041</v>
      </c>
      <c r="O13708" s="4" t="s">
        <v>2041</v>
      </c>
      <c r="P13708" s="4" t="s">
        <v>2041</v>
      </c>
      <c r="R13708" s="5" t="str">
        <f t="shared" si="1"/>
        <v>2023_267</v>
      </c>
    </row>
    <row r="13709">
      <c r="A13709" s="4" t="s">
        <v>2416</v>
      </c>
      <c r="B13709" s="4">
        <v>268.0</v>
      </c>
      <c r="C13709" s="4">
        <v>2023.0</v>
      </c>
      <c r="D13709" s="4" t="s">
        <v>352</v>
      </c>
      <c r="E13709" s="4" t="s">
        <v>2040</v>
      </c>
      <c r="F13709" s="4" t="s">
        <v>88</v>
      </c>
      <c r="G13709" s="4" t="s">
        <v>1623</v>
      </c>
      <c r="H13709" s="4">
        <v>4557.0</v>
      </c>
      <c r="I13709" s="4">
        <v>15434.0</v>
      </c>
      <c r="J13709" s="4">
        <v>997.0</v>
      </c>
      <c r="K13709" s="4">
        <v>8021.0</v>
      </c>
      <c r="L13709" s="4">
        <v>13000.0</v>
      </c>
      <c r="M13709" s="4" t="s">
        <v>2041</v>
      </c>
      <c r="N13709" s="4" t="s">
        <v>2041</v>
      </c>
      <c r="O13709" s="4" t="s">
        <v>2041</v>
      </c>
      <c r="P13709" s="4" t="s">
        <v>2041</v>
      </c>
      <c r="R13709" s="5" t="str">
        <f t="shared" si="1"/>
        <v>2023_268</v>
      </c>
    </row>
    <row r="13710">
      <c r="A13710" s="4" t="s">
        <v>2303</v>
      </c>
      <c r="B13710" s="4">
        <v>269.0</v>
      </c>
      <c r="C13710" s="4">
        <v>2023.0</v>
      </c>
      <c r="D13710" s="4" t="s">
        <v>1104</v>
      </c>
      <c r="E13710" s="4" t="s">
        <v>2116</v>
      </c>
      <c r="F13710" s="4" t="s">
        <v>183</v>
      </c>
      <c r="G13710" s="4" t="s">
        <v>2702</v>
      </c>
      <c r="H13710" s="4">
        <v>17326.0</v>
      </c>
      <c r="I13710" s="4">
        <v>15349.0</v>
      </c>
      <c r="J13710" s="4">
        <v>719.0</v>
      </c>
      <c r="K13710" s="4">
        <v>19909.0</v>
      </c>
      <c r="L13710" s="4">
        <v>21000.0</v>
      </c>
      <c r="M13710" s="4" t="s">
        <v>2041</v>
      </c>
      <c r="N13710" s="4" t="s">
        <v>2041</v>
      </c>
      <c r="O13710" s="4" t="s">
        <v>2041</v>
      </c>
      <c r="P13710" s="4" t="s">
        <v>2041</v>
      </c>
      <c r="R13710" s="5" t="str">
        <f t="shared" si="1"/>
        <v>2023_269</v>
      </c>
    </row>
    <row r="13711">
      <c r="A13711" s="4" t="s">
        <v>2201</v>
      </c>
      <c r="B13711" s="4">
        <v>270.0</v>
      </c>
      <c r="C13711" s="4">
        <v>2023.0</v>
      </c>
      <c r="D13711" s="4" t="s">
        <v>981</v>
      </c>
      <c r="E13711" s="4" t="s">
        <v>2053</v>
      </c>
      <c r="F13711" s="4" t="s">
        <v>20</v>
      </c>
      <c r="G13711" s="4" t="s">
        <v>1538</v>
      </c>
      <c r="H13711" s="4">
        <v>22945.0</v>
      </c>
      <c r="I13711" s="4">
        <v>15315.0</v>
      </c>
      <c r="J13711" s="4">
        <v>960.0</v>
      </c>
      <c r="K13711" s="4">
        <v>18496.0</v>
      </c>
      <c r="L13711" s="4">
        <v>30000.0</v>
      </c>
      <c r="M13711" s="4" t="s">
        <v>2041</v>
      </c>
      <c r="N13711" s="4" t="s">
        <v>2041</v>
      </c>
      <c r="O13711" s="4" t="s">
        <v>2041</v>
      </c>
      <c r="P13711" s="4" t="s">
        <v>2041</v>
      </c>
      <c r="R13711" s="5" t="str">
        <f t="shared" si="1"/>
        <v>2023_270</v>
      </c>
    </row>
    <row r="13712">
      <c r="A13712" s="4" t="s">
        <v>2241</v>
      </c>
      <c r="B13712" s="4">
        <v>271.0</v>
      </c>
      <c r="C13712" s="4">
        <v>2023.0</v>
      </c>
      <c r="D13712" s="4" t="s">
        <v>216</v>
      </c>
      <c r="E13712" s="4" t="s">
        <v>921</v>
      </c>
      <c r="F13712" s="4" t="s">
        <v>74</v>
      </c>
      <c r="G13712" s="4" t="s">
        <v>1422</v>
      </c>
      <c r="H13712" s="4">
        <v>37082.0</v>
      </c>
      <c r="I13712" s="4">
        <v>15310.0</v>
      </c>
      <c r="J13712" s="4">
        <v>1736.0</v>
      </c>
      <c r="K13712" s="4">
        <v>61188.0</v>
      </c>
      <c r="L13712" s="4">
        <v>11982.0</v>
      </c>
      <c r="M13712" s="4" t="s">
        <v>2041</v>
      </c>
      <c r="N13712" s="4" t="s">
        <v>2041</v>
      </c>
      <c r="O13712" s="4" t="s">
        <v>2041</v>
      </c>
      <c r="P13712" s="4" t="s">
        <v>2041</v>
      </c>
      <c r="R13712" s="5" t="str">
        <f t="shared" si="1"/>
        <v>2023_271</v>
      </c>
    </row>
    <row r="13713">
      <c r="A13713" s="4" t="s">
        <v>2268</v>
      </c>
      <c r="B13713" s="4">
        <v>272.0</v>
      </c>
      <c r="C13713" s="4">
        <v>2023.0</v>
      </c>
      <c r="D13713" s="4" t="s">
        <v>999</v>
      </c>
      <c r="E13713" s="4" t="s">
        <v>117</v>
      </c>
      <c r="F13713" s="4" t="s">
        <v>46</v>
      </c>
      <c r="G13713" s="4" t="s">
        <v>1609</v>
      </c>
      <c r="H13713" s="4">
        <v>34622.0</v>
      </c>
      <c r="I13713" s="4">
        <v>15228.0</v>
      </c>
      <c r="J13713" s="4">
        <v>1547.0</v>
      </c>
      <c r="K13713" s="4">
        <v>7588.0</v>
      </c>
      <c r="L13713" s="4">
        <v>24500.0</v>
      </c>
      <c r="M13713" s="4" t="s">
        <v>2041</v>
      </c>
      <c r="N13713" s="4" t="s">
        <v>2041</v>
      </c>
      <c r="O13713" s="4" t="s">
        <v>2041</v>
      </c>
      <c r="P13713" s="4" t="s">
        <v>2041</v>
      </c>
      <c r="R13713" s="5" t="str">
        <f t="shared" si="1"/>
        <v>2023_272</v>
      </c>
    </row>
    <row r="13714">
      <c r="A13714" s="4" t="s">
        <v>1736</v>
      </c>
      <c r="B13714" s="4">
        <v>273.0</v>
      </c>
      <c r="C13714" s="4">
        <v>2023.0</v>
      </c>
      <c r="D13714" s="4" t="s">
        <v>59</v>
      </c>
      <c r="E13714" s="4" t="s">
        <v>2042</v>
      </c>
      <c r="F13714" s="4" t="s">
        <v>46</v>
      </c>
      <c r="G13714" s="4" t="s">
        <v>1737</v>
      </c>
      <c r="H13714" s="4">
        <v>25635.0</v>
      </c>
      <c r="I13714" s="4">
        <v>15202.0</v>
      </c>
      <c r="J13714" s="4">
        <v>4392.0</v>
      </c>
      <c r="K13714" s="4">
        <v>131628.0</v>
      </c>
      <c r="L13714" s="4">
        <v>20200.0</v>
      </c>
      <c r="M13714" s="4" t="s">
        <v>2041</v>
      </c>
      <c r="N13714" s="4" t="s">
        <v>2041</v>
      </c>
      <c r="O13714" s="4" t="s">
        <v>2041</v>
      </c>
      <c r="P13714" s="4" t="s">
        <v>2041</v>
      </c>
      <c r="R13714" s="5" t="str">
        <f t="shared" si="1"/>
        <v>2023_273</v>
      </c>
    </row>
    <row r="13715">
      <c r="A13715" s="4" t="s">
        <v>1250</v>
      </c>
      <c r="B13715" s="4">
        <v>274.0</v>
      </c>
      <c r="C13715" s="4">
        <v>2023.0</v>
      </c>
      <c r="D13715" s="4" t="s">
        <v>826</v>
      </c>
      <c r="E13715" s="4" t="s">
        <v>114</v>
      </c>
      <c r="F13715" s="4" t="s">
        <v>46</v>
      </c>
      <c r="G13715" s="4" t="s">
        <v>1429</v>
      </c>
      <c r="H13715" s="4">
        <v>20504.0</v>
      </c>
      <c r="I13715" s="4">
        <v>15113.0</v>
      </c>
      <c r="J13715" s="4">
        <v>2433.0</v>
      </c>
      <c r="K13715" s="4">
        <v>28287.0</v>
      </c>
      <c r="L13715" s="4">
        <v>60000.0</v>
      </c>
      <c r="M13715" s="4" t="s">
        <v>2041</v>
      </c>
      <c r="N13715" s="4" t="s">
        <v>2041</v>
      </c>
      <c r="O13715" s="4" t="s">
        <v>2041</v>
      </c>
      <c r="P13715" s="4" t="s">
        <v>2041</v>
      </c>
      <c r="R13715" s="5" t="str">
        <f t="shared" si="1"/>
        <v>2023_274</v>
      </c>
    </row>
    <row r="13716">
      <c r="A13716" s="4" t="s">
        <v>2756</v>
      </c>
      <c r="B13716" s="4">
        <v>275.0</v>
      </c>
      <c r="C13716" s="4">
        <v>2023.0</v>
      </c>
      <c r="D13716" s="4" t="s">
        <v>490</v>
      </c>
      <c r="E13716" s="4" t="s">
        <v>921</v>
      </c>
      <c r="F13716" s="4" t="s">
        <v>24</v>
      </c>
      <c r="G13716" s="4" t="s">
        <v>2757</v>
      </c>
      <c r="H13716" s="4">
        <v>5506.0</v>
      </c>
      <c r="I13716" s="4">
        <v>15002.0</v>
      </c>
      <c r="J13716" s="4">
        <v>1849.0</v>
      </c>
      <c r="K13716" s="4">
        <v>12926.0</v>
      </c>
      <c r="L13716" s="4">
        <v>1118.0</v>
      </c>
      <c r="M13716" s="4" t="s">
        <v>2041</v>
      </c>
      <c r="N13716" s="4" t="s">
        <v>2041</v>
      </c>
      <c r="O13716" s="4" t="s">
        <v>2041</v>
      </c>
      <c r="P13716" s="4" t="s">
        <v>2041</v>
      </c>
      <c r="R13716" s="5" t="str">
        <f t="shared" si="1"/>
        <v>2023_275</v>
      </c>
    </row>
    <row r="13717">
      <c r="A13717" s="4" t="s">
        <v>2578</v>
      </c>
      <c r="B13717" s="4">
        <v>276.0</v>
      </c>
      <c r="C13717" s="4">
        <v>2023.0</v>
      </c>
      <c r="D13717" s="4" t="s">
        <v>225</v>
      </c>
      <c r="E13717" s="4" t="s">
        <v>921</v>
      </c>
      <c r="F13717" s="4" t="s">
        <v>183</v>
      </c>
      <c r="G13717" s="4" t="s">
        <v>1517</v>
      </c>
      <c r="H13717" s="4">
        <v>8701.0</v>
      </c>
      <c r="I13717" s="4">
        <v>14993.0</v>
      </c>
      <c r="J13717" s="4">
        <v>1052.0</v>
      </c>
      <c r="K13717" s="4">
        <v>13334.0</v>
      </c>
      <c r="L13717" s="4">
        <v>1910.0</v>
      </c>
      <c r="M13717" s="4" t="s">
        <v>2041</v>
      </c>
      <c r="N13717" s="4" t="s">
        <v>2041</v>
      </c>
      <c r="O13717" s="4" t="s">
        <v>2041</v>
      </c>
      <c r="P13717" s="4" t="s">
        <v>2041</v>
      </c>
      <c r="R13717" s="5" t="str">
        <f t="shared" si="1"/>
        <v>2023_276</v>
      </c>
    </row>
    <row r="13718">
      <c r="A13718" s="4" t="s">
        <v>2653</v>
      </c>
      <c r="B13718" s="4">
        <v>277.0</v>
      </c>
      <c r="C13718" s="4">
        <v>2023.0</v>
      </c>
      <c r="D13718" s="4" t="s">
        <v>223</v>
      </c>
      <c r="E13718" s="4" t="s">
        <v>223</v>
      </c>
      <c r="F13718" s="4" t="s">
        <v>24</v>
      </c>
      <c r="G13718" s="4" t="s">
        <v>1503</v>
      </c>
      <c r="H13718" s="4">
        <v>14890.0</v>
      </c>
      <c r="I13718" s="4">
        <v>14923.0</v>
      </c>
      <c r="J13718" s="4">
        <v>644.0</v>
      </c>
      <c r="K13718" s="4">
        <v>14660.0</v>
      </c>
      <c r="L13718" s="4">
        <v>58350.0</v>
      </c>
      <c r="M13718" s="4" t="s">
        <v>2041</v>
      </c>
      <c r="N13718" s="4" t="s">
        <v>2041</v>
      </c>
      <c r="O13718" s="4" t="s">
        <v>2041</v>
      </c>
      <c r="P13718" s="4" t="s">
        <v>2041</v>
      </c>
      <c r="R13718" s="5" t="str">
        <f t="shared" si="1"/>
        <v>2023_277</v>
      </c>
    </row>
    <row r="13719">
      <c r="A13719" s="4" t="s">
        <v>2405</v>
      </c>
      <c r="B13719" s="4">
        <v>278.0</v>
      </c>
      <c r="C13719" s="4">
        <v>2023.0</v>
      </c>
      <c r="D13719" s="4" t="s">
        <v>1292</v>
      </c>
      <c r="E13719" s="4" t="s">
        <v>114</v>
      </c>
      <c r="F13719" s="4" t="s">
        <v>127</v>
      </c>
      <c r="G13719" s="4" t="s">
        <v>1805</v>
      </c>
      <c r="H13719" s="4">
        <v>20304.0</v>
      </c>
      <c r="I13719" s="4">
        <v>14877.0</v>
      </c>
      <c r="J13719" s="4">
        <v>1279.0</v>
      </c>
      <c r="K13719" s="4">
        <v>20155.0</v>
      </c>
      <c r="L13719" s="4">
        <v>75200.0</v>
      </c>
      <c r="M13719" s="4" t="s">
        <v>2041</v>
      </c>
      <c r="N13719" s="4" t="s">
        <v>2041</v>
      </c>
      <c r="O13719" s="4" t="s">
        <v>2041</v>
      </c>
      <c r="P13719" s="4" t="s">
        <v>2041</v>
      </c>
      <c r="R13719" s="5" t="str">
        <f t="shared" si="1"/>
        <v>2023_278</v>
      </c>
    </row>
    <row r="13720">
      <c r="A13720" s="4" t="s">
        <v>1106</v>
      </c>
      <c r="B13720" s="4">
        <v>279.0</v>
      </c>
      <c r="C13720" s="4">
        <v>2023.0</v>
      </c>
      <c r="D13720" s="4" t="s">
        <v>203</v>
      </c>
      <c r="E13720" s="4" t="s">
        <v>2059</v>
      </c>
      <c r="F13720" s="4" t="s">
        <v>179</v>
      </c>
      <c r="G13720" s="4" t="s">
        <v>1555</v>
      </c>
      <c r="H13720" s="4">
        <v>61330.0</v>
      </c>
      <c r="I13720" s="4">
        <v>14853.0</v>
      </c>
      <c r="J13720" s="4">
        <v>4166.0</v>
      </c>
      <c r="K13720" s="4">
        <v>41912.0</v>
      </c>
      <c r="L13720" s="4">
        <v>22542.0</v>
      </c>
      <c r="M13720" s="4" t="s">
        <v>2041</v>
      </c>
      <c r="N13720" s="4" t="s">
        <v>2041</v>
      </c>
      <c r="O13720" s="4" t="s">
        <v>2041</v>
      </c>
      <c r="P13720" s="4" t="s">
        <v>2041</v>
      </c>
      <c r="R13720" s="5" t="str">
        <f t="shared" si="1"/>
        <v>2023_279</v>
      </c>
    </row>
    <row r="13721">
      <c r="A13721" s="4" t="s">
        <v>2399</v>
      </c>
      <c r="B13721" s="4">
        <v>280.0</v>
      </c>
      <c r="C13721" s="4">
        <v>2023.0</v>
      </c>
      <c r="D13721" s="4" t="s">
        <v>1011</v>
      </c>
      <c r="E13721" s="4" t="s">
        <v>2059</v>
      </c>
      <c r="F13721" s="4" t="s">
        <v>27</v>
      </c>
      <c r="G13721" s="4" t="s">
        <v>2400</v>
      </c>
      <c r="H13721" s="4">
        <v>18208.0</v>
      </c>
      <c r="I13721" s="4">
        <v>14814.0</v>
      </c>
      <c r="J13721" s="4">
        <v>969.0</v>
      </c>
      <c r="K13721" s="4">
        <v>7787.0</v>
      </c>
      <c r="L13721" s="4">
        <v>37151.0</v>
      </c>
      <c r="M13721" s="4" t="s">
        <v>2041</v>
      </c>
      <c r="N13721" s="4" t="s">
        <v>2041</v>
      </c>
      <c r="O13721" s="4" t="s">
        <v>2041</v>
      </c>
      <c r="P13721" s="4" t="s">
        <v>2041</v>
      </c>
      <c r="R13721" s="5" t="str">
        <f t="shared" si="1"/>
        <v>2023_280</v>
      </c>
    </row>
    <row r="13722">
      <c r="A13722" s="4" t="s">
        <v>1312</v>
      </c>
      <c r="B13722" s="4">
        <v>281.0</v>
      </c>
      <c r="C13722" s="4">
        <v>2023.0</v>
      </c>
      <c r="D13722" s="4" t="s">
        <v>42</v>
      </c>
      <c r="E13722" s="4" t="s">
        <v>2042</v>
      </c>
      <c r="F13722" s="4" t="s">
        <v>30</v>
      </c>
      <c r="G13722" s="4" t="s">
        <v>1407</v>
      </c>
      <c r="I13722" s="4">
        <v>14653.0</v>
      </c>
      <c r="J13722" s="4">
        <v>71.0</v>
      </c>
      <c r="K13722" s="4">
        <v>91620.0</v>
      </c>
      <c r="L13722" s="4">
        <v>8025.0</v>
      </c>
      <c r="M13722" s="4" t="s">
        <v>2041</v>
      </c>
      <c r="N13722" s="4" t="s">
        <v>2041</v>
      </c>
      <c r="O13722" s="4" t="s">
        <v>2041</v>
      </c>
      <c r="P13722" s="4" t="s">
        <v>2041</v>
      </c>
      <c r="R13722" s="5" t="str">
        <f t="shared" si="1"/>
        <v>2023_281</v>
      </c>
    </row>
    <row r="13723">
      <c r="A13723" s="7" t="s">
        <v>2746</v>
      </c>
      <c r="B13723" s="7">
        <v>282.0</v>
      </c>
      <c r="C13723" s="7">
        <v>2023.0</v>
      </c>
      <c r="D13723" s="7" t="s">
        <v>99</v>
      </c>
      <c r="E13723" s="7" t="s">
        <v>2042</v>
      </c>
      <c r="F13723" s="7" t="s">
        <v>20</v>
      </c>
      <c r="G13723" s="7" t="s">
        <v>1641</v>
      </c>
      <c r="H13723" s="7">
        <v>3078.0</v>
      </c>
      <c r="I13723" s="7">
        <v>14551.0</v>
      </c>
      <c r="J13723" s="7">
        <v>5697.0</v>
      </c>
      <c r="K13723" s="7">
        <v>311058.0</v>
      </c>
      <c r="L13723" s="7">
        <v>3435.0</v>
      </c>
      <c r="M13723" s="7" t="s">
        <v>2041</v>
      </c>
      <c r="N13723" s="7" t="s">
        <v>2044</v>
      </c>
      <c r="O13723" s="7" t="s">
        <v>2041</v>
      </c>
      <c r="P13723" s="7" t="s">
        <v>2041</v>
      </c>
      <c r="Q13723" s="8"/>
      <c r="R13723" s="5" t="str">
        <f t="shared" si="1"/>
        <v>2023_282</v>
      </c>
    </row>
    <row r="13724">
      <c r="A13724" s="7" t="s">
        <v>2385</v>
      </c>
      <c r="B13724" s="7">
        <v>283.0</v>
      </c>
      <c r="C13724" s="7">
        <v>2023.0</v>
      </c>
      <c r="D13724" s="7" t="s">
        <v>1360</v>
      </c>
      <c r="E13724" s="7" t="s">
        <v>2141</v>
      </c>
      <c r="F13724" s="7" t="s">
        <v>179</v>
      </c>
      <c r="G13724" s="7" t="s">
        <v>1555</v>
      </c>
      <c r="H13724" s="7">
        <v>32160.0</v>
      </c>
      <c r="I13724" s="7">
        <v>14528.0</v>
      </c>
      <c r="J13724" s="7">
        <v>16720.0</v>
      </c>
      <c r="K13724" s="7">
        <v>63278.0</v>
      </c>
      <c r="L13724" s="7">
        <v>69000.0</v>
      </c>
      <c r="M13724" s="7" t="s">
        <v>2041</v>
      </c>
      <c r="N13724" s="7" t="s">
        <v>2044</v>
      </c>
      <c r="O13724" s="7" t="s">
        <v>2041</v>
      </c>
      <c r="P13724" s="7" t="s">
        <v>2041</v>
      </c>
      <c r="Q13724" s="8"/>
      <c r="R13724" s="5" t="str">
        <f t="shared" si="1"/>
        <v>2023_283</v>
      </c>
    </row>
    <row r="13725">
      <c r="A13725" s="4" t="s">
        <v>2545</v>
      </c>
      <c r="B13725" s="4">
        <v>284.0</v>
      </c>
      <c r="C13725" s="4">
        <v>2023.0</v>
      </c>
      <c r="D13725" s="4" t="s">
        <v>1104</v>
      </c>
      <c r="E13725" s="4" t="s">
        <v>2116</v>
      </c>
      <c r="F13725" s="4" t="s">
        <v>257</v>
      </c>
      <c r="G13725" s="4" t="s">
        <v>2546</v>
      </c>
      <c r="H13725" s="4">
        <v>7151.0</v>
      </c>
      <c r="I13725" s="4">
        <v>14495.0</v>
      </c>
      <c r="J13725" s="4">
        <v>766.0</v>
      </c>
      <c r="K13725" s="4">
        <v>16956.0</v>
      </c>
      <c r="L13725" s="4">
        <v>46000.0</v>
      </c>
      <c r="M13725" s="4" t="s">
        <v>2041</v>
      </c>
      <c r="N13725" s="4" t="s">
        <v>2041</v>
      </c>
      <c r="O13725" s="4" t="s">
        <v>2041</v>
      </c>
      <c r="P13725" s="4" t="s">
        <v>2041</v>
      </c>
      <c r="R13725" s="5" t="str">
        <f t="shared" si="1"/>
        <v>2023_284</v>
      </c>
    </row>
    <row r="13726">
      <c r="A13726" s="4" t="s">
        <v>2660</v>
      </c>
      <c r="B13726" s="4">
        <v>285.0</v>
      </c>
      <c r="C13726" s="4">
        <v>2023.0</v>
      </c>
      <c r="D13726" s="4" t="s">
        <v>216</v>
      </c>
      <c r="E13726" s="4" t="s">
        <v>921</v>
      </c>
      <c r="F13726" s="4" t="s">
        <v>57</v>
      </c>
      <c r="G13726" s="4" t="s">
        <v>1531</v>
      </c>
      <c r="H13726" s="4">
        <v>47563.0</v>
      </c>
      <c r="I13726" s="4">
        <v>14439.0</v>
      </c>
      <c r="J13726" s="4">
        <v>2138.0</v>
      </c>
      <c r="K13726" s="4">
        <v>78574.0</v>
      </c>
      <c r="L13726" s="4">
        <v>15785.0</v>
      </c>
      <c r="M13726" s="4" t="s">
        <v>2041</v>
      </c>
      <c r="N13726" s="4" t="s">
        <v>2041</v>
      </c>
      <c r="O13726" s="4" t="s">
        <v>2041</v>
      </c>
      <c r="P13726" s="4" t="s">
        <v>2041</v>
      </c>
      <c r="R13726" s="5" t="str">
        <f t="shared" si="1"/>
        <v>2023_285</v>
      </c>
    </row>
    <row r="13727">
      <c r="A13727" s="4" t="s">
        <v>2577</v>
      </c>
      <c r="B13727" s="4">
        <v>286.0</v>
      </c>
      <c r="C13727" s="4">
        <v>2023.0</v>
      </c>
      <c r="D13727" s="4" t="s">
        <v>1292</v>
      </c>
      <c r="E13727" s="4" t="s">
        <v>114</v>
      </c>
      <c r="F13727" s="4" t="s">
        <v>127</v>
      </c>
      <c r="G13727" s="4" t="s">
        <v>2445</v>
      </c>
      <c r="H13727" s="4">
        <v>37022.0</v>
      </c>
      <c r="I13727" s="4">
        <v>14410.0</v>
      </c>
      <c r="J13727" s="4">
        <v>1091.0</v>
      </c>
      <c r="K13727" s="4">
        <v>25337.0</v>
      </c>
      <c r="L13727" s="4">
        <v>86000.0</v>
      </c>
      <c r="M13727" s="4" t="s">
        <v>2041</v>
      </c>
      <c r="N13727" s="4" t="s">
        <v>2041</v>
      </c>
      <c r="O13727" s="4" t="s">
        <v>2041</v>
      </c>
      <c r="P13727" s="4" t="s">
        <v>2041</v>
      </c>
      <c r="R13727" s="5" t="str">
        <f t="shared" si="1"/>
        <v>2023_286</v>
      </c>
    </row>
    <row r="13728">
      <c r="A13728" s="4" t="s">
        <v>2349</v>
      </c>
      <c r="B13728" s="4">
        <v>287.0</v>
      </c>
      <c r="C13728" s="4">
        <v>2023.0</v>
      </c>
      <c r="D13728" s="4" t="s">
        <v>1831</v>
      </c>
      <c r="E13728" s="4" t="s">
        <v>2040</v>
      </c>
      <c r="F13728" s="4" t="s">
        <v>144</v>
      </c>
      <c r="G13728" s="4" t="s">
        <v>1463</v>
      </c>
      <c r="H13728" s="4">
        <v>52269.0</v>
      </c>
      <c r="I13728" s="4">
        <v>14410.0</v>
      </c>
      <c r="J13728" s="4">
        <v>2173.0</v>
      </c>
      <c r="K13728" s="4">
        <v>12628.0</v>
      </c>
      <c r="L13728" s="4">
        <v>79679.0</v>
      </c>
      <c r="M13728" s="4" t="s">
        <v>2041</v>
      </c>
      <c r="N13728" s="4" t="s">
        <v>2041</v>
      </c>
      <c r="O13728" s="4" t="s">
        <v>2041</v>
      </c>
      <c r="P13728" s="4" t="s">
        <v>2041</v>
      </c>
      <c r="R13728" s="5" t="str">
        <f t="shared" si="1"/>
        <v>2023_287</v>
      </c>
    </row>
    <row r="13729">
      <c r="A13729" s="4" t="s">
        <v>2537</v>
      </c>
      <c r="B13729" s="4">
        <v>288.0</v>
      </c>
      <c r="C13729" s="4">
        <v>2023.0</v>
      </c>
      <c r="D13729" s="4" t="s">
        <v>1354</v>
      </c>
      <c r="E13729" s="4" t="s">
        <v>2043</v>
      </c>
      <c r="F13729" s="4" t="s">
        <v>37</v>
      </c>
      <c r="G13729" s="4" t="s">
        <v>1436</v>
      </c>
      <c r="H13729" s="4">
        <v>12630.0</v>
      </c>
      <c r="I13729" s="4">
        <v>14396.0</v>
      </c>
      <c r="J13729" s="4">
        <v>685.0</v>
      </c>
      <c r="K13729" s="4">
        <v>13071.0</v>
      </c>
      <c r="L13729" s="4">
        <v>45000.0</v>
      </c>
      <c r="M13729" s="4" t="s">
        <v>2041</v>
      </c>
      <c r="N13729" s="4" t="s">
        <v>2041</v>
      </c>
      <c r="O13729" s="4" t="s">
        <v>2041</v>
      </c>
      <c r="P13729" s="4" t="s">
        <v>2041</v>
      </c>
      <c r="R13729" s="5" t="str">
        <f t="shared" si="1"/>
        <v>2023_288</v>
      </c>
    </row>
    <row r="13730">
      <c r="A13730" s="4" t="s">
        <v>2234</v>
      </c>
      <c r="B13730" s="4">
        <v>289.0</v>
      </c>
      <c r="C13730" s="4">
        <v>2023.0</v>
      </c>
      <c r="D13730" s="4" t="s">
        <v>81</v>
      </c>
      <c r="E13730" s="4" t="s">
        <v>2042</v>
      </c>
      <c r="F13730" s="4" t="s">
        <v>74</v>
      </c>
      <c r="G13730" s="4" t="s">
        <v>1422</v>
      </c>
      <c r="H13730" s="4">
        <v>32228.0</v>
      </c>
      <c r="I13730" s="4">
        <v>14347.0</v>
      </c>
      <c r="J13730" s="4">
        <v>2559.0</v>
      </c>
      <c r="K13730" s="4">
        <v>158468.0</v>
      </c>
      <c r="L13730" s="4">
        <v>13500.0</v>
      </c>
      <c r="M13730" s="4" t="s">
        <v>2041</v>
      </c>
      <c r="N13730" s="4" t="s">
        <v>2041</v>
      </c>
      <c r="O13730" s="4" t="s">
        <v>2041</v>
      </c>
      <c r="P13730" s="4" t="s">
        <v>2041</v>
      </c>
      <c r="R13730" s="5" t="str">
        <f t="shared" si="1"/>
        <v>2023_289</v>
      </c>
    </row>
    <row r="13731">
      <c r="A13731" s="4" t="s">
        <v>2191</v>
      </c>
      <c r="B13731" s="4">
        <v>290.0</v>
      </c>
      <c r="C13731" s="4">
        <v>2023.0</v>
      </c>
      <c r="D13731" s="4" t="s">
        <v>717</v>
      </c>
      <c r="E13731" s="4" t="s">
        <v>2141</v>
      </c>
      <c r="F13731" s="4" t="s">
        <v>30</v>
      </c>
      <c r="G13731" s="4" t="s">
        <v>1407</v>
      </c>
      <c r="H13731" s="4">
        <v>19001.0</v>
      </c>
      <c r="I13731" s="4">
        <v>14289.0</v>
      </c>
      <c r="J13731" s="4">
        <v>1317.0</v>
      </c>
      <c r="K13731" s="4">
        <v>27003.0</v>
      </c>
      <c r="L13731" s="4">
        <v>74200.0</v>
      </c>
      <c r="M13731" s="4" t="s">
        <v>2041</v>
      </c>
      <c r="N13731" s="4" t="s">
        <v>2041</v>
      </c>
      <c r="O13731" s="4" t="s">
        <v>2041</v>
      </c>
      <c r="P13731" s="4" t="s">
        <v>2041</v>
      </c>
      <c r="R13731" s="5" t="str">
        <f t="shared" si="1"/>
        <v>2023_290</v>
      </c>
    </row>
    <row r="13732">
      <c r="A13732" s="4" t="s">
        <v>2426</v>
      </c>
      <c r="B13732" s="4">
        <v>291.0</v>
      </c>
      <c r="C13732" s="4">
        <v>2023.0</v>
      </c>
      <c r="D13732" s="4" t="s">
        <v>1831</v>
      </c>
      <c r="E13732" s="4" t="s">
        <v>2040</v>
      </c>
      <c r="F13732" s="4" t="s">
        <v>115</v>
      </c>
      <c r="G13732" s="4" t="s">
        <v>2315</v>
      </c>
      <c r="H13732" s="4">
        <v>25830.0</v>
      </c>
      <c r="I13732" s="4">
        <v>14205.0</v>
      </c>
      <c r="J13732" s="4">
        <v>1089.0</v>
      </c>
      <c r="K13732" s="4">
        <v>8490.0</v>
      </c>
      <c r="L13732" s="4">
        <v>36500.0</v>
      </c>
      <c r="M13732" s="4" t="s">
        <v>2041</v>
      </c>
      <c r="N13732" s="4" t="s">
        <v>2041</v>
      </c>
      <c r="O13732" s="4" t="s">
        <v>2041</v>
      </c>
      <c r="P13732" s="4" t="s">
        <v>2041</v>
      </c>
      <c r="R13732" s="5" t="str">
        <f t="shared" si="1"/>
        <v>2023_291</v>
      </c>
    </row>
    <row r="13733">
      <c r="A13733" s="4" t="s">
        <v>1637</v>
      </c>
      <c r="B13733" s="4">
        <v>292.0</v>
      </c>
      <c r="C13733" s="4">
        <v>2023.0</v>
      </c>
      <c r="D13733" s="4" t="s">
        <v>34</v>
      </c>
      <c r="E13733" s="4" t="s">
        <v>2062</v>
      </c>
      <c r="F13733" s="4" t="s">
        <v>30</v>
      </c>
      <c r="G13733" s="4" t="s">
        <v>1637</v>
      </c>
      <c r="H13733" s="4">
        <v>29890.0</v>
      </c>
      <c r="I13733" s="4">
        <v>14189.0</v>
      </c>
      <c r="J13733" s="4">
        <v>1316.0</v>
      </c>
      <c r="K13733" s="4">
        <v>29499.0</v>
      </c>
      <c r="L13733" s="4">
        <v>57500.0</v>
      </c>
      <c r="M13733" s="4" t="s">
        <v>2041</v>
      </c>
      <c r="N13733" s="4" t="s">
        <v>2041</v>
      </c>
      <c r="O13733" s="4" t="s">
        <v>2041</v>
      </c>
      <c r="P13733" s="4" t="s">
        <v>2041</v>
      </c>
      <c r="R13733" s="5" t="str">
        <f t="shared" si="1"/>
        <v>2023_292</v>
      </c>
    </row>
    <row r="13734">
      <c r="A13734" s="4" t="s">
        <v>2204</v>
      </c>
      <c r="B13734" s="4">
        <v>293.0</v>
      </c>
      <c r="C13734" s="4">
        <v>2023.0</v>
      </c>
      <c r="D13734" s="4" t="s">
        <v>48</v>
      </c>
      <c r="E13734" s="4" t="s">
        <v>48</v>
      </c>
      <c r="F13734" s="4" t="s">
        <v>74</v>
      </c>
      <c r="G13734" s="4" t="s">
        <v>1462</v>
      </c>
      <c r="H13734" s="4">
        <v>47121.0</v>
      </c>
      <c r="I13734" s="4">
        <v>14188.0</v>
      </c>
      <c r="J13734" s="4">
        <v>1092.0</v>
      </c>
      <c r="K13734" s="4">
        <v>21464.0</v>
      </c>
      <c r="L13734" s="4">
        <v>47000.0</v>
      </c>
      <c r="M13734" s="4" t="s">
        <v>2041</v>
      </c>
      <c r="N13734" s="4" t="s">
        <v>2041</v>
      </c>
      <c r="O13734" s="4" t="s">
        <v>2041</v>
      </c>
      <c r="P13734" s="4" t="s">
        <v>2041</v>
      </c>
      <c r="R13734" s="5" t="str">
        <f t="shared" si="1"/>
        <v>2023_293</v>
      </c>
    </row>
    <row r="13735">
      <c r="A13735" s="4" t="s">
        <v>2150</v>
      </c>
      <c r="B13735" s="4">
        <v>294.0</v>
      </c>
      <c r="C13735" s="4">
        <v>2023.0</v>
      </c>
      <c r="D13735" s="4" t="s">
        <v>81</v>
      </c>
      <c r="E13735" s="4" t="s">
        <v>2042</v>
      </c>
      <c r="F13735" s="4" t="s">
        <v>179</v>
      </c>
      <c r="G13735" s="4" t="s">
        <v>2712</v>
      </c>
      <c r="H13735" s="4">
        <v>18283.0</v>
      </c>
      <c r="I13735" s="4">
        <v>14101.0</v>
      </c>
      <c r="J13735" s="4">
        <v>183.0</v>
      </c>
      <c r="K13735" s="4">
        <v>27914.0</v>
      </c>
      <c r="L13735" s="4">
        <v>20041.0</v>
      </c>
      <c r="M13735" s="4" t="s">
        <v>2041</v>
      </c>
      <c r="N13735" s="4" t="s">
        <v>2041</v>
      </c>
      <c r="O13735" s="4" t="s">
        <v>2041</v>
      </c>
      <c r="P13735" s="4" t="s">
        <v>2041</v>
      </c>
      <c r="R13735" s="5" t="str">
        <f t="shared" si="1"/>
        <v>2023_294</v>
      </c>
    </row>
    <row r="13736">
      <c r="A13736" s="4" t="s">
        <v>2248</v>
      </c>
      <c r="B13736" s="4">
        <v>295.0</v>
      </c>
      <c r="C13736" s="4">
        <v>2023.0</v>
      </c>
      <c r="D13736" s="4" t="s">
        <v>45</v>
      </c>
      <c r="E13736" s="4" t="s">
        <v>2042</v>
      </c>
      <c r="F13736" s="4" t="s">
        <v>57</v>
      </c>
      <c r="G13736" s="4" t="s">
        <v>1523</v>
      </c>
      <c r="I13736" s="4">
        <v>14092.0</v>
      </c>
      <c r="J13736" s="4">
        <v>314.0</v>
      </c>
      <c r="K13736" s="4">
        <v>22979.0</v>
      </c>
      <c r="L13736" s="4">
        <v>11344.0</v>
      </c>
      <c r="M13736" s="4" t="s">
        <v>2041</v>
      </c>
      <c r="N13736" s="4" t="s">
        <v>2041</v>
      </c>
      <c r="O13736" s="4" t="s">
        <v>2041</v>
      </c>
      <c r="P13736" s="4" t="s">
        <v>2041</v>
      </c>
      <c r="R13736" s="5" t="str">
        <f t="shared" si="1"/>
        <v>2023_295</v>
      </c>
    </row>
    <row r="13737">
      <c r="A13737" s="4" t="s">
        <v>2625</v>
      </c>
      <c r="B13737" s="4">
        <v>296.0</v>
      </c>
      <c r="C13737" s="4">
        <v>2023.0</v>
      </c>
      <c r="D13737" s="4" t="s">
        <v>110</v>
      </c>
      <c r="E13737" s="4" t="s">
        <v>2053</v>
      </c>
      <c r="F13737" s="4" t="s">
        <v>148</v>
      </c>
      <c r="G13737" s="4" t="s">
        <v>1805</v>
      </c>
      <c r="H13737" s="4">
        <v>49620.0</v>
      </c>
      <c r="I13737" s="4">
        <v>14057.0</v>
      </c>
      <c r="J13737" s="4">
        <v>1436.0</v>
      </c>
      <c r="K13737" s="4">
        <v>51837.0</v>
      </c>
      <c r="L13737" s="4">
        <v>28000.0</v>
      </c>
      <c r="M13737" s="4" t="s">
        <v>2041</v>
      </c>
      <c r="N13737" s="4" t="s">
        <v>2041</v>
      </c>
      <c r="O13737" s="4" t="s">
        <v>2041</v>
      </c>
      <c r="P13737" s="4" t="s">
        <v>2041</v>
      </c>
      <c r="R13737" s="5" t="str">
        <f t="shared" si="1"/>
        <v>2023_296</v>
      </c>
    </row>
    <row r="13738">
      <c r="A13738" s="4" t="s">
        <v>2202</v>
      </c>
      <c r="B13738" s="4">
        <v>297.0</v>
      </c>
      <c r="C13738" s="4">
        <v>2023.0</v>
      </c>
      <c r="D13738" s="4" t="s">
        <v>67</v>
      </c>
      <c r="E13738" s="4" t="s">
        <v>2042</v>
      </c>
      <c r="F13738" s="4" t="s">
        <v>30</v>
      </c>
      <c r="G13738" s="4" t="s">
        <v>1407</v>
      </c>
      <c r="H13738" s="4">
        <v>13395.0</v>
      </c>
      <c r="I13738" s="4">
        <v>14044.0</v>
      </c>
      <c r="J13738" s="4">
        <v>1012.0</v>
      </c>
      <c r="K13738" s="4">
        <v>75494.0</v>
      </c>
      <c r="L13738" s="4">
        <v>12050.0</v>
      </c>
      <c r="M13738" s="4" t="s">
        <v>2041</v>
      </c>
      <c r="N13738" s="4" t="s">
        <v>2041</v>
      </c>
      <c r="O13738" s="4" t="s">
        <v>2041</v>
      </c>
      <c r="P13738" s="4" t="s">
        <v>2041</v>
      </c>
      <c r="R13738" s="5" t="str">
        <f t="shared" si="1"/>
        <v>2023_297</v>
      </c>
    </row>
    <row r="13739">
      <c r="A13739" s="4" t="s">
        <v>2667</v>
      </c>
      <c r="B13739" s="4">
        <v>298.0</v>
      </c>
      <c r="C13739" s="4">
        <v>2023.0</v>
      </c>
      <c r="D13739" s="4" t="s">
        <v>99</v>
      </c>
      <c r="E13739" s="4" t="s">
        <v>2042</v>
      </c>
      <c r="F13739" s="4" t="s">
        <v>30</v>
      </c>
      <c r="G13739" s="4" t="s">
        <v>1407</v>
      </c>
      <c r="H13739" s="4">
        <v>9186.0</v>
      </c>
      <c r="I13739" s="4">
        <v>14017.0</v>
      </c>
      <c r="J13739" s="4">
        <v>1785.0</v>
      </c>
      <c r="K13739" s="4">
        <v>253468.0</v>
      </c>
      <c r="L13739" s="4">
        <v>10250.0</v>
      </c>
      <c r="M13739" s="4" t="s">
        <v>2041</v>
      </c>
      <c r="N13739" s="4" t="s">
        <v>2041</v>
      </c>
      <c r="O13739" s="4" t="s">
        <v>2041</v>
      </c>
      <c r="P13739" s="4" t="s">
        <v>2041</v>
      </c>
      <c r="R13739" s="5" t="str">
        <f t="shared" si="1"/>
        <v>2023_298</v>
      </c>
    </row>
    <row r="13740">
      <c r="A13740" s="4" t="s">
        <v>1252</v>
      </c>
      <c r="B13740" s="4">
        <v>299.0</v>
      </c>
      <c r="C13740" s="4">
        <v>2023.0</v>
      </c>
      <c r="D13740" s="4" t="s">
        <v>352</v>
      </c>
      <c r="E13740" s="4" t="s">
        <v>2040</v>
      </c>
      <c r="F13740" s="4" t="s">
        <v>127</v>
      </c>
      <c r="G13740" s="4" t="s">
        <v>1408</v>
      </c>
      <c r="H13740" s="4">
        <v>1930.0</v>
      </c>
      <c r="I13740" s="4">
        <v>14001.0</v>
      </c>
      <c r="J13740" s="4">
        <v>89.0</v>
      </c>
      <c r="K13740" s="4">
        <v>4978.0</v>
      </c>
      <c r="L13740" s="4">
        <v>10300.0</v>
      </c>
      <c r="M13740" s="4" t="s">
        <v>2041</v>
      </c>
      <c r="N13740" s="4" t="s">
        <v>2041</v>
      </c>
      <c r="O13740" s="4" t="s">
        <v>2041</v>
      </c>
      <c r="P13740" s="4" t="s">
        <v>2041</v>
      </c>
      <c r="R13740" s="5" t="str">
        <f t="shared" si="1"/>
        <v>2023_299</v>
      </c>
    </row>
    <row r="13741">
      <c r="A13741" s="4" t="s">
        <v>2662</v>
      </c>
      <c r="B13741" s="4">
        <v>300.0</v>
      </c>
      <c r="C13741" s="4">
        <v>2023.0</v>
      </c>
      <c r="D13741" s="4" t="s">
        <v>177</v>
      </c>
      <c r="E13741" s="4" t="s">
        <v>2065</v>
      </c>
      <c r="F13741" s="4" t="s">
        <v>30</v>
      </c>
      <c r="G13741" s="4" t="s">
        <v>1407</v>
      </c>
      <c r="H13741" s="4">
        <v>17551.0</v>
      </c>
      <c r="I13741" s="4">
        <v>13974.0</v>
      </c>
      <c r="J13741" s="4">
        <v>1205.0</v>
      </c>
      <c r="K13741" s="4">
        <v>22185.0</v>
      </c>
      <c r="L13741" s="4">
        <v>10600.0</v>
      </c>
      <c r="M13741" s="4" t="s">
        <v>2041</v>
      </c>
      <c r="N13741" s="4" t="s">
        <v>2041</v>
      </c>
      <c r="O13741" s="4" t="s">
        <v>2041</v>
      </c>
      <c r="P13741" s="4" t="s">
        <v>2041</v>
      </c>
      <c r="R13741" s="5" t="str">
        <f t="shared" si="1"/>
        <v>2023_300</v>
      </c>
    </row>
    <row r="13742">
      <c r="A13742" s="4" t="s">
        <v>683</v>
      </c>
      <c r="B13742" s="4">
        <v>301.0</v>
      </c>
      <c r="C13742" s="4">
        <v>2023.0</v>
      </c>
      <c r="D13742" s="4" t="s">
        <v>67</v>
      </c>
      <c r="E13742" s="4" t="s">
        <v>2042</v>
      </c>
      <c r="F13742" s="4" t="s">
        <v>189</v>
      </c>
      <c r="G13742" s="4" t="s">
        <v>1479</v>
      </c>
      <c r="I13742" s="4">
        <v>13814.0</v>
      </c>
      <c r="J13742" s="4">
        <v>1904.0</v>
      </c>
      <c r="K13742" s="4">
        <v>36088.0</v>
      </c>
      <c r="L13742" s="4">
        <v>12990.0</v>
      </c>
      <c r="M13742" s="4" t="s">
        <v>2041</v>
      </c>
      <c r="N13742" s="4" t="s">
        <v>2041</v>
      </c>
      <c r="O13742" s="4" t="s">
        <v>2041</v>
      </c>
      <c r="P13742" s="4" t="s">
        <v>2041</v>
      </c>
      <c r="R13742" s="5" t="str">
        <f t="shared" si="1"/>
        <v>2023_301</v>
      </c>
    </row>
    <row r="13743">
      <c r="A13743" s="4" t="s">
        <v>2228</v>
      </c>
      <c r="B13743" s="4">
        <v>302.0</v>
      </c>
      <c r="C13743" s="4">
        <v>2023.0</v>
      </c>
      <c r="D13743" s="4" t="s">
        <v>216</v>
      </c>
      <c r="E13743" s="4" t="s">
        <v>921</v>
      </c>
      <c r="F13743" s="4" t="s">
        <v>299</v>
      </c>
      <c r="G13743" s="4" t="s">
        <v>1537</v>
      </c>
      <c r="H13743" s="4">
        <v>22851.0</v>
      </c>
      <c r="I13743" s="4">
        <v>13764.0</v>
      </c>
      <c r="J13743" s="4">
        <v>1103.0</v>
      </c>
      <c r="K13743" s="4">
        <v>58595.0</v>
      </c>
      <c r="L13743" s="4">
        <v>11707.0</v>
      </c>
      <c r="M13743" s="4" t="s">
        <v>2041</v>
      </c>
      <c r="N13743" s="4" t="s">
        <v>2041</v>
      </c>
      <c r="O13743" s="4" t="s">
        <v>2041</v>
      </c>
      <c r="P13743" s="4" t="s">
        <v>2041</v>
      </c>
      <c r="R13743" s="5" t="str">
        <f t="shared" si="1"/>
        <v>2023_302</v>
      </c>
    </row>
    <row r="13744">
      <c r="A13744" s="4" t="s">
        <v>1251</v>
      </c>
      <c r="B13744" s="4">
        <v>303.0</v>
      </c>
      <c r="C13744" s="4">
        <v>2023.0</v>
      </c>
      <c r="D13744" s="4" t="s">
        <v>223</v>
      </c>
      <c r="E13744" s="4" t="s">
        <v>223</v>
      </c>
      <c r="F13744" s="4" t="s">
        <v>24</v>
      </c>
      <c r="G13744" s="4" t="s">
        <v>1401</v>
      </c>
      <c r="H13744" s="4">
        <v>4392.0</v>
      </c>
      <c r="I13744" s="4">
        <v>13744.0</v>
      </c>
      <c r="J13744" s="4">
        <v>145.0</v>
      </c>
      <c r="K13744" s="4">
        <v>6827.0</v>
      </c>
      <c r="L13744" s="4">
        <v>39576.0</v>
      </c>
      <c r="M13744" s="4" t="s">
        <v>2041</v>
      </c>
      <c r="N13744" s="4" t="s">
        <v>2041</v>
      </c>
      <c r="O13744" s="4" t="s">
        <v>2041</v>
      </c>
      <c r="P13744" s="4" t="s">
        <v>2041</v>
      </c>
      <c r="R13744" s="5" t="str">
        <f t="shared" si="1"/>
        <v>2023_303</v>
      </c>
    </row>
    <row r="13745">
      <c r="A13745" s="4" t="s">
        <v>2661</v>
      </c>
      <c r="B13745" s="4">
        <v>304.0</v>
      </c>
      <c r="C13745" s="4">
        <v>2023.0</v>
      </c>
      <c r="D13745" s="4" t="s">
        <v>921</v>
      </c>
      <c r="E13745" s="4" t="s">
        <v>921</v>
      </c>
      <c r="F13745" s="4" t="s">
        <v>24</v>
      </c>
      <c r="G13745" s="4" t="s">
        <v>1401</v>
      </c>
      <c r="H13745" s="4">
        <v>9155.0</v>
      </c>
      <c r="I13745" s="4">
        <v>13728.0</v>
      </c>
      <c r="J13745" s="4">
        <v>1227.0</v>
      </c>
      <c r="K13745" s="4">
        <v>32787.0</v>
      </c>
      <c r="L13745" s="4">
        <v>4910.0</v>
      </c>
      <c r="M13745" s="4" t="s">
        <v>2041</v>
      </c>
      <c r="N13745" s="4" t="s">
        <v>2041</v>
      </c>
      <c r="O13745" s="4" t="s">
        <v>2041</v>
      </c>
      <c r="P13745" s="4" t="s">
        <v>2041</v>
      </c>
      <c r="R13745" s="5" t="str">
        <f t="shared" si="1"/>
        <v>2023_304</v>
      </c>
    </row>
    <row r="13746">
      <c r="A13746" s="4" t="s">
        <v>2658</v>
      </c>
      <c r="B13746" s="4">
        <v>305.0</v>
      </c>
      <c r="C13746" s="4">
        <v>2023.0</v>
      </c>
      <c r="D13746" s="4" t="s">
        <v>59</v>
      </c>
      <c r="E13746" s="4" t="s">
        <v>2042</v>
      </c>
      <c r="F13746" s="4" t="s">
        <v>148</v>
      </c>
      <c r="G13746" s="4" t="s">
        <v>1466</v>
      </c>
      <c r="H13746" s="4">
        <v>26074.0</v>
      </c>
      <c r="I13746" s="4">
        <v>13692.0</v>
      </c>
      <c r="J13746" s="4">
        <v>2774.0</v>
      </c>
      <c r="K13746" s="4">
        <v>301450.0</v>
      </c>
      <c r="L13746" s="4">
        <v>42226.0</v>
      </c>
      <c r="M13746" s="4" t="s">
        <v>2041</v>
      </c>
      <c r="N13746" s="4" t="s">
        <v>2041</v>
      </c>
      <c r="O13746" s="4" t="s">
        <v>2041</v>
      </c>
      <c r="P13746" s="4" t="s">
        <v>2041</v>
      </c>
      <c r="R13746" s="5" t="str">
        <f t="shared" si="1"/>
        <v>2023_305</v>
      </c>
    </row>
    <row r="13747">
      <c r="A13747" s="7" t="s">
        <v>2700</v>
      </c>
      <c r="B13747" s="7">
        <v>306.0</v>
      </c>
      <c r="C13747" s="7">
        <v>2023.0</v>
      </c>
      <c r="D13747" s="7" t="s">
        <v>1728</v>
      </c>
      <c r="E13747" s="7" t="s">
        <v>2062</v>
      </c>
      <c r="F13747" s="7" t="s">
        <v>35</v>
      </c>
      <c r="G13747" s="7" t="s">
        <v>2473</v>
      </c>
      <c r="H13747" s="7">
        <v>35015.0</v>
      </c>
      <c r="I13747" s="7">
        <v>13685.0</v>
      </c>
      <c r="J13747" s="7">
        <v>1253.0</v>
      </c>
      <c r="K13747" s="7">
        <v>9819.0</v>
      </c>
      <c r="L13747" s="7">
        <v>69000.0</v>
      </c>
      <c r="M13747" s="7" t="s">
        <v>2041</v>
      </c>
      <c r="N13747" s="7" t="s">
        <v>2044</v>
      </c>
      <c r="O13747" s="7" t="s">
        <v>2041</v>
      </c>
      <c r="P13747" s="7" t="s">
        <v>2041</v>
      </c>
      <c r="Q13747" s="8"/>
      <c r="R13747" s="5" t="str">
        <f t="shared" si="1"/>
        <v>2023_306</v>
      </c>
    </row>
    <row r="13748">
      <c r="A13748" s="4" t="s">
        <v>2265</v>
      </c>
      <c r="B13748" s="4">
        <v>307.0</v>
      </c>
      <c r="C13748" s="4">
        <v>2023.0</v>
      </c>
      <c r="D13748" s="4" t="s">
        <v>223</v>
      </c>
      <c r="E13748" s="4" t="s">
        <v>223</v>
      </c>
      <c r="F13748" s="4" t="s">
        <v>70</v>
      </c>
      <c r="G13748" s="4" t="s">
        <v>1409</v>
      </c>
      <c r="I13748" s="4">
        <v>13663.0</v>
      </c>
      <c r="J13748" s="4">
        <v>710.0</v>
      </c>
      <c r="K13748" s="4">
        <v>7220.0</v>
      </c>
      <c r="L13748" s="4">
        <v>25700.0</v>
      </c>
      <c r="M13748" s="4" t="s">
        <v>2041</v>
      </c>
      <c r="N13748" s="4" t="s">
        <v>2041</v>
      </c>
      <c r="O13748" s="4" t="s">
        <v>2041</v>
      </c>
      <c r="P13748" s="4" t="s">
        <v>2041</v>
      </c>
      <c r="R13748" s="5" t="str">
        <f t="shared" si="1"/>
        <v>2023_307</v>
      </c>
    </row>
    <row r="13749">
      <c r="A13749" s="4" t="s">
        <v>2727</v>
      </c>
      <c r="B13749" s="4">
        <v>308.0</v>
      </c>
      <c r="C13749" s="4">
        <v>2023.0</v>
      </c>
      <c r="D13749" s="4" t="s">
        <v>352</v>
      </c>
      <c r="E13749" s="4" t="s">
        <v>2040</v>
      </c>
      <c r="F13749" s="4" t="s">
        <v>400</v>
      </c>
      <c r="G13749" s="4" t="s">
        <v>1532</v>
      </c>
      <c r="H13749" s="4">
        <v>1761.0</v>
      </c>
      <c r="I13749" s="4">
        <v>13604.0</v>
      </c>
      <c r="J13749" s="4">
        <v>1587.0</v>
      </c>
      <c r="K13749" s="4">
        <v>8698.0</v>
      </c>
      <c r="L13749" s="4">
        <v>16600.0</v>
      </c>
      <c r="M13749" s="4" t="s">
        <v>2044</v>
      </c>
      <c r="N13749" s="4" t="s">
        <v>2041</v>
      </c>
      <c r="O13749" s="4" t="s">
        <v>2041</v>
      </c>
      <c r="P13749" s="4" t="s">
        <v>2041</v>
      </c>
      <c r="R13749" s="5" t="str">
        <f t="shared" si="1"/>
        <v>2023_308</v>
      </c>
    </row>
    <row r="13750">
      <c r="A13750" s="4" t="s">
        <v>2296</v>
      </c>
      <c r="B13750" s="4">
        <v>309.0</v>
      </c>
      <c r="C13750" s="4">
        <v>2023.0</v>
      </c>
      <c r="D13750" s="4" t="s">
        <v>195</v>
      </c>
      <c r="E13750" s="4" t="s">
        <v>2141</v>
      </c>
      <c r="F13750" s="4" t="s">
        <v>400</v>
      </c>
      <c r="G13750" s="4" t="s">
        <v>1513</v>
      </c>
      <c r="H13750" s="4">
        <v>42763.0</v>
      </c>
      <c r="I13750" s="4">
        <v>13511.0</v>
      </c>
      <c r="J13750" s="4">
        <v>1488.0</v>
      </c>
      <c r="K13750" s="4">
        <v>29053.0</v>
      </c>
      <c r="L13750" s="4">
        <v>40000.0</v>
      </c>
      <c r="M13750" s="4" t="s">
        <v>2041</v>
      </c>
      <c r="N13750" s="4" t="s">
        <v>2041</v>
      </c>
      <c r="O13750" s="4" t="s">
        <v>2041</v>
      </c>
      <c r="P13750" s="4" t="s">
        <v>2041</v>
      </c>
      <c r="R13750" s="5" t="str">
        <f t="shared" si="1"/>
        <v>2023_309</v>
      </c>
    </row>
    <row r="13751">
      <c r="A13751" s="4" t="s">
        <v>2312</v>
      </c>
      <c r="B13751" s="4">
        <v>310.0</v>
      </c>
      <c r="C13751" s="4">
        <v>2023.0</v>
      </c>
      <c r="D13751" s="4" t="s">
        <v>223</v>
      </c>
      <c r="E13751" s="4" t="s">
        <v>223</v>
      </c>
      <c r="F13751" s="4" t="s">
        <v>24</v>
      </c>
      <c r="G13751" s="4" t="s">
        <v>1503</v>
      </c>
      <c r="H13751" s="4">
        <v>11716.0</v>
      </c>
      <c r="I13751" s="4">
        <v>13496.0</v>
      </c>
      <c r="J13751" s="4">
        <v>311.0</v>
      </c>
      <c r="K13751" s="4">
        <v>11139.0</v>
      </c>
      <c r="L13751" s="4">
        <v>50000.0</v>
      </c>
      <c r="M13751" s="4" t="s">
        <v>2041</v>
      </c>
      <c r="N13751" s="4" t="s">
        <v>2041</v>
      </c>
      <c r="O13751" s="4" t="s">
        <v>2041</v>
      </c>
      <c r="P13751" s="4" t="s">
        <v>2041</v>
      </c>
      <c r="R13751" s="5" t="str">
        <f t="shared" si="1"/>
        <v>2023_310</v>
      </c>
    </row>
    <row r="13752">
      <c r="A13752" s="4" t="s">
        <v>2297</v>
      </c>
      <c r="B13752" s="4">
        <v>311.0</v>
      </c>
      <c r="C13752" s="4">
        <v>2023.0</v>
      </c>
      <c r="D13752" s="4" t="s">
        <v>1295</v>
      </c>
      <c r="E13752" s="4" t="s">
        <v>114</v>
      </c>
      <c r="F13752" s="4" t="s">
        <v>100</v>
      </c>
      <c r="G13752" s="4" t="s">
        <v>1632</v>
      </c>
      <c r="H13752" s="4">
        <v>8982.0</v>
      </c>
      <c r="I13752" s="4">
        <v>13399.0</v>
      </c>
      <c r="J13752" s="4">
        <v>676.0</v>
      </c>
      <c r="K13752" s="4">
        <v>13494.0</v>
      </c>
      <c r="L13752" s="4">
        <v>82500.0</v>
      </c>
      <c r="M13752" s="4" t="s">
        <v>2041</v>
      </c>
      <c r="N13752" s="4" t="s">
        <v>2041</v>
      </c>
      <c r="O13752" s="4" t="s">
        <v>2041</v>
      </c>
      <c r="P13752" s="4" t="s">
        <v>2041</v>
      </c>
      <c r="R13752" s="5" t="str">
        <f t="shared" si="1"/>
        <v>2023_311</v>
      </c>
    </row>
    <row r="13753">
      <c r="A13753" s="4" t="s">
        <v>1380</v>
      </c>
      <c r="B13753" s="4">
        <v>312.0</v>
      </c>
      <c r="C13753" s="4">
        <v>2023.0</v>
      </c>
      <c r="D13753" s="4" t="s">
        <v>99</v>
      </c>
      <c r="E13753" s="4" t="s">
        <v>2042</v>
      </c>
      <c r="F13753" s="4" t="s">
        <v>57</v>
      </c>
      <c r="G13753" s="4" t="s">
        <v>1635</v>
      </c>
      <c r="I13753" s="4">
        <v>13360.0</v>
      </c>
      <c r="J13753" s="4">
        <v>763.0</v>
      </c>
      <c r="K13753" s="4">
        <v>199324.0</v>
      </c>
      <c r="L13753" s="4">
        <v>3950.0</v>
      </c>
      <c r="M13753" s="4" t="s">
        <v>2041</v>
      </c>
      <c r="N13753" s="4" t="s">
        <v>2041</v>
      </c>
      <c r="O13753" s="4" t="s">
        <v>2041</v>
      </c>
      <c r="P13753" s="4" t="s">
        <v>2041</v>
      </c>
      <c r="R13753" s="5" t="str">
        <f t="shared" si="1"/>
        <v>2023_312</v>
      </c>
    </row>
    <row r="13754">
      <c r="A13754" s="4" t="s">
        <v>2767</v>
      </c>
      <c r="B13754" s="4">
        <v>313.0</v>
      </c>
      <c r="C13754" s="4">
        <v>2023.0</v>
      </c>
      <c r="D13754" s="4" t="s">
        <v>638</v>
      </c>
      <c r="E13754" s="4" t="s">
        <v>2043</v>
      </c>
      <c r="F13754" s="4" t="s">
        <v>57</v>
      </c>
      <c r="G13754" s="4" t="s">
        <v>1410</v>
      </c>
      <c r="H13754" s="4">
        <v>53496.0</v>
      </c>
      <c r="I13754" s="4">
        <v>13350.0</v>
      </c>
      <c r="J13754" s="4">
        <v>1314.0</v>
      </c>
      <c r="K13754" s="4">
        <v>31237.0</v>
      </c>
      <c r="L13754" s="4">
        <v>38300.0</v>
      </c>
      <c r="M13754" s="4" t="s">
        <v>2041</v>
      </c>
      <c r="N13754" s="4" t="s">
        <v>2041</v>
      </c>
      <c r="O13754" s="4" t="s">
        <v>2044</v>
      </c>
      <c r="P13754" s="4" t="s">
        <v>2041</v>
      </c>
      <c r="R13754" s="5" t="str">
        <f t="shared" si="1"/>
        <v>2023_313</v>
      </c>
    </row>
    <row r="13755">
      <c r="A13755" s="4" t="s">
        <v>2449</v>
      </c>
      <c r="B13755" s="4">
        <v>314.0</v>
      </c>
      <c r="C13755" s="4">
        <v>2023.0</v>
      </c>
      <c r="D13755" s="4" t="s">
        <v>42</v>
      </c>
      <c r="E13755" s="4" t="s">
        <v>2042</v>
      </c>
      <c r="F13755" s="4" t="s">
        <v>55</v>
      </c>
      <c r="G13755" s="4" t="s">
        <v>1417</v>
      </c>
      <c r="I13755" s="4">
        <v>13156.0</v>
      </c>
      <c r="J13755" s="4">
        <v>309.0</v>
      </c>
      <c r="K13755" s="4">
        <v>69147.0</v>
      </c>
      <c r="L13755" s="4">
        <v>2594.0</v>
      </c>
      <c r="M13755" s="4" t="s">
        <v>2041</v>
      </c>
      <c r="N13755" s="4" t="s">
        <v>2041</v>
      </c>
      <c r="O13755" s="4" t="s">
        <v>2041</v>
      </c>
      <c r="P13755" s="4" t="s">
        <v>2041</v>
      </c>
      <c r="R13755" s="5" t="str">
        <f t="shared" si="1"/>
        <v>2023_314</v>
      </c>
    </row>
    <row r="13756">
      <c r="A13756" s="4" t="s">
        <v>1857</v>
      </c>
      <c r="B13756" s="4">
        <v>315.0</v>
      </c>
      <c r="C13756" s="4">
        <v>2023.0</v>
      </c>
      <c r="D13756" s="4" t="s">
        <v>232</v>
      </c>
      <c r="E13756" s="4" t="s">
        <v>2112</v>
      </c>
      <c r="F13756" s="4" t="s">
        <v>955</v>
      </c>
      <c r="G13756" s="4" t="s">
        <v>1551</v>
      </c>
      <c r="H13756" s="4">
        <v>16564.0</v>
      </c>
      <c r="I13756" s="4">
        <v>13128.0</v>
      </c>
      <c r="J13756" s="4">
        <v>1473.0</v>
      </c>
      <c r="K13756" s="4">
        <v>45692.0</v>
      </c>
      <c r="L13756" s="4">
        <v>66000.0</v>
      </c>
      <c r="M13756" s="4" t="s">
        <v>2041</v>
      </c>
      <c r="N13756" s="4" t="s">
        <v>2041</v>
      </c>
      <c r="O13756" s="4" t="s">
        <v>2041</v>
      </c>
      <c r="P13756" s="4" t="s">
        <v>2041</v>
      </c>
      <c r="R13756" s="5" t="str">
        <f t="shared" si="1"/>
        <v>2023_315</v>
      </c>
    </row>
    <row r="13757">
      <c r="A13757" s="4" t="s">
        <v>2350</v>
      </c>
      <c r="B13757" s="4">
        <v>316.0</v>
      </c>
      <c r="C13757" s="4">
        <v>2023.0</v>
      </c>
      <c r="D13757" s="4" t="s">
        <v>1831</v>
      </c>
      <c r="E13757" s="4" t="s">
        <v>2040</v>
      </c>
      <c r="F13757" s="4" t="s">
        <v>201</v>
      </c>
      <c r="G13757" s="4" t="s">
        <v>1826</v>
      </c>
      <c r="H13757" s="4">
        <v>8066.0</v>
      </c>
      <c r="I13757" s="4">
        <v>12953.0</v>
      </c>
      <c r="J13757" s="4">
        <v>340.0</v>
      </c>
      <c r="K13757" s="4">
        <v>5506.0</v>
      </c>
      <c r="L13757" s="4">
        <v>31466.0</v>
      </c>
      <c r="M13757" s="4" t="s">
        <v>2041</v>
      </c>
      <c r="N13757" s="4" t="s">
        <v>2041</v>
      </c>
      <c r="O13757" s="4" t="s">
        <v>2041</v>
      </c>
      <c r="P13757" s="4" t="s">
        <v>2041</v>
      </c>
      <c r="R13757" s="5" t="str">
        <f t="shared" si="1"/>
        <v>2023_316</v>
      </c>
    </row>
    <row r="13758">
      <c r="A13758" s="4" t="s">
        <v>2291</v>
      </c>
      <c r="B13758" s="4">
        <v>317.0</v>
      </c>
      <c r="C13758" s="4">
        <v>2023.0</v>
      </c>
      <c r="D13758" s="4" t="s">
        <v>1104</v>
      </c>
      <c r="E13758" s="4" t="s">
        <v>2116</v>
      </c>
      <c r="F13758" s="4" t="s">
        <v>179</v>
      </c>
      <c r="G13758" s="4" t="s">
        <v>1742</v>
      </c>
      <c r="H13758" s="4">
        <v>9934.0</v>
      </c>
      <c r="I13758" s="4">
        <v>12943.0</v>
      </c>
      <c r="J13758" s="4">
        <v>727.0</v>
      </c>
      <c r="K13758" s="4">
        <v>14301.0</v>
      </c>
      <c r="L13758" s="4">
        <v>26000.0</v>
      </c>
      <c r="M13758" s="4" t="s">
        <v>2041</v>
      </c>
      <c r="N13758" s="4" t="s">
        <v>2041</v>
      </c>
      <c r="O13758" s="4" t="s">
        <v>2041</v>
      </c>
      <c r="P13758" s="4" t="s">
        <v>2041</v>
      </c>
      <c r="R13758" s="5" t="str">
        <f t="shared" si="1"/>
        <v>2023_317</v>
      </c>
    </row>
    <row r="13759">
      <c r="A13759" s="4" t="s">
        <v>2209</v>
      </c>
      <c r="B13759" s="4">
        <v>318.0</v>
      </c>
      <c r="C13759" s="4">
        <v>2023.0</v>
      </c>
      <c r="D13759" s="4" t="s">
        <v>76</v>
      </c>
      <c r="E13759" s="4" t="s">
        <v>76</v>
      </c>
      <c r="F13759" s="4" t="s">
        <v>212</v>
      </c>
      <c r="G13759" s="4" t="s">
        <v>1527</v>
      </c>
      <c r="H13759" s="4">
        <v>14385.0</v>
      </c>
      <c r="I13759" s="4">
        <v>12869.0</v>
      </c>
      <c r="J13759" s="4">
        <v>861.0</v>
      </c>
      <c r="K13759" s="4">
        <v>16293.0</v>
      </c>
      <c r="L13759" s="4">
        <v>34000.0</v>
      </c>
      <c r="M13759" s="4" t="s">
        <v>2041</v>
      </c>
      <c r="N13759" s="4" t="s">
        <v>2041</v>
      </c>
      <c r="O13759" s="4" t="s">
        <v>2041</v>
      </c>
      <c r="P13759" s="4" t="s">
        <v>2041</v>
      </c>
      <c r="R13759" s="5" t="str">
        <f t="shared" si="1"/>
        <v>2023_318</v>
      </c>
    </row>
    <row r="13760">
      <c r="A13760" s="4" t="s">
        <v>2370</v>
      </c>
      <c r="B13760" s="4">
        <v>319.0</v>
      </c>
      <c r="C13760" s="4">
        <v>2023.0</v>
      </c>
      <c r="D13760" s="4" t="s">
        <v>999</v>
      </c>
      <c r="E13760" s="4" t="s">
        <v>117</v>
      </c>
      <c r="F13760" s="4" t="s">
        <v>46</v>
      </c>
      <c r="G13760" s="4" t="s">
        <v>1418</v>
      </c>
      <c r="H13760" s="4">
        <v>15171.0</v>
      </c>
      <c r="I13760" s="4">
        <v>12794.0</v>
      </c>
      <c r="J13760" s="4">
        <v>1149.0</v>
      </c>
      <c r="K13760" s="4">
        <v>12038.0</v>
      </c>
      <c r="L13760" s="4">
        <v>45000.0</v>
      </c>
      <c r="M13760" s="4" t="s">
        <v>2041</v>
      </c>
      <c r="N13760" s="4" t="s">
        <v>2041</v>
      </c>
      <c r="O13760" s="4" t="s">
        <v>2041</v>
      </c>
      <c r="P13760" s="4" t="s">
        <v>2041</v>
      </c>
      <c r="R13760" s="5" t="str">
        <f t="shared" si="1"/>
        <v>2023_319</v>
      </c>
    </row>
    <row r="13761">
      <c r="A13761" s="4" t="s">
        <v>2242</v>
      </c>
      <c r="B13761" s="4">
        <v>320.0</v>
      </c>
      <c r="C13761" s="4">
        <v>2023.0</v>
      </c>
      <c r="D13761" s="4" t="s">
        <v>203</v>
      </c>
      <c r="E13761" s="4" t="s">
        <v>2059</v>
      </c>
      <c r="F13761" s="4" t="s">
        <v>88</v>
      </c>
      <c r="G13761" s="4" t="s">
        <v>1413</v>
      </c>
      <c r="H13761" s="4">
        <v>48257.0</v>
      </c>
      <c r="I13761" s="4">
        <v>12745.0</v>
      </c>
      <c r="J13761" s="4">
        <v>3270.0</v>
      </c>
      <c r="K13761" s="4">
        <v>38885.0</v>
      </c>
      <c r="L13761" s="4">
        <v>19300.0</v>
      </c>
      <c r="M13761" s="4" t="s">
        <v>2041</v>
      </c>
      <c r="N13761" s="4" t="s">
        <v>2041</v>
      </c>
      <c r="O13761" s="4" t="s">
        <v>2041</v>
      </c>
      <c r="P13761" s="4" t="s">
        <v>2041</v>
      </c>
      <c r="R13761" s="5" t="str">
        <f t="shared" si="1"/>
        <v>2023_320</v>
      </c>
    </row>
    <row r="13762">
      <c r="A13762" s="4" t="s">
        <v>2635</v>
      </c>
      <c r="B13762" s="4">
        <v>321.0</v>
      </c>
      <c r="C13762" s="4">
        <v>2023.0</v>
      </c>
      <c r="D13762" s="4" t="s">
        <v>638</v>
      </c>
      <c r="E13762" s="4" t="s">
        <v>2043</v>
      </c>
      <c r="F13762" s="4" t="s">
        <v>57</v>
      </c>
      <c r="G13762" s="4" t="s">
        <v>1544</v>
      </c>
      <c r="H13762" s="4">
        <v>125076.0</v>
      </c>
      <c r="I13762" s="4">
        <v>12726.0</v>
      </c>
      <c r="J13762" s="4">
        <v>2066.0</v>
      </c>
      <c r="K13762" s="4">
        <v>27734.0</v>
      </c>
      <c r="L13762" s="4">
        <v>21850.0</v>
      </c>
      <c r="M13762" s="4" t="s">
        <v>2041</v>
      </c>
      <c r="N13762" s="4" t="s">
        <v>2041</v>
      </c>
      <c r="O13762" s="4" t="s">
        <v>2041</v>
      </c>
      <c r="P13762" s="4" t="s">
        <v>2041</v>
      </c>
      <c r="R13762" s="5" t="str">
        <f t="shared" si="1"/>
        <v>2023_321</v>
      </c>
    </row>
    <row r="13763">
      <c r="A13763" s="4" t="s">
        <v>764</v>
      </c>
      <c r="B13763" s="4">
        <v>322.0</v>
      </c>
      <c r="C13763" s="4">
        <v>2023.0</v>
      </c>
      <c r="D13763" s="4" t="s">
        <v>48</v>
      </c>
      <c r="E13763" s="4" t="s">
        <v>48</v>
      </c>
      <c r="F13763" s="4" t="s">
        <v>100</v>
      </c>
      <c r="G13763" s="4" t="s">
        <v>1562</v>
      </c>
      <c r="H13763" s="4">
        <v>63784.0</v>
      </c>
      <c r="I13763" s="4">
        <v>12699.0</v>
      </c>
      <c r="J13763" s="4">
        <v>2256.0</v>
      </c>
      <c r="K13763" s="4">
        <v>27193.0</v>
      </c>
      <c r="L13763" s="4">
        <v>20805.0</v>
      </c>
      <c r="M13763" s="4" t="s">
        <v>2041</v>
      </c>
      <c r="N13763" s="4" t="s">
        <v>2041</v>
      </c>
      <c r="O13763" s="4" t="s">
        <v>2041</v>
      </c>
      <c r="P13763" s="4" t="s">
        <v>2041</v>
      </c>
      <c r="R13763" s="5" t="str">
        <f t="shared" si="1"/>
        <v>2023_322</v>
      </c>
    </row>
    <row r="13764">
      <c r="A13764" s="4" t="s">
        <v>2345</v>
      </c>
      <c r="B13764" s="4">
        <v>323.0</v>
      </c>
      <c r="C13764" s="4">
        <v>2023.0</v>
      </c>
      <c r="D13764" s="4" t="s">
        <v>826</v>
      </c>
      <c r="E13764" s="4" t="s">
        <v>114</v>
      </c>
      <c r="F13764" s="4" t="s">
        <v>148</v>
      </c>
      <c r="G13764" s="4" t="s">
        <v>2346</v>
      </c>
      <c r="H13764" s="4">
        <v>71910.0</v>
      </c>
      <c r="I13764" s="4">
        <v>12682.0</v>
      </c>
      <c r="J13764" s="4">
        <v>698.0</v>
      </c>
      <c r="K13764" s="4">
        <v>32469.0</v>
      </c>
      <c r="L13764" s="4">
        <v>45000.0</v>
      </c>
      <c r="M13764" s="4" t="s">
        <v>2041</v>
      </c>
      <c r="N13764" s="4" t="s">
        <v>2041</v>
      </c>
      <c r="O13764" s="4" t="s">
        <v>2041</v>
      </c>
      <c r="P13764" s="4" t="s">
        <v>2041</v>
      </c>
      <c r="R13764" s="5" t="str">
        <f t="shared" si="1"/>
        <v>2023_323</v>
      </c>
    </row>
    <row r="13765">
      <c r="A13765" s="4" t="s">
        <v>2273</v>
      </c>
      <c r="B13765" s="4">
        <v>324.0</v>
      </c>
      <c r="C13765" s="4">
        <v>2023.0</v>
      </c>
      <c r="D13765" s="4" t="s">
        <v>1723</v>
      </c>
      <c r="E13765" s="4" t="s">
        <v>2062</v>
      </c>
      <c r="F13765" s="4" t="s">
        <v>88</v>
      </c>
      <c r="G13765" s="4" t="s">
        <v>1623</v>
      </c>
      <c r="H13765" s="4">
        <v>10119.0</v>
      </c>
      <c r="I13765" s="4">
        <v>12651.0</v>
      </c>
      <c r="J13765" s="4">
        <v>890.0</v>
      </c>
      <c r="K13765" s="4">
        <v>10104.0</v>
      </c>
      <c r="L13765" s="4">
        <v>25600.0</v>
      </c>
      <c r="M13765" s="4" t="s">
        <v>2041</v>
      </c>
      <c r="N13765" s="4" t="s">
        <v>2041</v>
      </c>
      <c r="O13765" s="4" t="s">
        <v>2041</v>
      </c>
      <c r="P13765" s="4" t="s">
        <v>2041</v>
      </c>
      <c r="R13765" s="5" t="str">
        <f t="shared" si="1"/>
        <v>2023_324</v>
      </c>
    </row>
    <row r="13766">
      <c r="A13766" s="4" t="s">
        <v>2266</v>
      </c>
      <c r="B13766" s="4">
        <v>325.0</v>
      </c>
      <c r="C13766" s="4">
        <v>2023.0</v>
      </c>
      <c r="D13766" s="4" t="s">
        <v>973</v>
      </c>
      <c r="E13766" s="4" t="s">
        <v>114</v>
      </c>
      <c r="F13766" s="4" t="s">
        <v>30</v>
      </c>
      <c r="G13766" s="4" t="s">
        <v>1518</v>
      </c>
      <c r="H13766" s="4">
        <v>10705.0</v>
      </c>
      <c r="I13766" s="4">
        <v>12647.0</v>
      </c>
      <c r="J13766" s="4">
        <v>538.0</v>
      </c>
      <c r="K13766" s="4">
        <v>8607.0</v>
      </c>
      <c r="L13766" s="4">
        <v>22000.0</v>
      </c>
      <c r="M13766" s="4" t="s">
        <v>2041</v>
      </c>
      <c r="N13766" s="4" t="s">
        <v>2041</v>
      </c>
      <c r="O13766" s="4" t="s">
        <v>2041</v>
      </c>
      <c r="P13766" s="4" t="s">
        <v>2041</v>
      </c>
      <c r="R13766" s="5" t="str">
        <f t="shared" si="1"/>
        <v>2023_325</v>
      </c>
    </row>
    <row r="13767">
      <c r="A13767" s="4" t="s">
        <v>2456</v>
      </c>
      <c r="B13767" s="4">
        <v>326.0</v>
      </c>
      <c r="C13767" s="4">
        <v>2023.0</v>
      </c>
      <c r="D13767" s="4" t="s">
        <v>971</v>
      </c>
      <c r="E13767" s="4" t="s">
        <v>2043</v>
      </c>
      <c r="F13767" s="4" t="s">
        <v>35</v>
      </c>
      <c r="G13767" s="4" t="s">
        <v>2457</v>
      </c>
      <c r="H13767" s="4">
        <v>48591.0</v>
      </c>
      <c r="I13767" s="4">
        <v>12623.0</v>
      </c>
      <c r="J13767" s="4">
        <v>1902.0</v>
      </c>
      <c r="K13767" s="4">
        <v>15326.0</v>
      </c>
      <c r="L13767" s="4">
        <v>91000.0</v>
      </c>
      <c r="M13767" s="4" t="s">
        <v>2041</v>
      </c>
      <c r="N13767" s="4" t="s">
        <v>2041</v>
      </c>
      <c r="O13767" s="4" t="s">
        <v>2041</v>
      </c>
      <c r="P13767" s="4" t="s">
        <v>2041</v>
      </c>
      <c r="R13767" s="5" t="str">
        <f t="shared" si="1"/>
        <v>2023_326</v>
      </c>
    </row>
    <row r="13768">
      <c r="A13768" s="4" t="s">
        <v>2172</v>
      </c>
      <c r="B13768" s="4">
        <v>327.0</v>
      </c>
      <c r="C13768" s="4">
        <v>2023.0</v>
      </c>
      <c r="D13768" s="4" t="s">
        <v>216</v>
      </c>
      <c r="E13768" s="4" t="s">
        <v>921</v>
      </c>
      <c r="F13768" s="4" t="s">
        <v>37</v>
      </c>
      <c r="G13768" s="4" t="s">
        <v>1679</v>
      </c>
      <c r="H13768" s="4">
        <v>16110.0</v>
      </c>
      <c r="I13768" s="4">
        <v>12617.0</v>
      </c>
      <c r="J13768" s="4">
        <v>546.0</v>
      </c>
      <c r="K13768" s="4">
        <v>38363.0</v>
      </c>
      <c r="L13768" s="4">
        <v>9100.0</v>
      </c>
      <c r="M13768" s="4" t="s">
        <v>2041</v>
      </c>
      <c r="N13768" s="4" t="s">
        <v>2041</v>
      </c>
      <c r="O13768" s="4" t="s">
        <v>2041</v>
      </c>
      <c r="P13768" s="4" t="s">
        <v>2041</v>
      </c>
      <c r="R13768" s="5" t="str">
        <f t="shared" si="1"/>
        <v>2023_327</v>
      </c>
    </row>
    <row r="13769">
      <c r="A13769" s="4" t="s">
        <v>2768</v>
      </c>
      <c r="B13769" s="4">
        <v>328.0</v>
      </c>
      <c r="C13769" s="4">
        <v>2023.0</v>
      </c>
      <c r="D13769" s="4" t="s">
        <v>42</v>
      </c>
      <c r="E13769" s="4" t="s">
        <v>2042</v>
      </c>
      <c r="F13769" s="4" t="s">
        <v>70</v>
      </c>
      <c r="G13769" s="4" t="s">
        <v>1409</v>
      </c>
      <c r="I13769" s="4">
        <v>12531.0</v>
      </c>
      <c r="J13769" s="4">
        <v>177.0</v>
      </c>
      <c r="K13769" s="4">
        <v>45140.0</v>
      </c>
      <c r="L13769" s="4">
        <v>6350.0</v>
      </c>
      <c r="M13769" s="4" t="s">
        <v>2041</v>
      </c>
      <c r="N13769" s="4" t="s">
        <v>2041</v>
      </c>
      <c r="O13769" s="4" t="s">
        <v>2041</v>
      </c>
      <c r="P13769" s="4" t="s">
        <v>2041</v>
      </c>
      <c r="R13769" s="5" t="str">
        <f t="shared" si="1"/>
        <v>2023_328</v>
      </c>
    </row>
    <row r="13770">
      <c r="A13770" s="4" t="s">
        <v>2681</v>
      </c>
      <c r="B13770" s="4">
        <v>329.0</v>
      </c>
      <c r="C13770" s="4">
        <v>2023.0</v>
      </c>
      <c r="D13770" s="4" t="s">
        <v>490</v>
      </c>
      <c r="E13770" s="4" t="s">
        <v>921</v>
      </c>
      <c r="F13770" s="4" t="s">
        <v>183</v>
      </c>
      <c r="G13770" s="4" t="s">
        <v>1517</v>
      </c>
      <c r="H13770" s="4">
        <v>8772.0</v>
      </c>
      <c r="I13770" s="4">
        <v>12464.0</v>
      </c>
      <c r="J13770" s="4">
        <v>3637.0</v>
      </c>
      <c r="K13770" s="4">
        <v>15056.0</v>
      </c>
      <c r="L13770" s="4">
        <v>1744.0</v>
      </c>
      <c r="M13770" s="4" t="s">
        <v>2041</v>
      </c>
      <c r="N13770" s="4" t="s">
        <v>2041</v>
      </c>
      <c r="O13770" s="4" t="s">
        <v>2041</v>
      </c>
      <c r="P13770" s="4" t="s">
        <v>2041</v>
      </c>
      <c r="R13770" s="5" t="str">
        <f t="shared" si="1"/>
        <v>2023_329</v>
      </c>
    </row>
    <row r="13771">
      <c r="A13771" s="4" t="s">
        <v>2284</v>
      </c>
      <c r="B13771" s="4">
        <v>330.0</v>
      </c>
      <c r="C13771" s="4">
        <v>2023.0</v>
      </c>
      <c r="D13771" s="4" t="s">
        <v>981</v>
      </c>
      <c r="E13771" s="4" t="s">
        <v>2053</v>
      </c>
      <c r="F13771" s="4" t="s">
        <v>74</v>
      </c>
      <c r="G13771" s="4" t="s">
        <v>1618</v>
      </c>
      <c r="H13771" s="4">
        <v>21796.0</v>
      </c>
      <c r="I13771" s="4">
        <v>12459.0</v>
      </c>
      <c r="J13771" s="4">
        <v>1000.0</v>
      </c>
      <c r="K13771" s="4">
        <v>13307.0</v>
      </c>
      <c r="L13771" s="4">
        <v>20000.0</v>
      </c>
      <c r="M13771" s="4" t="s">
        <v>2041</v>
      </c>
      <c r="N13771" s="4" t="s">
        <v>2041</v>
      </c>
      <c r="O13771" s="4" t="s">
        <v>2041</v>
      </c>
      <c r="P13771" s="4" t="s">
        <v>2041</v>
      </c>
      <c r="R13771" s="5" t="str">
        <f t="shared" si="1"/>
        <v>2023_330</v>
      </c>
    </row>
    <row r="13772">
      <c r="A13772" s="4" t="s">
        <v>167</v>
      </c>
      <c r="B13772" s="4">
        <v>331.0</v>
      </c>
      <c r="C13772" s="4">
        <v>2023.0</v>
      </c>
      <c r="D13772" s="4" t="s">
        <v>168</v>
      </c>
      <c r="E13772" s="4" t="s">
        <v>2116</v>
      </c>
      <c r="F13772" s="4" t="s">
        <v>100</v>
      </c>
      <c r="G13772" s="4" t="s">
        <v>1500</v>
      </c>
      <c r="H13772" s="4">
        <v>7591.0</v>
      </c>
      <c r="I13772" s="4">
        <v>12451.0</v>
      </c>
      <c r="J13772" s="4">
        <v>123.0</v>
      </c>
      <c r="K13772" s="4">
        <v>14756.0</v>
      </c>
      <c r="L13772" s="4">
        <v>13100.0</v>
      </c>
      <c r="M13772" s="4" t="s">
        <v>2041</v>
      </c>
      <c r="N13772" s="4" t="s">
        <v>2041</v>
      </c>
      <c r="O13772" s="4" t="s">
        <v>2041</v>
      </c>
      <c r="P13772" s="4" t="s">
        <v>2041</v>
      </c>
      <c r="R13772" s="5" t="str">
        <f t="shared" si="1"/>
        <v>2023_331</v>
      </c>
    </row>
    <row r="13773">
      <c r="A13773" s="4" t="s">
        <v>2743</v>
      </c>
      <c r="B13773" s="4">
        <v>332.0</v>
      </c>
      <c r="C13773" s="4">
        <v>2023.0</v>
      </c>
      <c r="D13773" s="4" t="s">
        <v>48</v>
      </c>
      <c r="E13773" s="4" t="s">
        <v>48</v>
      </c>
      <c r="F13773" s="4" t="s">
        <v>30</v>
      </c>
      <c r="G13773" s="4" t="s">
        <v>1407</v>
      </c>
      <c r="H13773" s="4">
        <v>23456.0</v>
      </c>
      <c r="I13773" s="4">
        <v>12440.0</v>
      </c>
      <c r="J13773" s="4">
        <v>1871.0</v>
      </c>
      <c r="K13773" s="4">
        <v>35407.0</v>
      </c>
      <c r="L13773" s="4">
        <v>24600.0</v>
      </c>
      <c r="M13773" s="4" t="s">
        <v>2041</v>
      </c>
      <c r="N13773" s="4" t="s">
        <v>2041</v>
      </c>
      <c r="O13773" s="4" t="s">
        <v>2041</v>
      </c>
      <c r="P13773" s="4" t="s">
        <v>2041</v>
      </c>
      <c r="R13773" s="5" t="str">
        <f t="shared" si="1"/>
        <v>2023_332</v>
      </c>
    </row>
    <row r="13774">
      <c r="A13774" s="7" t="s">
        <v>2543</v>
      </c>
      <c r="B13774" s="7">
        <v>333.0</v>
      </c>
      <c r="C13774" s="7">
        <v>2023.0</v>
      </c>
      <c r="D13774" s="7" t="s">
        <v>611</v>
      </c>
      <c r="E13774" s="7" t="s">
        <v>2042</v>
      </c>
      <c r="F13774" s="7" t="s">
        <v>144</v>
      </c>
      <c r="G13774" s="7" t="s">
        <v>2390</v>
      </c>
      <c r="H13774" s="8"/>
      <c r="I13774" s="7">
        <v>12411.0</v>
      </c>
      <c r="J13774" s="7">
        <v>1404.0</v>
      </c>
      <c r="K13774" s="7">
        <v>29892.0</v>
      </c>
      <c r="L13774" s="7">
        <v>52000.0</v>
      </c>
      <c r="M13774" s="7" t="s">
        <v>2041</v>
      </c>
      <c r="N13774" s="7" t="s">
        <v>2044</v>
      </c>
      <c r="O13774" s="7" t="s">
        <v>2041</v>
      </c>
      <c r="P13774" s="7" t="s">
        <v>2041</v>
      </c>
      <c r="Q13774" s="8"/>
      <c r="R13774" s="5" t="str">
        <f t="shared" si="1"/>
        <v>2023_333</v>
      </c>
    </row>
    <row r="13775">
      <c r="A13775" s="7" t="s">
        <v>2361</v>
      </c>
      <c r="B13775" s="7">
        <v>334.0</v>
      </c>
      <c r="C13775" s="7">
        <v>2023.0</v>
      </c>
      <c r="D13775" s="7" t="s">
        <v>1831</v>
      </c>
      <c r="E13775" s="7" t="s">
        <v>2040</v>
      </c>
      <c r="F13775" s="7" t="s">
        <v>100</v>
      </c>
      <c r="G13775" s="7" t="s">
        <v>1817</v>
      </c>
      <c r="H13775" s="7">
        <v>12148.0</v>
      </c>
      <c r="I13775" s="7">
        <v>12368.0</v>
      </c>
      <c r="J13775" s="7">
        <v>1043.0</v>
      </c>
      <c r="K13775" s="7">
        <v>8992.0</v>
      </c>
      <c r="L13775" s="7">
        <v>35800.0</v>
      </c>
      <c r="M13775" s="7" t="s">
        <v>2041</v>
      </c>
      <c r="N13775" s="7" t="s">
        <v>2044</v>
      </c>
      <c r="O13775" s="7" t="s">
        <v>2041</v>
      </c>
      <c r="P13775" s="7" t="s">
        <v>2041</v>
      </c>
      <c r="Q13775" s="8"/>
      <c r="R13775" s="5" t="str">
        <f t="shared" si="1"/>
        <v>2023_334</v>
      </c>
    </row>
    <row r="13776">
      <c r="A13776" s="4" t="s">
        <v>2336</v>
      </c>
      <c r="B13776" s="4">
        <v>335.0</v>
      </c>
      <c r="C13776" s="4">
        <v>2023.0</v>
      </c>
      <c r="D13776" s="4" t="s">
        <v>216</v>
      </c>
      <c r="E13776" s="4" t="s">
        <v>921</v>
      </c>
      <c r="F13776" s="4" t="s">
        <v>148</v>
      </c>
      <c r="G13776" s="4" t="s">
        <v>1463</v>
      </c>
      <c r="H13776" s="4">
        <v>27287.0</v>
      </c>
      <c r="I13776" s="4">
        <v>12289.0</v>
      </c>
      <c r="J13776" s="4">
        <v>1405.0</v>
      </c>
      <c r="K13776" s="4">
        <v>53231.0</v>
      </c>
      <c r="L13776" s="4">
        <v>9626.0</v>
      </c>
      <c r="M13776" s="4" t="s">
        <v>2041</v>
      </c>
      <c r="N13776" s="4" t="s">
        <v>2041</v>
      </c>
      <c r="O13776" s="4" t="s">
        <v>2041</v>
      </c>
      <c r="P13776" s="4" t="s">
        <v>2041</v>
      </c>
      <c r="R13776" s="5" t="str">
        <f t="shared" si="1"/>
        <v>2023_335</v>
      </c>
    </row>
    <row r="13777">
      <c r="A13777" s="4" t="s">
        <v>2627</v>
      </c>
      <c r="B13777" s="4">
        <v>336.0</v>
      </c>
      <c r="C13777" s="4">
        <v>2023.0</v>
      </c>
      <c r="D13777" s="4" t="s">
        <v>1364</v>
      </c>
      <c r="E13777" s="4" t="s">
        <v>2040</v>
      </c>
      <c r="F13777" s="4" t="s">
        <v>148</v>
      </c>
      <c r="G13777" s="4" t="s">
        <v>1466</v>
      </c>
      <c r="H13777" s="4">
        <v>3796.0</v>
      </c>
      <c r="I13777" s="4">
        <v>12218.0</v>
      </c>
      <c r="J13777" s="4">
        <v>1331.0</v>
      </c>
      <c r="K13777" s="4">
        <v>3580.0</v>
      </c>
      <c r="L13777" s="4">
        <v>15745.0</v>
      </c>
      <c r="M13777" s="4" t="s">
        <v>2044</v>
      </c>
      <c r="N13777" s="4" t="s">
        <v>2041</v>
      </c>
      <c r="O13777" s="4" t="s">
        <v>2041</v>
      </c>
      <c r="P13777" s="4" t="s">
        <v>2041</v>
      </c>
      <c r="R13777" s="5" t="str">
        <f t="shared" si="1"/>
        <v>2023_336</v>
      </c>
    </row>
    <row r="13778">
      <c r="A13778" s="4" t="s">
        <v>2134</v>
      </c>
      <c r="B13778" s="4">
        <v>337.0</v>
      </c>
      <c r="C13778" s="4">
        <v>2023.0</v>
      </c>
      <c r="D13778" s="4" t="s">
        <v>1295</v>
      </c>
      <c r="E13778" s="4" t="s">
        <v>114</v>
      </c>
      <c r="F13778" s="4" t="s">
        <v>115</v>
      </c>
      <c r="G13778" s="4" t="s">
        <v>1665</v>
      </c>
      <c r="H13778" s="4">
        <v>670.0</v>
      </c>
      <c r="I13778" s="4">
        <v>12211.0</v>
      </c>
      <c r="J13778" s="4">
        <v>46.0</v>
      </c>
      <c r="K13778" s="4">
        <v>14669.0</v>
      </c>
      <c r="L13778" s="4">
        <v>58500.0</v>
      </c>
      <c r="M13778" s="4" t="s">
        <v>2041</v>
      </c>
      <c r="N13778" s="4" t="s">
        <v>2041</v>
      </c>
      <c r="O13778" s="4" t="s">
        <v>2041</v>
      </c>
      <c r="P13778" s="4" t="s">
        <v>2041</v>
      </c>
      <c r="R13778" s="5" t="str">
        <f t="shared" si="1"/>
        <v>2023_337</v>
      </c>
    </row>
    <row r="13779">
      <c r="A13779" s="4" t="s">
        <v>2272</v>
      </c>
      <c r="B13779" s="4">
        <v>338.0</v>
      </c>
      <c r="C13779" s="4">
        <v>2023.0</v>
      </c>
      <c r="D13779" s="4" t="s">
        <v>81</v>
      </c>
      <c r="E13779" s="4" t="s">
        <v>2042</v>
      </c>
      <c r="F13779" s="4" t="s">
        <v>20</v>
      </c>
      <c r="G13779" s="4" t="s">
        <v>1402</v>
      </c>
      <c r="H13779" s="4">
        <v>7668.0</v>
      </c>
      <c r="I13779" s="4">
        <v>12199.0</v>
      </c>
      <c r="J13779" s="4">
        <v>1714.0</v>
      </c>
      <c r="K13779" s="4">
        <v>191826.0</v>
      </c>
      <c r="L13779" s="4">
        <v>11600.0</v>
      </c>
      <c r="M13779" s="4" t="s">
        <v>2041</v>
      </c>
      <c r="N13779" s="4" t="s">
        <v>2041</v>
      </c>
      <c r="O13779" s="4" t="s">
        <v>2041</v>
      </c>
      <c r="P13779" s="4" t="s">
        <v>2041</v>
      </c>
      <c r="R13779" s="5" t="str">
        <f t="shared" si="1"/>
        <v>2023_338</v>
      </c>
    </row>
    <row r="13780">
      <c r="A13780" s="4" t="s">
        <v>2599</v>
      </c>
      <c r="B13780" s="4">
        <v>339.0</v>
      </c>
      <c r="C13780" s="4">
        <v>2023.0</v>
      </c>
      <c r="D13780" s="4" t="s">
        <v>102</v>
      </c>
      <c r="E13780" s="4" t="s">
        <v>114</v>
      </c>
      <c r="F13780" s="4" t="s">
        <v>30</v>
      </c>
      <c r="G13780" s="4" t="s">
        <v>2600</v>
      </c>
      <c r="H13780" s="4">
        <v>89830.0</v>
      </c>
      <c r="I13780" s="4">
        <v>12173.0</v>
      </c>
      <c r="J13780" s="4">
        <v>4338.0</v>
      </c>
      <c r="K13780" s="4">
        <v>29215.0</v>
      </c>
      <c r="L13780" s="4">
        <v>11851.0</v>
      </c>
      <c r="M13780" s="4" t="s">
        <v>2044</v>
      </c>
      <c r="N13780" s="4" t="s">
        <v>2041</v>
      </c>
      <c r="O13780" s="4" t="s">
        <v>2041</v>
      </c>
      <c r="P13780" s="4" t="s">
        <v>2041</v>
      </c>
      <c r="R13780" s="5" t="str">
        <f t="shared" si="1"/>
        <v>2023_339</v>
      </c>
    </row>
    <row r="13781">
      <c r="A13781" s="4" t="s">
        <v>2560</v>
      </c>
      <c r="B13781" s="4">
        <v>340.0</v>
      </c>
      <c r="C13781" s="4">
        <v>2023.0</v>
      </c>
      <c r="D13781" s="4" t="s">
        <v>177</v>
      </c>
      <c r="E13781" s="4" t="s">
        <v>2065</v>
      </c>
      <c r="F13781" s="4" t="s">
        <v>183</v>
      </c>
      <c r="G13781" s="4" t="s">
        <v>1550</v>
      </c>
      <c r="H13781" s="4">
        <v>9130.0</v>
      </c>
      <c r="I13781" s="4">
        <v>12164.0</v>
      </c>
      <c r="J13781" s="4">
        <v>1815.0</v>
      </c>
      <c r="K13781" s="4">
        <v>42464.0</v>
      </c>
      <c r="L13781" s="4">
        <v>7283.0</v>
      </c>
      <c r="M13781" s="4" t="s">
        <v>2041</v>
      </c>
      <c r="N13781" s="4" t="s">
        <v>2041</v>
      </c>
      <c r="O13781" s="4" t="s">
        <v>2041</v>
      </c>
      <c r="P13781" s="4" t="s">
        <v>2041</v>
      </c>
      <c r="R13781" s="5" t="str">
        <f t="shared" si="1"/>
        <v>2023_340</v>
      </c>
    </row>
    <row r="13782">
      <c r="A13782" s="4" t="s">
        <v>2684</v>
      </c>
      <c r="B13782" s="4">
        <v>341.0</v>
      </c>
      <c r="C13782" s="4">
        <v>2023.0</v>
      </c>
      <c r="D13782" s="4" t="s">
        <v>490</v>
      </c>
      <c r="E13782" s="4" t="s">
        <v>921</v>
      </c>
      <c r="F13782" s="4" t="s">
        <v>24</v>
      </c>
      <c r="G13782" s="4" t="s">
        <v>1404</v>
      </c>
      <c r="H13782" s="4">
        <v>11213.0</v>
      </c>
      <c r="I13782" s="4">
        <v>12132.0</v>
      </c>
      <c r="J13782" s="4">
        <v>3674.0</v>
      </c>
      <c r="K13782" s="4">
        <v>13147.0</v>
      </c>
      <c r="L13782" s="4">
        <v>2273.0</v>
      </c>
      <c r="M13782" s="4" t="s">
        <v>2041</v>
      </c>
      <c r="N13782" s="4" t="s">
        <v>2041</v>
      </c>
      <c r="O13782" s="4" t="s">
        <v>2041</v>
      </c>
      <c r="P13782" s="4" t="s">
        <v>2041</v>
      </c>
      <c r="R13782" s="5" t="str">
        <f t="shared" si="1"/>
        <v>2023_341</v>
      </c>
    </row>
    <row r="13783">
      <c r="A13783" s="4" t="s">
        <v>2575</v>
      </c>
      <c r="B13783" s="4">
        <v>342.0</v>
      </c>
      <c r="C13783" s="4">
        <v>2023.0</v>
      </c>
      <c r="D13783" s="4" t="s">
        <v>1364</v>
      </c>
      <c r="E13783" s="4" t="s">
        <v>2040</v>
      </c>
      <c r="F13783" s="4" t="s">
        <v>183</v>
      </c>
      <c r="G13783" s="4" t="s">
        <v>1550</v>
      </c>
      <c r="H13783" s="4">
        <v>406.0</v>
      </c>
      <c r="I13783" s="4">
        <v>12106.0</v>
      </c>
      <c r="J13783" s="4">
        <v>2594.0</v>
      </c>
      <c r="K13783" s="4">
        <v>12571.0</v>
      </c>
      <c r="L13783" s="4">
        <v>24683.0</v>
      </c>
      <c r="M13783" s="4" t="s">
        <v>2041</v>
      </c>
      <c r="N13783" s="4" t="s">
        <v>2041</v>
      </c>
      <c r="O13783" s="4" t="s">
        <v>2041</v>
      </c>
      <c r="P13783" s="4" t="s">
        <v>2041</v>
      </c>
      <c r="R13783" s="5" t="str">
        <f t="shared" si="1"/>
        <v>2023_342</v>
      </c>
    </row>
    <row r="13784">
      <c r="A13784" s="4" t="s">
        <v>2197</v>
      </c>
      <c r="B13784" s="4">
        <v>343.0</v>
      </c>
      <c r="C13784" s="4">
        <v>2023.0</v>
      </c>
      <c r="D13784" s="4" t="s">
        <v>216</v>
      </c>
      <c r="E13784" s="4" t="s">
        <v>921</v>
      </c>
      <c r="F13784" s="4" t="s">
        <v>55</v>
      </c>
      <c r="G13784" s="4" t="s">
        <v>1480</v>
      </c>
      <c r="H13784" s="4">
        <v>22924.0</v>
      </c>
      <c r="I13784" s="4">
        <v>12053.0</v>
      </c>
      <c r="J13784" s="4">
        <v>406.0</v>
      </c>
      <c r="K13784" s="4">
        <v>46108.0</v>
      </c>
      <c r="L13784" s="4">
        <v>12335.0</v>
      </c>
      <c r="M13784" s="4" t="s">
        <v>2041</v>
      </c>
      <c r="N13784" s="4" t="s">
        <v>2041</v>
      </c>
      <c r="O13784" s="4" t="s">
        <v>2041</v>
      </c>
      <c r="P13784" s="4" t="s">
        <v>2041</v>
      </c>
      <c r="R13784" s="5" t="str">
        <f t="shared" si="1"/>
        <v>2023_343</v>
      </c>
    </row>
    <row r="13785">
      <c r="A13785" s="4" t="s">
        <v>2631</v>
      </c>
      <c r="B13785" s="4">
        <v>344.0</v>
      </c>
      <c r="C13785" s="4">
        <v>2023.0</v>
      </c>
      <c r="D13785" s="4" t="s">
        <v>975</v>
      </c>
      <c r="E13785" s="4" t="s">
        <v>2043</v>
      </c>
      <c r="F13785" s="4" t="s">
        <v>148</v>
      </c>
      <c r="G13785" s="4" t="s">
        <v>1455</v>
      </c>
      <c r="H13785" s="4">
        <v>99764.0</v>
      </c>
      <c r="I13785" s="4">
        <v>12014.0</v>
      </c>
      <c r="J13785" s="4">
        <v>2749.0</v>
      </c>
      <c r="K13785" s="4">
        <v>50302.0</v>
      </c>
      <c r="L13785" s="4">
        <v>24450.0</v>
      </c>
      <c r="M13785" s="4" t="s">
        <v>2041</v>
      </c>
      <c r="N13785" s="4" t="s">
        <v>2041</v>
      </c>
      <c r="O13785" s="4" t="s">
        <v>2041</v>
      </c>
      <c r="P13785" s="4" t="s">
        <v>2041</v>
      </c>
      <c r="R13785" s="5" t="str">
        <f t="shared" si="1"/>
        <v>2023_344</v>
      </c>
    </row>
    <row r="13786">
      <c r="A13786" s="4" t="s">
        <v>351</v>
      </c>
      <c r="B13786" s="4">
        <v>345.0</v>
      </c>
      <c r="C13786" s="4">
        <v>2023.0</v>
      </c>
      <c r="D13786" s="4" t="s">
        <v>1165</v>
      </c>
      <c r="E13786" s="4" t="s">
        <v>2059</v>
      </c>
      <c r="F13786" s="4" t="s">
        <v>179</v>
      </c>
      <c r="G13786" s="4" t="s">
        <v>1498</v>
      </c>
      <c r="H13786" s="4">
        <v>4147.0</v>
      </c>
      <c r="I13786" s="4">
        <v>12011.0</v>
      </c>
      <c r="J13786" s="4">
        <v>867.0</v>
      </c>
      <c r="K13786" s="4">
        <v>14395.0</v>
      </c>
      <c r="L13786" s="4">
        <v>48300.0</v>
      </c>
      <c r="M13786" s="4" t="s">
        <v>2041</v>
      </c>
      <c r="N13786" s="4" t="s">
        <v>2041</v>
      </c>
      <c r="O13786" s="4" t="s">
        <v>2041</v>
      </c>
      <c r="P13786" s="4" t="s">
        <v>2041</v>
      </c>
      <c r="R13786" s="5" t="str">
        <f t="shared" si="1"/>
        <v>2023_345</v>
      </c>
    </row>
    <row r="13787">
      <c r="A13787" s="4" t="s">
        <v>2305</v>
      </c>
      <c r="B13787" s="4">
        <v>346.0</v>
      </c>
      <c r="C13787" s="4">
        <v>2023.0</v>
      </c>
      <c r="D13787" s="4" t="s">
        <v>352</v>
      </c>
      <c r="E13787" s="4" t="s">
        <v>2040</v>
      </c>
      <c r="F13787" s="4" t="s">
        <v>43</v>
      </c>
      <c r="G13787" s="4" t="s">
        <v>1595</v>
      </c>
      <c r="H13787" s="4">
        <v>7689.0</v>
      </c>
      <c r="I13787" s="4">
        <v>11994.0</v>
      </c>
      <c r="J13787" s="4">
        <v>2764.0</v>
      </c>
      <c r="K13787" s="4">
        <v>25927.0</v>
      </c>
      <c r="L13787" s="4">
        <v>21500.0</v>
      </c>
      <c r="M13787" s="4" t="s">
        <v>2041</v>
      </c>
      <c r="N13787" s="4" t="s">
        <v>2041</v>
      </c>
      <c r="O13787" s="4" t="s">
        <v>2041</v>
      </c>
      <c r="P13787" s="4" t="s">
        <v>2041</v>
      </c>
      <c r="R13787" s="5" t="str">
        <f t="shared" si="1"/>
        <v>2023_346</v>
      </c>
    </row>
    <row r="13788">
      <c r="A13788" s="4" t="s">
        <v>1540</v>
      </c>
      <c r="B13788" s="4">
        <v>347.0</v>
      </c>
      <c r="C13788" s="4">
        <v>2023.0</v>
      </c>
      <c r="D13788" s="4" t="s">
        <v>99</v>
      </c>
      <c r="E13788" s="4" t="s">
        <v>2042</v>
      </c>
      <c r="F13788" s="4" t="s">
        <v>115</v>
      </c>
      <c r="G13788" s="4" t="s">
        <v>1541</v>
      </c>
      <c r="H13788" s="4">
        <v>7805.0</v>
      </c>
      <c r="I13788" s="4">
        <v>11991.0</v>
      </c>
      <c r="J13788" s="4">
        <v>1314.0</v>
      </c>
      <c r="K13788" s="4">
        <v>61435.0</v>
      </c>
      <c r="L13788" s="4">
        <v>10801.0</v>
      </c>
      <c r="M13788" s="4" t="s">
        <v>2041</v>
      </c>
      <c r="N13788" s="4" t="s">
        <v>2041</v>
      </c>
      <c r="O13788" s="4" t="s">
        <v>2041</v>
      </c>
      <c r="P13788" s="4" t="s">
        <v>2041</v>
      </c>
      <c r="R13788" s="5" t="str">
        <f t="shared" si="1"/>
        <v>2023_347</v>
      </c>
    </row>
    <row r="13789">
      <c r="A13789" s="4" t="s">
        <v>2666</v>
      </c>
      <c r="B13789" s="4">
        <v>348.0</v>
      </c>
      <c r="C13789" s="4">
        <v>2023.0</v>
      </c>
      <c r="D13789" s="4" t="s">
        <v>490</v>
      </c>
      <c r="E13789" s="4" t="s">
        <v>921</v>
      </c>
      <c r="F13789" s="4" t="s">
        <v>183</v>
      </c>
      <c r="G13789" s="4" t="s">
        <v>1517</v>
      </c>
      <c r="H13789" s="4">
        <v>38947.0</v>
      </c>
      <c r="I13789" s="4">
        <v>11915.0</v>
      </c>
      <c r="J13789" s="4">
        <v>429.0</v>
      </c>
      <c r="K13789" s="4">
        <v>38482.0</v>
      </c>
      <c r="L13789" s="4">
        <v>14600.0</v>
      </c>
      <c r="M13789" s="4" t="s">
        <v>2041</v>
      </c>
      <c r="N13789" s="4" t="s">
        <v>2041</v>
      </c>
      <c r="O13789" s="4" t="s">
        <v>2041</v>
      </c>
      <c r="P13789" s="4" t="s">
        <v>2041</v>
      </c>
      <c r="R13789" s="5" t="str">
        <f t="shared" si="1"/>
        <v>2023_348</v>
      </c>
    </row>
    <row r="13790">
      <c r="A13790" s="4" t="s">
        <v>2235</v>
      </c>
      <c r="B13790" s="4">
        <v>349.0</v>
      </c>
      <c r="C13790" s="4">
        <v>2023.0</v>
      </c>
      <c r="D13790" s="4" t="s">
        <v>285</v>
      </c>
      <c r="E13790" s="4" t="s">
        <v>285</v>
      </c>
      <c r="F13790" s="4" t="s">
        <v>183</v>
      </c>
      <c r="G13790" s="4" t="s">
        <v>1517</v>
      </c>
      <c r="H13790" s="4">
        <v>8904.0</v>
      </c>
      <c r="I13790" s="4">
        <v>11842.0</v>
      </c>
      <c r="J13790" s="4">
        <v>1387.0</v>
      </c>
      <c r="K13790" s="4">
        <v>13342.0</v>
      </c>
      <c r="L13790" s="4">
        <v>27650.0</v>
      </c>
      <c r="M13790" s="4" t="s">
        <v>2041</v>
      </c>
      <c r="N13790" s="4" t="s">
        <v>2041</v>
      </c>
      <c r="O13790" s="4" t="s">
        <v>2041</v>
      </c>
      <c r="P13790" s="4" t="s">
        <v>2041</v>
      </c>
      <c r="R13790" s="5" t="str">
        <f t="shared" si="1"/>
        <v>2023_349</v>
      </c>
    </row>
    <row r="13791">
      <c r="A13791" s="4" t="s">
        <v>2138</v>
      </c>
      <c r="B13791" s="4">
        <v>350.0</v>
      </c>
      <c r="C13791" s="4">
        <v>2023.0</v>
      </c>
      <c r="D13791" s="4" t="s">
        <v>490</v>
      </c>
      <c r="E13791" s="4" t="s">
        <v>921</v>
      </c>
      <c r="F13791" s="4" t="s">
        <v>118</v>
      </c>
      <c r="G13791" s="4" t="s">
        <v>1543</v>
      </c>
      <c r="H13791" s="4">
        <v>10244.0</v>
      </c>
      <c r="I13791" s="4">
        <v>11743.0</v>
      </c>
      <c r="J13791" s="4">
        <v>4936.0</v>
      </c>
      <c r="K13791" s="4">
        <v>15468.0</v>
      </c>
      <c r="L13791" s="4">
        <v>1200.0</v>
      </c>
      <c r="M13791" s="4" t="s">
        <v>2041</v>
      </c>
      <c r="N13791" s="4" t="s">
        <v>2041</v>
      </c>
      <c r="O13791" s="4" t="s">
        <v>2044</v>
      </c>
      <c r="P13791" s="4" t="s">
        <v>2041</v>
      </c>
      <c r="R13791" s="5" t="str">
        <f t="shared" si="1"/>
        <v>2023_350</v>
      </c>
    </row>
    <row r="13792">
      <c r="A13792" s="4" t="s">
        <v>2331</v>
      </c>
      <c r="B13792" s="4">
        <v>351.0</v>
      </c>
      <c r="C13792" s="4">
        <v>2023.0</v>
      </c>
      <c r="D13792" s="4" t="s">
        <v>1105</v>
      </c>
      <c r="E13792" s="4" t="s">
        <v>2052</v>
      </c>
      <c r="F13792" s="4" t="s">
        <v>88</v>
      </c>
      <c r="G13792" s="4" t="s">
        <v>1573</v>
      </c>
      <c r="H13792" s="4">
        <v>6368.0</v>
      </c>
      <c r="I13792" s="4">
        <v>11737.0</v>
      </c>
      <c r="J13792" s="4">
        <v>25.0</v>
      </c>
      <c r="K13792" s="4">
        <v>14120.0</v>
      </c>
      <c r="L13792" s="4">
        <v>40900.0</v>
      </c>
      <c r="M13792" s="4" t="s">
        <v>2041</v>
      </c>
      <c r="N13792" s="4" t="s">
        <v>2041</v>
      </c>
      <c r="O13792" s="4" t="s">
        <v>2041</v>
      </c>
      <c r="P13792" s="4" t="s">
        <v>2041</v>
      </c>
      <c r="R13792" s="5" t="str">
        <f t="shared" si="1"/>
        <v>2023_351</v>
      </c>
    </row>
    <row r="13793">
      <c r="A13793" s="4" t="s">
        <v>2506</v>
      </c>
      <c r="B13793" s="4">
        <v>352.0</v>
      </c>
      <c r="C13793" s="4">
        <v>2023.0</v>
      </c>
      <c r="D13793" s="4" t="s">
        <v>67</v>
      </c>
      <c r="E13793" s="4" t="s">
        <v>2042</v>
      </c>
      <c r="F13793" s="4" t="s">
        <v>37</v>
      </c>
      <c r="G13793" s="4" t="s">
        <v>1593</v>
      </c>
      <c r="H13793" s="4">
        <v>17094.0</v>
      </c>
      <c r="I13793" s="4">
        <v>11675.0</v>
      </c>
      <c r="J13793" s="4">
        <v>214.0</v>
      </c>
      <c r="K13793" s="4">
        <v>49791.0</v>
      </c>
      <c r="L13793" s="4">
        <v>20900.0</v>
      </c>
      <c r="M13793" s="4" t="s">
        <v>2041</v>
      </c>
      <c r="N13793" s="4" t="s">
        <v>2041</v>
      </c>
      <c r="O13793" s="4" t="s">
        <v>2041</v>
      </c>
      <c r="P13793" s="4" t="s">
        <v>2041</v>
      </c>
      <c r="R13793" s="5" t="str">
        <f t="shared" si="1"/>
        <v>2023_352</v>
      </c>
    </row>
    <row r="13794">
      <c r="A13794" s="4" t="s">
        <v>2576</v>
      </c>
      <c r="B13794" s="4">
        <v>353.0</v>
      </c>
      <c r="C13794" s="4">
        <v>2023.0</v>
      </c>
      <c r="D13794" s="4" t="s">
        <v>1364</v>
      </c>
      <c r="E13794" s="4" t="s">
        <v>2040</v>
      </c>
      <c r="F13794" s="4" t="s">
        <v>95</v>
      </c>
      <c r="G13794" s="4" t="s">
        <v>1458</v>
      </c>
      <c r="H13794" s="4">
        <v>14879.0</v>
      </c>
      <c r="I13794" s="4">
        <v>11667.0</v>
      </c>
      <c r="J13794" s="4">
        <v>352.0</v>
      </c>
      <c r="K13794" s="4">
        <v>21561.0</v>
      </c>
      <c r="L13794" s="4">
        <v>16500.0</v>
      </c>
      <c r="M13794" s="4" t="s">
        <v>2041</v>
      </c>
      <c r="N13794" s="4" t="s">
        <v>2041</v>
      </c>
      <c r="O13794" s="4" t="s">
        <v>2041</v>
      </c>
      <c r="P13794" s="4" t="s">
        <v>2041</v>
      </c>
      <c r="R13794" s="5" t="str">
        <f t="shared" si="1"/>
        <v>2023_353</v>
      </c>
    </row>
    <row r="13795">
      <c r="A13795" s="4" t="s">
        <v>1261</v>
      </c>
      <c r="B13795" s="4">
        <v>354.0</v>
      </c>
      <c r="C13795" s="4">
        <v>2023.0</v>
      </c>
      <c r="D13795" s="4" t="s">
        <v>232</v>
      </c>
      <c r="E13795" s="4" t="s">
        <v>2112</v>
      </c>
      <c r="F13795" s="4" t="s">
        <v>955</v>
      </c>
      <c r="G13795" s="4" t="s">
        <v>2744</v>
      </c>
      <c r="H13795" s="4">
        <v>10503.0</v>
      </c>
      <c r="I13795" s="4">
        <v>11647.0</v>
      </c>
      <c r="J13795" s="4">
        <v>899.0</v>
      </c>
      <c r="K13795" s="4">
        <v>33527.0</v>
      </c>
      <c r="L13795" s="4">
        <v>49000.0</v>
      </c>
      <c r="M13795" s="4" t="s">
        <v>2041</v>
      </c>
      <c r="N13795" s="4" t="s">
        <v>2041</v>
      </c>
      <c r="O13795" s="4" t="s">
        <v>2041</v>
      </c>
      <c r="P13795" s="4" t="s">
        <v>2041</v>
      </c>
      <c r="R13795" s="5" t="str">
        <f t="shared" si="1"/>
        <v>2023_354</v>
      </c>
    </row>
    <row r="13796">
      <c r="A13796" s="4" t="s">
        <v>2427</v>
      </c>
      <c r="B13796" s="4">
        <v>355.0</v>
      </c>
      <c r="C13796" s="4">
        <v>2023.0</v>
      </c>
      <c r="D13796" s="4" t="s">
        <v>2623</v>
      </c>
      <c r="E13796" s="4" t="s">
        <v>2141</v>
      </c>
      <c r="F13796" s="4" t="s">
        <v>35</v>
      </c>
      <c r="G13796" s="4" t="s">
        <v>1499</v>
      </c>
      <c r="H13796" s="4">
        <v>27460.0</v>
      </c>
      <c r="I13796" s="4">
        <v>11642.0</v>
      </c>
      <c r="J13796" s="4">
        <v>2105.0</v>
      </c>
      <c r="K13796" s="4">
        <v>24183.0</v>
      </c>
      <c r="L13796" s="4">
        <v>24600.0</v>
      </c>
      <c r="M13796" s="4" t="s">
        <v>2041</v>
      </c>
      <c r="N13796" s="4" t="s">
        <v>2041</v>
      </c>
      <c r="O13796" s="4" t="s">
        <v>2041</v>
      </c>
      <c r="P13796" s="4" t="s">
        <v>2041</v>
      </c>
      <c r="R13796" s="5" t="str">
        <f t="shared" si="1"/>
        <v>2023_355</v>
      </c>
    </row>
    <row r="13797">
      <c r="A13797" s="4" t="s">
        <v>2745</v>
      </c>
      <c r="B13797" s="4">
        <v>356.0</v>
      </c>
      <c r="C13797" s="4">
        <v>2023.0</v>
      </c>
      <c r="D13797" s="4" t="s">
        <v>611</v>
      </c>
      <c r="E13797" s="4" t="s">
        <v>2042</v>
      </c>
      <c r="F13797" s="4" t="s">
        <v>30</v>
      </c>
      <c r="G13797" s="4" t="s">
        <v>1407</v>
      </c>
      <c r="H13797" s="4">
        <v>36042.0</v>
      </c>
      <c r="I13797" s="4">
        <v>11627.0</v>
      </c>
      <c r="J13797" s="4">
        <v>3213.0</v>
      </c>
      <c r="K13797" s="4">
        <v>259333.0</v>
      </c>
      <c r="L13797" s="4">
        <v>4258.0</v>
      </c>
      <c r="M13797" s="4" t="s">
        <v>2044</v>
      </c>
      <c r="N13797" s="4" t="s">
        <v>2041</v>
      </c>
      <c r="O13797" s="4" t="s">
        <v>2041</v>
      </c>
      <c r="P13797" s="4" t="s">
        <v>2041</v>
      </c>
      <c r="R13797" s="5" t="str">
        <f t="shared" si="1"/>
        <v>2023_356</v>
      </c>
    </row>
    <row r="13798">
      <c r="A13798" s="4" t="s">
        <v>1647</v>
      </c>
      <c r="B13798" s="4">
        <v>357.0</v>
      </c>
      <c r="C13798" s="4">
        <v>2023.0</v>
      </c>
      <c r="D13798" s="4" t="s">
        <v>1295</v>
      </c>
      <c r="E13798" s="4" t="s">
        <v>114</v>
      </c>
      <c r="F13798" s="4" t="s">
        <v>183</v>
      </c>
      <c r="G13798" s="4" t="s">
        <v>1517</v>
      </c>
      <c r="H13798" s="4">
        <v>7332.0</v>
      </c>
      <c r="I13798" s="4">
        <v>11610.0</v>
      </c>
      <c r="J13798" s="4">
        <v>560.0</v>
      </c>
      <c r="K13798" s="4">
        <v>16928.0</v>
      </c>
      <c r="L13798" s="4">
        <v>70000.0</v>
      </c>
      <c r="M13798" s="4" t="s">
        <v>2041</v>
      </c>
      <c r="N13798" s="4" t="s">
        <v>2041</v>
      </c>
      <c r="O13798" s="4" t="s">
        <v>2041</v>
      </c>
      <c r="P13798" s="4" t="s">
        <v>2041</v>
      </c>
      <c r="R13798" s="5" t="str">
        <f t="shared" si="1"/>
        <v>2023_357</v>
      </c>
    </row>
    <row r="13799">
      <c r="A13799" s="4" t="s">
        <v>2137</v>
      </c>
      <c r="B13799" s="4">
        <v>358.0</v>
      </c>
      <c r="C13799" s="4">
        <v>2023.0</v>
      </c>
      <c r="D13799" s="4" t="s">
        <v>490</v>
      </c>
      <c r="E13799" s="4" t="s">
        <v>921</v>
      </c>
      <c r="F13799" s="4" t="s">
        <v>30</v>
      </c>
      <c r="G13799" s="4" t="s">
        <v>1407</v>
      </c>
      <c r="H13799" s="4">
        <v>40520.0</v>
      </c>
      <c r="I13799" s="4">
        <v>11570.0</v>
      </c>
      <c r="J13799" s="4">
        <v>2096.0</v>
      </c>
      <c r="K13799" s="4">
        <v>21695.0</v>
      </c>
      <c r="L13799" s="4">
        <v>1623.0</v>
      </c>
      <c r="M13799" s="4" t="s">
        <v>2041</v>
      </c>
      <c r="N13799" s="4" t="s">
        <v>2041</v>
      </c>
      <c r="O13799" s="4" t="s">
        <v>2041</v>
      </c>
      <c r="P13799" s="4" t="s">
        <v>2041</v>
      </c>
      <c r="R13799" s="5" t="str">
        <f t="shared" si="1"/>
        <v>2023_358</v>
      </c>
    </row>
    <row r="13800">
      <c r="A13800" s="4" t="s">
        <v>2288</v>
      </c>
      <c r="B13800" s="4">
        <v>359.0</v>
      </c>
      <c r="C13800" s="4">
        <v>2023.0</v>
      </c>
      <c r="D13800" s="4" t="s">
        <v>67</v>
      </c>
      <c r="E13800" s="4" t="s">
        <v>2042</v>
      </c>
      <c r="F13800" s="4" t="s">
        <v>179</v>
      </c>
      <c r="G13800" s="4" t="s">
        <v>1555</v>
      </c>
      <c r="H13800" s="4">
        <v>9508.0</v>
      </c>
      <c r="I13800" s="4">
        <v>11556.0</v>
      </c>
      <c r="J13800" s="4">
        <v>1136.0</v>
      </c>
      <c r="K13800" s="4">
        <v>65589.0</v>
      </c>
      <c r="L13800" s="4">
        <v>21759.0</v>
      </c>
      <c r="M13800" s="4" t="s">
        <v>2041</v>
      </c>
      <c r="N13800" s="4" t="s">
        <v>2041</v>
      </c>
      <c r="O13800" s="4" t="s">
        <v>2041</v>
      </c>
      <c r="P13800" s="4" t="s">
        <v>2041</v>
      </c>
      <c r="R13800" s="5" t="str">
        <f t="shared" si="1"/>
        <v>2023_359</v>
      </c>
    </row>
    <row r="13801">
      <c r="A13801" s="4" t="s">
        <v>2530</v>
      </c>
      <c r="B13801" s="4">
        <v>360.0</v>
      </c>
      <c r="C13801" s="4">
        <v>2023.0</v>
      </c>
      <c r="D13801" s="4" t="s">
        <v>981</v>
      </c>
      <c r="E13801" s="4" t="s">
        <v>2053</v>
      </c>
      <c r="F13801" s="4" t="s">
        <v>46</v>
      </c>
      <c r="G13801" s="4" t="s">
        <v>1418</v>
      </c>
      <c r="H13801" s="4">
        <v>17902.0</v>
      </c>
      <c r="I13801" s="4">
        <v>11536.0</v>
      </c>
      <c r="J13801" s="4">
        <v>888.0</v>
      </c>
      <c r="K13801" s="4">
        <v>22435.0</v>
      </c>
      <c r="L13801" s="4">
        <v>18000.0</v>
      </c>
      <c r="M13801" s="4" t="s">
        <v>2041</v>
      </c>
      <c r="N13801" s="4" t="s">
        <v>2041</v>
      </c>
      <c r="O13801" s="4" t="s">
        <v>2041</v>
      </c>
      <c r="P13801" s="4" t="s">
        <v>2041</v>
      </c>
      <c r="R13801" s="5" t="str">
        <f t="shared" si="1"/>
        <v>2023_360</v>
      </c>
    </row>
    <row r="13802">
      <c r="A13802" s="4" t="s">
        <v>2668</v>
      </c>
      <c r="B13802" s="4">
        <v>361.0</v>
      </c>
      <c r="C13802" s="4">
        <v>2023.0</v>
      </c>
      <c r="D13802" s="4" t="s">
        <v>999</v>
      </c>
      <c r="E13802" s="4" t="s">
        <v>117</v>
      </c>
      <c r="F13802" s="4" t="s">
        <v>46</v>
      </c>
      <c r="G13802" s="4" t="s">
        <v>1489</v>
      </c>
      <c r="H13802" s="4">
        <v>5521.0</v>
      </c>
      <c r="I13802" s="4">
        <v>11475.0</v>
      </c>
      <c r="J13802" s="4">
        <v>545.0</v>
      </c>
      <c r="K13802" s="4">
        <v>7146.0</v>
      </c>
      <c r="L13802" s="4">
        <v>9746.0</v>
      </c>
      <c r="M13802" s="4" t="s">
        <v>2041</v>
      </c>
      <c r="N13802" s="4" t="s">
        <v>2041</v>
      </c>
      <c r="O13802" s="4" t="s">
        <v>2041</v>
      </c>
      <c r="P13802" s="4" t="s">
        <v>2041</v>
      </c>
      <c r="R13802" s="5" t="str">
        <f t="shared" si="1"/>
        <v>2023_361</v>
      </c>
    </row>
    <row r="13803">
      <c r="A13803" s="4" t="s">
        <v>2388</v>
      </c>
      <c r="B13803" s="4">
        <v>362.0</v>
      </c>
      <c r="C13803" s="4">
        <v>2023.0</v>
      </c>
      <c r="D13803" s="4" t="s">
        <v>45</v>
      </c>
      <c r="E13803" s="4" t="s">
        <v>2042</v>
      </c>
      <c r="F13803" s="4" t="s">
        <v>20</v>
      </c>
      <c r="G13803" s="4" t="s">
        <v>1641</v>
      </c>
      <c r="I13803" s="4">
        <v>11407.0</v>
      </c>
      <c r="J13803" s="4">
        <v>55.0</v>
      </c>
      <c r="K13803" s="4">
        <v>33219.0</v>
      </c>
      <c r="L13803" s="4">
        <v>6733.0</v>
      </c>
      <c r="M13803" s="4" t="s">
        <v>2041</v>
      </c>
      <c r="N13803" s="4" t="s">
        <v>2041</v>
      </c>
      <c r="O13803" s="4" t="s">
        <v>2041</v>
      </c>
      <c r="P13803" s="4" t="s">
        <v>2041</v>
      </c>
      <c r="R13803" s="5" t="str">
        <f t="shared" si="1"/>
        <v>2023_362</v>
      </c>
    </row>
    <row r="13804">
      <c r="A13804" s="4" t="s">
        <v>2508</v>
      </c>
      <c r="B13804" s="4">
        <v>363.0</v>
      </c>
      <c r="C13804" s="4">
        <v>2023.0</v>
      </c>
      <c r="D13804" s="4" t="s">
        <v>611</v>
      </c>
      <c r="E13804" s="4" t="s">
        <v>2042</v>
      </c>
      <c r="F13804" s="4" t="s">
        <v>179</v>
      </c>
      <c r="G13804" s="4" t="s">
        <v>1681</v>
      </c>
      <c r="H13804" s="4">
        <v>20086.0</v>
      </c>
      <c r="I13804" s="4">
        <v>11308.0</v>
      </c>
      <c r="J13804" s="4">
        <v>1509.0</v>
      </c>
      <c r="K13804" s="4">
        <v>80951.0</v>
      </c>
      <c r="L13804" s="4">
        <v>17000.0</v>
      </c>
      <c r="M13804" s="4" t="s">
        <v>2041</v>
      </c>
      <c r="N13804" s="4" t="s">
        <v>2041</v>
      </c>
      <c r="O13804" s="4" t="s">
        <v>2041</v>
      </c>
      <c r="P13804" s="4" t="s">
        <v>2041</v>
      </c>
      <c r="R13804" s="5" t="str">
        <f t="shared" si="1"/>
        <v>2023_363</v>
      </c>
    </row>
    <row r="13805">
      <c r="A13805" s="4" t="s">
        <v>2381</v>
      </c>
      <c r="B13805" s="4">
        <v>364.0</v>
      </c>
      <c r="C13805" s="4">
        <v>2023.0</v>
      </c>
      <c r="D13805" s="4" t="s">
        <v>988</v>
      </c>
      <c r="E13805" s="4" t="s">
        <v>2053</v>
      </c>
      <c r="F13805" s="4" t="s">
        <v>152</v>
      </c>
      <c r="G13805" s="4" t="s">
        <v>2501</v>
      </c>
      <c r="H13805" s="4">
        <v>4376.0</v>
      </c>
      <c r="I13805" s="4">
        <v>11243.0</v>
      </c>
      <c r="J13805" s="4">
        <v>580.0</v>
      </c>
      <c r="K13805" s="4">
        <v>7902.0</v>
      </c>
      <c r="L13805" s="4">
        <v>12614.0</v>
      </c>
      <c r="M13805" s="4" t="s">
        <v>2041</v>
      </c>
      <c r="N13805" s="4" t="s">
        <v>2041</v>
      </c>
      <c r="O13805" s="4" t="s">
        <v>2041</v>
      </c>
      <c r="P13805" s="4" t="s">
        <v>2041</v>
      </c>
      <c r="R13805" s="5" t="str">
        <f t="shared" si="1"/>
        <v>2023_364</v>
      </c>
    </row>
    <row r="13806">
      <c r="A13806" s="4" t="s">
        <v>2759</v>
      </c>
      <c r="B13806" s="4">
        <v>365.0</v>
      </c>
      <c r="C13806" s="4">
        <v>2023.0</v>
      </c>
      <c r="D13806" s="4" t="s">
        <v>48</v>
      </c>
      <c r="E13806" s="4" t="s">
        <v>48</v>
      </c>
      <c r="F13806" s="4" t="s">
        <v>46</v>
      </c>
      <c r="G13806" s="4" t="s">
        <v>1429</v>
      </c>
      <c r="H13806" s="4">
        <v>14206.0</v>
      </c>
      <c r="I13806" s="4">
        <v>11186.0</v>
      </c>
      <c r="J13806" s="4">
        <v>3346.0</v>
      </c>
      <c r="K13806" s="4">
        <v>13313.0</v>
      </c>
      <c r="L13806" s="4">
        <v>2659.0</v>
      </c>
      <c r="M13806" s="4" t="s">
        <v>2041</v>
      </c>
      <c r="N13806" s="4" t="s">
        <v>2041</v>
      </c>
      <c r="O13806" s="4" t="s">
        <v>2041</v>
      </c>
      <c r="P13806" s="4" t="s">
        <v>2041</v>
      </c>
      <c r="R13806" s="5" t="str">
        <f t="shared" si="1"/>
        <v>2023_365</v>
      </c>
    </row>
    <row r="13807">
      <c r="A13807" s="4" t="s">
        <v>2507</v>
      </c>
      <c r="B13807" s="4">
        <v>366.0</v>
      </c>
      <c r="C13807" s="4">
        <v>2023.0</v>
      </c>
      <c r="D13807" s="4" t="s">
        <v>1360</v>
      </c>
      <c r="E13807" s="4" t="s">
        <v>2141</v>
      </c>
      <c r="F13807" s="4" t="s">
        <v>30</v>
      </c>
      <c r="G13807" s="4" t="s">
        <v>1407</v>
      </c>
      <c r="H13807" s="4">
        <v>113066.0</v>
      </c>
      <c r="I13807" s="4">
        <v>11181.0</v>
      </c>
      <c r="J13807" s="4">
        <v>3248.0</v>
      </c>
      <c r="K13807" s="4">
        <v>61784.0</v>
      </c>
      <c r="L13807" s="4">
        <v>39950.0</v>
      </c>
      <c r="M13807" s="4" t="s">
        <v>2041</v>
      </c>
      <c r="N13807" s="4" t="s">
        <v>2041</v>
      </c>
      <c r="O13807" s="4" t="s">
        <v>2041</v>
      </c>
      <c r="P13807" s="4" t="s">
        <v>2041</v>
      </c>
      <c r="R13807" s="5" t="str">
        <f t="shared" si="1"/>
        <v>2023_366</v>
      </c>
    </row>
    <row r="13808">
      <c r="A13808" s="4" t="s">
        <v>2353</v>
      </c>
      <c r="B13808" s="4">
        <v>367.0</v>
      </c>
      <c r="C13808" s="4">
        <v>2023.0</v>
      </c>
      <c r="D13808" s="4" t="s">
        <v>67</v>
      </c>
      <c r="E13808" s="4" t="s">
        <v>2042</v>
      </c>
      <c r="F13808" s="4" t="s">
        <v>35</v>
      </c>
      <c r="G13808" s="4" t="s">
        <v>1625</v>
      </c>
      <c r="H13808" s="4">
        <v>16402.0</v>
      </c>
      <c r="I13808" s="4">
        <v>11167.0</v>
      </c>
      <c r="J13808" s="4">
        <v>1381.0</v>
      </c>
      <c r="K13808" s="4">
        <v>33861.0</v>
      </c>
      <c r="L13808" s="4">
        <v>8186.0</v>
      </c>
      <c r="M13808" s="4" t="s">
        <v>2041</v>
      </c>
      <c r="N13808" s="4" t="s">
        <v>2041</v>
      </c>
      <c r="O13808" s="4" t="s">
        <v>2041</v>
      </c>
      <c r="P13808" s="4" t="s">
        <v>2041</v>
      </c>
      <c r="R13808" s="5" t="str">
        <f t="shared" si="1"/>
        <v>2023_367</v>
      </c>
    </row>
    <row r="13809">
      <c r="A13809" s="4" t="s">
        <v>2271</v>
      </c>
      <c r="B13809" s="4">
        <v>368.0</v>
      </c>
      <c r="C13809" s="4">
        <v>2023.0</v>
      </c>
      <c r="D13809" s="4" t="s">
        <v>1831</v>
      </c>
      <c r="E13809" s="4" t="s">
        <v>2040</v>
      </c>
      <c r="F13809" s="4" t="s">
        <v>127</v>
      </c>
      <c r="G13809" s="4" t="s">
        <v>1542</v>
      </c>
      <c r="H13809" s="4">
        <v>7208.0</v>
      </c>
      <c r="I13809" s="4">
        <v>11155.0</v>
      </c>
      <c r="J13809" s="4">
        <v>502.0</v>
      </c>
      <c r="K13809" s="4">
        <v>12019.0</v>
      </c>
      <c r="L13809" s="4">
        <v>53500.0</v>
      </c>
      <c r="M13809" s="4" t="s">
        <v>2041</v>
      </c>
      <c r="N13809" s="4" t="s">
        <v>2041</v>
      </c>
      <c r="O13809" s="4" t="s">
        <v>2041</v>
      </c>
      <c r="P13809" s="4" t="s">
        <v>2041</v>
      </c>
      <c r="R13809" s="5" t="str">
        <f t="shared" si="1"/>
        <v>2023_368</v>
      </c>
    </row>
    <row r="13810">
      <c r="A13810" s="4" t="s">
        <v>2384</v>
      </c>
      <c r="B13810" s="4">
        <v>369.0</v>
      </c>
      <c r="C13810" s="4">
        <v>2023.0</v>
      </c>
      <c r="D13810" s="4" t="s">
        <v>223</v>
      </c>
      <c r="E13810" s="4" t="s">
        <v>223</v>
      </c>
      <c r="F13810" s="4" t="s">
        <v>35</v>
      </c>
      <c r="G13810" s="4" t="s">
        <v>1643</v>
      </c>
      <c r="H13810" s="4">
        <v>7754.0</v>
      </c>
      <c r="I13810" s="4">
        <v>11076.0</v>
      </c>
      <c r="J13810" s="4">
        <v>406.0</v>
      </c>
      <c r="K13810" s="4">
        <v>5525.0</v>
      </c>
      <c r="L13810" s="4">
        <v>35500.0</v>
      </c>
      <c r="M13810" s="4" t="s">
        <v>2041</v>
      </c>
      <c r="N13810" s="4" t="s">
        <v>2041</v>
      </c>
      <c r="O13810" s="4" t="s">
        <v>2041</v>
      </c>
      <c r="P13810" s="4" t="s">
        <v>2041</v>
      </c>
      <c r="R13810" s="5" t="str">
        <f t="shared" si="1"/>
        <v>2023_369</v>
      </c>
    </row>
    <row r="13811">
      <c r="A13811" s="4" t="s">
        <v>2339</v>
      </c>
      <c r="B13811" s="4">
        <v>370.0</v>
      </c>
      <c r="C13811" s="4">
        <v>2023.0</v>
      </c>
      <c r="D13811" s="4" t="s">
        <v>225</v>
      </c>
      <c r="E13811" s="4" t="s">
        <v>921</v>
      </c>
      <c r="F13811" s="4" t="s">
        <v>118</v>
      </c>
      <c r="G13811" s="4" t="s">
        <v>1530</v>
      </c>
      <c r="H13811" s="4">
        <v>36394.0</v>
      </c>
      <c r="I13811" s="4">
        <v>10965.0</v>
      </c>
      <c r="J13811" s="4">
        <v>2049.0</v>
      </c>
      <c r="K13811" s="4">
        <v>48433.0</v>
      </c>
      <c r="L13811" s="4">
        <v>5043.0</v>
      </c>
      <c r="M13811" s="4" t="s">
        <v>2041</v>
      </c>
      <c r="N13811" s="4" t="s">
        <v>2041</v>
      </c>
      <c r="O13811" s="4" t="s">
        <v>2041</v>
      </c>
      <c r="P13811" s="4" t="s">
        <v>2041</v>
      </c>
      <c r="R13811" s="5" t="str">
        <f t="shared" si="1"/>
        <v>2023_370</v>
      </c>
    </row>
    <row r="13812">
      <c r="A13812" s="4" t="s">
        <v>792</v>
      </c>
      <c r="B13812" s="4">
        <v>371.0</v>
      </c>
      <c r="C13812" s="4">
        <v>2023.0</v>
      </c>
      <c r="D13812" s="4" t="s">
        <v>717</v>
      </c>
      <c r="E13812" s="4" t="s">
        <v>2141</v>
      </c>
      <c r="F13812" s="4" t="s">
        <v>30</v>
      </c>
      <c r="G13812" s="4" t="s">
        <v>1407</v>
      </c>
      <c r="H13812" s="4">
        <v>14341.0</v>
      </c>
      <c r="I13812" s="4">
        <v>10928.0</v>
      </c>
      <c r="J13812" s="4">
        <v>938.0</v>
      </c>
      <c r="K13812" s="4">
        <v>18845.0</v>
      </c>
      <c r="L13812" s="4">
        <v>58400.0</v>
      </c>
      <c r="M13812" s="4" t="s">
        <v>2041</v>
      </c>
      <c r="N13812" s="4" t="s">
        <v>2041</v>
      </c>
      <c r="O13812" s="4" t="s">
        <v>2041</v>
      </c>
      <c r="P13812" s="4" t="s">
        <v>2041</v>
      </c>
      <c r="R13812" s="5" t="str">
        <f t="shared" si="1"/>
        <v>2023_371</v>
      </c>
    </row>
    <row r="13813">
      <c r="A13813" s="4" t="s">
        <v>2334</v>
      </c>
      <c r="B13813" s="4">
        <v>372.0</v>
      </c>
      <c r="C13813" s="4">
        <v>2023.0</v>
      </c>
      <c r="D13813" s="4" t="s">
        <v>1831</v>
      </c>
      <c r="E13813" s="4" t="s">
        <v>2040</v>
      </c>
      <c r="F13813" s="4" t="s">
        <v>55</v>
      </c>
      <c r="G13813" s="4" t="s">
        <v>1701</v>
      </c>
      <c r="H13813" s="4">
        <v>1306.0</v>
      </c>
      <c r="I13813" s="4">
        <v>10845.0</v>
      </c>
      <c r="J13813" s="4">
        <v>164.0</v>
      </c>
      <c r="K13813" s="4">
        <v>3653.0</v>
      </c>
      <c r="L13813" s="4">
        <v>17195.0</v>
      </c>
      <c r="M13813" s="4" t="s">
        <v>2041</v>
      </c>
      <c r="N13813" s="4" t="s">
        <v>2041</v>
      </c>
      <c r="O13813" s="4" t="s">
        <v>2041</v>
      </c>
      <c r="P13813" s="4" t="s">
        <v>2041</v>
      </c>
      <c r="R13813" s="5" t="str">
        <f t="shared" si="1"/>
        <v>2023_372</v>
      </c>
    </row>
    <row r="13814">
      <c r="A13814" s="4" t="s">
        <v>2553</v>
      </c>
      <c r="B13814" s="4">
        <v>373.0</v>
      </c>
      <c r="C13814" s="4">
        <v>2023.0</v>
      </c>
      <c r="D13814" s="4" t="s">
        <v>1139</v>
      </c>
      <c r="E13814" s="4" t="s">
        <v>2042</v>
      </c>
      <c r="F13814" s="4" t="s">
        <v>148</v>
      </c>
      <c r="G13814" s="4" t="s">
        <v>1466</v>
      </c>
      <c r="H13814" s="4">
        <v>95150.0</v>
      </c>
      <c r="I13814" s="4">
        <v>10711.0</v>
      </c>
      <c r="J13814" s="4">
        <v>1766.0</v>
      </c>
      <c r="K13814" s="4">
        <v>67195.0</v>
      </c>
      <c r="L13814" s="4">
        <v>6391.0</v>
      </c>
      <c r="M13814" s="4" t="s">
        <v>2041</v>
      </c>
      <c r="N13814" s="4" t="s">
        <v>2041</v>
      </c>
      <c r="O13814" s="4" t="s">
        <v>2041</v>
      </c>
      <c r="P13814" s="4" t="s">
        <v>2041</v>
      </c>
      <c r="R13814" s="5" t="str">
        <f t="shared" si="1"/>
        <v>2023_373</v>
      </c>
    </row>
    <row r="13815">
      <c r="A13815" s="4" t="s">
        <v>2665</v>
      </c>
      <c r="B13815" s="4">
        <v>374.0</v>
      </c>
      <c r="C13815" s="4">
        <v>2023.0</v>
      </c>
      <c r="D13815" s="4" t="s">
        <v>110</v>
      </c>
      <c r="E13815" s="4" t="s">
        <v>2053</v>
      </c>
      <c r="F13815" s="4" t="s">
        <v>46</v>
      </c>
      <c r="G13815" s="4" t="s">
        <v>1418</v>
      </c>
      <c r="H13815" s="4">
        <v>11360.0</v>
      </c>
      <c r="I13815" s="4">
        <v>10701.0</v>
      </c>
      <c r="J13815" s="4">
        <v>175.0</v>
      </c>
      <c r="K13815" s="4">
        <v>25868.0</v>
      </c>
      <c r="L13815" s="4">
        <v>16600.0</v>
      </c>
      <c r="M13815" s="4" t="s">
        <v>2041</v>
      </c>
      <c r="N13815" s="4" t="s">
        <v>2041</v>
      </c>
      <c r="O13815" s="4" t="s">
        <v>2041</v>
      </c>
      <c r="P13815" s="4" t="s">
        <v>2041</v>
      </c>
      <c r="R13815" s="5" t="str">
        <f t="shared" si="1"/>
        <v>2023_374</v>
      </c>
    </row>
    <row r="13816">
      <c r="A13816" s="4" t="s">
        <v>2357</v>
      </c>
      <c r="B13816" s="4">
        <v>375.0</v>
      </c>
      <c r="C13816" s="4">
        <v>2023.0</v>
      </c>
      <c r="D13816" s="4" t="s">
        <v>76</v>
      </c>
      <c r="E13816" s="4" t="s">
        <v>76</v>
      </c>
      <c r="F13816" s="4" t="s">
        <v>37</v>
      </c>
      <c r="G13816" s="4" t="s">
        <v>2358</v>
      </c>
      <c r="H13816" s="4">
        <v>8265.0</v>
      </c>
      <c r="I13816" s="4">
        <v>10676.0</v>
      </c>
      <c r="J13816" s="4">
        <v>579.0</v>
      </c>
      <c r="K13816" s="4">
        <v>10857.0</v>
      </c>
      <c r="L13816" s="4">
        <v>43000.0</v>
      </c>
      <c r="M13816" s="4" t="s">
        <v>2041</v>
      </c>
      <c r="N13816" s="4" t="s">
        <v>2041</v>
      </c>
      <c r="O13816" s="4" t="s">
        <v>2041</v>
      </c>
      <c r="P13816" s="4" t="s">
        <v>2041</v>
      </c>
      <c r="R13816" s="5" t="str">
        <f t="shared" si="1"/>
        <v>2023_375</v>
      </c>
    </row>
    <row r="13817">
      <c r="A13817" s="4" t="s">
        <v>2519</v>
      </c>
      <c r="B13817" s="4">
        <v>376.0</v>
      </c>
      <c r="C13817" s="4">
        <v>2023.0</v>
      </c>
      <c r="D13817" s="4" t="s">
        <v>1112</v>
      </c>
      <c r="E13817" s="4" t="s">
        <v>223</v>
      </c>
      <c r="F13817" s="4" t="s">
        <v>37</v>
      </c>
      <c r="G13817" s="4" t="s">
        <v>1436</v>
      </c>
      <c r="H13817" s="4">
        <v>18096.0</v>
      </c>
      <c r="I13817" s="4">
        <v>10580.0</v>
      </c>
      <c r="J13817" s="4">
        <v>1726.0</v>
      </c>
      <c r="K13817" s="4">
        <v>5661.0</v>
      </c>
      <c r="L13817" s="4">
        <v>6550.0</v>
      </c>
      <c r="M13817" s="4" t="s">
        <v>2041</v>
      </c>
      <c r="N13817" s="4" t="s">
        <v>2041</v>
      </c>
      <c r="O13817" s="4" t="s">
        <v>2041</v>
      </c>
      <c r="P13817" s="4" t="s">
        <v>2041</v>
      </c>
      <c r="R13817" s="5" t="str">
        <f t="shared" si="1"/>
        <v>2023_376</v>
      </c>
    </row>
    <row r="13818">
      <c r="A13818" s="4" t="s">
        <v>1196</v>
      </c>
      <c r="B13818" s="4">
        <v>377.0</v>
      </c>
      <c r="C13818" s="4">
        <v>2023.0</v>
      </c>
      <c r="D13818" s="4" t="s">
        <v>48</v>
      </c>
      <c r="E13818" s="4" t="s">
        <v>48</v>
      </c>
      <c r="F13818" s="4" t="s">
        <v>115</v>
      </c>
      <c r="G13818" s="4" t="s">
        <v>1581</v>
      </c>
      <c r="H13818" s="4">
        <v>10048.0</v>
      </c>
      <c r="I13818" s="4">
        <v>10580.0</v>
      </c>
      <c r="J13818" s="4">
        <v>793.0</v>
      </c>
      <c r="K13818" s="4">
        <v>14667.0</v>
      </c>
      <c r="L13818" s="4">
        <v>14500.0</v>
      </c>
      <c r="M13818" s="4" t="s">
        <v>2041</v>
      </c>
      <c r="N13818" s="4" t="s">
        <v>2041</v>
      </c>
      <c r="O13818" s="4" t="s">
        <v>2041</v>
      </c>
      <c r="P13818" s="4" t="s">
        <v>2041</v>
      </c>
      <c r="R13818" s="5" t="str">
        <f t="shared" si="1"/>
        <v>2023_377</v>
      </c>
    </row>
    <row r="13819">
      <c r="A13819" s="7" t="s">
        <v>2411</v>
      </c>
      <c r="B13819" s="7">
        <v>378.0</v>
      </c>
      <c r="C13819" s="7">
        <v>2023.0</v>
      </c>
      <c r="D13819" s="7" t="s">
        <v>999</v>
      </c>
      <c r="E13819" s="7" t="s">
        <v>117</v>
      </c>
      <c r="F13819" s="7" t="s">
        <v>144</v>
      </c>
      <c r="G13819" s="7" t="s">
        <v>1481</v>
      </c>
      <c r="H13819" s="8"/>
      <c r="I13819" s="7">
        <v>10534.0</v>
      </c>
      <c r="J13819" s="7">
        <v>453.0</v>
      </c>
      <c r="K13819" s="7">
        <v>3749.0</v>
      </c>
      <c r="L13819" s="7">
        <v>9400.0</v>
      </c>
      <c r="M13819" s="7" t="s">
        <v>2041</v>
      </c>
      <c r="N13819" s="7" t="s">
        <v>2044</v>
      </c>
      <c r="O13819" s="7" t="s">
        <v>2041</v>
      </c>
      <c r="P13819" s="7" t="s">
        <v>2041</v>
      </c>
      <c r="Q13819" s="8"/>
      <c r="R13819" s="5" t="str">
        <f t="shared" si="1"/>
        <v>2023_378</v>
      </c>
    </row>
    <row r="13820">
      <c r="A13820" s="7" t="s">
        <v>2464</v>
      </c>
      <c r="B13820" s="7">
        <v>379.0</v>
      </c>
      <c r="C13820" s="7">
        <v>2023.0</v>
      </c>
      <c r="D13820" s="7" t="s">
        <v>1354</v>
      </c>
      <c r="E13820" s="7" t="s">
        <v>2043</v>
      </c>
      <c r="F13820" s="7" t="s">
        <v>400</v>
      </c>
      <c r="G13820" s="7" t="s">
        <v>2769</v>
      </c>
      <c r="H13820" s="7">
        <v>4833.0</v>
      </c>
      <c r="I13820" s="7">
        <v>10431.0</v>
      </c>
      <c r="J13820" s="7">
        <v>281.0</v>
      </c>
      <c r="K13820" s="7">
        <v>5113.0</v>
      </c>
      <c r="L13820" s="7">
        <v>13448.0</v>
      </c>
      <c r="M13820" s="7" t="s">
        <v>2041</v>
      </c>
      <c r="N13820" s="7" t="s">
        <v>2044</v>
      </c>
      <c r="O13820" s="7" t="s">
        <v>2041</v>
      </c>
      <c r="P13820" s="7" t="s">
        <v>2041</v>
      </c>
      <c r="Q13820" s="8"/>
      <c r="R13820" s="5" t="str">
        <f t="shared" si="1"/>
        <v>2023_379</v>
      </c>
    </row>
    <row r="13821">
      <c r="A13821" s="7" t="s">
        <v>1645</v>
      </c>
      <c r="B13821" s="7">
        <v>380.0</v>
      </c>
      <c r="C13821" s="7">
        <v>2023.0</v>
      </c>
      <c r="D13821" s="7" t="s">
        <v>981</v>
      </c>
      <c r="E13821" s="7" t="s">
        <v>2053</v>
      </c>
      <c r="F13821" s="7" t="s">
        <v>100</v>
      </c>
      <c r="G13821" s="7" t="s">
        <v>1645</v>
      </c>
      <c r="H13821" s="7">
        <v>51909.0</v>
      </c>
      <c r="I13821" s="7">
        <v>10419.0</v>
      </c>
      <c r="J13821" s="7">
        <v>1645.0</v>
      </c>
      <c r="K13821" s="7">
        <v>10949.0</v>
      </c>
      <c r="L13821" s="7">
        <v>18970.0</v>
      </c>
      <c r="M13821" s="7" t="s">
        <v>2041</v>
      </c>
      <c r="N13821" s="7" t="s">
        <v>2044</v>
      </c>
      <c r="O13821" s="7" t="s">
        <v>2041</v>
      </c>
      <c r="P13821" s="7" t="s">
        <v>2041</v>
      </c>
      <c r="Q13821" s="8"/>
      <c r="R13821" s="5" t="str">
        <f t="shared" si="1"/>
        <v>2023_380</v>
      </c>
    </row>
    <row r="13822">
      <c r="A13822" s="4" t="s">
        <v>2302</v>
      </c>
      <c r="B13822" s="4">
        <v>381.0</v>
      </c>
      <c r="C13822" s="4">
        <v>2023.0</v>
      </c>
      <c r="D13822" s="4" t="s">
        <v>289</v>
      </c>
      <c r="E13822" s="4" t="s">
        <v>2065</v>
      </c>
      <c r="F13822" s="4" t="s">
        <v>30</v>
      </c>
      <c r="G13822" s="4" t="s">
        <v>1407</v>
      </c>
      <c r="H13822" s="4">
        <v>9972.0</v>
      </c>
      <c r="I13822" s="4">
        <v>10385.0</v>
      </c>
      <c r="J13822" s="4">
        <v>623.0</v>
      </c>
      <c r="K13822" s="4">
        <v>17221.0</v>
      </c>
      <c r="L13822" s="4">
        <v>25500.0</v>
      </c>
      <c r="M13822" s="4" t="s">
        <v>2041</v>
      </c>
      <c r="N13822" s="4" t="s">
        <v>2041</v>
      </c>
      <c r="O13822" s="4" t="s">
        <v>2041</v>
      </c>
      <c r="P13822" s="4" t="s">
        <v>2041</v>
      </c>
      <c r="R13822" s="5" t="str">
        <f t="shared" si="1"/>
        <v>2023_381</v>
      </c>
    </row>
    <row r="13823">
      <c r="A13823" s="4" t="s">
        <v>2563</v>
      </c>
      <c r="B13823" s="4">
        <v>382.0</v>
      </c>
      <c r="C13823" s="4">
        <v>2023.0</v>
      </c>
      <c r="D13823" s="4" t="s">
        <v>1112</v>
      </c>
      <c r="E13823" s="4" t="s">
        <v>223</v>
      </c>
      <c r="F13823" s="4" t="s">
        <v>100</v>
      </c>
      <c r="G13823" s="4" t="s">
        <v>2707</v>
      </c>
      <c r="H13823" s="4">
        <v>6647.0</v>
      </c>
      <c r="I13823" s="4">
        <v>10276.0</v>
      </c>
      <c r="J13823" s="4">
        <v>1287.0</v>
      </c>
      <c r="K13823" s="4">
        <v>12289.0</v>
      </c>
      <c r="L13823" s="4">
        <v>5200.0</v>
      </c>
      <c r="M13823" s="4" t="s">
        <v>2041</v>
      </c>
      <c r="N13823" s="4" t="s">
        <v>2041</v>
      </c>
      <c r="O13823" s="4" t="s">
        <v>2041</v>
      </c>
      <c r="P13823" s="4" t="s">
        <v>2041</v>
      </c>
      <c r="R13823" s="5" t="str">
        <f t="shared" si="1"/>
        <v>2023_382</v>
      </c>
    </row>
    <row r="13824">
      <c r="A13824" s="4" t="s">
        <v>2597</v>
      </c>
      <c r="B13824" s="4">
        <v>383.0</v>
      </c>
      <c r="C13824" s="4">
        <v>2023.0</v>
      </c>
      <c r="D13824" s="4" t="s">
        <v>1831</v>
      </c>
      <c r="E13824" s="4" t="s">
        <v>2040</v>
      </c>
      <c r="F13824" s="4" t="s">
        <v>46</v>
      </c>
      <c r="G13824" s="4" t="s">
        <v>2598</v>
      </c>
      <c r="H13824" s="4">
        <v>27390.0</v>
      </c>
      <c r="I13824" s="4">
        <v>10209.0</v>
      </c>
      <c r="J13824" s="4">
        <v>1242.0</v>
      </c>
      <c r="K13824" s="4">
        <v>5370.0</v>
      </c>
      <c r="L13824" s="4">
        <v>35750.0</v>
      </c>
      <c r="M13824" s="4" t="s">
        <v>2041</v>
      </c>
      <c r="N13824" s="4" t="s">
        <v>2041</v>
      </c>
      <c r="O13824" s="4" t="s">
        <v>2041</v>
      </c>
      <c r="P13824" s="4" t="s">
        <v>2041</v>
      </c>
      <c r="R13824" s="5" t="str">
        <f t="shared" si="1"/>
        <v>2023_383</v>
      </c>
    </row>
    <row r="13825">
      <c r="A13825" s="4" t="s">
        <v>2264</v>
      </c>
      <c r="B13825" s="4">
        <v>384.0</v>
      </c>
      <c r="C13825" s="4">
        <v>2023.0</v>
      </c>
      <c r="D13825" s="4" t="s">
        <v>67</v>
      </c>
      <c r="E13825" s="4" t="s">
        <v>2042</v>
      </c>
      <c r="F13825" s="4" t="s">
        <v>88</v>
      </c>
      <c r="G13825" s="4" t="s">
        <v>1413</v>
      </c>
      <c r="H13825" s="4">
        <v>6354.0</v>
      </c>
      <c r="I13825" s="4">
        <v>10193.0</v>
      </c>
      <c r="J13825" s="4">
        <v>277.0</v>
      </c>
      <c r="K13825" s="4">
        <v>33124.0</v>
      </c>
      <c r="L13825" s="4">
        <v>13700.0</v>
      </c>
      <c r="M13825" s="4" t="s">
        <v>2041</v>
      </c>
      <c r="N13825" s="4" t="s">
        <v>2041</v>
      </c>
      <c r="O13825" s="4" t="s">
        <v>2041</v>
      </c>
      <c r="P13825" s="4" t="s">
        <v>2041</v>
      </c>
      <c r="R13825" s="5" t="str">
        <f t="shared" si="1"/>
        <v>2023_384</v>
      </c>
    </row>
    <row r="13826">
      <c r="A13826" s="4" t="s">
        <v>2324</v>
      </c>
      <c r="B13826" s="4">
        <v>385.0</v>
      </c>
      <c r="C13826" s="4">
        <v>2023.0</v>
      </c>
      <c r="D13826" s="4" t="s">
        <v>93</v>
      </c>
      <c r="E13826" s="4" t="s">
        <v>2116</v>
      </c>
      <c r="F13826" s="4" t="s">
        <v>95</v>
      </c>
      <c r="G13826" s="4" t="s">
        <v>1458</v>
      </c>
      <c r="H13826" s="4">
        <v>22082.0</v>
      </c>
      <c r="I13826" s="4">
        <v>10184.0</v>
      </c>
      <c r="J13826" s="4">
        <v>1880.0</v>
      </c>
      <c r="K13826" s="4">
        <v>17340.0</v>
      </c>
      <c r="L13826" s="4">
        <v>9264.0</v>
      </c>
      <c r="M13826" s="4" t="s">
        <v>2041</v>
      </c>
      <c r="N13826" s="4" t="s">
        <v>2041</v>
      </c>
      <c r="O13826" s="4" t="s">
        <v>2041</v>
      </c>
      <c r="P13826" s="4" t="s">
        <v>2041</v>
      </c>
      <c r="R13826" s="5" t="str">
        <f t="shared" si="1"/>
        <v>2023_385</v>
      </c>
    </row>
    <row r="13827">
      <c r="A13827" s="4" t="s">
        <v>2274</v>
      </c>
      <c r="B13827" s="4">
        <v>386.0</v>
      </c>
      <c r="C13827" s="4">
        <v>2023.0</v>
      </c>
      <c r="D13827" s="4" t="s">
        <v>102</v>
      </c>
      <c r="E13827" s="4" t="s">
        <v>114</v>
      </c>
      <c r="F13827" s="4" t="s">
        <v>148</v>
      </c>
      <c r="G13827" s="4" t="s">
        <v>1814</v>
      </c>
      <c r="H13827" s="4">
        <v>40171.0</v>
      </c>
      <c r="I13827" s="4">
        <v>10173.0</v>
      </c>
      <c r="J13827" s="4">
        <v>3047.0</v>
      </c>
      <c r="K13827" s="4">
        <v>24554.0</v>
      </c>
      <c r="L13827" s="4">
        <v>8725.0</v>
      </c>
      <c r="M13827" s="4" t="s">
        <v>2041</v>
      </c>
      <c r="N13827" s="4" t="s">
        <v>2041</v>
      </c>
      <c r="O13827" s="4" t="s">
        <v>2041</v>
      </c>
      <c r="P13827" s="4" t="s">
        <v>2041</v>
      </c>
      <c r="R13827" s="5" t="str">
        <f t="shared" si="1"/>
        <v>2023_386</v>
      </c>
    </row>
    <row r="13828">
      <c r="A13828" s="4" t="s">
        <v>2552</v>
      </c>
      <c r="B13828" s="4">
        <v>387.0</v>
      </c>
      <c r="C13828" s="4">
        <v>2023.0</v>
      </c>
      <c r="D13828" s="4" t="s">
        <v>19</v>
      </c>
      <c r="E13828" s="4" t="s">
        <v>19</v>
      </c>
      <c r="F13828" s="4" t="s">
        <v>55</v>
      </c>
      <c r="G13828" s="4" t="s">
        <v>1794</v>
      </c>
      <c r="H13828" s="4">
        <v>2172.0</v>
      </c>
      <c r="I13828" s="4">
        <v>10156.0</v>
      </c>
      <c r="J13828" s="4">
        <v>242.0</v>
      </c>
      <c r="K13828" s="4">
        <v>7449.0</v>
      </c>
      <c r="L13828" s="4">
        <v>41800.0</v>
      </c>
      <c r="M13828" s="4" t="s">
        <v>2041</v>
      </c>
      <c r="N13828" s="4" t="s">
        <v>2041</v>
      </c>
      <c r="O13828" s="4" t="s">
        <v>2041</v>
      </c>
      <c r="P13828" s="4" t="s">
        <v>2041</v>
      </c>
      <c r="R13828" s="5" t="str">
        <f t="shared" si="1"/>
        <v>2023_387</v>
      </c>
    </row>
    <row r="13829">
      <c r="A13829" s="4" t="s">
        <v>2319</v>
      </c>
      <c r="B13829" s="4">
        <v>388.0</v>
      </c>
      <c r="C13829" s="4">
        <v>2023.0</v>
      </c>
      <c r="D13829" s="4" t="s">
        <v>216</v>
      </c>
      <c r="E13829" s="4" t="s">
        <v>921</v>
      </c>
      <c r="F13829" s="4" t="s">
        <v>100</v>
      </c>
      <c r="G13829" s="4" t="s">
        <v>1632</v>
      </c>
      <c r="H13829" s="4">
        <v>7284.0</v>
      </c>
      <c r="I13829" s="4">
        <v>10106.0</v>
      </c>
      <c r="J13829" s="4">
        <v>1073.0</v>
      </c>
      <c r="K13829" s="4">
        <v>17575.0</v>
      </c>
      <c r="L13829" s="4">
        <v>10000.0</v>
      </c>
      <c r="M13829" s="4" t="s">
        <v>2041</v>
      </c>
      <c r="N13829" s="4" t="s">
        <v>2041</v>
      </c>
      <c r="O13829" s="4" t="s">
        <v>2041</v>
      </c>
      <c r="P13829" s="4" t="s">
        <v>2041</v>
      </c>
      <c r="R13829" s="5" t="str">
        <f t="shared" si="1"/>
        <v>2023_388</v>
      </c>
    </row>
    <row r="13830">
      <c r="A13830" s="4" t="s">
        <v>2705</v>
      </c>
      <c r="B13830" s="4">
        <v>389.0</v>
      </c>
      <c r="C13830" s="4">
        <v>2023.0</v>
      </c>
      <c r="D13830" s="4" t="s">
        <v>1364</v>
      </c>
      <c r="E13830" s="4" t="s">
        <v>2040</v>
      </c>
      <c r="F13830" s="4" t="s">
        <v>179</v>
      </c>
      <c r="G13830" s="4" t="s">
        <v>2770</v>
      </c>
      <c r="H13830" s="4">
        <v>15959.0</v>
      </c>
      <c r="I13830" s="4">
        <v>10099.0</v>
      </c>
      <c r="J13830" s="4">
        <v>49.0</v>
      </c>
      <c r="K13830" s="4">
        <v>2515.0</v>
      </c>
      <c r="L13830" s="4">
        <v>19400.0</v>
      </c>
      <c r="M13830" s="4" t="s">
        <v>2041</v>
      </c>
      <c r="N13830" s="4" t="s">
        <v>2041</v>
      </c>
      <c r="O13830" s="4" t="s">
        <v>2041</v>
      </c>
      <c r="P13830" s="4" t="s">
        <v>2041</v>
      </c>
      <c r="R13830" s="5" t="str">
        <f t="shared" si="1"/>
        <v>2023_389</v>
      </c>
    </row>
    <row r="13831">
      <c r="A13831" s="4" t="s">
        <v>2283</v>
      </c>
      <c r="B13831" s="4">
        <v>390.0</v>
      </c>
      <c r="C13831" s="4">
        <v>2023.0</v>
      </c>
      <c r="D13831" s="4" t="s">
        <v>973</v>
      </c>
      <c r="E13831" s="4" t="s">
        <v>114</v>
      </c>
      <c r="F13831" s="4" t="s">
        <v>37</v>
      </c>
      <c r="G13831" s="4" t="s">
        <v>1621</v>
      </c>
      <c r="H13831" s="4">
        <v>1109.0</v>
      </c>
      <c r="I13831" s="4">
        <v>9956.0</v>
      </c>
      <c r="J13831" s="4">
        <v>22.0</v>
      </c>
      <c r="K13831" s="4">
        <v>5386.0</v>
      </c>
      <c r="L13831" s="4">
        <v>22500.0</v>
      </c>
      <c r="M13831" s="4" t="s">
        <v>2041</v>
      </c>
      <c r="N13831" s="4" t="s">
        <v>2041</v>
      </c>
      <c r="O13831" s="4" t="s">
        <v>2041</v>
      </c>
      <c r="P13831" s="4" t="s">
        <v>2041</v>
      </c>
      <c r="R13831" s="5" t="str">
        <f t="shared" si="1"/>
        <v>2023_390</v>
      </c>
    </row>
    <row r="13832">
      <c r="A13832" s="4" t="s">
        <v>2343</v>
      </c>
      <c r="B13832" s="4">
        <v>391.0</v>
      </c>
      <c r="C13832" s="4">
        <v>2023.0</v>
      </c>
      <c r="D13832" s="4" t="s">
        <v>1292</v>
      </c>
      <c r="E13832" s="4" t="s">
        <v>114</v>
      </c>
      <c r="F13832" s="4" t="s">
        <v>43</v>
      </c>
      <c r="G13832" s="4" t="s">
        <v>2580</v>
      </c>
      <c r="H13832" s="4">
        <v>15750.0</v>
      </c>
      <c r="I13832" s="4">
        <v>9883.0</v>
      </c>
      <c r="J13832" s="4">
        <v>946.0</v>
      </c>
      <c r="K13832" s="4">
        <v>12837.0</v>
      </c>
      <c r="L13832" s="4">
        <v>44500.0</v>
      </c>
      <c r="M13832" s="4" t="s">
        <v>2041</v>
      </c>
      <c r="N13832" s="4" t="s">
        <v>2041</v>
      </c>
      <c r="O13832" s="4" t="s">
        <v>2041</v>
      </c>
      <c r="P13832" s="4" t="s">
        <v>2041</v>
      </c>
      <c r="R13832" s="5" t="str">
        <f t="shared" si="1"/>
        <v>2023_391</v>
      </c>
    </row>
    <row r="13833">
      <c r="A13833" s="4" t="s">
        <v>2256</v>
      </c>
      <c r="B13833" s="4">
        <v>392.0</v>
      </c>
      <c r="C13833" s="4">
        <v>2023.0</v>
      </c>
      <c r="D13833" s="4" t="s">
        <v>216</v>
      </c>
      <c r="E13833" s="4" t="s">
        <v>921</v>
      </c>
      <c r="F13833" s="4" t="s">
        <v>43</v>
      </c>
      <c r="G13833" s="4" t="s">
        <v>1448</v>
      </c>
      <c r="H13833" s="4">
        <v>31148.0</v>
      </c>
      <c r="I13833" s="4">
        <v>9800.0</v>
      </c>
      <c r="J13833" s="4">
        <v>1031.0</v>
      </c>
      <c r="K13833" s="4">
        <v>48718.0</v>
      </c>
      <c r="L13833" s="4">
        <v>12525.0</v>
      </c>
      <c r="M13833" s="4" t="s">
        <v>2041</v>
      </c>
      <c r="N13833" s="4" t="s">
        <v>2041</v>
      </c>
      <c r="O13833" s="4" t="s">
        <v>2041</v>
      </c>
      <c r="P13833" s="4" t="s">
        <v>2041</v>
      </c>
      <c r="R13833" s="5" t="str">
        <f t="shared" si="1"/>
        <v>2023_392</v>
      </c>
    </row>
    <row r="13834">
      <c r="A13834" s="4" t="s">
        <v>2166</v>
      </c>
      <c r="B13834" s="4">
        <v>393.0</v>
      </c>
      <c r="C13834" s="4">
        <v>2023.0</v>
      </c>
      <c r="D13834" s="4" t="s">
        <v>1364</v>
      </c>
      <c r="E13834" s="4" t="s">
        <v>2043</v>
      </c>
      <c r="F13834" s="4" t="s">
        <v>57</v>
      </c>
      <c r="G13834" s="4" t="s">
        <v>1457</v>
      </c>
      <c r="H13834" s="4">
        <v>23821.0</v>
      </c>
      <c r="I13834" s="4">
        <v>9795.0</v>
      </c>
      <c r="J13834" s="4">
        <v>1269.0</v>
      </c>
      <c r="K13834" s="4">
        <v>20850.0</v>
      </c>
      <c r="L13834" s="4">
        <v>11600.0</v>
      </c>
      <c r="M13834" s="4" t="s">
        <v>2041</v>
      </c>
      <c r="N13834" s="4" t="s">
        <v>2041</v>
      </c>
      <c r="O13834" s="4" t="s">
        <v>2041</v>
      </c>
      <c r="P13834" s="4" t="s">
        <v>2041</v>
      </c>
      <c r="R13834" s="5" t="str">
        <f t="shared" si="1"/>
        <v>2023_393</v>
      </c>
    </row>
    <row r="13835">
      <c r="A13835" s="4" t="s">
        <v>2590</v>
      </c>
      <c r="B13835" s="4">
        <v>394.0</v>
      </c>
      <c r="C13835" s="4">
        <v>2023.0</v>
      </c>
      <c r="D13835" s="4" t="s">
        <v>223</v>
      </c>
      <c r="E13835" s="4" t="s">
        <v>223</v>
      </c>
      <c r="F13835" s="4" t="s">
        <v>179</v>
      </c>
      <c r="G13835" s="4" t="s">
        <v>2591</v>
      </c>
      <c r="H13835" s="4">
        <v>7441.0</v>
      </c>
      <c r="I13835" s="4">
        <v>9778.0</v>
      </c>
      <c r="J13835" s="4">
        <v>33.0</v>
      </c>
      <c r="K13835" s="4">
        <v>9293.0</v>
      </c>
      <c r="L13835" s="4">
        <v>32000.0</v>
      </c>
      <c r="M13835" s="4" t="s">
        <v>2041</v>
      </c>
      <c r="N13835" s="4" t="s">
        <v>2041</v>
      </c>
      <c r="O13835" s="4" t="s">
        <v>2041</v>
      </c>
      <c r="P13835" s="4" t="s">
        <v>2041</v>
      </c>
      <c r="R13835" s="5" t="str">
        <f t="shared" si="1"/>
        <v>2023_394</v>
      </c>
    </row>
    <row r="13836">
      <c r="A13836" s="4" t="s">
        <v>765</v>
      </c>
      <c r="B13836" s="4">
        <v>395.0</v>
      </c>
      <c r="C13836" s="4">
        <v>2023.0</v>
      </c>
      <c r="D13836" s="4" t="s">
        <v>338</v>
      </c>
      <c r="E13836" s="4" t="s">
        <v>2116</v>
      </c>
      <c r="F13836" s="4" t="s">
        <v>55</v>
      </c>
      <c r="G13836" s="4" t="s">
        <v>1552</v>
      </c>
      <c r="H13836" s="4">
        <v>8697.0</v>
      </c>
      <c r="I13836" s="4">
        <v>9761.0</v>
      </c>
      <c r="J13836" s="4">
        <v>1241.0</v>
      </c>
      <c r="K13836" s="4">
        <v>10752.0</v>
      </c>
      <c r="L13836" s="4">
        <v>19000.0</v>
      </c>
      <c r="M13836" s="4" t="s">
        <v>2041</v>
      </c>
      <c r="N13836" s="4" t="s">
        <v>2041</v>
      </c>
      <c r="O13836" s="4" t="s">
        <v>2041</v>
      </c>
      <c r="P13836" s="4" t="s">
        <v>2041</v>
      </c>
      <c r="R13836" s="5" t="str">
        <f t="shared" si="1"/>
        <v>2023_395</v>
      </c>
    </row>
    <row r="13837">
      <c r="A13837" s="7" t="s">
        <v>2362</v>
      </c>
      <c r="B13837" s="7">
        <v>396.0</v>
      </c>
      <c r="C13837" s="7">
        <v>2023.0</v>
      </c>
      <c r="D13837" s="7" t="s">
        <v>48</v>
      </c>
      <c r="E13837" s="7" t="s">
        <v>48</v>
      </c>
      <c r="F13837" s="7" t="s">
        <v>24</v>
      </c>
      <c r="G13837" s="7" t="s">
        <v>1401</v>
      </c>
      <c r="H13837" s="7">
        <v>12068.0</v>
      </c>
      <c r="I13837" s="7">
        <v>9673.0</v>
      </c>
      <c r="J13837" s="7">
        <v>1894.0</v>
      </c>
      <c r="K13837" s="7">
        <v>26272.0</v>
      </c>
      <c r="L13837" s="7">
        <v>13263.0</v>
      </c>
      <c r="M13837" s="7" t="s">
        <v>2041</v>
      </c>
      <c r="N13837" s="7" t="s">
        <v>2044</v>
      </c>
      <c r="O13837" s="7" t="s">
        <v>2041</v>
      </c>
      <c r="P13837" s="7" t="s">
        <v>2041</v>
      </c>
      <c r="Q13837" s="8"/>
      <c r="R13837" s="5" t="str">
        <f t="shared" si="1"/>
        <v>2023_396</v>
      </c>
    </row>
    <row r="13838">
      <c r="A13838" s="4" t="s">
        <v>2619</v>
      </c>
      <c r="B13838" s="4">
        <v>397.0</v>
      </c>
      <c r="C13838" s="4">
        <v>2023.0</v>
      </c>
      <c r="D13838" s="4" t="s">
        <v>29</v>
      </c>
      <c r="E13838" s="4" t="s">
        <v>29</v>
      </c>
      <c r="F13838" s="4" t="s">
        <v>30</v>
      </c>
      <c r="G13838" s="4" t="s">
        <v>2421</v>
      </c>
      <c r="H13838" s="4">
        <v>1560.0</v>
      </c>
      <c r="I13838" s="4">
        <v>9648.0</v>
      </c>
      <c r="J13838" s="4">
        <v>195.0</v>
      </c>
      <c r="K13838" s="4">
        <v>33665.0</v>
      </c>
      <c r="L13838" s="4">
        <v>11000.0</v>
      </c>
      <c r="M13838" s="4" t="s">
        <v>2041</v>
      </c>
      <c r="N13838" s="4" t="s">
        <v>2041</v>
      </c>
      <c r="O13838" s="4" t="s">
        <v>2041</v>
      </c>
      <c r="P13838" s="4" t="s">
        <v>2041</v>
      </c>
      <c r="R13838" s="5" t="str">
        <f t="shared" si="1"/>
        <v>2023_397</v>
      </c>
    </row>
    <row r="13839">
      <c r="A13839" s="4" t="s">
        <v>2453</v>
      </c>
      <c r="B13839" s="4">
        <v>398.0</v>
      </c>
      <c r="C13839" s="4">
        <v>2023.0</v>
      </c>
      <c r="D13839" s="4" t="s">
        <v>120</v>
      </c>
      <c r="E13839" s="4" t="s">
        <v>2059</v>
      </c>
      <c r="F13839" s="4" t="s">
        <v>95</v>
      </c>
      <c r="G13839" s="4" t="s">
        <v>1458</v>
      </c>
      <c r="H13839" s="4">
        <v>5348.0</v>
      </c>
      <c r="I13839" s="4">
        <v>9646.0</v>
      </c>
      <c r="J13839" s="4">
        <v>58.0</v>
      </c>
      <c r="K13839" s="4">
        <v>14186.0</v>
      </c>
      <c r="L13839" s="4">
        <v>24196.0</v>
      </c>
      <c r="M13839" s="4" t="s">
        <v>2041</v>
      </c>
      <c r="N13839" s="4" t="s">
        <v>2041</v>
      </c>
      <c r="O13839" s="4" t="s">
        <v>2044</v>
      </c>
      <c r="P13839" s="4" t="s">
        <v>2041</v>
      </c>
      <c r="R13839" s="5" t="str">
        <f t="shared" si="1"/>
        <v>2023_398</v>
      </c>
    </row>
    <row r="13840">
      <c r="A13840" s="4" t="s">
        <v>2327</v>
      </c>
      <c r="B13840" s="4">
        <v>399.0</v>
      </c>
      <c r="C13840" s="4">
        <v>2023.0</v>
      </c>
      <c r="D13840" s="4" t="s">
        <v>986</v>
      </c>
      <c r="E13840" s="4" t="s">
        <v>117</v>
      </c>
      <c r="F13840" s="4" t="s">
        <v>20</v>
      </c>
      <c r="G13840" s="4" t="s">
        <v>2488</v>
      </c>
      <c r="H13840" s="4">
        <v>870.0</v>
      </c>
      <c r="I13840" s="4">
        <v>9643.0</v>
      </c>
      <c r="J13840" s="4">
        <v>35.0</v>
      </c>
      <c r="K13840" s="4">
        <v>2307.0</v>
      </c>
      <c r="L13840" s="4">
        <v>14000.0</v>
      </c>
      <c r="M13840" s="4" t="s">
        <v>2041</v>
      </c>
      <c r="N13840" s="4" t="s">
        <v>2041</v>
      </c>
      <c r="O13840" s="4" t="s">
        <v>2041</v>
      </c>
      <c r="P13840" s="4" t="s">
        <v>2041</v>
      </c>
      <c r="R13840" s="5" t="str">
        <f t="shared" si="1"/>
        <v>2023_399</v>
      </c>
    </row>
    <row r="13841">
      <c r="A13841" s="4" t="s">
        <v>2753</v>
      </c>
      <c r="B13841" s="4">
        <v>400.0</v>
      </c>
      <c r="C13841" s="4">
        <v>2023.0</v>
      </c>
      <c r="D13841" s="4" t="s">
        <v>490</v>
      </c>
      <c r="E13841" s="4" t="s">
        <v>921</v>
      </c>
      <c r="F13841" s="4" t="s">
        <v>24</v>
      </c>
      <c r="G13841" s="4" t="s">
        <v>1427</v>
      </c>
      <c r="H13841" s="4">
        <v>24816.0</v>
      </c>
      <c r="I13841" s="4">
        <v>9643.0</v>
      </c>
      <c r="J13841" s="4">
        <v>4386.0</v>
      </c>
      <c r="K13841" s="4">
        <v>26209.0</v>
      </c>
      <c r="L13841" s="4">
        <v>972.0</v>
      </c>
      <c r="M13841" s="4" t="s">
        <v>2041</v>
      </c>
      <c r="N13841" s="4" t="s">
        <v>2041</v>
      </c>
      <c r="O13841" s="4" t="s">
        <v>2041</v>
      </c>
      <c r="P13841" s="4" t="s">
        <v>2041</v>
      </c>
      <c r="R13841" s="5" t="str">
        <f t="shared" si="1"/>
        <v>2023_400</v>
      </c>
    </row>
    <row r="13842">
      <c r="A13842" s="4" t="s">
        <v>2550</v>
      </c>
      <c r="B13842" s="4">
        <v>401.0</v>
      </c>
      <c r="C13842" s="4">
        <v>2023.0</v>
      </c>
      <c r="D13842" s="4" t="s">
        <v>611</v>
      </c>
      <c r="E13842" s="4" t="s">
        <v>2042</v>
      </c>
      <c r="F13842" s="4" t="s">
        <v>88</v>
      </c>
      <c r="G13842" s="4" t="s">
        <v>1413</v>
      </c>
      <c r="H13842" s="4">
        <v>58372.0</v>
      </c>
      <c r="I13842" s="4">
        <v>9636.0</v>
      </c>
      <c r="J13842" s="4">
        <v>1446.0</v>
      </c>
      <c r="K13842" s="4">
        <v>194338.0</v>
      </c>
      <c r="L13842" s="4">
        <v>8911.0</v>
      </c>
      <c r="M13842" s="4" t="s">
        <v>2044</v>
      </c>
      <c r="N13842" s="4" t="s">
        <v>2041</v>
      </c>
      <c r="O13842" s="4" t="s">
        <v>2041</v>
      </c>
      <c r="P13842" s="4" t="s">
        <v>2041</v>
      </c>
      <c r="R13842" s="5" t="str">
        <f t="shared" si="1"/>
        <v>2023_401</v>
      </c>
    </row>
    <row r="13843">
      <c r="A13843" s="4" t="s">
        <v>856</v>
      </c>
      <c r="B13843" s="4">
        <v>402.0</v>
      </c>
      <c r="C13843" s="4">
        <v>2023.0</v>
      </c>
      <c r="D13843" s="4" t="s">
        <v>62</v>
      </c>
      <c r="E13843" s="4" t="s">
        <v>2112</v>
      </c>
      <c r="F13843" s="4" t="s">
        <v>179</v>
      </c>
      <c r="G13843" s="4" t="s">
        <v>1619</v>
      </c>
      <c r="H13843" s="4">
        <v>18884.0</v>
      </c>
      <c r="I13843" s="4">
        <v>9630.0</v>
      </c>
      <c r="J13843" s="4">
        <v>953.0</v>
      </c>
      <c r="K13843" s="4">
        <v>10136.0</v>
      </c>
      <c r="L13843" s="4">
        <v>178956.0</v>
      </c>
      <c r="M13843" s="4" t="s">
        <v>2041</v>
      </c>
      <c r="N13843" s="4" t="s">
        <v>2041</v>
      </c>
      <c r="O13843" s="4" t="s">
        <v>2041</v>
      </c>
      <c r="P13843" s="4" t="s">
        <v>2041</v>
      </c>
      <c r="R13843" s="5" t="str">
        <f t="shared" si="1"/>
        <v>2023_402</v>
      </c>
    </row>
    <row r="13844">
      <c r="A13844" s="4" t="s">
        <v>2748</v>
      </c>
      <c r="B13844" s="4">
        <v>403.0</v>
      </c>
      <c r="C13844" s="4">
        <v>2023.0</v>
      </c>
      <c r="D13844" s="4" t="s">
        <v>338</v>
      </c>
      <c r="E13844" s="4" t="s">
        <v>2116</v>
      </c>
      <c r="F13844" s="4" t="s">
        <v>20</v>
      </c>
      <c r="G13844" s="4" t="s">
        <v>2328</v>
      </c>
      <c r="H13844" s="4">
        <v>4964.0</v>
      </c>
      <c r="I13844" s="4">
        <v>9627.0</v>
      </c>
      <c r="J13844" s="4">
        <v>693.0</v>
      </c>
      <c r="K13844" s="4">
        <v>3672.0</v>
      </c>
      <c r="L13844" s="4">
        <v>15500.0</v>
      </c>
      <c r="M13844" s="4" t="s">
        <v>2041</v>
      </c>
      <c r="N13844" s="4" t="s">
        <v>2041</v>
      </c>
      <c r="O13844" s="4" t="s">
        <v>2041</v>
      </c>
      <c r="P13844" s="4" t="s">
        <v>2041</v>
      </c>
      <c r="R13844" s="5" t="str">
        <f t="shared" si="1"/>
        <v>2023_403</v>
      </c>
    </row>
    <row r="13845">
      <c r="A13845" s="4" t="s">
        <v>2497</v>
      </c>
      <c r="B13845" s="4">
        <v>404.0</v>
      </c>
      <c r="C13845" s="4">
        <v>2023.0</v>
      </c>
      <c r="D13845" s="4" t="s">
        <v>216</v>
      </c>
      <c r="E13845" s="4" t="s">
        <v>921</v>
      </c>
      <c r="F13845" s="4" t="s">
        <v>189</v>
      </c>
      <c r="G13845" s="4" t="s">
        <v>1449</v>
      </c>
      <c r="H13845" s="4">
        <v>29900.0</v>
      </c>
      <c r="I13845" s="4">
        <v>9597.0</v>
      </c>
      <c r="J13845" s="4">
        <v>1408.0</v>
      </c>
      <c r="K13845" s="4">
        <v>41872.0</v>
      </c>
      <c r="L13845" s="4">
        <v>7022.0</v>
      </c>
      <c r="M13845" s="4" t="s">
        <v>2041</v>
      </c>
      <c r="N13845" s="4" t="s">
        <v>2041</v>
      </c>
      <c r="O13845" s="4" t="s">
        <v>2041</v>
      </c>
      <c r="P13845" s="4" t="s">
        <v>2041</v>
      </c>
      <c r="R13845" s="5" t="str">
        <f t="shared" si="1"/>
        <v>2023_404</v>
      </c>
    </row>
    <row r="13846">
      <c r="A13846" s="7" t="s">
        <v>2542</v>
      </c>
      <c r="B13846" s="7">
        <v>405.0</v>
      </c>
      <c r="C13846" s="7">
        <v>2023.0</v>
      </c>
      <c r="D13846" s="7" t="s">
        <v>62</v>
      </c>
      <c r="E13846" s="7" t="s">
        <v>2112</v>
      </c>
      <c r="F13846" s="7" t="s">
        <v>24</v>
      </c>
      <c r="G13846" s="7" t="s">
        <v>1478</v>
      </c>
      <c r="H13846" s="7">
        <v>26517.0</v>
      </c>
      <c r="I13846" s="7">
        <v>9569.0</v>
      </c>
      <c r="J13846" s="7">
        <v>442.0</v>
      </c>
      <c r="K13846" s="7">
        <v>11826.0</v>
      </c>
      <c r="L13846" s="7">
        <v>275500.0</v>
      </c>
      <c r="M13846" s="7" t="s">
        <v>2041</v>
      </c>
      <c r="N13846" s="7" t="s">
        <v>2044</v>
      </c>
      <c r="O13846" s="7" t="s">
        <v>2041</v>
      </c>
      <c r="P13846" s="7" t="s">
        <v>2041</v>
      </c>
      <c r="Q13846" s="8"/>
      <c r="R13846" s="5" t="str">
        <f t="shared" si="1"/>
        <v>2023_405</v>
      </c>
    </row>
    <row r="13847">
      <c r="A13847" s="4" t="s">
        <v>2624</v>
      </c>
      <c r="B13847" s="4">
        <v>406.0</v>
      </c>
      <c r="C13847" s="4">
        <v>2023.0</v>
      </c>
      <c r="D13847" s="4" t="s">
        <v>225</v>
      </c>
      <c r="E13847" s="4" t="s">
        <v>921</v>
      </c>
      <c r="F13847" s="4" t="s">
        <v>24</v>
      </c>
      <c r="G13847" s="4" t="s">
        <v>1503</v>
      </c>
      <c r="H13847" s="4">
        <v>5102.0</v>
      </c>
      <c r="I13847" s="4">
        <v>9542.0</v>
      </c>
      <c r="J13847" s="4">
        <v>361.0</v>
      </c>
      <c r="K13847" s="4">
        <v>8651.0</v>
      </c>
      <c r="L13847" s="4">
        <v>1132.0</v>
      </c>
      <c r="M13847" s="4" t="s">
        <v>2041</v>
      </c>
      <c r="N13847" s="4" t="s">
        <v>2041</v>
      </c>
      <c r="O13847" s="4" t="s">
        <v>2041</v>
      </c>
      <c r="P13847" s="4" t="s">
        <v>2041</v>
      </c>
      <c r="R13847" s="5" t="str">
        <f t="shared" si="1"/>
        <v>2023_406</v>
      </c>
    </row>
    <row r="13848">
      <c r="A13848" s="4" t="s">
        <v>2771</v>
      </c>
      <c r="B13848" s="4">
        <v>407.0</v>
      </c>
      <c r="C13848" s="4">
        <v>2023.0</v>
      </c>
      <c r="D13848" s="4" t="s">
        <v>490</v>
      </c>
      <c r="E13848" s="4" t="s">
        <v>921</v>
      </c>
      <c r="F13848" s="4" t="s">
        <v>118</v>
      </c>
      <c r="G13848" s="4" t="s">
        <v>1543</v>
      </c>
      <c r="I13848" s="4">
        <v>9474.0</v>
      </c>
      <c r="J13848" s="4">
        <v>4025.0</v>
      </c>
      <c r="K13848" s="4">
        <v>20878.0</v>
      </c>
      <c r="L13848" s="4">
        <v>1404.0</v>
      </c>
      <c r="M13848" s="4" t="s">
        <v>2041</v>
      </c>
      <c r="N13848" s="4" t="s">
        <v>2041</v>
      </c>
      <c r="O13848" s="4" t="s">
        <v>2044</v>
      </c>
      <c r="P13848" s="4" t="s">
        <v>2041</v>
      </c>
      <c r="R13848" s="5" t="str">
        <f t="shared" si="1"/>
        <v>2023_407</v>
      </c>
    </row>
    <row r="13849">
      <c r="A13849" s="4" t="s">
        <v>2422</v>
      </c>
      <c r="B13849" s="4">
        <v>408.0</v>
      </c>
      <c r="C13849" s="4">
        <v>2023.0</v>
      </c>
      <c r="D13849" s="4" t="s">
        <v>1105</v>
      </c>
      <c r="E13849" s="4" t="s">
        <v>2052</v>
      </c>
      <c r="F13849" s="4" t="s">
        <v>88</v>
      </c>
      <c r="G13849" s="4" t="s">
        <v>1413</v>
      </c>
      <c r="H13849" s="4">
        <v>5145.0</v>
      </c>
      <c r="I13849" s="4">
        <v>9459.0</v>
      </c>
      <c r="J13849" s="4">
        <v>197.0</v>
      </c>
      <c r="K13849" s="4">
        <v>13262.0</v>
      </c>
      <c r="L13849" s="4">
        <v>28000.0</v>
      </c>
      <c r="M13849" s="4" t="s">
        <v>2041</v>
      </c>
      <c r="N13849" s="4" t="s">
        <v>2041</v>
      </c>
      <c r="O13849" s="4" t="s">
        <v>2041</v>
      </c>
      <c r="P13849" s="4" t="s">
        <v>2041</v>
      </c>
      <c r="R13849" s="5" t="str">
        <f t="shared" si="1"/>
        <v>2023_408</v>
      </c>
    </row>
    <row r="13850">
      <c r="A13850" s="4" t="s">
        <v>2634</v>
      </c>
      <c r="B13850" s="4">
        <v>409.0</v>
      </c>
      <c r="C13850" s="4">
        <v>2023.0</v>
      </c>
      <c r="D13850" s="4" t="s">
        <v>1104</v>
      </c>
      <c r="E13850" s="4" t="s">
        <v>2116</v>
      </c>
      <c r="F13850" s="4" t="s">
        <v>88</v>
      </c>
      <c r="G13850" s="4" t="s">
        <v>1413</v>
      </c>
      <c r="H13850" s="4">
        <v>7829.0</v>
      </c>
      <c r="I13850" s="4">
        <v>9440.0</v>
      </c>
      <c r="J13850" s="4">
        <v>522.0</v>
      </c>
      <c r="K13850" s="4">
        <v>10328.0</v>
      </c>
      <c r="L13850" s="4">
        <v>24000.0</v>
      </c>
      <c r="M13850" s="4" t="s">
        <v>2041</v>
      </c>
      <c r="N13850" s="4" t="s">
        <v>2041</v>
      </c>
      <c r="O13850" s="4" t="s">
        <v>2041</v>
      </c>
      <c r="P13850" s="4" t="s">
        <v>2041</v>
      </c>
      <c r="R13850" s="5" t="str">
        <f t="shared" si="1"/>
        <v>2023_409</v>
      </c>
    </row>
    <row r="13851">
      <c r="A13851" s="4" t="s">
        <v>2556</v>
      </c>
      <c r="B13851" s="4">
        <v>410.0</v>
      </c>
      <c r="C13851" s="4">
        <v>2023.0</v>
      </c>
      <c r="D13851" s="4" t="s">
        <v>48</v>
      </c>
      <c r="E13851" s="4" t="s">
        <v>48</v>
      </c>
      <c r="F13851" s="4" t="s">
        <v>144</v>
      </c>
      <c r="G13851" s="4" t="s">
        <v>2557</v>
      </c>
      <c r="H13851" s="4">
        <v>7263.0</v>
      </c>
      <c r="I13851" s="4">
        <v>9376.0</v>
      </c>
      <c r="J13851" s="4">
        <v>1327.0</v>
      </c>
      <c r="K13851" s="4">
        <v>8044.0</v>
      </c>
      <c r="L13851" s="4">
        <v>7780.0</v>
      </c>
      <c r="M13851" s="4" t="s">
        <v>2041</v>
      </c>
      <c r="N13851" s="4" t="s">
        <v>2041</v>
      </c>
      <c r="O13851" s="4" t="s">
        <v>2041</v>
      </c>
      <c r="P13851" s="4" t="s">
        <v>2041</v>
      </c>
      <c r="R13851" s="5" t="str">
        <f t="shared" si="1"/>
        <v>2023_410</v>
      </c>
    </row>
    <row r="13852">
      <c r="A13852" s="4" t="s">
        <v>939</v>
      </c>
      <c r="B13852" s="4">
        <v>411.0</v>
      </c>
      <c r="C13852" s="4">
        <v>2023.0</v>
      </c>
      <c r="D13852" s="4" t="s">
        <v>59</v>
      </c>
      <c r="E13852" s="4" t="s">
        <v>2042</v>
      </c>
      <c r="F13852" s="4" t="s">
        <v>55</v>
      </c>
      <c r="G13852" s="4" t="s">
        <v>1417</v>
      </c>
      <c r="H13852" s="4">
        <v>18143.0</v>
      </c>
      <c r="I13852" s="4">
        <v>9353.0</v>
      </c>
      <c r="J13852" s="4">
        <v>2446.0</v>
      </c>
      <c r="K13852" s="4">
        <v>207452.0</v>
      </c>
      <c r="L13852" s="4">
        <v>19319.0</v>
      </c>
      <c r="M13852" s="4" t="s">
        <v>2041</v>
      </c>
      <c r="N13852" s="4" t="s">
        <v>2041</v>
      </c>
      <c r="O13852" s="4" t="s">
        <v>2041</v>
      </c>
      <c r="P13852" s="4" t="s">
        <v>2041</v>
      </c>
      <c r="R13852" s="5" t="str">
        <f t="shared" si="1"/>
        <v>2023_411</v>
      </c>
    </row>
    <row r="13853">
      <c r="A13853" s="7" t="s">
        <v>1192</v>
      </c>
      <c r="B13853" s="7">
        <v>412.0</v>
      </c>
      <c r="C13853" s="7">
        <v>2023.0</v>
      </c>
      <c r="D13853" s="7" t="s">
        <v>42</v>
      </c>
      <c r="E13853" s="7" t="s">
        <v>2042</v>
      </c>
      <c r="F13853" s="7" t="s">
        <v>74</v>
      </c>
      <c r="G13853" s="7" t="s">
        <v>1422</v>
      </c>
      <c r="H13853" s="8"/>
      <c r="I13853" s="7">
        <v>9347.0</v>
      </c>
      <c r="J13853" s="7">
        <v>1085.0</v>
      </c>
      <c r="K13853" s="7">
        <v>110100.0</v>
      </c>
      <c r="L13853" s="7">
        <v>3692.0</v>
      </c>
      <c r="M13853" s="7" t="s">
        <v>2041</v>
      </c>
      <c r="N13853" s="7" t="s">
        <v>2044</v>
      </c>
      <c r="O13853" s="7" t="s">
        <v>2041</v>
      </c>
      <c r="P13853" s="7" t="s">
        <v>2041</v>
      </c>
      <c r="Q13853" s="8"/>
      <c r="R13853" s="5" t="str">
        <f t="shared" si="1"/>
        <v>2023_412</v>
      </c>
    </row>
    <row r="13854">
      <c r="A13854" s="4" t="s">
        <v>2287</v>
      </c>
      <c r="B13854" s="4">
        <v>413.0</v>
      </c>
      <c r="C13854" s="4">
        <v>2023.0</v>
      </c>
      <c r="D13854" s="4" t="s">
        <v>216</v>
      </c>
      <c r="E13854" s="4" t="s">
        <v>921</v>
      </c>
      <c r="F13854" s="4" t="s">
        <v>24</v>
      </c>
      <c r="G13854" s="4" t="s">
        <v>1404</v>
      </c>
      <c r="H13854" s="4">
        <v>18589.0</v>
      </c>
      <c r="I13854" s="4">
        <v>9321.0</v>
      </c>
      <c r="J13854" s="4">
        <v>1057.0</v>
      </c>
      <c r="K13854" s="4">
        <v>38546.0</v>
      </c>
      <c r="L13854" s="4">
        <v>8986.0</v>
      </c>
      <c r="M13854" s="4" t="s">
        <v>2041</v>
      </c>
      <c r="N13854" s="4" t="s">
        <v>2041</v>
      </c>
      <c r="O13854" s="4" t="s">
        <v>2041</v>
      </c>
      <c r="P13854" s="4" t="s">
        <v>2041</v>
      </c>
      <c r="R13854" s="5" t="str">
        <f t="shared" si="1"/>
        <v>2023_413</v>
      </c>
    </row>
    <row r="13855">
      <c r="A13855" s="4" t="s">
        <v>1217</v>
      </c>
      <c r="B13855" s="4">
        <v>414.0</v>
      </c>
      <c r="C13855" s="4">
        <v>2023.0</v>
      </c>
      <c r="D13855" s="4" t="s">
        <v>45</v>
      </c>
      <c r="E13855" s="4" t="s">
        <v>2042</v>
      </c>
      <c r="F13855" s="4" t="s">
        <v>100</v>
      </c>
      <c r="G13855" s="4" t="s">
        <v>1649</v>
      </c>
      <c r="I13855" s="4">
        <v>9296.0</v>
      </c>
      <c r="J13855" s="4">
        <v>577.0</v>
      </c>
      <c r="K13855" s="4">
        <v>26598.0</v>
      </c>
      <c r="L13855" s="4">
        <v>5997.0</v>
      </c>
      <c r="M13855" s="4" t="s">
        <v>2041</v>
      </c>
      <c r="N13855" s="4" t="s">
        <v>2041</v>
      </c>
      <c r="O13855" s="4" t="s">
        <v>2041</v>
      </c>
      <c r="P13855" s="4" t="s">
        <v>2041</v>
      </c>
      <c r="R13855" s="5" t="str">
        <f t="shared" si="1"/>
        <v>2023_414</v>
      </c>
    </row>
    <row r="13856">
      <c r="A13856" s="4" t="s">
        <v>2672</v>
      </c>
      <c r="B13856" s="4">
        <v>415.0</v>
      </c>
      <c r="C13856" s="4">
        <v>2023.0</v>
      </c>
      <c r="D13856" s="4" t="s">
        <v>971</v>
      </c>
      <c r="E13856" s="4" t="s">
        <v>2043</v>
      </c>
      <c r="F13856" s="4" t="s">
        <v>127</v>
      </c>
      <c r="G13856" s="4" t="s">
        <v>2673</v>
      </c>
      <c r="H13856" s="4">
        <v>1336.0</v>
      </c>
      <c r="I13856" s="4">
        <v>9228.0</v>
      </c>
      <c r="J13856" s="4">
        <v>1287.0</v>
      </c>
      <c r="K13856" s="4">
        <v>11685.0</v>
      </c>
      <c r="L13856" s="4">
        <v>30000.0</v>
      </c>
      <c r="M13856" s="4" t="s">
        <v>2041</v>
      </c>
      <c r="N13856" s="4" t="s">
        <v>2041</v>
      </c>
      <c r="O13856" s="4" t="s">
        <v>2041</v>
      </c>
      <c r="P13856" s="4" t="s">
        <v>2041</v>
      </c>
      <c r="R13856" s="5" t="str">
        <f t="shared" si="1"/>
        <v>2023_415</v>
      </c>
    </row>
    <row r="13857">
      <c r="A13857" s="4" t="s">
        <v>2719</v>
      </c>
      <c r="B13857" s="4">
        <v>416.0</v>
      </c>
      <c r="C13857" s="4">
        <v>2023.0</v>
      </c>
      <c r="D13857" s="4" t="s">
        <v>975</v>
      </c>
      <c r="E13857" s="4" t="s">
        <v>2043</v>
      </c>
      <c r="F13857" s="4" t="s">
        <v>57</v>
      </c>
      <c r="G13857" s="4" t="s">
        <v>1546</v>
      </c>
      <c r="H13857" s="4">
        <v>55277.0</v>
      </c>
      <c r="I13857" s="4">
        <v>9212.0</v>
      </c>
      <c r="J13857" s="4">
        <v>3322.0</v>
      </c>
      <c r="K13857" s="4">
        <v>12597.0</v>
      </c>
      <c r="L13857" s="4">
        <v>14140.0</v>
      </c>
      <c r="M13857" s="4" t="s">
        <v>2041</v>
      </c>
      <c r="N13857" s="4" t="s">
        <v>2041</v>
      </c>
      <c r="O13857" s="4" t="s">
        <v>2041</v>
      </c>
      <c r="P13857" s="4" t="s">
        <v>2041</v>
      </c>
      <c r="R13857" s="5" t="str">
        <f t="shared" si="1"/>
        <v>2023_416</v>
      </c>
    </row>
    <row r="13858">
      <c r="A13858" s="4" t="s">
        <v>2420</v>
      </c>
      <c r="B13858" s="4">
        <v>417.0</v>
      </c>
      <c r="C13858" s="4">
        <v>2023.0</v>
      </c>
      <c r="D13858" s="4" t="s">
        <v>120</v>
      </c>
      <c r="E13858" s="4" t="s">
        <v>2059</v>
      </c>
      <c r="F13858" s="4" t="s">
        <v>30</v>
      </c>
      <c r="G13858" s="4" t="s">
        <v>2421</v>
      </c>
      <c r="H13858" s="4">
        <v>2383.0</v>
      </c>
      <c r="I13858" s="4">
        <v>9158.0</v>
      </c>
      <c r="J13858" s="4">
        <v>362.0</v>
      </c>
      <c r="K13858" s="4">
        <v>13045.0</v>
      </c>
      <c r="L13858" s="4">
        <v>18785.0</v>
      </c>
      <c r="M13858" s="4" t="s">
        <v>2041</v>
      </c>
      <c r="N13858" s="4" t="s">
        <v>2041</v>
      </c>
      <c r="O13858" s="4" t="s">
        <v>2044</v>
      </c>
      <c r="P13858" s="4" t="s">
        <v>2041</v>
      </c>
      <c r="R13858" s="5" t="str">
        <f t="shared" si="1"/>
        <v>2023_417</v>
      </c>
    </row>
    <row r="13859">
      <c r="A13859" s="4" t="s">
        <v>2332</v>
      </c>
      <c r="B13859" s="4">
        <v>418.0</v>
      </c>
      <c r="C13859" s="4">
        <v>2023.0</v>
      </c>
      <c r="D13859" s="4" t="s">
        <v>971</v>
      </c>
      <c r="E13859" s="4" t="s">
        <v>2043</v>
      </c>
      <c r="F13859" s="4" t="s">
        <v>46</v>
      </c>
      <c r="G13859" s="4" t="s">
        <v>1418</v>
      </c>
      <c r="H13859" s="4">
        <v>47917.0</v>
      </c>
      <c r="I13859" s="4">
        <v>9112.0</v>
      </c>
      <c r="J13859" s="4">
        <v>1363.0</v>
      </c>
      <c r="K13859" s="4">
        <v>12814.0</v>
      </c>
      <c r="L13859" s="4">
        <v>20000.0</v>
      </c>
      <c r="M13859" s="4" t="s">
        <v>2041</v>
      </c>
      <c r="N13859" s="4" t="s">
        <v>2041</v>
      </c>
      <c r="O13859" s="4" t="s">
        <v>2041</v>
      </c>
      <c r="P13859" s="4" t="s">
        <v>2041</v>
      </c>
      <c r="R13859" s="5" t="str">
        <f t="shared" si="1"/>
        <v>2023_418</v>
      </c>
    </row>
    <row r="13860">
      <c r="A13860" s="4" t="s">
        <v>2511</v>
      </c>
      <c r="B13860" s="4">
        <v>419.0</v>
      </c>
      <c r="C13860" s="4">
        <v>2023.0</v>
      </c>
      <c r="D13860" s="4" t="s">
        <v>59</v>
      </c>
      <c r="E13860" s="4" t="s">
        <v>2042</v>
      </c>
      <c r="F13860" s="4" t="s">
        <v>212</v>
      </c>
      <c r="G13860" s="4" t="s">
        <v>1527</v>
      </c>
      <c r="H13860" s="4">
        <v>14709.0</v>
      </c>
      <c r="I13860" s="4">
        <v>9069.0</v>
      </c>
      <c r="J13860" s="4">
        <v>2073.0</v>
      </c>
      <c r="K13860" s="4">
        <v>226733.0</v>
      </c>
      <c r="L13860" s="4">
        <v>18889.0</v>
      </c>
      <c r="M13860" s="4" t="s">
        <v>2041</v>
      </c>
      <c r="N13860" s="4" t="s">
        <v>2041</v>
      </c>
      <c r="O13860" s="4" t="s">
        <v>2041</v>
      </c>
      <c r="P13860" s="4" t="s">
        <v>2041</v>
      </c>
      <c r="R13860" s="5" t="str">
        <f t="shared" si="1"/>
        <v>2023_419</v>
      </c>
    </row>
    <row r="13861">
      <c r="A13861" s="4" t="s">
        <v>2772</v>
      </c>
      <c r="B13861" s="4">
        <v>420.0</v>
      </c>
      <c r="C13861" s="4">
        <v>2023.0</v>
      </c>
      <c r="D13861" s="4" t="s">
        <v>490</v>
      </c>
      <c r="E13861" s="4" t="s">
        <v>921</v>
      </c>
      <c r="F13861" s="4" t="s">
        <v>24</v>
      </c>
      <c r="G13861" s="4" t="s">
        <v>1404</v>
      </c>
      <c r="H13861" s="4">
        <v>18786.0</v>
      </c>
      <c r="I13861" s="4">
        <v>9051.0</v>
      </c>
      <c r="J13861" s="4">
        <v>4065.0</v>
      </c>
      <c r="K13861" s="4">
        <v>20154.0</v>
      </c>
      <c r="L13861" s="4">
        <v>1225.0</v>
      </c>
      <c r="M13861" s="4" t="s">
        <v>2041</v>
      </c>
      <c r="N13861" s="4" t="s">
        <v>2041</v>
      </c>
      <c r="O13861" s="4" t="s">
        <v>2044</v>
      </c>
      <c r="P13861" s="4" t="s">
        <v>2041</v>
      </c>
      <c r="R13861" s="5" t="str">
        <f t="shared" si="1"/>
        <v>2023_420</v>
      </c>
    </row>
    <row r="13862">
      <c r="A13862" s="4" t="s">
        <v>2391</v>
      </c>
      <c r="B13862" s="4">
        <v>421.0</v>
      </c>
      <c r="C13862" s="4">
        <v>2023.0</v>
      </c>
      <c r="D13862" s="4" t="s">
        <v>1104</v>
      </c>
      <c r="E13862" s="4" t="s">
        <v>2116</v>
      </c>
      <c r="F13862" s="4" t="s">
        <v>55</v>
      </c>
      <c r="G13862" s="4" t="s">
        <v>2773</v>
      </c>
      <c r="H13862" s="4">
        <v>14513.0</v>
      </c>
      <c r="I13862" s="4">
        <v>9039.0</v>
      </c>
      <c r="J13862" s="4">
        <v>757.0</v>
      </c>
      <c r="K13862" s="4">
        <v>7951.0</v>
      </c>
      <c r="L13862" s="4">
        <v>36000.0</v>
      </c>
      <c r="M13862" s="4" t="s">
        <v>2041</v>
      </c>
      <c r="N13862" s="4" t="s">
        <v>2041</v>
      </c>
      <c r="O13862" s="4" t="s">
        <v>2041</v>
      </c>
      <c r="P13862" s="4" t="s">
        <v>2041</v>
      </c>
      <c r="R13862" s="5" t="str">
        <f t="shared" si="1"/>
        <v>2023_421</v>
      </c>
    </row>
    <row r="13863">
      <c r="A13863" s="4" t="s">
        <v>2321</v>
      </c>
      <c r="B13863" s="4">
        <v>422.0</v>
      </c>
      <c r="C13863" s="4">
        <v>2023.0</v>
      </c>
      <c r="D13863" s="4" t="s">
        <v>285</v>
      </c>
      <c r="E13863" s="4" t="s">
        <v>285</v>
      </c>
      <c r="F13863" s="4" t="s">
        <v>30</v>
      </c>
      <c r="G13863" s="4" t="s">
        <v>1407</v>
      </c>
      <c r="H13863" s="4">
        <v>5592.0</v>
      </c>
      <c r="I13863" s="4">
        <v>9024.0</v>
      </c>
      <c r="J13863" s="4">
        <v>200.0</v>
      </c>
      <c r="K13863" s="4">
        <v>11768.0</v>
      </c>
      <c r="L13863" s="4">
        <v>25000.0</v>
      </c>
      <c r="M13863" s="4" t="s">
        <v>2041</v>
      </c>
      <c r="N13863" s="4" t="s">
        <v>2041</v>
      </c>
      <c r="O13863" s="4" t="s">
        <v>2041</v>
      </c>
      <c r="P13863" s="4" t="s">
        <v>2041</v>
      </c>
      <c r="R13863" s="5" t="str">
        <f t="shared" si="1"/>
        <v>2023_422</v>
      </c>
    </row>
    <row r="13864">
      <c r="A13864" s="4" t="s">
        <v>2751</v>
      </c>
      <c r="B13864" s="4">
        <v>423.0</v>
      </c>
      <c r="C13864" s="4">
        <v>2023.0</v>
      </c>
      <c r="D13864" s="4" t="s">
        <v>1165</v>
      </c>
      <c r="E13864" s="4" t="s">
        <v>2059</v>
      </c>
      <c r="F13864" s="4" t="s">
        <v>35</v>
      </c>
      <c r="G13864" s="4" t="s">
        <v>1625</v>
      </c>
      <c r="H13864" s="4">
        <v>5993.0</v>
      </c>
      <c r="I13864" s="4">
        <v>8993.0</v>
      </c>
      <c r="J13864" s="4">
        <v>197.0</v>
      </c>
      <c r="K13864" s="4">
        <v>9219.0</v>
      </c>
      <c r="L13864" s="4">
        <v>112000.0</v>
      </c>
      <c r="M13864" s="4" t="s">
        <v>2041</v>
      </c>
      <c r="N13864" s="4" t="s">
        <v>2041</v>
      </c>
      <c r="O13864" s="4" t="s">
        <v>2041</v>
      </c>
      <c r="P13864" s="4" t="s">
        <v>2041</v>
      </c>
      <c r="R13864" s="5" t="str">
        <f t="shared" si="1"/>
        <v>2023_423</v>
      </c>
    </row>
    <row r="13865">
      <c r="A13865" s="4" t="s">
        <v>2678</v>
      </c>
      <c r="B13865" s="4">
        <v>424.0</v>
      </c>
      <c r="C13865" s="4">
        <v>2023.0</v>
      </c>
      <c r="D13865" s="4" t="s">
        <v>688</v>
      </c>
      <c r="E13865" s="4" t="s">
        <v>2059</v>
      </c>
      <c r="F13865" s="4" t="s">
        <v>74</v>
      </c>
      <c r="G13865" s="4" t="s">
        <v>2610</v>
      </c>
      <c r="H13865" s="4">
        <v>6304.0</v>
      </c>
      <c r="I13865" s="4">
        <v>8987.0</v>
      </c>
      <c r="J13865" s="4">
        <v>447.0</v>
      </c>
      <c r="K13865" s="4">
        <v>5218.0</v>
      </c>
      <c r="L13865" s="4">
        <v>16200.0</v>
      </c>
      <c r="M13865" s="4" t="s">
        <v>2041</v>
      </c>
      <c r="N13865" s="4" t="s">
        <v>2041</v>
      </c>
      <c r="O13865" s="4" t="s">
        <v>2041</v>
      </c>
      <c r="P13865" s="4" t="s">
        <v>2041</v>
      </c>
      <c r="R13865" s="5" t="str">
        <f t="shared" si="1"/>
        <v>2023_424</v>
      </c>
    </row>
    <row r="13866">
      <c r="A13866" s="4" t="s">
        <v>2704</v>
      </c>
      <c r="B13866" s="4">
        <v>425.0</v>
      </c>
      <c r="C13866" s="4">
        <v>2023.0</v>
      </c>
      <c r="D13866" s="4" t="s">
        <v>1360</v>
      </c>
      <c r="E13866" s="4" t="s">
        <v>2141</v>
      </c>
      <c r="F13866" s="4" t="s">
        <v>88</v>
      </c>
      <c r="G13866" s="4" t="s">
        <v>1413</v>
      </c>
      <c r="H13866" s="4">
        <v>27761.0</v>
      </c>
      <c r="I13866" s="4">
        <v>8976.0</v>
      </c>
      <c r="J13866" s="4">
        <v>112.0</v>
      </c>
      <c r="K13866" s="4">
        <v>44809.0</v>
      </c>
      <c r="L13866" s="4">
        <v>25000.0</v>
      </c>
      <c r="M13866" s="4" t="s">
        <v>2041</v>
      </c>
      <c r="N13866" s="4" t="s">
        <v>2041</v>
      </c>
      <c r="O13866" s="4" t="s">
        <v>2041</v>
      </c>
      <c r="P13866" s="4" t="s">
        <v>2041</v>
      </c>
      <c r="R13866" s="5" t="str">
        <f t="shared" si="1"/>
        <v>2023_425</v>
      </c>
    </row>
    <row r="13867">
      <c r="A13867" s="4" t="s">
        <v>2478</v>
      </c>
      <c r="B13867" s="4">
        <v>426.0</v>
      </c>
      <c r="C13867" s="4">
        <v>2023.0</v>
      </c>
      <c r="D13867" s="4" t="s">
        <v>168</v>
      </c>
      <c r="E13867" s="4" t="s">
        <v>2116</v>
      </c>
      <c r="F13867" s="4" t="s">
        <v>100</v>
      </c>
      <c r="G13867" s="4" t="s">
        <v>1500</v>
      </c>
      <c r="H13867" s="4">
        <v>2607.0</v>
      </c>
      <c r="I13867" s="4">
        <v>8961.0</v>
      </c>
      <c r="J13867" s="4">
        <v>182.0</v>
      </c>
      <c r="K13867" s="4">
        <v>6015.0</v>
      </c>
      <c r="L13867" s="4">
        <v>11550.0</v>
      </c>
      <c r="M13867" s="4" t="s">
        <v>2041</v>
      </c>
      <c r="N13867" s="4" t="s">
        <v>2041</v>
      </c>
      <c r="O13867" s="4" t="s">
        <v>2041</v>
      </c>
      <c r="P13867" s="4" t="s">
        <v>2041</v>
      </c>
      <c r="R13867" s="5" t="str">
        <f t="shared" si="1"/>
        <v>2023_426</v>
      </c>
    </row>
    <row r="13868">
      <c r="A13868" s="7" t="s">
        <v>2710</v>
      </c>
      <c r="B13868" s="7">
        <v>427.0</v>
      </c>
      <c r="C13868" s="7">
        <v>2023.0</v>
      </c>
      <c r="D13868" s="7" t="s">
        <v>102</v>
      </c>
      <c r="E13868" s="7" t="s">
        <v>114</v>
      </c>
      <c r="F13868" s="7" t="s">
        <v>148</v>
      </c>
      <c r="G13868" s="7" t="s">
        <v>1466</v>
      </c>
      <c r="H13868" s="7">
        <v>81002.0</v>
      </c>
      <c r="I13868" s="7">
        <v>8931.0</v>
      </c>
      <c r="J13868" s="7">
        <v>3322.0</v>
      </c>
      <c r="K13868" s="7">
        <v>18151.0</v>
      </c>
      <c r="L13868" s="7">
        <v>4800.0</v>
      </c>
      <c r="M13868" s="7" t="s">
        <v>2041</v>
      </c>
      <c r="N13868" s="7" t="s">
        <v>2044</v>
      </c>
      <c r="O13868" s="7" t="s">
        <v>2041</v>
      </c>
      <c r="P13868" s="7" t="s">
        <v>2041</v>
      </c>
      <c r="Q13868" s="8"/>
      <c r="R13868" s="5" t="str">
        <f t="shared" si="1"/>
        <v>2023_427</v>
      </c>
    </row>
    <row r="13869">
      <c r="A13869" s="7" t="s">
        <v>2355</v>
      </c>
      <c r="B13869" s="7">
        <v>428.0</v>
      </c>
      <c r="C13869" s="7">
        <v>2023.0</v>
      </c>
      <c r="D13869" s="7" t="s">
        <v>168</v>
      </c>
      <c r="E13869" s="7" t="s">
        <v>2116</v>
      </c>
      <c r="F13869" s="7" t="s">
        <v>24</v>
      </c>
      <c r="G13869" s="7" t="s">
        <v>1401</v>
      </c>
      <c r="H13869" s="7">
        <v>5727.0</v>
      </c>
      <c r="I13869" s="7">
        <v>8914.0</v>
      </c>
      <c r="J13869" s="7">
        <v>1217.0</v>
      </c>
      <c r="K13869" s="7">
        <v>6237.0</v>
      </c>
      <c r="L13869" s="7">
        <v>12483.0</v>
      </c>
      <c r="M13869" s="7" t="s">
        <v>2041</v>
      </c>
      <c r="N13869" s="7" t="s">
        <v>2044</v>
      </c>
      <c r="O13869" s="7" t="s">
        <v>2041</v>
      </c>
      <c r="P13869" s="7" t="s">
        <v>2041</v>
      </c>
      <c r="Q13869" s="8"/>
      <c r="R13869" s="5" t="str">
        <f t="shared" si="1"/>
        <v>2023_428</v>
      </c>
    </row>
    <row r="13870">
      <c r="A13870" s="4" t="s">
        <v>2286</v>
      </c>
      <c r="B13870" s="4">
        <v>429.0</v>
      </c>
      <c r="C13870" s="4">
        <v>2023.0</v>
      </c>
      <c r="D13870" s="4" t="s">
        <v>19</v>
      </c>
      <c r="E13870" s="4" t="s">
        <v>19</v>
      </c>
      <c r="F13870" s="4" t="s">
        <v>20</v>
      </c>
      <c r="G13870" s="4" t="s">
        <v>1606</v>
      </c>
      <c r="H13870" s="4">
        <v>8013.0</v>
      </c>
      <c r="I13870" s="4">
        <v>8842.0</v>
      </c>
      <c r="J13870" s="4">
        <v>423.0</v>
      </c>
      <c r="K13870" s="4">
        <v>7717.0</v>
      </c>
      <c r="L13870" s="4">
        <v>65300.0</v>
      </c>
      <c r="M13870" s="4" t="s">
        <v>2041</v>
      </c>
      <c r="N13870" s="4" t="s">
        <v>2041</v>
      </c>
      <c r="O13870" s="4" t="s">
        <v>2041</v>
      </c>
      <c r="P13870" s="4" t="s">
        <v>2041</v>
      </c>
      <c r="R13870" s="5" t="str">
        <f t="shared" si="1"/>
        <v>2023_429</v>
      </c>
    </row>
    <row r="13871">
      <c r="A13871" s="4" t="s">
        <v>2493</v>
      </c>
      <c r="B13871" s="4">
        <v>430.0</v>
      </c>
      <c r="C13871" s="4">
        <v>2023.0</v>
      </c>
      <c r="D13871" s="4" t="s">
        <v>110</v>
      </c>
      <c r="E13871" s="4" t="s">
        <v>2053</v>
      </c>
      <c r="F13871" s="4" t="s">
        <v>30</v>
      </c>
      <c r="G13871" s="4" t="s">
        <v>2494</v>
      </c>
      <c r="H13871" s="4">
        <v>41688.0</v>
      </c>
      <c r="I13871" s="4">
        <v>8821.0</v>
      </c>
      <c r="J13871" s="4">
        <v>40.0</v>
      </c>
      <c r="K13871" s="4">
        <v>25856.0</v>
      </c>
      <c r="L13871" s="4">
        <v>10000.0</v>
      </c>
      <c r="M13871" s="4" t="s">
        <v>2041</v>
      </c>
      <c r="N13871" s="4" t="s">
        <v>2041</v>
      </c>
      <c r="O13871" s="4" t="s">
        <v>2041</v>
      </c>
      <c r="P13871" s="4" t="s">
        <v>2041</v>
      </c>
      <c r="R13871" s="5" t="str">
        <f t="shared" si="1"/>
        <v>2023_430</v>
      </c>
    </row>
    <row r="13872">
      <c r="A13872" s="4" t="s">
        <v>2260</v>
      </c>
      <c r="B13872" s="4">
        <v>431.0</v>
      </c>
      <c r="C13872" s="4">
        <v>2023.0</v>
      </c>
      <c r="D13872" s="4" t="s">
        <v>232</v>
      </c>
      <c r="E13872" s="4" t="s">
        <v>2112</v>
      </c>
      <c r="F13872" s="4" t="s">
        <v>37</v>
      </c>
      <c r="G13872" s="4" t="s">
        <v>1432</v>
      </c>
      <c r="H13872" s="4">
        <v>37535.0</v>
      </c>
      <c r="I13872" s="4">
        <v>8773.0</v>
      </c>
      <c r="J13872" s="4">
        <v>1255.0</v>
      </c>
      <c r="K13872" s="4">
        <v>15512.0</v>
      </c>
      <c r="L13872" s="4">
        <v>159000.0</v>
      </c>
      <c r="M13872" s="4" t="s">
        <v>2041</v>
      </c>
      <c r="N13872" s="4" t="s">
        <v>2041</v>
      </c>
      <c r="O13872" s="4" t="s">
        <v>2044</v>
      </c>
      <c r="P13872" s="4" t="s">
        <v>2041</v>
      </c>
      <c r="R13872" s="5" t="str">
        <f t="shared" si="1"/>
        <v>2023_431</v>
      </c>
    </row>
    <row r="13873">
      <c r="A13873" s="7" t="s">
        <v>2352</v>
      </c>
      <c r="B13873" s="7">
        <v>432.0</v>
      </c>
      <c r="C13873" s="7">
        <v>2023.0</v>
      </c>
      <c r="D13873" s="7" t="s">
        <v>1839</v>
      </c>
      <c r="E13873" s="7" t="s">
        <v>2040</v>
      </c>
      <c r="F13873" s="7" t="s">
        <v>30</v>
      </c>
      <c r="G13873" s="7" t="s">
        <v>1407</v>
      </c>
      <c r="H13873" s="7">
        <v>3708.0</v>
      </c>
      <c r="I13873" s="7">
        <v>8759.0</v>
      </c>
      <c r="J13873" s="7">
        <v>342.0</v>
      </c>
      <c r="K13873" s="7">
        <v>7907.0</v>
      </c>
      <c r="L13873" s="7">
        <v>31040.0</v>
      </c>
      <c r="M13873" s="7" t="s">
        <v>2041</v>
      </c>
      <c r="N13873" s="7" t="s">
        <v>2044</v>
      </c>
      <c r="O13873" s="7" t="s">
        <v>2041</v>
      </c>
      <c r="P13873" s="7" t="s">
        <v>2041</v>
      </c>
      <c r="Q13873" s="8"/>
      <c r="R13873" s="5" t="str">
        <f t="shared" si="1"/>
        <v>2023_432</v>
      </c>
    </row>
    <row r="13874">
      <c r="A13874" s="4" t="s">
        <v>2244</v>
      </c>
      <c r="B13874" s="4">
        <v>433.0</v>
      </c>
      <c r="C13874" s="4">
        <v>2023.0</v>
      </c>
      <c r="D13874" s="4" t="s">
        <v>48</v>
      </c>
      <c r="E13874" s="4" t="s">
        <v>48</v>
      </c>
      <c r="F13874" s="4" t="s">
        <v>24</v>
      </c>
      <c r="G13874" s="4" t="s">
        <v>1539</v>
      </c>
      <c r="H13874" s="4">
        <v>5025.0</v>
      </c>
      <c r="I13874" s="4">
        <v>8715.0</v>
      </c>
      <c r="J13874" s="4">
        <v>460.0</v>
      </c>
      <c r="K13874" s="4">
        <v>8220.0</v>
      </c>
      <c r="L13874" s="4">
        <v>7000.0</v>
      </c>
      <c r="M13874" s="4" t="s">
        <v>2041</v>
      </c>
      <c r="N13874" s="4" t="s">
        <v>2041</v>
      </c>
      <c r="O13874" s="4" t="s">
        <v>2041</v>
      </c>
      <c r="P13874" s="4" t="s">
        <v>2041</v>
      </c>
      <c r="R13874" s="5" t="str">
        <f t="shared" si="1"/>
        <v>2023_433</v>
      </c>
    </row>
    <row r="13875">
      <c r="A13875" s="4" t="s">
        <v>2521</v>
      </c>
      <c r="B13875" s="4">
        <v>434.0</v>
      </c>
      <c r="C13875" s="4">
        <v>2023.0</v>
      </c>
      <c r="D13875" s="4" t="s">
        <v>1839</v>
      </c>
      <c r="E13875" s="4" t="s">
        <v>2040</v>
      </c>
      <c r="F13875" s="4" t="s">
        <v>43</v>
      </c>
      <c r="G13875" s="4" t="s">
        <v>1805</v>
      </c>
      <c r="H13875" s="4">
        <v>13123.0</v>
      </c>
      <c r="I13875" s="4">
        <v>8703.0</v>
      </c>
      <c r="J13875" s="4">
        <v>230.0</v>
      </c>
      <c r="K13875" s="4">
        <v>7270.0</v>
      </c>
      <c r="L13875" s="4">
        <v>38018.0</v>
      </c>
      <c r="M13875" s="4" t="s">
        <v>2041</v>
      </c>
      <c r="N13875" s="4" t="s">
        <v>2041</v>
      </c>
      <c r="O13875" s="4" t="s">
        <v>2041</v>
      </c>
      <c r="P13875" s="4" t="s">
        <v>2041</v>
      </c>
      <c r="R13875" s="5" t="str">
        <f t="shared" si="1"/>
        <v>2023_434</v>
      </c>
    </row>
    <row r="13876">
      <c r="A13876" s="4" t="s">
        <v>2483</v>
      </c>
      <c r="B13876" s="4">
        <v>435.0</v>
      </c>
      <c r="C13876" s="4">
        <v>2023.0</v>
      </c>
      <c r="D13876" s="4" t="s">
        <v>352</v>
      </c>
      <c r="E13876" s="4" t="s">
        <v>2040</v>
      </c>
      <c r="F13876" s="4" t="s">
        <v>179</v>
      </c>
      <c r="G13876" s="4" t="s">
        <v>2484</v>
      </c>
      <c r="H13876" s="4">
        <v>5252.0</v>
      </c>
      <c r="I13876" s="4">
        <v>8685.0</v>
      </c>
      <c r="J13876" s="4">
        <v>2059.0</v>
      </c>
      <c r="K13876" s="4">
        <v>22497.0</v>
      </c>
      <c r="L13876" s="4">
        <v>25000.0</v>
      </c>
      <c r="M13876" s="4" t="s">
        <v>2041</v>
      </c>
      <c r="N13876" s="4" t="s">
        <v>2041</v>
      </c>
      <c r="O13876" s="4" t="s">
        <v>2041</v>
      </c>
      <c r="P13876" s="4" t="s">
        <v>2041</v>
      </c>
      <c r="R13876" s="5" t="str">
        <f t="shared" si="1"/>
        <v>2023_435</v>
      </c>
    </row>
    <row r="13877">
      <c r="A13877" s="4" t="s">
        <v>370</v>
      </c>
      <c r="B13877" s="4">
        <v>436.0</v>
      </c>
      <c r="C13877" s="4">
        <v>2023.0</v>
      </c>
      <c r="D13877" s="4" t="s">
        <v>1105</v>
      </c>
      <c r="E13877" s="4" t="s">
        <v>2052</v>
      </c>
      <c r="F13877" s="4" t="s">
        <v>20</v>
      </c>
      <c r="G13877" s="4" t="s">
        <v>1521</v>
      </c>
      <c r="H13877" s="4">
        <v>11207.0</v>
      </c>
      <c r="I13877" s="4">
        <v>8680.0</v>
      </c>
      <c r="J13877" s="4">
        <v>844.0</v>
      </c>
      <c r="K13877" s="4">
        <v>5187.0</v>
      </c>
      <c r="L13877" s="4">
        <v>19000.0</v>
      </c>
      <c r="M13877" s="4" t="s">
        <v>2041</v>
      </c>
      <c r="N13877" s="4" t="s">
        <v>2041</v>
      </c>
      <c r="O13877" s="4" t="s">
        <v>2041</v>
      </c>
      <c r="P13877" s="4" t="s">
        <v>2041</v>
      </c>
      <c r="R13877" s="5" t="str">
        <f t="shared" si="1"/>
        <v>2023_436</v>
      </c>
    </row>
    <row r="13878">
      <c r="A13878" s="7" t="s">
        <v>2638</v>
      </c>
      <c r="B13878" s="7">
        <v>437.0</v>
      </c>
      <c r="C13878" s="7">
        <v>2023.0</v>
      </c>
      <c r="D13878" s="7" t="s">
        <v>1831</v>
      </c>
      <c r="E13878" s="7" t="s">
        <v>2040</v>
      </c>
      <c r="F13878" s="7" t="s">
        <v>57</v>
      </c>
      <c r="G13878" s="7" t="s">
        <v>1414</v>
      </c>
      <c r="H13878" s="7">
        <v>8057.0</v>
      </c>
      <c r="I13878" s="7">
        <v>8674.0</v>
      </c>
      <c r="J13878" s="7">
        <v>1128.0</v>
      </c>
      <c r="K13878" s="7">
        <v>4663.0</v>
      </c>
      <c r="L13878" s="7">
        <v>16800.0</v>
      </c>
      <c r="M13878" s="7" t="s">
        <v>2041</v>
      </c>
      <c r="N13878" s="7" t="s">
        <v>2044</v>
      </c>
      <c r="O13878" s="7" t="s">
        <v>2041</v>
      </c>
      <c r="P13878" s="7" t="s">
        <v>2041</v>
      </c>
      <c r="Q13878" s="8"/>
      <c r="R13878" s="5" t="str">
        <f t="shared" si="1"/>
        <v>2023_437</v>
      </c>
    </row>
    <row r="13879">
      <c r="A13879" s="4" t="s">
        <v>2715</v>
      </c>
      <c r="B13879" s="4">
        <v>438.0</v>
      </c>
      <c r="C13879" s="4">
        <v>2023.0</v>
      </c>
      <c r="D13879" s="4" t="s">
        <v>62</v>
      </c>
      <c r="E13879" s="4" t="s">
        <v>2112</v>
      </c>
      <c r="F13879" s="4" t="s">
        <v>57</v>
      </c>
      <c r="G13879" s="4" t="s">
        <v>1635</v>
      </c>
      <c r="H13879" s="4">
        <v>47186.0</v>
      </c>
      <c r="I13879" s="4">
        <v>8635.0</v>
      </c>
      <c r="J13879" s="4">
        <v>899.0</v>
      </c>
      <c r="K13879" s="4">
        <v>6928.0</v>
      </c>
      <c r="L13879" s="4">
        <v>104958.0</v>
      </c>
      <c r="M13879" s="4" t="s">
        <v>2041</v>
      </c>
      <c r="N13879" s="4" t="s">
        <v>2041</v>
      </c>
      <c r="O13879" s="4" t="s">
        <v>2041</v>
      </c>
      <c r="P13879" s="4" t="s">
        <v>2041</v>
      </c>
      <c r="R13879" s="5" t="str">
        <f t="shared" si="1"/>
        <v>2023_438</v>
      </c>
    </row>
    <row r="13880">
      <c r="A13880" s="4" t="s">
        <v>2677</v>
      </c>
      <c r="B13880" s="4">
        <v>439.0</v>
      </c>
      <c r="C13880" s="4">
        <v>2023.0</v>
      </c>
      <c r="D13880" s="4" t="s">
        <v>59</v>
      </c>
      <c r="E13880" s="4" t="s">
        <v>2042</v>
      </c>
      <c r="F13880" s="4" t="s">
        <v>30</v>
      </c>
      <c r="G13880" s="4" t="s">
        <v>1668</v>
      </c>
      <c r="H13880" s="4">
        <v>20093.0</v>
      </c>
      <c r="I13880" s="4">
        <v>8604.0</v>
      </c>
      <c r="J13880" s="4">
        <v>1992.0</v>
      </c>
      <c r="K13880" s="4">
        <v>200730.0</v>
      </c>
      <c r="L13880" s="4">
        <v>22509.0</v>
      </c>
      <c r="M13880" s="4" t="s">
        <v>2041</v>
      </c>
      <c r="N13880" s="4" t="s">
        <v>2041</v>
      </c>
      <c r="O13880" s="4" t="s">
        <v>2044</v>
      </c>
      <c r="P13880" s="4" t="s">
        <v>2041</v>
      </c>
      <c r="R13880" s="5" t="str">
        <f t="shared" si="1"/>
        <v>2023_439</v>
      </c>
    </row>
    <row r="13881">
      <c r="A13881" s="4" t="s">
        <v>2718</v>
      </c>
      <c r="B13881" s="4">
        <v>440.0</v>
      </c>
      <c r="C13881" s="4">
        <v>2023.0</v>
      </c>
      <c r="D13881" s="4" t="s">
        <v>611</v>
      </c>
      <c r="E13881" s="4" t="s">
        <v>2042</v>
      </c>
      <c r="F13881" s="4" t="s">
        <v>57</v>
      </c>
      <c r="G13881" s="4" t="s">
        <v>1531</v>
      </c>
      <c r="H13881" s="4">
        <v>15914.0</v>
      </c>
      <c r="I13881" s="4">
        <v>8601.0</v>
      </c>
      <c r="J13881" s="4">
        <v>846.0</v>
      </c>
      <c r="K13881" s="4">
        <v>9482.0</v>
      </c>
      <c r="L13881" s="4">
        <v>6415.0</v>
      </c>
      <c r="M13881" s="4" t="s">
        <v>2041</v>
      </c>
      <c r="N13881" s="4" t="s">
        <v>2041</v>
      </c>
      <c r="O13881" s="4" t="s">
        <v>2041</v>
      </c>
      <c r="P13881" s="4" t="s">
        <v>2041</v>
      </c>
      <c r="R13881" s="5" t="str">
        <f t="shared" si="1"/>
        <v>2023_440</v>
      </c>
    </row>
    <row r="13882">
      <c r="A13882" s="4" t="s">
        <v>2351</v>
      </c>
      <c r="B13882" s="4">
        <v>441.0</v>
      </c>
      <c r="C13882" s="4">
        <v>2023.0</v>
      </c>
      <c r="D13882" s="4" t="s">
        <v>216</v>
      </c>
      <c r="E13882" s="4" t="s">
        <v>921</v>
      </c>
      <c r="F13882" s="4" t="s">
        <v>20</v>
      </c>
      <c r="G13882" s="4" t="s">
        <v>1589</v>
      </c>
      <c r="H13882" s="4">
        <v>17902.0</v>
      </c>
      <c r="I13882" s="4">
        <v>8596.0</v>
      </c>
      <c r="J13882" s="4">
        <v>837.0</v>
      </c>
      <c r="K13882" s="4">
        <v>31353.0</v>
      </c>
      <c r="L13882" s="4">
        <v>8817.0</v>
      </c>
      <c r="M13882" s="4" t="s">
        <v>2041</v>
      </c>
      <c r="N13882" s="4" t="s">
        <v>2041</v>
      </c>
      <c r="O13882" s="4" t="s">
        <v>2041</v>
      </c>
      <c r="P13882" s="4" t="s">
        <v>2041</v>
      </c>
      <c r="R13882" s="5" t="str">
        <f t="shared" si="1"/>
        <v>2023_441</v>
      </c>
    </row>
    <row r="13883">
      <c r="A13883" s="4" t="s">
        <v>2311</v>
      </c>
      <c r="B13883" s="4">
        <v>442.0</v>
      </c>
      <c r="C13883" s="4">
        <v>2023.0</v>
      </c>
      <c r="D13883" s="4" t="s">
        <v>981</v>
      </c>
      <c r="E13883" s="4" t="s">
        <v>2053</v>
      </c>
      <c r="F13883" s="4" t="s">
        <v>43</v>
      </c>
      <c r="G13883" s="4" t="s">
        <v>1575</v>
      </c>
      <c r="H13883" s="4">
        <v>16465.0</v>
      </c>
      <c r="I13883" s="4">
        <v>8562.0</v>
      </c>
      <c r="J13883" s="4">
        <v>757.0</v>
      </c>
      <c r="K13883" s="4">
        <v>11892.0</v>
      </c>
      <c r="L13883" s="4">
        <v>14700.0</v>
      </c>
      <c r="M13883" s="4" t="s">
        <v>2041</v>
      </c>
      <c r="N13883" s="4" t="s">
        <v>2041</v>
      </c>
      <c r="O13883" s="4" t="s">
        <v>2041</v>
      </c>
      <c r="P13883" s="4" t="s">
        <v>2041</v>
      </c>
      <c r="R13883" s="5" t="str">
        <f t="shared" si="1"/>
        <v>2023_442</v>
      </c>
    </row>
    <row r="13884">
      <c r="A13884" s="4" t="s">
        <v>2504</v>
      </c>
      <c r="B13884" s="4">
        <v>443.0</v>
      </c>
      <c r="C13884" s="4">
        <v>2023.0</v>
      </c>
      <c r="D13884" s="4" t="s">
        <v>81</v>
      </c>
      <c r="E13884" s="4" t="s">
        <v>2042</v>
      </c>
      <c r="F13884" s="4" t="s">
        <v>46</v>
      </c>
      <c r="G13884" s="4" t="s">
        <v>2593</v>
      </c>
      <c r="H13884" s="4">
        <v>40955.0</v>
      </c>
      <c r="I13884" s="4">
        <v>8551.0</v>
      </c>
      <c r="J13884" s="4">
        <v>1114.0</v>
      </c>
      <c r="K13884" s="4">
        <v>38908.0</v>
      </c>
      <c r="L13884" s="4">
        <v>43640.0</v>
      </c>
      <c r="M13884" s="4" t="s">
        <v>2041</v>
      </c>
      <c r="N13884" s="4" t="s">
        <v>2041</v>
      </c>
      <c r="O13884" s="4" t="s">
        <v>2041</v>
      </c>
      <c r="P13884" s="4" t="s">
        <v>2041</v>
      </c>
      <c r="R13884" s="5" t="str">
        <f t="shared" si="1"/>
        <v>2023_443</v>
      </c>
    </row>
    <row r="13885">
      <c r="A13885" s="4" t="s">
        <v>2676</v>
      </c>
      <c r="B13885" s="4">
        <v>444.0</v>
      </c>
      <c r="C13885" s="4">
        <v>2023.0</v>
      </c>
      <c r="D13885" s="4" t="s">
        <v>81</v>
      </c>
      <c r="E13885" s="4" t="s">
        <v>2042</v>
      </c>
      <c r="F13885" s="4" t="s">
        <v>30</v>
      </c>
      <c r="G13885" s="4" t="s">
        <v>1407</v>
      </c>
      <c r="H13885" s="4">
        <v>62048.0</v>
      </c>
      <c r="I13885" s="4">
        <v>8518.0</v>
      </c>
      <c r="J13885" s="4">
        <v>1748.0</v>
      </c>
      <c r="K13885" s="4">
        <v>42524.0</v>
      </c>
      <c r="L13885" s="4">
        <v>4695.0</v>
      </c>
      <c r="M13885" s="4" t="s">
        <v>2044</v>
      </c>
      <c r="N13885" s="4" t="s">
        <v>2041</v>
      </c>
      <c r="O13885" s="4" t="s">
        <v>2041</v>
      </c>
      <c r="P13885" s="4" t="s">
        <v>2041</v>
      </c>
      <c r="R13885" s="5" t="str">
        <f t="shared" si="1"/>
        <v>2023_444</v>
      </c>
    </row>
    <row r="13886">
      <c r="A13886" s="4" t="s">
        <v>2316</v>
      </c>
      <c r="B13886" s="4">
        <v>445.0</v>
      </c>
      <c r="C13886" s="4">
        <v>2023.0</v>
      </c>
      <c r="D13886" s="4" t="s">
        <v>1728</v>
      </c>
      <c r="E13886" s="4" t="s">
        <v>2062</v>
      </c>
      <c r="F13886" s="4" t="s">
        <v>46</v>
      </c>
      <c r="G13886" s="4" t="s">
        <v>1489</v>
      </c>
      <c r="H13886" s="4">
        <v>21237.0</v>
      </c>
      <c r="I13886" s="4">
        <v>8508.0</v>
      </c>
      <c r="J13886" s="4">
        <v>1065.0</v>
      </c>
      <c r="K13886" s="4">
        <v>10897.0</v>
      </c>
      <c r="L13886" s="4">
        <v>25000.0</v>
      </c>
      <c r="M13886" s="4" t="s">
        <v>2041</v>
      </c>
      <c r="N13886" s="4" t="s">
        <v>2041</v>
      </c>
      <c r="O13886" s="4" t="s">
        <v>2041</v>
      </c>
      <c r="P13886" s="4" t="s">
        <v>2041</v>
      </c>
      <c r="R13886" s="5" t="str">
        <f t="shared" si="1"/>
        <v>2023_445</v>
      </c>
    </row>
    <row r="13887">
      <c r="A13887" s="4" t="s">
        <v>2664</v>
      </c>
      <c r="B13887" s="4">
        <v>446.0</v>
      </c>
      <c r="C13887" s="4">
        <v>2023.0</v>
      </c>
      <c r="D13887" s="4" t="s">
        <v>1831</v>
      </c>
      <c r="E13887" s="4" t="s">
        <v>2040</v>
      </c>
      <c r="F13887" s="4" t="s">
        <v>179</v>
      </c>
      <c r="G13887" s="4" t="s">
        <v>1730</v>
      </c>
      <c r="H13887" s="4">
        <v>1806.0</v>
      </c>
      <c r="I13887" s="4">
        <v>8491.0</v>
      </c>
      <c r="J13887" s="4">
        <v>166.0</v>
      </c>
      <c r="K13887" s="4">
        <v>4149.0</v>
      </c>
      <c r="L13887" s="4">
        <v>25000.0</v>
      </c>
      <c r="M13887" s="4" t="s">
        <v>2041</v>
      </c>
      <c r="N13887" s="4" t="s">
        <v>2041</v>
      </c>
      <c r="O13887" s="4" t="s">
        <v>2041</v>
      </c>
      <c r="P13887" s="4" t="s">
        <v>2041</v>
      </c>
      <c r="R13887" s="5" t="str">
        <f t="shared" si="1"/>
        <v>2023_446</v>
      </c>
    </row>
    <row r="13888">
      <c r="A13888" s="4" t="s">
        <v>2417</v>
      </c>
      <c r="B13888" s="4">
        <v>447.0</v>
      </c>
      <c r="C13888" s="4">
        <v>2023.0</v>
      </c>
      <c r="D13888" s="4" t="s">
        <v>1104</v>
      </c>
      <c r="E13888" s="4" t="s">
        <v>2116</v>
      </c>
      <c r="F13888" s="4" t="s">
        <v>46</v>
      </c>
      <c r="G13888" s="4" t="s">
        <v>1609</v>
      </c>
      <c r="H13888" s="4">
        <v>12479.0</v>
      </c>
      <c r="I13888" s="4">
        <v>8478.0</v>
      </c>
      <c r="J13888" s="4">
        <v>1030.0</v>
      </c>
      <c r="K13888" s="4">
        <v>8004.0</v>
      </c>
      <c r="L13888" s="4">
        <v>15100.0</v>
      </c>
      <c r="M13888" s="4" t="s">
        <v>2041</v>
      </c>
      <c r="N13888" s="4" t="s">
        <v>2041</v>
      </c>
      <c r="O13888" s="4" t="s">
        <v>2041</v>
      </c>
      <c r="P13888" s="4" t="s">
        <v>2041</v>
      </c>
      <c r="R13888" s="5" t="str">
        <f t="shared" si="1"/>
        <v>2023_447</v>
      </c>
    </row>
    <row r="13889">
      <c r="A13889" s="4" t="s">
        <v>2621</v>
      </c>
      <c r="B13889" s="4">
        <v>448.0</v>
      </c>
      <c r="C13889" s="4">
        <v>2023.0</v>
      </c>
      <c r="D13889" s="4" t="s">
        <v>99</v>
      </c>
      <c r="E13889" s="4" t="s">
        <v>2042</v>
      </c>
      <c r="F13889" s="4" t="s">
        <v>127</v>
      </c>
      <c r="G13889" s="4" t="s">
        <v>1408</v>
      </c>
      <c r="H13889" s="4">
        <v>2986.0</v>
      </c>
      <c r="I13889" s="4">
        <v>8473.0</v>
      </c>
      <c r="J13889" s="4">
        <v>5.0</v>
      </c>
      <c r="K13889" s="4">
        <v>225580.0</v>
      </c>
      <c r="L13889" s="4">
        <v>1500.0</v>
      </c>
      <c r="M13889" s="4" t="s">
        <v>2041</v>
      </c>
      <c r="N13889" s="4" t="s">
        <v>2041</v>
      </c>
      <c r="O13889" s="4" t="s">
        <v>2041</v>
      </c>
      <c r="P13889" s="4" t="s">
        <v>2041</v>
      </c>
      <c r="R13889" s="5" t="str">
        <f t="shared" si="1"/>
        <v>2023_448</v>
      </c>
    </row>
    <row r="13890">
      <c r="A13890" s="4" t="s">
        <v>2628</v>
      </c>
      <c r="B13890" s="4">
        <v>449.0</v>
      </c>
      <c r="C13890" s="4">
        <v>2023.0</v>
      </c>
      <c r="D13890" s="4" t="s">
        <v>999</v>
      </c>
      <c r="E13890" s="4" t="s">
        <v>117</v>
      </c>
      <c r="F13890" s="4" t="s">
        <v>37</v>
      </c>
      <c r="G13890" s="4" t="s">
        <v>2629</v>
      </c>
      <c r="H13890" s="4">
        <v>3781.0</v>
      </c>
      <c r="I13890" s="4">
        <v>8430.0</v>
      </c>
      <c r="J13890" s="4">
        <v>458.0</v>
      </c>
      <c r="K13890" s="4">
        <v>6004.0</v>
      </c>
      <c r="L13890" s="4">
        <v>7478.0</v>
      </c>
      <c r="M13890" s="4" t="s">
        <v>2041</v>
      </c>
      <c r="N13890" s="4" t="s">
        <v>2041</v>
      </c>
      <c r="O13890" s="4" t="s">
        <v>2041</v>
      </c>
      <c r="P13890" s="4" t="s">
        <v>2041</v>
      </c>
      <c r="R13890" s="5" t="str">
        <f t="shared" si="1"/>
        <v>2023_449</v>
      </c>
    </row>
    <row r="13891">
      <c r="A13891" s="4" t="s">
        <v>2774</v>
      </c>
      <c r="B13891" s="4">
        <v>450.0</v>
      </c>
      <c r="C13891" s="4">
        <v>2023.0</v>
      </c>
      <c r="D13891" s="4" t="s">
        <v>1364</v>
      </c>
      <c r="E13891" s="4" t="s">
        <v>2043</v>
      </c>
      <c r="F13891" s="4" t="s">
        <v>57</v>
      </c>
      <c r="G13891" s="4" t="s">
        <v>1414</v>
      </c>
      <c r="H13891" s="4">
        <v>79682.0</v>
      </c>
      <c r="I13891" s="4">
        <v>8399.0</v>
      </c>
      <c r="J13891" s="4">
        <v>1893.0</v>
      </c>
      <c r="K13891" s="4">
        <v>16038.0</v>
      </c>
      <c r="L13891" s="4">
        <v>6811.0</v>
      </c>
      <c r="M13891" s="4" t="s">
        <v>2044</v>
      </c>
      <c r="N13891" s="4" t="s">
        <v>2041</v>
      </c>
      <c r="O13891" s="4" t="s">
        <v>2044</v>
      </c>
      <c r="P13891" s="4" t="s">
        <v>2041</v>
      </c>
      <c r="R13891" s="5" t="str">
        <f t="shared" si="1"/>
        <v>2023_450</v>
      </c>
    </row>
    <row r="13892">
      <c r="A13892" s="4" t="s">
        <v>2735</v>
      </c>
      <c r="B13892" s="4">
        <v>451.0</v>
      </c>
      <c r="C13892" s="4">
        <v>2023.0</v>
      </c>
      <c r="D13892" s="4" t="s">
        <v>999</v>
      </c>
      <c r="E13892" s="4" t="s">
        <v>117</v>
      </c>
      <c r="F13892" s="4" t="s">
        <v>170</v>
      </c>
      <c r="G13892" s="4" t="s">
        <v>1615</v>
      </c>
      <c r="H13892" s="4">
        <v>2506.0</v>
      </c>
      <c r="I13892" s="4">
        <v>8387.0</v>
      </c>
      <c r="J13892" s="4">
        <v>858.0</v>
      </c>
      <c r="K13892" s="4">
        <v>3241.0</v>
      </c>
      <c r="L13892" s="4">
        <v>6840.0</v>
      </c>
      <c r="M13892" s="4" t="s">
        <v>2041</v>
      </c>
      <c r="N13892" s="4" t="s">
        <v>2041</v>
      </c>
      <c r="O13892" s="4" t="s">
        <v>2041</v>
      </c>
      <c r="P13892" s="4" t="s">
        <v>2041</v>
      </c>
      <c r="R13892" s="5" t="str">
        <f t="shared" si="1"/>
        <v>2023_451</v>
      </c>
    </row>
    <row r="13893">
      <c r="A13893" s="4" t="s">
        <v>2443</v>
      </c>
      <c r="B13893" s="4">
        <v>452.0</v>
      </c>
      <c r="C13893" s="4">
        <v>2023.0</v>
      </c>
      <c r="D13893" s="4" t="s">
        <v>1354</v>
      </c>
      <c r="E13893" s="4" t="s">
        <v>2043</v>
      </c>
      <c r="F13893" s="4" t="s">
        <v>37</v>
      </c>
      <c r="G13893" s="4" t="s">
        <v>1432</v>
      </c>
      <c r="H13893" s="4">
        <v>12261.0</v>
      </c>
      <c r="I13893" s="4">
        <v>8364.0</v>
      </c>
      <c r="J13893" s="4">
        <v>467.0</v>
      </c>
      <c r="K13893" s="4">
        <v>6026.0</v>
      </c>
      <c r="L13893" s="4">
        <v>29300.0</v>
      </c>
      <c r="M13893" s="4" t="s">
        <v>2041</v>
      </c>
      <c r="N13893" s="4" t="s">
        <v>2041</v>
      </c>
      <c r="O13893" s="4" t="s">
        <v>2041</v>
      </c>
      <c r="P13893" s="4" t="s">
        <v>2041</v>
      </c>
      <c r="R13893" s="5" t="str">
        <f t="shared" si="1"/>
        <v>2023_452</v>
      </c>
    </row>
    <row r="13894">
      <c r="A13894" s="4" t="s">
        <v>2674</v>
      </c>
      <c r="B13894" s="4">
        <v>453.0</v>
      </c>
      <c r="C13894" s="4">
        <v>2023.0</v>
      </c>
      <c r="D13894" s="4" t="s">
        <v>1728</v>
      </c>
      <c r="E13894" s="4" t="s">
        <v>2062</v>
      </c>
      <c r="F13894" s="4" t="s">
        <v>100</v>
      </c>
      <c r="G13894" s="4" t="s">
        <v>1500</v>
      </c>
      <c r="H13894" s="4">
        <v>18226.0</v>
      </c>
      <c r="I13894" s="4">
        <v>8362.0</v>
      </c>
      <c r="J13894" s="4">
        <v>633.0</v>
      </c>
      <c r="K13894" s="4">
        <v>18516.0</v>
      </c>
      <c r="L13894" s="4">
        <v>27000.0</v>
      </c>
      <c r="M13894" s="4" t="s">
        <v>2041</v>
      </c>
      <c r="N13894" s="4" t="s">
        <v>2041</v>
      </c>
      <c r="O13894" s="4" t="s">
        <v>2041</v>
      </c>
      <c r="P13894" s="4" t="s">
        <v>2041</v>
      </c>
      <c r="R13894" s="5" t="str">
        <f t="shared" si="1"/>
        <v>2023_453</v>
      </c>
    </row>
    <row r="13895">
      <c r="A13895" s="4" t="s">
        <v>2608</v>
      </c>
      <c r="B13895" s="4">
        <v>454.0</v>
      </c>
      <c r="C13895" s="4">
        <v>2023.0</v>
      </c>
      <c r="D13895" s="4" t="s">
        <v>975</v>
      </c>
      <c r="E13895" s="4" t="s">
        <v>2043</v>
      </c>
      <c r="F13895" s="4" t="s">
        <v>400</v>
      </c>
      <c r="G13895" s="4" t="s">
        <v>2602</v>
      </c>
      <c r="H13895" s="4">
        <v>35560.0</v>
      </c>
      <c r="I13895" s="4">
        <v>8326.0</v>
      </c>
      <c r="J13895" s="4">
        <v>1902.0</v>
      </c>
      <c r="K13895" s="4">
        <v>11979.0</v>
      </c>
      <c r="L13895" s="4">
        <v>31055.0</v>
      </c>
      <c r="M13895" s="4" t="s">
        <v>2041</v>
      </c>
      <c r="N13895" s="4" t="s">
        <v>2041</v>
      </c>
      <c r="O13895" s="4" t="s">
        <v>2041</v>
      </c>
      <c r="P13895" s="4" t="s">
        <v>2041</v>
      </c>
      <c r="R13895" s="5" t="str">
        <f t="shared" si="1"/>
        <v>2023_454</v>
      </c>
    </row>
    <row r="13896">
      <c r="A13896" s="4" t="s">
        <v>1698</v>
      </c>
      <c r="B13896" s="4">
        <v>455.0</v>
      </c>
      <c r="C13896" s="4">
        <v>2023.0</v>
      </c>
      <c r="D13896" s="4" t="s">
        <v>1723</v>
      </c>
      <c r="E13896" s="4" t="s">
        <v>2062</v>
      </c>
      <c r="F13896" s="4" t="s">
        <v>189</v>
      </c>
      <c r="G13896" s="4" t="s">
        <v>1698</v>
      </c>
      <c r="H13896" s="4">
        <v>5445.0</v>
      </c>
      <c r="I13896" s="4">
        <v>8282.0</v>
      </c>
      <c r="J13896" s="4">
        <v>174.0</v>
      </c>
      <c r="K13896" s="4">
        <v>7729.0</v>
      </c>
      <c r="L13896" s="4">
        <v>15000.0</v>
      </c>
      <c r="M13896" s="4" t="s">
        <v>2041</v>
      </c>
      <c r="N13896" s="4" t="s">
        <v>2041</v>
      </c>
      <c r="O13896" s="4" t="s">
        <v>2041</v>
      </c>
      <c r="P13896" s="4" t="s">
        <v>2041</v>
      </c>
      <c r="R13896" s="5" t="str">
        <f t="shared" si="1"/>
        <v>2023_455</v>
      </c>
    </row>
    <row r="13897">
      <c r="A13897" s="7" t="s">
        <v>2304</v>
      </c>
      <c r="B13897" s="7">
        <v>456.0</v>
      </c>
      <c r="C13897" s="7">
        <v>2023.0</v>
      </c>
      <c r="D13897" s="7" t="s">
        <v>611</v>
      </c>
      <c r="E13897" s="7" t="s">
        <v>2042</v>
      </c>
      <c r="F13897" s="7" t="s">
        <v>57</v>
      </c>
      <c r="G13897" s="7" t="s">
        <v>1642</v>
      </c>
      <c r="H13897" s="7">
        <v>13480.0</v>
      </c>
      <c r="I13897" s="7">
        <v>8275.0</v>
      </c>
      <c r="J13897" s="7">
        <v>1292.0</v>
      </c>
      <c r="K13897" s="7">
        <v>28061.0</v>
      </c>
      <c r="L13897" s="7">
        <v>9800.0</v>
      </c>
      <c r="M13897" s="7" t="s">
        <v>2041</v>
      </c>
      <c r="N13897" s="7" t="s">
        <v>2044</v>
      </c>
      <c r="O13897" s="7" t="s">
        <v>2041</v>
      </c>
      <c r="P13897" s="7" t="s">
        <v>2041</v>
      </c>
      <c r="Q13897" s="8"/>
      <c r="R13897" s="5" t="str">
        <f t="shared" si="1"/>
        <v>2023_456</v>
      </c>
    </row>
    <row r="13898">
      <c r="A13898" s="7" t="s">
        <v>2711</v>
      </c>
      <c r="B13898" s="7">
        <v>457.0</v>
      </c>
      <c r="C13898" s="7">
        <v>2023.0</v>
      </c>
      <c r="D13898" s="7" t="s">
        <v>1112</v>
      </c>
      <c r="E13898" s="7" t="s">
        <v>223</v>
      </c>
      <c r="F13898" s="7" t="s">
        <v>400</v>
      </c>
      <c r="G13898" s="7" t="s">
        <v>2602</v>
      </c>
      <c r="H13898" s="7">
        <v>4144.0</v>
      </c>
      <c r="I13898" s="7">
        <v>8225.0</v>
      </c>
      <c r="J13898" s="7">
        <v>1053.0</v>
      </c>
      <c r="K13898" s="7">
        <v>8471.0</v>
      </c>
      <c r="L13898" s="7">
        <v>3000.0</v>
      </c>
      <c r="M13898" s="7" t="s">
        <v>2041</v>
      </c>
      <c r="N13898" s="7" t="s">
        <v>2044</v>
      </c>
      <c r="O13898" s="7" t="s">
        <v>2041</v>
      </c>
      <c r="P13898" s="7" t="s">
        <v>2041</v>
      </c>
      <c r="Q13898" s="8"/>
      <c r="R13898" s="5" t="str">
        <f t="shared" si="1"/>
        <v>2023_457</v>
      </c>
    </row>
    <row r="13899">
      <c r="A13899" s="4" t="s">
        <v>2409</v>
      </c>
      <c r="B13899" s="4">
        <v>458.0</v>
      </c>
      <c r="C13899" s="4">
        <v>2023.0</v>
      </c>
      <c r="D13899" s="4" t="s">
        <v>999</v>
      </c>
      <c r="E13899" s="4" t="s">
        <v>117</v>
      </c>
      <c r="F13899" s="4" t="s">
        <v>57</v>
      </c>
      <c r="G13899" s="4" t="s">
        <v>1507</v>
      </c>
      <c r="H13899" s="4">
        <v>815.0</v>
      </c>
      <c r="I13899" s="4">
        <v>8159.0</v>
      </c>
      <c r="J13899" s="4">
        <v>133.0</v>
      </c>
      <c r="K13899" s="4">
        <v>1443.0</v>
      </c>
      <c r="L13899" s="4">
        <v>381.0</v>
      </c>
      <c r="M13899" s="4" t="s">
        <v>2041</v>
      </c>
      <c r="N13899" s="4" t="s">
        <v>2041</v>
      </c>
      <c r="O13899" s="4" t="s">
        <v>2041</v>
      </c>
      <c r="P13899" s="4" t="s">
        <v>2041</v>
      </c>
      <c r="R13899" s="5" t="str">
        <f t="shared" si="1"/>
        <v>2023_458</v>
      </c>
    </row>
    <row r="13900">
      <c r="A13900" s="4" t="s">
        <v>306</v>
      </c>
      <c r="B13900" s="4">
        <v>459.0</v>
      </c>
      <c r="C13900" s="4">
        <v>2023.0</v>
      </c>
      <c r="D13900" s="4" t="s">
        <v>59</v>
      </c>
      <c r="E13900" s="4" t="s">
        <v>2042</v>
      </c>
      <c r="F13900" s="4" t="s">
        <v>55</v>
      </c>
      <c r="G13900" s="4" t="s">
        <v>1522</v>
      </c>
      <c r="H13900" s="4">
        <v>11579.0</v>
      </c>
      <c r="I13900" s="4">
        <v>8130.0</v>
      </c>
      <c r="J13900" s="4">
        <v>1917.0</v>
      </c>
      <c r="K13900" s="4">
        <v>189813.0</v>
      </c>
      <c r="L13900" s="4">
        <v>17660.0</v>
      </c>
      <c r="M13900" s="4" t="s">
        <v>2041</v>
      </c>
      <c r="N13900" s="4" t="s">
        <v>2041</v>
      </c>
      <c r="O13900" s="4" t="s">
        <v>2041</v>
      </c>
      <c r="P13900" s="4" t="s">
        <v>2041</v>
      </c>
      <c r="R13900" s="5" t="str">
        <f t="shared" si="1"/>
        <v>2023_459</v>
      </c>
    </row>
    <row r="13901">
      <c r="A13901" s="4" t="s">
        <v>2761</v>
      </c>
      <c r="B13901" s="4">
        <v>460.0</v>
      </c>
      <c r="C13901" s="4">
        <v>2023.0</v>
      </c>
      <c r="D13901" s="4" t="s">
        <v>1831</v>
      </c>
      <c r="E13901" s="4" t="s">
        <v>2040</v>
      </c>
      <c r="F13901" s="4" t="s">
        <v>37</v>
      </c>
      <c r="G13901" s="4" t="s">
        <v>1495</v>
      </c>
      <c r="H13901" s="4">
        <v>1020.0</v>
      </c>
      <c r="I13901" s="4">
        <v>8128.0</v>
      </c>
      <c r="J13901" s="4">
        <v>72.0</v>
      </c>
      <c r="K13901" s="4">
        <v>3255.0</v>
      </c>
      <c r="L13901" s="4">
        <v>12223.0</v>
      </c>
      <c r="M13901" s="4" t="s">
        <v>2041</v>
      </c>
      <c r="N13901" s="4" t="s">
        <v>2041</v>
      </c>
      <c r="O13901" s="4" t="s">
        <v>2041</v>
      </c>
      <c r="P13901" s="4" t="s">
        <v>2041</v>
      </c>
      <c r="R13901" s="5" t="str">
        <f t="shared" si="1"/>
        <v>2023_460</v>
      </c>
    </row>
    <row r="13902">
      <c r="A13902" s="4" t="s">
        <v>2775</v>
      </c>
      <c r="B13902" s="4">
        <v>461.0</v>
      </c>
      <c r="C13902" s="4">
        <v>2023.0</v>
      </c>
      <c r="D13902" s="4" t="s">
        <v>1839</v>
      </c>
      <c r="E13902" s="4" t="s">
        <v>2040</v>
      </c>
      <c r="F13902" s="4" t="s">
        <v>95</v>
      </c>
      <c r="G13902" s="4" t="s">
        <v>2776</v>
      </c>
      <c r="H13902" s="4">
        <v>46312.0</v>
      </c>
      <c r="I13902" s="4">
        <v>8111.0</v>
      </c>
      <c r="J13902" s="4">
        <v>855.0</v>
      </c>
      <c r="K13902" s="4">
        <v>5607.0</v>
      </c>
      <c r="L13902" s="4">
        <v>34000.0</v>
      </c>
      <c r="M13902" s="4" t="s">
        <v>2041</v>
      </c>
      <c r="N13902" s="4" t="s">
        <v>2041</v>
      </c>
      <c r="O13902" s="4" t="s">
        <v>2044</v>
      </c>
      <c r="P13902" s="4" t="s">
        <v>2041</v>
      </c>
      <c r="R13902" s="5" t="str">
        <f t="shared" si="1"/>
        <v>2023_461</v>
      </c>
    </row>
    <row r="13903">
      <c r="A13903" s="4" t="s">
        <v>2439</v>
      </c>
      <c r="B13903" s="4">
        <v>462.0</v>
      </c>
      <c r="C13903" s="4">
        <v>2023.0</v>
      </c>
      <c r="D13903" s="4" t="s">
        <v>67</v>
      </c>
      <c r="E13903" s="4" t="s">
        <v>2042</v>
      </c>
      <c r="F13903" s="4" t="s">
        <v>46</v>
      </c>
      <c r="G13903" s="4" t="s">
        <v>1418</v>
      </c>
      <c r="H13903" s="4">
        <v>7399.0</v>
      </c>
      <c r="I13903" s="4">
        <v>8084.0</v>
      </c>
      <c r="J13903" s="4">
        <v>686.0</v>
      </c>
      <c r="K13903" s="4">
        <v>25159.0</v>
      </c>
      <c r="L13903" s="4">
        <v>9500.0</v>
      </c>
      <c r="M13903" s="4" t="s">
        <v>2041</v>
      </c>
      <c r="N13903" s="4" t="s">
        <v>2041</v>
      </c>
      <c r="O13903" s="4" t="s">
        <v>2041</v>
      </c>
      <c r="P13903" s="4" t="s">
        <v>2041</v>
      </c>
      <c r="R13903" s="5" t="str">
        <f t="shared" si="1"/>
        <v>2023_462</v>
      </c>
    </row>
    <row r="13904">
      <c r="A13904" s="7" t="s">
        <v>2637</v>
      </c>
      <c r="B13904" s="7">
        <v>463.0</v>
      </c>
      <c r="C13904" s="7">
        <v>2023.0</v>
      </c>
      <c r="D13904" s="7" t="s">
        <v>102</v>
      </c>
      <c r="E13904" s="7" t="s">
        <v>114</v>
      </c>
      <c r="F13904" s="7" t="s">
        <v>43</v>
      </c>
      <c r="G13904" s="7" t="s">
        <v>1595</v>
      </c>
      <c r="H13904" s="7">
        <v>77053.0</v>
      </c>
      <c r="I13904" s="7">
        <v>8080.0</v>
      </c>
      <c r="J13904" s="7">
        <v>2114.0</v>
      </c>
      <c r="K13904" s="7">
        <v>14925.0</v>
      </c>
      <c r="L13904" s="7">
        <v>13800.0</v>
      </c>
      <c r="M13904" s="7" t="s">
        <v>2041</v>
      </c>
      <c r="N13904" s="7" t="s">
        <v>2044</v>
      </c>
      <c r="O13904" s="7" t="s">
        <v>2041</v>
      </c>
      <c r="P13904" s="7" t="s">
        <v>2041</v>
      </c>
      <c r="Q13904" s="8"/>
      <c r="R13904" s="5" t="str">
        <f t="shared" si="1"/>
        <v>2023_463</v>
      </c>
    </row>
    <row r="13905">
      <c r="A13905" s="4" t="s">
        <v>2215</v>
      </c>
      <c r="B13905" s="4">
        <v>464.0</v>
      </c>
      <c r="C13905" s="4">
        <v>2023.0</v>
      </c>
      <c r="D13905" s="4" t="s">
        <v>490</v>
      </c>
      <c r="E13905" s="4" t="s">
        <v>921</v>
      </c>
      <c r="F13905" s="4" t="s">
        <v>24</v>
      </c>
      <c r="G13905" s="4" t="s">
        <v>1404</v>
      </c>
      <c r="H13905" s="4">
        <v>15087.0</v>
      </c>
      <c r="I13905" s="4">
        <v>8036.0</v>
      </c>
      <c r="J13905" s="4">
        <v>3612.0</v>
      </c>
      <c r="K13905" s="4">
        <v>19940.0</v>
      </c>
      <c r="L13905" s="4">
        <v>1570.0</v>
      </c>
      <c r="M13905" s="4" t="s">
        <v>2041</v>
      </c>
      <c r="N13905" s="4" t="s">
        <v>2041</v>
      </c>
      <c r="O13905" s="4" t="s">
        <v>2044</v>
      </c>
      <c r="P13905" s="4" t="s">
        <v>2041</v>
      </c>
      <c r="R13905" s="5" t="str">
        <f t="shared" si="1"/>
        <v>2023_464</v>
      </c>
    </row>
    <row r="13906">
      <c r="A13906" s="4" t="s">
        <v>2434</v>
      </c>
      <c r="B13906" s="4">
        <v>465.0</v>
      </c>
      <c r="C13906" s="4">
        <v>2023.0</v>
      </c>
      <c r="D13906" s="4" t="s">
        <v>981</v>
      </c>
      <c r="E13906" s="4" t="s">
        <v>2053</v>
      </c>
      <c r="F13906" s="4" t="s">
        <v>55</v>
      </c>
      <c r="G13906" s="4" t="s">
        <v>1879</v>
      </c>
      <c r="H13906" s="4">
        <v>16781.0</v>
      </c>
      <c r="I13906" s="4">
        <v>7999.0</v>
      </c>
      <c r="J13906" s="4">
        <v>632.0</v>
      </c>
      <c r="K13906" s="4">
        <v>16055.0</v>
      </c>
      <c r="L13906" s="4">
        <v>6700.0</v>
      </c>
      <c r="M13906" s="4" t="s">
        <v>2041</v>
      </c>
      <c r="N13906" s="4" t="s">
        <v>2041</v>
      </c>
      <c r="O13906" s="4" t="s">
        <v>2041</v>
      </c>
      <c r="P13906" s="4" t="s">
        <v>2041</v>
      </c>
      <c r="R13906" s="5" t="str">
        <f t="shared" si="1"/>
        <v>2023_465</v>
      </c>
    </row>
    <row r="13907">
      <c r="A13907" s="4" t="s">
        <v>2696</v>
      </c>
      <c r="B13907" s="4">
        <v>466.0</v>
      </c>
      <c r="C13907" s="4">
        <v>2023.0</v>
      </c>
      <c r="D13907" s="4" t="s">
        <v>59</v>
      </c>
      <c r="E13907" s="4" t="s">
        <v>2042</v>
      </c>
      <c r="F13907" s="4" t="s">
        <v>55</v>
      </c>
      <c r="G13907" s="4" t="s">
        <v>1472</v>
      </c>
      <c r="H13907" s="4">
        <v>16236.0</v>
      </c>
      <c r="I13907" s="4">
        <v>7950.0</v>
      </c>
      <c r="J13907" s="4">
        <v>2238.0</v>
      </c>
      <c r="K13907" s="4">
        <v>182906.0</v>
      </c>
      <c r="L13907" s="4">
        <v>19920.0</v>
      </c>
      <c r="M13907" s="4" t="s">
        <v>2041</v>
      </c>
      <c r="N13907" s="4" t="s">
        <v>2041</v>
      </c>
      <c r="O13907" s="4" t="s">
        <v>2044</v>
      </c>
      <c r="P13907" s="4" t="s">
        <v>2041</v>
      </c>
      <c r="R13907" s="5" t="str">
        <f t="shared" si="1"/>
        <v>2023_466</v>
      </c>
    </row>
    <row r="13908">
      <c r="A13908" s="4" t="s">
        <v>2275</v>
      </c>
      <c r="B13908" s="4">
        <v>467.0</v>
      </c>
      <c r="C13908" s="4">
        <v>2023.0</v>
      </c>
      <c r="D13908" s="4" t="s">
        <v>225</v>
      </c>
      <c r="E13908" s="4" t="s">
        <v>921</v>
      </c>
      <c r="F13908" s="4" t="s">
        <v>118</v>
      </c>
      <c r="G13908" s="4" t="s">
        <v>1530</v>
      </c>
      <c r="H13908" s="4">
        <v>381.0</v>
      </c>
      <c r="I13908" s="4">
        <v>7948.0</v>
      </c>
      <c r="J13908" s="4">
        <v>185.0</v>
      </c>
      <c r="K13908" s="4">
        <v>6070.0</v>
      </c>
      <c r="L13908" s="4">
        <v>842.0</v>
      </c>
      <c r="M13908" s="4" t="s">
        <v>2041</v>
      </c>
      <c r="N13908" s="4" t="s">
        <v>2041</v>
      </c>
      <c r="O13908" s="4" t="s">
        <v>2044</v>
      </c>
      <c r="P13908" s="4" t="s">
        <v>2041</v>
      </c>
      <c r="R13908" s="5" t="str">
        <f t="shared" si="1"/>
        <v>2023_467</v>
      </c>
    </row>
    <row r="13909">
      <c r="A13909" s="4" t="s">
        <v>2429</v>
      </c>
      <c r="B13909" s="4">
        <v>468.0</v>
      </c>
      <c r="C13909" s="4">
        <v>2023.0</v>
      </c>
      <c r="D13909" s="4" t="s">
        <v>988</v>
      </c>
      <c r="E13909" s="4" t="s">
        <v>2053</v>
      </c>
      <c r="F13909" s="4" t="s">
        <v>46</v>
      </c>
      <c r="G13909" s="4" t="s">
        <v>1911</v>
      </c>
      <c r="H13909" s="4">
        <v>6711.0</v>
      </c>
      <c r="I13909" s="4">
        <v>7946.0</v>
      </c>
      <c r="J13909" s="4">
        <v>492.0</v>
      </c>
      <c r="K13909" s="4">
        <v>7561.0</v>
      </c>
      <c r="L13909" s="4">
        <v>11700.0</v>
      </c>
      <c r="M13909" s="4" t="s">
        <v>2041</v>
      </c>
      <c r="N13909" s="4" t="s">
        <v>2041</v>
      </c>
      <c r="O13909" s="4" t="s">
        <v>2041</v>
      </c>
      <c r="P13909" s="4" t="s">
        <v>2041</v>
      </c>
      <c r="R13909" s="5" t="str">
        <f t="shared" si="1"/>
        <v>2023_468</v>
      </c>
    </row>
    <row r="13910">
      <c r="A13910" s="4" t="s">
        <v>2692</v>
      </c>
      <c r="B13910" s="4">
        <v>469.0</v>
      </c>
      <c r="C13910" s="4">
        <v>2023.0</v>
      </c>
      <c r="D13910" s="4" t="s">
        <v>338</v>
      </c>
      <c r="E13910" s="4" t="s">
        <v>2116</v>
      </c>
      <c r="F13910" s="4" t="s">
        <v>46</v>
      </c>
      <c r="G13910" s="4" t="s">
        <v>1429</v>
      </c>
      <c r="H13910" s="4">
        <v>7457.0</v>
      </c>
      <c r="I13910" s="4">
        <v>7923.0</v>
      </c>
      <c r="J13910" s="4">
        <v>687.0</v>
      </c>
      <c r="K13910" s="4">
        <v>6121.0</v>
      </c>
      <c r="L13910" s="4">
        <v>11200.0</v>
      </c>
      <c r="M13910" s="4" t="s">
        <v>2041</v>
      </c>
      <c r="N13910" s="4" t="s">
        <v>2041</v>
      </c>
      <c r="O13910" s="4" t="s">
        <v>2041</v>
      </c>
      <c r="P13910" s="4" t="s">
        <v>2041</v>
      </c>
      <c r="R13910" s="5" t="str">
        <f t="shared" si="1"/>
        <v>2023_469</v>
      </c>
    </row>
    <row r="13911">
      <c r="A13911" s="4" t="s">
        <v>2243</v>
      </c>
      <c r="B13911" s="4">
        <v>470.0</v>
      </c>
      <c r="C13911" s="4">
        <v>2023.0</v>
      </c>
      <c r="D13911" s="4" t="s">
        <v>216</v>
      </c>
      <c r="E13911" s="4" t="s">
        <v>921</v>
      </c>
      <c r="F13911" s="4" t="s">
        <v>100</v>
      </c>
      <c r="G13911" s="4" t="s">
        <v>1562</v>
      </c>
      <c r="H13911" s="4">
        <v>20472.0</v>
      </c>
      <c r="I13911" s="4">
        <v>7902.0</v>
      </c>
      <c r="J13911" s="4">
        <v>756.0</v>
      </c>
      <c r="K13911" s="4">
        <v>37837.0</v>
      </c>
      <c r="L13911" s="4">
        <v>6527.0</v>
      </c>
      <c r="M13911" s="4" t="s">
        <v>2041</v>
      </c>
      <c r="N13911" s="4" t="s">
        <v>2041</v>
      </c>
      <c r="O13911" s="4" t="s">
        <v>2041</v>
      </c>
      <c r="P13911" s="4" t="s">
        <v>2041</v>
      </c>
      <c r="R13911" s="5" t="str">
        <f t="shared" si="1"/>
        <v>2023_470</v>
      </c>
    </row>
    <row r="13912">
      <c r="A13912" s="4" t="s">
        <v>1955</v>
      </c>
      <c r="B13912" s="4">
        <v>471.0</v>
      </c>
      <c r="C13912" s="4">
        <v>2023.0</v>
      </c>
      <c r="D13912" s="4" t="s">
        <v>975</v>
      </c>
      <c r="E13912" s="4" t="s">
        <v>2043</v>
      </c>
      <c r="F13912" s="4" t="s">
        <v>57</v>
      </c>
      <c r="G13912" s="4" t="s">
        <v>1457</v>
      </c>
      <c r="H13912" s="4">
        <v>3559.0</v>
      </c>
      <c r="I13912" s="4">
        <v>7891.0</v>
      </c>
      <c r="J13912" s="4">
        <v>256.0</v>
      </c>
      <c r="K13912" s="4">
        <v>4860.0</v>
      </c>
      <c r="L13912" s="4">
        <v>36000.0</v>
      </c>
      <c r="M13912" s="4" t="s">
        <v>2044</v>
      </c>
      <c r="N13912" s="4" t="s">
        <v>2041</v>
      </c>
      <c r="O13912" s="4" t="s">
        <v>2041</v>
      </c>
      <c r="P13912" s="4" t="s">
        <v>2041</v>
      </c>
      <c r="R13912" s="5" t="str">
        <f t="shared" si="1"/>
        <v>2023_471</v>
      </c>
    </row>
    <row r="13913">
      <c r="A13913" s="7" t="s">
        <v>2245</v>
      </c>
      <c r="B13913" s="7">
        <v>472.0</v>
      </c>
      <c r="C13913" s="7">
        <v>2023.0</v>
      </c>
      <c r="D13913" s="7" t="s">
        <v>1831</v>
      </c>
      <c r="E13913" s="7" t="s">
        <v>2040</v>
      </c>
      <c r="F13913" s="7" t="s">
        <v>43</v>
      </c>
      <c r="G13913" s="7" t="s">
        <v>1613</v>
      </c>
      <c r="H13913" s="7">
        <v>183.0</v>
      </c>
      <c r="I13913" s="7">
        <v>7868.0</v>
      </c>
      <c r="J13913" s="7">
        <v>560.0</v>
      </c>
      <c r="K13913" s="7">
        <v>5131.0</v>
      </c>
      <c r="L13913" s="7">
        <v>32000.0</v>
      </c>
      <c r="M13913" s="7" t="s">
        <v>2041</v>
      </c>
      <c r="N13913" s="7" t="s">
        <v>2044</v>
      </c>
      <c r="O13913" s="7" t="s">
        <v>2041</v>
      </c>
      <c r="P13913" s="7" t="s">
        <v>2041</v>
      </c>
      <c r="Q13913" s="8"/>
      <c r="R13913" s="5" t="str">
        <f t="shared" si="1"/>
        <v>2023_472</v>
      </c>
    </row>
    <row r="13914">
      <c r="A13914" s="4" t="s">
        <v>2611</v>
      </c>
      <c r="B13914" s="4">
        <v>473.0</v>
      </c>
      <c r="C13914" s="4">
        <v>2023.0</v>
      </c>
      <c r="D13914" s="4" t="s">
        <v>759</v>
      </c>
      <c r="E13914" s="4" t="s">
        <v>2141</v>
      </c>
      <c r="F13914" s="4" t="s">
        <v>55</v>
      </c>
      <c r="G13914" s="4" t="s">
        <v>1417</v>
      </c>
      <c r="H13914" s="4">
        <v>47042.0</v>
      </c>
      <c r="I13914" s="4">
        <v>7855.0</v>
      </c>
      <c r="J13914" s="4">
        <v>1236.0</v>
      </c>
      <c r="K13914" s="4">
        <v>8147.0</v>
      </c>
      <c r="L13914" s="4">
        <v>43000.0</v>
      </c>
      <c r="M13914" s="4" t="s">
        <v>2041</v>
      </c>
      <c r="N13914" s="4" t="s">
        <v>2041</v>
      </c>
      <c r="O13914" s="4" t="s">
        <v>2041</v>
      </c>
      <c r="P13914" s="4" t="s">
        <v>2041</v>
      </c>
      <c r="R13914" s="5" t="str">
        <f t="shared" si="1"/>
        <v>2023_473</v>
      </c>
    </row>
    <row r="13915">
      <c r="A13915" s="4" t="s">
        <v>2378</v>
      </c>
      <c r="B13915" s="4">
        <v>474.0</v>
      </c>
      <c r="C13915" s="4">
        <v>2023.0</v>
      </c>
      <c r="D13915" s="4" t="s">
        <v>32</v>
      </c>
      <c r="E13915" s="4" t="s">
        <v>2043</v>
      </c>
      <c r="F13915" s="4" t="s">
        <v>88</v>
      </c>
      <c r="G13915" s="4" t="s">
        <v>1413</v>
      </c>
      <c r="H13915" s="4">
        <v>3304.0</v>
      </c>
      <c r="I13915" s="4">
        <v>7844.0</v>
      </c>
      <c r="J13915" s="4">
        <v>60.0</v>
      </c>
      <c r="K13915" s="4">
        <v>11507.0</v>
      </c>
      <c r="L13915" s="4">
        <v>35000.0</v>
      </c>
      <c r="M13915" s="4" t="s">
        <v>2041</v>
      </c>
      <c r="N13915" s="4" t="s">
        <v>2041</v>
      </c>
      <c r="O13915" s="4" t="s">
        <v>2041</v>
      </c>
      <c r="P13915" s="4" t="s">
        <v>2041</v>
      </c>
      <c r="R13915" s="5" t="str">
        <f t="shared" si="1"/>
        <v>2023_474</v>
      </c>
    </row>
    <row r="13916">
      <c r="A13916" s="4" t="s">
        <v>2510</v>
      </c>
      <c r="B13916" s="4">
        <v>475.0</v>
      </c>
      <c r="C13916" s="4">
        <v>2023.0</v>
      </c>
      <c r="D13916" s="4" t="s">
        <v>759</v>
      </c>
      <c r="E13916" s="4" t="s">
        <v>2141</v>
      </c>
      <c r="F13916" s="4" t="s">
        <v>30</v>
      </c>
      <c r="G13916" s="4" t="s">
        <v>1407</v>
      </c>
      <c r="H13916" s="4">
        <v>2971.0</v>
      </c>
      <c r="I13916" s="4">
        <v>7807.0</v>
      </c>
      <c r="J13916" s="4">
        <v>230.0</v>
      </c>
      <c r="K13916" s="4">
        <v>4869.0</v>
      </c>
      <c r="L13916" s="4">
        <v>127000.0</v>
      </c>
      <c r="M13916" s="4" t="s">
        <v>2041</v>
      </c>
      <c r="N13916" s="4" t="s">
        <v>2041</v>
      </c>
      <c r="O13916" s="4" t="s">
        <v>2044</v>
      </c>
      <c r="P13916" s="4" t="s">
        <v>2041</v>
      </c>
      <c r="R13916" s="5" t="str">
        <f t="shared" si="1"/>
        <v>2023_475</v>
      </c>
    </row>
    <row r="13917">
      <c r="A13917" s="4" t="s">
        <v>2375</v>
      </c>
      <c r="B13917" s="4">
        <v>476.0</v>
      </c>
      <c r="C13917" s="4">
        <v>2023.0</v>
      </c>
      <c r="D13917" s="4" t="s">
        <v>34</v>
      </c>
      <c r="E13917" s="4" t="s">
        <v>2062</v>
      </c>
      <c r="F13917" s="4" t="s">
        <v>189</v>
      </c>
      <c r="G13917" s="4" t="s">
        <v>1449</v>
      </c>
      <c r="H13917" s="4">
        <v>33683.0</v>
      </c>
      <c r="I13917" s="4">
        <v>7760.0</v>
      </c>
      <c r="J13917" s="4">
        <v>932.0</v>
      </c>
      <c r="K13917" s="4">
        <v>10759.0</v>
      </c>
      <c r="L13917" s="4">
        <v>26000.0</v>
      </c>
      <c r="M13917" s="4" t="s">
        <v>2041</v>
      </c>
      <c r="N13917" s="4" t="s">
        <v>2041</v>
      </c>
      <c r="O13917" s="4" t="s">
        <v>2041</v>
      </c>
      <c r="P13917" s="4" t="s">
        <v>2041</v>
      </c>
      <c r="R13917" s="5" t="str">
        <f t="shared" si="1"/>
        <v>2023_476</v>
      </c>
    </row>
    <row r="13918">
      <c r="A13918" s="4" t="s">
        <v>2606</v>
      </c>
      <c r="B13918" s="4">
        <v>477.0</v>
      </c>
      <c r="C13918" s="4">
        <v>2023.0</v>
      </c>
      <c r="D13918" s="4" t="s">
        <v>59</v>
      </c>
      <c r="E13918" s="4" t="s">
        <v>2042</v>
      </c>
      <c r="F13918" s="4" t="s">
        <v>46</v>
      </c>
      <c r="G13918" s="4" t="s">
        <v>1418</v>
      </c>
      <c r="H13918" s="4">
        <v>18309.0</v>
      </c>
      <c r="I13918" s="4">
        <v>7752.0</v>
      </c>
      <c r="J13918" s="4">
        <v>1336.0</v>
      </c>
      <c r="K13918" s="4">
        <v>155037.0</v>
      </c>
      <c r="L13918" s="4">
        <v>23600.0</v>
      </c>
      <c r="M13918" s="4" t="s">
        <v>2041</v>
      </c>
      <c r="N13918" s="4" t="s">
        <v>2041</v>
      </c>
      <c r="O13918" s="4" t="s">
        <v>2041</v>
      </c>
      <c r="P13918" s="4" t="s">
        <v>2041</v>
      </c>
      <c r="R13918" s="5" t="str">
        <f t="shared" si="1"/>
        <v>2023_477</v>
      </c>
    </row>
    <row r="13919">
      <c r="A13919" s="4" t="s">
        <v>2652</v>
      </c>
      <c r="B13919" s="4">
        <v>478.0</v>
      </c>
      <c r="C13919" s="4">
        <v>2023.0</v>
      </c>
      <c r="D13919" s="4" t="s">
        <v>1165</v>
      </c>
      <c r="E13919" s="4" t="s">
        <v>2059</v>
      </c>
      <c r="F13919" s="4" t="s">
        <v>35</v>
      </c>
      <c r="G13919" s="4" t="s">
        <v>1625</v>
      </c>
      <c r="H13919" s="4">
        <v>3685.0</v>
      </c>
      <c r="I13919" s="4">
        <v>7718.0</v>
      </c>
      <c r="J13919" s="4">
        <v>666.0</v>
      </c>
      <c r="K13919" s="4">
        <v>6269.0</v>
      </c>
      <c r="L13919" s="4">
        <v>39500.0</v>
      </c>
      <c r="M13919" s="4" t="s">
        <v>2041</v>
      </c>
      <c r="N13919" s="4" t="s">
        <v>2041</v>
      </c>
      <c r="O13919" s="4" t="s">
        <v>2041</v>
      </c>
      <c r="P13919" s="4" t="s">
        <v>2041</v>
      </c>
      <c r="R13919" s="5" t="str">
        <f t="shared" si="1"/>
        <v>2023_478</v>
      </c>
    </row>
    <row r="13920">
      <c r="A13920" s="7" t="s">
        <v>2685</v>
      </c>
      <c r="B13920" s="7">
        <v>479.0</v>
      </c>
      <c r="C13920" s="7">
        <v>2023.0</v>
      </c>
      <c r="D13920" s="7" t="s">
        <v>1354</v>
      </c>
      <c r="E13920" s="7" t="s">
        <v>2043</v>
      </c>
      <c r="F13920" s="7" t="s">
        <v>37</v>
      </c>
      <c r="G13920" s="7" t="s">
        <v>1436</v>
      </c>
      <c r="H13920" s="7">
        <v>5871.0</v>
      </c>
      <c r="I13920" s="7">
        <v>7704.0</v>
      </c>
      <c r="J13920" s="7">
        <v>300.0</v>
      </c>
      <c r="K13920" s="7">
        <v>5543.0</v>
      </c>
      <c r="L13920" s="7">
        <v>25000.0</v>
      </c>
      <c r="M13920" s="7" t="s">
        <v>2041</v>
      </c>
      <c r="N13920" s="7" t="s">
        <v>2044</v>
      </c>
      <c r="O13920" s="7" t="s">
        <v>2041</v>
      </c>
      <c r="P13920" s="7" t="s">
        <v>2041</v>
      </c>
      <c r="Q13920" s="8"/>
      <c r="R13920" s="5" t="str">
        <f t="shared" si="1"/>
        <v>2023_479</v>
      </c>
    </row>
    <row r="13921">
      <c r="A13921" s="4" t="s">
        <v>2403</v>
      </c>
      <c r="B13921" s="4">
        <v>480.0</v>
      </c>
      <c r="C13921" s="4">
        <v>2023.0</v>
      </c>
      <c r="D13921" s="4" t="s">
        <v>216</v>
      </c>
      <c r="E13921" s="4" t="s">
        <v>921</v>
      </c>
      <c r="F13921" s="4" t="s">
        <v>144</v>
      </c>
      <c r="G13921" s="4" t="s">
        <v>1481</v>
      </c>
      <c r="H13921" s="4">
        <v>22675.0</v>
      </c>
      <c r="I13921" s="4">
        <v>7662.0</v>
      </c>
      <c r="J13921" s="4">
        <v>1074.0</v>
      </c>
      <c r="K13921" s="4">
        <v>37904.0</v>
      </c>
      <c r="L13921" s="4">
        <v>9244.0</v>
      </c>
      <c r="M13921" s="4" t="s">
        <v>2041</v>
      </c>
      <c r="N13921" s="4" t="s">
        <v>2041</v>
      </c>
      <c r="O13921" s="4" t="s">
        <v>2041</v>
      </c>
      <c r="P13921" s="4" t="s">
        <v>2041</v>
      </c>
      <c r="R13921" s="5" t="str">
        <f t="shared" si="1"/>
        <v>2023_480</v>
      </c>
    </row>
    <row r="13922">
      <c r="A13922" s="4" t="s">
        <v>2518</v>
      </c>
      <c r="B13922" s="4">
        <v>481.0</v>
      </c>
      <c r="C13922" s="4">
        <v>2023.0</v>
      </c>
      <c r="D13922" s="4" t="s">
        <v>67</v>
      </c>
      <c r="E13922" s="4" t="s">
        <v>2042</v>
      </c>
      <c r="F13922" s="4" t="s">
        <v>57</v>
      </c>
      <c r="G13922" s="4" t="s">
        <v>1452</v>
      </c>
      <c r="H13922" s="4">
        <v>5750.0</v>
      </c>
      <c r="I13922" s="4">
        <v>7605.0</v>
      </c>
      <c r="J13922" s="4">
        <v>263.0</v>
      </c>
      <c r="K13922" s="4">
        <v>14955.0</v>
      </c>
      <c r="L13922" s="4">
        <v>21153.0</v>
      </c>
      <c r="M13922" s="4" t="s">
        <v>2041</v>
      </c>
      <c r="N13922" s="4" t="s">
        <v>2041</v>
      </c>
      <c r="O13922" s="4" t="s">
        <v>2041</v>
      </c>
      <c r="P13922" s="4" t="s">
        <v>2041</v>
      </c>
      <c r="R13922" s="5" t="str">
        <f t="shared" si="1"/>
        <v>2023_481</v>
      </c>
    </row>
    <row r="13923">
      <c r="A13923" s="7" t="s">
        <v>2659</v>
      </c>
      <c r="B13923" s="7">
        <v>482.0</v>
      </c>
      <c r="C13923" s="7">
        <v>2023.0</v>
      </c>
      <c r="D13923" s="7" t="s">
        <v>1831</v>
      </c>
      <c r="E13923" s="7" t="s">
        <v>2040</v>
      </c>
      <c r="F13923" s="7" t="s">
        <v>55</v>
      </c>
      <c r="G13923" s="7" t="s">
        <v>1472</v>
      </c>
      <c r="H13923" s="7">
        <v>8368.0</v>
      </c>
      <c r="I13923" s="7">
        <v>7560.0</v>
      </c>
      <c r="J13923" s="7">
        <v>800.0</v>
      </c>
      <c r="K13923" s="7">
        <v>5494.0</v>
      </c>
      <c r="L13923" s="7">
        <v>33000.0</v>
      </c>
      <c r="M13923" s="7" t="s">
        <v>2041</v>
      </c>
      <c r="N13923" s="7" t="s">
        <v>2044</v>
      </c>
      <c r="O13923" s="7" t="s">
        <v>2041</v>
      </c>
      <c r="P13923" s="7" t="s">
        <v>2041</v>
      </c>
      <c r="Q13923" s="8"/>
      <c r="R13923" s="5" t="str">
        <f t="shared" si="1"/>
        <v>2023_482</v>
      </c>
    </row>
    <row r="13924">
      <c r="A13924" s="4" t="s">
        <v>863</v>
      </c>
      <c r="B13924" s="4">
        <v>483.0</v>
      </c>
      <c r="C13924" s="4">
        <v>2023.0</v>
      </c>
      <c r="D13924" s="4" t="s">
        <v>59</v>
      </c>
      <c r="E13924" s="4" t="s">
        <v>2042</v>
      </c>
      <c r="F13924" s="4" t="s">
        <v>544</v>
      </c>
      <c r="G13924" s="4" t="s">
        <v>1576</v>
      </c>
      <c r="H13924" s="4">
        <v>17346.0</v>
      </c>
      <c r="I13924" s="4">
        <v>7531.0</v>
      </c>
      <c r="J13924" s="4">
        <v>2245.0</v>
      </c>
      <c r="K13924" s="4">
        <v>155220.0</v>
      </c>
      <c r="L13924" s="4">
        <v>20073.0</v>
      </c>
      <c r="M13924" s="4" t="s">
        <v>2041</v>
      </c>
      <c r="N13924" s="4" t="s">
        <v>2041</v>
      </c>
      <c r="O13924" s="4" t="s">
        <v>2041</v>
      </c>
      <c r="P13924" s="4" t="s">
        <v>2041</v>
      </c>
      <c r="R13924" s="5" t="str">
        <f t="shared" si="1"/>
        <v>2023_483</v>
      </c>
    </row>
    <row r="13925">
      <c r="A13925" s="4" t="s">
        <v>2544</v>
      </c>
      <c r="B13925" s="4">
        <v>484.0</v>
      </c>
      <c r="C13925" s="4">
        <v>2023.0</v>
      </c>
      <c r="D13925" s="4" t="s">
        <v>177</v>
      </c>
      <c r="E13925" s="4" t="s">
        <v>2065</v>
      </c>
      <c r="F13925" s="4" t="s">
        <v>57</v>
      </c>
      <c r="G13925" s="4" t="s">
        <v>2410</v>
      </c>
      <c r="H13925" s="4">
        <v>67126.0</v>
      </c>
      <c r="I13925" s="4">
        <v>7528.0</v>
      </c>
      <c r="J13925" s="4">
        <v>1513.0</v>
      </c>
      <c r="K13925" s="4">
        <v>27383.0</v>
      </c>
      <c r="L13925" s="4">
        <v>13000.0</v>
      </c>
      <c r="M13925" s="4" t="s">
        <v>2041</v>
      </c>
      <c r="N13925" s="4" t="s">
        <v>2041</v>
      </c>
      <c r="O13925" s="4" t="s">
        <v>2041</v>
      </c>
      <c r="P13925" s="4" t="s">
        <v>2041</v>
      </c>
      <c r="R13925" s="5" t="str">
        <f t="shared" si="1"/>
        <v>2023_484</v>
      </c>
    </row>
    <row r="13926">
      <c r="A13926" s="4" t="s">
        <v>2687</v>
      </c>
      <c r="B13926" s="4">
        <v>485.0</v>
      </c>
      <c r="C13926" s="4">
        <v>2023.0</v>
      </c>
      <c r="D13926" s="4" t="s">
        <v>97</v>
      </c>
      <c r="E13926" s="4" t="s">
        <v>2043</v>
      </c>
      <c r="F13926" s="4" t="s">
        <v>100</v>
      </c>
      <c r="G13926" s="4" t="s">
        <v>1685</v>
      </c>
      <c r="H13926" s="4">
        <v>14271.0</v>
      </c>
      <c r="I13926" s="4">
        <v>7512.0</v>
      </c>
      <c r="J13926" s="4">
        <v>687.0</v>
      </c>
      <c r="K13926" s="4">
        <v>13464.0</v>
      </c>
      <c r="L13926" s="4">
        <v>14500.0</v>
      </c>
      <c r="M13926" s="4" t="s">
        <v>2041</v>
      </c>
      <c r="N13926" s="4" t="s">
        <v>2041</v>
      </c>
      <c r="O13926" s="4" t="s">
        <v>2041</v>
      </c>
      <c r="P13926" s="4" t="s">
        <v>2041</v>
      </c>
      <c r="R13926" s="5" t="str">
        <f t="shared" si="1"/>
        <v>2023_485</v>
      </c>
    </row>
    <row r="13927">
      <c r="A13927" s="4" t="s">
        <v>2279</v>
      </c>
      <c r="B13927" s="4">
        <v>486.0</v>
      </c>
      <c r="C13927" s="4">
        <v>2023.0</v>
      </c>
      <c r="D13927" s="4" t="s">
        <v>99</v>
      </c>
      <c r="E13927" s="4" t="s">
        <v>2042</v>
      </c>
      <c r="F13927" s="4" t="s">
        <v>37</v>
      </c>
      <c r="G13927" s="4" t="s">
        <v>1495</v>
      </c>
      <c r="H13927" s="4">
        <v>2477.0</v>
      </c>
      <c r="I13927" s="4">
        <v>7507.0</v>
      </c>
      <c r="J13927" s="4">
        <v>609.0</v>
      </c>
      <c r="K13927" s="4">
        <v>86442.0</v>
      </c>
      <c r="L13927" s="4">
        <v>2500.0</v>
      </c>
      <c r="M13927" s="4" t="s">
        <v>2041</v>
      </c>
      <c r="N13927" s="4" t="s">
        <v>2041</v>
      </c>
      <c r="O13927" s="4" t="s">
        <v>2041</v>
      </c>
      <c r="P13927" s="4" t="s">
        <v>2041</v>
      </c>
      <c r="R13927" s="5" t="str">
        <f t="shared" si="1"/>
        <v>2023_486</v>
      </c>
    </row>
    <row r="13928">
      <c r="A13928" s="4" t="s">
        <v>2777</v>
      </c>
      <c r="B13928" s="4">
        <v>487.0</v>
      </c>
      <c r="C13928" s="4">
        <v>2023.0</v>
      </c>
      <c r="D13928" s="4" t="s">
        <v>921</v>
      </c>
      <c r="E13928" s="4" t="s">
        <v>921</v>
      </c>
      <c r="F13928" s="4" t="s">
        <v>100</v>
      </c>
      <c r="G13928" s="4" t="s">
        <v>1500</v>
      </c>
      <c r="H13928" s="4">
        <v>11499.0</v>
      </c>
      <c r="I13928" s="4">
        <v>7498.0</v>
      </c>
      <c r="J13928" s="4">
        <v>1771.0</v>
      </c>
      <c r="K13928" s="4">
        <v>22670.0</v>
      </c>
      <c r="L13928" s="4">
        <v>744.0</v>
      </c>
      <c r="M13928" s="4" t="s">
        <v>2041</v>
      </c>
      <c r="N13928" s="4" t="s">
        <v>2041</v>
      </c>
      <c r="O13928" s="4" t="s">
        <v>2044</v>
      </c>
      <c r="P13928" s="4" t="s">
        <v>2041</v>
      </c>
      <c r="R13928" s="5" t="str">
        <f t="shared" si="1"/>
        <v>2023_487</v>
      </c>
    </row>
    <row r="13929">
      <c r="A13929" s="4" t="s">
        <v>2778</v>
      </c>
      <c r="B13929" s="4">
        <v>488.0</v>
      </c>
      <c r="C13929" s="4">
        <v>2023.0</v>
      </c>
      <c r="D13929" s="4" t="s">
        <v>285</v>
      </c>
      <c r="E13929" s="4" t="s">
        <v>285</v>
      </c>
      <c r="F13929" s="4" t="s">
        <v>57</v>
      </c>
      <c r="G13929" s="4" t="s">
        <v>2779</v>
      </c>
      <c r="H13929" s="4">
        <v>7379.0</v>
      </c>
      <c r="I13929" s="4">
        <v>7445.0</v>
      </c>
      <c r="J13929" s="4">
        <v>373.0</v>
      </c>
      <c r="K13929" s="4">
        <v>6894.0</v>
      </c>
      <c r="L13929" s="4">
        <v>11450.0</v>
      </c>
      <c r="M13929" s="4" t="s">
        <v>2044</v>
      </c>
      <c r="N13929" s="4" t="s">
        <v>2041</v>
      </c>
      <c r="O13929" s="4" t="s">
        <v>2044</v>
      </c>
      <c r="P13929" s="4" t="s">
        <v>2041</v>
      </c>
      <c r="R13929" s="5" t="str">
        <f t="shared" si="1"/>
        <v>2023_488</v>
      </c>
    </row>
    <row r="13930">
      <c r="A13930" s="4" t="s">
        <v>2758</v>
      </c>
      <c r="B13930" s="4">
        <v>489.0</v>
      </c>
      <c r="C13930" s="4">
        <v>2023.0</v>
      </c>
      <c r="D13930" s="4" t="s">
        <v>1011</v>
      </c>
      <c r="E13930" s="4" t="s">
        <v>2059</v>
      </c>
      <c r="F13930" s="4" t="s">
        <v>179</v>
      </c>
      <c r="G13930" s="4" t="s">
        <v>1555</v>
      </c>
      <c r="H13930" s="4">
        <v>6457.0</v>
      </c>
      <c r="I13930" s="4">
        <v>7440.0</v>
      </c>
      <c r="J13930" s="4">
        <v>431.0</v>
      </c>
      <c r="K13930" s="4">
        <v>1932.0</v>
      </c>
      <c r="L13930" s="4">
        <v>1449.0</v>
      </c>
      <c r="M13930" s="4" t="s">
        <v>2041</v>
      </c>
      <c r="N13930" s="4" t="s">
        <v>2041</v>
      </c>
      <c r="O13930" s="4" t="s">
        <v>2041</v>
      </c>
      <c r="P13930" s="4" t="s">
        <v>2041</v>
      </c>
      <c r="R13930" s="5" t="str">
        <f t="shared" si="1"/>
        <v>2023_489</v>
      </c>
    </row>
    <row r="13931">
      <c r="A13931" s="4" t="s">
        <v>2780</v>
      </c>
      <c r="B13931" s="4">
        <v>490.0</v>
      </c>
      <c r="C13931" s="4">
        <v>2023.0</v>
      </c>
      <c r="D13931" s="4" t="s">
        <v>1011</v>
      </c>
      <c r="E13931" s="4" t="s">
        <v>2059</v>
      </c>
      <c r="F13931" s="4" t="s">
        <v>400</v>
      </c>
      <c r="G13931" s="4" t="s">
        <v>1513</v>
      </c>
      <c r="H13931" s="4">
        <v>9106.0</v>
      </c>
      <c r="I13931" s="4">
        <v>7429.0</v>
      </c>
      <c r="J13931" s="4">
        <v>771.0</v>
      </c>
      <c r="K13931" s="4">
        <v>10952.0</v>
      </c>
      <c r="L13931" s="4">
        <v>28300.0</v>
      </c>
      <c r="M13931" s="4" t="s">
        <v>2041</v>
      </c>
      <c r="N13931" s="4" t="s">
        <v>2041</v>
      </c>
      <c r="O13931" s="4" t="s">
        <v>2044</v>
      </c>
      <c r="P13931" s="4" t="s">
        <v>2041</v>
      </c>
      <c r="R13931" s="5" t="str">
        <f t="shared" si="1"/>
        <v>2023_490</v>
      </c>
    </row>
    <row r="13932">
      <c r="A13932" s="4" t="s">
        <v>2781</v>
      </c>
      <c r="B13932" s="4">
        <v>491.0</v>
      </c>
      <c r="C13932" s="4">
        <v>2023.0</v>
      </c>
      <c r="D13932" s="4" t="s">
        <v>59</v>
      </c>
      <c r="E13932" s="4" t="s">
        <v>2042</v>
      </c>
      <c r="F13932" s="4" t="s">
        <v>57</v>
      </c>
      <c r="G13932" s="4" t="s">
        <v>1445</v>
      </c>
      <c r="H13932" s="4">
        <v>54.0</v>
      </c>
      <c r="I13932" s="4">
        <v>7401.0</v>
      </c>
      <c r="J13932" s="4">
        <v>1672.0</v>
      </c>
      <c r="K13932" s="4">
        <v>211793.0</v>
      </c>
      <c r="L13932" s="4">
        <v>8553.0</v>
      </c>
      <c r="M13932" s="4" t="s">
        <v>2041</v>
      </c>
      <c r="N13932" s="4" t="s">
        <v>2041</v>
      </c>
      <c r="O13932" s="4" t="s">
        <v>2044</v>
      </c>
      <c r="P13932" s="4" t="s">
        <v>2041</v>
      </c>
      <c r="R13932" s="5" t="str">
        <f t="shared" si="1"/>
        <v>2023_491</v>
      </c>
    </row>
    <row r="13933">
      <c r="A13933" s="4" t="s">
        <v>2782</v>
      </c>
      <c r="B13933" s="4">
        <v>492.0</v>
      </c>
      <c r="C13933" s="4">
        <v>2023.0</v>
      </c>
      <c r="D13933" s="4" t="s">
        <v>23</v>
      </c>
      <c r="E13933" s="4" t="s">
        <v>921</v>
      </c>
      <c r="F13933" s="4" t="s">
        <v>24</v>
      </c>
      <c r="G13933" s="4" t="s">
        <v>1404</v>
      </c>
      <c r="H13933" s="4">
        <v>1773.0</v>
      </c>
      <c r="I13933" s="4">
        <v>7322.0</v>
      </c>
      <c r="J13933" s="4">
        <v>364.0</v>
      </c>
      <c r="K13933" s="4">
        <v>3281.0</v>
      </c>
      <c r="L13933" s="4">
        <v>1397.0</v>
      </c>
      <c r="M13933" s="4" t="s">
        <v>2041</v>
      </c>
      <c r="N13933" s="4" t="s">
        <v>2041</v>
      </c>
      <c r="O13933" s="4" t="s">
        <v>2044</v>
      </c>
      <c r="P13933" s="4" t="s">
        <v>2041</v>
      </c>
      <c r="R13933" s="5" t="str">
        <f t="shared" si="1"/>
        <v>2023_492</v>
      </c>
    </row>
    <row r="13934">
      <c r="A13934" s="4" t="s">
        <v>2783</v>
      </c>
      <c r="B13934" s="4">
        <v>493.0</v>
      </c>
      <c r="C13934" s="4">
        <v>2023.0</v>
      </c>
      <c r="D13934" s="4" t="s">
        <v>48</v>
      </c>
      <c r="E13934" s="4" t="s">
        <v>48</v>
      </c>
      <c r="F13934" s="4" t="s">
        <v>127</v>
      </c>
      <c r="G13934" s="4" t="s">
        <v>1408</v>
      </c>
      <c r="H13934" s="4">
        <v>25928.0</v>
      </c>
      <c r="I13934" s="4">
        <v>7320.0</v>
      </c>
      <c r="J13934" s="4">
        <v>2690.0</v>
      </c>
      <c r="K13934" s="4">
        <v>15457.0</v>
      </c>
      <c r="L13934" s="4">
        <v>7400.0</v>
      </c>
      <c r="M13934" s="4" t="s">
        <v>2041</v>
      </c>
      <c r="N13934" s="4" t="s">
        <v>2041</v>
      </c>
      <c r="O13934" s="4" t="s">
        <v>2044</v>
      </c>
      <c r="P13934" s="4" t="s">
        <v>2041</v>
      </c>
      <c r="R13934" s="5" t="str">
        <f t="shared" si="1"/>
        <v>2023_493</v>
      </c>
    </row>
    <row r="13935">
      <c r="A13935" s="4" t="s">
        <v>2784</v>
      </c>
      <c r="B13935" s="4">
        <v>494.0</v>
      </c>
      <c r="C13935" s="4">
        <v>2023.0</v>
      </c>
      <c r="D13935" s="4" t="s">
        <v>338</v>
      </c>
      <c r="E13935" s="4" t="s">
        <v>2116</v>
      </c>
      <c r="F13935" s="4" t="s">
        <v>544</v>
      </c>
      <c r="G13935" s="4" t="s">
        <v>1576</v>
      </c>
      <c r="H13935" s="4">
        <v>22827.0</v>
      </c>
      <c r="I13935" s="4">
        <v>7315.0</v>
      </c>
      <c r="J13935" s="4">
        <v>576.0</v>
      </c>
      <c r="K13935" s="4">
        <v>14235.0</v>
      </c>
      <c r="L13935" s="4">
        <v>11974.0</v>
      </c>
      <c r="M13935" s="4" t="s">
        <v>2041</v>
      </c>
      <c r="N13935" s="4" t="s">
        <v>2041</v>
      </c>
      <c r="O13935" s="4" t="s">
        <v>2044</v>
      </c>
      <c r="P13935" s="4" t="s">
        <v>2041</v>
      </c>
      <c r="R13935" s="5" t="str">
        <f t="shared" si="1"/>
        <v>2023_494</v>
      </c>
    </row>
    <row r="13936">
      <c r="A13936" s="4" t="s">
        <v>2785</v>
      </c>
      <c r="B13936" s="4">
        <v>495.0</v>
      </c>
      <c r="C13936" s="4">
        <v>2023.0</v>
      </c>
      <c r="D13936" s="4" t="s">
        <v>999</v>
      </c>
      <c r="E13936" s="4" t="s">
        <v>117</v>
      </c>
      <c r="F13936" s="4" t="s">
        <v>179</v>
      </c>
      <c r="G13936" s="4" t="s">
        <v>1498</v>
      </c>
      <c r="H13936" s="4">
        <v>12354.0</v>
      </c>
      <c r="I13936" s="4">
        <v>7274.0</v>
      </c>
      <c r="J13936" s="4">
        <v>601.0</v>
      </c>
      <c r="K13936" s="4">
        <v>3488.0</v>
      </c>
      <c r="L13936" s="4">
        <v>7238.0</v>
      </c>
      <c r="M13936" s="4" t="s">
        <v>2041</v>
      </c>
      <c r="N13936" s="4" t="s">
        <v>2041</v>
      </c>
      <c r="O13936" s="4" t="s">
        <v>2044</v>
      </c>
      <c r="P13936" s="4" t="s">
        <v>2041</v>
      </c>
      <c r="R13936" s="5" t="str">
        <f t="shared" si="1"/>
        <v>2023_495</v>
      </c>
    </row>
    <row r="13937">
      <c r="A13937" s="4" t="s">
        <v>2325</v>
      </c>
      <c r="B13937" s="4">
        <v>496.0</v>
      </c>
      <c r="C13937" s="4">
        <v>2023.0</v>
      </c>
      <c r="D13937" s="4" t="s">
        <v>611</v>
      </c>
      <c r="E13937" s="4" t="s">
        <v>2042</v>
      </c>
      <c r="F13937" s="4" t="s">
        <v>30</v>
      </c>
      <c r="G13937" s="4" t="s">
        <v>1407</v>
      </c>
      <c r="H13937" s="4">
        <v>45225.0</v>
      </c>
      <c r="I13937" s="4">
        <v>7273.0</v>
      </c>
      <c r="J13937" s="4">
        <v>841.0</v>
      </c>
      <c r="K13937" s="4">
        <v>277077.0</v>
      </c>
      <c r="L13937" s="4">
        <v>4150.0</v>
      </c>
      <c r="M13937" s="4" t="s">
        <v>2041</v>
      </c>
      <c r="N13937" s="4" t="s">
        <v>2041</v>
      </c>
      <c r="O13937" s="4" t="s">
        <v>2041</v>
      </c>
      <c r="P13937" s="4" t="s">
        <v>2041</v>
      </c>
      <c r="R13937" s="5" t="str">
        <f t="shared" si="1"/>
        <v>2023_496</v>
      </c>
    </row>
    <row r="13938">
      <c r="A13938" s="4" t="s">
        <v>2714</v>
      </c>
      <c r="B13938" s="4">
        <v>497.0</v>
      </c>
      <c r="C13938" s="4">
        <v>2023.0</v>
      </c>
      <c r="D13938" s="4" t="s">
        <v>1139</v>
      </c>
      <c r="E13938" s="4" t="s">
        <v>2042</v>
      </c>
      <c r="F13938" s="4" t="s">
        <v>57</v>
      </c>
      <c r="G13938" s="4" t="s">
        <v>1509</v>
      </c>
      <c r="H13938" s="4">
        <v>66873.0</v>
      </c>
      <c r="I13938" s="4">
        <v>7263.0</v>
      </c>
      <c r="J13938" s="4">
        <v>704.0</v>
      </c>
      <c r="K13938" s="4">
        <v>30311.0</v>
      </c>
      <c r="L13938" s="4">
        <v>12097.0</v>
      </c>
      <c r="M13938" s="4" t="s">
        <v>2041</v>
      </c>
      <c r="N13938" s="4" t="s">
        <v>2041</v>
      </c>
      <c r="O13938" s="4" t="s">
        <v>2041</v>
      </c>
      <c r="P13938" s="4" t="s">
        <v>2041</v>
      </c>
      <c r="R13938" s="5" t="str">
        <f t="shared" si="1"/>
        <v>2023_497</v>
      </c>
    </row>
    <row r="13939">
      <c r="A13939" s="4" t="s">
        <v>2786</v>
      </c>
      <c r="B13939" s="4">
        <v>498.0</v>
      </c>
      <c r="C13939" s="4">
        <v>2023.0</v>
      </c>
      <c r="D13939" s="4" t="s">
        <v>1104</v>
      </c>
      <c r="E13939" s="4" t="s">
        <v>2116</v>
      </c>
      <c r="F13939" s="4" t="s">
        <v>537</v>
      </c>
      <c r="G13939" s="4" t="s">
        <v>2787</v>
      </c>
      <c r="H13939" s="4">
        <v>5975.0</v>
      </c>
      <c r="I13939" s="4">
        <v>7251.0</v>
      </c>
      <c r="J13939" s="4">
        <v>466.0</v>
      </c>
      <c r="K13939" s="4">
        <v>7053.0</v>
      </c>
      <c r="L13939" s="4">
        <v>22000.0</v>
      </c>
      <c r="M13939" s="4" t="s">
        <v>2041</v>
      </c>
      <c r="N13939" s="4" t="s">
        <v>2041</v>
      </c>
      <c r="O13939" s="4" t="s">
        <v>2044</v>
      </c>
      <c r="P13939" s="4" t="s">
        <v>2041</v>
      </c>
      <c r="R13939" s="5" t="str">
        <f t="shared" si="1"/>
        <v>2023_498</v>
      </c>
    </row>
    <row r="13940">
      <c r="A13940" s="4" t="s">
        <v>2788</v>
      </c>
      <c r="B13940" s="4">
        <v>499.0</v>
      </c>
      <c r="C13940" s="4">
        <v>2023.0</v>
      </c>
      <c r="D13940" s="4" t="s">
        <v>638</v>
      </c>
      <c r="E13940" s="4" t="s">
        <v>2043</v>
      </c>
      <c r="F13940" s="4" t="s">
        <v>57</v>
      </c>
      <c r="G13940" s="4" t="s">
        <v>1445</v>
      </c>
      <c r="H13940" s="4">
        <v>94338.0</v>
      </c>
      <c r="I13940" s="4">
        <v>7245.0</v>
      </c>
      <c r="J13940" s="4">
        <v>325.0</v>
      </c>
      <c r="K13940" s="4">
        <v>13299.0</v>
      </c>
      <c r="L13940" s="4">
        <v>20433.0</v>
      </c>
      <c r="M13940" s="4" t="s">
        <v>2041</v>
      </c>
      <c r="N13940" s="4" t="s">
        <v>2041</v>
      </c>
      <c r="O13940" s="4" t="s">
        <v>2044</v>
      </c>
      <c r="P13940" s="4" t="s">
        <v>2041</v>
      </c>
      <c r="R13940" s="5" t="str">
        <f t="shared" si="1"/>
        <v>2023_499</v>
      </c>
    </row>
    <row r="13941">
      <c r="A13941" s="4" t="s">
        <v>2561</v>
      </c>
      <c r="B13941" s="4">
        <v>500.0</v>
      </c>
      <c r="C13941" s="4">
        <v>2023.0</v>
      </c>
      <c r="D13941" s="4" t="s">
        <v>332</v>
      </c>
      <c r="E13941" s="4" t="s">
        <v>2141</v>
      </c>
      <c r="F13941" s="4" t="s">
        <v>57</v>
      </c>
      <c r="G13941" s="4" t="s">
        <v>1719</v>
      </c>
      <c r="H13941" s="4">
        <v>8677.0</v>
      </c>
      <c r="I13941" s="4">
        <v>7238.0</v>
      </c>
      <c r="J13941" s="4">
        <v>658.0</v>
      </c>
      <c r="K13941" s="4">
        <v>2965.0</v>
      </c>
      <c r="L13941" s="4">
        <v>16300.0</v>
      </c>
      <c r="M13941" s="4" t="s">
        <v>2041</v>
      </c>
      <c r="N13941" s="4" t="s">
        <v>2041</v>
      </c>
      <c r="O13941" s="4" t="s">
        <v>2041</v>
      </c>
      <c r="P13941" s="4" t="s">
        <v>2041</v>
      </c>
      <c r="R13941" s="5" t="str">
        <f t="shared" si="1"/>
        <v>2023_500</v>
      </c>
    </row>
  </sheetData>
  <hyperlinks>
    <hyperlink r:id="rId1" ref="A8976"/>
    <hyperlink r:id="rId2" ref="A9470"/>
    <hyperlink r:id="rId3" ref="A9924"/>
    <hyperlink r:id="rId4" ref="A9959"/>
    <hyperlink r:id="rId5" ref="A10327"/>
    <hyperlink r:id="rId6" ref="A10453"/>
    <hyperlink r:id="rId7" ref="A10767"/>
    <hyperlink r:id="rId8" ref="A10949"/>
    <hyperlink r:id="rId9" ref="A11226"/>
    <hyperlink r:id="rId10" ref="A11446"/>
    <hyperlink r:id="rId11" ref="A11681"/>
  </hyperlinks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63"/>
  </cols>
  <sheetData>
    <row r="6">
      <c r="A6" s="11" t="str">
        <f>'Rank1-5'!C34</f>
        <v>General Motors Corporation</v>
      </c>
    </row>
    <row r="7">
      <c r="A7" s="11" t="str">
        <f>'Rank1-5'!C35</f>
        <v>Exxon Mobil</v>
      </c>
    </row>
    <row r="8">
      <c r="A8" s="11" t="str">
        <f>'Rank1-5'!C36</f>
        <v>Walmart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4.5"/>
    <col customWidth="1" min="2" max="2" width="18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1" max="1" width="9.75"/>
    <col customWidth="1" min="2" max="2" width="11.0"/>
    <col customWidth="1" min="3" max="6" width="21.63"/>
    <col customWidth="1" min="7" max="7" width="22.38"/>
  </cols>
  <sheetData>
    <row r="1">
      <c r="A1" s="13" t="s">
        <v>2791</v>
      </c>
      <c r="B1" s="14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15"/>
      <c r="B2" s="14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15"/>
      <c r="B3" s="16" t="str">
        <f>IFERROR(__xludf.DUMMYFUNCTION("UNIQUE('Fortune 500 Companies'!C:C)"),"year")</f>
        <v>year</v>
      </c>
      <c r="C3" s="17" t="s">
        <v>2792</v>
      </c>
      <c r="D3" s="17" t="s">
        <v>2793</v>
      </c>
      <c r="E3" s="17" t="s">
        <v>2794</v>
      </c>
      <c r="F3" s="17" t="s">
        <v>2795</v>
      </c>
      <c r="G3" s="17" t="s">
        <v>2796</v>
      </c>
      <c r="H3" s="13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8"/>
      <c r="B4" s="19">
        <f>IFERROR(__xludf.DUMMYFUNCTION("""COMPUTED_VALUE"""),1996.0)</f>
        <v>1996</v>
      </c>
      <c r="C4" s="11" t="str">
        <f t="array" ref="C4">XLOOKUP(B4&amp;"_"&amp;1,'Fortune 500 Companies'!$R:$R,'Fortune 500 Companies'!$A:$A)</f>
        <v>General Motors Corporation</v>
      </c>
      <c r="D4" s="11" t="str">
        <f t="array" ref="D4">XLOOKUP(B4&amp;"_"&amp;2,'Fortune 500 Companies'!$R:$R,'Fortune 500 Companies'!$A:$A)</f>
        <v>Ford Motor Company</v>
      </c>
      <c r="E4" s="11" t="str">
        <f t="array" ref="E4">XLOOKUP(B4&amp;"_"&amp;3,'Fortune 500 Companies'!$R:$R,'Fortune 500 Companies'!$A:$A)</f>
        <v>Exxon Mobil</v>
      </c>
      <c r="F4" s="11" t="str">
        <f t="array" ref="F4">XLOOKUP(B4&amp;"_"&amp;4,'Fortune 500 Companies'!$R:$R,'Fortune 500 Companies'!$A:$A)</f>
        <v>Walmart</v>
      </c>
      <c r="G4" s="11" t="str">
        <f t="array" ref="G4">XLOOKUP(B4&amp;"_"&amp;5,'Fortune 500 Companies'!$R:$R,'Fortune 500 Companies'!$A:$A)</f>
        <v>AT&amp;T Corp.</v>
      </c>
      <c r="H4" s="20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8"/>
      <c r="B5" s="19">
        <f>IFERROR(__xludf.DUMMYFUNCTION("""COMPUTED_VALUE"""),1997.0)</f>
        <v>1997</v>
      </c>
      <c r="C5" s="11" t="str">
        <f t="array" ref="C5">XLOOKUP(B5&amp;"_"&amp;1,'Fortune 500 Companies'!$R:$R,'Fortune 500 Companies'!$A:$A)</f>
        <v>General Motors Corporation</v>
      </c>
      <c r="D5" s="11" t="str">
        <f t="array" ref="D5">XLOOKUP(B5&amp;"_"&amp;2,'Fortune 500 Companies'!$R:$R,'Fortune 500 Companies'!$A:$A)</f>
        <v>Ford Motor Company</v>
      </c>
      <c r="E5" s="11" t="str">
        <f t="array" ref="E5">XLOOKUP(B5&amp;"_"&amp;3,'Fortune 500 Companies'!$R:$R,'Fortune 500 Companies'!$A:$A)</f>
        <v>Exxon Mobil</v>
      </c>
      <c r="F5" s="11" t="str">
        <f t="array" ref="F5">XLOOKUP(B5&amp;"_"&amp;4,'Fortune 500 Companies'!$R:$R,'Fortune 500 Companies'!$A:$A)</f>
        <v>Walmart</v>
      </c>
      <c r="G5" s="11" t="str">
        <f t="array" ref="G5">XLOOKUP(B5&amp;"_"&amp;5,'Fortune 500 Companies'!$R:$R,'Fortune 500 Companies'!$A:$A)</f>
        <v>General Electric Company</v>
      </c>
      <c r="H5" s="20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8"/>
      <c r="B6" s="19">
        <f>IFERROR(__xludf.DUMMYFUNCTION("""COMPUTED_VALUE"""),1998.0)</f>
        <v>1998</v>
      </c>
      <c r="C6" s="11" t="str">
        <f t="array" ref="C6">XLOOKUP(B6&amp;"_"&amp;1,'Fortune 500 Companies'!$R:$R,'Fortune 500 Companies'!$A:$A)</f>
        <v>General Motors Corporation</v>
      </c>
      <c r="D6" s="11" t="str">
        <f t="array" ref="D6">XLOOKUP(B6&amp;"_"&amp;2,'Fortune 500 Companies'!$R:$R,'Fortune 500 Companies'!$A:$A)</f>
        <v>Ford Motor Company</v>
      </c>
      <c r="E6" s="11" t="str">
        <f t="array" ref="E6">XLOOKUP(B6&amp;"_"&amp;3,'Fortune 500 Companies'!$R:$R,'Fortune 500 Companies'!$A:$A)</f>
        <v>Exxon Mobil</v>
      </c>
      <c r="F6" s="11" t="str">
        <f t="array" ref="F6">XLOOKUP(B6&amp;"_"&amp;4,'Fortune 500 Companies'!$R:$R,'Fortune 500 Companies'!$A:$A)</f>
        <v>Walmart</v>
      </c>
      <c r="G6" s="11" t="str">
        <f t="array" ref="G6">XLOOKUP(B6&amp;"_"&amp;5,'Fortune 500 Companies'!$R:$R,'Fortune 500 Companies'!$A:$A)</f>
        <v>General Electric Company</v>
      </c>
      <c r="H6" s="20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8"/>
      <c r="B7" s="19">
        <f>IFERROR(__xludf.DUMMYFUNCTION("""COMPUTED_VALUE"""),1999.0)</f>
        <v>1999</v>
      </c>
      <c r="C7" s="11" t="str">
        <f t="array" ref="C7">XLOOKUP(B7&amp;"_"&amp;1,'Fortune 500 Companies'!$R:$R,'Fortune 500 Companies'!$A:$A)</f>
        <v>General Motors Corporation</v>
      </c>
      <c r="D7" s="11" t="str">
        <f t="array" ref="D7">XLOOKUP(B7&amp;"_"&amp;2,'Fortune 500 Companies'!$R:$R,'Fortune 500 Companies'!$A:$A)</f>
        <v>Ford Motor Company</v>
      </c>
      <c r="E7" s="11" t="str">
        <f t="array" ref="E7">XLOOKUP(B7&amp;"_"&amp;3,'Fortune 500 Companies'!$R:$R,'Fortune 500 Companies'!$A:$A)</f>
        <v>Walmart</v>
      </c>
      <c r="F7" s="11" t="str">
        <f t="array" ref="F7">XLOOKUP(B7&amp;"_"&amp;4,'Fortune 500 Companies'!$R:$R,'Fortune 500 Companies'!$A:$A)</f>
        <v>Exxon Mobil</v>
      </c>
      <c r="G7" s="11" t="str">
        <f t="array" ref="G7">XLOOKUP(B7&amp;"_"&amp;5,'Fortune 500 Companies'!$R:$R,'Fortune 500 Companies'!$A:$A)</f>
        <v>General Electric Company</v>
      </c>
      <c r="H7" s="20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8"/>
      <c r="B8" s="19">
        <f>IFERROR(__xludf.DUMMYFUNCTION("""COMPUTED_VALUE"""),2000.0)</f>
        <v>2000</v>
      </c>
      <c r="C8" s="11" t="str">
        <f t="array" ref="C8">XLOOKUP(B8&amp;"_"&amp;1,'Fortune 500 Companies'!$R:$R,'Fortune 500 Companies'!$A:$A)</f>
        <v>General Motors Corporation</v>
      </c>
      <c r="D8" s="11" t="str">
        <f t="array" ref="D8">XLOOKUP(B8&amp;"_"&amp;2,'Fortune 500 Companies'!$R:$R,'Fortune 500 Companies'!$A:$A)</f>
        <v>Walmart</v>
      </c>
      <c r="E8" s="11" t="str">
        <f t="array" ref="E8">XLOOKUP(B8&amp;"_"&amp;3,'Fortune 500 Companies'!$R:$R,'Fortune 500 Companies'!$A:$A)</f>
        <v>Exxon Mobil</v>
      </c>
      <c r="F8" s="11" t="str">
        <f t="array" ref="F8">XLOOKUP(B8&amp;"_"&amp;4,'Fortune 500 Companies'!$R:$R,'Fortune 500 Companies'!$A:$A)</f>
        <v>Ford Motor Company</v>
      </c>
      <c r="G8" s="11" t="str">
        <f t="array" ref="G8">XLOOKUP(B8&amp;"_"&amp;5,'Fortune 500 Companies'!$R:$R,'Fortune 500 Companies'!$A:$A)</f>
        <v>General Electric Company</v>
      </c>
      <c r="H8" s="20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8"/>
      <c r="B9" s="19">
        <f>IFERROR(__xludf.DUMMYFUNCTION("""COMPUTED_VALUE"""),2001.0)</f>
        <v>2001</v>
      </c>
      <c r="C9" s="11" t="str">
        <f t="array" ref="C9">XLOOKUP(B9&amp;"_"&amp;1,'Fortune 500 Companies'!$R:$R,'Fortune 500 Companies'!$A:$A)</f>
        <v>Exxon Mobil</v>
      </c>
      <c r="D9" s="11" t="str">
        <f t="array" ref="D9">XLOOKUP(B9&amp;"_"&amp;2,'Fortune 500 Companies'!$R:$R,'Fortune 500 Companies'!$A:$A)</f>
        <v>Walmart</v>
      </c>
      <c r="E9" s="11" t="str">
        <f t="array" ref="E9">XLOOKUP(B9&amp;"_"&amp;3,'Fortune 500 Companies'!$R:$R,'Fortune 500 Companies'!$A:$A)</f>
        <v>General Motors Corporation</v>
      </c>
      <c r="F9" s="11" t="str">
        <f t="array" ref="F9">XLOOKUP(B9&amp;"_"&amp;4,'Fortune 500 Companies'!$R:$R,'Fortune 500 Companies'!$A:$A)</f>
        <v>Ford Motor Company</v>
      </c>
      <c r="G9" s="11" t="str">
        <f t="array" ref="G9">XLOOKUP(B9&amp;"_"&amp;5,'Fortune 500 Companies'!$R:$R,'Fortune 500 Companies'!$A:$A)</f>
        <v>General Electric Company</v>
      </c>
      <c r="H9" s="20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8"/>
      <c r="B10" s="19">
        <f>IFERROR(__xludf.DUMMYFUNCTION("""COMPUTED_VALUE"""),2002.0)</f>
        <v>2002</v>
      </c>
      <c r="C10" s="11" t="str">
        <f t="array" ref="C10">XLOOKUP(B10&amp;"_"&amp;1,'Fortune 500 Companies'!$R:$R,'Fortune 500 Companies'!$A:$A)</f>
        <v>Walmart</v>
      </c>
      <c r="D10" s="11" t="str">
        <f t="array" ref="D10">XLOOKUP(B10&amp;"_"&amp;2,'Fortune 500 Companies'!$R:$R,'Fortune 500 Companies'!$A:$A)</f>
        <v>Exxon Mobil</v>
      </c>
      <c r="E10" s="11" t="str">
        <f t="array" ref="E10">XLOOKUP(B10&amp;"_"&amp;3,'Fortune 500 Companies'!$R:$R,'Fortune 500 Companies'!$A:$A)</f>
        <v>General Motors Corporation</v>
      </c>
      <c r="F10" s="11" t="str">
        <f t="array" ref="F10">XLOOKUP(B10&amp;"_"&amp;4,'Fortune 500 Companies'!$R:$R,'Fortune 500 Companies'!$A:$A)</f>
        <v>Ford Motor Company</v>
      </c>
      <c r="G10" s="11" t="str">
        <f t="array" ref="G10">XLOOKUP(B10&amp;"_"&amp;5,'Fortune 500 Companies'!$R:$R,'Fortune 500 Companies'!$A:$A)</f>
        <v>Enron</v>
      </c>
      <c r="H10" s="20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8"/>
      <c r="B11" s="19">
        <f>IFERROR(__xludf.DUMMYFUNCTION("""COMPUTED_VALUE"""),2003.0)</f>
        <v>2003</v>
      </c>
      <c r="C11" s="11" t="str">
        <f t="array" ref="C11">XLOOKUP(B11&amp;"_"&amp;1,'Fortune 500 Companies'!$R:$R,'Fortune 500 Companies'!$A:$A)</f>
        <v>Walmart</v>
      </c>
      <c r="D11" s="11" t="str">
        <f t="array" ref="D11">XLOOKUP(B11&amp;"_"&amp;2,'Fortune 500 Companies'!$R:$R,'Fortune 500 Companies'!$A:$A)</f>
        <v>General Motors Corporation</v>
      </c>
      <c r="E11" s="11" t="str">
        <f t="array" ref="E11">XLOOKUP(B11&amp;"_"&amp;3,'Fortune 500 Companies'!$R:$R,'Fortune 500 Companies'!$A:$A)</f>
        <v>Exxon Mobil</v>
      </c>
      <c r="F11" s="11" t="str">
        <f t="array" ref="F11">XLOOKUP(B11&amp;"_"&amp;4,'Fortune 500 Companies'!$R:$R,'Fortune 500 Companies'!$A:$A)</f>
        <v>Ford Motor Company</v>
      </c>
      <c r="G11" s="11" t="str">
        <f t="array" ref="G11">XLOOKUP(B11&amp;"_"&amp;5,'Fortune 500 Companies'!$R:$R,'Fortune 500 Companies'!$A:$A)</f>
        <v>General Electric Company</v>
      </c>
      <c r="H11" s="20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8"/>
      <c r="B12" s="19">
        <f>IFERROR(__xludf.DUMMYFUNCTION("""COMPUTED_VALUE"""),2004.0)</f>
        <v>2004</v>
      </c>
      <c r="C12" s="11" t="str">
        <f t="array" ref="C12">XLOOKUP(B12&amp;"_"&amp;1,'Fortune 500 Companies'!$R:$R,'Fortune 500 Companies'!$A:$A)</f>
        <v>Walmart</v>
      </c>
      <c r="D12" s="11" t="str">
        <f t="array" ref="D12">XLOOKUP(B12&amp;"_"&amp;2,'Fortune 500 Companies'!$R:$R,'Fortune 500 Companies'!$A:$A)</f>
        <v>Exxon Mobil</v>
      </c>
      <c r="E12" s="11" t="str">
        <f t="array" ref="E12">XLOOKUP(B12&amp;"_"&amp;3,'Fortune 500 Companies'!$R:$R,'Fortune 500 Companies'!$A:$A)</f>
        <v>General Motors Corporation</v>
      </c>
      <c r="F12" s="11" t="str">
        <f t="array" ref="F12">XLOOKUP(B12&amp;"_"&amp;4,'Fortune 500 Companies'!$R:$R,'Fortune 500 Companies'!$A:$A)</f>
        <v>Ford Motor Company</v>
      </c>
      <c r="G12" s="11" t="str">
        <f t="array" ref="G12">XLOOKUP(B12&amp;"_"&amp;5,'Fortune 500 Companies'!$R:$R,'Fortune 500 Companies'!$A:$A)</f>
        <v>General Electric Company</v>
      </c>
      <c r="H12" s="20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8"/>
      <c r="B13" s="19">
        <f>IFERROR(__xludf.DUMMYFUNCTION("""COMPUTED_VALUE"""),2005.0)</f>
        <v>2005</v>
      </c>
      <c r="C13" s="11" t="str">
        <f t="array" ref="C13">XLOOKUP(B13&amp;"_"&amp;1,'Fortune 500 Companies'!$R:$R,'Fortune 500 Companies'!$A:$A)</f>
        <v>Walmart</v>
      </c>
      <c r="D13" s="11" t="str">
        <f t="array" ref="D13">XLOOKUP(B13&amp;"_"&amp;2,'Fortune 500 Companies'!$R:$R,'Fortune 500 Companies'!$A:$A)</f>
        <v>Exxon Mobil</v>
      </c>
      <c r="E13" s="11" t="str">
        <f t="array" ref="E13">XLOOKUP(B13&amp;"_"&amp;3,'Fortune 500 Companies'!$R:$R,'Fortune 500 Companies'!$A:$A)</f>
        <v>General Motors Corporation</v>
      </c>
      <c r="F13" s="11" t="str">
        <f t="array" ref="F13">XLOOKUP(B13&amp;"_"&amp;4,'Fortune 500 Companies'!$R:$R,'Fortune 500 Companies'!$A:$A)</f>
        <v>Ford Motor Company</v>
      </c>
      <c r="G13" s="11" t="str">
        <f t="array" ref="G13">XLOOKUP(B13&amp;"_"&amp;5,'Fortune 500 Companies'!$R:$R,'Fortune 500 Companies'!$A:$A)</f>
        <v>General Electric Company</v>
      </c>
      <c r="H13" s="20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8"/>
      <c r="B14" s="19">
        <f>IFERROR(__xludf.DUMMYFUNCTION("""COMPUTED_VALUE"""),2006.0)</f>
        <v>2006</v>
      </c>
      <c r="C14" s="11" t="str">
        <f t="array" ref="C14">XLOOKUP(B14&amp;"_"&amp;1,'Fortune 500 Companies'!$R:$R,'Fortune 500 Companies'!$A:$A)</f>
        <v>Exxon Mobil</v>
      </c>
      <c r="D14" s="11" t="str">
        <f t="array" ref="D14">XLOOKUP(B14&amp;"_"&amp;2,'Fortune 500 Companies'!$R:$R,'Fortune 500 Companies'!$A:$A)</f>
        <v>Walmart</v>
      </c>
      <c r="E14" s="11" t="str">
        <f t="array" ref="E14">XLOOKUP(B14&amp;"_"&amp;3,'Fortune 500 Companies'!$R:$R,'Fortune 500 Companies'!$A:$A)</f>
        <v>General Motors Corporation</v>
      </c>
      <c r="F14" s="11" t="str">
        <f t="array" ref="F14">XLOOKUP(B14&amp;"_"&amp;4,'Fortune 500 Companies'!$R:$R,'Fortune 500 Companies'!$A:$A)</f>
        <v>Chevron Corporation</v>
      </c>
      <c r="G14" s="11" t="str">
        <f t="array" ref="G14">XLOOKUP(B14&amp;"_"&amp;5,'Fortune 500 Companies'!$R:$R,'Fortune 500 Companies'!$A:$A)</f>
        <v>Ford Motor Company</v>
      </c>
      <c r="H14" s="20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8"/>
      <c r="B15" s="19">
        <f>IFERROR(__xludf.DUMMYFUNCTION("""COMPUTED_VALUE"""),2007.0)</f>
        <v>2007</v>
      </c>
      <c r="C15" s="11" t="str">
        <f t="array" ref="C15">XLOOKUP(B15&amp;"_"&amp;1,'Fortune 500 Companies'!$R:$R,'Fortune 500 Companies'!$A:$A)</f>
        <v>Walmart</v>
      </c>
      <c r="D15" s="11" t="str">
        <f t="array" ref="D15">XLOOKUP(B15&amp;"_"&amp;2,'Fortune 500 Companies'!$R:$R,'Fortune 500 Companies'!$A:$A)</f>
        <v>Exxon Mobil</v>
      </c>
      <c r="E15" s="11" t="str">
        <f t="array" ref="E15">XLOOKUP(B15&amp;"_"&amp;3,'Fortune 500 Companies'!$R:$R,'Fortune 500 Companies'!$A:$A)</f>
        <v>General Motors Corporation</v>
      </c>
      <c r="F15" s="11" t="str">
        <f t="array" ref="F15">XLOOKUP(B15&amp;"_"&amp;4,'Fortune 500 Companies'!$R:$R,'Fortune 500 Companies'!$A:$A)</f>
        <v>Chevron Corporation</v>
      </c>
      <c r="G15" s="11" t="str">
        <f t="array" ref="G15">XLOOKUP(B15&amp;"_"&amp;5,'Fortune 500 Companies'!$R:$R,'Fortune 500 Companies'!$A:$A)</f>
        <v>ConocoPhillips</v>
      </c>
      <c r="H15" s="20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8"/>
      <c r="B16" s="19">
        <f>IFERROR(__xludf.DUMMYFUNCTION("""COMPUTED_VALUE"""),2008.0)</f>
        <v>2008</v>
      </c>
      <c r="C16" s="11" t="str">
        <f t="array" ref="C16">XLOOKUP(B16&amp;"_"&amp;1,'Fortune 500 Companies'!$R:$R,'Fortune 500 Companies'!$A:$A)</f>
        <v>Walmart</v>
      </c>
      <c r="D16" s="11" t="str">
        <f t="array" ref="D16">XLOOKUP(B16&amp;"_"&amp;2,'Fortune 500 Companies'!$R:$R,'Fortune 500 Companies'!$A:$A)</f>
        <v>Exxon Mobil</v>
      </c>
      <c r="E16" s="11" t="str">
        <f t="array" ref="E16">XLOOKUP(B16&amp;"_"&amp;3,'Fortune 500 Companies'!$R:$R,'Fortune 500 Companies'!$A:$A)</f>
        <v>Chevron Corporation</v>
      </c>
      <c r="F16" s="11" t="str">
        <f t="array" ref="F16">XLOOKUP(B16&amp;"_"&amp;4,'Fortune 500 Companies'!$R:$R,'Fortune 500 Companies'!$A:$A)</f>
        <v>General Motors Corporation</v>
      </c>
      <c r="G16" s="11" t="str">
        <f t="array" ref="G16">XLOOKUP(B16&amp;"_"&amp;5,'Fortune 500 Companies'!$R:$R,'Fortune 500 Companies'!$A:$A)</f>
        <v>ConocoPhillips</v>
      </c>
      <c r="H16" s="20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8"/>
      <c r="B17" s="19">
        <f>IFERROR(__xludf.DUMMYFUNCTION("""COMPUTED_VALUE"""),2009.0)</f>
        <v>2009</v>
      </c>
      <c r="C17" s="11" t="str">
        <f t="array" ref="C17">XLOOKUP(B17&amp;"_"&amp;1,'Fortune 500 Companies'!$R:$R,'Fortune 500 Companies'!$A:$A)</f>
        <v>Exxon Mobil</v>
      </c>
      <c r="D17" s="11" t="str">
        <f t="array" ref="D17">XLOOKUP(B17&amp;"_"&amp;2,'Fortune 500 Companies'!$R:$R,'Fortune 500 Companies'!$A:$A)</f>
        <v>Walmart</v>
      </c>
      <c r="E17" s="11" t="str">
        <f t="array" ref="E17">XLOOKUP(B17&amp;"_"&amp;3,'Fortune 500 Companies'!$R:$R,'Fortune 500 Companies'!$A:$A)</f>
        <v>Chevron Corporation</v>
      </c>
      <c r="F17" s="11" t="str">
        <f t="array" ref="F17">XLOOKUP(B17&amp;"_"&amp;4,'Fortune 500 Companies'!$R:$R,'Fortune 500 Companies'!$A:$A)</f>
        <v>ConocoPhillips</v>
      </c>
      <c r="G17" s="11" t="str">
        <f t="array" ref="G17">XLOOKUP(B17&amp;"_"&amp;5,'Fortune 500 Companies'!$R:$R,'Fortune 500 Companies'!$A:$A)</f>
        <v>General Electric Company</v>
      </c>
      <c r="H17" s="20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8"/>
      <c r="B18" s="19">
        <f>IFERROR(__xludf.DUMMYFUNCTION("""COMPUTED_VALUE"""),2010.0)</f>
        <v>2010</v>
      </c>
      <c r="C18" s="11" t="str">
        <f t="array" ref="C18">XLOOKUP(B18&amp;"_"&amp;1,'Fortune 500 Companies'!$R:$R,'Fortune 500 Companies'!$A:$A)</f>
        <v>Walmart</v>
      </c>
      <c r="D18" s="11" t="str">
        <f t="array" ref="D18">XLOOKUP(B18&amp;"_"&amp;2,'Fortune 500 Companies'!$R:$R,'Fortune 500 Companies'!$A:$A)</f>
        <v>Exxon Mobil</v>
      </c>
      <c r="E18" s="11" t="str">
        <f t="array" ref="E18">XLOOKUP(B18&amp;"_"&amp;3,'Fortune 500 Companies'!$R:$R,'Fortune 500 Companies'!$A:$A)</f>
        <v>Chevron Corporation</v>
      </c>
      <c r="F18" s="11" t="str">
        <f t="array" ref="F18">XLOOKUP(B18&amp;"_"&amp;4,'Fortune 500 Companies'!$R:$R,'Fortune 500 Companies'!$A:$A)</f>
        <v>General Electric Company</v>
      </c>
      <c r="G18" s="11" t="str">
        <f t="array" ref="G18">XLOOKUP(B18&amp;"_"&amp;5,'Fortune 500 Companies'!$R:$R,'Fortune 500 Companies'!$A:$A)</f>
        <v>Bank of America Corporation</v>
      </c>
      <c r="H18" s="20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8"/>
      <c r="B19" s="19">
        <f>IFERROR(__xludf.DUMMYFUNCTION("""COMPUTED_VALUE"""),2011.0)</f>
        <v>2011</v>
      </c>
      <c r="C19" s="11" t="str">
        <f t="array" ref="C19">XLOOKUP(B19&amp;"_"&amp;1,'Fortune 500 Companies'!$R:$R,'Fortune 500 Companies'!$A:$A)</f>
        <v>Walmart</v>
      </c>
      <c r="D19" s="11" t="str">
        <f t="array" ref="D19">XLOOKUP(B19&amp;"_"&amp;2,'Fortune 500 Companies'!$R:$R,'Fortune 500 Companies'!$A:$A)</f>
        <v>Exxon Mobil</v>
      </c>
      <c r="E19" s="11" t="str">
        <f t="array" ref="E19">XLOOKUP(B19&amp;"_"&amp;3,'Fortune 500 Companies'!$R:$R,'Fortune 500 Companies'!$A:$A)</f>
        <v>Chevron Corporation</v>
      </c>
      <c r="F19" s="11" t="str">
        <f t="array" ref="F19">XLOOKUP(B19&amp;"_"&amp;4,'Fortune 500 Companies'!$R:$R,'Fortune 500 Companies'!$A:$A)</f>
        <v>ConocoPhillips</v>
      </c>
      <c r="G19" s="11" t="str">
        <f t="array" ref="G19">XLOOKUP(B19&amp;"_"&amp;5,'Fortune 500 Companies'!$R:$R,'Fortune 500 Companies'!$A:$A)</f>
        <v>Fannie Mae</v>
      </c>
      <c r="H19" s="20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8"/>
      <c r="B20" s="19">
        <f>IFERROR(__xludf.DUMMYFUNCTION("""COMPUTED_VALUE"""),2012.0)</f>
        <v>2012</v>
      </c>
      <c r="C20" s="11" t="str">
        <f t="array" ref="C20">XLOOKUP(B20&amp;"_"&amp;1,'Fortune 500 Companies'!$R:$R,'Fortune 500 Companies'!$A:$A)</f>
        <v>Exxon Mobil</v>
      </c>
      <c r="D20" s="11" t="str">
        <f t="array" ref="D20">XLOOKUP(B20&amp;"_"&amp;2,'Fortune 500 Companies'!$R:$R,'Fortune 500 Companies'!$A:$A)</f>
        <v>Walmart</v>
      </c>
      <c r="E20" s="11" t="str">
        <f t="array" ref="E20">XLOOKUP(B20&amp;"_"&amp;3,'Fortune 500 Companies'!$R:$R,'Fortune 500 Companies'!$A:$A)</f>
        <v>Chevron Corporation</v>
      </c>
      <c r="F20" s="11" t="str">
        <f t="array" ref="F20">XLOOKUP(B20&amp;"_"&amp;4,'Fortune 500 Companies'!$R:$R,'Fortune 500 Companies'!$A:$A)</f>
        <v>ConocoPhillips</v>
      </c>
      <c r="G20" s="11" t="str">
        <f t="array" ref="G20">XLOOKUP(B20&amp;"_"&amp;5,'Fortune 500 Companies'!$R:$R,'Fortune 500 Companies'!$A:$A)</f>
        <v>General Motors Company</v>
      </c>
      <c r="H20" s="20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8"/>
      <c r="B21" s="19">
        <f>IFERROR(__xludf.DUMMYFUNCTION("""COMPUTED_VALUE"""),2013.0)</f>
        <v>2013</v>
      </c>
      <c r="C21" s="11" t="str">
        <f t="array" ref="C21">XLOOKUP(B21&amp;"_"&amp;1,'Fortune 500 Companies'!$R:$R,'Fortune 500 Companies'!$A:$A)</f>
        <v>Walmart</v>
      </c>
      <c r="D21" s="11" t="str">
        <f t="array" ref="D21">XLOOKUP(B21&amp;"_"&amp;2,'Fortune 500 Companies'!$R:$R,'Fortune 500 Companies'!$A:$A)</f>
        <v>Exxon Mobil</v>
      </c>
      <c r="E21" s="11" t="str">
        <f t="array" ref="E21">XLOOKUP(B21&amp;"_"&amp;3,'Fortune 500 Companies'!$R:$R,'Fortune 500 Companies'!$A:$A)</f>
        <v>Chevron Corporation</v>
      </c>
      <c r="F21" s="11" t="str">
        <f t="array" ref="F21">XLOOKUP(B21&amp;"_"&amp;4,'Fortune 500 Companies'!$R:$R,'Fortune 500 Companies'!$A:$A)</f>
        <v>Phillips 66</v>
      </c>
      <c r="G21" s="11" t="str">
        <f t="array" ref="G21">XLOOKUP(B21&amp;"_"&amp;5,'Fortune 500 Companies'!$R:$R,'Fortune 500 Companies'!$A:$A)</f>
        <v>Berkshire Hathaway Inc.</v>
      </c>
      <c r="H21" s="20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8"/>
      <c r="B22" s="19">
        <f>IFERROR(__xludf.DUMMYFUNCTION("""COMPUTED_VALUE"""),2014.0)</f>
        <v>2014</v>
      </c>
      <c r="C22" s="11" t="str">
        <f t="array" ref="C22">XLOOKUP(B22&amp;"_"&amp;1,'Fortune 500 Companies'!$R:$R,'Fortune 500 Companies'!$A:$A)</f>
        <v>Walmart</v>
      </c>
      <c r="D22" s="11" t="str">
        <f t="array" ref="D22">XLOOKUP(B22&amp;"_"&amp;2,'Fortune 500 Companies'!$R:$R,'Fortune 500 Companies'!$A:$A)</f>
        <v>Exxon Mobil</v>
      </c>
      <c r="E22" s="11" t="str">
        <f t="array" ref="E22">XLOOKUP(B22&amp;"_"&amp;3,'Fortune 500 Companies'!$R:$R,'Fortune 500 Companies'!$A:$A)</f>
        <v>Chevron</v>
      </c>
      <c r="F22" s="11" t="str">
        <f t="array" ref="F22">XLOOKUP(B22&amp;"_"&amp;4,'Fortune 500 Companies'!$R:$R,'Fortune 500 Companies'!$A:$A)</f>
        <v>Berkshire Hathaway</v>
      </c>
      <c r="G22" s="11" t="str">
        <f t="array" ref="G22">XLOOKUP(B22&amp;"_"&amp;5,'Fortune 500 Companies'!$R:$R,'Fortune 500 Companies'!$A:$A)</f>
        <v>Apple</v>
      </c>
      <c r="H22" s="20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8"/>
      <c r="B23" s="19">
        <f>IFERROR(__xludf.DUMMYFUNCTION("""COMPUTED_VALUE"""),2015.0)</f>
        <v>2015</v>
      </c>
      <c r="C23" s="11" t="str">
        <f t="array" ref="C23">XLOOKUP(B23&amp;"_"&amp;1,'Fortune 500 Companies'!$R:$R,'Fortune 500 Companies'!$A:$A)</f>
        <v>Walmart</v>
      </c>
      <c r="D23" s="11" t="str">
        <f t="array" ref="D23">XLOOKUP(B23&amp;"_"&amp;2,'Fortune 500 Companies'!$R:$R,'Fortune 500 Companies'!$A:$A)</f>
        <v>Exxon Mobil</v>
      </c>
      <c r="E23" s="11" t="str">
        <f t="array" ref="E23">XLOOKUP(B23&amp;"_"&amp;3,'Fortune 500 Companies'!$R:$R,'Fortune 500 Companies'!$A:$A)</f>
        <v>Chevron</v>
      </c>
      <c r="F23" s="11" t="str">
        <f t="array" ref="F23">XLOOKUP(B23&amp;"_"&amp;4,'Fortune 500 Companies'!$R:$R,'Fortune 500 Companies'!$A:$A)</f>
        <v>Berkshire Hathaway</v>
      </c>
      <c r="G23" s="11" t="str">
        <f t="array" ref="G23">XLOOKUP(B23&amp;"_"&amp;5,'Fortune 500 Companies'!$R:$R,'Fortune 500 Companies'!$A:$A)</f>
        <v>Apple</v>
      </c>
      <c r="H23" s="20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8"/>
      <c r="B24" s="19">
        <f>IFERROR(__xludf.DUMMYFUNCTION("""COMPUTED_VALUE"""),2016.0)</f>
        <v>2016</v>
      </c>
      <c r="C24" s="11" t="str">
        <f t="array" ref="C24">XLOOKUP(B24&amp;"_"&amp;1,'Fortune 500 Companies'!$R:$R,'Fortune 500 Companies'!$A:$A)</f>
        <v>Walmart</v>
      </c>
      <c r="D24" s="11" t="str">
        <f t="array" ref="D24">XLOOKUP(B24&amp;"_"&amp;2,'Fortune 500 Companies'!$R:$R,'Fortune 500 Companies'!$A:$A)</f>
        <v>Exxon Mobil</v>
      </c>
      <c r="E24" s="11" t="str">
        <f t="array" ref="E24">XLOOKUP(B24&amp;"_"&amp;3,'Fortune 500 Companies'!$R:$R,'Fortune 500 Companies'!$A:$A)</f>
        <v>Apple</v>
      </c>
      <c r="F24" s="11" t="str">
        <f t="array" ref="F24">XLOOKUP(B24&amp;"_"&amp;4,'Fortune 500 Companies'!$R:$R,'Fortune 500 Companies'!$A:$A)</f>
        <v>Berkshire Hathaway</v>
      </c>
      <c r="G24" s="11" t="str">
        <f t="array" ref="G24">XLOOKUP(B24&amp;"_"&amp;5,'Fortune 500 Companies'!$R:$R,'Fortune 500 Companies'!$A:$A)</f>
        <v>McKesson</v>
      </c>
      <c r="H24" s="20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8"/>
      <c r="B25" s="19">
        <f>IFERROR(__xludf.DUMMYFUNCTION("""COMPUTED_VALUE"""),2017.0)</f>
        <v>2017</v>
      </c>
      <c r="C25" s="11" t="str">
        <f t="array" ref="C25">XLOOKUP(B25&amp;"_"&amp;1,'Fortune 500 Companies'!$R:$R,'Fortune 500 Companies'!$A:$A)</f>
        <v>Walmart</v>
      </c>
      <c r="D25" s="11" t="str">
        <f t="array" ref="D25">XLOOKUP(B25&amp;"_"&amp;2,'Fortune 500 Companies'!$R:$R,'Fortune 500 Companies'!$A:$A)</f>
        <v>Berkshire Hathaway</v>
      </c>
      <c r="E25" s="11" t="str">
        <f t="array" ref="E25">XLOOKUP(B25&amp;"_"&amp;3,'Fortune 500 Companies'!$R:$R,'Fortune 500 Companies'!$A:$A)</f>
        <v>Apple</v>
      </c>
      <c r="F25" s="11" t="str">
        <f t="array" ref="F25">XLOOKUP(B25&amp;"_"&amp;4,'Fortune 500 Companies'!$R:$R,'Fortune 500 Companies'!$A:$A)</f>
        <v>Exxon Mobil</v>
      </c>
      <c r="G25" s="11" t="str">
        <f t="array" ref="G25">XLOOKUP(B25&amp;"_"&amp;5,'Fortune 500 Companies'!$R:$R,'Fortune 500 Companies'!$A:$A)</f>
        <v>McKesson</v>
      </c>
      <c r="H25" s="20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8"/>
      <c r="B26" s="19">
        <f>IFERROR(__xludf.DUMMYFUNCTION("""COMPUTED_VALUE"""),2018.0)</f>
        <v>2018</v>
      </c>
      <c r="C26" s="11" t="str">
        <f t="array" ref="C26">XLOOKUP(B26&amp;"_"&amp;1,'Fortune 500 Companies'!$R:$R,'Fortune 500 Companies'!$A:$A)</f>
        <v>Walmart</v>
      </c>
      <c r="D26" s="11" t="str">
        <f t="array" ref="D26">XLOOKUP(B26&amp;"_"&amp;2,'Fortune 500 Companies'!$R:$R,'Fortune 500 Companies'!$A:$A)</f>
        <v>Exxon Mobil</v>
      </c>
      <c r="E26" s="11" t="str">
        <f t="array" ref="E26">XLOOKUP(B26&amp;"_"&amp;3,'Fortune 500 Companies'!$R:$R,'Fortune 500 Companies'!$A:$A)</f>
        <v>Berkshire Hathaway</v>
      </c>
      <c r="F26" s="11" t="str">
        <f t="array" ref="F26">XLOOKUP(B26&amp;"_"&amp;4,'Fortune 500 Companies'!$R:$R,'Fortune 500 Companies'!$A:$A)</f>
        <v>Apple</v>
      </c>
      <c r="G26" s="11" t="str">
        <f t="array" ref="G26">XLOOKUP(B26&amp;"_"&amp;5,'Fortune 500 Companies'!$R:$R,'Fortune 500 Companies'!$A:$A)</f>
        <v>UnitedHealth Group</v>
      </c>
      <c r="H26" s="20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8"/>
      <c r="B27" s="19">
        <f>IFERROR(__xludf.DUMMYFUNCTION("""COMPUTED_VALUE"""),2019.0)</f>
        <v>2019</v>
      </c>
      <c r="C27" s="11" t="str">
        <f t="array" ref="C27">XLOOKUP(B27&amp;"_"&amp;1,'Fortune 500 Companies'!$R:$R,'Fortune 500 Companies'!$A:$A)</f>
        <v>Walmart</v>
      </c>
      <c r="D27" s="11" t="str">
        <f t="array" ref="D27">XLOOKUP(B27&amp;"_"&amp;2,'Fortune 500 Companies'!$R:$R,'Fortune 500 Companies'!$A:$A)</f>
        <v>Exxon Mobil</v>
      </c>
      <c r="E27" s="11" t="str">
        <f t="array" ref="E27">XLOOKUP(B27&amp;"_"&amp;3,'Fortune 500 Companies'!$R:$R,'Fortune 500 Companies'!$A:$A)</f>
        <v>Apple</v>
      </c>
      <c r="F27" s="11" t="str">
        <f t="array" ref="F27">XLOOKUP(B27&amp;"_"&amp;4,'Fortune 500 Companies'!$R:$R,'Fortune 500 Companies'!$A:$A)</f>
        <v>Berkshire Hathaway</v>
      </c>
      <c r="G27" s="21" t="str">
        <f t="array" ref="G27">XLOOKUP(B27&amp;"_"&amp;5,'Fortune 500 Companies'!$R:$R,'Fortune 500 Companies'!$A:$A)</f>
        <v>Amazon.com</v>
      </c>
      <c r="H27" s="20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8"/>
      <c r="B28" s="19">
        <f>IFERROR(__xludf.DUMMYFUNCTION("""COMPUTED_VALUE"""),2020.0)</f>
        <v>2020</v>
      </c>
      <c r="C28" s="11" t="str">
        <f t="array" ref="C28">XLOOKUP(B28&amp;"_"&amp;1,'Fortune 500 Companies'!$R:$R,'Fortune 500 Companies'!$A:$A)</f>
        <v>Walmart</v>
      </c>
      <c r="D28" s="11" t="str">
        <f t="array" ref="D28">XLOOKUP(B28&amp;"_"&amp;2,'Fortune 500 Companies'!$R:$R,'Fortune 500 Companies'!$A:$A)</f>
        <v>Amazon</v>
      </c>
      <c r="E28" s="11" t="str">
        <f t="array" ref="E28">XLOOKUP(B28&amp;"_"&amp;3,'Fortune 500 Companies'!$R:$R,'Fortune 500 Companies'!$A:$A)</f>
        <v>Exxon Mobil</v>
      </c>
      <c r="F28" s="11" t="str">
        <f t="array" ref="F28">XLOOKUP(B28&amp;"_"&amp;4,'Fortune 500 Companies'!$R:$R,'Fortune 500 Companies'!$A:$A)</f>
        <v>Apple</v>
      </c>
      <c r="G28" s="11" t="str">
        <f t="array" ref="G28">XLOOKUP(B28&amp;"_"&amp;5,'Fortune 500 Companies'!$R:$R,'Fortune 500 Companies'!$A:$A)</f>
        <v>CVS Health</v>
      </c>
      <c r="H28" s="20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8"/>
      <c r="B29" s="19">
        <f>IFERROR(__xludf.DUMMYFUNCTION("""COMPUTED_VALUE"""),2021.0)</f>
        <v>2021</v>
      </c>
      <c r="C29" s="11" t="str">
        <f t="array" ref="C29">XLOOKUP(B29&amp;"_"&amp;1,'Fortune 500 Companies'!$R:$R,'Fortune 500 Companies'!$A:$A)</f>
        <v>Walmart</v>
      </c>
      <c r="D29" s="11" t="str">
        <f t="array" ref="D29">XLOOKUP(B29&amp;"_"&amp;2,'Fortune 500 Companies'!$R:$R,'Fortune 500 Companies'!$A:$A)</f>
        <v>Amazon</v>
      </c>
      <c r="E29" s="11" t="str">
        <f t="array" ref="E29">XLOOKUP(B29&amp;"_"&amp;3,'Fortune 500 Companies'!$R:$R,'Fortune 500 Companies'!$A:$A)</f>
        <v>Apple</v>
      </c>
      <c r="F29" s="11" t="str">
        <f t="array" ref="F29">XLOOKUP(B29&amp;"_"&amp;4,'Fortune 500 Companies'!$R:$R,'Fortune 500 Companies'!$A:$A)</f>
        <v>CVS Health</v>
      </c>
      <c r="G29" s="11" t="str">
        <f t="array" ref="G29">XLOOKUP(B29&amp;"_"&amp;5,'Fortune 500 Companies'!$R:$R,'Fortune 500 Companies'!$A:$A)</f>
        <v>UnitedHealth Group</v>
      </c>
      <c r="H29" s="20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8"/>
      <c r="B30" s="19">
        <f>IFERROR(__xludf.DUMMYFUNCTION("""COMPUTED_VALUE"""),2022.0)</f>
        <v>2022</v>
      </c>
      <c r="C30" s="11" t="str">
        <f t="array" ref="C30">XLOOKUP(B30&amp;"_"&amp;1,'Fortune 500 Companies'!$R:$R,'Fortune 500 Companies'!$A:$A)</f>
        <v>Walmart</v>
      </c>
      <c r="D30" s="11" t="str">
        <f t="array" ref="D30">XLOOKUP(B30&amp;"_"&amp;2,'Fortune 500 Companies'!$R:$R,'Fortune 500 Companies'!$A:$A)</f>
        <v>Amazon</v>
      </c>
      <c r="E30" s="11" t="str">
        <f t="array" ref="E30">XLOOKUP(B30&amp;"_"&amp;3,'Fortune 500 Companies'!$R:$R,'Fortune 500 Companies'!$A:$A)</f>
        <v>Apple</v>
      </c>
      <c r="F30" s="11" t="str">
        <f t="array" ref="F30">XLOOKUP(B30&amp;"_"&amp;4,'Fortune 500 Companies'!$R:$R,'Fortune 500 Companies'!$A:$A)</f>
        <v>CVS Health</v>
      </c>
      <c r="G30" s="11" t="str">
        <f t="array" ref="G30">XLOOKUP(B30&amp;"_"&amp;5,'Fortune 500 Companies'!$R:$R,'Fortune 500 Companies'!$A:$A)</f>
        <v>UnitedHealth Group</v>
      </c>
      <c r="H30" s="20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8"/>
      <c r="B31" s="19">
        <f>IFERROR(__xludf.DUMMYFUNCTION("""COMPUTED_VALUE"""),2023.0)</f>
        <v>2023</v>
      </c>
      <c r="C31" s="11" t="str">
        <f t="array" ref="C31">XLOOKUP(B31&amp;"_"&amp;1,'Fortune 500 Companies'!$R:$R,'Fortune 500 Companies'!$A:$A)</f>
        <v>Walmart</v>
      </c>
      <c r="D31" s="11" t="str">
        <f t="array" ref="D31">XLOOKUP(B31&amp;"_"&amp;2,'Fortune 500 Companies'!$R:$R,'Fortune 500 Companies'!$A:$A)</f>
        <v>Amazon</v>
      </c>
      <c r="E31" s="11" t="str">
        <f t="array" ref="E31">XLOOKUP(B31&amp;"_"&amp;3,'Fortune 500 Companies'!$R:$R,'Fortune 500 Companies'!$A:$A)</f>
        <v>Exxon Mobil</v>
      </c>
      <c r="F31" s="11" t="str">
        <f t="array" ref="F31">XLOOKUP(B31&amp;"_"&amp;4,'Fortune 500 Companies'!$R:$R,'Fortune 500 Companies'!$A:$A)</f>
        <v>Apple</v>
      </c>
      <c r="G31" s="11" t="str">
        <f t="array" ref="G31">XLOOKUP(B31&amp;"_"&amp;5,'Fortune 500 Companies'!$R:$R,'Fortune 500 Companies'!$A:$A)</f>
        <v>UnitedHealth Group</v>
      </c>
      <c r="H31" s="20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15"/>
      <c r="B32" s="22"/>
      <c r="C32" s="23"/>
      <c r="D32" s="23"/>
      <c r="E32" s="23"/>
      <c r="F32" s="23"/>
      <c r="G32" s="23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4"/>
      <c r="C33" s="24"/>
      <c r="D33" s="24"/>
      <c r="E33" s="24"/>
      <c r="F33" s="24"/>
      <c r="G33" s="24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25"/>
      <c r="C34" s="11" t="str">
        <f>IFERROR(__xludf.DUMMYFUNCTION("UNIQUE(C4:C31)"),"General Motors Corporation")</f>
        <v>General Motors Corporation</v>
      </c>
      <c r="D34" s="11" t="str">
        <f>IFERROR(__xludf.DUMMYFUNCTION("UNIQUE(D4:D31)"),"Ford Motor Company")</f>
        <v>Ford Motor Company</v>
      </c>
      <c r="E34" s="11" t="str">
        <f>IFERROR(__xludf.DUMMYFUNCTION("UNIQUE(E4:E31)"),"Exxon Mobil")</f>
        <v>Exxon Mobil</v>
      </c>
      <c r="F34" s="11" t="str">
        <f>IFERROR(__xludf.DUMMYFUNCTION("UNIQUE(F4:F31)"),"Walmart")</f>
        <v>Walmart</v>
      </c>
      <c r="G34" s="11" t="str">
        <f>IFERROR(__xludf.DUMMYFUNCTION("UNIQUE(G4:G31)"),"AT&amp;T Corp.")</f>
        <v>AT&amp;T Corp.</v>
      </c>
      <c r="H34" s="20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25"/>
      <c r="C35" s="11" t="str">
        <f>IFERROR(__xludf.DUMMYFUNCTION("""COMPUTED_VALUE"""),"Exxon Mobil")</f>
        <v>Exxon Mobil</v>
      </c>
      <c r="D35" s="11" t="str">
        <f>IFERROR(__xludf.DUMMYFUNCTION("""COMPUTED_VALUE"""),"Walmart")</f>
        <v>Walmart</v>
      </c>
      <c r="E35" s="11" t="str">
        <f>IFERROR(__xludf.DUMMYFUNCTION("""COMPUTED_VALUE"""),"Walmart")</f>
        <v>Walmart</v>
      </c>
      <c r="F35" s="11" t="str">
        <f>IFERROR(__xludf.DUMMYFUNCTION("""COMPUTED_VALUE"""),"Exxon Mobil")</f>
        <v>Exxon Mobil</v>
      </c>
      <c r="G35" s="11" t="str">
        <f>IFERROR(__xludf.DUMMYFUNCTION("""COMPUTED_VALUE"""),"General Electric Company")</f>
        <v>General Electric Company</v>
      </c>
      <c r="H35" s="20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25"/>
      <c r="C36" s="11" t="str">
        <f>IFERROR(__xludf.DUMMYFUNCTION("""COMPUTED_VALUE"""),"Walmart")</f>
        <v>Walmart</v>
      </c>
      <c r="D36" s="11" t="str">
        <f>IFERROR(__xludf.DUMMYFUNCTION("""COMPUTED_VALUE"""),"Exxon Mobil")</f>
        <v>Exxon Mobil</v>
      </c>
      <c r="E36" s="11" t="str">
        <f>IFERROR(__xludf.DUMMYFUNCTION("""COMPUTED_VALUE"""),"General Motors Corporation")</f>
        <v>General Motors Corporation</v>
      </c>
      <c r="F36" s="11" t="str">
        <f>IFERROR(__xludf.DUMMYFUNCTION("""COMPUTED_VALUE"""),"Ford Motor Company")</f>
        <v>Ford Motor Company</v>
      </c>
      <c r="G36" s="11" t="str">
        <f>IFERROR(__xludf.DUMMYFUNCTION("""COMPUTED_VALUE"""),"Enron")</f>
        <v>Enron</v>
      </c>
      <c r="H36" s="20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25"/>
      <c r="C37" s="11"/>
      <c r="D37" s="11" t="str">
        <f>IFERROR(__xludf.DUMMYFUNCTION("""COMPUTED_VALUE"""),"General Motors Corporation")</f>
        <v>General Motors Corporation</v>
      </c>
      <c r="E37" s="11" t="str">
        <f>IFERROR(__xludf.DUMMYFUNCTION("""COMPUTED_VALUE"""),"Chevron Corporation")</f>
        <v>Chevron Corporation</v>
      </c>
      <c r="F37" s="11" t="str">
        <f>IFERROR(__xludf.DUMMYFUNCTION("""COMPUTED_VALUE"""),"Chevron Corporation")</f>
        <v>Chevron Corporation</v>
      </c>
      <c r="G37" s="11" t="str">
        <f>IFERROR(__xludf.DUMMYFUNCTION("""COMPUTED_VALUE"""),"Ford Motor Company")</f>
        <v>Ford Motor Company</v>
      </c>
      <c r="H37" s="20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25"/>
      <c r="C38" s="11"/>
      <c r="D38" s="11" t="str">
        <f>IFERROR(__xludf.DUMMYFUNCTION("""COMPUTED_VALUE"""),"Berkshire Hathaway")</f>
        <v>Berkshire Hathaway</v>
      </c>
      <c r="E38" s="11" t="str">
        <f>IFERROR(__xludf.DUMMYFUNCTION("""COMPUTED_VALUE"""),"Chevron")</f>
        <v>Chevron</v>
      </c>
      <c r="F38" s="11" t="str">
        <f>IFERROR(__xludf.DUMMYFUNCTION("""COMPUTED_VALUE"""),"General Motors Corporation")</f>
        <v>General Motors Corporation</v>
      </c>
      <c r="G38" s="11" t="str">
        <f>IFERROR(__xludf.DUMMYFUNCTION("""COMPUTED_VALUE"""),"ConocoPhillips")</f>
        <v>ConocoPhillips</v>
      </c>
      <c r="H38" s="20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25"/>
      <c r="C39" s="11"/>
      <c r="D39" s="11" t="str">
        <f>IFERROR(__xludf.DUMMYFUNCTION("""COMPUTED_VALUE"""),"Amazon")</f>
        <v>Amazon</v>
      </c>
      <c r="E39" s="11" t="str">
        <f>IFERROR(__xludf.DUMMYFUNCTION("""COMPUTED_VALUE"""),"Apple")</f>
        <v>Apple</v>
      </c>
      <c r="F39" s="11" t="str">
        <f>IFERROR(__xludf.DUMMYFUNCTION("""COMPUTED_VALUE"""),"ConocoPhillips")</f>
        <v>ConocoPhillips</v>
      </c>
      <c r="G39" s="11" t="str">
        <f>IFERROR(__xludf.DUMMYFUNCTION("""COMPUTED_VALUE"""),"Bank of America Corporation")</f>
        <v>Bank of America Corporation</v>
      </c>
      <c r="H39" s="20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25"/>
      <c r="C40" s="11"/>
      <c r="D40" s="11"/>
      <c r="E40" s="11" t="str">
        <f>IFERROR(__xludf.DUMMYFUNCTION("""COMPUTED_VALUE"""),"Berkshire Hathaway")</f>
        <v>Berkshire Hathaway</v>
      </c>
      <c r="F40" s="11" t="str">
        <f>IFERROR(__xludf.DUMMYFUNCTION("""COMPUTED_VALUE"""),"General Electric Company")</f>
        <v>General Electric Company</v>
      </c>
      <c r="G40" s="11" t="str">
        <f>IFERROR(__xludf.DUMMYFUNCTION("""COMPUTED_VALUE"""),"Fannie Mae")</f>
        <v>Fannie Mae</v>
      </c>
      <c r="H40" s="20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25"/>
      <c r="C41" s="11"/>
      <c r="D41" s="11"/>
      <c r="E41" s="11"/>
      <c r="F41" s="11" t="str">
        <f>IFERROR(__xludf.DUMMYFUNCTION("""COMPUTED_VALUE"""),"Phillips 66")</f>
        <v>Phillips 66</v>
      </c>
      <c r="G41" s="11" t="str">
        <f>IFERROR(__xludf.DUMMYFUNCTION("""COMPUTED_VALUE"""),"General Motors Company")</f>
        <v>General Motors Company</v>
      </c>
      <c r="H41" s="20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25"/>
      <c r="C42" s="11"/>
      <c r="D42" s="11"/>
      <c r="E42" s="11"/>
      <c r="F42" s="11" t="str">
        <f>IFERROR(__xludf.DUMMYFUNCTION("""COMPUTED_VALUE"""),"Berkshire Hathaway")</f>
        <v>Berkshire Hathaway</v>
      </c>
      <c r="G42" s="11" t="str">
        <f>IFERROR(__xludf.DUMMYFUNCTION("""COMPUTED_VALUE"""),"Berkshire Hathaway Inc.")</f>
        <v>Berkshire Hathaway Inc.</v>
      </c>
      <c r="H42" s="20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25"/>
      <c r="C43" s="11"/>
      <c r="D43" s="11"/>
      <c r="E43" s="11"/>
      <c r="F43" s="11" t="str">
        <f>IFERROR(__xludf.DUMMYFUNCTION("""COMPUTED_VALUE"""),"Apple")</f>
        <v>Apple</v>
      </c>
      <c r="G43" s="11" t="str">
        <f>IFERROR(__xludf.DUMMYFUNCTION("""COMPUTED_VALUE"""),"Apple")</f>
        <v>Apple</v>
      </c>
      <c r="H43" s="20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25"/>
      <c r="C44" s="11"/>
      <c r="D44" s="11"/>
      <c r="E44" s="11"/>
      <c r="F44" s="11" t="str">
        <f>IFERROR(__xludf.DUMMYFUNCTION("""COMPUTED_VALUE"""),"CVS Health")</f>
        <v>CVS Health</v>
      </c>
      <c r="G44" s="11" t="str">
        <f>IFERROR(__xludf.DUMMYFUNCTION("""COMPUTED_VALUE"""),"McKesson")</f>
        <v>McKesson</v>
      </c>
      <c r="H44" s="20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25"/>
      <c r="C45" s="11"/>
      <c r="D45" s="11"/>
      <c r="E45" s="11"/>
      <c r="F45" s="11"/>
      <c r="G45" s="11" t="str">
        <f>IFERROR(__xludf.DUMMYFUNCTION("""COMPUTED_VALUE"""),"UnitedHealth Group")</f>
        <v>UnitedHealth Group</v>
      </c>
      <c r="H45" s="20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25"/>
      <c r="C46" s="11"/>
      <c r="D46" s="11"/>
      <c r="E46" s="11"/>
      <c r="F46" s="11"/>
      <c r="G46" s="21" t="str">
        <f>IFERROR(__xludf.DUMMYFUNCTION("""COMPUTED_VALUE"""),"Amazon.com")</f>
        <v>Amazon.com</v>
      </c>
      <c r="H46" s="20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25"/>
      <c r="C47" s="11"/>
      <c r="D47" s="11"/>
      <c r="E47" s="11"/>
      <c r="F47" s="11"/>
      <c r="G47" s="11" t="str">
        <f>IFERROR(__xludf.DUMMYFUNCTION("""COMPUTED_VALUE"""),"CVS Health")</f>
        <v>CVS Health</v>
      </c>
      <c r="H47" s="20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4"/>
      <c r="C48" s="26"/>
      <c r="D48" s="26"/>
      <c r="E48" s="23"/>
      <c r="F48" s="23"/>
      <c r="G48" s="23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25"/>
      <c r="C49" s="27" t="s">
        <v>2797</v>
      </c>
      <c r="D49" s="27" t="s">
        <v>2798</v>
      </c>
      <c r="E49" s="20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25"/>
      <c r="C50" s="19" t="s">
        <v>18</v>
      </c>
      <c r="D50" s="19">
        <f t="shared" ref="D50:D52" si="1">COUNTIF(C4:C31,C50)</f>
        <v>5</v>
      </c>
      <c r="E50" s="20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25"/>
      <c r="C51" s="19" t="s">
        <v>22</v>
      </c>
      <c r="D51" s="19">
        <f t="shared" si="1"/>
        <v>4</v>
      </c>
      <c r="E51" s="20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25"/>
      <c r="C52" s="19" t="s">
        <v>25</v>
      </c>
      <c r="D52" s="19">
        <f t="shared" si="1"/>
        <v>19</v>
      </c>
      <c r="E52" s="20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4"/>
      <c r="C53" s="23"/>
      <c r="D53" s="2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4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4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4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4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4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4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4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4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4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4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4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4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4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4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4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4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4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4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4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4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4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4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4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4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4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4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4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4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4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4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4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4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4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4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4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4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4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4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4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4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4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4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4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4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4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4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4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4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4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4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4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4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4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4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4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4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4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4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4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4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4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4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4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4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4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4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4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4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4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4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4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4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4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4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4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4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4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4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4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4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4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4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4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4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4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4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4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4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4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4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4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4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4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4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4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4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4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4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4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4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4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4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4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4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4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4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4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4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4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4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4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4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4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4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4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4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4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4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4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4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4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4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4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4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4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4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4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4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4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4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4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4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4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4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4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4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4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4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4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4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4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4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4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4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4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4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4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4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4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4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4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4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4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4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4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4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4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4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4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4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4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4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4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4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4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4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4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4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4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4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4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4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4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4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4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4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4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4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4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4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4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4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4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4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4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4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4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4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4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4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4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4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4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4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4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4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4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4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4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4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4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4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4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4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4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4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4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4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4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4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4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4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4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4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4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4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4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4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4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4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4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4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4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4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4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4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4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4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4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4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4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4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4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4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4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4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4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4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4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4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4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4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4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4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4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4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4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4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4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4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4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4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4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4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4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4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4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4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4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4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4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4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4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4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4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4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4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4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4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4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4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4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4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4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4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4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4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4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4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4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4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4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4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4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4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4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4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4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4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4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4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4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4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4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4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4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4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4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4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4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4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4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4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4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4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4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4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4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4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4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4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4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4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4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4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4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4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4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4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4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4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4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4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4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4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4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4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4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4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4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4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4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4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4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4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4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4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4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4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4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4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4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4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4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4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4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4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4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4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4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4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4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4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4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4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4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4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4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4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4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4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4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4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4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4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4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4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4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4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4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4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4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4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4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4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4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4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4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4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4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4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4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4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4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4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4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4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4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4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4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4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4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4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4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4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4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4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4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4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4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4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4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4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4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4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4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4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4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4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4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4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4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4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4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4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4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4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4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4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4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4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4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4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4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4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4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4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4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4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4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4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4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4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4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4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4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4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4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4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4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4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4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4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4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4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4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4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4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4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4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4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4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4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4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4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4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4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4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4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4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4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4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4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4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4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4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4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4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4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4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4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4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4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4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4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4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4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4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4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4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4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4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4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4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4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4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4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4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4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4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4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4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4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4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4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4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4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4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4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4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4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4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4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4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4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4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4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4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4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4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4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4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4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4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4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4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4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4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4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4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4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4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4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4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4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4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4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4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4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4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4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4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4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4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4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4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4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4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4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4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4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4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4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4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4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4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4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4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4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4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4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4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4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4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4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4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4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4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4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4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4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4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4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4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4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4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4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4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4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4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4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4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4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4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4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4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4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4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4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4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4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4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4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4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4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4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4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4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4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4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4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4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4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4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4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4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4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4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4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4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4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4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4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4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4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4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4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4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4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4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4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4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4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4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4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4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4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4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4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4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4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4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4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4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4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4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4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4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4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4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4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4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4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4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4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4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4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4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4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4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4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4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4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4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4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4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4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4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4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4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4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4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4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4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4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4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4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4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4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4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4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4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4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4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4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4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4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4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4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4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4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4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4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4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4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4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4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4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4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4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4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4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4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4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4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4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4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4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4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4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4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4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4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4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4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4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4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4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4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4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4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4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4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4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4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4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4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4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4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4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4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4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4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4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4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4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4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4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4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4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4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4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4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4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4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4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4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4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4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4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4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4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4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4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4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4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4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4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4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4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4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4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4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4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4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4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4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4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4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4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4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4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4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4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4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4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4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4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4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4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4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4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4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4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4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4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4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4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4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4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4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4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4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4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4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4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4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4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4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4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4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4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4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4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4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4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4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4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4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4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4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4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4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4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4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4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4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4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4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4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4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4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4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4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4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4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4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4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4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4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4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4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4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4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4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4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4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4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4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4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4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4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4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4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4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4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4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4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4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4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4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4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4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4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4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4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4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4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4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4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4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4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4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4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4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4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4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4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4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4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4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4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4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4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4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4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4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4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4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4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4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4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4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4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4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4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4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4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4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4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4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4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4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4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4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4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4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4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4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4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4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4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4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4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4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4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4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4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4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4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4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4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4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4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4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4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4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4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4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4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4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4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4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4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4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4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4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4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4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4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4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4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4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4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4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4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4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4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4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4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4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4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4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4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4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4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4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4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4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4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4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4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4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4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4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4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</sheetData>
  <hyperlinks>
    <hyperlink r:id="rId1" ref="G46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8.5"/>
    <col customWidth="1" min="4" max="12" width="12.63"/>
  </cols>
  <sheetData>
    <row r="1">
      <c r="A1" s="28"/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30"/>
      <c r="P1" s="30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31" t="s">
        <v>2799</v>
      </c>
      <c r="B2" s="32" t="s">
        <v>2800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33"/>
      <c r="O2" s="27" t="s">
        <v>2801</v>
      </c>
      <c r="P2" s="27" t="s">
        <v>2802</v>
      </c>
      <c r="Q2" s="34"/>
      <c r="R2" s="29"/>
      <c r="S2" s="29"/>
      <c r="T2" s="29"/>
      <c r="U2" s="29"/>
      <c r="V2" s="29"/>
      <c r="W2" s="29"/>
      <c r="X2" s="29"/>
      <c r="Y2" s="29"/>
      <c r="Z2" s="29"/>
    </row>
    <row r="3">
      <c r="A3" s="35" t="str">
        <f>IFERROR(__xludf.DUMMYFUNCTION("FILTER('Fortune 500 Companies'!A:A,'Fortune 500 Companies'!N:N=""yes"")"),"General Motors")</f>
        <v>General Motors</v>
      </c>
      <c r="B3" s="36">
        <f>COUNTA(A3:A328)/(500*(2023-2014))</f>
        <v>0.07244444444</v>
      </c>
      <c r="C3" s="29"/>
      <c r="D3" s="37">
        <f t="shared" ref="D3:L3" si="1">COUNTA(D5:D58)/500</f>
        <v>0.046</v>
      </c>
      <c r="E3" s="37">
        <f t="shared" si="1"/>
        <v>0.046</v>
      </c>
      <c r="F3" s="37">
        <f t="shared" si="1"/>
        <v>0.064</v>
      </c>
      <c r="G3" s="37">
        <f t="shared" si="1"/>
        <v>0.05</v>
      </c>
      <c r="H3" s="37">
        <f t="shared" si="1"/>
        <v>0.072</v>
      </c>
      <c r="I3" s="37">
        <f t="shared" si="1"/>
        <v>0.082</v>
      </c>
      <c r="J3" s="37">
        <f t="shared" si="1"/>
        <v>0.084</v>
      </c>
      <c r="K3" s="37">
        <f t="shared" si="1"/>
        <v>0.104</v>
      </c>
      <c r="L3" s="37">
        <f t="shared" si="1"/>
        <v>0.104</v>
      </c>
      <c r="M3" s="29"/>
      <c r="N3" s="33"/>
      <c r="O3" s="11">
        <f t="array" ref="O3:O11">TRANSPOSE(D4:L4)</f>
        <v>2015</v>
      </c>
      <c r="P3" s="38">
        <f t="array" ref="P3:P11">TRANSPOSE(D3:L3)</f>
        <v>0.046</v>
      </c>
      <c r="Q3" s="39"/>
      <c r="R3" s="29"/>
      <c r="S3" s="29"/>
      <c r="T3" s="29"/>
      <c r="U3" s="29"/>
      <c r="V3" s="29"/>
      <c r="W3" s="29"/>
      <c r="X3" s="29"/>
      <c r="Y3" s="29"/>
      <c r="Z3" s="29"/>
    </row>
    <row r="4">
      <c r="A4" s="35" t="str">
        <f>IFERROR(__xludf.DUMMYFUNCTION("""COMPUTED_VALUE"""),"IBM")</f>
        <v>IBM</v>
      </c>
      <c r="B4" s="39"/>
      <c r="C4" s="29"/>
      <c r="D4" s="40">
        <v>2015.0</v>
      </c>
      <c r="E4" s="41">
        <f t="shared" ref="E4:L4" si="2">D4+1</f>
        <v>2016</v>
      </c>
      <c r="F4" s="41">
        <f t="shared" si="2"/>
        <v>2017</v>
      </c>
      <c r="G4" s="41">
        <f t="shared" si="2"/>
        <v>2018</v>
      </c>
      <c r="H4" s="41">
        <f t="shared" si="2"/>
        <v>2019</v>
      </c>
      <c r="I4" s="41">
        <f t="shared" si="2"/>
        <v>2020</v>
      </c>
      <c r="J4" s="41">
        <f t="shared" si="2"/>
        <v>2021</v>
      </c>
      <c r="K4" s="41">
        <f t="shared" si="2"/>
        <v>2022</v>
      </c>
      <c r="L4" s="41">
        <f t="shared" si="2"/>
        <v>2023</v>
      </c>
      <c r="M4" s="29"/>
      <c r="N4" s="33"/>
      <c r="O4" s="11">
        <v>2016.0</v>
      </c>
      <c r="P4" s="38">
        <v>0.046</v>
      </c>
      <c r="Q4" s="39"/>
      <c r="R4" s="29"/>
      <c r="S4" s="29"/>
      <c r="T4" s="29"/>
      <c r="U4" s="29"/>
      <c r="V4" s="29"/>
      <c r="W4" s="29"/>
      <c r="X4" s="29"/>
      <c r="Y4" s="29"/>
      <c r="Z4" s="29"/>
    </row>
    <row r="5">
      <c r="A5" s="35" t="str">
        <f>IFERROR(__xludf.DUMMYFUNCTION("""COMPUTED_VALUE"""),"PepsiCo")</f>
        <v>PepsiCo</v>
      </c>
      <c r="B5" s="39"/>
      <c r="C5" s="29"/>
      <c r="D5" s="35" t="str">
        <f>IFERROR(__xludf.DUMMYFUNCTION("FILTER('Fortune 500 Companies'!$A:$A,'Fortune 500 Companies'!$N:$N=""yes"",'Fortune 500 Companies'!$C:$C=D4)"),"General Motors")</f>
        <v>General Motors</v>
      </c>
      <c r="E5" s="35" t="str">
        <f>IFERROR(__xludf.DUMMYFUNCTION("FILTER('Fortune 500 Companies'!$A:$A,'Fortune 500 Companies'!$N:$N=""yes"",'Fortune 500 Companies'!$C:$C=E4)"),"General Motors")</f>
        <v>General Motors</v>
      </c>
      <c r="F5" s="35" t="str">
        <f>IFERROR(__xludf.DUMMYFUNCTION("FILTER('Fortune 500 Companies'!$A:$A,'Fortune 500 Companies'!$N:$N=""yes"",'Fortune 500 Companies'!$C:$C=F4)"),"General Motors")</f>
        <v>General Motors</v>
      </c>
      <c r="G5" s="35" t="str">
        <f>IFERROR(__xludf.DUMMYFUNCTION("FILTER('Fortune 500 Companies'!$A:$A,'Fortune 500 Companies'!$N:$N=""yes"",'Fortune 500 Companies'!$C:$C=G4)"),"General Motors")</f>
        <v>General Motors</v>
      </c>
      <c r="H5" s="35" t="str">
        <f>IFERROR(__xludf.DUMMYFUNCTION("FILTER('Fortune 500 Companies'!$A:$A,'Fortune 500 Companies'!$N:$N=""yes"",'Fortune 500 Companies'!$C:$C=H4)"),"General Motors")</f>
        <v>General Motors</v>
      </c>
      <c r="I5" s="35" t="str">
        <f>IFERROR(__xludf.DUMMYFUNCTION("FILTER('Fortune 500 Companies'!$A:$A,'Fortune 500 Companies'!$N:$N=""yes"",'Fortune 500 Companies'!$C:$C=I4)"),"CVS Health")</f>
        <v>CVS Health</v>
      </c>
      <c r="J5" s="35" t="str">
        <f>IFERROR(__xludf.DUMMYFUNCTION("FILTER('Fortune 500 Companies'!$A:$A,'Fortune 500 Companies'!$N:$N=""yes"",'Fortune 500 Companies'!$C:$C=J4)"),"CVS Health")</f>
        <v>CVS Health</v>
      </c>
      <c r="K5" s="35" t="str">
        <f>IFERROR(__xludf.DUMMYFUNCTION("FILTER('Fortune 500 Companies'!$A:$A,'Fortune 500 Companies'!$N:$N=""yes"",'Fortune 500 Companies'!$C:$C=K4)"),"CVS Health")</f>
        <v>CVS Health</v>
      </c>
      <c r="L5" s="35" t="str">
        <f>IFERROR(__xludf.DUMMYFUNCTION("FILTER('Fortune 500 Companies'!$A:$A,'Fortune 500 Companies'!$N:$N=""yes"",'Fortune 500 Companies'!$C:$C=L4)"),"CVS Health")</f>
        <v>CVS Health</v>
      </c>
      <c r="M5" s="29"/>
      <c r="N5" s="33"/>
      <c r="O5" s="11">
        <v>2017.0</v>
      </c>
      <c r="P5" s="38">
        <v>0.064</v>
      </c>
      <c r="Q5" s="39"/>
      <c r="R5" s="29"/>
      <c r="S5" s="29"/>
      <c r="T5" s="29"/>
      <c r="U5" s="29"/>
      <c r="V5" s="29"/>
      <c r="W5" s="29"/>
      <c r="X5" s="29"/>
      <c r="Y5" s="29"/>
      <c r="Z5" s="29"/>
    </row>
    <row r="6">
      <c r="A6" s="35" t="str">
        <f>IFERROR(__xludf.DUMMYFUNCTION("""COMPUTED_VALUE"""),"Lockheed Martin")</f>
        <v>Lockheed Martin</v>
      </c>
      <c r="B6" s="39"/>
      <c r="C6" s="29"/>
      <c r="D6" s="29" t="str">
        <f>IFERROR(__xludf.DUMMYFUNCTION("""COMPUTED_VALUE"""),"IBM")</f>
        <v>IBM</v>
      </c>
      <c r="E6" s="29" t="str">
        <f>IFERROR(__xludf.DUMMYFUNCTION("""COMPUTED_VALUE"""),"IBM")</f>
        <v>IBM</v>
      </c>
      <c r="F6" s="29" t="str">
        <f>IFERROR(__xludf.DUMMYFUNCTION("""COMPUTED_VALUE"""),"IBM")</f>
        <v>IBM</v>
      </c>
      <c r="G6" s="29" t="str">
        <f>IFERROR(__xludf.DUMMYFUNCTION("""COMPUTED_VALUE"""),"Anthem")</f>
        <v>Anthem</v>
      </c>
      <c r="H6" s="29" t="str">
        <f>IFERROR(__xludf.DUMMYFUNCTION("""COMPUTED_VALUE"""),"Anthem")</f>
        <v>Anthem</v>
      </c>
      <c r="I6" s="29" t="str">
        <f>IFERROR(__xludf.DUMMYFUNCTION("""COMPUTED_VALUE"""),"General Motors")</f>
        <v>General Motors</v>
      </c>
      <c r="J6" s="29" t="str">
        <f>IFERROR(__xludf.DUMMYFUNCTION("""COMPUTED_VALUE"""),"Walgreens Boots Alliance")</f>
        <v>Walgreens Boots Alliance</v>
      </c>
      <c r="K6" s="29" t="str">
        <f>IFERROR(__xludf.DUMMYFUNCTION("""COMPUTED_VALUE"""),"Walgreens Boots Alliance")</f>
        <v>Walgreens Boots Alliance</v>
      </c>
      <c r="L6" s="29" t="str">
        <f>IFERROR(__xludf.DUMMYFUNCTION("""COMPUTED_VALUE"""),"General Motors")</f>
        <v>General Motors</v>
      </c>
      <c r="M6" s="29"/>
      <c r="N6" s="33"/>
      <c r="O6" s="11">
        <v>2018.0</v>
      </c>
      <c r="P6" s="38">
        <v>0.05</v>
      </c>
      <c r="Q6" s="39"/>
      <c r="R6" s="29"/>
      <c r="S6" s="29"/>
      <c r="T6" s="29"/>
      <c r="U6" s="29"/>
      <c r="V6" s="29"/>
      <c r="W6" s="29"/>
      <c r="X6" s="29"/>
      <c r="Y6" s="29"/>
      <c r="Z6" s="29"/>
    </row>
    <row r="7">
      <c r="A7" s="35" t="str">
        <f>IFERROR(__xludf.DUMMYFUNCTION("""COMPUTED_VALUE"""),"Oracle")</f>
        <v>Oracle</v>
      </c>
      <c r="B7" s="39"/>
      <c r="C7" s="29"/>
      <c r="D7" s="29" t="str">
        <f>IFERROR(__xludf.DUMMYFUNCTION("""COMPUTED_VALUE"""),"PepsiCo")</f>
        <v>PepsiCo</v>
      </c>
      <c r="E7" s="29" t="str">
        <f>IFERROR(__xludf.DUMMYFUNCTION("""COMPUTED_VALUE"""),"PepsiCo")</f>
        <v>PepsiCo</v>
      </c>
      <c r="F7" s="29" t="str">
        <f>IFERROR(__xludf.DUMMYFUNCTION("""COMPUTED_VALUE"""),"PepsiCo")</f>
        <v>PepsiCo</v>
      </c>
      <c r="G7" s="29" t="str">
        <f>IFERROR(__xludf.DUMMYFUNCTION("""COMPUTED_VALUE"""),"IBM")</f>
        <v>IBM</v>
      </c>
      <c r="H7" s="29" t="str">
        <f>IFERROR(__xludf.DUMMYFUNCTION("""COMPUTED_VALUE"""),"IBM")</f>
        <v>IBM</v>
      </c>
      <c r="I7" s="29" t="str">
        <f>IFERROR(__xludf.DUMMYFUNCTION("""COMPUTED_VALUE"""),"Elevance Health")</f>
        <v>Elevance Health</v>
      </c>
      <c r="J7" s="29" t="str">
        <f>IFERROR(__xludf.DUMMYFUNCTION("""COMPUTED_VALUE"""),"General Motors")</f>
        <v>General Motors</v>
      </c>
      <c r="K7" s="29" t="str">
        <f>IFERROR(__xludf.DUMMYFUNCTION("""COMPUTED_VALUE"""),"Elevance Health")</f>
        <v>Elevance Health</v>
      </c>
      <c r="L7" s="29" t="str">
        <f>IFERROR(__xludf.DUMMYFUNCTION("""COMPUTED_VALUE"""),"Elevance Health")</f>
        <v>Elevance Health</v>
      </c>
      <c r="M7" s="29"/>
      <c r="N7" s="33"/>
      <c r="O7" s="11">
        <v>2019.0</v>
      </c>
      <c r="P7" s="38">
        <v>0.072</v>
      </c>
      <c r="Q7" s="39"/>
      <c r="R7" s="29"/>
      <c r="S7" s="29"/>
      <c r="T7" s="29"/>
      <c r="U7" s="29"/>
      <c r="V7" s="29"/>
      <c r="W7" s="29"/>
      <c r="X7" s="29"/>
      <c r="Y7" s="29"/>
      <c r="Z7" s="29"/>
    </row>
    <row r="8">
      <c r="A8" s="35" t="str">
        <f>IFERROR(__xludf.DUMMYFUNCTION("""COMPUTED_VALUE"""),"DuPont")</f>
        <v>DuPont</v>
      </c>
      <c r="B8" s="39"/>
      <c r="C8" s="29"/>
      <c r="D8" s="29" t="str">
        <f>IFERROR(__xludf.DUMMYFUNCTION("""COMPUTED_VALUE"""),"Lockheed Martin")</f>
        <v>Lockheed Martin</v>
      </c>
      <c r="E8" s="29" t="str">
        <f>IFERROR(__xludf.DUMMYFUNCTION("""COMPUTED_VALUE"""),"Lockheed Martin")</f>
        <v>Lockheed Martin</v>
      </c>
      <c r="F8" s="29" t="str">
        <f>IFERROR(__xludf.DUMMYFUNCTION("""COMPUTED_VALUE"""),"Lockheed Martin")</f>
        <v>Lockheed Martin</v>
      </c>
      <c r="G8" s="29" t="str">
        <f>IFERROR(__xludf.DUMMYFUNCTION("""COMPUTED_VALUE"""),"PepsiCo")</f>
        <v>PepsiCo</v>
      </c>
      <c r="H8" s="29" t="str">
        <f>IFERROR(__xludf.DUMMYFUNCTION("""COMPUTED_VALUE"""),"Lockheed Martin")</f>
        <v>Lockheed Martin</v>
      </c>
      <c r="I8" s="29" t="str">
        <f>IFERROR(__xludf.DUMMYFUNCTION("""COMPUTED_VALUE"""),"Citigroup")</f>
        <v>Citigroup</v>
      </c>
      <c r="J8" s="29" t="str">
        <f>IFERROR(__xludf.DUMMYFUNCTION("""COMPUTED_VALUE"""),"Elevance Health")</f>
        <v>Elevance Health</v>
      </c>
      <c r="K8" s="29" t="str">
        <f>IFERROR(__xludf.DUMMYFUNCTION("""COMPUTED_VALUE"""),"General Motors")</f>
        <v>General Motors</v>
      </c>
      <c r="L8" s="29" t="str">
        <f>IFERROR(__xludf.DUMMYFUNCTION("""COMPUTED_VALUE"""),"Centene")</f>
        <v>Centene</v>
      </c>
      <c r="M8" s="29"/>
      <c r="N8" s="33"/>
      <c r="O8" s="11">
        <v>2020.0</v>
      </c>
      <c r="P8" s="38">
        <v>0.082</v>
      </c>
      <c r="Q8" s="39"/>
      <c r="R8" s="29"/>
      <c r="S8" s="29"/>
      <c r="T8" s="29"/>
      <c r="U8" s="29"/>
      <c r="V8" s="29"/>
      <c r="W8" s="29"/>
      <c r="X8" s="29"/>
      <c r="Y8" s="29"/>
      <c r="Z8" s="29"/>
    </row>
    <row r="9">
      <c r="A9" s="35" t="str">
        <f>IFERROR(__xludf.DUMMYFUNCTION("""COMPUTED_VALUE"""),"Mondelez International")</f>
        <v>Mondelez International</v>
      </c>
      <c r="B9" s="39"/>
      <c r="C9" s="29"/>
      <c r="D9" s="29" t="str">
        <f>IFERROR(__xludf.DUMMYFUNCTION("""COMPUTED_VALUE"""),"Oracle")</f>
        <v>Oracle</v>
      </c>
      <c r="E9" s="29" t="str">
        <f>IFERROR(__xludf.DUMMYFUNCTION("""COMPUTED_VALUE"""),"Oracle")</f>
        <v>Oracle</v>
      </c>
      <c r="F9" s="29" t="str">
        <f>IFERROR(__xludf.DUMMYFUNCTION("""COMPUTED_VALUE"""),"Hewlett Packard Enterprise")</f>
        <v>Hewlett Packard Enterprise</v>
      </c>
      <c r="G9" s="29" t="str">
        <f>IFERROR(__xludf.DUMMYFUNCTION("""COMPUTED_VALUE"""),"Lockheed Martin")</f>
        <v>Lockheed Martin</v>
      </c>
      <c r="H9" s="29" t="str">
        <f>IFERROR(__xludf.DUMMYFUNCTION("""COMPUTED_VALUE"""),"Best Buy")</f>
        <v>Best Buy</v>
      </c>
      <c r="I9" s="29" t="str">
        <f>IFERROR(__xludf.DUMMYFUNCTION("""COMPUTED_VALUE"""),"UPS")</f>
        <v>UPS</v>
      </c>
      <c r="J9" s="29" t="str">
        <f>IFERROR(__xludf.DUMMYFUNCTION("""COMPUTED_VALUE"""),"Centene")</f>
        <v>Centene</v>
      </c>
      <c r="K9" s="29" t="str">
        <f>IFERROR(__xludf.DUMMYFUNCTION("""COMPUTED_VALUE"""),"Centene")</f>
        <v>Centene</v>
      </c>
      <c r="L9" s="29" t="str">
        <f>IFERROR(__xludf.DUMMYFUNCTION("""COMPUTED_VALUE"""),"Walgreens Boots Alliance")</f>
        <v>Walgreens Boots Alliance</v>
      </c>
      <c r="M9" s="29"/>
      <c r="N9" s="33"/>
      <c r="O9" s="11">
        <v>2021.0</v>
      </c>
      <c r="P9" s="38">
        <v>0.084</v>
      </c>
      <c r="Q9" s="39"/>
      <c r="R9" s="29"/>
      <c r="S9" s="29"/>
      <c r="T9" s="29"/>
      <c r="U9" s="29"/>
      <c r="V9" s="29"/>
      <c r="W9" s="29"/>
      <c r="X9" s="29"/>
      <c r="Y9" s="29"/>
      <c r="Z9" s="29"/>
    </row>
    <row r="10">
      <c r="A10" s="35" t="str">
        <f>IFERROR(__xludf.DUMMYFUNCTION("""COMPUTED_VALUE"""),"General Dynamics")</f>
        <v>General Dynamics</v>
      </c>
      <c r="B10" s="39"/>
      <c r="C10" s="29"/>
      <c r="D10" s="29" t="str">
        <f>IFERROR(__xludf.DUMMYFUNCTION("""COMPUTED_VALUE"""),"DuPont")</f>
        <v>DuPont</v>
      </c>
      <c r="E10" s="29" t="str">
        <f>IFERROR(__xludf.DUMMYFUNCTION("""COMPUTED_VALUE"""),"General Dynamics")</f>
        <v>General Dynamics</v>
      </c>
      <c r="F10" s="29" t="str">
        <f>IFERROR(__xludf.DUMMYFUNCTION("""COMPUTED_VALUE"""),"Oracle")</f>
        <v>Oracle</v>
      </c>
      <c r="G10" s="29" t="str">
        <f>IFERROR(__xludf.DUMMYFUNCTION("""COMPUTED_VALUE"""),"Oracle")</f>
        <v>Oracle</v>
      </c>
      <c r="H10" s="29" t="str">
        <f>IFERROR(__xludf.DUMMYFUNCTION("""COMPUTED_VALUE"""),"Oracle")</f>
        <v>Oracle</v>
      </c>
      <c r="I10" s="29" t="str">
        <f>IFERROR(__xludf.DUMMYFUNCTION("""COMPUTED_VALUE"""),"Best Buy")</f>
        <v>Best Buy</v>
      </c>
      <c r="J10" s="29" t="str">
        <f>IFERROR(__xludf.DUMMYFUNCTION("""COMPUTED_VALUE"""),"Citigroup")</f>
        <v>Citigroup</v>
      </c>
      <c r="K10" s="29" t="str">
        <f>IFERROR(__xludf.DUMMYFUNCTION("""COMPUTED_VALUE"""),"Fannie Mae")</f>
        <v>Fannie Mae</v>
      </c>
      <c r="L10" s="29" t="str">
        <f>IFERROR(__xludf.DUMMYFUNCTION("""COMPUTED_VALUE"""),"Fannie Mae")</f>
        <v>Fannie Mae</v>
      </c>
      <c r="M10" s="29"/>
      <c r="N10" s="33"/>
      <c r="O10" s="11">
        <v>2022.0</v>
      </c>
      <c r="P10" s="38">
        <v>0.104</v>
      </c>
      <c r="Q10" s="3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35" t="str">
        <f>IFERROR(__xludf.DUMMYFUNCTION("""COMPUTED_VALUE"""),"TJX")</f>
        <v>TJX</v>
      </c>
      <c r="B11" s="39"/>
      <c r="C11" s="29"/>
      <c r="D11" s="29" t="str">
        <f>IFERROR(__xludf.DUMMYFUNCTION("""COMPUTED_VALUE"""),"Mondelez International")</f>
        <v>Mondelez International</v>
      </c>
      <c r="E11" s="29" t="str">
        <f>IFERROR(__xludf.DUMMYFUNCTION("""COMPUTED_VALUE"""),"Mondelez International")</f>
        <v>Mondelez International</v>
      </c>
      <c r="F11" s="29" t="str">
        <f>IFERROR(__xludf.DUMMYFUNCTION("""COMPUTED_VALUE"""),"General Dynamics")</f>
        <v>General Dynamics</v>
      </c>
      <c r="G11" s="29" t="str">
        <f>IFERROR(__xludf.DUMMYFUNCTION("""COMPUTED_VALUE"""),"General Dynamics")</f>
        <v>General Dynamics</v>
      </c>
      <c r="H11" s="29" t="str">
        <f>IFERROR(__xludf.DUMMYFUNCTION("""COMPUTED_VALUE"""),"General Dynamics")</f>
        <v>General Dynamics</v>
      </c>
      <c r="I11" s="29" t="str">
        <f>IFERROR(__xludf.DUMMYFUNCTION("""COMPUTED_VALUE"""),"TIAA")</f>
        <v>TIAA</v>
      </c>
      <c r="J11" s="29" t="str">
        <f>IFERROR(__xludf.DUMMYFUNCTION("""COMPUTED_VALUE"""),"UPS")</f>
        <v>UPS</v>
      </c>
      <c r="K11" s="29" t="str">
        <f>IFERROR(__xludf.DUMMYFUNCTION("""COMPUTED_VALUE"""),"UPS")</f>
        <v>UPS</v>
      </c>
      <c r="L11" s="29" t="str">
        <f>IFERROR(__xludf.DUMMYFUNCTION("""COMPUTED_VALUE"""),"Citigroup")</f>
        <v>Citigroup</v>
      </c>
      <c r="M11" s="29"/>
      <c r="N11" s="33"/>
      <c r="O11" s="11">
        <v>2023.0</v>
      </c>
      <c r="P11" s="38">
        <v>0.104</v>
      </c>
      <c r="Q11" s="3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35" t="str">
        <f>IFERROR(__xludf.DUMMYFUNCTION("""COMPUTED_VALUE"""),"Duke Energy")</f>
        <v>Duke Energy</v>
      </c>
      <c r="B12" s="39"/>
      <c r="C12" s="29"/>
      <c r="D12" s="29" t="str">
        <f>IFERROR(__xludf.DUMMYFUNCTION("""COMPUTED_VALUE"""),"General Dynamics")</f>
        <v>General Dynamics</v>
      </c>
      <c r="E12" s="29" t="str">
        <f>IFERROR(__xludf.DUMMYFUNCTION("""COMPUTED_VALUE"""),"Duke Energy")</f>
        <v>Duke Energy</v>
      </c>
      <c r="F12" s="29" t="str">
        <f>IFERROR(__xludf.DUMMYFUNCTION("""COMPUTED_VALUE"""),"Mondelez International")</f>
        <v>Mondelez International</v>
      </c>
      <c r="G12" s="29" t="str">
        <f>IFERROR(__xludf.DUMMYFUNCTION("""COMPUTED_VALUE"""),"Progressive")</f>
        <v>Progressive</v>
      </c>
      <c r="H12" s="29" t="str">
        <f>IFERROR(__xludf.DUMMYFUNCTION("""COMPUTED_VALUE"""),"Progressive")</f>
        <v>Progressive</v>
      </c>
      <c r="I12" s="29" t="str">
        <f>IFERROR(__xludf.DUMMYFUNCTION("""COMPUTED_VALUE"""),"Oracle")</f>
        <v>Oracle</v>
      </c>
      <c r="J12" s="29" t="str">
        <f>IFERROR(__xludf.DUMMYFUNCTION("""COMPUTED_VALUE"""),"Best Buy")</f>
        <v>Best Buy</v>
      </c>
      <c r="K12" s="29" t="str">
        <f>IFERROR(__xludf.DUMMYFUNCTION("""COMPUTED_VALUE"""),"Citigroup")</f>
        <v>Citigroup</v>
      </c>
      <c r="L12" s="29" t="str">
        <f>IFERROR(__xludf.DUMMYFUNCTION("""COMPUTED_VALUE"""),"UPS")</f>
        <v>UPS</v>
      </c>
      <c r="M12" s="29"/>
      <c r="N12" s="29"/>
      <c r="O12" s="42"/>
      <c r="P12" s="42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35" t="str">
        <f>IFERROR(__xludf.DUMMYFUNCTION("""COMPUTED_VALUE"""),"Xerox")</f>
        <v>Xerox</v>
      </c>
      <c r="B13" s="39"/>
      <c r="C13" s="29"/>
      <c r="D13" s="29" t="str">
        <f>IFERROR(__xludf.DUMMYFUNCTION("""COMPUTED_VALUE"""),"TJX")</f>
        <v>TJX</v>
      </c>
      <c r="E13" s="29" t="str">
        <f>IFERROR(__xludf.DUMMYFUNCTION("""COMPUTED_VALUE"""),"Xerox")</f>
        <v>Xerox</v>
      </c>
      <c r="F13" s="29" t="str">
        <f>IFERROR(__xludf.DUMMYFUNCTION("""COMPUTED_VALUE"""),"Progressive")</f>
        <v>Progressive</v>
      </c>
      <c r="G13" s="29" t="str">
        <f>IFERROR(__xludf.DUMMYFUNCTION("""COMPUTED_VALUE"""),"Duke Energy")</f>
        <v>Duke Energy</v>
      </c>
      <c r="H13" s="29" t="str">
        <f>IFERROR(__xludf.DUMMYFUNCTION("""COMPUTED_VALUE"""),"Rite Aid")</f>
        <v>Rite Aid</v>
      </c>
      <c r="I13" s="29" t="str">
        <f>IFERROR(__xludf.DUMMYFUNCTION("""COMPUTED_VALUE"""),"General Dynamics")</f>
        <v>General Dynamics</v>
      </c>
      <c r="J13" s="29" t="str">
        <f>IFERROR(__xludf.DUMMYFUNCTION("""COMPUTED_VALUE"""),"Progressive")</f>
        <v>Progressive</v>
      </c>
      <c r="K13" s="29" t="str">
        <f>IFERROR(__xludf.DUMMYFUNCTION("""COMPUTED_VALUE"""),"Best Buy")</f>
        <v>Best Buy</v>
      </c>
      <c r="L13" s="29" t="str">
        <f>IFERROR(__xludf.DUMMYFUNCTION("""COMPUTED_VALUE"""),"Progressive")</f>
        <v>Progressive</v>
      </c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35" t="str">
        <f>IFERROR(__xludf.DUMMYFUNCTION("""COMPUTED_VALUE"""),"Guardian Life Ins. Co. of America")</f>
        <v>Guardian Life Ins. Co. of America</v>
      </c>
      <c r="B14" s="39"/>
      <c r="C14" s="29"/>
      <c r="D14" s="29" t="str">
        <f>IFERROR(__xludf.DUMMYFUNCTION("""COMPUTED_VALUE"""),"Duke Energy")</f>
        <v>Duke Energy</v>
      </c>
      <c r="E14" s="29" t="str">
        <f>IFERROR(__xludf.DUMMYFUNCTION("""COMPUTED_VALUE"""),"Occidental Petroleum")</f>
        <v>Occidental Petroleum</v>
      </c>
      <c r="F14" s="29" t="str">
        <f>IFERROR(__xludf.DUMMYFUNCTION("""COMPUTED_VALUE"""),"Duke Energy")</f>
        <v>Duke Energy</v>
      </c>
      <c r="G14" s="29" t="str">
        <f>IFERROR(__xludf.DUMMYFUNCTION("""COMPUTED_VALUE"""),"Kohl's")</f>
        <v>Kohl's</v>
      </c>
      <c r="H14" s="29" t="str">
        <f>IFERROR(__xludf.DUMMYFUNCTION("""COMPUTED_VALUE"""),"Northrop Grumman")</f>
        <v>Northrop Grumman</v>
      </c>
      <c r="I14" s="29" t="str">
        <f>IFERROR(__xludf.DUMMYFUNCTION("""COMPUTED_VALUE"""),"Progressive")</f>
        <v>Progressive</v>
      </c>
      <c r="J14" s="29" t="str">
        <f>IFERROR(__xludf.DUMMYFUNCTION("""COMPUTED_VALUE"""),"TIAA")</f>
        <v>TIAA</v>
      </c>
      <c r="K14" s="29" t="str">
        <f>IFERROR(__xludf.DUMMYFUNCTION("""COMPUTED_VALUE"""),"Progressive")</f>
        <v>Progressive</v>
      </c>
      <c r="L14" s="29" t="str">
        <f>IFERROR(__xludf.DUMMYFUNCTION("""COMPUTED_VALUE"""),"Best Buy")</f>
        <v>Best Buy</v>
      </c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35" t="str">
        <f>IFERROR(__xludf.DUMMYFUNCTION("""COMPUTED_VALUE"""),"Ross Stores")</f>
        <v>Ross Stores</v>
      </c>
      <c r="B15" s="39"/>
      <c r="C15" s="29"/>
      <c r="D15" s="29" t="str">
        <f>IFERROR(__xludf.DUMMYFUNCTION("""COMPUTED_VALUE"""),"Xerox")</f>
        <v>Xerox</v>
      </c>
      <c r="E15" s="29" t="str">
        <f>IFERROR(__xludf.DUMMYFUNCTION("""COMPUTED_VALUE"""),"Guardian Life Ins. Co. of America")</f>
        <v>Guardian Life Ins. Co. of America</v>
      </c>
      <c r="F15" s="29" t="str">
        <f>IFERROR(__xludf.DUMMYFUNCTION("""COMPUTED_VALUE"""),"Staples")</f>
        <v>Staples</v>
      </c>
      <c r="G15" s="29" t="str">
        <f>IFERROR(__xludf.DUMMYFUNCTION("""COMPUTED_VALUE"""),"PG&amp;E")</f>
        <v>PG&amp;E</v>
      </c>
      <c r="H15" s="29" t="str">
        <f>IFERROR(__xludf.DUMMYFUNCTION("""COMPUTED_VALUE"""),"Duke Energy")</f>
        <v>Duke Energy</v>
      </c>
      <c r="I15" s="29" t="str">
        <f>IFERROR(__xludf.DUMMYFUNCTION("""COMPUTED_VALUE"""),"Northrop Grumman")</f>
        <v>Northrop Grumman</v>
      </c>
      <c r="J15" s="29" t="str">
        <f>IFERROR(__xludf.DUMMYFUNCTION("""COMPUTED_VALUE"""),"Oracle")</f>
        <v>Oracle</v>
      </c>
      <c r="K15" s="29" t="str">
        <f>IFERROR(__xludf.DUMMYFUNCTION("""COMPUTED_VALUE"""),"TIAA")</f>
        <v>TIAA</v>
      </c>
      <c r="L15" s="29" t="str">
        <f>IFERROR(__xludf.DUMMYFUNCTION("""COMPUTED_VALUE"""),"Oracle")</f>
        <v>Oracle</v>
      </c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35" t="str">
        <f>IFERROR(__xludf.DUMMYFUNCTION("""COMPUTED_VALUE"""),"Sempra Energy")</f>
        <v>Sempra Energy</v>
      </c>
      <c r="B16" s="39"/>
      <c r="C16" s="29"/>
      <c r="D16" s="29" t="str">
        <f>IFERROR(__xludf.DUMMYFUNCTION("""COMPUTED_VALUE"""),"Guardian Life Ins. Co. of America")</f>
        <v>Guardian Life Ins. Co. of America</v>
      </c>
      <c r="E16" s="29" t="str">
        <f>IFERROR(__xludf.DUMMYFUNCTION("""COMPUTED_VALUE"""),"Ross Stores")</f>
        <v>Ross Stores</v>
      </c>
      <c r="F16" s="29" t="str">
        <f>IFERROR(__xludf.DUMMYFUNCTION("""COMPUTED_VALUE"""),"PG&amp;E")</f>
        <v>PG&amp;E</v>
      </c>
      <c r="G16" s="29" t="str">
        <f>IFERROR(__xludf.DUMMYFUNCTION("""COMPUTED_VALUE"""),"Synchrony Financial")</f>
        <v>Synchrony Financial</v>
      </c>
      <c r="H16" s="29" t="str">
        <f>IFERROR(__xludf.DUMMYFUNCTION("""COMPUTED_VALUE"""),"AutoNation")</f>
        <v>AutoNation</v>
      </c>
      <c r="I16" s="29" t="str">
        <f>IFERROR(__xludf.DUMMYFUNCTION("""COMPUTED_VALUE"""),"Duke Energy")</f>
        <v>Duke Energy</v>
      </c>
      <c r="J16" s="29" t="str">
        <f>IFERROR(__xludf.DUMMYFUNCTION("""COMPUTED_VALUE"""),"General Dynamics")</f>
        <v>General Dynamics</v>
      </c>
      <c r="K16" s="29" t="str">
        <f>IFERROR(__xludf.DUMMYFUNCTION("""COMPUTED_VALUE"""),"Oracle")</f>
        <v>Oracle</v>
      </c>
      <c r="L16" s="29" t="str">
        <f>IFERROR(__xludf.DUMMYFUNCTION("""COMPUTED_VALUE"""),"TIAA")</f>
        <v>TIAA</v>
      </c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35" t="str">
        <f>IFERROR(__xludf.DUMMYFUNCTION("""COMPUTED_VALUE"""),"CST Brands")</f>
        <v>CST Brands</v>
      </c>
      <c r="B17" s="39"/>
      <c r="C17" s="29"/>
      <c r="D17" s="29" t="str">
        <f>IFERROR(__xludf.DUMMYFUNCTION("""COMPUTED_VALUE"""),"Ross Stores")</f>
        <v>Ross Stores</v>
      </c>
      <c r="E17" s="29" t="str">
        <f>IFERROR(__xludf.DUMMYFUNCTION("""COMPUTED_VALUE"""),"Reynolds American")</f>
        <v>Reynolds American</v>
      </c>
      <c r="F17" s="29" t="str">
        <f>IFERROR(__xludf.DUMMYFUNCTION("""COMPUTED_VALUE"""),"Synchrony Financial")</f>
        <v>Synchrony Financial</v>
      </c>
      <c r="G17" s="29" t="str">
        <f>IFERROR(__xludf.DUMMYFUNCTION("""COMPUTED_VALUE"""),"Ross Stores")</f>
        <v>Ross Stores</v>
      </c>
      <c r="H17" s="29" t="str">
        <f>IFERROR(__xludf.DUMMYFUNCTION("""COMPUTED_VALUE"""),"Kohl's")</f>
        <v>Kohl's</v>
      </c>
      <c r="I17" s="29" t="str">
        <f>IFERROR(__xludf.DUMMYFUNCTION("""COMPUTED_VALUE"""),"Occidental Petroleum")</f>
        <v>Occidental Petroleum</v>
      </c>
      <c r="J17" s="29" t="str">
        <f>IFERROR(__xludf.DUMMYFUNCTION("""COMPUTED_VALUE"""),"Northrop Grumman")</f>
        <v>Northrop Grumman</v>
      </c>
      <c r="K17" s="29" t="str">
        <f>IFERROR(__xludf.DUMMYFUNCTION("""COMPUTED_VALUE"""),"General Dynamics")</f>
        <v>General Dynamics</v>
      </c>
      <c r="L17" s="29" t="str">
        <f>IFERROR(__xludf.DUMMYFUNCTION("""COMPUTED_VALUE"""),"General Dynamics")</f>
        <v>General Dynamics</v>
      </c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35" t="str">
        <f>IFERROR(__xludf.DUMMYFUNCTION("""COMPUTED_VALUE"""),"Avon Products")</f>
        <v>Avon Products</v>
      </c>
      <c r="B18" s="39"/>
      <c r="C18" s="29"/>
      <c r="D18" s="29" t="str">
        <f>IFERROR(__xludf.DUMMYFUNCTION("""COMPUTED_VALUE"""),"Sempra Energy")</f>
        <v>Sempra Energy</v>
      </c>
      <c r="E18" s="29" t="str">
        <f>IFERROR(__xludf.DUMMYFUNCTION("""COMPUTED_VALUE"""),"Hertz Global Holdings")</f>
        <v>Hertz Global Holdings</v>
      </c>
      <c r="F18" s="29" t="str">
        <f>IFERROR(__xludf.DUMMYFUNCTION("""COMPUTED_VALUE"""),"Guardian Life Ins. Co. of America")</f>
        <v>Guardian Life Ins. Co. of America</v>
      </c>
      <c r="G18" s="29" t="str">
        <f>IFERROR(__xludf.DUMMYFUNCTION("""COMPUTED_VALUE"""),"Occidental Petroleum")</f>
        <v>Occidental Petroleum</v>
      </c>
      <c r="H18" s="29" t="str">
        <f>IFERROR(__xludf.DUMMYFUNCTION("""COMPUTED_VALUE"""),"Occidental Petroleum")</f>
        <v>Occidental Petroleum</v>
      </c>
      <c r="I18" s="29" t="str">
        <f>IFERROR(__xludf.DUMMYFUNCTION("""COMPUTED_VALUE"""),"Rite Aid")</f>
        <v>Rite Aid</v>
      </c>
      <c r="J18" s="29" t="str">
        <f>IFERROR(__xludf.DUMMYFUNCTION("""COMPUTED_VALUE"""),"Duke Energy")</f>
        <v>Duke Energy</v>
      </c>
      <c r="K18" s="29" t="str">
        <f>IFERROR(__xludf.DUMMYFUNCTION("""COMPUTED_VALUE"""),"Northrop Grumman")</f>
        <v>Northrop Grumman</v>
      </c>
      <c r="L18" s="29" t="str">
        <f>IFERROR(__xludf.DUMMYFUNCTION("""COMPUTED_VALUE"""),"Occidental Petroleum")</f>
        <v>Occidental Petroleum</v>
      </c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35" t="str">
        <f>IFERROR(__xludf.DUMMYFUNCTION("""COMPUTED_VALUE"""),"Reynolds American")</f>
        <v>Reynolds American</v>
      </c>
      <c r="B19" s="39"/>
      <c r="C19" s="29"/>
      <c r="D19" s="29" t="str">
        <f>IFERROR(__xludf.DUMMYFUNCTION("""COMPUTED_VALUE"""),"CST Brands")</f>
        <v>CST Brands</v>
      </c>
      <c r="E19" s="29" t="str">
        <f>IFERROR(__xludf.DUMMYFUNCTION("""COMPUTED_VALUE"""),"Reinsurance Group of America")</f>
        <v>Reinsurance Group of America</v>
      </c>
      <c r="F19" s="29" t="str">
        <f>IFERROR(__xludf.DUMMYFUNCTION("""COMPUTED_VALUE"""),"Ross Stores")</f>
        <v>Ross Stores</v>
      </c>
      <c r="G19" s="29" t="str">
        <f>IFERROR(__xludf.DUMMYFUNCTION("""COMPUTED_VALUE"""),"Reinsurance Group of America")</f>
        <v>Reinsurance Group of America</v>
      </c>
      <c r="H19" s="29" t="str">
        <f>IFERROR(__xludf.DUMMYFUNCTION("""COMPUTED_VALUE"""),"Synchrony Financial")</f>
        <v>Synchrony Financial</v>
      </c>
      <c r="I19" s="29" t="str">
        <f>IFERROR(__xludf.DUMMYFUNCTION("""COMPUTED_VALUE"""),"Kohl's")</f>
        <v>Kohl's</v>
      </c>
      <c r="J19" s="29" t="str">
        <f>IFERROR(__xludf.DUMMYFUNCTION("""COMPUTED_VALUE"""),"Rite Aid")</f>
        <v>Rite Aid</v>
      </c>
      <c r="K19" s="29" t="str">
        <f>IFERROR(__xludf.DUMMYFUNCTION("""COMPUTED_VALUE"""),"Occidental Petroleum")</f>
        <v>Occidental Petroleum</v>
      </c>
      <c r="L19" s="29" t="str">
        <f>IFERROR(__xludf.DUMMYFUNCTION("""COMPUTED_VALUE"""),"Northrop Grumman")</f>
        <v>Northrop Grumman</v>
      </c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35" t="str">
        <f>IFERROR(__xludf.DUMMYFUNCTION("""COMPUTED_VALUE"""),"Campbell Soup")</f>
        <v>Campbell Soup</v>
      </c>
      <c r="B20" s="39"/>
      <c r="C20" s="29"/>
      <c r="D20" s="29" t="str">
        <f>IFERROR(__xludf.DUMMYFUNCTION("""COMPUTED_VALUE"""),"Avon Products")</f>
        <v>Avon Products</v>
      </c>
      <c r="E20" s="29" t="str">
        <f>IFERROR(__xludf.DUMMYFUNCTION("""COMPUTED_VALUE"""),"Sempra Energy")</f>
        <v>Sempra Energy</v>
      </c>
      <c r="F20" s="29" t="str">
        <f>IFERROR(__xludf.DUMMYFUNCTION("""COMPUTED_VALUE"""),"Reynolds American")</f>
        <v>Reynolds American</v>
      </c>
      <c r="G20" s="29" t="str">
        <f>IFERROR(__xludf.DUMMYFUNCTION("""COMPUTED_VALUE"""),"Guardian Life Ins. Co. of America")</f>
        <v>Guardian Life Ins. Co. of America</v>
      </c>
      <c r="H20" s="29" t="str">
        <f>IFERROR(__xludf.DUMMYFUNCTION("""COMPUTED_VALUE"""),"CDW")</f>
        <v>CDW</v>
      </c>
      <c r="I20" s="29" t="str">
        <f>IFERROR(__xludf.DUMMYFUNCTION("""COMPUTED_VALUE"""),"CDW")</f>
        <v>CDW</v>
      </c>
      <c r="J20" s="29" t="str">
        <f>IFERROR(__xludf.DUMMYFUNCTION("""COMPUTED_VALUE"""),"PG&amp;E")</f>
        <v>PG&amp;E</v>
      </c>
      <c r="K20" s="29" t="str">
        <f>IFERROR(__xludf.DUMMYFUNCTION("""COMPUTED_VALUE"""),"Duke Energy")</f>
        <v>Duke Energy</v>
      </c>
      <c r="L20" s="29" t="str">
        <f>IFERROR(__xludf.DUMMYFUNCTION("""COMPUTED_VALUE"""),"Duke Energy")</f>
        <v>Duke Energy</v>
      </c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35" t="str">
        <f>IFERROR(__xludf.DUMMYFUNCTION("""COMPUTED_VALUE"""),"TEGNA")</f>
        <v>TEGNA</v>
      </c>
      <c r="B21" s="39"/>
      <c r="C21" s="29"/>
      <c r="D21" s="29" t="str">
        <f>IFERROR(__xludf.DUMMYFUNCTION("""COMPUTED_VALUE"""),"Reynolds American")</f>
        <v>Reynolds American</v>
      </c>
      <c r="E21" s="29" t="str">
        <f>IFERROR(__xludf.DUMMYFUNCTION("""COMPUTED_VALUE"""),"CST Brands")</f>
        <v>CST Brands</v>
      </c>
      <c r="F21" s="29" t="str">
        <f>IFERROR(__xludf.DUMMYFUNCTION("""COMPUTED_VALUE"""),"Reinsurance Group of America")</f>
        <v>Reinsurance Group of America</v>
      </c>
      <c r="G21" s="29" t="str">
        <f>IFERROR(__xludf.DUMMYFUNCTION("""COMPUTED_VALUE"""),"Hertz Global Holdings")</f>
        <v>Hertz Global Holdings</v>
      </c>
      <c r="H21" s="29" t="str">
        <f>IFERROR(__xludf.DUMMYFUNCTION("""COMPUTED_VALUE"""),"Ross Stores")</f>
        <v>Ross Stores</v>
      </c>
      <c r="I21" s="29" t="str">
        <f>IFERROR(__xludf.DUMMYFUNCTION("""COMPUTED_VALUE"""),"PG&amp;E")</f>
        <v>PG&amp;E</v>
      </c>
      <c r="J21" s="29" t="str">
        <f>IFERROR(__xludf.DUMMYFUNCTION("""COMPUTED_VALUE"""),"CDW")</f>
        <v>CDW</v>
      </c>
      <c r="K21" s="29" t="str">
        <f>IFERROR(__xludf.DUMMYFUNCTION("""COMPUTED_VALUE"""),"Rite Aid")</f>
        <v>Rite Aid</v>
      </c>
      <c r="L21" s="29" t="str">
        <f>IFERROR(__xludf.DUMMYFUNCTION("""COMPUTED_VALUE"""),"Cummins")</f>
        <v>Cummins</v>
      </c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35" t="str">
        <f>IFERROR(__xludf.DUMMYFUNCTION("""COMPUTED_VALUE"""),"Graybar Electric")</f>
        <v>Graybar Electric</v>
      </c>
      <c r="B22" s="39"/>
      <c r="C22" s="29"/>
      <c r="D22" s="29" t="str">
        <f>IFERROR(__xludf.DUMMYFUNCTION("""COMPUTED_VALUE"""),"Campbell Soup")</f>
        <v>Campbell Soup</v>
      </c>
      <c r="E22" s="29" t="str">
        <f>IFERROR(__xludf.DUMMYFUNCTION("""COMPUTED_VALUE"""),"Veritiv")</f>
        <v>Veritiv</v>
      </c>
      <c r="F22" s="29" t="str">
        <f>IFERROR(__xludf.DUMMYFUNCTION("""COMPUTED_VALUE"""),"Occidental Petroleum")</f>
        <v>Occidental Petroleum</v>
      </c>
      <c r="G22" s="29" t="str">
        <f>IFERROR(__xludf.DUMMYFUNCTION("""COMPUTED_VALUE"""),"Veritiv")</f>
        <v>Veritiv</v>
      </c>
      <c r="H22" s="29" t="str">
        <f>IFERROR(__xludf.DUMMYFUNCTION("""COMPUTED_VALUE"""),"Land O'Lakes")</f>
        <v>Land O'Lakes</v>
      </c>
      <c r="I22" s="29" t="str">
        <f>IFERROR(__xludf.DUMMYFUNCTION("""COMPUTED_VALUE"""),"Gap")</f>
        <v>Gap</v>
      </c>
      <c r="J22" s="29" t="str">
        <f>IFERROR(__xludf.DUMMYFUNCTION("""COMPUTED_VALUE"""),"Occidental Petroleum")</f>
        <v>Occidental Petroleum</v>
      </c>
      <c r="K22" s="29" t="str">
        <f>IFERROR(__xludf.DUMMYFUNCTION("""COMPUTED_VALUE"""),"Cummins")</f>
        <v>Cummins</v>
      </c>
      <c r="L22" s="29" t="str">
        <f>IFERROR(__xludf.DUMMYFUNCTION("""COMPUTED_VALUE"""),"Rite Aid")</f>
        <v>Rite Aid</v>
      </c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35" t="str">
        <f>IFERROR(__xludf.DUMMYFUNCTION("""COMPUTED_VALUE"""),"Ingredion")</f>
        <v>Ingredion</v>
      </c>
      <c r="B23" s="39"/>
      <c r="C23" s="29"/>
      <c r="D23" s="29" t="str">
        <f>IFERROR(__xludf.DUMMYFUNCTION("""COMPUTED_VALUE"""),"TEGNA")</f>
        <v>TEGNA</v>
      </c>
      <c r="E23" s="29" t="str">
        <f>IFERROR(__xludf.DUMMYFUNCTION("""COMPUTED_VALUE"""),"Campbell Soup")</f>
        <v>Campbell Soup</v>
      </c>
      <c r="F23" s="29" t="str">
        <f>IFERROR(__xludf.DUMMYFUNCTION("""COMPUTED_VALUE"""),"Sempra Energy")</f>
        <v>Sempra Energy</v>
      </c>
      <c r="G23" s="29" t="str">
        <f>IFERROR(__xludf.DUMMYFUNCTION("""COMPUTED_VALUE"""),"Campbell Soup")</f>
        <v>Campbell Soup</v>
      </c>
      <c r="H23" s="29" t="str">
        <f>IFERROR(__xludf.DUMMYFUNCTION("""COMPUTED_VALUE"""),"Guardian Life Ins. Co. of America")</f>
        <v>Guardian Life Ins. Co. of America</v>
      </c>
      <c r="I23" s="29" t="str">
        <f>IFERROR(__xludf.DUMMYFUNCTION("""COMPUTED_VALUE"""),"Ross Stores")</f>
        <v>Ross Stores</v>
      </c>
      <c r="J23" s="29" t="str">
        <f>IFERROR(__xludf.DUMMYFUNCTION("""COMPUTED_VALUE"""),"Kohl's")</f>
        <v>Kohl's</v>
      </c>
      <c r="K23" s="29" t="str">
        <f>IFERROR(__xludf.DUMMYFUNCTION("""COMPUTED_VALUE"""),"CDW")</f>
        <v>CDW</v>
      </c>
      <c r="L23" s="29" t="str">
        <f>IFERROR(__xludf.DUMMYFUNCTION("""COMPUTED_VALUE"""),"CDW")</f>
        <v>CDW</v>
      </c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35" t="str">
        <f>IFERROR(__xludf.DUMMYFUNCTION("""COMPUTED_VALUE"""),"Advanced Micro Devices")</f>
        <v>Advanced Micro Devices</v>
      </c>
      <c r="B24" s="39"/>
      <c r="C24" s="29"/>
      <c r="D24" s="29" t="str">
        <f>IFERROR(__xludf.DUMMYFUNCTION("""COMPUTED_VALUE"""),"Graybar Electric")</f>
        <v>Graybar Electric</v>
      </c>
      <c r="E24" s="29" t="str">
        <f>IFERROR(__xludf.DUMMYFUNCTION("""COMPUTED_VALUE"""),"Avon Products")</f>
        <v>Avon Products</v>
      </c>
      <c r="F24" s="29" t="str">
        <f>IFERROR(__xludf.DUMMYFUNCTION("""COMPUTED_VALUE"""),"Hertz Global Holdings")</f>
        <v>Hertz Global Holdings</v>
      </c>
      <c r="G24" s="29" t="str">
        <f>IFERROR(__xludf.DUMMYFUNCTION("""COMPUTED_VALUE"""),"Hershey")</f>
        <v>Hershey</v>
      </c>
      <c r="H24" s="29" t="str">
        <f>IFERROR(__xludf.DUMMYFUNCTION("""COMPUTED_VALUE"""),"Reinsurance Group of America")</f>
        <v>Reinsurance Group of America</v>
      </c>
      <c r="I24" s="29" t="str">
        <f>IFERROR(__xludf.DUMMYFUNCTION("""COMPUTED_VALUE"""),"Reinsurance Group of America")</f>
        <v>Reinsurance Group of America</v>
      </c>
      <c r="J24" s="29" t="str">
        <f>IFERROR(__xludf.DUMMYFUNCTION("""COMPUTED_VALUE"""),"Reinsurance Group of America")</f>
        <v>Reinsurance Group of America</v>
      </c>
      <c r="K24" s="29" t="str">
        <f>IFERROR(__xludf.DUMMYFUNCTION("""COMPUTED_VALUE"""),"PG&amp;E")</f>
        <v>PG&amp;E</v>
      </c>
      <c r="L24" s="29" t="str">
        <f>IFERROR(__xludf.DUMMYFUNCTION("""COMPUTED_VALUE"""),"Advanced Micro Devices")</f>
        <v>Advanced Micro Devices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35" t="str">
        <f>IFERROR(__xludf.DUMMYFUNCTION("""COMPUTED_VALUE"""),"CH2M Hill")</f>
        <v>CH2M Hill</v>
      </c>
      <c r="B25" s="39"/>
      <c r="C25" s="29"/>
      <c r="D25" s="29" t="str">
        <f>IFERROR(__xludf.DUMMYFUNCTION("""COMPUTED_VALUE"""),"Ingredion")</f>
        <v>Ingredion</v>
      </c>
      <c r="E25" s="29" t="str">
        <f>IFERROR(__xludf.DUMMYFUNCTION("""COMPUTED_VALUE"""),"Graybar Electric")</f>
        <v>Graybar Electric</v>
      </c>
      <c r="F25" s="29" t="str">
        <f>IFERROR(__xludf.DUMMYFUNCTION("""COMPUTED_VALUE"""),"CST Brands")</f>
        <v>CST Brands</v>
      </c>
      <c r="G25" s="29" t="str">
        <f>IFERROR(__xludf.DUMMYFUNCTION("""COMPUTED_VALUE"""),"Yum China Holdings")</f>
        <v>Yum China Holdings</v>
      </c>
      <c r="H25" s="29" t="str">
        <f>IFERROR(__xludf.DUMMYFUNCTION("""COMPUTED_VALUE"""),"J.C. Penney")</f>
        <v>J.C. Penney</v>
      </c>
      <c r="I25" s="29" t="str">
        <f>IFERROR(__xludf.DUMMYFUNCTION("""COMPUTED_VALUE"""),"Land O'Lakes")</f>
        <v>Land O'Lakes</v>
      </c>
      <c r="J25" s="29" t="str">
        <f>IFERROR(__xludf.DUMMYFUNCTION("""COMPUTED_VALUE"""),"Land O'Lakes")</f>
        <v>Land O'Lakes</v>
      </c>
      <c r="K25" s="29" t="str">
        <f>IFERROR(__xludf.DUMMYFUNCTION("""COMPUTED_VALUE"""),"Lincoln National")</f>
        <v>Lincoln National</v>
      </c>
      <c r="L25" s="29" t="str">
        <f>IFERROR(__xludf.DUMMYFUNCTION("""COMPUTED_VALUE"""),"PG&amp;E")</f>
        <v>PG&amp;E</v>
      </c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35" t="str">
        <f>IFERROR(__xludf.DUMMYFUNCTION("""COMPUTED_VALUE"""),"General Motors")</f>
        <v>General Motors</v>
      </c>
      <c r="B26" s="39"/>
      <c r="C26" s="29"/>
      <c r="D26" s="29" t="str">
        <f>IFERROR(__xludf.DUMMYFUNCTION("""COMPUTED_VALUE"""),"Advanced Micro Devices")</f>
        <v>Advanced Micro Devices</v>
      </c>
      <c r="E26" s="29" t="str">
        <f>IFERROR(__xludf.DUMMYFUNCTION("""COMPUTED_VALUE"""),"Ingredion")</f>
        <v>Ingredion</v>
      </c>
      <c r="F26" s="29" t="str">
        <f>IFERROR(__xludf.DUMMYFUNCTION("""COMPUTED_VALUE"""),"Veritiv")</f>
        <v>Veritiv</v>
      </c>
      <c r="G26" s="29" t="str">
        <f>IFERROR(__xludf.DUMMYFUNCTION("""COMPUTED_VALUE"""),"KeyCorp")</f>
        <v>KeyCorp</v>
      </c>
      <c r="H26" s="29" t="str">
        <f>IFERROR(__xludf.DUMMYFUNCTION("""COMPUTED_VALUE"""),"Hertz Global Holdings")</f>
        <v>Hertz Global Holdings</v>
      </c>
      <c r="I26" s="29" t="str">
        <f>IFERROR(__xludf.DUMMYFUNCTION("""COMPUTED_VALUE"""),"Jones Financial (Edward Jones)")</f>
        <v>Jones Financial (Edward Jones)</v>
      </c>
      <c r="J26" s="29" t="str">
        <f>IFERROR(__xludf.DUMMYFUNCTION("""COMPUTED_VALUE"""),"Gap")</f>
        <v>Gap</v>
      </c>
      <c r="K26" s="29" t="str">
        <f>IFERROR(__xludf.DUMMYFUNCTION("""COMPUTED_VALUE"""),"Ross Stores")</f>
        <v>Ross Stores</v>
      </c>
      <c r="L26" s="29" t="str">
        <f>IFERROR(__xludf.DUMMYFUNCTION("""COMPUTED_VALUE"""),"American Electric Power")</f>
        <v>American Electric Power</v>
      </c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35" t="str">
        <f>IFERROR(__xludf.DUMMYFUNCTION("""COMPUTED_VALUE"""),"IBM")</f>
        <v>IBM</v>
      </c>
      <c r="B27" s="39"/>
      <c r="C27" s="29"/>
      <c r="D27" s="29" t="str">
        <f>IFERROR(__xludf.DUMMYFUNCTION("""COMPUTED_VALUE"""),"CH2M Hill")</f>
        <v>CH2M Hill</v>
      </c>
      <c r="E27" s="29" t="str">
        <f>IFERROR(__xludf.DUMMYFUNCTION("""COMPUTED_VALUE"""),"CH2M Hill")</f>
        <v>CH2M Hill</v>
      </c>
      <c r="F27" s="29" t="str">
        <f>IFERROR(__xludf.DUMMYFUNCTION("""COMPUTED_VALUE"""),"Campbell Soup")</f>
        <v>Campbell Soup</v>
      </c>
      <c r="G27" s="29" t="str">
        <f>IFERROR(__xludf.DUMMYFUNCTION("""COMPUTED_VALUE"""),"Graybar Electric")</f>
        <v>Graybar Electric</v>
      </c>
      <c r="H27" s="29" t="str">
        <f>IFERROR(__xludf.DUMMYFUNCTION("""COMPUTED_VALUE"""),"Veritiv")</f>
        <v>Veritiv</v>
      </c>
      <c r="I27" s="29" t="str">
        <f>IFERROR(__xludf.DUMMYFUNCTION("""COMPUTED_VALUE"""),"Yum China Holdings")</f>
        <v>Yum China Holdings</v>
      </c>
      <c r="J27" s="29" t="str">
        <f>IFERROR(__xludf.DUMMYFUNCTION("""COMPUTED_VALUE"""),"Otis Worldwide")</f>
        <v>Otis Worldwide</v>
      </c>
      <c r="K27" s="29" t="str">
        <f>IFERROR(__xludf.DUMMYFUNCTION("""COMPUTED_VALUE"""),"American Electric Power")</f>
        <v>American Electric Power</v>
      </c>
      <c r="L27" s="29" t="str">
        <f>IFERROR(__xludf.DUMMYFUNCTION("""COMPUTED_VALUE"""),"Land O'Lakes")</f>
        <v>Land O'Lakes</v>
      </c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35" t="str">
        <f>IFERROR(__xludf.DUMMYFUNCTION("""COMPUTED_VALUE"""),"PepsiCo")</f>
        <v>PepsiCo</v>
      </c>
      <c r="B28" s="39"/>
      <c r="C28" s="29"/>
      <c r="D28" s="29"/>
      <c r="E28" s="29"/>
      <c r="F28" s="29" t="str">
        <f>IFERROR(__xludf.DUMMYFUNCTION("""COMPUTED_VALUE"""),"Hershey")</f>
        <v>Hershey</v>
      </c>
      <c r="G28" s="29" t="str">
        <f>IFERROR(__xludf.DUMMYFUNCTION("""COMPUTED_VALUE"""),"CMS Energy")</f>
        <v>CMS Energy</v>
      </c>
      <c r="H28" s="29" t="str">
        <f>IFERROR(__xludf.DUMMYFUNCTION("""COMPUTED_VALUE"""),"Thrivent Financial for Lutherans")</f>
        <v>Thrivent Financial for Lutherans</v>
      </c>
      <c r="I28" s="29" t="str">
        <f>IFERROR(__xludf.DUMMYFUNCTION("""COMPUTED_VALUE"""),"Dick's Sporting Goods")</f>
        <v>Dick's Sporting Goods</v>
      </c>
      <c r="J28" s="29" t="str">
        <f>IFERROR(__xludf.DUMMYFUNCTION("""COMPUTED_VALUE"""),"Ross Stores")</f>
        <v>Ross Stores</v>
      </c>
      <c r="K28" s="29" t="str">
        <f>IFERROR(__xludf.DUMMYFUNCTION("""COMPUTED_VALUE"""),"Reinsurance Group of America")</f>
        <v>Reinsurance Group of America</v>
      </c>
      <c r="L28" s="29" t="str">
        <f>IFERROR(__xludf.DUMMYFUNCTION("""COMPUTED_VALUE"""),"Lincoln National")</f>
        <v>Lincoln National</v>
      </c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35" t="str">
        <f>IFERROR(__xludf.DUMMYFUNCTION("""COMPUTED_VALUE"""),"Lockheed Martin")</f>
        <v>Lockheed Martin</v>
      </c>
      <c r="B29" s="39"/>
      <c r="C29" s="29"/>
      <c r="D29" s="29"/>
      <c r="E29" s="29"/>
      <c r="F29" s="29" t="str">
        <f>IFERROR(__xludf.DUMMYFUNCTION("""COMPUTED_VALUE"""),"CMS Energy")</f>
        <v>CMS Energy</v>
      </c>
      <c r="G29" s="29" t="str">
        <f>IFERROR(__xludf.DUMMYFUNCTION("""COMPUTED_VALUE"""),"Ulta Beauty")</f>
        <v>Ulta Beauty</v>
      </c>
      <c r="H29" s="29" t="str">
        <f>IFERROR(__xludf.DUMMYFUNCTION("""COMPUTED_VALUE"""),"Jones Financial (Edward Jones)")</f>
        <v>Jones Financial (Edward Jones)</v>
      </c>
      <c r="I29" s="29" t="str">
        <f>IFERROR(__xludf.DUMMYFUNCTION("""COMPUTED_VALUE"""),"Coty")</f>
        <v>Coty</v>
      </c>
      <c r="J29" s="29" t="str">
        <f>IFERROR(__xludf.DUMMYFUNCTION("""COMPUTED_VALUE"""),"Jones Financial (Edward Jones)")</f>
        <v>Jones Financial (Edward Jones)</v>
      </c>
      <c r="K29" s="29" t="str">
        <f>IFERROR(__xludf.DUMMYFUNCTION("""COMPUTED_VALUE"""),"Advanced Micro Devices")</f>
        <v>Advanced Micro Devices</v>
      </c>
      <c r="L29" s="29" t="str">
        <f>IFERROR(__xludf.DUMMYFUNCTION("""COMPUTED_VALUE"""),"Ross Stores")</f>
        <v>Ross Stores</v>
      </c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35" t="str">
        <f>IFERROR(__xludf.DUMMYFUNCTION("""COMPUTED_VALUE"""),"Oracle")</f>
        <v>Oracle</v>
      </c>
      <c r="B30" s="39"/>
      <c r="C30" s="29"/>
      <c r="D30" s="29"/>
      <c r="E30" s="29"/>
      <c r="F30" s="29" t="str">
        <f>IFERROR(__xludf.DUMMYFUNCTION("""COMPUTED_VALUE"""),"Graybar Electric")</f>
        <v>Graybar Electric</v>
      </c>
      <c r="G30" s="29"/>
      <c r="H30" s="29" t="str">
        <f>IFERROR(__xludf.DUMMYFUNCTION("""COMPUTED_VALUE"""),"Yum China Holdings")</f>
        <v>Yum China Holdings</v>
      </c>
      <c r="I30" s="29" t="str">
        <f>IFERROR(__xludf.DUMMYFUNCTION("""COMPUTED_VALUE"""),"Thrivent Financial for Lutherans")</f>
        <v>Thrivent Financial for Lutherans</v>
      </c>
      <c r="J30" s="29" t="str">
        <f>IFERROR(__xludf.DUMMYFUNCTION("""COMPUTED_VALUE"""),"Advanced Micro Devices")</f>
        <v>Advanced Micro Devices</v>
      </c>
      <c r="K30" s="29" t="str">
        <f>IFERROR(__xludf.DUMMYFUNCTION("""COMPUTED_VALUE"""),"Land O'Lakes")</f>
        <v>Land O'Lakes</v>
      </c>
      <c r="L30" s="29" t="str">
        <f>IFERROR(__xludf.DUMMYFUNCTION("""COMPUTED_VALUE"""),"Lumen Technologies")</f>
        <v>Lumen Technologies</v>
      </c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35" t="str">
        <f>IFERROR(__xludf.DUMMYFUNCTION("""COMPUTED_VALUE"""),"General Dynamics")</f>
        <v>General Dynamics</v>
      </c>
      <c r="B31" s="39"/>
      <c r="C31" s="29"/>
      <c r="D31" s="29"/>
      <c r="E31" s="29"/>
      <c r="F31" s="29" t="str">
        <f>IFERROR(__xludf.DUMMYFUNCTION("""COMPUTED_VALUE"""),"Avon Products")</f>
        <v>Avon Products</v>
      </c>
      <c r="G31" s="29"/>
      <c r="H31" s="29" t="str">
        <f>IFERROR(__xludf.DUMMYFUNCTION("""COMPUTED_VALUE"""),"Alliance Data Systems")</f>
        <v>Alliance Data Systems</v>
      </c>
      <c r="I31" s="29" t="str">
        <f>IFERROR(__xludf.DUMMYFUNCTION("""COMPUTED_VALUE"""),"Hershey")</f>
        <v>Hershey</v>
      </c>
      <c r="J31" s="29" t="str">
        <f>IFERROR(__xludf.DUMMYFUNCTION("""COMPUTED_VALUE"""),"Dick's Sporting Goods")</f>
        <v>Dick's Sporting Goods</v>
      </c>
      <c r="K31" s="29" t="str">
        <f>IFERROR(__xludf.DUMMYFUNCTION("""COMPUTED_VALUE"""),"Automatic Data Processing")</f>
        <v>Automatic Data Processing</v>
      </c>
      <c r="L31" s="29" t="str">
        <f>IFERROR(__xludf.DUMMYFUNCTION("""COMPUTED_VALUE"""),"Reliance Steel &amp; Aluminum")</f>
        <v>Reliance Steel &amp; Aluminum</v>
      </c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35" t="str">
        <f>IFERROR(__xludf.DUMMYFUNCTION("""COMPUTED_VALUE"""),"Mondelez International")</f>
        <v>Mondelez International</v>
      </c>
      <c r="B32" s="39"/>
      <c r="C32" s="29"/>
      <c r="D32" s="29"/>
      <c r="E32" s="29"/>
      <c r="F32" s="29" t="str">
        <f>IFERROR(__xludf.DUMMYFUNCTION("""COMPUTED_VALUE"""),"Ingredion")</f>
        <v>Ingredion</v>
      </c>
      <c r="G32" s="29"/>
      <c r="H32" s="29" t="str">
        <f>IFERROR(__xludf.DUMMYFUNCTION("""COMPUTED_VALUE"""),"Hershey")</f>
        <v>Hershey</v>
      </c>
      <c r="I32" s="29" t="str">
        <f>IFERROR(__xludf.DUMMYFUNCTION("""COMPUTED_VALUE"""),"Insight Enterprises")</f>
        <v>Insight Enterprises</v>
      </c>
      <c r="J32" s="29" t="str">
        <f>IFERROR(__xludf.DUMMYFUNCTION("""COMPUTED_VALUE"""),"Yum China Holdings")</f>
        <v>Yum China Holdings</v>
      </c>
      <c r="K32" s="29" t="str">
        <f>IFERROR(__xludf.DUMMYFUNCTION("""COMPUTED_VALUE"""),"Parker-Hannifin")</f>
        <v>Parker-Hannifin</v>
      </c>
      <c r="L32" s="29" t="str">
        <f>IFERROR(__xludf.DUMMYFUNCTION("""COMPUTED_VALUE"""),"Automatic Data Processing")</f>
        <v>Automatic Data Processing</v>
      </c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35" t="str">
        <f>IFERROR(__xludf.DUMMYFUNCTION("""COMPUTED_VALUE"""),"Duke Energy")</f>
        <v>Duke Energy</v>
      </c>
      <c r="B33" s="39"/>
      <c r="C33" s="29"/>
      <c r="D33" s="29"/>
      <c r="E33" s="29"/>
      <c r="F33" s="29" t="str">
        <f>IFERROR(__xludf.DUMMYFUNCTION("""COMPUTED_VALUE"""),"Mattel")</f>
        <v>Mattel</v>
      </c>
      <c r="G33" s="29"/>
      <c r="H33" s="29" t="str">
        <f>IFERROR(__xludf.DUMMYFUNCTION("""COMPUTED_VALUE"""),"KeyCorp")</f>
        <v>KeyCorp</v>
      </c>
      <c r="I33" s="29" t="str">
        <f>IFERROR(__xludf.DUMMYFUNCTION("""COMPUTED_VALUE"""),"Graybar Electric")</f>
        <v>Graybar Electric</v>
      </c>
      <c r="J33" s="29" t="str">
        <f>IFERROR(__xludf.DUMMYFUNCTION("""COMPUTED_VALUE"""),"Thrivent Financial for Lutherans")</f>
        <v>Thrivent Financial for Lutherans</v>
      </c>
      <c r="K33" s="29" t="str">
        <f>IFERROR(__xludf.DUMMYFUNCTION("""COMPUTED_VALUE"""),"Otis Worldwide")</f>
        <v>Otis Worldwide</v>
      </c>
      <c r="L33" s="29" t="str">
        <f>IFERROR(__xludf.DUMMYFUNCTION("""COMPUTED_VALUE"""),"Reinsurance Group of America")</f>
        <v>Reinsurance Group of America</v>
      </c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35" t="str">
        <f>IFERROR(__xludf.DUMMYFUNCTION("""COMPUTED_VALUE"""),"Xerox")</f>
        <v>Xerox</v>
      </c>
      <c r="B34" s="39"/>
      <c r="C34" s="29"/>
      <c r="D34" s="29"/>
      <c r="E34" s="29"/>
      <c r="F34" s="29" t="str">
        <f>IFERROR(__xludf.DUMMYFUNCTION("""COMPUTED_VALUE"""),"KeyCorp")</f>
        <v>KeyCorp</v>
      </c>
      <c r="G34" s="29"/>
      <c r="H34" s="29" t="str">
        <f>IFERROR(__xludf.DUMMYFUNCTION("""COMPUTED_VALUE"""),"Graybar Electric")</f>
        <v>Graybar Electric</v>
      </c>
      <c r="I34" s="29" t="str">
        <f>IFERROR(__xludf.DUMMYFUNCTION("""COMPUTED_VALUE"""),"Ulta Beauty")</f>
        <v>Ulta Beauty</v>
      </c>
      <c r="J34" s="29" t="str">
        <f>IFERROR(__xludf.DUMMYFUNCTION("""COMPUTED_VALUE"""),"Hershey")</f>
        <v>Hershey</v>
      </c>
      <c r="K34" s="29" t="str">
        <f>IFERROR(__xludf.DUMMYFUNCTION("""COMPUTED_VALUE"""),"Reliance Steel &amp; Aluminum")</f>
        <v>Reliance Steel &amp; Aluminum</v>
      </c>
      <c r="L34" s="29" t="str">
        <f>IFERROR(__xludf.DUMMYFUNCTION("""COMPUTED_VALUE"""),"Parker-Hannifin")</f>
        <v>Parker-Hannifin</v>
      </c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35" t="str">
        <f>IFERROR(__xludf.DUMMYFUNCTION("""COMPUTED_VALUE"""),"Occidental Petroleum")</f>
        <v>Occidental Petroleum</v>
      </c>
      <c r="B35" s="39"/>
      <c r="C35" s="29"/>
      <c r="D35" s="29"/>
      <c r="E35" s="29"/>
      <c r="F35" s="29" t="str">
        <f>IFERROR(__xludf.DUMMYFUNCTION("""COMPUTED_VALUE"""),"CH2M Hill")</f>
        <v>CH2M Hill</v>
      </c>
      <c r="G35" s="29"/>
      <c r="H35" s="29" t="str">
        <f>IFERROR(__xludf.DUMMYFUNCTION("""COMPUTED_VALUE"""),"Celanese")</f>
        <v>Celanese</v>
      </c>
      <c r="I35" s="29" t="str">
        <f>IFERROR(__xludf.DUMMYFUNCTION("""COMPUTED_VALUE"""),"CMS Energy")</f>
        <v>CMS Energy</v>
      </c>
      <c r="J35" s="29" t="str">
        <f>IFERROR(__xludf.DUMMYFUNCTION("""COMPUTED_VALUE"""),"Graybar Electric")</f>
        <v>Graybar Electric</v>
      </c>
      <c r="K35" s="29" t="str">
        <f>IFERROR(__xludf.DUMMYFUNCTION("""COMPUTED_VALUE"""),"Fidelity National Information Services")</f>
        <v>Fidelity National Information Services</v>
      </c>
      <c r="L35" s="29" t="str">
        <f>IFERROR(__xludf.DUMMYFUNCTION("""COMPUTED_VALUE"""),"Opendoor Technologies")</f>
        <v>Opendoor Technologies</v>
      </c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35" t="str">
        <f>IFERROR(__xludf.DUMMYFUNCTION("""COMPUTED_VALUE"""),"Guardian Life Ins. Co. of America")</f>
        <v>Guardian Life Ins. Co. of America</v>
      </c>
      <c r="B36" s="39"/>
      <c r="C36" s="29"/>
      <c r="D36" s="29"/>
      <c r="E36" s="29"/>
      <c r="F36" s="29" t="str">
        <f>IFERROR(__xludf.DUMMYFUNCTION("""COMPUTED_VALUE"""),"Yahoo")</f>
        <v>Yahoo</v>
      </c>
      <c r="G36" s="29"/>
      <c r="H36" s="29" t="str">
        <f>IFERROR(__xludf.DUMMYFUNCTION("""COMPUTED_VALUE"""),"CMS Energy")</f>
        <v>CMS Energy</v>
      </c>
      <c r="I36" s="29" t="str">
        <f>IFERROR(__xludf.DUMMYFUNCTION("""COMPUTED_VALUE"""),"Advanced Micro Devices")</f>
        <v>Advanced Micro Devices</v>
      </c>
      <c r="J36" s="29" t="str">
        <f>IFERROR(__xludf.DUMMYFUNCTION("""COMPUTED_VALUE"""),"Science Applications International")</f>
        <v>Science Applications International</v>
      </c>
      <c r="K36" s="29" t="str">
        <f>IFERROR(__xludf.DUMMYFUNCTION("""COMPUTED_VALUE"""),"Jones Financial (Edward Jones)")</f>
        <v>Jones Financial (Edward Jones)</v>
      </c>
      <c r="L36" s="29" t="str">
        <f>IFERROR(__xludf.DUMMYFUNCTION("""COMPUTED_VALUE"""),"Jackson Financial")</f>
        <v>Jackson Financial</v>
      </c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35" t="str">
        <f>IFERROR(__xludf.DUMMYFUNCTION("""COMPUTED_VALUE"""),"Ross Stores")</f>
        <v>Ross Stores</v>
      </c>
      <c r="B37" s="39"/>
      <c r="C37" s="29"/>
      <c r="D37" s="29"/>
      <c r="E37" s="29"/>
      <c r="F37" s="29"/>
      <c r="G37" s="29"/>
      <c r="H37" s="29" t="str">
        <f>IFERROR(__xludf.DUMMYFUNCTION("""COMPUTED_VALUE"""),"Ulta Beauty")</f>
        <v>Ulta Beauty</v>
      </c>
      <c r="I37" s="29" t="str">
        <f>IFERROR(__xludf.DUMMYFUNCTION("""COMPUTED_VALUE"""),"Science Applications International")</f>
        <v>Science Applications International</v>
      </c>
      <c r="J37" s="29" t="str">
        <f>IFERROR(__xludf.DUMMYFUNCTION("""COMPUTED_VALUE"""),"Williams-Sonoma")</f>
        <v>Williams-Sonoma</v>
      </c>
      <c r="K37" s="29" t="str">
        <f>IFERROR(__xludf.DUMMYFUNCTION("""COMPUTED_VALUE"""),"Dick's Sporting Goods")</f>
        <v>Dick's Sporting Goods</v>
      </c>
      <c r="L37" s="29" t="str">
        <f>IFERROR(__xludf.DUMMYFUNCTION("""COMPUTED_VALUE"""),"Fidelity National Information Services")</f>
        <v>Fidelity National Information Services</v>
      </c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35" t="str">
        <f>IFERROR(__xludf.DUMMYFUNCTION("""COMPUTED_VALUE"""),"Reynolds American")</f>
        <v>Reynolds American</v>
      </c>
      <c r="B38" s="39"/>
      <c r="C38" s="29"/>
      <c r="D38" s="29"/>
      <c r="E38" s="29"/>
      <c r="F38" s="29"/>
      <c r="G38" s="29"/>
      <c r="H38" s="29" t="str">
        <f>IFERROR(__xludf.DUMMYFUNCTION("""COMPUTED_VALUE"""),"Advanced Micro Devices")</f>
        <v>Advanced Micro Devices</v>
      </c>
      <c r="I38" s="29" t="str">
        <f>IFERROR(__xludf.DUMMYFUNCTION("""COMPUTED_VALUE"""),"Celanese")</f>
        <v>Celanese</v>
      </c>
      <c r="J38" s="29" t="str">
        <f>IFERROR(__xludf.DUMMYFUNCTION("""COMPUTED_VALUE"""),"Coty")</f>
        <v>Coty</v>
      </c>
      <c r="K38" s="29" t="str">
        <f>IFERROR(__xludf.DUMMYFUNCTION("""COMPUTED_VALUE"""),"Thrivent Financial for Lutherans")</f>
        <v>Thrivent Financial for Lutherans</v>
      </c>
      <c r="L38" s="29" t="str">
        <f>IFERROR(__xludf.DUMMYFUNCTION("""COMPUTED_VALUE"""),"Otis Worldwide")</f>
        <v>Otis Worldwide</v>
      </c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35" t="str">
        <f>IFERROR(__xludf.DUMMYFUNCTION("""COMPUTED_VALUE"""),"Hertz Global Holdings")</f>
        <v>Hertz Global Holdings</v>
      </c>
      <c r="B39" s="39"/>
      <c r="C39" s="29"/>
      <c r="D39" s="29"/>
      <c r="E39" s="29"/>
      <c r="F39" s="29"/>
      <c r="G39" s="29"/>
      <c r="H39" s="29" t="str">
        <f>IFERROR(__xludf.DUMMYFUNCTION("""COMPUTED_VALUE"""),"Zoetis")</f>
        <v>Zoetis</v>
      </c>
      <c r="I39" s="29" t="str">
        <f>IFERROR(__xludf.DUMMYFUNCTION("""COMPUTED_VALUE"""),"Zoetis")</f>
        <v>Zoetis</v>
      </c>
      <c r="J39" s="29" t="str">
        <f>IFERROR(__xludf.DUMMYFUNCTION("""COMPUTED_VALUE"""),"Clorox")</f>
        <v>Clorox</v>
      </c>
      <c r="K39" s="29" t="str">
        <f>IFERROR(__xludf.DUMMYFUNCTION("""COMPUTED_VALUE"""),"Yum China Holdings")</f>
        <v>Yum China Holdings</v>
      </c>
      <c r="L39" s="29" t="str">
        <f>IFERROR(__xludf.DUMMYFUNCTION("""COMPUTED_VALUE"""),"Jones Financial (Edward Jones)")</f>
        <v>Jones Financial (Edward Jones)</v>
      </c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35" t="str">
        <f>IFERROR(__xludf.DUMMYFUNCTION("""COMPUTED_VALUE"""),"Reinsurance Group of America")</f>
        <v>Reinsurance Group of America</v>
      </c>
      <c r="B40" s="39"/>
      <c r="C40" s="29"/>
      <c r="D40" s="29"/>
      <c r="E40" s="29"/>
      <c r="F40" s="29"/>
      <c r="G40" s="29"/>
      <c r="H40" s="29" t="str">
        <f>IFERROR(__xludf.DUMMYFUNCTION("""COMPUTED_VALUE"""),"Williams-Sonoma")</f>
        <v>Williams-Sonoma</v>
      </c>
      <c r="I40" s="29" t="str">
        <f>IFERROR(__xludf.DUMMYFUNCTION("""COMPUTED_VALUE"""),"Mahwah Bergen Retail Group")</f>
        <v>Mahwah Bergen Retail Group</v>
      </c>
      <c r="J40" s="29" t="str">
        <f>IFERROR(__xludf.DUMMYFUNCTION("""COMPUTED_VALUE"""),"Zoetis")</f>
        <v>Zoetis</v>
      </c>
      <c r="K40" s="29" t="str">
        <f>IFERROR(__xludf.DUMMYFUNCTION("""COMPUTED_VALUE"""),"Insight Enterprises")</f>
        <v>Insight Enterprises</v>
      </c>
      <c r="L40" s="29" t="str">
        <f>IFERROR(__xludf.DUMMYFUNCTION("""COMPUTED_VALUE"""),"Dick's Sporting Goods")</f>
        <v>Dick's Sporting Goods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35" t="str">
        <f>IFERROR(__xludf.DUMMYFUNCTION("""COMPUTED_VALUE"""),"Sempra Energy")</f>
        <v>Sempra Energy</v>
      </c>
      <c r="B41" s="39"/>
      <c r="C41" s="29"/>
      <c r="D41" s="29"/>
      <c r="E41" s="29"/>
      <c r="F41" s="29"/>
      <c r="G41" s="29"/>
      <c r="H41" s="29"/>
      <c r="I41" s="29" t="str">
        <f>IFERROR(__xludf.DUMMYFUNCTION("""COMPUTED_VALUE"""),"Clorox")</f>
        <v>Clorox</v>
      </c>
      <c r="J41" s="29" t="str">
        <f>IFERROR(__xludf.DUMMYFUNCTION("""COMPUTED_VALUE"""),"Vertex Pharmaceuticals")</f>
        <v>Vertex Pharmaceuticals</v>
      </c>
      <c r="K41" s="29" t="str">
        <f>IFERROR(__xludf.DUMMYFUNCTION("""COMPUTED_VALUE"""),"Bed Bath &amp; Beyond")</f>
        <v>Bed Bath &amp; Beyond</v>
      </c>
      <c r="L41" s="29" t="str">
        <f>IFERROR(__xludf.DUMMYFUNCTION("""COMPUTED_VALUE"""),"Graybar Electric")</f>
        <v>Graybar Electric</v>
      </c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35" t="str">
        <f>IFERROR(__xludf.DUMMYFUNCTION("""COMPUTED_VALUE"""),"CST Brands")</f>
        <v>CST Brands</v>
      </c>
      <c r="B42" s="39"/>
      <c r="C42" s="29"/>
      <c r="D42" s="29"/>
      <c r="E42" s="29"/>
      <c r="F42" s="29"/>
      <c r="G42" s="29"/>
      <c r="H42" s="29"/>
      <c r="I42" s="29" t="str">
        <f>IFERROR(__xludf.DUMMYFUNCTION("""COMPUTED_VALUE"""),"Tapestry")</f>
        <v>Tapestry</v>
      </c>
      <c r="J42" s="29" t="str">
        <f>IFERROR(__xludf.DUMMYFUNCTION("""COMPUTED_VALUE"""),"Taylor Morrison Home")</f>
        <v>Taylor Morrison Home</v>
      </c>
      <c r="K42" s="29" t="str">
        <f>IFERROR(__xludf.DUMMYFUNCTION("""COMPUTED_VALUE"""),"Hershey")</f>
        <v>Hershey</v>
      </c>
      <c r="L42" s="29" t="str">
        <f>IFERROR(__xludf.DUMMYFUNCTION("""COMPUTED_VALUE"""),"Insight Enterprises")</f>
        <v>Insight Enterprises</v>
      </c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35" t="str">
        <f>IFERROR(__xludf.DUMMYFUNCTION("""COMPUTED_VALUE"""),"Veritiv")</f>
        <v>Veritiv</v>
      </c>
      <c r="B43" s="39"/>
      <c r="C43" s="29"/>
      <c r="D43" s="29"/>
      <c r="E43" s="29"/>
      <c r="F43" s="29"/>
      <c r="G43" s="29"/>
      <c r="H43" s="29"/>
      <c r="I43" s="29" t="str">
        <f>IFERROR(__xludf.DUMMYFUNCTION("""COMPUTED_VALUE"""),"Williams-Sonoma")</f>
        <v>Williams-Sonoma</v>
      </c>
      <c r="J43" s="29" t="str">
        <f>IFERROR(__xludf.DUMMYFUNCTION("""COMPUTED_VALUE"""),"Celanese")</f>
        <v>Celanese</v>
      </c>
      <c r="K43" s="29" t="str">
        <f>IFERROR(__xludf.DUMMYFUNCTION("""COMPUTED_VALUE"""),"Foot Locker")</f>
        <v>Foot Locker</v>
      </c>
      <c r="L43" s="29" t="str">
        <f>IFERROR(__xludf.DUMMYFUNCTION("""COMPUTED_VALUE"""),"Hershey")</f>
        <v>Hershey</v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35" t="str">
        <f>IFERROR(__xludf.DUMMYFUNCTION("""COMPUTED_VALUE"""),"Campbell Soup")</f>
        <v>Campbell Soup</v>
      </c>
      <c r="B44" s="39"/>
      <c r="C44" s="29"/>
      <c r="D44" s="29"/>
      <c r="E44" s="29"/>
      <c r="F44" s="29"/>
      <c r="G44" s="29"/>
      <c r="H44" s="29"/>
      <c r="I44" s="29" t="str">
        <f>IFERROR(__xludf.DUMMYFUNCTION("""COMPUTED_VALUE"""),"Commercial Metals")</f>
        <v>Commercial Metals</v>
      </c>
      <c r="J44" s="29" t="str">
        <f>IFERROR(__xludf.DUMMYFUNCTION("""COMPUTED_VALUE"""),"Nasdaq")</f>
        <v>Nasdaq</v>
      </c>
      <c r="K44" s="29" t="str">
        <f>IFERROR(__xludf.DUMMYFUNCTION("""COMPUTED_VALUE"""),"Jackson Financial")</f>
        <v>Jackson Financial</v>
      </c>
      <c r="L44" s="29" t="str">
        <f>IFERROR(__xludf.DUMMYFUNCTION("""COMPUTED_VALUE"""),"Celanese")</f>
        <v>Celanese</v>
      </c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35" t="str">
        <f>IFERROR(__xludf.DUMMYFUNCTION("""COMPUTED_VALUE"""),"Avon Products")</f>
        <v>Avon Products</v>
      </c>
      <c r="B45" s="39"/>
      <c r="C45" s="29"/>
      <c r="D45" s="29"/>
      <c r="E45" s="29"/>
      <c r="F45" s="29"/>
      <c r="G45" s="29"/>
      <c r="H45" s="29"/>
      <c r="I45" s="29" t="str">
        <f>IFERROR(__xludf.DUMMYFUNCTION("""COMPUTED_VALUE"""),"Franklin Resources")</f>
        <v>Franklin Resources</v>
      </c>
      <c r="J45" s="29" t="str">
        <f>IFERROR(__xludf.DUMMYFUNCTION("""COMPUTED_VALUE"""),"Franklin Resources")</f>
        <v>Franklin Resources</v>
      </c>
      <c r="K45" s="29" t="str">
        <f>IFERROR(__xludf.DUMMYFUNCTION("""COMPUTED_VALUE"""),"Graybar Electric")</f>
        <v>Graybar Electric</v>
      </c>
      <c r="L45" s="29" t="str">
        <f>IFERROR(__xludf.DUMMYFUNCTION("""COMPUTED_VALUE"""),"Yum China Holdings")</f>
        <v>Yum China Holdings</v>
      </c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35" t="str">
        <f>IFERROR(__xludf.DUMMYFUNCTION("""COMPUTED_VALUE"""),"Graybar Electric")</f>
        <v>Graybar Electric</v>
      </c>
      <c r="B46" s="39"/>
      <c r="C46" s="29"/>
      <c r="D46" s="29"/>
      <c r="E46" s="29"/>
      <c r="F46" s="29"/>
      <c r="G46" s="29"/>
      <c r="H46" s="29"/>
      <c r="I46" s="29"/>
      <c r="J46" s="29" t="str">
        <f>IFERROR(__xludf.DUMMYFUNCTION("""COMPUTED_VALUE"""),"Commercial Metals")</f>
        <v>Commercial Metals</v>
      </c>
      <c r="K46" s="29" t="str">
        <f>IFERROR(__xludf.DUMMYFUNCTION("""COMPUTED_VALUE"""),"Celanese")</f>
        <v>Celanese</v>
      </c>
      <c r="L46" s="29" t="str">
        <f>IFERROR(__xludf.DUMMYFUNCTION("""COMPUTED_VALUE"""),"Thrivent Financial for Lutherans")</f>
        <v>Thrivent Financial for Lutherans</v>
      </c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35" t="str">
        <f>IFERROR(__xludf.DUMMYFUNCTION("""COMPUTED_VALUE"""),"Ingredion")</f>
        <v>Ingredion</v>
      </c>
      <c r="B47" s="39"/>
      <c r="C47" s="29"/>
      <c r="D47" s="29"/>
      <c r="E47" s="29"/>
      <c r="F47" s="29"/>
      <c r="G47" s="29"/>
      <c r="H47" s="29"/>
      <c r="I47" s="29"/>
      <c r="J47" s="29"/>
      <c r="K47" s="29" t="str">
        <f>IFERROR(__xludf.DUMMYFUNCTION("""COMPUTED_VALUE"""),"Franklin Resources")</f>
        <v>Franklin Resources</v>
      </c>
      <c r="L47" s="29" t="str">
        <f>IFERROR(__xludf.DUMMYFUNCTION("""COMPUTED_VALUE"""),"Vertex Pharmaceuticals")</f>
        <v>Vertex Pharmaceuticals</v>
      </c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35" t="str">
        <f>IFERROR(__xludf.DUMMYFUNCTION("""COMPUTED_VALUE"""),"CH2M Hill")</f>
        <v>CH2M Hill</v>
      </c>
      <c r="B48" s="39"/>
      <c r="C48" s="29"/>
      <c r="D48" s="29"/>
      <c r="E48" s="29"/>
      <c r="F48" s="29"/>
      <c r="G48" s="29"/>
      <c r="H48" s="29"/>
      <c r="I48" s="29"/>
      <c r="J48" s="29"/>
      <c r="K48" s="29" t="str">
        <f>IFERROR(__xludf.DUMMYFUNCTION("""COMPUTED_VALUE"""),"Williams-Sonoma")</f>
        <v>Williams-Sonoma</v>
      </c>
      <c r="L48" s="29" t="str">
        <f>IFERROR(__xludf.DUMMYFUNCTION("""COMPUTED_VALUE"""),"Commercial Metals")</f>
        <v>Commercial Metals</v>
      </c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35" t="str">
        <f>IFERROR(__xludf.DUMMYFUNCTION("""COMPUTED_VALUE"""),"General Motors")</f>
        <v>General Motors</v>
      </c>
      <c r="B49" s="39"/>
      <c r="C49" s="29"/>
      <c r="D49" s="29"/>
      <c r="E49" s="29"/>
      <c r="F49" s="29"/>
      <c r="G49" s="29"/>
      <c r="H49" s="29"/>
      <c r="I49" s="29"/>
      <c r="J49" s="29"/>
      <c r="K49" s="29" t="str">
        <f>IFERROR(__xludf.DUMMYFUNCTION("""COMPUTED_VALUE"""),"Opendoor Technologies")</f>
        <v>Opendoor Technologies</v>
      </c>
      <c r="L49" s="29" t="str">
        <f>IFERROR(__xludf.DUMMYFUNCTION("""COMPUTED_VALUE"""),"Foot Locker")</f>
        <v>Foot Locker</v>
      </c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35" t="str">
        <f>IFERROR(__xludf.DUMMYFUNCTION("""COMPUTED_VALUE"""),"IBM")</f>
        <v>IBM</v>
      </c>
      <c r="B50" s="39"/>
      <c r="C50" s="29"/>
      <c r="D50" s="29"/>
      <c r="E50" s="29"/>
      <c r="F50" s="29"/>
      <c r="G50" s="29"/>
      <c r="H50" s="29"/>
      <c r="I50" s="29"/>
      <c r="J50" s="29"/>
      <c r="K50" s="29" t="str">
        <f>IFERROR(__xludf.DUMMYFUNCTION("""COMPUTED_VALUE"""),"Bath &amp; Body Works")</f>
        <v>Bath &amp; Body Works</v>
      </c>
      <c r="L50" s="29" t="str">
        <f>IFERROR(__xludf.DUMMYFUNCTION("""COMPUTED_VALUE"""),"Williams-Sonoma")</f>
        <v>Williams-Sonoma</v>
      </c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35" t="str">
        <f>IFERROR(__xludf.DUMMYFUNCTION("""COMPUTED_VALUE"""),"PepsiCo")</f>
        <v>PepsiCo</v>
      </c>
      <c r="B51" s="39"/>
      <c r="C51" s="29"/>
      <c r="D51" s="29"/>
      <c r="E51" s="29"/>
      <c r="F51" s="29"/>
      <c r="G51" s="29"/>
      <c r="H51" s="29"/>
      <c r="I51" s="29"/>
      <c r="J51" s="29"/>
      <c r="K51" s="29" t="str">
        <f>IFERROR(__xludf.DUMMYFUNCTION("""COMPUTED_VALUE"""),"Zoetis")</f>
        <v>Zoetis</v>
      </c>
      <c r="L51" s="29" t="str">
        <f>IFERROR(__xludf.DUMMYFUNCTION("""COMPUTED_VALUE"""),"Franklin Resources")</f>
        <v>Franklin Resources</v>
      </c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35" t="str">
        <f>IFERROR(__xludf.DUMMYFUNCTION("""COMPUTED_VALUE"""),"Lockheed Martin")</f>
        <v>Lockheed Martin</v>
      </c>
      <c r="B52" s="39"/>
      <c r="C52" s="29"/>
      <c r="D52" s="29"/>
      <c r="E52" s="29"/>
      <c r="F52" s="29"/>
      <c r="G52" s="29"/>
      <c r="H52" s="29"/>
      <c r="I52" s="29"/>
      <c r="J52" s="29"/>
      <c r="K52" s="29" t="str">
        <f>IFERROR(__xludf.DUMMYFUNCTION("""COMPUTED_VALUE"""),"Vertex Pharmaceuticals")</f>
        <v>Vertex Pharmaceuticals</v>
      </c>
      <c r="L52" s="29" t="str">
        <f>IFERROR(__xludf.DUMMYFUNCTION("""COMPUTED_VALUE"""),"Taylor Morrison Home")</f>
        <v>Taylor Morrison Home</v>
      </c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35" t="str">
        <f>IFERROR(__xludf.DUMMYFUNCTION("""COMPUTED_VALUE"""),"Hewlett Packard Enterprise")</f>
        <v>Hewlett Packard Enterprise</v>
      </c>
      <c r="B53" s="39"/>
      <c r="C53" s="29"/>
      <c r="D53" s="29"/>
      <c r="E53" s="29"/>
      <c r="F53" s="29"/>
      <c r="G53" s="29"/>
      <c r="H53" s="29"/>
      <c r="I53" s="29"/>
      <c r="J53" s="29"/>
      <c r="K53" s="29" t="str">
        <f>IFERROR(__xludf.DUMMYFUNCTION("""COMPUTED_VALUE"""),"Taylor Morrison Home")</f>
        <v>Taylor Morrison Home</v>
      </c>
      <c r="L53" s="29" t="str">
        <f>IFERROR(__xludf.DUMMYFUNCTION("""COMPUTED_VALUE"""),"Zoetis")</f>
        <v>Zoetis</v>
      </c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35" t="str">
        <f>IFERROR(__xludf.DUMMYFUNCTION("""COMPUTED_VALUE"""),"Oracle")</f>
        <v>Oracle</v>
      </c>
      <c r="B54" s="39"/>
      <c r="C54" s="29"/>
      <c r="D54" s="29"/>
      <c r="E54" s="29"/>
      <c r="F54" s="29"/>
      <c r="G54" s="29"/>
      <c r="H54" s="29"/>
      <c r="I54" s="29"/>
      <c r="J54" s="29"/>
      <c r="K54" s="29" t="str">
        <f>IFERROR(__xludf.DUMMYFUNCTION("""COMPUTED_VALUE"""),"Science Applications International")</f>
        <v>Science Applications International</v>
      </c>
      <c r="L54" s="29" t="str">
        <f>IFERROR(__xludf.DUMMYFUNCTION("""COMPUTED_VALUE"""),"Bed Bath &amp; Beyond")</f>
        <v>Bed Bath &amp; Beyond</v>
      </c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35" t="str">
        <f>IFERROR(__xludf.DUMMYFUNCTION("""COMPUTED_VALUE"""),"General Dynamics")</f>
        <v>General Dynamics</v>
      </c>
      <c r="B55" s="39"/>
      <c r="C55" s="29"/>
      <c r="D55" s="29"/>
      <c r="E55" s="29"/>
      <c r="F55" s="29"/>
      <c r="G55" s="29"/>
      <c r="H55" s="29"/>
      <c r="I55" s="29"/>
      <c r="J55" s="29"/>
      <c r="K55" s="29" t="str">
        <f>IFERROR(__xludf.DUMMYFUNCTION("""COMPUTED_VALUE"""),"Clorox")</f>
        <v>Clorox</v>
      </c>
      <c r="L55" s="29" t="str">
        <f>IFERROR(__xludf.DUMMYFUNCTION("""COMPUTED_VALUE"""),"Science Applications International")</f>
        <v>Science Applications International</v>
      </c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35" t="str">
        <f>IFERROR(__xludf.DUMMYFUNCTION("""COMPUTED_VALUE"""),"Mondelez International")</f>
        <v>Mondelez International</v>
      </c>
      <c r="B56" s="39"/>
      <c r="C56" s="29"/>
      <c r="D56" s="29"/>
      <c r="E56" s="29"/>
      <c r="F56" s="29"/>
      <c r="G56" s="29"/>
      <c r="H56" s="29"/>
      <c r="I56" s="29"/>
      <c r="J56" s="29"/>
      <c r="K56" s="29" t="str">
        <f>IFERROR(__xludf.DUMMYFUNCTION("""COMPUTED_VALUE"""),"Commercial Metals")</f>
        <v>Commercial Metals</v>
      </c>
      <c r="L56" s="29" t="str">
        <f>IFERROR(__xludf.DUMMYFUNCTION("""COMPUTED_VALUE"""),"Bath &amp; Body Works")</f>
        <v>Bath &amp; Body Works</v>
      </c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35" t="str">
        <f>IFERROR(__xludf.DUMMYFUNCTION("""COMPUTED_VALUE"""),"Progressive")</f>
        <v>Progressive</v>
      </c>
      <c r="B57" s="3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35" t="str">
        <f>IFERROR(__xludf.DUMMYFUNCTION("""COMPUTED_VALUE"""),"Duke Energy")</f>
        <v>Duke Energy</v>
      </c>
      <c r="B58" s="3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35" t="str">
        <f>IFERROR(__xludf.DUMMYFUNCTION("""COMPUTED_VALUE"""),"Staples")</f>
        <v>Staples</v>
      </c>
      <c r="B59" s="3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35" t="str">
        <f>IFERROR(__xludf.DUMMYFUNCTION("""COMPUTED_VALUE"""),"PG&amp;E")</f>
        <v>PG&amp;E</v>
      </c>
      <c r="B60" s="3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35" t="str">
        <f>IFERROR(__xludf.DUMMYFUNCTION("""COMPUTED_VALUE"""),"Synchrony Financial")</f>
        <v>Synchrony Financial</v>
      </c>
      <c r="B61" s="3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35" t="str">
        <f>IFERROR(__xludf.DUMMYFUNCTION("""COMPUTED_VALUE"""),"Guardian Life Ins. Co. of America")</f>
        <v>Guardian Life Ins. Co. of America</v>
      </c>
      <c r="B62" s="3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35" t="str">
        <f>IFERROR(__xludf.DUMMYFUNCTION("""COMPUTED_VALUE"""),"Ross Stores")</f>
        <v>Ross Stores</v>
      </c>
      <c r="B63" s="3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35" t="str">
        <f>IFERROR(__xludf.DUMMYFUNCTION("""COMPUTED_VALUE"""),"Reynolds American")</f>
        <v>Reynolds American</v>
      </c>
      <c r="B64" s="3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35" t="str">
        <f>IFERROR(__xludf.DUMMYFUNCTION("""COMPUTED_VALUE"""),"Reinsurance Group of America")</f>
        <v>Reinsurance Group of America</v>
      </c>
      <c r="B65" s="3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35" t="str">
        <f>IFERROR(__xludf.DUMMYFUNCTION("""COMPUTED_VALUE"""),"Occidental Petroleum")</f>
        <v>Occidental Petroleum</v>
      </c>
      <c r="B66" s="3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35" t="str">
        <f>IFERROR(__xludf.DUMMYFUNCTION("""COMPUTED_VALUE"""),"Sempra Energy")</f>
        <v>Sempra Energy</v>
      </c>
      <c r="B67" s="3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35" t="str">
        <f>IFERROR(__xludf.DUMMYFUNCTION("""COMPUTED_VALUE"""),"Hertz Global Holdings")</f>
        <v>Hertz Global Holdings</v>
      </c>
      <c r="B68" s="3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35" t="str">
        <f>IFERROR(__xludf.DUMMYFUNCTION("""COMPUTED_VALUE"""),"CST Brands")</f>
        <v>CST Brands</v>
      </c>
      <c r="B69" s="3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35" t="str">
        <f>IFERROR(__xludf.DUMMYFUNCTION("""COMPUTED_VALUE"""),"Veritiv")</f>
        <v>Veritiv</v>
      </c>
      <c r="B70" s="3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35" t="str">
        <f>IFERROR(__xludf.DUMMYFUNCTION("""COMPUTED_VALUE"""),"Campbell Soup")</f>
        <v>Campbell Soup</v>
      </c>
      <c r="B71" s="3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35" t="str">
        <f>IFERROR(__xludf.DUMMYFUNCTION("""COMPUTED_VALUE"""),"Hershey")</f>
        <v>Hershey</v>
      </c>
      <c r="B72" s="3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35" t="str">
        <f>IFERROR(__xludf.DUMMYFUNCTION("""COMPUTED_VALUE"""),"CMS Energy")</f>
        <v>CMS Energy</v>
      </c>
      <c r="B73" s="3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35" t="str">
        <f>IFERROR(__xludf.DUMMYFUNCTION("""COMPUTED_VALUE"""),"Graybar Electric")</f>
        <v>Graybar Electric</v>
      </c>
      <c r="B74" s="3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35" t="str">
        <f>IFERROR(__xludf.DUMMYFUNCTION("""COMPUTED_VALUE"""),"Avon Products")</f>
        <v>Avon Products</v>
      </c>
      <c r="B75" s="3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35" t="str">
        <f>IFERROR(__xludf.DUMMYFUNCTION("""COMPUTED_VALUE"""),"Ingredion")</f>
        <v>Ingredion</v>
      </c>
      <c r="B76" s="3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35" t="str">
        <f>IFERROR(__xludf.DUMMYFUNCTION("""COMPUTED_VALUE"""),"Mattel")</f>
        <v>Mattel</v>
      </c>
      <c r="B77" s="3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35" t="str">
        <f>IFERROR(__xludf.DUMMYFUNCTION("""COMPUTED_VALUE"""),"KeyCorp")</f>
        <v>KeyCorp</v>
      </c>
      <c r="B78" s="3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35" t="str">
        <f>IFERROR(__xludf.DUMMYFUNCTION("""COMPUTED_VALUE"""),"CH2M Hill")</f>
        <v>CH2M Hill</v>
      </c>
      <c r="B79" s="3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35" t="str">
        <f>IFERROR(__xludf.DUMMYFUNCTION("""COMPUTED_VALUE"""),"Yahoo")</f>
        <v>Yahoo</v>
      </c>
      <c r="B80" s="3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35" t="str">
        <f>IFERROR(__xludf.DUMMYFUNCTION("""COMPUTED_VALUE"""),"General Motors")</f>
        <v>General Motors</v>
      </c>
      <c r="B81" s="3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35" t="str">
        <f>IFERROR(__xludf.DUMMYFUNCTION("""COMPUTED_VALUE"""),"Anthem")</f>
        <v>Anthem</v>
      </c>
      <c r="B82" s="3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35" t="str">
        <f>IFERROR(__xludf.DUMMYFUNCTION("""COMPUTED_VALUE"""),"IBM")</f>
        <v>IBM</v>
      </c>
      <c r="B83" s="3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35" t="str">
        <f>IFERROR(__xludf.DUMMYFUNCTION("""COMPUTED_VALUE"""),"PepsiCo")</f>
        <v>PepsiCo</v>
      </c>
      <c r="B84" s="3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35" t="str">
        <f>IFERROR(__xludf.DUMMYFUNCTION("""COMPUTED_VALUE"""),"Lockheed Martin")</f>
        <v>Lockheed Martin</v>
      </c>
      <c r="B85" s="3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35" t="str">
        <f>IFERROR(__xludf.DUMMYFUNCTION("""COMPUTED_VALUE"""),"Oracle")</f>
        <v>Oracle</v>
      </c>
      <c r="B86" s="3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35" t="str">
        <f>IFERROR(__xludf.DUMMYFUNCTION("""COMPUTED_VALUE"""),"General Dynamics")</f>
        <v>General Dynamics</v>
      </c>
      <c r="B87" s="3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35" t="str">
        <f>IFERROR(__xludf.DUMMYFUNCTION("""COMPUTED_VALUE"""),"Progressive")</f>
        <v>Progressive</v>
      </c>
      <c r="B88" s="3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35" t="str">
        <f>IFERROR(__xludf.DUMMYFUNCTION("""COMPUTED_VALUE"""),"Duke Energy")</f>
        <v>Duke Energy</v>
      </c>
      <c r="B89" s="3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35" t="str">
        <f>IFERROR(__xludf.DUMMYFUNCTION("""COMPUTED_VALUE"""),"Kohl's")</f>
        <v>Kohl's</v>
      </c>
      <c r="B90" s="3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35" t="str">
        <f>IFERROR(__xludf.DUMMYFUNCTION("""COMPUTED_VALUE"""),"PG&amp;E")</f>
        <v>PG&amp;E</v>
      </c>
      <c r="B91" s="3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35" t="str">
        <f>IFERROR(__xludf.DUMMYFUNCTION("""COMPUTED_VALUE"""),"Synchrony Financial")</f>
        <v>Synchrony Financial</v>
      </c>
      <c r="B92" s="3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35" t="str">
        <f>IFERROR(__xludf.DUMMYFUNCTION("""COMPUTED_VALUE"""),"Ross Stores")</f>
        <v>Ross Stores</v>
      </c>
      <c r="B93" s="3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35" t="str">
        <f>IFERROR(__xludf.DUMMYFUNCTION("""COMPUTED_VALUE"""),"Occidental Petroleum")</f>
        <v>Occidental Petroleum</v>
      </c>
      <c r="B94" s="3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35" t="str">
        <f>IFERROR(__xludf.DUMMYFUNCTION("""COMPUTED_VALUE"""),"Reinsurance Group of America")</f>
        <v>Reinsurance Group of America</v>
      </c>
      <c r="B95" s="3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35" t="str">
        <f>IFERROR(__xludf.DUMMYFUNCTION("""COMPUTED_VALUE"""),"Guardian Life Ins. Co. of America")</f>
        <v>Guardian Life Ins. Co. of America</v>
      </c>
      <c r="B96" s="3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35" t="str">
        <f>IFERROR(__xludf.DUMMYFUNCTION("""COMPUTED_VALUE"""),"Hertz Global Holdings")</f>
        <v>Hertz Global Holdings</v>
      </c>
      <c r="B97" s="3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35" t="str">
        <f>IFERROR(__xludf.DUMMYFUNCTION("""COMPUTED_VALUE"""),"Veritiv")</f>
        <v>Veritiv</v>
      </c>
      <c r="B98" s="3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35" t="str">
        <f>IFERROR(__xludf.DUMMYFUNCTION("""COMPUTED_VALUE"""),"Campbell Soup")</f>
        <v>Campbell Soup</v>
      </c>
      <c r="B99" s="3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35" t="str">
        <f>IFERROR(__xludf.DUMMYFUNCTION("""COMPUTED_VALUE"""),"Hershey")</f>
        <v>Hershey</v>
      </c>
      <c r="B100" s="3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35" t="str">
        <f>IFERROR(__xludf.DUMMYFUNCTION("""COMPUTED_VALUE"""),"Yum China Holdings")</f>
        <v>Yum China Holdings</v>
      </c>
      <c r="B101" s="3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35" t="str">
        <f>IFERROR(__xludf.DUMMYFUNCTION("""COMPUTED_VALUE"""),"KeyCorp")</f>
        <v>KeyCorp</v>
      </c>
      <c r="B102" s="3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35" t="str">
        <f>IFERROR(__xludf.DUMMYFUNCTION("""COMPUTED_VALUE"""),"Graybar Electric")</f>
        <v>Graybar Electric</v>
      </c>
      <c r="B103" s="3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35" t="str">
        <f>IFERROR(__xludf.DUMMYFUNCTION("""COMPUTED_VALUE"""),"CMS Energy")</f>
        <v>CMS Energy</v>
      </c>
      <c r="B104" s="3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35" t="str">
        <f>IFERROR(__xludf.DUMMYFUNCTION("""COMPUTED_VALUE"""),"Ulta Beauty")</f>
        <v>Ulta Beauty</v>
      </c>
      <c r="B105" s="3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35" t="str">
        <f>IFERROR(__xludf.DUMMYFUNCTION("""COMPUTED_VALUE"""),"General Motors")</f>
        <v>General Motors</v>
      </c>
      <c r="B106" s="3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35" t="str">
        <f>IFERROR(__xludf.DUMMYFUNCTION("""COMPUTED_VALUE"""),"Anthem")</f>
        <v>Anthem</v>
      </c>
      <c r="B107" s="3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35" t="str">
        <f>IFERROR(__xludf.DUMMYFUNCTION("""COMPUTED_VALUE"""),"IBM")</f>
        <v>IBM</v>
      </c>
      <c r="B108" s="3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35" t="str">
        <f>IFERROR(__xludf.DUMMYFUNCTION("""COMPUTED_VALUE"""),"Lockheed Martin")</f>
        <v>Lockheed Martin</v>
      </c>
      <c r="B109" s="3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35" t="str">
        <f>IFERROR(__xludf.DUMMYFUNCTION("""COMPUTED_VALUE"""),"Best Buy")</f>
        <v>Best Buy</v>
      </c>
      <c r="B110" s="3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35" t="str">
        <f>IFERROR(__xludf.DUMMYFUNCTION("""COMPUTED_VALUE"""),"Oracle")</f>
        <v>Oracle</v>
      </c>
      <c r="B111" s="3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35" t="str">
        <f>IFERROR(__xludf.DUMMYFUNCTION("""COMPUTED_VALUE"""),"General Dynamics")</f>
        <v>General Dynamics</v>
      </c>
      <c r="B112" s="3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35" t="str">
        <f>IFERROR(__xludf.DUMMYFUNCTION("""COMPUTED_VALUE"""),"Progressive")</f>
        <v>Progressive</v>
      </c>
      <c r="B113" s="3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35" t="str">
        <f>IFERROR(__xludf.DUMMYFUNCTION("""COMPUTED_VALUE"""),"Rite Aid")</f>
        <v>Rite Aid</v>
      </c>
      <c r="B114" s="3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35" t="str">
        <f>IFERROR(__xludf.DUMMYFUNCTION("""COMPUTED_VALUE"""),"Northrop Grumman")</f>
        <v>Northrop Grumman</v>
      </c>
      <c r="B115" s="3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35" t="str">
        <f>IFERROR(__xludf.DUMMYFUNCTION("""COMPUTED_VALUE"""),"Duke Energy")</f>
        <v>Duke Energy</v>
      </c>
      <c r="B116" s="3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35" t="str">
        <f>IFERROR(__xludf.DUMMYFUNCTION("""COMPUTED_VALUE"""),"AutoNation")</f>
        <v>AutoNation</v>
      </c>
      <c r="B117" s="3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35" t="str">
        <f>IFERROR(__xludf.DUMMYFUNCTION("""COMPUTED_VALUE"""),"Kohl's")</f>
        <v>Kohl's</v>
      </c>
      <c r="B118" s="3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35" t="str">
        <f>IFERROR(__xludf.DUMMYFUNCTION("""COMPUTED_VALUE"""),"Occidental Petroleum")</f>
        <v>Occidental Petroleum</v>
      </c>
      <c r="B119" s="3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35" t="str">
        <f>IFERROR(__xludf.DUMMYFUNCTION("""COMPUTED_VALUE"""),"Synchrony Financial")</f>
        <v>Synchrony Financial</v>
      </c>
      <c r="B120" s="3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35" t="str">
        <f>IFERROR(__xludf.DUMMYFUNCTION("""COMPUTED_VALUE"""),"CDW")</f>
        <v>CDW</v>
      </c>
      <c r="B121" s="3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35" t="str">
        <f>IFERROR(__xludf.DUMMYFUNCTION("""COMPUTED_VALUE"""),"Ross Stores")</f>
        <v>Ross Stores</v>
      </c>
      <c r="B122" s="3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35" t="str">
        <f>IFERROR(__xludf.DUMMYFUNCTION("""COMPUTED_VALUE"""),"Land O'Lakes")</f>
        <v>Land O'Lakes</v>
      </c>
      <c r="B123" s="3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35" t="str">
        <f>IFERROR(__xludf.DUMMYFUNCTION("""COMPUTED_VALUE"""),"Guardian Life Ins. Co. of America")</f>
        <v>Guardian Life Ins. Co. of America</v>
      </c>
      <c r="B124" s="3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35" t="str">
        <f>IFERROR(__xludf.DUMMYFUNCTION("""COMPUTED_VALUE"""),"Reinsurance Group of America")</f>
        <v>Reinsurance Group of America</v>
      </c>
      <c r="B125" s="3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35" t="str">
        <f>IFERROR(__xludf.DUMMYFUNCTION("""COMPUTED_VALUE"""),"J.C. Penney")</f>
        <v>J.C. Penney</v>
      </c>
      <c r="B126" s="3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35" t="str">
        <f>IFERROR(__xludf.DUMMYFUNCTION("""COMPUTED_VALUE"""),"Hertz Global Holdings")</f>
        <v>Hertz Global Holdings</v>
      </c>
      <c r="B127" s="3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35" t="str">
        <f>IFERROR(__xludf.DUMMYFUNCTION("""COMPUTED_VALUE"""),"Veritiv")</f>
        <v>Veritiv</v>
      </c>
      <c r="B128" s="3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35" t="str">
        <f>IFERROR(__xludf.DUMMYFUNCTION("""COMPUTED_VALUE"""),"Thrivent Financial for Lutherans")</f>
        <v>Thrivent Financial for Lutherans</v>
      </c>
      <c r="B129" s="3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35" t="str">
        <f>IFERROR(__xludf.DUMMYFUNCTION("""COMPUTED_VALUE"""),"Jones Financial (Edward Jones)")</f>
        <v>Jones Financial (Edward Jones)</v>
      </c>
      <c r="B130" s="3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35" t="str">
        <f>IFERROR(__xludf.DUMMYFUNCTION("""COMPUTED_VALUE"""),"Yum China Holdings")</f>
        <v>Yum China Holdings</v>
      </c>
      <c r="B131" s="3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35" t="str">
        <f>IFERROR(__xludf.DUMMYFUNCTION("""COMPUTED_VALUE"""),"Alliance Data Systems")</f>
        <v>Alliance Data Systems</v>
      </c>
      <c r="B132" s="3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35" t="str">
        <f>IFERROR(__xludf.DUMMYFUNCTION("""COMPUTED_VALUE"""),"Hershey")</f>
        <v>Hershey</v>
      </c>
      <c r="B133" s="3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35" t="str">
        <f>IFERROR(__xludf.DUMMYFUNCTION("""COMPUTED_VALUE"""),"KeyCorp")</f>
        <v>KeyCorp</v>
      </c>
      <c r="B134" s="3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35" t="str">
        <f>IFERROR(__xludf.DUMMYFUNCTION("""COMPUTED_VALUE"""),"Graybar Electric")</f>
        <v>Graybar Electric</v>
      </c>
      <c r="B135" s="3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35" t="str">
        <f>IFERROR(__xludf.DUMMYFUNCTION("""COMPUTED_VALUE"""),"Celanese")</f>
        <v>Celanese</v>
      </c>
      <c r="B136" s="3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35" t="str">
        <f>IFERROR(__xludf.DUMMYFUNCTION("""COMPUTED_VALUE"""),"CMS Energy")</f>
        <v>CMS Energy</v>
      </c>
      <c r="B137" s="3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35" t="str">
        <f>IFERROR(__xludf.DUMMYFUNCTION("""COMPUTED_VALUE"""),"Ulta Beauty")</f>
        <v>Ulta Beauty</v>
      </c>
      <c r="B138" s="3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35" t="str">
        <f>IFERROR(__xludf.DUMMYFUNCTION("""COMPUTED_VALUE"""),"Advanced Micro Devices")</f>
        <v>Advanced Micro Devices</v>
      </c>
      <c r="B139" s="3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35" t="str">
        <f>IFERROR(__xludf.DUMMYFUNCTION("""COMPUTED_VALUE"""),"Zoetis")</f>
        <v>Zoetis</v>
      </c>
      <c r="B140" s="3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35" t="str">
        <f>IFERROR(__xludf.DUMMYFUNCTION("""COMPUTED_VALUE"""),"Williams-Sonoma")</f>
        <v>Williams-Sonoma</v>
      </c>
      <c r="B141" s="3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35" t="str">
        <f>IFERROR(__xludf.DUMMYFUNCTION("""COMPUTED_VALUE"""),"CVS Health")</f>
        <v>CVS Health</v>
      </c>
      <c r="B142" s="3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35" t="str">
        <f>IFERROR(__xludf.DUMMYFUNCTION("""COMPUTED_VALUE"""),"General Motors")</f>
        <v>General Motors</v>
      </c>
      <c r="B143" s="3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35" t="str">
        <f>IFERROR(__xludf.DUMMYFUNCTION("""COMPUTED_VALUE"""),"Elevance Health")</f>
        <v>Elevance Health</v>
      </c>
      <c r="B144" s="3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35" t="str">
        <f>IFERROR(__xludf.DUMMYFUNCTION("""COMPUTED_VALUE"""),"Citigroup")</f>
        <v>Citigroup</v>
      </c>
      <c r="B145" s="3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35" t="str">
        <f>IFERROR(__xludf.DUMMYFUNCTION("""COMPUTED_VALUE"""),"UPS")</f>
        <v>UPS</v>
      </c>
      <c r="B146" s="3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35" t="str">
        <f>IFERROR(__xludf.DUMMYFUNCTION("""COMPUTED_VALUE"""),"Best Buy")</f>
        <v>Best Buy</v>
      </c>
      <c r="B147" s="3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35" t="str">
        <f>IFERROR(__xludf.DUMMYFUNCTION("""COMPUTED_VALUE"""),"TIAA")</f>
        <v>TIAA</v>
      </c>
      <c r="B148" s="3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35" t="str">
        <f>IFERROR(__xludf.DUMMYFUNCTION("""COMPUTED_VALUE"""),"Oracle")</f>
        <v>Oracle</v>
      </c>
      <c r="B149" s="3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35" t="str">
        <f>IFERROR(__xludf.DUMMYFUNCTION("""COMPUTED_VALUE"""),"General Dynamics")</f>
        <v>General Dynamics</v>
      </c>
      <c r="B150" s="3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35" t="str">
        <f>IFERROR(__xludf.DUMMYFUNCTION("""COMPUTED_VALUE"""),"Progressive")</f>
        <v>Progressive</v>
      </c>
      <c r="B151" s="3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35" t="str">
        <f>IFERROR(__xludf.DUMMYFUNCTION("""COMPUTED_VALUE"""),"Northrop Grumman")</f>
        <v>Northrop Grumman</v>
      </c>
      <c r="B152" s="3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35" t="str">
        <f>IFERROR(__xludf.DUMMYFUNCTION("""COMPUTED_VALUE"""),"Duke Energy")</f>
        <v>Duke Energy</v>
      </c>
      <c r="B153" s="3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35" t="str">
        <f>IFERROR(__xludf.DUMMYFUNCTION("""COMPUTED_VALUE"""),"Occidental Petroleum")</f>
        <v>Occidental Petroleum</v>
      </c>
      <c r="B154" s="3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35" t="str">
        <f>IFERROR(__xludf.DUMMYFUNCTION("""COMPUTED_VALUE"""),"Rite Aid")</f>
        <v>Rite Aid</v>
      </c>
      <c r="B155" s="3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35" t="str">
        <f>IFERROR(__xludf.DUMMYFUNCTION("""COMPUTED_VALUE"""),"Kohl's")</f>
        <v>Kohl's</v>
      </c>
      <c r="B156" s="3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35" t="str">
        <f>IFERROR(__xludf.DUMMYFUNCTION("""COMPUTED_VALUE"""),"CDW")</f>
        <v>CDW</v>
      </c>
      <c r="B157" s="3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35" t="str">
        <f>IFERROR(__xludf.DUMMYFUNCTION("""COMPUTED_VALUE"""),"PG&amp;E")</f>
        <v>PG&amp;E</v>
      </c>
      <c r="B158" s="3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35" t="str">
        <f>IFERROR(__xludf.DUMMYFUNCTION("""COMPUTED_VALUE"""),"Gap")</f>
        <v>Gap</v>
      </c>
      <c r="B159" s="3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35" t="str">
        <f>IFERROR(__xludf.DUMMYFUNCTION("""COMPUTED_VALUE"""),"Ross Stores")</f>
        <v>Ross Stores</v>
      </c>
      <c r="B160" s="3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35" t="str">
        <f>IFERROR(__xludf.DUMMYFUNCTION("""COMPUTED_VALUE"""),"Reinsurance Group of America")</f>
        <v>Reinsurance Group of America</v>
      </c>
      <c r="B161" s="3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35" t="str">
        <f>IFERROR(__xludf.DUMMYFUNCTION("""COMPUTED_VALUE"""),"Land O'Lakes")</f>
        <v>Land O'Lakes</v>
      </c>
      <c r="B162" s="3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35" t="str">
        <f>IFERROR(__xludf.DUMMYFUNCTION("""COMPUTED_VALUE"""),"Jones Financial (Edward Jones)")</f>
        <v>Jones Financial (Edward Jones)</v>
      </c>
      <c r="B163" s="3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35" t="str">
        <f>IFERROR(__xludf.DUMMYFUNCTION("""COMPUTED_VALUE"""),"Yum China Holdings")</f>
        <v>Yum China Holdings</v>
      </c>
      <c r="B164" s="3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35" t="str">
        <f>IFERROR(__xludf.DUMMYFUNCTION("""COMPUTED_VALUE"""),"Dick's Sporting Goods")</f>
        <v>Dick's Sporting Goods</v>
      </c>
      <c r="B165" s="3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35" t="str">
        <f>IFERROR(__xludf.DUMMYFUNCTION("""COMPUTED_VALUE"""),"Coty")</f>
        <v>Coty</v>
      </c>
      <c r="B166" s="3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35" t="str">
        <f>IFERROR(__xludf.DUMMYFUNCTION("""COMPUTED_VALUE"""),"Thrivent Financial for Lutherans")</f>
        <v>Thrivent Financial for Lutherans</v>
      </c>
      <c r="B167" s="3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35" t="str">
        <f>IFERROR(__xludf.DUMMYFUNCTION("""COMPUTED_VALUE"""),"Hershey")</f>
        <v>Hershey</v>
      </c>
      <c r="B168" s="3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35" t="str">
        <f>IFERROR(__xludf.DUMMYFUNCTION("""COMPUTED_VALUE"""),"Insight Enterprises")</f>
        <v>Insight Enterprises</v>
      </c>
      <c r="B169" s="3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35" t="str">
        <f>IFERROR(__xludf.DUMMYFUNCTION("""COMPUTED_VALUE"""),"Graybar Electric")</f>
        <v>Graybar Electric</v>
      </c>
      <c r="B170" s="3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35" t="str">
        <f>IFERROR(__xludf.DUMMYFUNCTION("""COMPUTED_VALUE"""),"Ulta Beauty")</f>
        <v>Ulta Beauty</v>
      </c>
      <c r="B171" s="3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35" t="str">
        <f>IFERROR(__xludf.DUMMYFUNCTION("""COMPUTED_VALUE"""),"CMS Energy")</f>
        <v>CMS Energy</v>
      </c>
      <c r="B172" s="3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35" t="str">
        <f>IFERROR(__xludf.DUMMYFUNCTION("""COMPUTED_VALUE"""),"Advanced Micro Devices")</f>
        <v>Advanced Micro Devices</v>
      </c>
      <c r="B173" s="3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35" t="str">
        <f>IFERROR(__xludf.DUMMYFUNCTION("""COMPUTED_VALUE"""),"Science Applications International")</f>
        <v>Science Applications International</v>
      </c>
      <c r="B174" s="3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35" t="str">
        <f>IFERROR(__xludf.DUMMYFUNCTION("""COMPUTED_VALUE"""),"Celanese")</f>
        <v>Celanese</v>
      </c>
      <c r="B175" s="3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35" t="str">
        <f>IFERROR(__xludf.DUMMYFUNCTION("""COMPUTED_VALUE"""),"Zoetis")</f>
        <v>Zoetis</v>
      </c>
      <c r="B176" s="3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35" t="str">
        <f>IFERROR(__xludf.DUMMYFUNCTION("""COMPUTED_VALUE"""),"Mahwah Bergen Retail Group")</f>
        <v>Mahwah Bergen Retail Group</v>
      </c>
      <c r="B177" s="3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35" t="str">
        <f>IFERROR(__xludf.DUMMYFUNCTION("""COMPUTED_VALUE"""),"Clorox")</f>
        <v>Clorox</v>
      </c>
      <c r="B178" s="3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35" t="str">
        <f>IFERROR(__xludf.DUMMYFUNCTION("""COMPUTED_VALUE"""),"Tapestry")</f>
        <v>Tapestry</v>
      </c>
      <c r="B179" s="3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35" t="str">
        <f>IFERROR(__xludf.DUMMYFUNCTION("""COMPUTED_VALUE"""),"Williams-Sonoma")</f>
        <v>Williams-Sonoma</v>
      </c>
      <c r="B180" s="3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35" t="str">
        <f>IFERROR(__xludf.DUMMYFUNCTION("""COMPUTED_VALUE"""),"Commercial Metals")</f>
        <v>Commercial Metals</v>
      </c>
      <c r="B181" s="3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35" t="str">
        <f>IFERROR(__xludf.DUMMYFUNCTION("""COMPUTED_VALUE"""),"Franklin Resources")</f>
        <v>Franklin Resources</v>
      </c>
      <c r="B182" s="3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35" t="str">
        <f>IFERROR(__xludf.DUMMYFUNCTION("""COMPUTED_VALUE"""),"CVS Health")</f>
        <v>CVS Health</v>
      </c>
      <c r="B183" s="3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35" t="str">
        <f>IFERROR(__xludf.DUMMYFUNCTION("""COMPUTED_VALUE"""),"Walgreens Boots Alliance")</f>
        <v>Walgreens Boots Alliance</v>
      </c>
      <c r="B184" s="3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35" t="str">
        <f>IFERROR(__xludf.DUMMYFUNCTION("""COMPUTED_VALUE"""),"General Motors")</f>
        <v>General Motors</v>
      </c>
      <c r="B185" s="3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35" t="str">
        <f>IFERROR(__xludf.DUMMYFUNCTION("""COMPUTED_VALUE"""),"Elevance Health")</f>
        <v>Elevance Health</v>
      </c>
      <c r="B186" s="3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35" t="str">
        <f>IFERROR(__xludf.DUMMYFUNCTION("""COMPUTED_VALUE"""),"Centene")</f>
        <v>Centene</v>
      </c>
      <c r="B187" s="3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35" t="str">
        <f>IFERROR(__xludf.DUMMYFUNCTION("""COMPUTED_VALUE"""),"Citigroup")</f>
        <v>Citigroup</v>
      </c>
      <c r="B188" s="3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35" t="str">
        <f>IFERROR(__xludf.DUMMYFUNCTION("""COMPUTED_VALUE"""),"UPS")</f>
        <v>UPS</v>
      </c>
      <c r="B189" s="3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35" t="str">
        <f>IFERROR(__xludf.DUMMYFUNCTION("""COMPUTED_VALUE"""),"Best Buy")</f>
        <v>Best Buy</v>
      </c>
      <c r="B190" s="3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35" t="str">
        <f>IFERROR(__xludf.DUMMYFUNCTION("""COMPUTED_VALUE"""),"Progressive")</f>
        <v>Progressive</v>
      </c>
      <c r="B191" s="3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35" t="str">
        <f>IFERROR(__xludf.DUMMYFUNCTION("""COMPUTED_VALUE"""),"TIAA")</f>
        <v>TIAA</v>
      </c>
      <c r="B192" s="3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35" t="str">
        <f>IFERROR(__xludf.DUMMYFUNCTION("""COMPUTED_VALUE"""),"Oracle")</f>
        <v>Oracle</v>
      </c>
      <c r="B193" s="3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35" t="str">
        <f>IFERROR(__xludf.DUMMYFUNCTION("""COMPUTED_VALUE"""),"General Dynamics")</f>
        <v>General Dynamics</v>
      </c>
      <c r="B194" s="3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35" t="str">
        <f>IFERROR(__xludf.DUMMYFUNCTION("""COMPUTED_VALUE"""),"Northrop Grumman")</f>
        <v>Northrop Grumman</v>
      </c>
      <c r="B195" s="3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35" t="str">
        <f>IFERROR(__xludf.DUMMYFUNCTION("""COMPUTED_VALUE"""),"Duke Energy")</f>
        <v>Duke Energy</v>
      </c>
      <c r="B196" s="3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35" t="str">
        <f>IFERROR(__xludf.DUMMYFUNCTION("""COMPUTED_VALUE"""),"Rite Aid")</f>
        <v>Rite Aid</v>
      </c>
      <c r="B197" s="3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35" t="str">
        <f>IFERROR(__xludf.DUMMYFUNCTION("""COMPUTED_VALUE"""),"PG&amp;E")</f>
        <v>PG&amp;E</v>
      </c>
      <c r="B198" s="3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35" t="str">
        <f>IFERROR(__xludf.DUMMYFUNCTION("""COMPUTED_VALUE"""),"CDW")</f>
        <v>CDW</v>
      </c>
      <c r="B199" s="3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35" t="str">
        <f>IFERROR(__xludf.DUMMYFUNCTION("""COMPUTED_VALUE"""),"Occidental Petroleum")</f>
        <v>Occidental Petroleum</v>
      </c>
      <c r="B200" s="3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35" t="str">
        <f>IFERROR(__xludf.DUMMYFUNCTION("""COMPUTED_VALUE"""),"Kohl's")</f>
        <v>Kohl's</v>
      </c>
      <c r="B201" s="3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35" t="str">
        <f>IFERROR(__xludf.DUMMYFUNCTION("""COMPUTED_VALUE"""),"Reinsurance Group of America")</f>
        <v>Reinsurance Group of America</v>
      </c>
      <c r="B202" s="3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35" t="str">
        <f>IFERROR(__xludf.DUMMYFUNCTION("""COMPUTED_VALUE"""),"Land O'Lakes")</f>
        <v>Land O'Lakes</v>
      </c>
      <c r="B203" s="3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35" t="str">
        <f>IFERROR(__xludf.DUMMYFUNCTION("""COMPUTED_VALUE"""),"Gap")</f>
        <v>Gap</v>
      </c>
      <c r="B204" s="3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35" t="str">
        <f>IFERROR(__xludf.DUMMYFUNCTION("""COMPUTED_VALUE"""),"Otis Worldwide")</f>
        <v>Otis Worldwide</v>
      </c>
      <c r="B205" s="3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35" t="str">
        <f>IFERROR(__xludf.DUMMYFUNCTION("""COMPUTED_VALUE"""),"Ross Stores")</f>
        <v>Ross Stores</v>
      </c>
      <c r="B206" s="3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35" t="str">
        <f>IFERROR(__xludf.DUMMYFUNCTION("""COMPUTED_VALUE"""),"Jones Financial (Edward Jones)")</f>
        <v>Jones Financial (Edward Jones)</v>
      </c>
      <c r="B207" s="3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35" t="str">
        <f>IFERROR(__xludf.DUMMYFUNCTION("""COMPUTED_VALUE"""),"Advanced Micro Devices")</f>
        <v>Advanced Micro Devices</v>
      </c>
      <c r="B208" s="3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35" t="str">
        <f>IFERROR(__xludf.DUMMYFUNCTION("""COMPUTED_VALUE"""),"Dick's Sporting Goods")</f>
        <v>Dick's Sporting Goods</v>
      </c>
      <c r="B209" s="3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35" t="str">
        <f>IFERROR(__xludf.DUMMYFUNCTION("""COMPUTED_VALUE"""),"Yum China Holdings")</f>
        <v>Yum China Holdings</v>
      </c>
      <c r="B210" s="3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35" t="str">
        <f>IFERROR(__xludf.DUMMYFUNCTION("""COMPUTED_VALUE"""),"Thrivent Financial for Lutherans")</f>
        <v>Thrivent Financial for Lutherans</v>
      </c>
      <c r="B211" s="3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35" t="str">
        <f>IFERROR(__xludf.DUMMYFUNCTION("""COMPUTED_VALUE"""),"Hershey")</f>
        <v>Hershey</v>
      </c>
      <c r="B212" s="3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35" t="str">
        <f>IFERROR(__xludf.DUMMYFUNCTION("""COMPUTED_VALUE"""),"Graybar Electric")</f>
        <v>Graybar Electric</v>
      </c>
      <c r="B213" s="3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35" t="str">
        <f>IFERROR(__xludf.DUMMYFUNCTION("""COMPUTED_VALUE"""),"Science Applications International")</f>
        <v>Science Applications International</v>
      </c>
      <c r="B214" s="3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35" t="str">
        <f>IFERROR(__xludf.DUMMYFUNCTION("""COMPUTED_VALUE"""),"Williams-Sonoma")</f>
        <v>Williams-Sonoma</v>
      </c>
      <c r="B215" s="3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35" t="str">
        <f>IFERROR(__xludf.DUMMYFUNCTION("""COMPUTED_VALUE"""),"Coty")</f>
        <v>Coty</v>
      </c>
      <c r="B216" s="3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35" t="str">
        <f>IFERROR(__xludf.DUMMYFUNCTION("""COMPUTED_VALUE"""),"Clorox")</f>
        <v>Clorox</v>
      </c>
      <c r="B217" s="3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35" t="str">
        <f>IFERROR(__xludf.DUMMYFUNCTION("""COMPUTED_VALUE"""),"Zoetis")</f>
        <v>Zoetis</v>
      </c>
      <c r="B218" s="3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35" t="str">
        <f>IFERROR(__xludf.DUMMYFUNCTION("""COMPUTED_VALUE"""),"Vertex Pharmaceuticals")</f>
        <v>Vertex Pharmaceuticals</v>
      </c>
      <c r="B219" s="3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35" t="str">
        <f>IFERROR(__xludf.DUMMYFUNCTION("""COMPUTED_VALUE"""),"Taylor Morrison Home")</f>
        <v>Taylor Morrison Home</v>
      </c>
      <c r="B220" s="3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35" t="str">
        <f>IFERROR(__xludf.DUMMYFUNCTION("""COMPUTED_VALUE"""),"Celanese")</f>
        <v>Celanese</v>
      </c>
      <c r="B221" s="3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35" t="str">
        <f>IFERROR(__xludf.DUMMYFUNCTION("""COMPUTED_VALUE"""),"Nasdaq")</f>
        <v>Nasdaq</v>
      </c>
      <c r="B222" s="3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35" t="str">
        <f>IFERROR(__xludf.DUMMYFUNCTION("""COMPUTED_VALUE"""),"Franklin Resources")</f>
        <v>Franklin Resources</v>
      </c>
      <c r="B223" s="3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35" t="str">
        <f>IFERROR(__xludf.DUMMYFUNCTION("""COMPUTED_VALUE"""),"Commercial Metals")</f>
        <v>Commercial Metals</v>
      </c>
      <c r="B224" s="3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35" t="str">
        <f>IFERROR(__xludf.DUMMYFUNCTION("""COMPUTED_VALUE"""),"CVS Health")</f>
        <v>CVS Health</v>
      </c>
      <c r="B225" s="3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35" t="str">
        <f>IFERROR(__xludf.DUMMYFUNCTION("""COMPUTED_VALUE"""),"Walgreens Boots Alliance")</f>
        <v>Walgreens Boots Alliance</v>
      </c>
      <c r="B226" s="3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35" t="str">
        <f>IFERROR(__xludf.DUMMYFUNCTION("""COMPUTED_VALUE"""),"Elevance Health")</f>
        <v>Elevance Health</v>
      </c>
      <c r="B227" s="3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35" t="str">
        <f>IFERROR(__xludf.DUMMYFUNCTION("""COMPUTED_VALUE"""),"General Motors")</f>
        <v>General Motors</v>
      </c>
      <c r="B228" s="3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35" t="str">
        <f>IFERROR(__xludf.DUMMYFUNCTION("""COMPUTED_VALUE"""),"Centene")</f>
        <v>Centene</v>
      </c>
      <c r="B229" s="3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35" t="str">
        <f>IFERROR(__xludf.DUMMYFUNCTION("""COMPUTED_VALUE"""),"Fannie Mae")</f>
        <v>Fannie Mae</v>
      </c>
      <c r="B230" s="3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35" t="str">
        <f>IFERROR(__xludf.DUMMYFUNCTION("""COMPUTED_VALUE"""),"UPS")</f>
        <v>UPS</v>
      </c>
      <c r="B231" s="3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35" t="str">
        <f>IFERROR(__xludf.DUMMYFUNCTION("""COMPUTED_VALUE"""),"Citigroup")</f>
        <v>Citigroup</v>
      </c>
      <c r="B232" s="3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35" t="str">
        <f>IFERROR(__xludf.DUMMYFUNCTION("""COMPUTED_VALUE"""),"Best Buy")</f>
        <v>Best Buy</v>
      </c>
      <c r="B233" s="3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35" t="str">
        <f>IFERROR(__xludf.DUMMYFUNCTION("""COMPUTED_VALUE"""),"Progressive")</f>
        <v>Progressive</v>
      </c>
      <c r="B234" s="3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35" t="str">
        <f>IFERROR(__xludf.DUMMYFUNCTION("""COMPUTED_VALUE"""),"TIAA")</f>
        <v>TIAA</v>
      </c>
      <c r="B235" s="3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35" t="str">
        <f>IFERROR(__xludf.DUMMYFUNCTION("""COMPUTED_VALUE"""),"Oracle")</f>
        <v>Oracle</v>
      </c>
      <c r="B236" s="3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35" t="str">
        <f>IFERROR(__xludf.DUMMYFUNCTION("""COMPUTED_VALUE"""),"General Dynamics")</f>
        <v>General Dynamics</v>
      </c>
      <c r="B237" s="3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35" t="str">
        <f>IFERROR(__xludf.DUMMYFUNCTION("""COMPUTED_VALUE"""),"Northrop Grumman")</f>
        <v>Northrop Grumman</v>
      </c>
      <c r="B238" s="3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35" t="str">
        <f>IFERROR(__xludf.DUMMYFUNCTION("""COMPUTED_VALUE"""),"Occidental Petroleum")</f>
        <v>Occidental Petroleum</v>
      </c>
      <c r="B239" s="3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35" t="str">
        <f>IFERROR(__xludf.DUMMYFUNCTION("""COMPUTED_VALUE"""),"Duke Energy")</f>
        <v>Duke Energy</v>
      </c>
      <c r="B240" s="3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35" t="str">
        <f>IFERROR(__xludf.DUMMYFUNCTION("""COMPUTED_VALUE"""),"Rite Aid")</f>
        <v>Rite Aid</v>
      </c>
      <c r="B241" s="3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35" t="str">
        <f>IFERROR(__xludf.DUMMYFUNCTION("""COMPUTED_VALUE"""),"Cummins")</f>
        <v>Cummins</v>
      </c>
      <c r="B242" s="3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35" t="str">
        <f>IFERROR(__xludf.DUMMYFUNCTION("""COMPUTED_VALUE"""),"CDW")</f>
        <v>CDW</v>
      </c>
      <c r="B243" s="3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35" t="str">
        <f>IFERROR(__xludf.DUMMYFUNCTION("""COMPUTED_VALUE"""),"PG&amp;E")</f>
        <v>PG&amp;E</v>
      </c>
      <c r="B244" s="3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35" t="str">
        <f>IFERROR(__xludf.DUMMYFUNCTION("""COMPUTED_VALUE"""),"Lincoln National")</f>
        <v>Lincoln National</v>
      </c>
      <c r="B245" s="3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35" t="str">
        <f>IFERROR(__xludf.DUMMYFUNCTION("""COMPUTED_VALUE"""),"Ross Stores")</f>
        <v>Ross Stores</v>
      </c>
      <c r="B246" s="3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35" t="str">
        <f>IFERROR(__xludf.DUMMYFUNCTION("""COMPUTED_VALUE"""),"American Electric Power")</f>
        <v>American Electric Power</v>
      </c>
      <c r="B247" s="3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35" t="str">
        <f>IFERROR(__xludf.DUMMYFUNCTION("""COMPUTED_VALUE"""),"Reinsurance Group of America")</f>
        <v>Reinsurance Group of America</v>
      </c>
      <c r="B248" s="3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35" t="str">
        <f>IFERROR(__xludf.DUMMYFUNCTION("""COMPUTED_VALUE"""),"Advanced Micro Devices")</f>
        <v>Advanced Micro Devices</v>
      </c>
      <c r="B249" s="3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35" t="str">
        <f>IFERROR(__xludf.DUMMYFUNCTION("""COMPUTED_VALUE"""),"Land O'Lakes")</f>
        <v>Land O'Lakes</v>
      </c>
      <c r="B250" s="3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35" t="str">
        <f>IFERROR(__xludf.DUMMYFUNCTION("""COMPUTED_VALUE"""),"Automatic Data Processing")</f>
        <v>Automatic Data Processing</v>
      </c>
      <c r="B251" s="3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35" t="str">
        <f>IFERROR(__xludf.DUMMYFUNCTION("""COMPUTED_VALUE"""),"Parker-Hannifin")</f>
        <v>Parker-Hannifin</v>
      </c>
      <c r="B252" s="3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35" t="str">
        <f>IFERROR(__xludf.DUMMYFUNCTION("""COMPUTED_VALUE"""),"Otis Worldwide")</f>
        <v>Otis Worldwide</v>
      </c>
      <c r="B253" s="3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35" t="str">
        <f>IFERROR(__xludf.DUMMYFUNCTION("""COMPUTED_VALUE"""),"Reliance Steel &amp; Aluminum")</f>
        <v>Reliance Steel &amp; Aluminum</v>
      </c>
      <c r="B254" s="3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35" t="str">
        <f>IFERROR(__xludf.DUMMYFUNCTION("""COMPUTED_VALUE"""),"Fidelity National Information Services")</f>
        <v>Fidelity National Information Services</v>
      </c>
      <c r="B255" s="3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35" t="str">
        <f>IFERROR(__xludf.DUMMYFUNCTION("""COMPUTED_VALUE"""),"Jones Financial (Edward Jones)")</f>
        <v>Jones Financial (Edward Jones)</v>
      </c>
      <c r="B256" s="3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35" t="str">
        <f>IFERROR(__xludf.DUMMYFUNCTION("""COMPUTED_VALUE"""),"Dick's Sporting Goods")</f>
        <v>Dick's Sporting Goods</v>
      </c>
      <c r="B257" s="3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35" t="str">
        <f>IFERROR(__xludf.DUMMYFUNCTION("""COMPUTED_VALUE"""),"Thrivent Financial for Lutherans")</f>
        <v>Thrivent Financial for Lutherans</v>
      </c>
      <c r="B258" s="3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35" t="str">
        <f>IFERROR(__xludf.DUMMYFUNCTION("""COMPUTED_VALUE"""),"Yum China Holdings")</f>
        <v>Yum China Holdings</v>
      </c>
      <c r="B259" s="3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35" t="str">
        <f>IFERROR(__xludf.DUMMYFUNCTION("""COMPUTED_VALUE"""),"Insight Enterprises")</f>
        <v>Insight Enterprises</v>
      </c>
      <c r="B260" s="3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35" t="str">
        <f>IFERROR(__xludf.DUMMYFUNCTION("""COMPUTED_VALUE"""),"Bed Bath &amp; Beyond")</f>
        <v>Bed Bath &amp; Beyond</v>
      </c>
      <c r="B261" s="3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35" t="str">
        <f>IFERROR(__xludf.DUMMYFUNCTION("""COMPUTED_VALUE"""),"Hershey")</f>
        <v>Hershey</v>
      </c>
      <c r="B262" s="3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35" t="str">
        <f>IFERROR(__xludf.DUMMYFUNCTION("""COMPUTED_VALUE"""),"Foot Locker")</f>
        <v>Foot Locker</v>
      </c>
      <c r="B263" s="3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35" t="str">
        <f>IFERROR(__xludf.DUMMYFUNCTION("""COMPUTED_VALUE"""),"Jackson Financial")</f>
        <v>Jackson Financial</v>
      </c>
      <c r="B264" s="3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35" t="str">
        <f>IFERROR(__xludf.DUMMYFUNCTION("""COMPUTED_VALUE"""),"Graybar Electric")</f>
        <v>Graybar Electric</v>
      </c>
      <c r="B265" s="3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35" t="str">
        <f>IFERROR(__xludf.DUMMYFUNCTION("""COMPUTED_VALUE"""),"Celanese")</f>
        <v>Celanese</v>
      </c>
      <c r="B266" s="3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35" t="str">
        <f>IFERROR(__xludf.DUMMYFUNCTION("""COMPUTED_VALUE"""),"Franklin Resources")</f>
        <v>Franklin Resources</v>
      </c>
      <c r="B267" s="3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35" t="str">
        <f>IFERROR(__xludf.DUMMYFUNCTION("""COMPUTED_VALUE"""),"Williams-Sonoma")</f>
        <v>Williams-Sonoma</v>
      </c>
      <c r="B268" s="3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35" t="str">
        <f>IFERROR(__xludf.DUMMYFUNCTION("""COMPUTED_VALUE"""),"Opendoor Technologies")</f>
        <v>Opendoor Technologies</v>
      </c>
      <c r="B269" s="3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35" t="str">
        <f>IFERROR(__xludf.DUMMYFUNCTION("""COMPUTED_VALUE"""),"Bath &amp; Body Works")</f>
        <v>Bath &amp; Body Works</v>
      </c>
      <c r="B270" s="3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35" t="str">
        <f>IFERROR(__xludf.DUMMYFUNCTION("""COMPUTED_VALUE"""),"Zoetis")</f>
        <v>Zoetis</v>
      </c>
      <c r="B271" s="3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35" t="str">
        <f>IFERROR(__xludf.DUMMYFUNCTION("""COMPUTED_VALUE"""),"Vertex Pharmaceuticals")</f>
        <v>Vertex Pharmaceuticals</v>
      </c>
      <c r="B272" s="3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35" t="str">
        <f>IFERROR(__xludf.DUMMYFUNCTION("""COMPUTED_VALUE"""),"Taylor Morrison Home")</f>
        <v>Taylor Morrison Home</v>
      </c>
      <c r="B273" s="3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35" t="str">
        <f>IFERROR(__xludf.DUMMYFUNCTION("""COMPUTED_VALUE"""),"Science Applications International")</f>
        <v>Science Applications International</v>
      </c>
      <c r="B274" s="3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35" t="str">
        <f>IFERROR(__xludf.DUMMYFUNCTION("""COMPUTED_VALUE"""),"Clorox")</f>
        <v>Clorox</v>
      </c>
      <c r="B275" s="3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35" t="str">
        <f>IFERROR(__xludf.DUMMYFUNCTION("""COMPUTED_VALUE"""),"Commercial Metals")</f>
        <v>Commercial Metals</v>
      </c>
      <c r="B276" s="3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35" t="str">
        <f>IFERROR(__xludf.DUMMYFUNCTION("""COMPUTED_VALUE"""),"CVS Health")</f>
        <v>CVS Health</v>
      </c>
      <c r="B277" s="3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35" t="str">
        <f>IFERROR(__xludf.DUMMYFUNCTION("""COMPUTED_VALUE"""),"General Motors")</f>
        <v>General Motors</v>
      </c>
      <c r="B278" s="3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35" t="str">
        <f>IFERROR(__xludf.DUMMYFUNCTION("""COMPUTED_VALUE"""),"Elevance Health")</f>
        <v>Elevance Health</v>
      </c>
      <c r="B279" s="3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35" t="str">
        <f>IFERROR(__xludf.DUMMYFUNCTION("""COMPUTED_VALUE"""),"Centene")</f>
        <v>Centene</v>
      </c>
      <c r="B280" s="3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35" t="str">
        <f>IFERROR(__xludf.DUMMYFUNCTION("""COMPUTED_VALUE"""),"Walgreens Boots Alliance")</f>
        <v>Walgreens Boots Alliance</v>
      </c>
      <c r="B281" s="3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35" t="str">
        <f>IFERROR(__xludf.DUMMYFUNCTION("""COMPUTED_VALUE"""),"Fannie Mae")</f>
        <v>Fannie Mae</v>
      </c>
      <c r="B282" s="3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35" t="str">
        <f>IFERROR(__xludf.DUMMYFUNCTION("""COMPUTED_VALUE"""),"Citigroup")</f>
        <v>Citigroup</v>
      </c>
      <c r="B283" s="3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35" t="str">
        <f>IFERROR(__xludf.DUMMYFUNCTION("""COMPUTED_VALUE"""),"UPS")</f>
        <v>UPS</v>
      </c>
      <c r="B284" s="3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35" t="str">
        <f>IFERROR(__xludf.DUMMYFUNCTION("""COMPUTED_VALUE"""),"Progressive")</f>
        <v>Progressive</v>
      </c>
      <c r="B285" s="3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35" t="str">
        <f>IFERROR(__xludf.DUMMYFUNCTION("""COMPUTED_VALUE"""),"Best Buy")</f>
        <v>Best Buy</v>
      </c>
      <c r="B286" s="3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35" t="str">
        <f>IFERROR(__xludf.DUMMYFUNCTION("""COMPUTED_VALUE"""),"Oracle")</f>
        <v>Oracle</v>
      </c>
      <c r="B287" s="3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35" t="str">
        <f>IFERROR(__xludf.DUMMYFUNCTION("""COMPUTED_VALUE"""),"TIAA")</f>
        <v>TIAA</v>
      </c>
      <c r="B288" s="3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35" t="str">
        <f>IFERROR(__xludf.DUMMYFUNCTION("""COMPUTED_VALUE"""),"General Dynamics")</f>
        <v>General Dynamics</v>
      </c>
      <c r="B289" s="3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35" t="str">
        <f>IFERROR(__xludf.DUMMYFUNCTION("""COMPUTED_VALUE"""),"Occidental Petroleum")</f>
        <v>Occidental Petroleum</v>
      </c>
      <c r="B290" s="3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35" t="str">
        <f>IFERROR(__xludf.DUMMYFUNCTION("""COMPUTED_VALUE"""),"Northrop Grumman")</f>
        <v>Northrop Grumman</v>
      </c>
      <c r="B291" s="3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35" t="str">
        <f>IFERROR(__xludf.DUMMYFUNCTION("""COMPUTED_VALUE"""),"Duke Energy")</f>
        <v>Duke Energy</v>
      </c>
      <c r="B292" s="3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35" t="str">
        <f>IFERROR(__xludf.DUMMYFUNCTION("""COMPUTED_VALUE"""),"Cummins")</f>
        <v>Cummins</v>
      </c>
      <c r="B293" s="3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35" t="str">
        <f>IFERROR(__xludf.DUMMYFUNCTION("""COMPUTED_VALUE"""),"Rite Aid")</f>
        <v>Rite Aid</v>
      </c>
      <c r="B294" s="3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35" t="str">
        <f>IFERROR(__xludf.DUMMYFUNCTION("""COMPUTED_VALUE"""),"CDW")</f>
        <v>CDW</v>
      </c>
      <c r="B295" s="3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35" t="str">
        <f>IFERROR(__xludf.DUMMYFUNCTION("""COMPUTED_VALUE"""),"Advanced Micro Devices")</f>
        <v>Advanced Micro Devices</v>
      </c>
      <c r="B296" s="3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35" t="str">
        <f>IFERROR(__xludf.DUMMYFUNCTION("""COMPUTED_VALUE"""),"PG&amp;E")</f>
        <v>PG&amp;E</v>
      </c>
      <c r="B297" s="3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35" t="str">
        <f>IFERROR(__xludf.DUMMYFUNCTION("""COMPUTED_VALUE"""),"American Electric Power")</f>
        <v>American Electric Power</v>
      </c>
      <c r="B298" s="3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35" t="str">
        <f>IFERROR(__xludf.DUMMYFUNCTION("""COMPUTED_VALUE"""),"Land O'Lakes")</f>
        <v>Land O'Lakes</v>
      </c>
      <c r="B299" s="3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35" t="str">
        <f>IFERROR(__xludf.DUMMYFUNCTION("""COMPUTED_VALUE"""),"Lincoln National")</f>
        <v>Lincoln National</v>
      </c>
      <c r="B300" s="3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35" t="str">
        <f>IFERROR(__xludf.DUMMYFUNCTION("""COMPUTED_VALUE"""),"Ross Stores")</f>
        <v>Ross Stores</v>
      </c>
      <c r="B301" s="3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35" t="str">
        <f>IFERROR(__xludf.DUMMYFUNCTION("""COMPUTED_VALUE"""),"Lumen Technologies")</f>
        <v>Lumen Technologies</v>
      </c>
      <c r="B302" s="3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35" t="str">
        <f>IFERROR(__xludf.DUMMYFUNCTION("""COMPUTED_VALUE"""),"Reliance Steel &amp; Aluminum")</f>
        <v>Reliance Steel &amp; Aluminum</v>
      </c>
      <c r="B303" s="3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35" t="str">
        <f>IFERROR(__xludf.DUMMYFUNCTION("""COMPUTED_VALUE"""),"Automatic Data Processing")</f>
        <v>Automatic Data Processing</v>
      </c>
      <c r="B304" s="3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35" t="str">
        <f>IFERROR(__xludf.DUMMYFUNCTION("""COMPUTED_VALUE"""),"Reinsurance Group of America")</f>
        <v>Reinsurance Group of America</v>
      </c>
      <c r="B305" s="3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35" t="str">
        <f>IFERROR(__xludf.DUMMYFUNCTION("""COMPUTED_VALUE"""),"Parker-Hannifin")</f>
        <v>Parker-Hannifin</v>
      </c>
      <c r="B306" s="3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35" t="str">
        <f>IFERROR(__xludf.DUMMYFUNCTION("""COMPUTED_VALUE"""),"Opendoor Technologies")</f>
        <v>Opendoor Technologies</v>
      </c>
      <c r="B307" s="3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35" t="str">
        <f>IFERROR(__xludf.DUMMYFUNCTION("""COMPUTED_VALUE"""),"Jackson Financial")</f>
        <v>Jackson Financial</v>
      </c>
      <c r="B308" s="3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35" t="str">
        <f>IFERROR(__xludf.DUMMYFUNCTION("""COMPUTED_VALUE"""),"Fidelity National Information Services")</f>
        <v>Fidelity National Information Services</v>
      </c>
      <c r="B309" s="3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35" t="str">
        <f>IFERROR(__xludf.DUMMYFUNCTION("""COMPUTED_VALUE"""),"Otis Worldwide")</f>
        <v>Otis Worldwide</v>
      </c>
      <c r="B310" s="3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35" t="str">
        <f>IFERROR(__xludf.DUMMYFUNCTION("""COMPUTED_VALUE"""),"Jones Financial (Edward Jones)")</f>
        <v>Jones Financial (Edward Jones)</v>
      </c>
      <c r="B311" s="3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35" t="str">
        <f>IFERROR(__xludf.DUMMYFUNCTION("""COMPUTED_VALUE"""),"Dick's Sporting Goods")</f>
        <v>Dick's Sporting Goods</v>
      </c>
      <c r="B312" s="3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35" t="str">
        <f>IFERROR(__xludf.DUMMYFUNCTION("""COMPUTED_VALUE"""),"Graybar Electric")</f>
        <v>Graybar Electric</v>
      </c>
      <c r="B313" s="3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35" t="str">
        <f>IFERROR(__xludf.DUMMYFUNCTION("""COMPUTED_VALUE"""),"Insight Enterprises")</f>
        <v>Insight Enterprises</v>
      </c>
      <c r="B314" s="3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35" t="str">
        <f>IFERROR(__xludf.DUMMYFUNCTION("""COMPUTED_VALUE"""),"Hershey")</f>
        <v>Hershey</v>
      </c>
      <c r="B315" s="3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35" t="str">
        <f>IFERROR(__xludf.DUMMYFUNCTION("""COMPUTED_VALUE"""),"Celanese")</f>
        <v>Celanese</v>
      </c>
      <c r="B316" s="3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35" t="str">
        <f>IFERROR(__xludf.DUMMYFUNCTION("""COMPUTED_VALUE"""),"Yum China Holdings")</f>
        <v>Yum China Holdings</v>
      </c>
      <c r="B317" s="3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35" t="str">
        <f>IFERROR(__xludf.DUMMYFUNCTION("""COMPUTED_VALUE"""),"Thrivent Financial for Lutherans")</f>
        <v>Thrivent Financial for Lutherans</v>
      </c>
      <c r="B318" s="3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35" t="str">
        <f>IFERROR(__xludf.DUMMYFUNCTION("""COMPUTED_VALUE"""),"Vertex Pharmaceuticals")</f>
        <v>Vertex Pharmaceuticals</v>
      </c>
      <c r="B319" s="3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35" t="str">
        <f>IFERROR(__xludf.DUMMYFUNCTION("""COMPUTED_VALUE"""),"Commercial Metals")</f>
        <v>Commercial Metals</v>
      </c>
      <c r="B320" s="3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35" t="str">
        <f>IFERROR(__xludf.DUMMYFUNCTION("""COMPUTED_VALUE"""),"Foot Locker")</f>
        <v>Foot Locker</v>
      </c>
      <c r="B321" s="3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35" t="str">
        <f>IFERROR(__xludf.DUMMYFUNCTION("""COMPUTED_VALUE"""),"Williams-Sonoma")</f>
        <v>Williams-Sonoma</v>
      </c>
      <c r="B322" s="3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35" t="str">
        <f>IFERROR(__xludf.DUMMYFUNCTION("""COMPUTED_VALUE"""),"Franklin Resources")</f>
        <v>Franklin Resources</v>
      </c>
      <c r="B323" s="3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35" t="str">
        <f>IFERROR(__xludf.DUMMYFUNCTION("""COMPUTED_VALUE"""),"Taylor Morrison Home")</f>
        <v>Taylor Morrison Home</v>
      </c>
      <c r="B324" s="3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35" t="str">
        <f>IFERROR(__xludf.DUMMYFUNCTION("""COMPUTED_VALUE"""),"Zoetis")</f>
        <v>Zoetis</v>
      </c>
      <c r="B325" s="3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35" t="str">
        <f>IFERROR(__xludf.DUMMYFUNCTION("""COMPUTED_VALUE"""),"Bed Bath &amp; Beyond")</f>
        <v>Bed Bath &amp; Beyond</v>
      </c>
      <c r="B326" s="3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35" t="str">
        <f>IFERROR(__xludf.DUMMYFUNCTION("""COMPUTED_VALUE"""),"Science Applications International")</f>
        <v>Science Applications International</v>
      </c>
      <c r="B327" s="3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35" t="str">
        <f>IFERROR(__xludf.DUMMYFUNCTION("""COMPUTED_VALUE"""),"Bath &amp; Body Works")</f>
        <v>Bath &amp; Body Works</v>
      </c>
      <c r="B328" s="3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43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44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44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44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44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44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44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44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44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44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44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44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44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44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44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44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44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44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44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44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44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44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44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44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44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44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44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44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44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44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44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44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44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44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44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44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44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44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44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44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44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44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44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44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44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44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44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44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44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44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44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44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44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44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44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44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44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44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44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44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44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44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44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44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44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44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44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44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44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44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44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44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44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44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44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44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44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44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44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44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44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44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44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44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44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44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44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44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44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44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44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44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44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44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44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44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44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44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44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44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44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44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44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44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44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44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44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44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44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44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44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44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44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44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44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44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44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44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44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44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44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44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44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44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44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44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44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44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44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44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44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44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44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44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44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44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44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44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44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44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44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44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44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44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44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44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44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44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44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44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44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44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44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44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44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44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44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44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44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44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44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44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44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44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44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44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44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44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44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44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44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44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44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44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44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44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44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44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44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44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44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44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44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44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44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44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44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44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44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44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44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44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44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44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44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44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44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44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44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44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44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44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44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44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44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44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44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44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44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44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44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44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44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44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44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44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44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44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44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44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44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44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44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44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44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44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44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44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44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44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44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44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44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44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44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44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44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44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44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44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44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44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44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44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44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44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44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44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44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44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44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44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44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44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44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44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44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44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44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44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44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44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44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44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44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44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44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44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44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44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44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44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44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44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44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44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44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44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44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44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44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44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44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44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44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44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44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44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44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44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44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44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44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44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44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44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44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44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44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44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44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44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44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44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44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44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44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44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44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44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44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44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44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44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44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44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44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44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44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44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44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44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44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44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44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44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44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44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44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44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44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44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44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44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44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44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44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44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44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44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44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44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44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44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44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44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44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44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44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44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44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44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44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44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44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44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44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44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44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44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44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44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44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44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44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44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44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44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44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44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44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44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44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44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44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44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44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44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44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44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44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44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44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44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44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44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44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44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44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44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44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44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44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44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44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44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44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44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44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44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44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44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44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44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44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44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44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44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44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44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44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44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44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44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44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44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44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44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44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44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44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44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44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44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44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44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44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44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44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44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44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44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44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44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44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44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44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44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44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44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44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44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44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44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44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44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44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44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44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44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44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44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44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44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44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44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44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44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44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44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44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44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44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44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44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44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44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44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44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44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44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44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44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44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44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44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44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44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44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44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44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44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44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44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44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44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44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44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44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44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44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44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44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44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44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44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44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44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44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44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44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44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44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44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44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44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44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44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44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44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44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44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44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44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44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44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44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44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44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44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44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44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44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44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44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44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44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44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44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44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44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44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44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44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44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44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44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44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44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44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44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44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44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44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44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44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44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44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44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44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44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44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44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44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44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44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44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44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44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44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44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44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44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44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44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44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44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44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44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44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44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44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44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44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44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44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44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44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44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44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44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44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44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44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44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44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44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44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44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44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44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44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44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44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44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44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44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44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44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44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44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44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44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44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44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44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44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44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44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44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44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44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44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44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44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44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44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44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44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44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44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44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44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44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44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44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44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44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44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44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44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44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44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44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44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44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44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44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44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44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44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44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44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44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44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44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44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44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44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44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44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44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44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44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44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44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44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44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44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44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44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44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44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44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44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44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44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44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44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44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44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44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2.63" defaultRowHeight="15.75"/>
  <cols>
    <col customWidth="1" min="2" max="2" width="18.5"/>
  </cols>
  <sheetData>
    <row r="1">
      <c r="A1" s="15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>
      <c r="A2" s="24"/>
      <c r="B2" s="24"/>
      <c r="C2" s="24"/>
      <c r="D2" s="24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>
      <c r="A3" s="45" t="str">
        <f>IFERROR(__xludf.DUMMYFUNCTION("UNIQUE('Fortune 500 Companies'!C:C)"),"year")</f>
        <v>year</v>
      </c>
      <c r="B3" s="45" t="str">
        <f>'Fortune 500 Companies'!H1</f>
        <v>market_value_mil</v>
      </c>
      <c r="C3" s="45" t="str">
        <f>'Fortune 500 Companies'!I1</f>
        <v>revenue_mil</v>
      </c>
      <c r="D3" s="45" t="str">
        <f>'Fortune 500 Companies'!J1</f>
        <v>profit_mil</v>
      </c>
      <c r="E3" s="20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1">
        <f>IFERROR(__xludf.DUMMYFUNCTION("""COMPUTED_VALUE"""),1996.0)</f>
        <v>1996</v>
      </c>
      <c r="B4" s="46">
        <f>SUMIFS('Fortune 500 Companies'!H:H,'Fortune 500 Companies'!$C:$C,A4)</f>
        <v>0</v>
      </c>
      <c r="C4" s="46">
        <f>SUMIFS('Fortune 500 Companies'!I:I,'Fortune 500 Companies'!$C:$C,A4)</f>
        <v>4635595.6</v>
      </c>
      <c r="D4" s="46">
        <f>SUMIFS('Fortune 500 Companies'!J:J,'Fortune 500 Companies'!$C:$C,A4)</f>
        <v>0</v>
      </c>
      <c r="E4" s="20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>
      <c r="A5" s="11">
        <f>IFERROR(__xludf.DUMMYFUNCTION("""COMPUTED_VALUE"""),1997.0)</f>
        <v>1997</v>
      </c>
      <c r="B5" s="46">
        <f>SUMIFS('Fortune 500 Companies'!H:H,'Fortune 500 Companies'!$C:$C,A5)</f>
        <v>0</v>
      </c>
      <c r="C5" s="46">
        <f>SUMIFS('Fortune 500 Companies'!I:I,'Fortune 500 Companies'!$C:$C,A5)</f>
        <v>5024520.8</v>
      </c>
      <c r="D5" s="46">
        <f>SUMIFS('Fortune 500 Companies'!J:J,'Fortune 500 Companies'!$C:$C,A5)</f>
        <v>0</v>
      </c>
      <c r="E5" s="20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</row>
    <row r="6">
      <c r="A6" s="11">
        <f>IFERROR(__xludf.DUMMYFUNCTION("""COMPUTED_VALUE"""),1998.0)</f>
        <v>1998</v>
      </c>
      <c r="B6" s="46">
        <f>SUMIFS('Fortune 500 Companies'!H:H,'Fortune 500 Companies'!$C:$C,A6)</f>
        <v>0</v>
      </c>
      <c r="C6" s="46">
        <f>SUMIFS('Fortune 500 Companies'!I:I,'Fortune 500 Companies'!$C:$C,A6)</f>
        <v>5451644.6</v>
      </c>
      <c r="D6" s="46">
        <f>SUMIFS('Fortune 500 Companies'!J:J,'Fortune 500 Companies'!$C:$C,A6)</f>
        <v>0</v>
      </c>
      <c r="E6" s="20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>
      <c r="A7" s="11">
        <f>IFERROR(__xludf.DUMMYFUNCTION("""COMPUTED_VALUE"""),1999.0)</f>
        <v>1999</v>
      </c>
      <c r="B7" s="46">
        <f>SUMIFS('Fortune 500 Companies'!H:H,'Fortune 500 Companies'!$C:$C,A7)</f>
        <v>0</v>
      </c>
      <c r="C7" s="46">
        <f>SUMIFS('Fortune 500 Companies'!I:I,'Fortune 500 Companies'!$C:$C,A7)</f>
        <v>5729596.3</v>
      </c>
      <c r="D7" s="46">
        <f>SUMIFS('Fortune 500 Companies'!J:J,'Fortune 500 Companies'!$C:$C,A7)</f>
        <v>0</v>
      </c>
      <c r="E7" s="20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>
      <c r="A8" s="11">
        <f>IFERROR(__xludf.DUMMYFUNCTION("""COMPUTED_VALUE"""),2000.0)</f>
        <v>2000</v>
      </c>
      <c r="B8" s="46">
        <f>SUMIFS('Fortune 500 Companies'!H:H,'Fortune 500 Companies'!$C:$C,A8)</f>
        <v>0</v>
      </c>
      <c r="C8" s="46">
        <f>SUMIFS('Fortune 500 Companies'!I:I,'Fortune 500 Companies'!$C:$C,A8)</f>
        <v>6217060.8</v>
      </c>
      <c r="D8" s="46">
        <f>SUMIFS('Fortune 500 Companies'!J:J,'Fortune 500 Companies'!$C:$C,A8)</f>
        <v>0</v>
      </c>
      <c r="E8" s="20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>
      <c r="A9" s="11">
        <f>IFERROR(__xludf.DUMMYFUNCTION("""COMPUTED_VALUE"""),2001.0)</f>
        <v>2001</v>
      </c>
      <c r="B9" s="46">
        <f>SUMIFS('Fortune 500 Companies'!H:H,'Fortune 500 Companies'!$C:$C,A9)</f>
        <v>0</v>
      </c>
      <c r="C9" s="46">
        <f>SUMIFS('Fortune 500 Companies'!I:I,'Fortune 500 Companies'!$C:$C,A9)</f>
        <v>7076251.2</v>
      </c>
      <c r="D9" s="46">
        <f>SUMIFS('Fortune 500 Companies'!J:J,'Fortune 500 Companies'!$C:$C,A9)</f>
        <v>0</v>
      </c>
      <c r="E9" s="20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>
      <c r="A10" s="11">
        <f>IFERROR(__xludf.DUMMYFUNCTION("""COMPUTED_VALUE"""),2002.0)</f>
        <v>2002</v>
      </c>
      <c r="B10" s="46">
        <f>SUMIFS('Fortune 500 Companies'!H:H,'Fortune 500 Companies'!$C:$C,A10)</f>
        <v>0</v>
      </c>
      <c r="C10" s="46">
        <f>SUMIFS('Fortune 500 Companies'!I:I,'Fortune 500 Companies'!$C:$C,A10)</f>
        <v>7303550.7</v>
      </c>
      <c r="D10" s="46">
        <f>SUMIFS('Fortune 500 Companies'!J:J,'Fortune 500 Companies'!$C:$C,A10)</f>
        <v>0</v>
      </c>
      <c r="E10" s="20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>
      <c r="A11" s="11">
        <f>IFERROR(__xludf.DUMMYFUNCTION("""COMPUTED_VALUE"""),2003.0)</f>
        <v>2003</v>
      </c>
      <c r="B11" s="46">
        <f>SUMIFS('Fortune 500 Companies'!H:H,'Fortune 500 Companies'!$C:$C,A11)</f>
        <v>0</v>
      </c>
      <c r="C11" s="46">
        <f>SUMIFS('Fortune 500 Companies'!I:I,'Fortune 500 Companies'!$C:$C,A11)</f>
        <v>6946378.5</v>
      </c>
      <c r="D11" s="46">
        <f>SUMIFS('Fortune 500 Companies'!J:J,'Fortune 500 Companies'!$C:$C,A11)</f>
        <v>0</v>
      </c>
      <c r="E11" s="20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>
      <c r="A12" s="11">
        <f>IFERROR(__xludf.DUMMYFUNCTION("""COMPUTED_VALUE"""),2004.0)</f>
        <v>2004</v>
      </c>
      <c r="B12" s="46">
        <f>SUMIFS('Fortune 500 Companies'!H:H,'Fortune 500 Companies'!$C:$C,A12)</f>
        <v>0</v>
      </c>
      <c r="C12" s="46">
        <f>SUMIFS('Fortune 500 Companies'!I:I,'Fortune 500 Companies'!$C:$C,A12)</f>
        <v>7431658.6</v>
      </c>
      <c r="D12" s="46">
        <f>SUMIFS('Fortune 500 Companies'!J:J,'Fortune 500 Companies'!$C:$C,A12)</f>
        <v>0</v>
      </c>
      <c r="E12" s="20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>
      <c r="A13" s="11">
        <f>IFERROR(__xludf.DUMMYFUNCTION("""COMPUTED_VALUE"""),2005.0)</f>
        <v>2005</v>
      </c>
      <c r="B13" s="46">
        <f>SUMIFS('Fortune 500 Companies'!H:H,'Fortune 500 Companies'!$C:$C,A13)</f>
        <v>0</v>
      </c>
      <c r="C13" s="46">
        <f>SUMIFS('Fortune 500 Companies'!I:I,'Fortune 500 Companies'!$C:$C,A13)</f>
        <v>8188158</v>
      </c>
      <c r="D13" s="46">
        <f>SUMIFS('Fortune 500 Companies'!J:J,'Fortune 500 Companies'!$C:$C,A13)</f>
        <v>0</v>
      </c>
      <c r="E13" s="20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>
      <c r="A14" s="11">
        <f>IFERROR(__xludf.DUMMYFUNCTION("""COMPUTED_VALUE"""),2006.0)</f>
        <v>2006</v>
      </c>
      <c r="B14" s="46">
        <f>SUMIFS('Fortune 500 Companies'!H:H,'Fortune 500 Companies'!$C:$C,A14)</f>
        <v>0</v>
      </c>
      <c r="C14" s="46">
        <f>SUMIFS('Fortune 500 Companies'!I:I,'Fortune 500 Companies'!$C:$C,A14)</f>
        <v>9081501.8</v>
      </c>
      <c r="D14" s="46">
        <f>SUMIFS('Fortune 500 Companies'!J:J,'Fortune 500 Companies'!$C:$C,A14)</f>
        <v>0</v>
      </c>
      <c r="E14" s="20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>
      <c r="A15" s="11">
        <f>IFERROR(__xludf.DUMMYFUNCTION("""COMPUTED_VALUE"""),2007.0)</f>
        <v>2007</v>
      </c>
      <c r="B15" s="46">
        <f>SUMIFS('Fortune 500 Companies'!H:H,'Fortune 500 Companies'!$C:$C,A15)</f>
        <v>0</v>
      </c>
      <c r="C15" s="46">
        <f>SUMIFS('Fortune 500 Companies'!I:I,'Fortune 500 Companies'!$C:$C,A15)</f>
        <v>9890080.1</v>
      </c>
      <c r="D15" s="46">
        <f>SUMIFS('Fortune 500 Companies'!J:J,'Fortune 500 Companies'!$C:$C,A15)</f>
        <v>0</v>
      </c>
      <c r="E15" s="20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>
      <c r="A16" s="11">
        <f>IFERROR(__xludf.DUMMYFUNCTION("""COMPUTED_VALUE"""),2008.0)</f>
        <v>2008</v>
      </c>
      <c r="B16" s="46">
        <f>SUMIFS('Fortune 500 Companies'!H:H,'Fortune 500 Companies'!$C:$C,A16)</f>
        <v>0</v>
      </c>
      <c r="C16" s="46">
        <f>SUMIFS('Fortune 500 Companies'!I:I,'Fortune 500 Companies'!$C:$C,A16)</f>
        <v>10594136.2</v>
      </c>
      <c r="D16" s="46">
        <f>SUMIFS('Fortune 500 Companies'!J:J,'Fortune 500 Companies'!$C:$C,A16)</f>
        <v>0</v>
      </c>
      <c r="E16" s="20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>
      <c r="A17" s="11">
        <f>IFERROR(__xludf.DUMMYFUNCTION("""COMPUTED_VALUE"""),2009.0)</f>
        <v>2009</v>
      </c>
      <c r="B17" s="46">
        <f>SUMIFS('Fortune 500 Companies'!H:H,'Fortune 500 Companies'!$C:$C,A17)</f>
        <v>0</v>
      </c>
      <c r="C17" s="46">
        <f>SUMIFS('Fortune 500 Companies'!I:I,'Fortune 500 Companies'!$C:$C,A17)</f>
        <v>10680220.1</v>
      </c>
      <c r="D17" s="46">
        <f>SUMIFS('Fortune 500 Companies'!J:J,'Fortune 500 Companies'!$C:$C,A17)</f>
        <v>0</v>
      </c>
      <c r="E17" s="20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>
      <c r="A18" s="11">
        <f>IFERROR(__xludf.DUMMYFUNCTION("""COMPUTED_VALUE"""),2010.0)</f>
        <v>2010</v>
      </c>
      <c r="B18" s="46">
        <f>SUMIFS('Fortune 500 Companies'!H:H,'Fortune 500 Companies'!$C:$C,A18)</f>
        <v>0</v>
      </c>
      <c r="C18" s="46">
        <f>SUMIFS('Fortune 500 Companies'!I:I,'Fortune 500 Companies'!$C:$C,A18)</f>
        <v>9763478.9</v>
      </c>
      <c r="D18" s="46">
        <f>SUMIFS('Fortune 500 Companies'!J:J,'Fortune 500 Companies'!$C:$C,A18)</f>
        <v>0</v>
      </c>
      <c r="E18" s="20"/>
      <c r="F18" s="14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>
      <c r="A19" s="11">
        <f>IFERROR(__xludf.DUMMYFUNCTION("""COMPUTED_VALUE"""),2011.0)</f>
        <v>2011</v>
      </c>
      <c r="B19" s="46">
        <f>SUMIFS('Fortune 500 Companies'!H:H,'Fortune 500 Companies'!$C:$C,A19)</f>
        <v>0</v>
      </c>
      <c r="C19" s="46">
        <f>SUMIFS('Fortune 500 Companies'!I:I,'Fortune 500 Companies'!$C:$C,A19)</f>
        <v>10776559.4</v>
      </c>
      <c r="D19" s="46">
        <f>SUMIFS('Fortune 500 Companies'!J:J,'Fortune 500 Companies'!$C:$C,A19)</f>
        <v>0</v>
      </c>
      <c r="E19" s="20"/>
      <c r="F19" s="14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>
      <c r="A20" s="11">
        <f>IFERROR(__xludf.DUMMYFUNCTION("""COMPUTED_VALUE"""),2012.0)</f>
        <v>2012</v>
      </c>
      <c r="B20" s="46">
        <f>SUMIFS('Fortune 500 Companies'!H:H,'Fortune 500 Companies'!$C:$C,A20)</f>
        <v>0</v>
      </c>
      <c r="C20" s="46">
        <f>SUMIFS('Fortune 500 Companies'!I:I,'Fortune 500 Companies'!$C:$C,A20)</f>
        <v>11741421.5</v>
      </c>
      <c r="D20" s="46">
        <f>SUMIFS('Fortune 500 Companies'!J:J,'Fortune 500 Companies'!$C:$C,A20)</f>
        <v>0</v>
      </c>
      <c r="E20" s="20"/>
      <c r="F20" s="14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>
      <c r="A21" s="11">
        <f>IFERROR(__xludf.DUMMYFUNCTION("""COMPUTED_VALUE"""),2013.0)</f>
        <v>2013</v>
      </c>
      <c r="B21" s="46">
        <f>SUMIFS('Fortune 500 Companies'!H:H,'Fortune 500 Companies'!$C:$C,A21)</f>
        <v>8245491.44</v>
      </c>
      <c r="C21" s="46">
        <f>SUMIFS('Fortune 500 Companies'!I:I,'Fortune 500 Companies'!$C:$C,A21)</f>
        <v>7879403.64</v>
      </c>
      <c r="D21" s="46">
        <f>SUMIFS('Fortune 500 Companies'!J:J,'Fortune 500 Companies'!$C:$C,A21)</f>
        <v>820329.1</v>
      </c>
      <c r="E21" s="20"/>
      <c r="F21" s="14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>
      <c r="A22" s="11">
        <f>IFERROR(__xludf.DUMMYFUNCTION("""COMPUTED_VALUE"""),2014.0)</f>
        <v>2014</v>
      </c>
      <c r="B22" s="46">
        <f>SUMIFS('Fortune 500 Companies'!H:H,'Fortune 500 Companies'!$C:$C,A22)</f>
        <v>16196117</v>
      </c>
      <c r="C22" s="46">
        <f>SUMIFS('Fortune 500 Companies'!I:I,'Fortune 500 Companies'!$C:$C,A22)</f>
        <v>12210503</v>
      </c>
      <c r="D22" s="46">
        <f>SUMIFS('Fortune 500 Companies'!J:J,'Fortune 500 Companies'!$C:$C,A22)</f>
        <v>1080310</v>
      </c>
      <c r="E22" s="20"/>
      <c r="F22" s="14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>
      <c r="A23" s="11">
        <f>IFERROR(__xludf.DUMMYFUNCTION("""COMPUTED_VALUE"""),2015.0)</f>
        <v>2015</v>
      </c>
      <c r="B23" s="46">
        <f>SUMIFS('Fortune 500 Companies'!H:H,'Fortune 500 Companies'!$C:$C,A23)</f>
        <v>17415713</v>
      </c>
      <c r="C23" s="46">
        <f>SUMIFS('Fortune 500 Companies'!I:I,'Fortune 500 Companies'!$C:$C,A23)</f>
        <v>12523197</v>
      </c>
      <c r="D23" s="46">
        <f>SUMIFS('Fortune 500 Companies'!J:J,'Fortune 500 Companies'!$C:$C,A23)</f>
        <v>944538</v>
      </c>
      <c r="E23" s="20"/>
      <c r="F23" s="14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>
      <c r="A24" s="11">
        <f>IFERROR(__xludf.DUMMYFUNCTION("""COMPUTED_VALUE"""),2016.0)</f>
        <v>2016</v>
      </c>
      <c r="B24" s="46">
        <f>SUMIFS('Fortune 500 Companies'!H:H,'Fortune 500 Companies'!$C:$C,A24)</f>
        <v>16969835</v>
      </c>
      <c r="C24" s="46">
        <f>SUMIFS('Fortune 500 Companies'!I:I,'Fortune 500 Companies'!$C:$C,A24)</f>
        <v>11995030</v>
      </c>
      <c r="D24" s="46">
        <f>SUMIFS('Fortune 500 Companies'!J:J,'Fortune 500 Companies'!$C:$C,A24)</f>
        <v>1102957</v>
      </c>
      <c r="E24" s="20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>
      <c r="A25" s="11">
        <f>IFERROR(__xludf.DUMMYFUNCTION("""COMPUTED_VALUE"""),2017.0)</f>
        <v>2017</v>
      </c>
      <c r="B25" s="46">
        <f>SUMIFS('Fortune 500 Companies'!H:H,'Fortune 500 Companies'!$C:$C,A25)</f>
        <v>19421527</v>
      </c>
      <c r="C25" s="46">
        <f>SUMIFS('Fortune 500 Companies'!I:I,'Fortune 500 Companies'!$C:$C,A25)</f>
        <v>12055874</v>
      </c>
      <c r="D25" s="46">
        <f>SUMIFS('Fortune 500 Companies'!J:J,'Fortune 500 Companies'!$C:$C,A25)</f>
        <v>1015261</v>
      </c>
      <c r="E25" s="20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>
      <c r="A26" s="11">
        <f>IFERROR(__xludf.DUMMYFUNCTION("""COMPUTED_VALUE"""),2018.0)</f>
        <v>2018</v>
      </c>
      <c r="B26" s="46">
        <f>SUMIFS('Fortune 500 Companies'!H:H,'Fortune 500 Companies'!$C:$C,A26)</f>
        <v>21593111</v>
      </c>
      <c r="C26" s="46">
        <f>SUMIFS('Fortune 500 Companies'!I:I,'Fortune 500 Companies'!$C:$C,A26)</f>
        <v>12814490</v>
      </c>
      <c r="D26" s="46">
        <f>SUMIFS('Fortune 500 Companies'!J:J,'Fortune 500 Companies'!$C:$C,A26)</f>
        <v>1125394</v>
      </c>
      <c r="E26" s="20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>
      <c r="A27" s="11">
        <f>IFERROR(__xludf.DUMMYFUNCTION("""COMPUTED_VALUE"""),2019.0)</f>
        <v>2019</v>
      </c>
      <c r="B27" s="46">
        <f>SUMIFS('Fortune 500 Companies'!H:H,'Fortune 500 Companies'!$C:$C,A27)</f>
        <v>22620397</v>
      </c>
      <c r="C27" s="46">
        <f>SUMIFS('Fortune 500 Companies'!I:I,'Fortune 500 Companies'!$C:$C,A27)</f>
        <v>13721313</v>
      </c>
      <c r="D27" s="46">
        <f>SUMIFS('Fortune 500 Companies'!J:J,'Fortune 500 Companies'!$C:$C,A27)</f>
        <v>1271354</v>
      </c>
      <c r="E27" s="20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>
      <c r="A28" s="11">
        <f>IFERROR(__xludf.DUMMYFUNCTION("""COMPUTED_VALUE"""),2020.0)</f>
        <v>2020</v>
      </c>
      <c r="B28" s="46">
        <f>SUMIFS('Fortune 500 Companies'!H:H,'Fortune 500 Companies'!$C:$C,A28)</f>
        <v>20420722</v>
      </c>
      <c r="C28" s="46">
        <f>SUMIFS('Fortune 500 Companies'!I:I,'Fortune 500 Companies'!$C:$C,A28)</f>
        <v>14210100</v>
      </c>
      <c r="D28" s="46">
        <f>SUMIFS('Fortune 500 Companies'!J:J,'Fortune 500 Companies'!$C:$C,A28)</f>
        <v>1371353</v>
      </c>
      <c r="E28" s="20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>
      <c r="A29" s="11">
        <f>IFERROR(__xludf.DUMMYFUNCTION("""COMPUTED_VALUE"""),2021.0)</f>
        <v>2021</v>
      </c>
      <c r="B29" s="46">
        <f>SUMIFS('Fortune 500 Companies'!H:H,'Fortune 500 Companies'!$C:$C,A29)</f>
        <v>32686339</v>
      </c>
      <c r="C29" s="46">
        <f>SUMIFS('Fortune 500 Companies'!I:I,'Fortune 500 Companies'!$C:$C,A29)</f>
        <v>13763094</v>
      </c>
      <c r="D29" s="46">
        <f>SUMIFS('Fortune 500 Companies'!J:J,'Fortune 500 Companies'!$C:$C,A29)</f>
        <v>1306069</v>
      </c>
      <c r="E29" s="20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>
      <c r="A30" s="11">
        <f>IFERROR(__xludf.DUMMYFUNCTION("""COMPUTED_VALUE"""),2022.0)</f>
        <v>2022</v>
      </c>
      <c r="B30" s="46">
        <f>SUMIFS('Fortune 500 Companies'!H:H,'Fortune 500 Companies'!$C:$C,A30)</f>
        <v>36950636</v>
      </c>
      <c r="C30" s="46">
        <f>SUMIFS('Fortune 500 Companies'!I:I,'Fortune 500 Companies'!$C:$C,A30)</f>
        <v>16089613</v>
      </c>
      <c r="D30" s="46">
        <f>SUMIFS('Fortune 500 Companies'!J:J,'Fortune 500 Companies'!$C:$C,A30)</f>
        <v>1905836</v>
      </c>
      <c r="E30" s="20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>
      <c r="A31" s="11">
        <f>IFERROR(__xludf.DUMMYFUNCTION("""COMPUTED_VALUE"""),2023.0)</f>
        <v>2023</v>
      </c>
      <c r="B31" s="46">
        <f>SUMIFS('Fortune 500 Companies'!H:H,'Fortune 500 Companies'!$C:$C,A31)</f>
        <v>33178241</v>
      </c>
      <c r="C31" s="46">
        <f>SUMIFS('Fortune 500 Companies'!I:I,'Fortune 500 Companies'!$C:$C,A31)</f>
        <v>18144272</v>
      </c>
      <c r="D31" s="46">
        <f>SUMIFS('Fortune 500 Companies'!J:J,'Fortune 500 Companies'!$C:$C,A31)</f>
        <v>1806089</v>
      </c>
      <c r="E31" s="20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>
      <c r="A32" s="23"/>
      <c r="B32" s="23"/>
      <c r="C32" s="23"/>
      <c r="D32" s="23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drawing r:id="rId1"/>
</worksheet>
</file>